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enan\Downloads\"/>
    </mc:Choice>
  </mc:AlternateContent>
  <xr:revisionPtr revIDLastSave="0" documentId="13_ncr:1_{5812A1A7-25FD-43A1-BB0D-791A8C2AC5E4}" xr6:coauthVersionLast="47" xr6:coauthVersionMax="47" xr10:uidLastSave="{00000000-0000-0000-0000-000000000000}"/>
  <bookViews>
    <workbookView xWindow="-110" yWindow="-110" windowWidth="19420" windowHeight="10420" xr2:uid="{00000000-000D-0000-FFFF-FFFF00000000}"/>
  </bookViews>
  <sheets>
    <sheet name="CORREIOS" sheetId="1" r:id="rId1"/>
    <sheet name="RELATÓRIO PROJ. iNST. " sheetId="2" r:id="rId2"/>
    <sheet name="TESTE" sheetId="3" state="hidden" r:id="rId3"/>
    <sheet name="MALOTE" sheetId="4" r:id="rId4"/>
    <sheet name="END. OFICIOS" sheetId="5" r:id="rId5"/>
    <sheet name="MEMBROS CONCAM" sheetId="6" state="hidden" r:id="rId6"/>
    <sheet name="ENVIO OFICIO 2021-2022" sheetId="7" r:id="rId7"/>
    <sheet name="ENVIO OFICIO 2023-2024" sheetId="8" r:id="rId8"/>
    <sheet name="GERAL" sheetId="9" r:id="rId9"/>
    <sheet name="COMISSÕES" sheetId="10" r:id="rId10"/>
    <sheet name="PORT. NORMATIVAS" sheetId="11" r:id="rId11"/>
    <sheet name="LEGENDAS" sheetId="12" r:id="rId12"/>
    <sheet name="SERVIDORES" sheetId="13" r:id="rId13"/>
    <sheet name="LEGISLAÇÃO" sheetId="14" r:id="rId14"/>
    <sheet name="2023" sheetId="16" r:id="rId15"/>
    <sheet name="2022" sheetId="17" r:id="rId16"/>
    <sheet name="2021" sheetId="18" r:id="rId17"/>
    <sheet name="2020" sheetId="19" r:id="rId18"/>
    <sheet name="2019" sheetId="20" r:id="rId19"/>
    <sheet name="2018" sheetId="21" r:id="rId20"/>
    <sheet name="2017" sheetId="22" r:id="rId21"/>
    <sheet name="2016" sheetId="23" r:id="rId22"/>
    <sheet name="2015" sheetId="24" r:id="rId23"/>
    <sheet name="2014" sheetId="25" r:id="rId24"/>
    <sheet name="2013" sheetId="26"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26" l="1"/>
  <c r="D6" i="26"/>
  <c r="G5" i="26"/>
  <c r="G4" i="26"/>
  <c r="D4" i="26"/>
  <c r="G3" i="26"/>
  <c r="G2" i="26"/>
  <c r="D2" i="26"/>
  <c r="G6" i="25"/>
  <c r="D6" i="25"/>
  <c r="G5" i="25"/>
  <c r="G4" i="25"/>
  <c r="D4" i="25"/>
  <c r="G3" i="25"/>
  <c r="G2" i="25"/>
  <c r="D2" i="25"/>
  <c r="G6" i="24"/>
  <c r="D6" i="24"/>
  <c r="G5" i="24"/>
  <c r="G4" i="24"/>
  <c r="D4" i="24"/>
  <c r="G3" i="24"/>
  <c r="G2" i="24"/>
  <c r="D2" i="24"/>
  <c r="G7" i="23"/>
  <c r="D7" i="23"/>
  <c r="G6" i="23"/>
  <c r="G5" i="23"/>
  <c r="D5" i="23"/>
  <c r="G4" i="23"/>
  <c r="G3" i="23"/>
  <c r="D3" i="23"/>
  <c r="G7" i="22"/>
  <c r="D7" i="22"/>
  <c r="G6" i="22"/>
  <c r="G5" i="22"/>
  <c r="D5" i="22"/>
  <c r="G4" i="22"/>
  <c r="G3" i="22"/>
  <c r="D3" i="22"/>
  <c r="G7" i="21"/>
  <c r="D7" i="21"/>
  <c r="G6" i="21"/>
  <c r="G5" i="21"/>
  <c r="D5" i="21"/>
  <c r="G4" i="21"/>
  <c r="G3" i="21"/>
  <c r="D3" i="21"/>
  <c r="H7" i="20"/>
  <c r="D7" i="20"/>
  <c r="H6" i="20"/>
  <c r="H5" i="20"/>
  <c r="D5" i="20"/>
  <c r="H4" i="20"/>
  <c r="H3" i="20"/>
  <c r="D3" i="20"/>
  <c r="G7" i="19"/>
  <c r="D7" i="19"/>
  <c r="G6" i="19"/>
  <c r="G5" i="19"/>
  <c r="D5" i="19"/>
  <c r="G4" i="19"/>
  <c r="G3" i="19"/>
  <c r="D3" i="19"/>
  <c r="K215" i="18"/>
  <c r="M196" i="18"/>
  <c r="M191" i="18"/>
  <c r="M190" i="18"/>
  <c r="K17" i="18"/>
  <c r="K16" i="18"/>
  <c r="K15" i="18"/>
  <c r="K14" i="18"/>
  <c r="K13" i="18"/>
  <c r="K12" i="18"/>
  <c r="K11" i="18"/>
  <c r="H7" i="18"/>
  <c r="C7" i="18"/>
  <c r="H6" i="18"/>
  <c r="H5" i="18"/>
  <c r="C5" i="18"/>
  <c r="H4" i="18"/>
  <c r="H3" i="18"/>
  <c r="C3" i="18"/>
  <c r="G7" i="17"/>
  <c r="C7" i="17"/>
  <c r="G6" i="17"/>
  <c r="G5" i="17"/>
  <c r="C5" i="17"/>
  <c r="G4" i="17"/>
  <c r="C4" i="17"/>
  <c r="G3" i="17"/>
  <c r="C3" i="17"/>
  <c r="G7" i="16"/>
  <c r="C7" i="16"/>
  <c r="G6" i="16"/>
  <c r="G5" i="16"/>
  <c r="C5" i="16"/>
  <c r="G4" i="16"/>
  <c r="E4" i="16"/>
  <c r="G3" i="16"/>
  <c r="E3" i="16"/>
  <c r="C3" i="16"/>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G7" i="11"/>
  <c r="D7" i="11"/>
  <c r="G6" i="11"/>
  <c r="G5" i="11"/>
  <c r="D5" i="11"/>
  <c r="G4" i="11"/>
  <c r="G3" i="11"/>
  <c r="D3" i="11"/>
  <c r="I1727" i="9"/>
  <c r="E1727" i="9"/>
  <c r="I1726" i="9"/>
  <c r="I1725" i="9"/>
  <c r="E1725" i="9"/>
  <c r="I1724" i="9"/>
  <c r="I1723" i="9"/>
  <c r="E1723" i="9"/>
  <c r="I1575" i="9"/>
  <c r="E1575" i="9"/>
  <c r="I1574" i="9"/>
  <c r="I1573" i="9"/>
  <c r="E1573" i="9"/>
  <c r="I1572" i="9"/>
  <c r="E1572" i="9"/>
  <c r="I1571" i="9"/>
  <c r="E1571" i="9"/>
  <c r="M1549" i="9"/>
  <c r="N1548" i="9"/>
  <c r="M1548" i="9"/>
  <c r="L1537" i="9"/>
  <c r="N1535" i="9"/>
  <c r="M1535" i="9"/>
  <c r="N1534" i="9"/>
  <c r="M1534" i="9"/>
  <c r="M1533" i="9"/>
  <c r="N1531" i="9"/>
  <c r="M1531" i="9"/>
  <c r="N1529" i="9"/>
  <c r="N1528" i="9"/>
  <c r="N1527" i="9"/>
  <c r="N1525" i="9"/>
  <c r="N1524" i="9"/>
  <c r="N1522" i="9"/>
  <c r="N1520" i="9"/>
  <c r="N1518" i="9"/>
  <c r="N1513" i="9"/>
  <c r="N1512" i="9"/>
  <c r="N1511" i="9"/>
  <c r="L1339" i="9"/>
  <c r="L1338" i="9"/>
  <c r="L1337" i="9"/>
  <c r="L1336" i="9"/>
  <c r="L1335" i="9"/>
  <c r="M1334" i="9"/>
  <c r="L1334" i="9"/>
  <c r="M1333" i="9"/>
  <c r="L1333" i="9"/>
  <c r="I1329" i="9"/>
  <c r="E1329" i="9"/>
  <c r="I1328" i="9"/>
  <c r="I1327" i="9"/>
  <c r="I1326" i="9"/>
  <c r="I1325" i="9"/>
  <c r="I1076" i="9"/>
  <c r="E1076" i="9"/>
  <c r="I1075" i="9"/>
  <c r="I1074" i="9"/>
  <c r="E1074" i="9"/>
  <c r="I1073" i="9"/>
  <c r="I1072" i="9"/>
  <c r="E1072" i="9"/>
  <c r="I858" i="9"/>
  <c r="E858" i="9"/>
  <c r="I857" i="9"/>
  <c r="I856" i="9"/>
  <c r="E856" i="9"/>
  <c r="I855" i="9"/>
  <c r="I854" i="9"/>
  <c r="E854" i="9"/>
  <c r="I659" i="9"/>
  <c r="E659" i="9"/>
  <c r="I658" i="9"/>
  <c r="I657" i="9"/>
  <c r="E657" i="9"/>
  <c r="I656" i="9"/>
  <c r="I655" i="9"/>
  <c r="E655" i="9"/>
  <c r="I443" i="9"/>
  <c r="E443" i="9"/>
  <c r="I442" i="9"/>
  <c r="I441" i="9"/>
  <c r="E441" i="9"/>
  <c r="I440" i="9"/>
  <c r="I439" i="9"/>
  <c r="E439" i="9"/>
  <c r="I267" i="9"/>
  <c r="E267" i="9"/>
  <c r="I266" i="9"/>
  <c r="I265" i="9"/>
  <c r="E265" i="9"/>
  <c r="I264" i="9"/>
  <c r="I263" i="9"/>
  <c r="E263" i="9"/>
  <c r="I119" i="9"/>
  <c r="E119" i="9"/>
  <c r="I118" i="9"/>
  <c r="I117" i="9"/>
  <c r="E117" i="9"/>
  <c r="I116" i="9"/>
  <c r="I115" i="9"/>
  <c r="E115" i="9"/>
  <c r="I31" i="9"/>
  <c r="E31" i="9"/>
  <c r="I30" i="9"/>
  <c r="I29" i="9"/>
  <c r="E29" i="9"/>
  <c r="I28" i="9"/>
  <c r="I27" i="9"/>
  <c r="E27" i="9"/>
  <c r="I8" i="9"/>
  <c r="E1327" i="9" s="1"/>
  <c r="E8" i="9"/>
  <c r="I7" i="9"/>
  <c r="I6" i="9"/>
  <c r="E1325" i="9" s="1"/>
  <c r="E6" i="9"/>
  <c r="I5" i="9"/>
  <c r="I4" i="9"/>
  <c r="E4" i="9"/>
  <c r="B29" i="2"/>
  <c r="B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339" authorId="0" shapeId="0" xr:uid="{00000000-0006-0000-0800-000001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H1340" authorId="0" shapeId="0" xr:uid="{00000000-0006-0000-0800-000002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H1347" authorId="0" shapeId="0" xr:uid="{00000000-0006-0000-0800-000003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H1350" authorId="0" shapeId="0" xr:uid="{00000000-0006-0000-0800-000004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H1585" authorId="0" shapeId="0" xr:uid="{00000000-0006-0000-0800-000005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H1586" authorId="0" shapeId="0" xr:uid="{00000000-0006-0000-0800-000006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H1593" authorId="0" shapeId="0" xr:uid="{00000000-0006-0000-0800-000007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H1745" authorId="0" shapeId="0" xr:uid="{00000000-0006-0000-0800-000008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25" authorId="0" shapeId="0" xr:uid="{00000000-0006-0000-0F00-000001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7" authorId="0" shapeId="0" xr:uid="{00000000-0006-0000-1000-000001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F18" authorId="0" shapeId="0" xr:uid="{00000000-0006-0000-1000-000002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F25" authorId="0" shapeId="0" xr:uid="{00000000-0006-0000-1000-000003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G17" authorId="0" shapeId="0" xr:uid="{00000000-0006-0000-1100-000001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
----
portarias que tiveram sua vigência encerrada pelo decurso do tempo ou pela conclusão de seus efeitos.
	-Renan Giollo</t>
        </r>
      </text>
    </comment>
    <comment ref="G18" authorId="0" shapeId="0" xr:uid="{00000000-0006-0000-1100-000002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G23" authorId="0" shapeId="0" xr:uid="{00000000-0006-0000-1100-000006000000}">
      <text>
        <r>
          <rPr>
            <sz val="10"/>
            <color rgb="FF000000"/>
            <rFont val="Arial"/>
          </rPr>
          <t>portarias que tiveram sua vigência encerrada pelo decurso do tempo ou pela conclusão de seus efeitos.
	-Renan Giollo</t>
        </r>
      </text>
    </comment>
    <comment ref="G25" authorId="0" shapeId="0" xr:uid="{00000000-0006-0000-1100-000003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G28" authorId="0" shapeId="0" xr:uid="{00000000-0006-0000-1100-000004000000}">
      <text>
        <r>
          <rPr>
            <sz val="10"/>
            <color rgb="FF000000"/>
            <rFont val="Arial"/>
          </rPr>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r>
      </text>
    </comment>
    <comment ref="G33" authorId="0" shapeId="0" xr:uid="{00000000-0006-0000-1100-000005000000}">
      <text>
        <r>
          <rPr>
            <sz val="10"/>
            <color rgb="FF000000"/>
            <rFont val="Arial"/>
          </rPr>
          <t>portarias que tiveram sua vigência encerrada pelo decurso do tempo ou pela conclusão de seus efeitos.
	-Renan Giollo</t>
        </r>
      </text>
    </comment>
  </commentList>
</comments>
</file>

<file path=xl/sharedStrings.xml><?xml version="1.0" encoding="utf-8"?>
<sst xmlns="http://schemas.openxmlformats.org/spreadsheetml/2006/main" count="29763" uniqueCount="6708">
  <si>
    <t>CONTROLE CORREIOS</t>
  </si>
  <si>
    <t>DATA DE CHEGADA</t>
  </si>
  <si>
    <t>ENTREGUE SIM ou NÃO</t>
  </si>
  <si>
    <t>PARA QUEM?</t>
  </si>
  <si>
    <t>N°</t>
  </si>
  <si>
    <t>REMETENTE</t>
  </si>
  <si>
    <t>ENDEREÇO</t>
  </si>
  <si>
    <t>CRQ 4º Região</t>
  </si>
  <si>
    <t>rua oscar freire, 2039, pinheiros</t>
  </si>
  <si>
    <t>Sim</t>
  </si>
  <si>
    <t>Renan Giollo</t>
  </si>
  <si>
    <t>Marquinhho Ribeiro</t>
  </si>
  <si>
    <t>Av. Paulista,901, 4º andar, bela vista</t>
  </si>
  <si>
    <t>Ambrosia Artemisia Miotto</t>
  </si>
  <si>
    <t>Alameda Barão de Limeira, 89, 405, 01202-001, SP/Sp</t>
  </si>
  <si>
    <t>Leticia. P Ramos</t>
  </si>
  <si>
    <t>12/072022</t>
  </si>
  <si>
    <t xml:space="preserve">Liderança </t>
  </si>
  <si>
    <t>Davi Argentan</t>
  </si>
  <si>
    <t>sem nome</t>
  </si>
  <si>
    <t>sem end</t>
  </si>
  <si>
    <t>SIm</t>
  </si>
  <si>
    <t>Rubia dias</t>
  </si>
  <si>
    <t xml:space="preserve">CINECON </t>
  </si>
  <si>
    <t>rua octaviano de carvalho, 1550 - ponta grossa/PR</t>
  </si>
  <si>
    <t>Geraldo</t>
  </si>
  <si>
    <t>Renan giollo</t>
  </si>
  <si>
    <t>ADLX Soluções LTDA.</t>
  </si>
  <si>
    <t>Av. Yousssef Ismaic Mansour, 253, sala 01, 16.202-484. Birigui-sp</t>
  </si>
  <si>
    <t>Rúbia</t>
  </si>
  <si>
    <t>Milton Barreira</t>
  </si>
  <si>
    <t>Rua José de Alencar, 360lote, 05, centro americana</t>
  </si>
  <si>
    <t>Eduardo</t>
  </si>
  <si>
    <t xml:space="preserve">GP trade  company </t>
  </si>
  <si>
    <t>Avenida Eldes Scherer Souza, 2230, sala 215, colinas da slaranjeiras, Serra/ES</t>
  </si>
  <si>
    <t>cecograma</t>
  </si>
  <si>
    <t>av pasteur</t>
  </si>
  <si>
    <t>Michele</t>
  </si>
  <si>
    <t>ESALQ USP - ALimentos</t>
  </si>
  <si>
    <t>avenida padua dias, 11, sao dimas- Piracicaba/SP</t>
  </si>
  <si>
    <t>SIM</t>
  </si>
  <si>
    <t>ALLCROM</t>
  </si>
  <si>
    <t>RUA DAVID BEN GURION,701, jardim monte kemel SP/SP</t>
  </si>
  <si>
    <t>Laboratorio</t>
  </si>
  <si>
    <t>ARIOVALDO P. DE CARVALHO</t>
  </si>
  <si>
    <t>CEP 3512970</t>
  </si>
  <si>
    <t>LETICIA</t>
  </si>
  <si>
    <t>Reitoria IFSP</t>
  </si>
  <si>
    <t>DELL technologies</t>
  </si>
  <si>
    <t>Av. dr. antonio joao abdala, Cajamar/SP</t>
  </si>
  <si>
    <t>LARISSA</t>
  </si>
  <si>
    <t>NºS</t>
  </si>
  <si>
    <t>Nº DE PORTARIAS</t>
  </si>
  <si>
    <t>1º SEMESTRE</t>
  </si>
  <si>
    <t>2º SEMESTRE</t>
  </si>
  <si>
    <t xml:space="preserve">PROJETO </t>
  </si>
  <si>
    <t>RELATÓRIO?</t>
  </si>
  <si>
    <t>OBS</t>
  </si>
  <si>
    <t>Desenvolvimento de Software de Gestão Patrimônio</t>
  </si>
  <si>
    <t>----</t>
  </si>
  <si>
    <t>Projeto Institucional de Preparação e Curadoria de Materiais da Pós-Graduação em Ensino de Línguas</t>
  </si>
  <si>
    <t>Divulgação e engajamento no desenvolvimento para softwares livres</t>
  </si>
  <si>
    <t>Portaria feita em 2023</t>
  </si>
  <si>
    <t>Fábrica de Software</t>
  </si>
  <si>
    <t>Grupo de Sistematização do Projeto de Inovação da Licenciatura em Química</t>
  </si>
  <si>
    <t>NÃO</t>
  </si>
  <si>
    <t>API - Agente de Prospecção de Inovação do IFSP Capivari</t>
  </si>
  <si>
    <t>Modelagem de Processos e Dados do Câmpus Capivari</t>
  </si>
  <si>
    <t>em andamento</t>
  </si>
  <si>
    <t>Base Cartográfica Digital do IFSP</t>
  </si>
  <si>
    <t>Curadoria de materiais didáticos  para o Curso Superior de Tecnologia (CST) em  Processos Gerenciais – EaD</t>
  </si>
  <si>
    <t>Grupo de Estudos sobre Transformação de Práticas Pedagógicas</t>
  </si>
  <si>
    <t>TOTAL</t>
  </si>
  <si>
    <t>"Elaboração de materiais didáticos para ensino da área de informática</t>
  </si>
  <si>
    <t>ASSUNTO</t>
  </si>
  <si>
    <t>Nº de PORTARIAS</t>
  </si>
  <si>
    <t>ÚLTIMA ATUALIZAÇÃO</t>
  </si>
  <si>
    <t>Trata da Designação dos membros da Brigada de Incêndio do IFSP – Câmpus Capivari.</t>
  </si>
  <si>
    <t>Trata da designação dos membros da Comissão de comunicação  do IFSP-Câmpus Capivari.</t>
  </si>
  <si>
    <t>Designação dos membros do Conselho de Câmpus (CONCAM) do IFSP Câmpus Capivari</t>
  </si>
  <si>
    <t>CONTROLE DE ENVIO DE MALOTE</t>
  </si>
  <si>
    <t>IFSP – CÂMPUS CAPIVARI – Malote nº 00067</t>
  </si>
  <si>
    <t>IFSP – REITORIA – Malote nº 00068</t>
  </si>
  <si>
    <t>DATA DE SAÍDA</t>
  </si>
  <si>
    <t>Nº DO LACRE</t>
  </si>
  <si>
    <t>DESTINATÁRIO</t>
  </si>
  <si>
    <t>DESCRIÇÃO DO DOCUMENTO</t>
  </si>
  <si>
    <t>LINK</t>
  </si>
  <si>
    <t>Capivari</t>
  </si>
  <si>
    <t>Prefeitura</t>
  </si>
  <si>
    <t>protocolo@capivari.sp.gov.br</t>
  </si>
  <si>
    <t>Câmara</t>
  </si>
  <si>
    <t>Conselho Tutelar</t>
  </si>
  <si>
    <t>conselhotutelar@capivari.sp.gov.br</t>
  </si>
  <si>
    <t>Elias Fasuto</t>
  </si>
  <si>
    <t>gabinete@eliasfausto.sp.gov.br</t>
  </si>
  <si>
    <t>camara@camaraeliasfausto.com.br</t>
  </si>
  <si>
    <t>conselhotutelareliasfausto@yahoo.com.br</t>
  </si>
  <si>
    <t>edu</t>
  </si>
  <si>
    <t>educacaoeliasfausto@yahoo.com.br</t>
  </si>
  <si>
    <t>sandra bicudo</t>
  </si>
  <si>
    <t>Monte Mor</t>
  </si>
  <si>
    <t>gabinete@montemor.sp.gov.br</t>
  </si>
  <si>
    <t>alexandre.pinheiro@camaramontemor.sp.gov.br</t>
  </si>
  <si>
    <t>camara@camaramontemor.sp.gov.br</t>
  </si>
  <si>
    <t>Mombuca</t>
  </si>
  <si>
    <t>tributos.mombuca@uol.com.br</t>
  </si>
  <si>
    <t>camaramombuca@uol.com.br</t>
  </si>
  <si>
    <t>ctmombuca@hotmail.com</t>
  </si>
  <si>
    <t>EDU</t>
  </si>
  <si>
    <t>educacao.mombuca@uol.com.br</t>
  </si>
  <si>
    <t>Rafard</t>
  </si>
  <si>
    <t>gabinete@rafard.sp.gov.br</t>
  </si>
  <si>
    <t>gabinete@camararafard.sp.gov.br/</t>
  </si>
  <si>
    <t>tutelar@rafard.sp.gov.br</t>
  </si>
  <si>
    <t>educacao@rafard.sp.gov.br</t>
  </si>
  <si>
    <t>cristiane rodrigues pellegrine rossi</t>
  </si>
  <si>
    <t>Diretoria de Ensino da Região de CPV</t>
  </si>
  <si>
    <t>decap@educacao.sp.gov.br</t>
  </si>
  <si>
    <t>Secretaria Municipal de Educação CPV</t>
  </si>
  <si>
    <t>assessor02@capivari.sp.gov.br</t>
  </si>
  <si>
    <t>rio das pedras</t>
  </si>
  <si>
    <t>secretariagabinete@riodaspedras.sp.gov.br</t>
  </si>
  <si>
    <t>educacao@riodaspedras.sp.gov.br</t>
  </si>
  <si>
    <t>Sonia morato ruiz /gabinete prefeito marcos buzetto</t>
  </si>
  <si>
    <t>Dir. Ens. Americana</t>
  </si>
  <si>
    <t xml:space="preserve">Ao Ilustríssimo Senhor
Haroldo Ramos Teixeira
Dirigente Regional de Ensino De limeira
R. Duque de Caxias, 600 – Centro
Americana - SP, 13466-320
</t>
  </si>
  <si>
    <t>deame@educacao.sp.gov.br</t>
  </si>
  <si>
    <t>Dir. Ens. Capivari</t>
  </si>
  <si>
    <t xml:space="preserve">À Ilustríssima Senhora 
Alair Candelária Bernardinetti Lelli
Dirigente Regional de Ensino 
Rua Regente Feijó, 773 - Centro 
CEP 13360-000 - Capivari – SP 
</t>
  </si>
  <si>
    <t>Dir. Ensino Campinas Leste</t>
  </si>
  <si>
    <t xml:space="preserve">Ao Ilustríssimo Senhor 
Nivaldo Vicente
Dirigente Regional de Ensino Região Campinas Leste
R. Rafael Sampaio, 485 - Jardim Guanabara
Campinas - SP, 13023-240
</t>
  </si>
  <si>
    <t>Declt@educacao.sp.gov.br</t>
  </si>
  <si>
    <t>Dir. Ensino Campinas Oeste</t>
  </si>
  <si>
    <t xml:space="preserve">À Ilustríssima Senhora 
Patricia Adolfo Lutz 
Nivaldo Vicente
R. Cândido Mota, 186 - Fundacao da Casa Popular
Campinas - SP, 13031-385
</t>
  </si>
  <si>
    <t>decoe@educacao.sp.gov.br</t>
  </si>
  <si>
    <t>Dir. Ensino Itu</t>
  </si>
  <si>
    <t xml:space="preserve">Á Ilustríssima Senhora
Josimarie Júlio
Dirigente de Ensino Região de Itu
Praça Almeida Júnior, 10 - Centro
Itu - SP, 13309-049
</t>
  </si>
  <si>
    <t>deitu@educacao.sp.gov.br</t>
  </si>
  <si>
    <t>Dir. Ensino Limeira</t>
  </si>
  <si>
    <t xml:space="preserve">Á Ilustríssima Senhora
Magda de Moraes
Dirigente Regional de Ensino De limeira
Rua Cesarino Ferreira, 145 vila Piza 
CEP 13486-159 - Limeira – SP 
</t>
  </si>
  <si>
    <t>Delim@educacao.sp.gov.br</t>
  </si>
  <si>
    <t>Dir. Ensino Sumaré</t>
  </si>
  <si>
    <t xml:space="preserve">À Ilustríssima Senhora 
Elisete Aparecida Flório
Dirigente Regional de Ensino da Região de Sumaré
Rua Luiz José Duarte, 333 - Jardim Sao Carlos
13170-023 - Sumaré - SP
</t>
  </si>
  <si>
    <t>desum@educacao.sp.gov.br</t>
  </si>
  <si>
    <t>Dir. Ensino Piracicaba</t>
  </si>
  <si>
    <t xml:space="preserve">Ao Ilustríssimo Senhor 
Fabio Augusto Negreiros
Dirigente Regional de Ensino De Piracicaba
R. Dr. João Sampaio, 666 - São Dimas
13416-383, Piracicaba - SP,
</t>
  </si>
  <si>
    <t>depir@educacao.sp.gov.br</t>
  </si>
  <si>
    <t>Sec. Edu. Americana</t>
  </si>
  <si>
    <t xml:space="preserve">Ao Ilustríssimo Senhor 
Vinicius Ghizini
Secretário Municipal de Educação
Rua dos Professores, 40 - Centro
CEP: 13465-060, Americana
</t>
  </si>
  <si>
    <t>educacao@americana.sp.gov.br</t>
  </si>
  <si>
    <t>Sec. Edu. Capivari</t>
  </si>
  <si>
    <t xml:space="preserve">Ao Ilustríssimo Senhor 
Rafael Silveira dos Santos 
Secretário Municipal de Educação
Av. Piratininga, 797, Santa Terezinha
CEP 13360-000 - Capivari – SP 
</t>
  </si>
  <si>
    <t>secr.educacao@capivari.sp.gov.br</t>
  </si>
  <si>
    <t>Sec. Edu. Elias Fausto</t>
  </si>
  <si>
    <t xml:space="preserve">À Ilustríssima Senhora 
Sandra Bicudo
Secretária Municipal de Educação 
Rua XV de Novembro - Centro 
CEP 13350-000, Elias Fausto/SP
</t>
  </si>
  <si>
    <t>educacao@eliasfausto.sp.gov.br</t>
  </si>
  <si>
    <t>Sec. Edu. Limeira</t>
  </si>
  <si>
    <t xml:space="preserve">À Ilustríssima Senhora
Adriana Ijano Motta
Secretária Municipal de Educação 
Rua João Kühl Filho, s/n, Parque da Cidade
CEP 13480-731 - Limeira – SP 
</t>
  </si>
  <si>
    <t>educacao.secretario@edu.limeira.sp.gov.br</t>
  </si>
  <si>
    <t>Sec. Edu. Mombuca</t>
  </si>
  <si>
    <t xml:space="preserve">Ao senhor  
Rogério Aparecido Alcalde 
Prefeito de Mombuca 
Amadeu Amaral, 255 - Vila Cesari Purgato 
Mombuca - SP, 13380-000
</t>
  </si>
  <si>
    <t>Sec. Edu. Itu</t>
  </si>
  <si>
    <t xml:space="preserve">Ao Ilustríssimo Senhor 
Plínio Bernardi Júnior
Secretário Municipal de Educação 
Avenida Itu 400 anos, 111, Itu Novo Centro
CEP 1303-500, Itu/SP 
</t>
  </si>
  <si>
    <t>gabinete.educacao@itu.sp.gov.br</t>
  </si>
  <si>
    <t>Sec. Edu. Campinas</t>
  </si>
  <si>
    <t xml:space="preserve">Ao Ilustríssimo Senhor 
José Tadeu Jorge 
Scretário Municipal de Educação 
Av. Anchieta, 200 – 9º andar, Centro
CEP  13015-904 - Campinas – SP 
</t>
  </si>
  <si>
    <t xml:space="preserve">sme.gabinete@campinas.sp.gov.br
</t>
  </si>
  <si>
    <t>Sec. Edu. Hotrolandia</t>
  </si>
  <si>
    <t xml:space="preserve">Ao Ilustríssimo Senhor 
Fernando Gomes de Moraes
Secretário Municipal de Educação
Rua José Cláudio Alves dos Santos, 585 - 1º Andar
CEP  13185-054 – Hortolândia/SP
</t>
  </si>
  <si>
    <t>sme@hortolandia.sp.gov.br</t>
  </si>
  <si>
    <t>Sec. Edu. NOva odessa</t>
  </si>
  <si>
    <t xml:space="preserve">Ao Ilustríssimo Senhor 
José Jorge Teixeira
Secretário Municipal de Educação
Av. Carlos Botelho, 01 - Centro, Nova Odessa - SP13460-000, Nova Odessa/SP
</t>
  </si>
  <si>
    <t>educacao@novaodessa.sp.gov.br, A/C assis</t>
  </si>
  <si>
    <t>Sec. Edu. Santa barbara do este</t>
  </si>
  <si>
    <t xml:space="preserve">À Ilustríssima Senhora 
Tânia Mara da Silva 
Secretário municipal de Educação
R. Graça Martins, 680 - Centro
CEP 13450-039, Santa Bárbara d'Oeste – SP
</t>
  </si>
  <si>
    <t xml:space="preserve">educacao@santabarbara.sp.gov.br </t>
  </si>
  <si>
    <t>claudia.daibello@santabarbara.sp.gov.br</t>
  </si>
  <si>
    <r>
      <t>gorete.vitoriano@santabarbara.</t>
    </r>
    <r>
      <rPr>
        <u/>
        <sz val="10"/>
        <color rgb="FF1155CC"/>
        <rFont val="Arial"/>
      </rPr>
      <t>sp.gov.br</t>
    </r>
  </si>
  <si>
    <t>Sec. Edu. Sumaré</t>
  </si>
  <si>
    <t xml:space="preserve">Ao Ilustríssimo Senhor 
José Aparecido Ribeiro Marin
Secretário Municipal de Educação 
Avenida Brasil Nº 1.111 Nova Veneza
CEP 13177-050 - Sumaré – SP 
</t>
  </si>
  <si>
    <t>pms.educacao@yahoo.com.br</t>
  </si>
  <si>
    <t>Sec. Edu. Rafard</t>
  </si>
  <si>
    <t xml:space="preserve">À Ilustríssima Senhora 
Cristiane Pellegrini Rossi
Diretora de Educação
Rua Dr. Soares Hungria, 181 - Centro 
CEP: 13370-000, Rafard/SP
</t>
  </si>
  <si>
    <t>Sec. Edu. Rio das Pedras</t>
  </si>
  <si>
    <t xml:space="preserve">Ao Ilustríssimo Senhor 
Daniel Gonçalves
Secretário Municipal de Educação 
Ladeira Jose Leite de Negreiros, N°10
CEP 13390-049 – Rio das Pedras/SP
</t>
  </si>
  <si>
    <t>Sec. Edu. Salto</t>
  </si>
  <si>
    <t xml:space="preserve">À Ilustríssima Senhora 
Anna Christina Carvalho Macedo de Noronha Fávaro 
Rua prudente de moraes, 580, piso superior - Centro, 
CEP 13320-160 - Salto – SP 
</t>
  </si>
  <si>
    <t>sec.educa@salto.sp.gov.br</t>
  </si>
  <si>
    <t>educa.madokoro@salto.sp.gov.br</t>
  </si>
  <si>
    <t>Sec. Edu. Piracicaba</t>
  </si>
  <si>
    <t xml:space="preserve">Ao Ilustríssimo Senhor 
Gabriel Ferrato
Secretário Municipal de Educação
Rua Cristiano Cleopath, 1902 - Bairro dos Alemães 
Piracicaba/SP - CEP: 13419-310
</t>
  </si>
  <si>
    <t>sme.gabinete@piracicaba.sp.gov.br</t>
  </si>
  <si>
    <t>Sec. Edu. Indaiatuba</t>
  </si>
  <si>
    <t xml:space="preserve">Ao Ilustríssimo Senhor 
Heleno da Silva Luiz Junior 
Secretário Municipal de Educação
Av. Eng. Fábio Roberto Barnabé, 3665 
CEP 13391-000, Indaiatuba/Sp
</t>
  </si>
  <si>
    <t>educacao.secretario@indaiatuba.sp.gov,br</t>
  </si>
  <si>
    <t>Sec. Edu. Tietê</t>
  </si>
  <si>
    <t xml:space="preserve">À Ilustríssima Senhora
Nilza Bernardo Coutinho 
Secretária Municipal de Educação 
Av. Fernando Costa, 1115 - Centro 
CEP 18530-000 - Tietê – SP 
</t>
  </si>
  <si>
    <t>secretaria@educacaotiete.sp.gov.br</t>
  </si>
  <si>
    <t>Sec. Edu. Monte Mor</t>
  </si>
  <si>
    <t xml:space="preserve">À Ilustríssima Senhora
Sandra Regina Cruz Fernandes Bruzon 
Secretária Municipal de Educação 
Rua Dr. Carlos de Campos, 131 - Centro 
CEP 13190-000 – Monte Mor – SP 
</t>
  </si>
  <si>
    <t>educacao@montemor.sp.gov.br</t>
  </si>
  <si>
    <t>PREFEITO MOMBUCA</t>
  </si>
  <si>
    <t>Ao Senhor
Rogerio Aparecido Alcalde
Prefeito do Município de Mombuca
Rua Amadeu Amaral, 255 - Centro
13375-000- Mombuca/SP</t>
  </si>
  <si>
    <t>MM SOUZA</t>
  </si>
  <si>
    <t>Ao Senhor
Milton Juvenal de Souza
Empresa MM Souza
Av. Dr. Rodrigues Alves, 879, Raia
13360-055 - Capivari – SP</t>
  </si>
  <si>
    <t>Gisele Borges Pereira &lt;gisele.pereira@mmsouza.com.br&gt;,
Jaqueline &lt;jaqueline.santos@mmsouza.com.br&gt;,
Rogério de Oliveira &lt;rogerio.oliveira@mmsouza.com.br&gt;,
Juliano Oliveira Silva &lt;juliano.oliveira@mmsouza.com.br&gt;,
Gabriel Sgariboldi &lt;gabriel.sgariboldi@mmsouza.com.br&gt;,
Milton Juvenal de Souza Junior &lt;junior.souza@mmsouza.com.br</t>
  </si>
  <si>
    <t>SANTA CASA</t>
  </si>
  <si>
    <t>Ao Senhor
Valter Luiz Albuquerque
Diretor Administrativo Santa Casa de Misericórdia de Capivari
Praça Dr. Mário Dias de Aguiar, 01, Vila do Carmo
13366-004 - Capivari/SP</t>
  </si>
  <si>
    <t>NUTRIMAX</t>
  </si>
  <si>
    <t>À Senhora
Cyntia Regina Tavares Palace
Nutrimax Refeições Coletivas Ltda.
Rua nove de julho, nº 2050 – Bloco D, sala 12
13.322-900 - Salto/SP</t>
  </si>
  <si>
    <t>gerenciaop@cozinhanutrimax.com.br; gerencia@cozinhanutrimax.com.br</t>
  </si>
  <si>
    <t>PREFEITO RAFARD</t>
  </si>
  <si>
    <t>Ao Senhor
Fábio Santos
Prefeito Municipal de Capivari
Praça da Independência, 100 - Centro
13370-000, Rafard/SP</t>
  </si>
  <si>
    <t>PREFEITO ELIAS FAUSTO</t>
  </si>
  <si>
    <t>Ao Senhor
Mauricio Baroni Bernardinetti
Prefeito Municipal de Elias Fausto
Rua Siqueira Campos, 100
13350-000- Elias Fausto/SP</t>
  </si>
  <si>
    <t>CAMARA ELIAS FAUSTO</t>
  </si>
  <si>
    <t>Ao senhor
Altamir da Cruz Fidelis 
Presidente Câmara Municipal de Elias Fausto
Rua Coronel Domingos Ferreira, 851 - Centro
13350-000- Elias Fausto/SP</t>
  </si>
  <si>
    <t>PREFEITO MUNICIPAL DE SANTA BÁRBARA D'OESTE</t>
  </si>
  <si>
    <t>Ao Senhor
Rafael Piovezan
Prefeito Municipal de Santa Bárbara d'Oeste
Av. Monte Castelo, 1000 - Jd Primavera
13450-901, Santa Bárbara d'Oeste- SP</t>
  </si>
  <si>
    <t>ouvidoria@santabarbara.sp.gov.br</t>
  </si>
  <si>
    <t>ACIC</t>
  </si>
  <si>
    <t>Ao Senhor
Arnaldo Mattar
Presidente da Associação Comercial e e Industrial de Capivari 
Rua Barão do Rio Branco, nº 953 - Pão de Açúcar
CEP 13360-087 - Capivari/SP</t>
  </si>
  <si>
    <t>acic@acicap.com.br</t>
  </si>
  <si>
    <t>CAMARA MUNICIPAL DE SANTA BÁRBARA D'OESTE</t>
  </si>
  <si>
    <t>Ao Senhor
Paulo César Monaro
Presidente da Câmara Municipal de Santa Bárbara d'Oeste
Rodovia Luís Ometto (SP-306), 1001 
13451-902 - Santa Bárbara d'Oeste/SP</t>
  </si>
  <si>
    <t>ETEC TIETE</t>
  </si>
  <si>
    <t>Diretoria: e246dir@cps.sp.gov.br
Diretoria Administrativa: e246adm@cps.sp.gov.br
Diretoria Acadêmica: e246acad@cps.sp.gov.br</t>
  </si>
  <si>
    <t>CLQ Piraciaba</t>
  </si>
  <si>
    <t>Ao (À) Senhor (a)
Diretor (a)-Geral do Colégio CLQ Piracicaba +Poliedro
Shunhiti Torigoi
Rua Luiz de Queiroz, 261 - Centro
13400-780 - Piracicaba - SP</t>
  </si>
  <si>
    <t>equipeatendimento@elitecampinas.com.br</t>
  </si>
  <si>
    <t>Etec de Piracicaba</t>
  </si>
  <si>
    <t>Ao Senhor
Diretor da Escola Técnica Estadual - ETEC Cel. Fernando Fabelliano da Costa
Prof. Edson Roberto Rezende
R. Monsenhor Manoel Francisco Rosa, 433 - Centro
CEP 13400-270 - Piracicaba/SP</t>
  </si>
  <si>
    <t>e056adm@cps.sp.gov.br
e056acad@cps.sp.gov.br
e056dir@cps.sp.gov.br</t>
  </si>
  <si>
    <t>Cotil - OCLEGIO TEC. DE LIMEIRA</t>
  </si>
  <si>
    <t>Ao Senhor
Diretor-Geral do Colégio Técnico de Limeira (COTIL)
Prof. Augusto César da Silveira
R. Paschoal Marmo, 1888 - Jardim Nova Italia,
3484-431 - Limeira - SP</t>
  </si>
  <si>
    <t>cotil@cotil.unicamp.br,
diretor@cotil.unicamp.br,
academico@cotil.unicamp.br</t>
  </si>
  <si>
    <t>COTUCA - COLEGIO TEC. DE CAMPINAS</t>
  </si>
  <si>
    <t>Ao Senhor
Diretor-Geral do Colégio Técnico de Campinsas (COTUCA)
Prof Dr. Luiz Seabra Junior
R. Culto à Ciência, 177 - Centro
13020-060- Campina/SP</t>
  </si>
  <si>
    <t xml:space="preserve">contato@cotuca.unicamp.br
</t>
  </si>
  <si>
    <t>Etec de Monte Mor</t>
  </si>
  <si>
    <t>Ao Senhor
Diretor-Geral da Escola Técnica Estadual (ETEC) Monte Mor
Prof. Me. Wagner José da Silva
R. Salomão Hadade Baruque, 1660
13190-000 - Monte Mor - SP</t>
  </si>
  <si>
    <t>e198.atendimento@etec.sp.gov.br,
e198acad@cps.sp.gov.br</t>
  </si>
  <si>
    <t>Etec de Tietê</t>
  </si>
  <si>
    <t xml:space="preserve">Colégio Liceu capivari </t>
  </si>
  <si>
    <t>Colégio CLQ Piracicaba</t>
  </si>
  <si>
    <t>Colégio Eac Capivari</t>
  </si>
  <si>
    <t>Ao (À) Senhor (a)
Diretor (a)-Geral do Colégio EAC Capivari Poliedro
Eloá Forti Stein Schincario
Praça Archangelo Forti, 21 Centro
13360-000 - Capivari - SP</t>
  </si>
  <si>
    <t>secretaria@colegioeac.com.br, (19) 3491-1890.</t>
  </si>
  <si>
    <t>Colégio Santo Américo sp</t>
  </si>
  <si>
    <t>Ao (À) Senhor (a)
Diretor (a)Pedagógico do Colégio Santo Américo 
Rodrigo Teixeira Conceição
R. Santo Américo, 275 - Jardim Colombo
05629-020 - São Paulo - SP</t>
  </si>
  <si>
    <t>4084-1831 | 4084-1946
secretariageral@santoamerico.org.br</t>
  </si>
  <si>
    <t>Colégio Escola Técnica Walter Belian</t>
  </si>
  <si>
    <t>Senac Piracicaba</t>
  </si>
  <si>
    <t>Ao (À) Senhor (a)
Diretor (a)-Geral do  SENAC Piracicaba
R. Santa Cruz, 1148 - Alto
Piracicaba - SP - 13419-030</t>
  </si>
  <si>
    <t>piracicaba@sp.senac.br</t>
  </si>
  <si>
    <t>colégio Liceu Jardim</t>
  </si>
  <si>
    <t>Ao (À) Senhor (a)
Diretor (a)-Geral do  Colégio Liceu Jardim
Daniel Belluci contro
R. Silveiras, 70 - Vila Guiomar
09071-100 - Santo André - SP</t>
  </si>
  <si>
    <t xml:space="preserve">
contato@liceujardim.com.br
11. 4993-5200
</t>
  </si>
  <si>
    <t>Colégio Renovatus - campinas</t>
  </si>
  <si>
    <t>Ao (À) Senhor (a)
Diretor (a)-Geral do Colégio Renovatus Campinas
Rua 24 de Maio, 731 - Vila Industrial 
13035-370 - Campinas - SP</t>
  </si>
  <si>
    <t>(19) 3272-8699</t>
  </si>
  <si>
    <t>colégio Etapa - campinas</t>
  </si>
  <si>
    <t>colégio educap - campinas</t>
  </si>
  <si>
    <t>colégio Notre Dame - campinas</t>
  </si>
  <si>
    <t>Eep de Piracicaba</t>
  </si>
  <si>
    <t>Ao (À) Senhor (a)
Diretor (a)-Geral do do Escritório de Apoio (EAP) de Piracicaba 
​​​​​​​Rod. do Açúcar, km- 156 - Taquaral,
Piracicaba - SP</t>
  </si>
  <si>
    <t>eap.iep@unimep.br com Angelise.</t>
  </si>
  <si>
    <t>Cotip de Piracicaba</t>
  </si>
  <si>
    <t>Ao (À) Senhor (a)
Diretor (a)-Geral do Colégio Técnico Industrial de Piracicaba (COTIP)
Marcos Roberto Guilhem Bertanha
Av. Monsenhor Martinho Salgot, 560 - Areião,
13414-040 - Piracicaba - SP</t>
  </si>
  <si>
    <t xml:space="preserve">  marcos.bertanha@cotip.com.br</t>
  </si>
  <si>
    <t>Conselheiro</t>
  </si>
  <si>
    <t>Representação</t>
  </si>
  <si>
    <t>Mandato</t>
  </si>
  <si>
    <t>Tipo</t>
  </si>
  <si>
    <t>Início</t>
  </si>
  <si>
    <t>Término</t>
  </si>
  <si>
    <t>Daniela de Lima Santos</t>
  </si>
  <si>
    <t>Comunidade Externa (Egressos)</t>
  </si>
  <si>
    <t>Titular</t>
  </si>
  <si>
    <t>Juliana Ganassim Verdi</t>
  </si>
  <si>
    <t>Comunidade Externa (Poder Público)</t>
  </si>
  <si>
    <t>Márcio Moreira</t>
  </si>
  <si>
    <t>Comunidade Externa (Sociedade Civil Organizada)</t>
  </si>
  <si>
    <t>Débora Cristina Penão</t>
  </si>
  <si>
    <t>Discentes</t>
  </si>
  <si>
    <t>Héllen Cristine Florentino Cruz</t>
  </si>
  <si>
    <t>Lorenzo Christofoli Scalise</t>
  </si>
  <si>
    <t>Tarcila Mamy Utsumi</t>
  </si>
  <si>
    <t>Weverson Domingues Pereira</t>
  </si>
  <si>
    <t>Waldo Luis de Lucca</t>
  </si>
  <si>
    <t>Presidente</t>
  </si>
  <si>
    <t>André Valente de Barros Barreto</t>
  </si>
  <si>
    <t>Servidores Docentes</t>
  </si>
  <si>
    <t>Daltamir Justino Maia</t>
  </si>
  <si>
    <t>Flávio Henrique Ferraresi</t>
  </si>
  <si>
    <t>Francisco Marcio Barbosa Teixeira</t>
  </si>
  <si>
    <t>Márcio José Chaves</t>
  </si>
  <si>
    <t>Rafael Wendel Pinheiro</t>
  </si>
  <si>
    <t>Rolando Ruggiero</t>
  </si>
  <si>
    <t>Eduardo Camargo Maia</t>
  </si>
  <si>
    <t>Servidores Técnico-Administrativos</t>
  </si>
  <si>
    <t>Isabel Cristina das Chagas Oliveira</t>
  </si>
  <si>
    <t>Lucas Bonetti</t>
  </si>
  <si>
    <t>Bárbara Schiavon Beline</t>
  </si>
  <si>
    <t>Suplente</t>
  </si>
  <si>
    <t>Beatriz Rodrigues Gomes Benedito</t>
  </si>
  <si>
    <t>Gabriela Ciontesa Gomes</t>
  </si>
  <si>
    <t>Luís Henrique de Campos Pacheco</t>
  </si>
  <si>
    <t>Naára Hellen Maurício Cordeiro</t>
  </si>
  <si>
    <t>Irlla Karla dos Santos Diniz</t>
  </si>
  <si>
    <t>Maria Elisa de Castro Almeida</t>
  </si>
  <si>
    <t>Roberto Bineli Muterle</t>
  </si>
  <si>
    <t>Glauciane Gomes da Cunha</t>
  </si>
  <si>
    <t>Jaqueline Tatiane Pereira</t>
  </si>
  <si>
    <t>Rodrigo Scontre</t>
  </si>
  <si>
    <t>Sérgio Aparecido Paganoti</t>
  </si>
  <si>
    <t>Gabriel Sanches Cerezer</t>
  </si>
  <si>
    <t>Daniel Gomes</t>
  </si>
  <si>
    <t>Daniela Loatti</t>
  </si>
  <si>
    <t>Erick Alves Santos</t>
  </si>
  <si>
    <t>Helen Gláucia Stefanelli</t>
  </si>
  <si>
    <t>Leonardo Piovezan</t>
  </si>
  <si>
    <t>Wallace Rodrigues de Sousa Brito</t>
  </si>
  <si>
    <t>Fabiana Bigaton Tonin</t>
  </si>
  <si>
    <t>Felipe de Paula Góis Vieira</t>
  </si>
  <si>
    <t>César Eduardo Armelin</t>
  </si>
  <si>
    <t>Gianna Andréia Ferreira Gobbi Spadote</t>
  </si>
  <si>
    <t>Maria Heloísa Saraiva Vicente</t>
  </si>
  <si>
    <t>Michele Pereira de Faria</t>
  </si>
  <si>
    <t>Renan Giollo Francisco</t>
  </si>
  <si>
    <t>Valéria da Silva Martins Poletti</t>
  </si>
  <si>
    <t>Vitor Brandi Junior</t>
  </si>
  <si>
    <t>ATUAL</t>
  </si>
  <si>
    <t>Beatriz Santos Silva</t>
  </si>
  <si>
    <t>Guilherme Henrique Inocêncio</t>
  </si>
  <si>
    <t>Gustavo Aparecido Travaioli</t>
  </si>
  <si>
    <t>João Pedro Adami de Carvalho</t>
  </si>
  <si>
    <t>Carlos Roberto Paviotti</t>
  </si>
  <si>
    <t>Francine Maria Ribeiro</t>
  </si>
  <si>
    <t>Valdir Antonio Vitorino Filho</t>
  </si>
  <si>
    <t>Fabio Santos Cardoso</t>
  </si>
  <si>
    <t>Josiane Donisete de Moraes Suzuki</t>
  </si>
  <si>
    <t>Viviane Garcia de Barros Silva</t>
  </si>
  <si>
    <t>Alexandre Camargo Maia</t>
  </si>
  <si>
    <t>Arlete Teresinha Esteves Brandi</t>
  </si>
  <si>
    <t>Letícia de Goes Peressim Travaiolli</t>
  </si>
  <si>
    <t xml:space="preserve">Aline Dantas Araújo  </t>
  </si>
  <si>
    <t>Mateus Henrique Messias</t>
  </si>
  <si>
    <t>Vanessa Fonseca</t>
  </si>
  <si>
    <t>Zenilton Jose da Rocha</t>
  </si>
  <si>
    <t>Ademir Geraldo Cavallari Costalonga</t>
  </si>
  <si>
    <t xml:space="preserve">Carolina Marocco Corneta
</t>
  </si>
  <si>
    <t xml:space="preserve">Luís Eduardo Pais dos Santos
</t>
  </si>
  <si>
    <t>Luana Bueno Fiorani</t>
  </si>
  <si>
    <t>Heloísa Victoria Toledo Clavijo Camacho</t>
  </si>
  <si>
    <t xml:space="preserve">Carlos Benjamim Pazzianotto
</t>
  </si>
  <si>
    <t>Rosane Aparecida Alves Pedroso</t>
  </si>
  <si>
    <t xml:space="preserve">Evelin Rosa de Jesus
</t>
  </si>
  <si>
    <t>suplente</t>
  </si>
  <si>
    <t>Vitor Rafael Gomes</t>
  </si>
  <si>
    <t>Egresso</t>
  </si>
  <si>
    <t>Nº OFICIO / DRG</t>
  </si>
  <si>
    <t>ENVIO</t>
  </si>
  <si>
    <t>RECEBIMENTO*</t>
  </si>
  <si>
    <t>RESPOSTA</t>
  </si>
  <si>
    <t>DESTINO</t>
  </si>
  <si>
    <t>LINK DO PROTOCOLO ONLINE (quando houver)</t>
  </si>
  <si>
    <t>RECEBIDO? SIM/NÃO</t>
  </si>
  <si>
    <t>RESPOSTA (Resumo)</t>
  </si>
  <si>
    <t>https://mail.google.com/mail/u/1/#inbox/QgrcJHrhsvKsQpHxdwkTsbXZdZnxrBFKpqQ?projector=1&amp;messagePartId=0.1</t>
  </si>
  <si>
    <t>https://mail.google.com/mail/u/1/#inbox/KtbxLwhGPhfnJMnpBzgGHMfZKtQMQzngLV?projector=1&amp;messagePartId=0.1</t>
  </si>
  <si>
    <t>https://mail.google.com/mail/u/1/#inbox/KtbxLzFzWvBVBzrRZQtCpqkzcrmlVPSJNV?projector=1&amp;messagePartId=0.1</t>
  </si>
  <si>
    <t>https://drive.google.com/file/d/1vEU2XSA1cDlZ_5K4ExW2Odo1l0bcuEUD/view?usp=sharing</t>
  </si>
  <si>
    <t>OFÍCIO N.º 74/2022 - DRG/CPV/IFSP - giollo.renan@ifsp.edu.br - E-mail de Instituto Federal de Educação, Ciência e Tecnologia de São Paulo (google.com)</t>
  </si>
  <si>
    <t>finalizado. Encaminhado  para fu paulo</t>
  </si>
  <si>
    <t>0505/2022</t>
  </si>
  <si>
    <t>https://drive.google.com/file/d/1DC5cfXjTM9mv1RPW9GjSmmXvh9n5LgSV/view?usp=sharing</t>
  </si>
  <si>
    <t>gabinete pref. mombuca</t>
  </si>
  <si>
    <t>resposta em 02/08/2022. Será encaminhada a resposta oa oficio por e-mail para DRG.</t>
  </si>
  <si>
    <t>envio de divulgação</t>
  </si>
  <si>
    <t>Sec. de Esportes CPV</t>
  </si>
  <si>
    <t>-------------------------------------</t>
  </si>
  <si>
    <t>Por telefone. Estádio capivari não pode ser utilizado pela população.  De acordo com a Sec. de esportes o MP impediu o uso por hora.</t>
  </si>
  <si>
    <t>-------</t>
  </si>
  <si>
    <t>Sec. de Saúde CPV</t>
  </si>
  <si>
    <t>e-mail.</t>
  </si>
  <si>
    <t>-----------</t>
  </si>
  <si>
    <t>Secretaria Educação CPV</t>
  </si>
  <si>
    <t xml:space="preserve">A ser encaminhado para departamento de frotas e transportes. </t>
  </si>
  <si>
    <t>frotas e transportes CPV</t>
  </si>
  <si>
    <t xml:space="preserve">negado. Não foi possivel fazer o transporte. </t>
  </si>
  <si>
    <t>Diretor Informática CPV</t>
  </si>
  <si>
    <t>https://drive.google.com/file/d/1ggxoLcX6zGRM8GOujq2t0LYN_HPIE_Zz/view?usp=sharing</t>
  </si>
  <si>
    <t>----------</t>
  </si>
  <si>
    <t>Agradecimento Paulo Roberto - Urucum</t>
  </si>
  <si>
    <t>Enviado por correios</t>
  </si>
  <si>
    <t>Sem resposta. O oficio foi de agredecimento do câmpus</t>
  </si>
  <si>
    <t>-----</t>
  </si>
  <si>
    <t>GM CPV</t>
  </si>
  <si>
    <t>https://drive.google.com/file/d/1JuJor50TkN6KuOEMJFT3sTBOJTvIojdW/view?usp=sharing</t>
  </si>
  <si>
    <t>Vereadora Inês CPV</t>
  </si>
  <si>
    <t>enviado por e-mail</t>
  </si>
  <si>
    <t>--------------------</t>
  </si>
  <si>
    <t>https://drive.google.com/file/d/1QR_nP7pg7Z8tNfA9vjyeH9IctdI31SC_/view?usp=sharing</t>
  </si>
  <si>
    <t>Mobilidade urbana CPV</t>
  </si>
  <si>
    <t>https://drive.google.com/file/d/1BZoaHJi0HI7wxanFmi2O9ssiwJSxayTM/view?usp=sharing</t>
  </si>
  <si>
    <t>recebido e enviado a resposta do oficio.</t>
  </si>
  <si>
    <t xml:space="preserve">Departamento de Obras particulares CPV </t>
  </si>
  <si>
    <t>https://drive.google.com/file/d/1nkt6j1UYj50QLhlCOe7XvTcV3EWOKJfs/view?usp=sharing</t>
  </si>
  <si>
    <t xml:space="preserve">feito protocolo físico. </t>
  </si>
  <si>
    <t>https://drive.google.com/file/d/1-lY5EwlqOf7HGU4_SR3nvqCLar1FDV9a/view?usp=sharing</t>
  </si>
  <si>
    <t>Recebido.</t>
  </si>
  <si>
    <t>não recebido</t>
  </si>
  <si>
    <t>Gabinete reitor ifsp</t>
  </si>
  <si>
    <t>--------------------------------------------------------</t>
  </si>
  <si>
    <t>sem resposta</t>
  </si>
  <si>
    <t>Pref. Cpv Meio ambiente</t>
  </si>
  <si>
    <t>https://drive.google.com/file/d/1F2iGMK7cSuKnw2z3ZaS80TMLECcaQk1M/view?usp=sharing</t>
  </si>
  <si>
    <t>Sem resposta, porém Autorizada a doação de mudas.</t>
  </si>
  <si>
    <t>Reitor IFSP</t>
  </si>
  <si>
    <t>----------------------</t>
  </si>
  <si>
    <t>não precisa resposta</t>
  </si>
  <si>
    <t>CRQ IV regiao</t>
  </si>
  <si>
    <t>-----------------------</t>
  </si>
  <si>
    <t>Recebido.Não precisa resposta, informativo.</t>
  </si>
  <si>
    <t>Capivari Clube</t>
  </si>
  <si>
    <t>------------------</t>
  </si>
  <si>
    <t>Impossibilidade em virtude do estatuto do clube.</t>
  </si>
  <si>
    <t>MM souza</t>
  </si>
  <si>
    <t>-----------------</t>
  </si>
  <si>
    <t>14/092022</t>
  </si>
  <si>
    <t>Conselho Tutelar CPV</t>
  </si>
  <si>
    <t>------------</t>
  </si>
  <si>
    <t>Deverá ser retornado à DRG</t>
  </si>
  <si>
    <t>CNEC - Diretor</t>
  </si>
  <si>
    <t>Reitoria ESALQ</t>
  </si>
  <si>
    <t>Compartilhado com a diuração</t>
  </si>
  <si>
    <t>PRP Unicamp</t>
  </si>
  <si>
    <t>será feita divulgação</t>
  </si>
  <si>
    <t>Associação Santa Rita de Cássia</t>
  </si>
  <si>
    <t>Rodovias Tiete</t>
  </si>
  <si>
    <t>por e-mail</t>
  </si>
  <si>
    <t>Aconcessionária nao tem cascalho sobrando no momento</t>
  </si>
  <si>
    <t>sec. cultura rafard</t>
  </si>
  <si>
    <t>Sim, por whatspp repondido á servidora jaqueline.Haverá o treinamento no estadiod e rafard.</t>
  </si>
  <si>
    <t>Sesi Piracicaba</t>
  </si>
  <si>
    <t>recebido por e-mail e agendado para sábado dia 22/10/2022</t>
  </si>
  <si>
    <t>Sec. Edu. Elias Fausto, Sandra Bicudo</t>
  </si>
  <si>
    <t>Por -email</t>
  </si>
  <si>
    <t>Recebido</t>
  </si>
  <si>
    <t>Sec. Desenvolvimento Social Elias Fuasto,Bianca Fazolin</t>
  </si>
  <si>
    <t>Por e-mail</t>
  </si>
  <si>
    <t>Encaminhado para os setores competentes</t>
  </si>
  <si>
    <t>Prefeito Capivari (protocolo)</t>
  </si>
  <si>
    <t>https://drive.google.com/file/d/1BUzVDuPsrGB2_781WuHbsHl7_EEwZkdx/view?usp=share_link</t>
  </si>
  <si>
    <t>Secretaria de Saude CPV</t>
  </si>
  <si>
    <t>Secretaria de transito CPV</t>
  </si>
  <si>
    <t>Secretaria de seg. pub. CPV</t>
  </si>
  <si>
    <t>Nº OF. / DRG</t>
  </si>
  <si>
    <t>--------</t>
  </si>
  <si>
    <t>Santa Casa</t>
  </si>
  <si>
    <t>--------------------------------------</t>
  </si>
  <si>
    <t xml:space="preserve">Será encmainhado 20 galoes de 4,5l e 500 fraldas para a Santa Casa. </t>
  </si>
  <si>
    <t>Nutrimax</t>
  </si>
  <si>
    <t>Associação Santa Rita de cassia</t>
  </si>
  <si>
    <t>Câmara Capivari - Presida</t>
  </si>
  <si>
    <t>Departamento de fiscalização e posturas</t>
  </si>
  <si>
    <t>https://drive.google.com/file/d/1uONDIiyvLEhSC0ltSDNZQAtlc51e_TK_/view?usp=share_link</t>
  </si>
  <si>
    <t>prefeito CPV</t>
  </si>
  <si>
    <t>gabinete@santabarbara.sp.gov.br</t>
  </si>
  <si>
    <t>tania.mara@santabarbara.sp.gov.br</t>
  </si>
  <si>
    <t>Direção CNEC</t>
  </si>
  <si>
    <t>Aceitou fazer parte da CPA</t>
  </si>
  <si>
    <t>Thiago Braggion presidente camara</t>
  </si>
  <si>
    <t>https://drive.google.com/file/d/1DeDcMhOts8tyvSk-D4gzBuMeh326uLvE/view?usp=share_link</t>
  </si>
  <si>
    <t xml:space="preserve">partamento de fiscalização e posturas da Prefeitura Municipal de Capivari
</t>
  </si>
  <si>
    <t>https://drive.google.com/file/d/1qm9aYKm5nB_fXTsjJWoAtSv0KypeZG4_/view?usp=share_link</t>
  </si>
  <si>
    <t>Alfândega Viracopos gabinete.sp.alfvcp@rfb.gov.br</t>
  </si>
  <si>
    <t>Conselho Tutelar Elias Fausto</t>
  </si>
  <si>
    <t>sem link</t>
  </si>
  <si>
    <t>Secretaria de educação cpv</t>
  </si>
  <si>
    <t>SIM'</t>
  </si>
  <si>
    <t>pediram cpf</t>
  </si>
  <si>
    <t>pref. mombuca</t>
  </si>
  <si>
    <t>Dep. de  Infom[atica</t>
  </si>
  <si>
    <t>Camara CPV</t>
  </si>
  <si>
    <t>ouvidoria Rod. tiete</t>
  </si>
  <si>
    <t>Prefeito CPV</t>
  </si>
  <si>
    <t>Diretoria de Ensino</t>
  </si>
  <si>
    <t>Aprovado para divulgação</t>
  </si>
  <si>
    <t>CCF</t>
  </si>
  <si>
    <t>----------------------------------------------------------</t>
  </si>
  <si>
    <t xml:space="preserve">Secretário de Des.Econômico e Emprego Capivari.
</t>
  </si>
  <si>
    <t>---------------------------------------------------------</t>
  </si>
  <si>
    <t>Secretário de Projetos, Convênios e Captação de Recursos (SEPROJ)</t>
  </si>
  <si>
    <t>https://drive.google.com/file/d/11mi0iFZL9MflNk3sLLQe4bG4knZlqaUo/view?usp=share_link</t>
  </si>
  <si>
    <t>Vereadora Ines</t>
  </si>
  <si>
    <t>Bombeiros CPV</t>
  </si>
  <si>
    <t>Dia 02/06/2023 farão a palestra solicitada</t>
  </si>
  <si>
    <t>------</t>
  </si>
  <si>
    <t>Deputada Federal Sâmia Bonfim</t>
  </si>
  <si>
    <t>----------------------------------</t>
  </si>
  <si>
    <t>Deputada Federal Erundina</t>
  </si>
  <si>
    <t>virá para inauguração</t>
  </si>
  <si>
    <t>Câmara Elias Fausto</t>
  </si>
  <si>
    <t>Prefeitura Elias Fausto</t>
  </si>
  <si>
    <t>Câmara Mombuca</t>
  </si>
  <si>
    <t>----------------</t>
  </si>
  <si>
    <t>Despachado</t>
  </si>
  <si>
    <t>---------</t>
  </si>
  <si>
    <t>Prefeitura Monte Mor</t>
  </si>
  <si>
    <t>NAO</t>
  </si>
  <si>
    <t>Sec. Edu. Santa Bárbara Doeste</t>
  </si>
  <si>
    <t>Sec. Edu. Monte mor</t>
  </si>
  <si>
    <t>Diretoria Edu. Mombuca</t>
  </si>
  <si>
    <t>Diretora Educação Rafard</t>
  </si>
  <si>
    <t>Sec. Eedu. Capivari</t>
  </si>
  <si>
    <t>Diretoria de Ensino Capivari</t>
  </si>
  <si>
    <t>ACIC Capivari</t>
  </si>
  <si>
    <t>camara Santa barbara d'oeste</t>
  </si>
  <si>
    <t>Prefeito Santa barbara d'oeste</t>
  </si>
  <si>
    <t>Prefeito Mombuca</t>
  </si>
  <si>
    <t>Conselho Tutelar Capivari</t>
  </si>
  <si>
    <t>-------------</t>
  </si>
  <si>
    <t>Deve ser encminhado para o nucleo de apoio psicosocial</t>
  </si>
  <si>
    <t>CNEC Denilton</t>
  </si>
  <si>
    <t>CEUNSP</t>
  </si>
  <si>
    <t>Mm souza</t>
  </si>
  <si>
    <t>Acatarão o descrito no oficio</t>
  </si>
  <si>
    <t>Dante Alighieri</t>
  </si>
  <si>
    <t>COTIP Piracicaba</t>
  </si>
  <si>
    <t>EDUCAP Campinas</t>
  </si>
  <si>
    <t>Colégio NOTREDAME</t>
  </si>
  <si>
    <t>Colégio Liceu Jardim</t>
  </si>
  <si>
    <t>ETEC Monte Mor</t>
  </si>
  <si>
    <t>olegio ETAPA</t>
  </si>
  <si>
    <t>ETEC Piracicaba</t>
  </si>
  <si>
    <t>COTUCA Campinas</t>
  </si>
  <si>
    <t>Não Participarão, em razão do tempo para inscrição.</t>
  </si>
  <si>
    <t>COTIL Limeira</t>
  </si>
  <si>
    <t>Colégio Renovatus</t>
  </si>
  <si>
    <t>Recbido</t>
  </si>
  <si>
    <t>EAC Capivari</t>
  </si>
  <si>
    <t>Coçégio Santo Américo</t>
  </si>
  <si>
    <t>SENAC  Piracicaba</t>
  </si>
  <si>
    <t>Portarias da Direção Geral do Campus Capivari</t>
  </si>
  <si>
    <t>Nº de portarias Vigentes:</t>
  </si>
  <si>
    <t>Nº de portarias Alteradas:</t>
  </si>
  <si>
    <t>Fiscalização</t>
  </si>
  <si>
    <t>Nº Portarias Extintas:</t>
  </si>
  <si>
    <t>Revogação</t>
  </si>
  <si>
    <t xml:space="preserve">Nº portarias Revogadas: </t>
  </si>
  <si>
    <t>comissão</t>
  </si>
  <si>
    <t>Substituição</t>
  </si>
  <si>
    <t>ANO</t>
  </si>
  <si>
    <t>Nº</t>
  </si>
  <si>
    <t>PUBLICAÇÃO</t>
  </si>
  <si>
    <t>ASSUNTOS</t>
  </si>
  <si>
    <t>CLASSIF.</t>
  </si>
  <si>
    <t>SITUAÇÃO</t>
  </si>
  <si>
    <t>VALIDADE</t>
  </si>
  <si>
    <t>SERVIDORES</t>
  </si>
  <si>
    <t>ALTERAÇÃO</t>
  </si>
  <si>
    <t>3,983</t>
  </si>
  <si>
    <t>Comissão Local do PDI</t>
  </si>
  <si>
    <t>C</t>
  </si>
  <si>
    <t>Revogada pela Portaria CPV.0015/2015, de 09/03/2015</t>
  </si>
  <si>
    <t>-</t>
  </si>
  <si>
    <t>https://drive.ifsp.edu.br/s/TerxiAwbxpM7oFE</t>
  </si>
  <si>
    <t>Subcomissão Permanente de Acompanhamento da Jornada de Trabalho dos Servidores Técnico-Administrativos</t>
  </si>
  <si>
    <t>Revogada pela Portaria 5.218, de 24/10/2013</t>
  </si>
  <si>
    <t>https://drive.ifsp.edu.br/s/0yZP5237y8PIh5H</t>
  </si>
  <si>
    <t>Fiscais de contrato 61/12 - Esc Segurança e Vigilância Patrimonial Ltda - EPP (Vigilância)</t>
  </si>
  <si>
    <t>F</t>
  </si>
  <si>
    <t>Alterada pela Portaria 990, de 10/03/2014</t>
  </si>
  <si>
    <t>https://drive.ifsp.edu.br/s/4PzCAPdmzGyeEuG</t>
  </si>
  <si>
    <t>Altera 917/2013</t>
  </si>
  <si>
    <t>Conformidade de Registro de Gestão</t>
  </si>
  <si>
    <t>Alterada pela Portaria 991, de 10/03/2014</t>
  </si>
  <si>
    <t>https://drive.ifsp.edu.br/s/IbtyPH7M5Vc4Vuf</t>
  </si>
  <si>
    <t>Fiscais de contrato 888/10 - Sandra Aparecida Soares (Cantina)</t>
  </si>
  <si>
    <t>Alterada pela Portaria 1.469, de 03/04/2014</t>
  </si>
  <si>
    <t>https://drive.ifsp.edu.br/s/TsAhGBhDjAGrvMk</t>
  </si>
  <si>
    <t>Altera 2303/2013</t>
  </si>
  <si>
    <t>Alterada pela Portaria 861, de 21/02/2014</t>
  </si>
  <si>
    <t>https://drive.ifsp.edu.br/s/VCstAz0BL1dbIeN</t>
  </si>
  <si>
    <t>Comitê de Ensino, Pesquisa e Inovação e Extensão (CEPIE)</t>
  </si>
  <si>
    <t>Alterada pela Portaria 1.052, de 13/03/2014</t>
  </si>
  <si>
    <t>https://drive.ifsp.edu.br/s/U71j2fAwHHkgYqQ</t>
  </si>
  <si>
    <t>Altera 762/2013</t>
  </si>
  <si>
    <t>Comissão de Inventário Físico Anual do Almoxarifado de 2013</t>
  </si>
  <si>
    <t>extinção natural</t>
  </si>
  <si>
    <t>https://drive.ifsp.edu.br/s/gOD2gQb2lbAYlwV</t>
  </si>
  <si>
    <t>Comissão de Inventário Físico Anual dos Bens Imóveis, Móveis e Intangíveis de 2013</t>
  </si>
  <si>
    <t>https://drive.ifsp.edu.br/s/sdgMWoyBdZyKuT4</t>
  </si>
  <si>
    <t>Fiscais de contrato 01/2013-CPV - Solutec Gestão em Telecomunicações Ltda - EPP (Circuito fechado de TV)</t>
  </si>
  <si>
    <t>https://drive.ifsp.edu.br/s/9K7z88dnPN81RAj</t>
  </si>
  <si>
    <t>Calendário Escolar 2014</t>
  </si>
  <si>
    <t>Alterada pela Portaria 689, de 17/02/2014</t>
  </si>
  <si>
    <t>https://drive.ifsp.edu.br/s/4aKb3AMuJoVUSTm</t>
  </si>
  <si>
    <t>ANOS</t>
  </si>
  <si>
    <t>DATA</t>
  </si>
  <si>
    <t>CLASS.</t>
  </si>
  <si>
    <t>Alterada pela Portaria 2.398, de 02/06/2014</t>
  </si>
  <si>
    <t>https://drive.ifsp.edu.br/s/85ImWPaqGFaOFXj</t>
  </si>
  <si>
    <t>Núcleo Docente Estruturante (NDE) do Curso Superior de Tecnologia em Análise e Desenvolvimento de Sistemas</t>
  </si>
  <si>
    <t>M</t>
  </si>
  <si>
    <t>Alterada pela Portaria CPV.0021/2015, de 27/03/2015</t>
  </si>
  <si>
    <t>https://drive.ifsp.edu.br/s/0mOH7iKNzCKR7B3</t>
  </si>
  <si>
    <t>Altera 1039/2013</t>
  </si>
  <si>
    <t>Comissão para Elaboração do Projeto Pedagógico do Curso de Licenciatura em Química</t>
  </si>
  <si>
    <t>https://drive.ifsp.edu.br/s/I7fTLTB8SevHxD2</t>
  </si>
  <si>
    <t>Comissão para Elaboração do Projeto Pedagógico do Curso Técnico em Informática Integrado ao Ensino Médio</t>
  </si>
  <si>
    <t>https://drive.ifsp.edu.br/s/FNlLvJHXmeQzHmE</t>
  </si>
  <si>
    <t>Comissão para Elaboração do Projeto Pedagógico do Curso Técnico em Química Integrado ao Ensino Médio</t>
  </si>
  <si>
    <t>https://drive.ifsp.edu.br/s/0DQ32Dv0clZGnMk</t>
  </si>
  <si>
    <t>Fiscais de contrato 004/2013 - Novack Comércio e Serviços Ltda - EPP (Locação de fotocopiadora)</t>
  </si>
  <si>
    <t>https://drive.ifsp.edu.br/s/zDrC8UE1GFFhiD6</t>
  </si>
  <si>
    <t>Fiscais de contrato 002/2013 - Telefonica Brasil S/A (Telefonia)</t>
  </si>
  <si>
    <t>Alterada pela Portaria nº CPV.0007, de 03 de fevereiro de 2016</t>
  </si>
  <si>
    <t>https://drive.ifsp.edu.br/s/OKT5WYloc9c9sp7</t>
  </si>
  <si>
    <t>Fiscais de contrato 003/2013 - Telefonica Brasil S/A (Internet)</t>
  </si>
  <si>
    <t>Alterada pela Portaria nº CPV.00008/2016, de 03 de fevereiro de 2016</t>
  </si>
  <si>
    <t>https://drive.ifsp.edu.br/s/9Vw4T7iCPSlfJVa</t>
  </si>
  <si>
    <t>Núcleo Docente Estruturante (NDE) do Curso Superior de Tecnologia em Processos Químicos</t>
  </si>
  <si>
    <t>Alterada pela Portaria CPV.0014/2015, de 09/03/2015</t>
  </si>
  <si>
    <t>https://drive.ifsp.edu.br/s/Jb1PbuyuSZjSy9j</t>
  </si>
  <si>
    <t>Alterada pela Portaria 2.157, de 16/05/2014</t>
  </si>
  <si>
    <t>https://drive.ifsp.edu.br/s/vIk9uioDBmBA5cr</t>
  </si>
  <si>
    <t>Alterar 5218/2013</t>
  </si>
  <si>
    <t>Fiscais de contrato 299/11 - Pedrazul Comércio e Serviços Ltda ME (Limpeza e conservação)</t>
  </si>
  <si>
    <t>Revogada pela Portaria nº CPV.0018/2016, de 17 de fevereiro de 2016</t>
  </si>
  <si>
    <t>https://drive.ifsp.edu.br/s/hsrg27DuTfhj6n2</t>
  </si>
  <si>
    <t>Altera 383/2012</t>
  </si>
  <si>
    <t>Fiscais de contrato 300/11 - Pedrazul Comércio e Serviços Ltda ME (Jardinagem)</t>
  </si>
  <si>
    <t>https://drive.ifsp.edu.br/s/evJ1g0tiAWYK5CS</t>
  </si>
  <si>
    <t>Altera 384/2012</t>
  </si>
  <si>
    <t>Alterada pela Portaria 1.397, de 31/03/2014</t>
  </si>
  <si>
    <t>https://drive.ifsp.edu.br/s/7bI3qIkv8OxfnG4</t>
  </si>
  <si>
    <t>Altera 5025/2013; 917/2013</t>
  </si>
  <si>
    <t>Alterada pela Portaria 1.398, de 31/03/2014</t>
  </si>
  <si>
    <t>https://drive.ifsp.edu.br/s/5syt7Em8E5DlYCR</t>
  </si>
  <si>
    <t>Altera 5026/2013</t>
  </si>
  <si>
    <t>Alterada pela Portaria 3.840, de 11/08/2014</t>
  </si>
  <si>
    <t>https://drive.ifsp.edu.br/s/rKCYe0j3z1a9Wx2</t>
  </si>
  <si>
    <t>Altera 5346/2013</t>
  </si>
  <si>
    <t>Núcleo Docente Estruturante (NDE) do Curso de Licenciatura em Química</t>
  </si>
  <si>
    <t>Alterada pela Portaria CPV.0026/2015, de 09/04/2015</t>
  </si>
  <si>
    <t>https://drive.ifsp.edu.br/s/Vi6ubPHe1XxeWKP</t>
  </si>
  <si>
    <t>Comissão para Seleção de Equipe de Docentes e de Equipe de Apoio Pronatec</t>
  </si>
  <si>
    <t>Alterada pela Portaria 2.336, de 28/05/2014</t>
  </si>
  <si>
    <t>https://drive.ifsp.edu.br/s/TySrQRK8f3Mz12n</t>
  </si>
  <si>
    <t>Alterada pela Portaria CPV.0030/2015, de 14/04/2015</t>
  </si>
  <si>
    <t>https://drive.ifsp.edu.br/s/BA4Xc1BddancUZ4</t>
  </si>
  <si>
    <t>Altera 990/2014; 5025/2013; 917/2013</t>
  </si>
  <si>
    <t>Alterada pela Portaria CPV.0023/2015, de 02/04/2015</t>
  </si>
  <si>
    <t>https://drive.ifsp.edu.br/s/34Msvk6hxaye61q</t>
  </si>
  <si>
    <t>Altera 991/2014; 5026/2013</t>
  </si>
  <si>
    <t>Revogada pela Portaria nº CPV.0027/2017, de 15 de fevereiro de 2017</t>
  </si>
  <si>
    <t>https://drive.ifsp.edu.br/s/llzFBtsJAizJxGa</t>
  </si>
  <si>
    <t>Altera 5027/2013; 2303/2013</t>
  </si>
  <si>
    <t>Comissão Eleitoral para o Conselho de Campus</t>
  </si>
  <si>
    <t>https://drive.ifsp.edu.br/s/ZylGVMilZohGwJ0</t>
  </si>
  <si>
    <t>Código Eleitoral para Eleições de Representantes no Conselho de Campus</t>
  </si>
  <si>
    <t>https://drive.ifsp.edu.br/s/5nnXnI3VXqfnYfs</t>
  </si>
  <si>
    <t>Colegiado do Curso Superior de Tecnologia em Análise e Desenvolvimento de Sistemas</t>
  </si>
  <si>
    <t>Alterada pela Portaria CPV.0045/2015, de 22/06/2015</t>
  </si>
  <si>
    <t>https://drive.ifsp.edu.br/s/yaiouh0R8GSDNzq</t>
  </si>
  <si>
    <t>Colegiado do Curso Superior de Tecnologia em Processos Químicos</t>
  </si>
  <si>
    <t>Alterada pela Portaria CPV.0046/2015, de 22/06/2015</t>
  </si>
  <si>
    <t>https://drive.ifsp.edu.br/s/PAlCrfQn9lgXXH3</t>
  </si>
  <si>
    <t>Alterada pela Portaria CPV.0027/2015, de 10/04/2015</t>
  </si>
  <si>
    <t>https://drive.ifsp.edu.br/s/ZHVbXRlkdVhrGyn</t>
  </si>
  <si>
    <t>Altera 861/2014; 5218/2013</t>
  </si>
  <si>
    <t>Comitê de Iniciação Científica</t>
  </si>
  <si>
    <t>Alterada pela Portaria CPV.0016/2015, de 09/03/2015</t>
  </si>
  <si>
    <t>https://drive.ifsp.edu.br/s/UigD1rf2JrMFWG5</t>
  </si>
  <si>
    <t>Código Eleitoral para Eleições de Vagas Remanescentes de Representantes no Conselho de Campus</t>
  </si>
  <si>
    <t>https://drive.ifsp.edu.br/s/jskBbSYYaMoPjh2</t>
  </si>
  <si>
    <t>Alterada pela Portaria 4.184, de 19/08/2014</t>
  </si>
  <si>
    <t>https://drive.ifsp.edu.br/s/mDijBVsrmMPeNhZ</t>
  </si>
  <si>
    <t>Altera 1396/2014</t>
  </si>
  <si>
    <t>Alterada pela Portaria 2.761, de 01/07/2014</t>
  </si>
  <si>
    <t>https://drive.ifsp.edu.br/s/6AZzzuyKvqezL5n</t>
  </si>
  <si>
    <t>Representantes docentes, discentes e técnico-administrativos no Conselho de Campus</t>
  </si>
  <si>
    <t>revogada pela portaria n° CPV.0065/2015</t>
  </si>
  <si>
    <t>https://drive.ifsp.edu.br/s/syoM9nUIaniyumv</t>
  </si>
  <si>
    <t>https://drive.ifsp.edu.br/s/GMpbfiNFm0M812J</t>
  </si>
  <si>
    <t>Conselho de Campus</t>
  </si>
  <si>
    <t>https://drive.ifsp.edu.br/s/6jAAi1hWBke6e3G</t>
  </si>
  <si>
    <t>Comissão Organizadora da Semana Nacional de Ciência e Tecnologia - Edição 2014</t>
  </si>
  <si>
    <t>https://drive.ifsp.edu.br/s/7OlaShxebR3ZXDf</t>
  </si>
  <si>
    <t>Núcleo de Atendimento às Pessoas com Necessidades Específicas (NAPNE)</t>
  </si>
  <si>
    <t>Revogada pela Portaria 4.223, de 20/08/2014</t>
  </si>
  <si>
    <t>https://drive.ifsp.edu.br/s/ESye7cw6M58zDyg</t>
  </si>
  <si>
    <t>Alterada pela Portaria 5.156, de 25/09/2014</t>
  </si>
  <si>
    <t>https://drive.ifsp.edu.br/s/6hl2MY4RZboKK8u</t>
  </si>
  <si>
    <t>Altera 1052/2014; 5346/2013</t>
  </si>
  <si>
    <t>https://drive.ifsp.edu.br/s/fxo2gCxCNJSEsFD</t>
  </si>
  <si>
    <t>Subcomissão Eleitoral para a escolha dos representantes de servidores, discentes e egressos ao Conselho Superior</t>
  </si>
  <si>
    <t>https://drive.ifsp.edu.br/s/MOLYIkc2iqk0UGs</t>
  </si>
  <si>
    <t>https://drive.ifsp.edu.br/s/af4cvACWPTgdOtz</t>
  </si>
  <si>
    <t>Alterada pela Portaria CPV.0032/2015, de 06/05/2015</t>
  </si>
  <si>
    <t>https://drive.ifsp.edu.br/s/km4mKyZDYQZkDks</t>
  </si>
  <si>
    <t>Projetos Institucionais do 2º semestre de 2014</t>
  </si>
  <si>
    <t>Alterada pela Portaria 4.719, de 16/09/2014</t>
  </si>
  <si>
    <t>https://drive.ifsp.edu.br/s/nVdsfJ2dJeku8n0</t>
  </si>
  <si>
    <t>Alterada pela Portaria CPV.0002/2014, de 29/10/2014</t>
  </si>
  <si>
    <t>https://drive.ifsp.edu.br/s/q8ipaVApgoRR0Ek</t>
  </si>
  <si>
    <t>Subcomissão Local do Relatório de Gestão 2014</t>
  </si>
  <si>
    <t>https://drive.ifsp.edu.br/s/eQy8TrXtMX4y0EA</t>
  </si>
  <si>
    <t>https://drive.ifsp.edu.br/s/XwX2AvhktDg4acu</t>
  </si>
  <si>
    <t>Altera 3840/2014; 1052/2014; 5346/2013</t>
  </si>
  <si>
    <t>CPV.0001</t>
  </si>
  <si>
    <t>Comissão Organizadora do I Campeonato de Tênis de Mesa do Campus Capivari</t>
  </si>
  <si>
    <t>https://drive.ifsp.edu.br/s/JDBwhzipEfqxuDE</t>
  </si>
  <si>
    <t>CPV.0002</t>
  </si>
  <si>
    <t>https://drive.ifsp.edu.br/s/45gv02KNACPTCkD</t>
  </si>
  <si>
    <t>ALtera 4719/2014</t>
  </si>
  <si>
    <t>CPV.0003</t>
  </si>
  <si>
    <t>Comissão para seleção de discentes para participar no I Congresso de Extensão do IFSP e na I Mostra de Arte e Cultura do IFSP</t>
  </si>
  <si>
    <t>https://drive.ifsp.edu.br/s/UKxoq9yNGgxqQwD</t>
  </si>
  <si>
    <t>CPV.0004</t>
  </si>
  <si>
    <t>Comissão de Área para Atividade Docente - Área de Informática</t>
  </si>
  <si>
    <t>Alterada pela Portaria CPV.0009/2015, de 26/02/2015</t>
  </si>
  <si>
    <t>07/11/2014 a 07/11/2016, admitindo-se no máximo dois mandatos consecutivos</t>
  </si>
  <si>
    <t>https://drive.ifsp.edu.br/s/p3XJjBCU9feyb4K</t>
  </si>
  <si>
    <t>CPV.0005</t>
  </si>
  <si>
    <t>Comissão de Área para Atividade Docente - Área do Núcleo Comum da Educação Básica</t>
  </si>
  <si>
    <t>Alterada pela Portaria CPV.0010/2015, de 26/02/2015</t>
  </si>
  <si>
    <t>https://drive.ifsp.edu.br/s/H8wx87pEjpeVyxs</t>
  </si>
  <si>
    <t>CPV.0006</t>
  </si>
  <si>
    <t>Comissão de Área para Atividade Docente - Área de Química</t>
  </si>
  <si>
    <t>Alterada pela Portaria CPV.0011/2015, de 26/02/2015</t>
  </si>
  <si>
    <t>CPV.0007</t>
  </si>
  <si>
    <t>Fiscais de contrato 002/2014 - Gasball Armazenadora e Distribuidora Ltda (Fornecimento de Gás GLP)</t>
  </si>
  <si>
    <t>https://drive.ifsp.edu.br/s/zlDaqLfi05fmiOP</t>
  </si>
  <si>
    <t>CPV.0008</t>
  </si>
  <si>
    <t>Fiscais de contrato 001/2014 - LCSX Comércio e Serviços Ltda - EPP (Instalação de divisórias de vidro)</t>
  </si>
  <si>
    <t>https://drive.ifsp.edu.br/s/07OmnaT3MuFcW8C</t>
  </si>
  <si>
    <t>CPV.0009</t>
  </si>
  <si>
    <t>Comissão de Inventário Físico Anual dos Bens Imóveis, Móveis e Intangíveis de 2014</t>
  </si>
  <si>
    <t>Alterada pela Portaria CPV.0024/2014, de 12/12/2014</t>
  </si>
  <si>
    <t>https://drive.ifsp.edu.br/s/rBeD28YGJny1PNg</t>
  </si>
  <si>
    <t>CPV.0010</t>
  </si>
  <si>
    <t>Comissão de Inventário Físico Anual do Almoxarifado de 2014</t>
  </si>
  <si>
    <t>https://drive.ifsp.edu.br/s/fAjW4Hy5xvg4GFx</t>
  </si>
  <si>
    <t>CPV.0011</t>
  </si>
  <si>
    <t>Designação de substituto para Coordenador de Administração em período de férias</t>
  </si>
  <si>
    <t>S</t>
  </si>
  <si>
    <t>24/11 a 13/12/2014</t>
  </si>
  <si>
    <t>https://drive.ifsp.edu.br/s/GCK0zCQLQfBsyS4</t>
  </si>
  <si>
    <t>CPV.0012</t>
  </si>
  <si>
    <t>Fiscais de contrato 003/2014 - Solutec Gestão em Telecomunicações Ltda - EPP (Execução de rede interna de telefonia e internet)</t>
  </si>
  <si>
    <t>https://drive.ifsp.edu.br/s/7ctUtyixxNAjSqd</t>
  </si>
  <si>
    <t>CPV.0013</t>
  </si>
  <si>
    <t>Comissão para elaboração do Projeto Pedagógico do Curso Técnico em Planejamento e Gestão em Tecnologia da Informação na modalidade Educação a Distância</t>
  </si>
  <si>
    <t>Alterada pela Portaria CPV.0077/2015, de 17/09/2015</t>
  </si>
  <si>
    <t>https://drive.ifsp.edu.br/s/mDWbb26SLVcghSh</t>
  </si>
  <si>
    <t>CPV.0014</t>
  </si>
  <si>
    <t>Fiscais de contrato 004/2014 - Focco Controle Integrado de Pragas Ltda ME (Dedetização)</t>
  </si>
  <si>
    <t>https://drive.ifsp.edu.br/s/0bwRnP898adRCMg</t>
  </si>
  <si>
    <t>CPV.0015</t>
  </si>
  <si>
    <t>Designação de substituto para Coordenadora de Extensão em período de férias</t>
  </si>
  <si>
    <t>Alterada pela Portaria CPV.0004/2015, de 06/02/2015</t>
  </si>
  <si>
    <t>09 a 23/12/2014</t>
  </si>
  <si>
    <t>https://drive.ifsp.edu.br/s/OrcDLP2JM8XcjQK</t>
  </si>
  <si>
    <t>CPV.0016</t>
  </si>
  <si>
    <t>Designação de substituto para Coordenadora de Apoio ao Ensino em período de férias</t>
  </si>
  <si>
    <t>02 a 31/01/2015</t>
  </si>
  <si>
    <t>https://drive.ifsp.edu.br/s/R4G8iHRWrJDgBKA</t>
  </si>
  <si>
    <t>CPV.0017</t>
  </si>
  <si>
    <t>Designação de substituto para Coordenadora de Registros Escolares em período de férias</t>
  </si>
  <si>
    <t>05 a 14/01/2015</t>
  </si>
  <si>
    <t>https://drive.ifsp.edu.br/s/D2LHFjTU0nKwszM</t>
  </si>
  <si>
    <t>CPV.0018</t>
  </si>
  <si>
    <t>Designação de substituto para Coordenador de Tecnologia da Informação em período de férias</t>
  </si>
  <si>
    <t>05 a 24/01/2015</t>
  </si>
  <si>
    <t>https://drive.ifsp.edu.br/s/jHAQfXyV3qEb8dP</t>
  </si>
  <si>
    <t>CPV.0019</t>
  </si>
  <si>
    <t>02 a 14/01/2015</t>
  </si>
  <si>
    <t>https://drive.ifsp.edu.br/s/DWRBcV25oiRKR5g</t>
  </si>
  <si>
    <t>CPV.0020</t>
  </si>
  <si>
    <t>15 a 31/01/2015</t>
  </si>
  <si>
    <t>https://drive.ifsp.edu.br/s/MKEurwprbJ5Uteq</t>
  </si>
  <si>
    <t>CPV.0021</t>
  </si>
  <si>
    <t>Designação de substituto para Gerente Administrativa em período de férias</t>
  </si>
  <si>
    <t>05 a 15/01/2015</t>
  </si>
  <si>
    <t>https://drive.ifsp.edu.br/s/gEeIDxb48Ua2dT6</t>
  </si>
  <si>
    <t>CPV.0022</t>
  </si>
  <si>
    <t>16 a 30/01/2015</t>
  </si>
  <si>
    <t>https://drive.ifsp.edu.br/s/C2S5AhnfDdt68Xh</t>
  </si>
  <si>
    <t>CPV.0023</t>
  </si>
  <si>
    <t>Comissão para elaboração do Projeto Político Pedagógico</t>
  </si>
  <si>
    <t>Alterada pela Portaria CPV.0007/2015, de 24/02/2015</t>
  </si>
  <si>
    <t>https://drive.ifsp.edu.br/s/81fQ0qDMqxlqxW4</t>
  </si>
  <si>
    <t>Altera 4348/2014</t>
  </si>
  <si>
    <t>CPV.0024</t>
  </si>
  <si>
    <t>Alterada pela Portaria CPV.0026/2014, de 18/12/2014</t>
  </si>
  <si>
    <t>https://drive.ifsp.edu.br/s/eUYra9VcjbZhe3z</t>
  </si>
  <si>
    <t>Altera CPV.0009/2014</t>
  </si>
  <si>
    <t>CPV.0025</t>
  </si>
  <si>
    <t>Designação de substituto para Diretor Geral em período de férias</t>
  </si>
  <si>
    <t>Alterada pela Portaria CPV.0031/2014, de 30/12/2014</t>
  </si>
  <si>
    <t>https://drive.ifsp.edu.br/s/PYoCOCDTJXmg19h</t>
  </si>
  <si>
    <t>CPV.0026</t>
  </si>
  <si>
    <t>Alterada pela Portaria CPV.0027/2014, de 19/12/2014</t>
  </si>
  <si>
    <t>https://drive.ifsp.edu.br/s/xIBpmoklb7VTOey</t>
  </si>
  <si>
    <t>Altera CPV.0024/2014; 0009/2014</t>
  </si>
  <si>
    <t>CPV.0027</t>
  </si>
  <si>
    <t>https://drive.ifsp.edu.br/s/BtSQzkxcoANc1Xw</t>
  </si>
  <si>
    <t>Altera CPV.0026/2014; 0024/2014; 0009/2014</t>
  </si>
  <si>
    <t>CPV.0028</t>
  </si>
  <si>
    <t>Calendário Escolar dos Cursos Técnicos Concomitantes e Subsequentes 2015</t>
  </si>
  <si>
    <t>https://drive.ifsp.edu.br/s/9TxsHWQHSz7jasP</t>
  </si>
  <si>
    <t>CPV.0029</t>
  </si>
  <si>
    <t>Calendário Escolar dos Cursos Técnicos Integrados ao Ensino Médio 2015</t>
  </si>
  <si>
    <t>https://drive.ifsp.edu.br/s/5aWjZBDoAsAPHZb</t>
  </si>
  <si>
    <t>CPV.0030</t>
  </si>
  <si>
    <t>Calendário Escolar dos Cursos de Graduação 2015</t>
  </si>
  <si>
    <t>https://drive.ifsp.edu.br/s/01FwmEj3MApLuxS</t>
  </si>
  <si>
    <t>CPV.0031</t>
  </si>
  <si>
    <t>https://drive.ifsp.edu.br/s/V8h3rOBPVzUypAT</t>
  </si>
  <si>
    <t>Altera CPV.0025/2014</t>
  </si>
  <si>
    <t>CPV.0032</t>
  </si>
  <si>
    <t>Banca Examinadora do Processo Seletivo Simplificado para Professores Temporários, regida pelo Edital Nº 1.051, de 17 de dezembro de 2014</t>
  </si>
  <si>
    <t>https://drive.ifsp.edu.br/s/ZMQIE9IJBNRMWsB</t>
  </si>
  <si>
    <t>CPV.0033</t>
  </si>
  <si>
    <t>Trata da Alteração do Horário de funcionamento do Campus Capivari</t>
  </si>
  <si>
    <t>Revogada pela Portaria nº CPV.0014/2016, de 11 de fevereiro de 2016</t>
  </si>
  <si>
    <t>https://drive.ifsp.edu.br/s/OdFbdc3lvscHcHK</t>
  </si>
  <si>
    <t>Nº Portarias Extintas N:</t>
  </si>
  <si>
    <t>Designação de substituto para Coordenadora de Apoio à Direção em período de férias</t>
  </si>
  <si>
    <t>19 a 31/01/2015</t>
  </si>
  <si>
    <t>https://drive.ifsp.edu.br/s/3RGoerVJZJuP4MH</t>
  </si>
  <si>
    <t>----------------------------</t>
  </si>
  <si>
    <t>Fiscais de contrato 005/2014 - Decorinter Indústria e Comércio Ltda - ME (Instalação e conserto de forro de fibra mineral)</t>
  </si>
  <si>
    <t>https://drive.ifsp.edu.br/s/cLm1LDOd6mKiRKa</t>
  </si>
  <si>
    <t>Fiscais de contrato 006/2014 - Frac Limpeza, Asseio e Conservação Predial Ltda (Manutenção predial)</t>
  </si>
  <si>
    <t>https://drive.ifsp.edu.br/s/eion5iVOf1BprhI</t>
  </si>
  <si>
    <t>11 a 23/12/2014</t>
  </si>
  <si>
    <t>https://drive.ifsp.edu.br/s/jAGjRtS8q4Rbq9e</t>
  </si>
  <si>
    <t>Altera CPV.0015/2014</t>
  </si>
  <si>
    <t>Comissão de seleção de projetos do programa bolsa discente, na modalidade bolsa de ensino e bolsa de extensão para 2015</t>
  </si>
  <si>
    <t>https://drive.ifsp.edu.br/s/MrWgqpYvL6KI7na</t>
  </si>
  <si>
    <t>Alterada pela Portaria nº CPV.0022/2016</t>
  </si>
  <si>
    <t>19 a 28/02/2015</t>
  </si>
  <si>
    <t>https://drive.ifsp.edu.br/s/cASHc1GS2qXjuLM</t>
  </si>
  <si>
    <t>Alterada pela Portaria CPV.0059, de 08/07/2015</t>
  </si>
  <si>
    <t>https://drive.ifsp.edu.br/s/1msSfH887T4w9Ir</t>
  </si>
  <si>
    <t>Altera CPV.0023/2014; 4348/2014</t>
  </si>
  <si>
    <t>Banca Examinadora do Processo Seletivo Simplificado para Professores Temporários, regida pelo Edital nº 97, de 12 de fevereiro de 2015</t>
  </si>
  <si>
    <t>https://drive.ifsp.edu.br/s/VHSkTanVqDkNWb4</t>
  </si>
  <si>
    <t>Revogada pela Portaria nº CPV.0049/2016, de 20 de abril de 2016</t>
  </si>
  <si>
    <t>https://drive.ifsp.edu.br/s/NX24nyI0P5aAm7q</t>
  </si>
  <si>
    <t>Altera CPV.0004/2014</t>
  </si>
  <si>
    <t>Alterada pela Portaria nº CPV.0025/2016, de 24 de fevereiro de 2016</t>
  </si>
  <si>
    <t>https://drive.ifsp.edu.br/s/J47adPLgreQtQl6</t>
  </si>
  <si>
    <t>Altera CPV.0005/2014</t>
  </si>
  <si>
    <t>https://drive.ifsp.edu.br/s/1sbiuT1O3bknaJC</t>
  </si>
  <si>
    <t>Altera CPV.0006/2014</t>
  </si>
  <si>
    <t>Banca examinadora para auxiliar a Coordenadoria de Registros Escolares na análise da documentação apresentada pelos candidatos que optaram pelo sistema de reserva de vagas, previsto na lei nº 12.711, de 28 de agosto de 2012 no Processo Seletivo do 1º semestre de 2015</t>
  </si>
  <si>
    <t>até 18/03/15</t>
  </si>
  <si>
    <t>https://drive.ifsp.edu.br/s/sHn87oPitOikjt3</t>
  </si>
  <si>
    <t>Designação de substituto para Gerente Educacional em período de férias</t>
  </si>
  <si>
    <t>30/03 a 28/04/2015</t>
  </si>
  <si>
    <t>https://drive.ifsp.edu.br/s/i3SImv85kMsamhK</t>
  </si>
  <si>
    <t>Alterada pela Portaria nº CPV.0044/2016 de 17 de março de 2016</t>
  </si>
  <si>
    <t>https://drive.ifsp.edu.br/s/gvohTQQs6V4OG8w</t>
  </si>
  <si>
    <t>Altera 851/2014</t>
  </si>
  <si>
    <t>Alterada pela Portaria nº CPV.0084/2015, de 01/10/2015</t>
  </si>
  <si>
    <t>https://drive.ifsp.edu.br/s/SRko9LriBsHrpHA</t>
  </si>
  <si>
    <t>Alterada pela Portaria CPV.0031/2015, de 17/04/2015</t>
  </si>
  <si>
    <t>https://drive.ifsp.edu.br/s/9jSQpYZHVmwZmCY</t>
  </si>
  <si>
    <t>Altera 2.278/2014</t>
  </si>
  <si>
    <t>Fiscais de contrato 003/2015 - Xerografia Informática Ltda - EPP (Reprografia)</t>
  </si>
  <si>
    <t>Alterada pela Portaria nº CPV.0009/2016, de 03 de fevereiro de 2016</t>
  </si>
  <si>
    <t>https://drive.ifsp.edu.br/s/jftozWOUC4DS2CU</t>
  </si>
  <si>
    <t>Fiscais de contrato 001/2015 - LM Conservação Predial Ltda - ME (Limpeza e conservação)</t>
  </si>
  <si>
    <t>Alterada pela Portaria CPV.0028/2015, de 14/04/2015</t>
  </si>
  <si>
    <t>https://drive.ifsp.edu.br/s/dS1NoogYv9o3JQV</t>
  </si>
  <si>
    <t>Fiscais de contrato 002/2015 - LM Conservação Predial Ltda - ME (Jardinagem)</t>
  </si>
  <si>
    <t>Alterada pela Portaria CPV.0029/2015, de 14/04/2015</t>
  </si>
  <si>
    <t>https://drive.ifsp.edu.br/s/RNGdHo17bOyT71n</t>
  </si>
  <si>
    <t>Comissão para elaboração do Projeto Pedagógico do Curso Técnico em Administração Integrado ao Ensino Médio na modalidade Educação de Jovens e Adultos</t>
  </si>
  <si>
    <t>Alterada pela Portaria CPV.0022/2015, de 02/04/2015</t>
  </si>
  <si>
    <t>https://drive.ifsp.edu.br/s/wHgR3SNh1YZmnZi</t>
  </si>
  <si>
    <t>Alterada pela Portaria nº CPV.0006/2017, de 01 de fevereiro de 2017 / Alterada pela Portaria nº CPV.0041/2017, de 06 de março de 2017</t>
  </si>
  <si>
    <t>https://drive.ifsp.edu.br/s/VvVmCcKooLnL08m</t>
  </si>
  <si>
    <t>Altera 690/2014;  1039/2013</t>
  </si>
  <si>
    <t>Alterada pela Portaria CPV.0058/2015, de 08/07/2015</t>
  </si>
  <si>
    <t>https://drive.ifsp.edu.br/s/JmhqsBlhtJG3E27</t>
  </si>
  <si>
    <t>Altera CPV.0020/2015</t>
  </si>
  <si>
    <t>Alterada pela Portaria nº CPV.0118/2015, de 10 de dezembro de 2015</t>
  </si>
  <si>
    <t>https://drive.ifsp.edu.br/s/rNuG66h6mmUy5rq</t>
  </si>
  <si>
    <t>Altera 1.398/2014; 991/2014; 5026/2013</t>
  </si>
  <si>
    <t>Projetos Institucionais do 1º semestre de 2015</t>
  </si>
  <si>
    <t>https://drive.ifsp.edu.br/s/jGsSJKaelTKXj96</t>
  </si>
  <si>
    <t>Professor orientador de estágio do Curso Técnico em Química, modalidade concomitante/subsequente</t>
  </si>
  <si>
    <t>Revogada Portaria nº CPV.0089/2016, de 25 de julho de 2016</t>
  </si>
  <si>
    <t>https://drive.ifsp.edu.br/s/C7NeBz6qOVMCAvl</t>
  </si>
  <si>
    <t>Alterada pela Portaria nº CPV.0022/2016, de 18 de fevereiro de 2016</t>
  </si>
  <si>
    <t>https://drive.ifsp.edu.br/s/eRElMvW4mwnWgYU</t>
  </si>
  <si>
    <t>Altera 1.289/2014</t>
  </si>
  <si>
    <t>Alterada pela Portaria nº CPV.0085, de 01/10/2015</t>
  </si>
  <si>
    <t>https://drive.ifsp.edu.br/s/YbSURi1pfxZEBCP</t>
  </si>
  <si>
    <t>Altera 2.157/2014; 861/2014</t>
  </si>
  <si>
    <t>Revogada pela Portaria nº CPV.0008/2019, de 29 de janeiro de 2019</t>
  </si>
  <si>
    <t>https://drive.ifsp.edu.br/s/7ZuJ56hIW9UYF5I</t>
  </si>
  <si>
    <t>Altera CPV.0018/2015</t>
  </si>
  <si>
    <t>https://drive.ifsp.edu.br/s/FLcUXRrljq25oW7</t>
  </si>
  <si>
    <t>Altera CPV.0019/2015</t>
  </si>
  <si>
    <t>Fiscais de contrato 61/12 - Esc Fonseccas Segurança Eireli (Vigilância)</t>
  </si>
  <si>
    <t>https://drive.ifsp.edu.br/s/LM6qyH0ydqHUuXV</t>
  </si>
  <si>
    <t>Altera 1.397/2014; 990/2014; 5025/2013; 917/2013</t>
  </si>
  <si>
    <t>Alterada pela portaria nº CPV.0029/2016, de 25 de fevereiro de 2016</t>
  </si>
  <si>
    <t>https://drive.ifsp.edu.br/s/olbsIDFYa8wh5re</t>
  </si>
  <si>
    <t>Altera CPV.0016/2015; 2.278/2014</t>
  </si>
  <si>
    <t>Alterada pela portaria nº CPV.0075/2015</t>
  </si>
  <si>
    <t>https://drive.ifsp.edu.br/s/t8ZMyCco3fkJbRY</t>
  </si>
  <si>
    <t>Altera 4.224/2014</t>
  </si>
  <si>
    <t>Professor orientador de estágio do Curso Técnico em Química Integrado ao Ensino Médio</t>
  </si>
  <si>
    <t>Revogada pela Portaria nº CPV.0059/2016, de 18 de maio de 2016</t>
  </si>
  <si>
    <t>https://drive.ifsp.edu.br/s/vwCHV7L6ZNMiU8V</t>
  </si>
  <si>
    <t>CPV.0034</t>
  </si>
  <si>
    <t>Professor orientador de estágio do Curso Superior de Tecnologia em Processos Químicos</t>
  </si>
  <si>
    <t>Revogada pela Portaria nº CPV.0060/2016, de 18 de maio de 2016</t>
  </si>
  <si>
    <t>https://drive.ifsp.edu.br/s/uzTwtCgavhrjcYW</t>
  </si>
  <si>
    <t>CPV.0035</t>
  </si>
  <si>
    <t>Professor orientador de estágio do Curso de Licenciatura em Química</t>
  </si>
  <si>
    <t>Revogada pela Portaria nº CPV.0061/2016, de 18 de maio de 2016</t>
  </si>
  <si>
    <t>https://drive.ifsp.edu.br/s/DS49j0rgHuW7VoU</t>
  </si>
  <si>
    <t>CPV.0036</t>
  </si>
  <si>
    <t>Professor orientador de estágio do Curso Técnico em Manutenção e Suporte em Informática, modalidade concomitante/subsequente</t>
  </si>
  <si>
    <t>Revogada pela Portaria nº CPV.0069/2017, de 17 de abril de 2017</t>
  </si>
  <si>
    <t>https://drive.ifsp.edu.br/s/ohytK8RrLQSbGMU</t>
  </si>
  <si>
    <t>CPV.0037</t>
  </si>
  <si>
    <t>Professor orientador de estágio do Curso Técnico em Informática Integrado ao Ensino Médio</t>
  </si>
  <si>
    <t>Revogada pela Portaria nº CPv.0074/2017, de 20 de abril de 2017</t>
  </si>
  <si>
    <t>https://drive.ifsp.edu.br/s/o5ekPv5kLGH1nod</t>
  </si>
  <si>
    <t>CPV.0038</t>
  </si>
  <si>
    <t>Professor orientador de estágio do Curso de Superior de Tecnologia em Análise e Desenvolvimento de Sistemas</t>
  </si>
  <si>
    <t>Revogada pela Portaria nº CPV.0073/2017, de 18 de abril de 2017</t>
  </si>
  <si>
    <t>https://drive.ifsp.edu.br/s/QlGY7JEZB6QZbI3</t>
  </si>
  <si>
    <t>CPV.0039</t>
  </si>
  <si>
    <t>13 a 22/07/2015</t>
  </si>
  <si>
    <t>https://drive.ifsp.edu.br/s/Md44IzkqM0tO1Il</t>
  </si>
  <si>
    <t>CPV.0040</t>
  </si>
  <si>
    <t>Projetos Institucionais do 2º semestre de 2015</t>
  </si>
  <si>
    <t>Alterada pela Portaria CPV.0051, de 26/06/2015</t>
  </si>
  <si>
    <t>https://drive.ifsp.edu.br/s/WwNVCnyZuTeDC1m</t>
  </si>
  <si>
    <t>CPV.0041</t>
  </si>
  <si>
    <t>Comissão Organizadora da III Semana de Ciência e Tecnologia</t>
  </si>
  <si>
    <t>Alterada pela Portaria CPV.0057, de 08/07/2015</t>
  </si>
  <si>
    <t>https://drive.ifsp.edu.br/s/nzFBI616oepf9D6</t>
  </si>
  <si>
    <t>CPV.0042</t>
  </si>
  <si>
    <t>13 a 27/07/2015</t>
  </si>
  <si>
    <t>https://drive.ifsp.edu.br/s/AJDH6o2O3a3cUxU</t>
  </si>
  <si>
    <t>CPV.0043</t>
  </si>
  <si>
    <t>Designação de substituto para Coordenador de Manutenção, Almoxarifado e Patrimônio em período de férias</t>
  </si>
  <si>
    <t>13/07 a 11/08/2015</t>
  </si>
  <si>
    <t>https://drive.ifsp.edu.br/s/jKTNf29uxWF2yah</t>
  </si>
  <si>
    <t>CPV.0044</t>
  </si>
  <si>
    <t>Designação de substituto para Coordenador de Gestão de Pessoas em período de férias</t>
  </si>
  <si>
    <t>https://drive.ifsp.edu.br/s/xe81NiNqOK1ypn6</t>
  </si>
  <si>
    <t>CPV.0045</t>
  </si>
  <si>
    <t>Alterada pela Portaria CPV.0019, de 18/02/2016</t>
  </si>
  <si>
    <t>Docentes e dos pedagogos e técnicos administrativos encerra-se em 04/05/2016. Discentes início em 22/06/2015, término 21/06/2016</t>
  </si>
  <si>
    <t>https://drive.ifsp.edu.br/s/kR0gEZJh2fmek2E</t>
  </si>
  <si>
    <t>Altera 1957/2014</t>
  </si>
  <si>
    <t>CPV.0046</t>
  </si>
  <si>
    <t>Alterada pela Portaria CPV.0020, de 18/02/2016</t>
  </si>
  <si>
    <t>https://drive.ifsp.edu.br/s/LMlYot1ZjY9ppOs</t>
  </si>
  <si>
    <t>Altera 1958/2014</t>
  </si>
  <si>
    <t>CPV.0047</t>
  </si>
  <si>
    <t>Colegiado do Curso de Licenciatura em Química</t>
  </si>
  <si>
    <t>Alterada pela Portaria CPV.0021, de 18/02/2016</t>
  </si>
  <si>
    <t>https://drive.ifsp.edu.br/s/YUPU6D0DgjrcpLA</t>
  </si>
  <si>
    <t>CPV.0048</t>
  </si>
  <si>
    <t>https://drive.ifsp.edu.br/s/Q4ABATNSK8HdmpE</t>
  </si>
  <si>
    <t>CPV.0049</t>
  </si>
  <si>
    <t>Designação de substituto para Coordenadora do Núcleo Sociopedagógico em período de férias</t>
  </si>
  <si>
    <t>https://drive.ifsp.edu.br/s/Ohs8Bg3i2r5p1MD</t>
  </si>
  <si>
    <t>CPV.0050</t>
  </si>
  <si>
    <t>https://drive.ifsp.edu.br/s/8isQP5q0I5zq1Il</t>
  </si>
  <si>
    <t>CPV.0051</t>
  </si>
  <si>
    <t>Alterada pela Portaria CPV.0053, de 03/07/2015</t>
  </si>
  <si>
    <t>https://drive.ifsp.edu.br/s/d5GguTpBgEn0lwr</t>
  </si>
  <si>
    <t>Altera CPV.0040/2015</t>
  </si>
  <si>
    <t>CPV.0052</t>
  </si>
  <si>
    <t>https://drive.ifsp.edu.br/s/YEvafjQYMw8ln3V</t>
  </si>
  <si>
    <t>CPV.0053</t>
  </si>
  <si>
    <t>2º semestre de 2015</t>
  </si>
  <si>
    <t>https://drive.ifsp.edu.br/s/QyMBq43r8jaDLyq</t>
  </si>
  <si>
    <t>Altera CPV.0051/2015; 0040/2015</t>
  </si>
  <si>
    <t>CPV.0054</t>
  </si>
  <si>
    <t>Banca de seleção de professor temporário de Espanhol</t>
  </si>
  <si>
    <t>https://drive.ifsp.edu.br/s/FQJSUerZv9Ql559</t>
  </si>
  <si>
    <t>CPV.0055</t>
  </si>
  <si>
    <t>Fiscais de contrato 004/2015 - Orplan - Organização Panamericana de Serviços Gerais Ltda (Portaria)</t>
  </si>
  <si>
    <t>Revogada pela Portaria nº CPV.0010/2018, de 07 de fevereiro de 2018</t>
  </si>
  <si>
    <t>https://drive.ifsp.edu.br/s/P7KxHbXi14s3r8t</t>
  </si>
  <si>
    <t>CPV.0056</t>
  </si>
  <si>
    <t>Fiscais de contrato 005/2015 - Esc Fonseccas Segurança Eireli (Vigilância)</t>
  </si>
  <si>
    <t>Alterada pela Portaria nº CPv.0032/2016, de 01 de março de 2016</t>
  </si>
  <si>
    <t>https://drive.ifsp.edu.br/s/d1MSObqlJZV4HF9</t>
  </si>
  <si>
    <t>CPV.0057</t>
  </si>
  <si>
    <t>https://drive.ifsp.edu.br/s/fLxuFlK3QRaCtn9</t>
  </si>
  <si>
    <t>Alterar CPV.0041/2015</t>
  </si>
  <si>
    <t>CPV.0058</t>
  </si>
  <si>
    <t>Alterada pela Portaria CPV.0071/2015, de 08 de julho de 2015</t>
  </si>
  <si>
    <t>https://drive.ifsp.edu.br/s/ZGvYatCkT2hdOxu</t>
  </si>
  <si>
    <t>Alterar CPV.0022/2015; 0020/2015</t>
  </si>
  <si>
    <t>CPV.0059</t>
  </si>
  <si>
    <t>Alterada pela Portaria CPV.0091/2015, de 04 de novembro de 2015</t>
  </si>
  <si>
    <t>https://drive.ifsp.edu.br/s/lziVHj1tIZzRNkL</t>
  </si>
  <si>
    <t>Alterar CPV.0007/2015; 0023/2014; 4348/2014</t>
  </si>
  <si>
    <t>CPV.0060</t>
  </si>
  <si>
    <t>Designação substituto para Coordenador de Apoio ao Ensino em período de férias</t>
  </si>
  <si>
    <t>Alterada pela Portaria CPV.0069/2015, de 27/08/2015</t>
  </si>
  <si>
    <t>https://drive.ifsp.edu.br/s/6S46O2qac31F6fd</t>
  </si>
  <si>
    <t>CPV.0061</t>
  </si>
  <si>
    <t>Fiscais de contrato 006/2015 - Casa Marcelo Ferragens Ltda. (Arquivo deslizante)</t>
  </si>
  <si>
    <t>https://drive.ifsp.edu.br/s/Xrke8egu6PP8g7v</t>
  </si>
  <si>
    <t>CPV.0062</t>
  </si>
  <si>
    <t>Banca examinadora para auxiliar a Coordenadoria de Registros Escolares na análise da documentação apresentada pelos candidatos que optaram pelo sistema de reserva de vagas, previsto na lei nº 12.711, de 28 de agosto de 2012 no Processo Seletivo do 2º seme</t>
  </si>
  <si>
    <t>https://drive.ifsp.edu.br/s/Cz9cav9MiE3f7Ga</t>
  </si>
  <si>
    <t>CPV.0063</t>
  </si>
  <si>
    <t>Nomeação da comissão eleitoral para as eleições de representantes no Conselho de Câmpus</t>
  </si>
  <si>
    <t>https://drive.ifsp.edu.br/s/Ddmz5RZqlXiLMAT</t>
  </si>
  <si>
    <t>CPV.0064</t>
  </si>
  <si>
    <t>Designação de substituto à função de Gerente Educacdional</t>
  </si>
  <si>
    <t>25/09 a 09/10/2015</t>
  </si>
  <si>
    <t>https://drive.ifsp.edu.br/s/STaxV477RX42mzK</t>
  </si>
  <si>
    <t>CPV.0065</t>
  </si>
  <si>
    <t>Revoga portarias que dispõem sobre o Conselho de Câmpus</t>
  </si>
  <si>
    <t>R</t>
  </si>
  <si>
    <t>https://drive.ifsp.edu.br/s/akjWT6fXXTsHHUh</t>
  </si>
  <si>
    <t>Revoga 2.680/2014 ; 3.552/2014</t>
  </si>
  <si>
    <t>CPV.0066</t>
  </si>
  <si>
    <t>Designação de substituto à função de Coordenador de Gestão de Pessoas</t>
  </si>
  <si>
    <t>08 a 27/09/2015</t>
  </si>
  <si>
    <t>https://drive.ifsp.edu.br/s/g1KFG1WNGMLwTbP</t>
  </si>
  <si>
    <t>CPV.0067</t>
  </si>
  <si>
    <t>Designação de comissão para seleção de equipe de apoio PRONATEC</t>
  </si>
  <si>
    <t>https://drive.ifsp.edu.br/s/7kxmfSG1f0HEpdN</t>
  </si>
  <si>
    <t>CPV.0068</t>
  </si>
  <si>
    <t>Designação de substituto à função de Coordenador de Administração</t>
  </si>
  <si>
    <t>08 a 22/09/2015</t>
  </si>
  <si>
    <t>https://drive.ifsp.edu.br/s/C0bmSzHdPZKOuj8</t>
  </si>
  <si>
    <t>CPV.0069</t>
  </si>
  <si>
    <t>Designação de substituto à função de Coordenador de Apoio ao Ensino</t>
  </si>
  <si>
    <t>17 a 26/08/2015</t>
  </si>
  <si>
    <t>https://drive.ifsp.edu.br/s/O2tZxdbZquOzmwg</t>
  </si>
  <si>
    <t>Altera CPV.0060/2015</t>
  </si>
  <si>
    <t>CPV.0070</t>
  </si>
  <si>
    <t>Designação de substituto à função de Coordenado de Apoio ao Ensino</t>
  </si>
  <si>
    <t>31/08 a 09/09/2015</t>
  </si>
  <si>
    <t>https://drive.ifsp.edu.br/s/8mWjVDuAcWVQRPT</t>
  </si>
  <si>
    <t>CPV.0071</t>
  </si>
  <si>
    <t>Alterada pela Portaria nº CPV.0105/2015 de 01 de dezembro de 2015</t>
  </si>
  <si>
    <t>https://drive.ifsp.edu.br/s/GkEBpIauXyMx3sv</t>
  </si>
  <si>
    <t>Altera CPV.0058/2015; 0022/2015; 0020/2015</t>
  </si>
  <si>
    <t>CPV.0072</t>
  </si>
  <si>
    <t>Comissão para elaboração do Projeto Pedagógico do Curso Técnico em Informática Integrado ao Ensino Médio</t>
  </si>
  <si>
    <t>Revogada pela Portaria nº CPV.0125/2015, de 16 de dezembro de 2015</t>
  </si>
  <si>
    <t>https://drive.ifsp.edu.br/s/cfu6xxTOwabpuVB</t>
  </si>
  <si>
    <t>CPV.0073</t>
  </si>
  <si>
    <t>Trata da designação dos fiscais do Contrato 008/2015 do IFSP-Câmpus Capivari (TND Inspeções Técnicas e Comércio Ltda) (Gás GLP)</t>
  </si>
  <si>
    <t>https://drive.ifsp.edu.br/s/BvYyMBShgiETuHY</t>
  </si>
  <si>
    <t>CPV.0074</t>
  </si>
  <si>
    <t>Trata da concessão de retribuição por titulação à servidora Érica Maio Taveira Grande</t>
  </si>
  <si>
    <t>https://drive.ifsp.edu.br/s/3ILmP0Yc2KGJtC8</t>
  </si>
  <si>
    <t>CPV.0075</t>
  </si>
  <si>
    <t>Alterada pela Portaria CPV.0076/2015, de 11/09/2015</t>
  </si>
  <si>
    <t>https://drive.ifsp.edu.br/s/gnnDK4Xvty8x2KU</t>
  </si>
  <si>
    <t>Altera CPV.0032/2015; 4.224/2014</t>
  </si>
  <si>
    <t>CPV.0076</t>
  </si>
  <si>
    <t>Alterada pela Portaria CPV.0133/2015, de 22/12/2015</t>
  </si>
  <si>
    <t>https://drive.ifsp.edu.br/s/cHFCVfmyGIdvtIA</t>
  </si>
  <si>
    <t>Altera CPV.0075/2015; 0032/2015; 4.224/2014</t>
  </si>
  <si>
    <t>CPV.0077</t>
  </si>
  <si>
    <t>Revogada pela portaria n° CPV.0120/2016</t>
  </si>
  <si>
    <t>https://drive.ifsp.edu.br/s/eGF9V0WZvJa6J1D</t>
  </si>
  <si>
    <t>Altera CPV.0013/2014</t>
  </si>
  <si>
    <t>CPV.0078</t>
  </si>
  <si>
    <t>Trata da designação dos fiscais do contrato 007/2015 do IFSP-Câmpus Capivari (Gonçalves e Romão Ltda ME - elaboração do processo de segurança contra incêndio, obtenção do auto de vistoria do corpo de bombeiros-AVCB)</t>
  </si>
  <si>
    <t>https://drive.ifsp.edu.br/s/SQQHSttSNTUF20T</t>
  </si>
  <si>
    <t>CPV.0079</t>
  </si>
  <si>
    <t>Trata da designação dos fiscais do contrato 009/2015 do IFSP-Câmpus Capivari (J. A. Silva Construções e Montagens-ME - fornecimento e instalação de uma divisória de vidro e troca de vidros quebrados)</t>
  </si>
  <si>
    <t>https://drive.ifsp.edu.br/s/qAumRY3mMwWXTWV</t>
  </si>
  <si>
    <t>CPV.0080</t>
  </si>
  <si>
    <t>Designação de substituto à função de Gerente Administrativo</t>
  </si>
  <si>
    <t>19/10 a 07/11/2015</t>
  </si>
  <si>
    <t>https://drive.ifsp.edu.br/s/SkWhhSKGya5gtq8</t>
  </si>
  <si>
    <t>CPV.0081</t>
  </si>
  <si>
    <t>Trata da alteração de data prevista no calendário escolar 2015 dos cursos técnicos concomitantes e subsequentes do IFSP-Câmpus Capivari</t>
  </si>
  <si>
    <t>https://drive.ifsp.edu.br/s/OfxnwojnJ8LWAIl</t>
  </si>
  <si>
    <t>CPV.0082</t>
  </si>
  <si>
    <t>Trata da alteração de data prevista no calendário escolar 2015 dos cursos técnicos integrados ao ensino médio do IFSP-Câmpus Capivari</t>
  </si>
  <si>
    <t>https://drive.ifsp.edu.br/s/qEUvsIlMEVCRQ8q</t>
  </si>
  <si>
    <t>CPV.0083</t>
  </si>
  <si>
    <t>Trata da alteração de data prevista no calendário escolar 2015 dos cursos de graduação do IFSP-Câmpus Capivari</t>
  </si>
  <si>
    <t>https://drive.ifsp.edu.br/s/7pgEQbVE4tOrAka</t>
  </si>
  <si>
    <t>CPV.0084</t>
  </si>
  <si>
    <t>Alterada pela Portaria nº CPV.0086/2015, de 07 de outubro de 2015</t>
  </si>
  <si>
    <t>https://drive.ifsp.edu.br/s/Q8OhVPIIR2KMpwj</t>
  </si>
  <si>
    <t>Altera CPV.0015/2015</t>
  </si>
  <si>
    <t>CPV.0085</t>
  </si>
  <si>
    <t>https://drive.ifsp.edu.br/s/fAkSIrHvArkNF0g</t>
  </si>
  <si>
    <t>Altera CPV.0027/2015; 2.157/2014; 861/2014</t>
  </si>
  <si>
    <t>CPV.0086</t>
  </si>
  <si>
    <t>Alterada pela Portaria nº CPV.0081/2017, de 10 de maio de 2017</t>
  </si>
  <si>
    <t>https://drive.ifsp.edu.br/s/KN81YvoZ2GUUmwA</t>
  </si>
  <si>
    <t>Altera CPV.0084/2015; 0015/2015</t>
  </si>
  <si>
    <t>CPV.0087</t>
  </si>
  <si>
    <t>https://drive.ifsp.edu.br/s/s3T2f1KmwTgVF7m</t>
  </si>
  <si>
    <t>CPV.0088</t>
  </si>
  <si>
    <t>https://drive.ifsp.edu.br/s/oxsQIgGqf5oMxcF</t>
  </si>
  <si>
    <t>CPV.0089</t>
  </si>
  <si>
    <t>https://drive.ifsp.edu.br/s/naxaGE628E6FrCn</t>
  </si>
  <si>
    <t>CPV.0090</t>
  </si>
  <si>
    <t>Trata da composição da comissão local para acompanhamento das discussões relativas à Base Nacional Comum Curricular, Substitutivo ao Projeto de Lei nº 6.840/2013 e Diretrizes para os cursos técnicos de Nível Médio na forma integrada do IFSP</t>
  </si>
  <si>
    <t>Alterada pela Portaria nº CPV.0103/2015, de 30 de novembro de 2015</t>
  </si>
  <si>
    <t>https://drive.ifsp.edu.br/s/dW8dtLr2RxlrTGr</t>
  </si>
  <si>
    <t>CPV.0091</t>
  </si>
  <si>
    <t>Alterada pela Portaria nº CPV.0130/2015, de 22 de dezembro de 2015</t>
  </si>
  <si>
    <t>https://drive.ifsp.edu.br/s/T4meoflv2QAScVj</t>
  </si>
  <si>
    <t>Altera CPV.0059/2015; 0007/2015; 0023/2014; 4348/2014</t>
  </si>
  <si>
    <t>CPV.0092</t>
  </si>
  <si>
    <t>Trata da concessão de retribuição por titulação ao servidor Roberto Bineli Muterle</t>
  </si>
  <si>
    <t>https://drive.ifsp.edu.br/s/7vgPAViV7JCpuQE</t>
  </si>
  <si>
    <t>CPV.0093</t>
  </si>
  <si>
    <t>Trata da designação dos membros da comissão com objetivo de proceder ao Inventário Físico Anual dos Bens Imóveis, Móveis e Intangíveis do IFSP-Câmpus Capivari</t>
  </si>
  <si>
    <t>Alterada pela Portaria nº CPV.0111/2015, de 08 de dezembro de 2015</t>
  </si>
  <si>
    <t>https://drive.ifsp.edu.br/s/6pWoMTPozuzFiQg</t>
  </si>
  <si>
    <t>CPV.0094</t>
  </si>
  <si>
    <t>Trata da designação dos membros da comissão com objetivo de proceder ao Inventário Físico Anual do Almoxarifado do IFSP-Câmpus Capivari</t>
  </si>
  <si>
    <t>Alterada pela Portaria nº CPV.0112/2015, de 08 de dezembro de 2015</t>
  </si>
  <si>
    <t>https://drive.ifsp.edu.br/s/AVp7rRoH8xlU2VB</t>
  </si>
  <si>
    <t>CPV.0095</t>
  </si>
  <si>
    <t>Trata da nomeação dos membros do Conselho de Câmpus</t>
  </si>
  <si>
    <t>Alterada pela Portaria n° CPV.0015/2016</t>
  </si>
  <si>
    <t>https://drive.ifsp.edu.br/s/Uw8KIEsbfxP27zx</t>
  </si>
  <si>
    <t>CPV.0096</t>
  </si>
  <si>
    <t>Trata da designação dos fiscais do contrato 010/2015 do IFSP-Câmpus Capivari (Cobra Saúde Ambiental Ltda-ME - Contratação de empresa especializada na prestaçãode serviço no controle de insetos e animais sinantrópicos em ambientes internos e externos do IFSP-Câmpus Capivari)</t>
  </si>
  <si>
    <t>https://drive.ifsp.edu.br/s/67EjFFdzOljyXG5</t>
  </si>
  <si>
    <t>CPV.0097</t>
  </si>
  <si>
    <t>Trata da aprovação do Calendário Escolar 2016 dos Cursos Técnicos Concomitantes e Subsequentes do IFSP-Câmpus Capivari</t>
  </si>
  <si>
    <t>Alterada pela Portaria nº CPV.0010/2016, de 05 de fevereiro de 2016 e alterada pela Portaria nº CPV.0132/2016, de 28 de outubro de 2016</t>
  </si>
  <si>
    <t>https://drive.ifsp.edu.br/s/GU9xyzbr5wDgaOj</t>
  </si>
  <si>
    <t>CPV.0098</t>
  </si>
  <si>
    <t>Trata da aprovação do Calendário Escolar 2016 dos Cursos Técnicos Integrados ao Ensino Médio do IFSP-Câmpus Capivari</t>
  </si>
  <si>
    <t>Alterada pela Portaria nº CPV.0011/2016, de 05 de fevereiro de 2016 e alterada pela Portaria nº CPV.0133/2016, de 28 de outubro de 2016</t>
  </si>
  <si>
    <t>https://drive.ifsp.edu.br/s/8WfTamDuvsKmzfb</t>
  </si>
  <si>
    <t>CPV.0099</t>
  </si>
  <si>
    <t>Trata da aprovação do Calendário Escolar 2016 dos Cursos de Graduação do IFSP-Câmpus Capivari</t>
  </si>
  <si>
    <t>Alterada pela Portaria nº CPV.0012/2016, de 05 de fevereiro de 2016, alterada pela Portaria nº CPV.0092/2016, de 27 de julho de 2016 e alterada pela Portaria nº CPV.0134/2016, de 28 de outubro de 2016</t>
  </si>
  <si>
    <t>https://drive.ifsp.edu.br/s/UyehSAIM8ls8SfH</t>
  </si>
  <si>
    <t>CPV.0100</t>
  </si>
  <si>
    <t>Trata da designação de substituto à função de Gerente Educacional</t>
  </si>
  <si>
    <t>04 a 18/01/2016</t>
  </si>
  <si>
    <t>https://drive.ifsp.edu.br/s/mFUKAXWdHg0RZVL</t>
  </si>
  <si>
    <t>CPV.0101</t>
  </si>
  <si>
    <t>19/01 a 02/02/2016</t>
  </si>
  <si>
    <t>https://drive.ifsp.edu.br/s/5PvCvZqWSXGh8CP</t>
  </si>
  <si>
    <t>CPV.0102</t>
  </si>
  <si>
    <t>Trata da designação de substituto à função de Coordenador de Apoio à Direção</t>
  </si>
  <si>
    <t>https://drive.ifsp.edu.br/s/TOWyPS8mqRRRUDb</t>
  </si>
  <si>
    <t>CPV.0103</t>
  </si>
  <si>
    <t>Alterada pela Portaria CPV.0129/2015 de 22 de dezembro de 2015</t>
  </si>
  <si>
    <t>https://drive.ifsp.edu.br/s/uaGoCtj9Ckso19P</t>
  </si>
  <si>
    <t>Altera CPV.0090/2015</t>
  </si>
  <si>
    <t>CPV.0104</t>
  </si>
  <si>
    <t>Trata da designação de substituto à função de Diretor Geral</t>
  </si>
  <si>
    <t>04 a 29/01/2016</t>
  </si>
  <si>
    <t>https://drive.ifsp.edu.br/s/WrynBspt5jZhmzJ</t>
  </si>
  <si>
    <t>CPV.0105</t>
  </si>
  <si>
    <t>Alterada pela portaria nº CPV.0006/2016, de 03 de fevereiro de 2016</t>
  </si>
  <si>
    <t>https://drive.ifsp.edu.br/s/OPkSpRhwbY75cxf</t>
  </si>
  <si>
    <t>Altera CPV.0071/2015;0058/2015; 0022/2015; 0020/2015</t>
  </si>
  <si>
    <t>CPV.106</t>
  </si>
  <si>
    <t>Trata da designação dos membros da Comissão de Extensão</t>
  </si>
  <si>
    <t>Alterada pela Portaria nº CPV.0036/2016, de 09 de março de 2016</t>
  </si>
  <si>
    <t>https://drive.ifsp.edu.br/s/iLkwXJsab4DKOwk</t>
  </si>
  <si>
    <t>CPV.107</t>
  </si>
  <si>
    <t>Trata da designação dos fiscais do contrato 011/2015 (Elevadores São Paulo Ltda - EPP)</t>
  </si>
  <si>
    <t>Revogada pela Portaria nº CPV.0069/2017</t>
  </si>
  <si>
    <t>https://drive.ifsp.edu.br/s/jO5Ps44AwlW9Brb</t>
  </si>
  <si>
    <t>CPV.108</t>
  </si>
  <si>
    <t>Trata da concessão de retribuição por titulação à servidora Elizabeth Machado Baptestini Andrade</t>
  </si>
  <si>
    <t>https://drive.ifsp.edu.br/s/cSvJGq0hNylbp0U</t>
  </si>
  <si>
    <t>CPV.109</t>
  </si>
  <si>
    <t>Trata da concessão de retribuição por titulação à servidora Noemy Seraphim Pereira</t>
  </si>
  <si>
    <t>https://drive.ifsp.edu.br/s/pg3DLb0WcykykSe</t>
  </si>
  <si>
    <t>CPV.0110</t>
  </si>
  <si>
    <t>Trata da concessão de retribuição por titulação à servidora Sabrina Espino Prata</t>
  </si>
  <si>
    <t>https://drive.ifsp.edu.br/s/gTXTqhZS1UwXF5Z</t>
  </si>
  <si>
    <t>CPV.0111</t>
  </si>
  <si>
    <t>Trata da designação dos membros da comissão com objetivo de proceder ao Inventário Físico Anual dos Bens Imóveis, Móveis e Intangíveis</t>
  </si>
  <si>
    <t>https://drive.ifsp.edu.br/s/ceNDq5l1MbKmJz2</t>
  </si>
  <si>
    <t>CPV.0112</t>
  </si>
  <si>
    <t>Trata da designação dos membros da comissão com objetivo de proceder ao Inventário Físico Anual do Almoxarifado</t>
  </si>
  <si>
    <t>https://drive.ifsp.edu.br/s/Tr4n5l9kUmEfhHe</t>
  </si>
  <si>
    <t>Altera CPV.0094/2015</t>
  </si>
  <si>
    <t>CPV.0113</t>
  </si>
  <si>
    <t>Trata da concessão de retribuição por titulação ao servidor Valdir Antonio Vitorino Filho</t>
  </si>
  <si>
    <t>https://drive.ifsp.edu.br/s/AXPWXmM0Kq6NNcM</t>
  </si>
  <si>
    <t>CPV.0114</t>
  </si>
  <si>
    <t>Trata da concessão de retribuição por titulação ao servidor Felipe de Paula Góis Vieira</t>
  </si>
  <si>
    <t>https://drive.ifsp.edu.br/s/xpeVqa9uVggNdCz</t>
  </si>
  <si>
    <t>CPV.0115</t>
  </si>
  <si>
    <t>Trata da concessão de retribuição por titulação ao servidor Marcel de Assis Roque</t>
  </si>
  <si>
    <t>https://drive.ifsp.edu.br/s/CNkGikvUmbrMIkq</t>
  </si>
  <si>
    <t>CPV.0116</t>
  </si>
  <si>
    <t>Trata da designação de substituto à função de Coordenador de Extensão</t>
  </si>
  <si>
    <t>04/01 a 02/02/2016</t>
  </si>
  <si>
    <t>https://drive.ifsp.edu.br/s/nwruul5kxBDVPaj</t>
  </si>
  <si>
    <t>CPV.0117</t>
  </si>
  <si>
    <t>Trata da designação de substituto à função de Coordenador de Tecnologia da Informação</t>
  </si>
  <si>
    <t>04 a 13/01/2016</t>
  </si>
  <si>
    <t>https://drive.ifsp.edu.br/s/4lK2XBay54860i0</t>
  </si>
  <si>
    <t>CPV.0118</t>
  </si>
  <si>
    <t>Trata da designação dos membros para proceder à Conformidade de Registro de Gestão</t>
  </si>
  <si>
    <t>Revogada pela portaria 993/2019 (reitoria)                              https://www.ifsp.edu.br/images/reitoria/Portarias/2019/Mar/MAR_PORT_0993_Designao-dos-Conformistas---2018.pdf</t>
  </si>
  <si>
    <t>https://drive.ifsp.edu.br/s/aOgb5Fr73VRpsc5</t>
  </si>
  <si>
    <t>Altera CPV.0023/2015; 1.398/2014; 991/2014; 5026/2013</t>
  </si>
  <si>
    <t>CPV.0119</t>
  </si>
  <si>
    <t>Trata da concessão de retribuição por titulação à servidora Helien Eda Rodrigues Gato</t>
  </si>
  <si>
    <t>https://drive.ifsp.edu.br/s/4G9x7yqrgRuIP5V</t>
  </si>
  <si>
    <t>CPV.0120</t>
  </si>
  <si>
    <t>Trata da designação de substituto à função de Coordenador do Núcleo Sociopedagógico</t>
  </si>
  <si>
    <t>https://drive.ifsp.edu.br/s/kjldlzWntUvZpnd</t>
  </si>
  <si>
    <t>CPV.0121</t>
  </si>
  <si>
    <t>Trata da concessão de retribuição por titulação à servidora Paloma Epprecht e Machado de Campos Chaves</t>
  </si>
  <si>
    <t>CPV.0122</t>
  </si>
  <si>
    <t>Trata da designação dos membros da Equipe Local de Formação Continuada dos Professores e de Profissionais da àrea Pedagógica</t>
  </si>
  <si>
    <t>Alterada pela Portaria nº CPV.0131/2015, de 22 de dezembro de 2015</t>
  </si>
  <si>
    <t>https://drive.ifsp.edu.br/s/fGeoHLVRSbuikSc</t>
  </si>
  <si>
    <t>CPV.0123</t>
  </si>
  <si>
    <t>Trata da concessão de retribuição por titulação ao servidor Igor Vasconcelos Nogueira</t>
  </si>
  <si>
    <t>https://drive.ifsp.edu.br/s/s6O2JmFyQL8zqdz</t>
  </si>
  <si>
    <t>CPV.0124</t>
  </si>
  <si>
    <t>Trata da concessão de retribuição por titulação ao servidor Alexandre Garcia Aguado</t>
  </si>
  <si>
    <t>https://drive.ifsp.edu.br/s/aGxVsLZvIL8rwCw</t>
  </si>
  <si>
    <t>CPV.0125</t>
  </si>
  <si>
    <t>Trata da designação dos membros da comissão para Elaboração e Implementação do Projeto Pedagógico do Curso Técnico em Informática Integrado ao Ensino Médio</t>
  </si>
  <si>
    <t>Alteradada pela Portaria nº CPV.0002, de 01 de fevereiro de 2016</t>
  </si>
  <si>
    <t>Até a formatura da primeira turma</t>
  </si>
  <si>
    <t>https://drive.ifsp.edu.br/s/F1nKon1EM4cGUVd</t>
  </si>
  <si>
    <t>CPV.0126</t>
  </si>
  <si>
    <t>Trata da designação dos membros da Comissão de Comunicação</t>
  </si>
  <si>
    <t>Alterada Portaria nº CPV.0091/2016, de 25 de julho de 2016</t>
  </si>
  <si>
    <t>https://drive.ifsp.edu.br/s/ZMUS9GzFFIWCeBQ</t>
  </si>
  <si>
    <t>CPV.0127</t>
  </si>
  <si>
    <t>Trata da designação dos membros da Comissão de Relações Internacionais</t>
  </si>
  <si>
    <t>Alterada pela Portaria nº CPV.0114/2017, de 26 de julho de 2017</t>
  </si>
  <si>
    <t>https://drive.ifsp.edu.br/s/u13cSIOgIVaDGdA</t>
  </si>
  <si>
    <t>CPV.0128</t>
  </si>
  <si>
    <t>Trata da designação dos membros da Subcomissão para Permanência e Êxito dos Estudantes do IFSP-Câmpus Capivari</t>
  </si>
  <si>
    <t>Alterada pela Portaria nº CPV.0026/2016, de 24 de fevereiro de 2016</t>
  </si>
  <si>
    <t>https://drive.ifsp.edu.br/s/RGeyIltXRC7JBJG</t>
  </si>
  <si>
    <t>CPV.0129</t>
  </si>
  <si>
    <t>Revogada pela portaria n° CPV.0163/2016</t>
  </si>
  <si>
    <t>https://drive.ifsp.edu.br/s/Q2vPH4JZEIvv5X3</t>
  </si>
  <si>
    <t>Altera CPV.0103/2015; 0090/2015</t>
  </si>
  <si>
    <t>CPV.0130</t>
  </si>
  <si>
    <t>Alterada pela Portaria nº CPV.0037/2016, de 09 de março de 2016</t>
  </si>
  <si>
    <t>https://drive.ifsp.edu.br/s/WhRzlf49jP2B6s7</t>
  </si>
  <si>
    <t>Altera CPV.0091/2015; 0059/2015; 0007/2015; 0023/2014; 4348/2014</t>
  </si>
  <si>
    <t>CPV.0131</t>
  </si>
  <si>
    <t>Alterada pela Portaria nº CPV.0008/2015, de 03 de fevereiro de 2016</t>
  </si>
  <si>
    <t>https://drive.ifsp.edu.br/s/LHKYRDbX6sXPZUS</t>
  </si>
  <si>
    <t>Altera CPV.0122/2015</t>
  </si>
  <si>
    <t>CPV.0132</t>
  </si>
  <si>
    <t>Trata da designação dos membros da Comissão Organizadora da IV Semana de Ciência e Tecnologia</t>
  </si>
  <si>
    <t>Alterada pela Portaria nº CPV.0003, de 01 de fevereiro de 2016</t>
  </si>
  <si>
    <t>https://drive.ifsp.edu.br/s/oVVFmNHRZw6c7h7</t>
  </si>
  <si>
    <t>CPV.0133</t>
  </si>
  <si>
    <t>Alterada pela Portaria nº CPV.0017, de 16 de fevereiro de 2016</t>
  </si>
  <si>
    <t>https://drive.ifsp.edu.br/s/Q8ZVEsXBtLncnGP</t>
  </si>
  <si>
    <t>Altera CPV.0076/2015; 0075/2015; 0032/2015; 4.224/2014</t>
  </si>
  <si>
    <t>CPV.0134</t>
  </si>
  <si>
    <t>Trata da designação dos membros da Comissão de Apoio para Efetivação de Matrícula e Análise de Documentação de Candidatos que optaram pelo Sistema de Reserva de Vagas.</t>
  </si>
  <si>
    <t>https://drive.ifsp.edu.br/s/g8bv6IvgTMzeMLC</t>
  </si>
  <si>
    <t>CPV.0135</t>
  </si>
  <si>
    <t>Trata da aprovação do Projetos Institucionais - 1º semestre de 2016</t>
  </si>
  <si>
    <t>Alterada pela Portaria nº CPV.0039/2016, de 10 de março de 2016</t>
  </si>
  <si>
    <t>https://drive.ifsp.edu.br/s/tcI7KoBswxJhVLl</t>
  </si>
  <si>
    <t>Trata da concessão de retribuição por titulação ao servidor Afranio Tenorio da Silva</t>
  </si>
  <si>
    <t>---------------------------------</t>
  </si>
  <si>
    <t>https://drive.ifsp.edu.br/s/XeQe5BAPQtdD4Ib</t>
  </si>
  <si>
    <t>-------------------</t>
  </si>
  <si>
    <t>Alterada pela Portaria nº CPV.0136/2016, de 11 de novembro de 2016</t>
  </si>
  <si>
    <t>https://drive.ifsp.edu.br/s/wWea4z4W9O48ThU</t>
  </si>
  <si>
    <t>Altera CPV.0125/2015</t>
  </si>
  <si>
    <t>Alterada pela Portaria nº CPV.0043/2016, de 16 de março de 2016</t>
  </si>
  <si>
    <t>https://drive.ifsp.edu.br/s/VJWyKK5fSF32fHQ</t>
  </si>
  <si>
    <t>Altera CPV.0132/2015</t>
  </si>
  <si>
    <t>Trata da concessão de retribuição por titulação à servidora Mayumi Silva Kawamoto</t>
  </si>
  <si>
    <t>https://drive.ifsp.edu.br/s/ofqUVayHCNJyF7P</t>
  </si>
  <si>
    <t>Trata da designação dos membros da comissão para Elaboração do Projeto Pedagógico do Curso Técnico em Química Concomitante/Subsequente</t>
  </si>
  <si>
    <t>Alterada pela Portaria nº CPV.0021/2017, de 14 de fevereiro de 2017</t>
  </si>
  <si>
    <t>https://drive.ifsp.edu.br/s/ndzvtkK8FUCV7ER</t>
  </si>
  <si>
    <t>Alterada pela Portaria nº CPV.0024/2016, de 24 de fevereiro de 2016</t>
  </si>
  <si>
    <t>https://drive.ifsp.edu.br/s/eA8mU7Y3FspigeC</t>
  </si>
  <si>
    <t>Altera CPV.105/2015; 0071/2015; 0058/2015; 0022/2015; 0020/2015</t>
  </si>
  <si>
    <t>https://drive.ifsp.edu.br/s/G3OiWKJ6BWQyBWX</t>
  </si>
  <si>
    <t>Altera 695/2014</t>
  </si>
  <si>
    <t>Alterada pela Portaria nº CPV.0038/2016, de 09 de março de 2016</t>
  </si>
  <si>
    <t>https://drive.ifsp.edu.br/s/uQtzxMeVCPyO4sV</t>
  </si>
  <si>
    <t>Altera CPV.0131/2015; 0122/2015</t>
  </si>
  <si>
    <t>Alterada pela Portaria nº CPV.0034/2018, de 12 de março de 2018</t>
  </si>
  <si>
    <t>https://drive.ifsp.edu.br/s/LlPyKp6Lo4n2Mys</t>
  </si>
  <si>
    <t>Altera CPV.0017/2015</t>
  </si>
  <si>
    <t>Trata da aprovação do Calendário Escolar 2016 dos Cursos Técnicos Concomitantes e Subsequentes</t>
  </si>
  <si>
    <t>https://drive.ifsp.edu.br/s/CV2FlNQoBZJa39x</t>
  </si>
  <si>
    <t>Trata da aprovação do Calendário Escolar 2016 dos Cursos Técnicos Integrados ao Ensino Médio</t>
  </si>
  <si>
    <t>Extinção Natural</t>
  </si>
  <si>
    <t>https://drive.ifsp.edu.br/s/LpotYKkP1aDKoCZ</t>
  </si>
  <si>
    <t>Trata da aprovação do Calendário Escolar 2016 dos Cursos de Graduação</t>
  </si>
  <si>
    <t>https://drive.ifsp.edu.br/s/fvB9zb9HwkeWXzJ</t>
  </si>
  <si>
    <t>Trata da designação dos fiscais do Contrato 001/2016 (Cantina)</t>
  </si>
  <si>
    <t>revogada pela portaria nº CPV.0137/2019</t>
  </si>
  <si>
    <t>Trata do horário de funcionamento</t>
  </si>
  <si>
    <t>revogada pela portaria IFSP CPV Nº CPV.0161/2021</t>
  </si>
  <si>
    <t>https://drive.ifsp.edu.br/s/RFEvwRyW9N1ekfC</t>
  </si>
  <si>
    <t>Alterada pela Portaria nº CPV.0028/2016, de 24 de fevereiro de 2016</t>
  </si>
  <si>
    <t>https://drive.ifsp.edu.br/s/HlSIXenwy9GzdJ4</t>
  </si>
  <si>
    <t>Altera CPV.0095/2015</t>
  </si>
  <si>
    <t>Trata da designação dos fiscais do Contrato 002/2016 (Limpeza)</t>
  </si>
  <si>
    <t>https://drive.ifsp.edu.br/s/OujS2Sf863agdXu</t>
  </si>
  <si>
    <t>Alterada pela Portaria nº CPV.0103/2016, de 09 de agosto de 2016</t>
  </si>
  <si>
    <t>https://drive.ifsp.edu.br/s/KF2z4TvzGUBuo4u</t>
  </si>
  <si>
    <t>Altera CPV.0133/2015; 0076/2015; 0075/2015; 0032/2015</t>
  </si>
  <si>
    <t>Trata da revogação de portarias</t>
  </si>
  <si>
    <t>https://drive.ifsp.edu.br/s/slIUwgLTl83wkpM</t>
  </si>
  <si>
    <t xml:space="preserve">Revoga CPV.0007/14, CPV.0012/14, CPV.0014/14, CPV.0079/15
</t>
  </si>
  <si>
    <t>Revogada pela Portaria nº CPV.0079/2016, de 30 de junho de 2016</t>
  </si>
  <si>
    <t>https://drive.ifsp.edu.br/s/K8Srqeo3mHidXXn</t>
  </si>
  <si>
    <t>Altera CPV.0045/2015; 1975/2014</t>
  </si>
  <si>
    <t>Revogada pela Portaria nº CPV.0080/2016, de 30 de junho de 2016</t>
  </si>
  <si>
    <t>https://drive.ifsp.edu.br/s/uVUwCExq2Ze7az0</t>
  </si>
  <si>
    <t>Altera CPV.0046/2015; 1958/2015</t>
  </si>
  <si>
    <t>Alterada pela Portaria nº CPV.0081/2016, de 30 de junho de 2016</t>
  </si>
  <si>
    <t>https://drive.ifsp.edu.br/s/jkQ2vXpVINRwSNg</t>
  </si>
  <si>
    <t>Altera CPV.0047/2015</t>
  </si>
  <si>
    <t>Alterada pela Portaria nº CPV.0144/2016, de 23 de novembro de 2016</t>
  </si>
  <si>
    <t>https://drive.ifsp.edu.br/s/G8BFyBhCKqiSaWu</t>
  </si>
  <si>
    <t>Altera CPV.0026/2015; 1289/2014</t>
  </si>
  <si>
    <t>Trata da designação de substituto à função de Coordenador de Apoio ao Ensino</t>
  </si>
  <si>
    <t>16 a 25 de maio de 2016</t>
  </si>
  <si>
    <t>https://drive.ifsp.edu.br/s/BKCiMO3s6GeCg8x</t>
  </si>
  <si>
    <t>Alterada pela Portaria nº CPV.0130/2016, de 27 de outubro de 2016</t>
  </si>
  <si>
    <t>https://drive.ifsp.edu.br/s/8ViMHCS6fvrGzVU</t>
  </si>
  <si>
    <t>Altera CPV.0006/2015</t>
  </si>
  <si>
    <t>https://drive.ifsp.edu.br/s/8uQVlZmVaWbvZQA</t>
  </si>
  <si>
    <t>Altera CPV.0010/2015; 0005/2014</t>
  </si>
  <si>
    <t>Alterada pela Portaria nº CPV.0070/2017, de 18 de abril de 2017</t>
  </si>
  <si>
    <t>https://drive.ifsp.edu.br/s/i6MGprP8z1N83x3</t>
  </si>
  <si>
    <t>Altera CPV.0126/2015</t>
  </si>
  <si>
    <t>Trata da designação dos membros do Comitê Local de Mobilização Contra o Aedes aegypti</t>
  </si>
  <si>
    <t>Revogada pela Portaria nº CPV.0011/2018, de 08 de fevereiro de 2018</t>
  </si>
  <si>
    <t>https://drive.ifsp.edu.br/s/Z95qeHvY4rSSM6s</t>
  </si>
  <si>
    <t>Alterada pela Portaria nº CPV.0046/2016, de 21 de março de 2016</t>
  </si>
  <si>
    <t>https://drive.ifsp.edu.br/s/BXEOrBmeX5eBB3V</t>
  </si>
  <si>
    <t>Altera CPV.0015/2016; 0015/2016; 0095/2015</t>
  </si>
  <si>
    <t>https://drive.ifsp.edu.br/s/orAdnTGBXOyYBBD</t>
  </si>
  <si>
    <t>Altera CPV.0031/2015</t>
  </si>
  <si>
    <t>15 a 24/03/2016</t>
  </si>
  <si>
    <t>https://drive.ifsp.edu.br/s/o9Cnsq2RtHQYUEo</t>
  </si>
  <si>
    <t>Trata da designação dos membros da comissão de avaliação periódica dos serviços da cantina</t>
  </si>
  <si>
    <t>https://drive.ifsp.edu.br/s/X6Ie4XpWazWeL5R</t>
  </si>
  <si>
    <t>https://drive.ifsp.edu.br/s/9pJNvuNt9E3nz5O</t>
  </si>
  <si>
    <t>Altera CPV.0056/2015</t>
  </si>
  <si>
    <t>Trata da constituição das Comissões para Avaliação de Atividade Docente-CAAD</t>
  </si>
  <si>
    <t>Alterada pela Portaria nº CPV.0009/2017, de 02 de fevereiro de 2017</t>
  </si>
  <si>
    <t>https://drive.ifsp.edu.br/s/E8OnUtpdVl6Bpam</t>
  </si>
  <si>
    <t>Trata da designação de membros de banca examinadora para processo seletivo simplificado de professor substituto</t>
  </si>
  <si>
    <t>https://drive.ifsp.edu.br/s/cpvQUQi90vGTrW1</t>
  </si>
  <si>
    <t>Trata da designação de substituto à função de Coordenador de Registros Escolares</t>
  </si>
  <si>
    <t>08/03 a 05/07/2016</t>
  </si>
  <si>
    <t>https://drive.ifsp.edu.br/s/QEzdJazDQEc0HNf</t>
  </si>
  <si>
    <t>Alterada pela Portaria nº CPV.0043/2017, de 13 de março de 2017</t>
  </si>
  <si>
    <t>https://drive.ifsp.edu.br/s/3sAmgQLjBUAhBQo</t>
  </si>
  <si>
    <t>Altera CPV.0106/2015</t>
  </si>
  <si>
    <t>Alterada pela Portaria nº CPV.104/2016, de 09 de agosto de 2016</t>
  </si>
  <si>
    <t>https://drive.ifsp.edu.br/s/z4Kjrd58qKwLzec</t>
  </si>
  <si>
    <t>Altera CPV.130/2015; 0091/2015; 0059/2015; 0007/2015; 0023/2014; 4384/2014</t>
  </si>
  <si>
    <t>Alterada pela Portaria nº CPV.0100/2016, de 09 de agosto de 2016</t>
  </si>
  <si>
    <t>https://drive.ifsp.edu.br/s/WUzZWcYhLeQLBxf</t>
  </si>
  <si>
    <t>Altera CPV.0008/2016;0131/2015; 0122/2015</t>
  </si>
  <si>
    <t>Trata da aprovação dos Projetos Institucionais - 1ª semestre de 2016.</t>
  </si>
  <si>
    <t>Alterada pela Portaria nº CPV.0042/2016, de 16 de março de 2016</t>
  </si>
  <si>
    <t>https://drive.ifsp.edu.br/s/P387lz9KKzGKHb0</t>
  </si>
  <si>
    <t>Altera CPV.0135/2015</t>
  </si>
  <si>
    <t>Trata da designação de substituto à função de Coordenador de Administração</t>
  </si>
  <si>
    <t>04 a 18/04/2016</t>
  </si>
  <si>
    <t>https://drive.ifsp.edu.br/s/mPX65F0W4bAOIms</t>
  </si>
  <si>
    <t>Trata da designação dos fiscais do contrato 004.712/2016 (Manutenção Predial)</t>
  </si>
  <si>
    <t>revogada pela portaria nº CPV. 0106/2019</t>
  </si>
  <si>
    <t>https://drive.ifsp.edu.br/s/pz2wm7Wasa8DfDf</t>
  </si>
  <si>
    <t>Alterada pela Portaria nº CPV.0048/2016, de 04 de abril de 2016</t>
  </si>
  <si>
    <t>https://drive.ifsp.edu.br/s/mmkRfxSZaZ8M5cQ</t>
  </si>
  <si>
    <t xml:space="preserve">Altera CPV.0039/2016; 135/2015; </t>
  </si>
  <si>
    <t>Alterada pela Portaria nº CPV.0055/2016, de 06 de maio de 2016</t>
  </si>
  <si>
    <t>https://drive.ifsp.edu.br/s/fSAL4M9Vdm4oD0i</t>
  </si>
  <si>
    <t>Altera CPV.0003/2016; 0132/2015</t>
  </si>
  <si>
    <t>Alterada pela Portaria nº CPV.0023/2017, de 14 de fevereiro de 2017</t>
  </si>
  <si>
    <t>https://drive.ifsp.edu.br/s/gBftCjXmTCX1Pb8</t>
  </si>
  <si>
    <t>Altera CPV.0014/2015; 851/2014</t>
  </si>
  <si>
    <t>Trata da designação dos fiscais do contrato 003.712/2016 (Conectividade IP)</t>
  </si>
  <si>
    <t>Alterada pela Portaria nº CPV.0119/2016, de 30 de setembro de 2016</t>
  </si>
  <si>
    <t>https://drive.ifsp.edu.br/s/3NC6uPB3LgldQMk</t>
  </si>
  <si>
    <t>Altera CPV.0028/2016; 0015/2016; 0015/2016; 0095/2015</t>
  </si>
  <si>
    <t>01 a 06/04/2016</t>
  </si>
  <si>
    <t>https://drive.ifsp.edu.br/s/H8qH2ZEN8wTj9BS</t>
  </si>
  <si>
    <t>Alterada pela Portaria nº CPV.0064/2016, de 30 de maio de 2016</t>
  </si>
  <si>
    <t>https://drive.ifsp.edu.br/s/z90CQEivPczVftN</t>
  </si>
  <si>
    <t xml:space="preserve">Altera CPV.0042/2016; 0039/2016; 135/2015; </t>
  </si>
  <si>
    <t>Revogação Portarias da CAAD</t>
  </si>
  <si>
    <t>https://drive.ifsp.edu.br/s/XxxvL0pn7Qr3iq3</t>
  </si>
  <si>
    <t xml:space="preserve">Revoga CPV.0009/2015, CPV.0011/2015, CPV.0025/2016
</t>
  </si>
  <si>
    <t>CAAD - Ciências da Natureza</t>
  </si>
  <si>
    <t>Alterada pela Portaria nº CPV.0185/2017, de 06 de dezembro de 2017</t>
  </si>
  <si>
    <t>https://drive.ifsp.edu.br/s/rxNjV8kt5a9yzKw</t>
  </si>
  <si>
    <t>CAAD - Informática e Gestão</t>
  </si>
  <si>
    <t>Alterada pela Portaria nº CPV.0108/2016, de 26 de agosto de 2016</t>
  </si>
  <si>
    <t>https://drive.ifsp.edu.br/s/MvLDXdKmOBqHYvy</t>
  </si>
  <si>
    <t>CAAD - Linguagens</t>
  </si>
  <si>
    <t>Alterada pela Portaria nº CPV.0109/2016, de 26 de agosto de 2016</t>
  </si>
  <si>
    <t xml:space="preserve">Juscelino Pereira de Souza; Fernanda Tonelli; Lorena Faia de Souza
</t>
  </si>
  <si>
    <t>https://drive.ifsp.edu.br/s/bWesECUv7esTaFM</t>
  </si>
  <si>
    <t>CAAD de Química</t>
  </si>
  <si>
    <t>Alterada pela Portaria nº CPV.0015/2018, de 08 de fevereiro de 2018</t>
  </si>
  <si>
    <t>https://drive.ifsp.edu.br/s/41XNYxR9b3Kij9x</t>
  </si>
  <si>
    <t>Comissão de Eventos e Atividades</t>
  </si>
  <si>
    <t>Alterada pela Portaria nº CPV.0025/2017, de 15 de fevereiro de 2017</t>
  </si>
  <si>
    <t>https://drive.ifsp.edu.br/s/TpLM5QOOzGDMOZL</t>
  </si>
  <si>
    <t>Alterada pela Portaria nº CPV.0099/2016, de 09 de agosto de 2016</t>
  </si>
  <si>
    <t>https://drive.ifsp.edu.br/s/C9Fdhg68rVGnICS</t>
  </si>
  <si>
    <t>Altera CPV.0043/2016;0003/2016; 0132/2015</t>
  </si>
  <si>
    <t>Comissão para elaboração e implementação do Projeto Pedagógico do Curso de Pós-graduação Lato Sensu em Gestão da Tecnologia da Informação do IFSP-Câmpus Capivari</t>
  </si>
  <si>
    <t>Alterada pela Portaria nº CPV.0101/2016, de 09 de agosto de 2016</t>
  </si>
  <si>
    <t>https://drive.ifsp.edu.br/s/mygkZhT8H0ghjfj</t>
  </si>
  <si>
    <t>Comissão para elaboração e implementação do Projeto Pedagógico do Curso de Pós-graduação Lato Sensu em Tecnologias da Informação e Comunicação Aplicadas na Educação do IFSP-Câmpus Capivari</t>
  </si>
  <si>
    <t>Alterada pela Portaria nº CPV.0097/2016</t>
  </si>
  <si>
    <t>https://drive.ifsp.edu.br/s/a8XxCmLaFv7ilFS</t>
  </si>
  <si>
    <t>Trata da designação de substituto à função de Coordenador de Gestão de Pessoas</t>
  </si>
  <si>
    <t>10 a 19/05/2016</t>
  </si>
  <si>
    <t>https://drive.ifsp.edu.br/s/USn5EwRkRYRw5oF</t>
  </si>
  <si>
    <t>Orientador Estágio Curricular - Técnico em Química Integrado ao Ensino Médio</t>
  </si>
  <si>
    <t>Revogada Portaria nº CPV.0086/2016, 25 de julho de 2016</t>
  </si>
  <si>
    <t>https://drive.ifsp.edu.br/s/vBiWC95Or5n2UCn</t>
  </si>
  <si>
    <t>Orientador Estágio Curricular - Tecnologia em Processos Químicos</t>
  </si>
  <si>
    <t>Revogada Portaria nº CPV.0087/2016, 25 de julho de 2016</t>
  </si>
  <si>
    <t>https://drive.ifsp.edu.br/s/BZ6pT9YPwHPIETS</t>
  </si>
  <si>
    <t>Orientador Estágio Curricular - Licenciatura em Química</t>
  </si>
  <si>
    <t>Revogada Portaria nº CPV.0088/2016, 25 de julho de 2016</t>
  </si>
  <si>
    <t>https://drive.ifsp.edu.br/s/Y6CoJ6P9Fk4JCjd</t>
  </si>
  <si>
    <t>CAAD - Ciências Humanas e Sociais</t>
  </si>
  <si>
    <t>Alterada pela Portaria nº CPV.0020/2018, de 21 de fevereiro de 2018</t>
  </si>
  <si>
    <t xml:space="preserve">Tiago José Berg; Afrânio Tenório da Silva;Felipe de Paula Góis Vieira </t>
  </si>
  <si>
    <t>https://drive.ifsp.edu.br/s/HrqB3lyQYzC7TPI</t>
  </si>
  <si>
    <t>Comissão Própria de Avaliação-CPA</t>
  </si>
  <si>
    <t>Alterada pela Portaria nº CPV.0119/2017, de 31 de julho de 2017</t>
  </si>
  <si>
    <t>https://drive.ifsp.edu.br/s/omSLQavtlKFiFvg</t>
  </si>
  <si>
    <t>https://drive.ifsp.edu.br/s/ABExpDXjBqRRfTk</t>
  </si>
  <si>
    <t xml:space="preserve">Altera CPV.0048/2016; 0042/2016; 0039/2016; 135/2015; </t>
  </si>
  <si>
    <t>Trata da designação de substituto ao cargo de direção de Gerente Administrativo</t>
  </si>
  <si>
    <t>13 a 22/06/2016</t>
  </si>
  <si>
    <t>https://drive.ifsp.edu.br/s/sTKslkYBTNjg0RC</t>
  </si>
  <si>
    <t>Trata da designação de substituto à função gratificada de Coordenador de Apoio à Direção</t>
  </si>
  <si>
    <t>11 a 25/07/2016</t>
  </si>
  <si>
    <t>https://drive.ifsp.edu.br/s/zHPYLYLIj2kFhfV</t>
  </si>
  <si>
    <t>Trata da designação de substituto ao cargo de direção de Gerente Educacional</t>
  </si>
  <si>
    <t>11 a 20/07/2016</t>
  </si>
  <si>
    <t>https://drive.ifsp.edu.br/s/p9lkCAYgqMcX5yP</t>
  </si>
  <si>
    <t>Trata da designação dos membros da Comissão Eleitoral para eleição do Grêmio Estudantil</t>
  </si>
  <si>
    <t>https://drive.ifsp.edu.br/s/enR1YotgINXtVbI</t>
  </si>
  <si>
    <t>Trata da designação de substituto à função justificada de Coordenador do Núcleo Sociopedagógico</t>
  </si>
  <si>
    <t>27/06 a 06/07/2016</t>
  </si>
  <si>
    <t>https://drive.ifsp.edu.br/s/TMKlmA4D41O5d6c</t>
  </si>
  <si>
    <t>Trata da concessão de retribuição por titulação ao servidor Mateus Nordi Esperança</t>
  </si>
  <si>
    <t>https://drive.ifsp.edu.br/s/aML5adode1Myk5d</t>
  </si>
  <si>
    <t>11 a 22/07/2016</t>
  </si>
  <si>
    <t>https://drive.ifsp.edu.br/s/eixVWrx8m7QAgBp</t>
  </si>
  <si>
    <t>Prorrogação do término do mandato do colegiado do Curso Superior de Tecnologia em Análise e Desenvolvimento de Sistemas</t>
  </si>
  <si>
    <t>Representantes docentes e dos pedagogos e técnicos administrativos e representantes discente encerra-se em 27/07/2016</t>
  </si>
  <si>
    <t>https://drive.ifsp.edu.br/s/Y0IogDBsYa3vQm9</t>
  </si>
  <si>
    <t>Prorrogação do término do mandato do colegiado do Curso Superior de Tecnologia em Processos Químicos</t>
  </si>
  <si>
    <t>https://drive.ifsp.edu.br/s/GVbvRWgAwwpdCIM</t>
  </si>
  <si>
    <t>Prorrogação do término do mandato do colegiado do Curso de Licenciatura em Química</t>
  </si>
  <si>
    <t>Representantes docentes e dos pedagogos e técnicos administrativos encerra-se em 21/06/2017 e representantes discente encerra-se em 27/07/2016</t>
  </si>
  <si>
    <t>https://drive.ifsp.edu.br/s/dkvwmJc4Jro4ytC</t>
  </si>
  <si>
    <t>Trata da concessão de retribuição por titulação ao servidor Wagner Machado do Amaral</t>
  </si>
  <si>
    <t>https://drive.ifsp.edu.br/s/TbEXjmyYpDQWO88</t>
  </si>
  <si>
    <t>Trata da designação de substituto à função justificada de Coordenador de Manutenção, Almoxarifado e Patrimônio</t>
  </si>
  <si>
    <t>04/07 a 02/08/2016</t>
  </si>
  <si>
    <t>https://drive.ifsp.edu.br/s/765uyh9qYMm4T6z</t>
  </si>
  <si>
    <t>Trata da designação de substituto à função gratificada de Coordenador de Registros Escolares - Prorrogação Licença Maternidade</t>
  </si>
  <si>
    <t>06/07 a 03/09/2016</t>
  </si>
  <si>
    <t>https://drive.ifsp.edu.br/s/J4r32y3k5tz6toa</t>
  </si>
  <si>
    <t>Trata da designação de substituto à função gratificada de Coordenador de Tecnologia da Informação</t>
  </si>
  <si>
    <t>25/07 a 08/08/2016</t>
  </si>
  <si>
    <t>https://drive.ifsp.edu.br/s/OOAyLl1JjIoSiGV</t>
  </si>
  <si>
    <t>Alterada pela Portaria nº CPV.0007/2017, de 01 de fevereiro de 2017. Revogada pela Portaria nº CPV.0141/2018, de 03 de setembro de 2018.</t>
  </si>
  <si>
    <t>Representantes docentes e dos pedagogos e técnicos em assuntos educacionais inicia-se em 28/07/2016 e encerra-se em 27/07/2018. Representantes discentes inicia-se em 28/07/2016 e encerra-se em 27/07/2017.</t>
  </si>
  <si>
    <t>https://drive.ifsp.edu.br/s/zKHK3g46o2h6ATH</t>
  </si>
  <si>
    <t>Alterada pela Portaria nº CPv.0125/2017, de 11 de agosto de 2017. Revogada pela Portaria nº CPV.0139/2018, de 03 de setembro de 2018.</t>
  </si>
  <si>
    <t>https://drive.ifsp.edu.br/s/EROwtpGGvXTvcSM</t>
  </si>
  <si>
    <t>Alterada pela Portaria nº CPV.0046/2017, de 16 de março de 2017</t>
  </si>
  <si>
    <t>Representantes docentes e dos pedagogos e técnicos em assuntos educacionais encerra-se em 21/06/2017. Representantes discentes inicia-se em 28/07/2016 e encerra-se em 27/07/2017.</t>
  </si>
  <si>
    <t>https://drive.ifsp.edu.br/s/yYRr00CaAqYq4U3</t>
  </si>
  <si>
    <t>Trata da designação dos fiscais do contrato 005.712/2016 (Paredes de drywall)</t>
  </si>
  <si>
    <t>https://drive.ifsp.edu.br/s/iWDR9g4veyaPSZM</t>
  </si>
  <si>
    <t>Trata do horário de funcionamento do IFSP-Câmpus Capivari durante período de férias escolares de 11 a 25 de julho de 2016</t>
  </si>
  <si>
    <t>https://drive.ifsp.edu.br/s/KxiMlpuZcE11kni</t>
  </si>
  <si>
    <t>Trata da designação de substituto à função gratificada de Coordenador de Extensão</t>
  </si>
  <si>
    <t>11 a 17/07/2016</t>
  </si>
  <si>
    <t>https://drive.ifsp.edu.br/s/hv8ZcmXsE4H7tIs</t>
  </si>
  <si>
    <t>18 a 25/07/2016</t>
  </si>
  <si>
    <t>https://drive.ifsp.edu.br/s/Wo9XppkE0xkZEMo</t>
  </si>
  <si>
    <t>Revogada pela Portaria pela Portaria n° CPV.0052/2019</t>
  </si>
  <si>
    <t>https://drive.ifsp.edu.br/s/atTgiXUG2A5jrF0</t>
  </si>
  <si>
    <t>Revogada pela Portaria n° CPV.0053/2019</t>
  </si>
  <si>
    <t>https://drive.ifsp.edu.br/s/Xfrlxa4dA3PzYrn</t>
  </si>
  <si>
    <t>Revogada pela portaria nº CPV.0145/2016, de 23 de novembro de 2016</t>
  </si>
  <si>
    <t>https://drive.ifsp.edu.br/s/EfXE8pePjpOZCD8</t>
  </si>
  <si>
    <t>Orientador Estágio Curricular - Técnico em Química Concomitante/Subsequente</t>
  </si>
  <si>
    <t>Revogada pela Portaria n° CPV.0054/2019</t>
  </si>
  <si>
    <t>https://drive.ifsp.edu.br/s/9jt4CBbj2lOO9Jh</t>
  </si>
  <si>
    <t>Comissão de Apoio para Efetivação de Matrícula e Análise de Documentação de Candidatos que optaram pelo Sistema de Reserva de Vagas</t>
  </si>
  <si>
    <t>https://drive.ifsp.edu.br/s/BRzmSQQDcz3DR9o</t>
  </si>
  <si>
    <t>Alterada pela Portaria nº CPV.0003/2017, de 30 de janeiro de 2017</t>
  </si>
  <si>
    <t>https://drive.ifsp.edu.br/s/LkqDFFq5vfoPtqQ</t>
  </si>
  <si>
    <t>https://drive.ifsp.edu.br/s/QTvVmxO1UmI0cPf</t>
  </si>
  <si>
    <t>Altera CPV,0099/2015</t>
  </si>
  <si>
    <t>https://drive.ifsp.edu.br/s/fjgM01QASG6seJ1</t>
  </si>
  <si>
    <t>Trata da designação de substituto à função de Coordendor de Apoio ao Ensino do IFSP-Câmpus Capivari</t>
  </si>
  <si>
    <t>18/08 a 02/09/2016</t>
  </si>
  <si>
    <t>https://drive.ifsp.edu.br/s/GxHqJzl5VFiZnCp</t>
  </si>
  <si>
    <t>Trata da designação dos fiscais do contrato 06.712/2016 (Serviço continuado de Portaria)</t>
  </si>
  <si>
    <t>https://drive.ifsp.edu.br/s/pXrmZXRohqXdezB</t>
  </si>
  <si>
    <t>Alterada pela portaria nº CPV.0091/2016</t>
  </si>
  <si>
    <t>https://drive.ifsp.edu.br/s/9zzcbdDYPmzX11K</t>
  </si>
  <si>
    <t>Altera CPV.0091/2016</t>
  </si>
  <si>
    <t>Alterada pela Portaria nº CPV.0017/2017, de 14 de fevereiro de 2017</t>
  </si>
  <si>
    <t>https://drive.ifsp.edu.br/s/Q4RTMGsBnzS30vj</t>
  </si>
  <si>
    <t>Altera CPV.0057/2016</t>
  </si>
  <si>
    <t>Comissão para elaboração de proposta de edital para eleições de coordenadores de cursos do IFSP-Câmpus Capivari</t>
  </si>
  <si>
    <t>ate 23 de setembro de 2016</t>
  </si>
  <si>
    <t>https://drive.ifsp.edu.br/s/7dkR3PGMYoTMqkV</t>
  </si>
  <si>
    <t>Alterada pela Portaria nº CPV.0129/2016, de 26 de outubro de 2016</t>
  </si>
  <si>
    <t>https://drive.ifsp.edu.br/s/jCSGPxV6u7Wp1rr</t>
  </si>
  <si>
    <t>Altera CPV.0055/2016; 0043/2016;0003/2016; 0132/2015</t>
  </si>
  <si>
    <t>Alterada pela Portaria nº CPV.0122/2016, de 10 de outubro de 2016</t>
  </si>
  <si>
    <t>https://drive.ifsp.edu.br/s/pONpoxf6ecMGABh</t>
  </si>
  <si>
    <t>Altera CPV.0038/2016;.0008/2016;0131/2015; 0122/2015</t>
  </si>
  <si>
    <t>Alterada pela Portaria nº CPV.0032/2017, de 06 de março de 2017</t>
  </si>
  <si>
    <t>https://drive.ifsp.edu.br/s/HCkeHIitwLdz6NK</t>
  </si>
  <si>
    <t>Altera CPV.0056/2016</t>
  </si>
  <si>
    <t>Comissão para Estudo de Viabilidade da Proposição de Inclusão de Novos Cursos no PDI</t>
  </si>
  <si>
    <t>Alterada pela Portaria nº CPV.0102/2016</t>
  </si>
  <si>
    <t>Alterada pela Portaria nº CPV.0157/2016, de 15 de dezembro de 2016 (Final do primeiro semestre de 2017)</t>
  </si>
  <si>
    <t>https://drive.ifsp.edu.br/s/xFPRzCeFLZc8Dye</t>
  </si>
  <si>
    <t>Alterada pela Portaria nº CPV.0121/2016, de 10 de outubro de 2016</t>
  </si>
  <si>
    <t>https://drive.ifsp.edu.br/s/f6cplCzGftyv7t6</t>
  </si>
  <si>
    <t>Altera CPV.0017/2016; 0133/2015; 0076/2015; 0075/2015; 0032/2015</t>
  </si>
  <si>
    <t>Alterada pela Portaria nº CPV.0033/2017, de 06 de março de 2017</t>
  </si>
  <si>
    <t>https://drive.ifsp.edu.br/s/FUt4x9PL3sIpNre</t>
  </si>
  <si>
    <t>Altera CPV.0037/2016; 130/2015; 0091/2015; 0059/2015; 0007/2015; 0023/2014; 4384/2014</t>
  </si>
  <si>
    <t>Projetos Institucionais - 2º semestre de 2016</t>
  </si>
  <si>
    <t>Alterada pela Portaria nº CPV.0128/2016, de 25 de outubro de 2016</t>
  </si>
  <si>
    <t>https://drive.ifsp.edu.br/s/r7IxLs6GvKbQm6o</t>
  </si>
  <si>
    <t>CPV.0106</t>
  </si>
  <si>
    <t>Comissão para elaboração e implementação do Projeto Pedagógico do Programa Especial de Formação de Docentes do IFSP-Câmpus Capivari</t>
  </si>
  <si>
    <t>Alterada pela Portaria nº CPV.0116/2016, de 23 de setembro de 2016</t>
  </si>
  <si>
    <t>https://drive.ifsp.edu.br/s/9uSjRMjxBHh6KNh</t>
  </si>
  <si>
    <t>CPV.0107</t>
  </si>
  <si>
    <t>Trata da designação de substituto à função gratificada de Coordenador de Registros Escolares - Férias</t>
  </si>
  <si>
    <t>Alterada pela Portaria nº CPV.0111/2016, de 13 de setembro de 2016</t>
  </si>
  <si>
    <t>04/09 a 03/10/2016</t>
  </si>
  <si>
    <t>https://drive.ifsp.edu.br/s/JBWclV3YOKX557j</t>
  </si>
  <si>
    <t>CPV.0108</t>
  </si>
  <si>
    <t>Alterada pela Portaria nº CPV.0013/2018, de 08 de fevereiro de 2018</t>
  </si>
  <si>
    <t>Rolando Ruggiero, Edivaldo Serafim, Helien Eda Rodrigues Gato, Igor Vasconcelos Nogueira</t>
  </si>
  <si>
    <t>https://drive.ifsp.edu.br/s/tImc2aCFvAu4jn6</t>
  </si>
  <si>
    <t>Altera CPV.0051/2016</t>
  </si>
  <si>
    <t>CPV.0109</t>
  </si>
  <si>
    <t>Alterada pela Portaria nº CPV.0005/2018, de 01 de fevereiro de 2018</t>
  </si>
  <si>
    <t xml:space="preserve">Sabrina Espino Prata; Fernanda Tonelli; Lorena Faria de Souza
</t>
  </si>
  <si>
    <t>https://drive.ifsp.edu.br/s/XmkIGJk73LcAxro</t>
  </si>
  <si>
    <t>Altera CPV.0052/2016</t>
  </si>
  <si>
    <t>12/09 a 01/10/2016</t>
  </si>
  <si>
    <t>https://drive.ifsp.edu.br/s/cAzLlV5vHCbNLGP</t>
  </si>
  <si>
    <t>05/09 a 04/10/2016</t>
  </si>
  <si>
    <t>https://drive.ifsp.edu.br/s/D00OvpNBEas3sjI</t>
  </si>
  <si>
    <t>05/10 a 03/11/2016</t>
  </si>
  <si>
    <t>https://drive.ifsp.edu.br/s/LDN4bGIqyd8pJ0V</t>
  </si>
  <si>
    <t>10 a 29/10/2016</t>
  </si>
  <si>
    <t>https://drive.ifsp.edu.br/s/hNzdCNEM10WpaCR</t>
  </si>
  <si>
    <t>22 a 28/09/2016</t>
  </si>
  <si>
    <t>https://drive.ifsp.edu.br/s/FqD47dPZ90p7afh</t>
  </si>
  <si>
    <t>Trata da designação dos membros da comissão com objetivo de proceder ao Inventário Físico Anual dos Bens Imóveis, Móveis e Intangíveis e o InventárioFísico Anual do Almoxarifado</t>
  </si>
  <si>
    <t>21/09 a 02/01/2017</t>
  </si>
  <si>
    <t>https://drive.ifsp.edu.br/s/tLz7oGFHfKrhbMz</t>
  </si>
  <si>
    <t>Alterada pela Portaria nº CPV.0158/2016, de 16 de dezembro de 2016</t>
  </si>
  <si>
    <t>https://drive.ifsp.edu.br/s/ryXkcQlI54DrXno</t>
  </si>
  <si>
    <t>Altera CPV.0106/2016</t>
  </si>
  <si>
    <t>Alterada pela Portaria nº CPV.0059/2017, de 05 de abril de 2017</t>
  </si>
  <si>
    <t>https://drive.ifsp.edu.br/s/t4pp7LTzKvQgIFE</t>
  </si>
  <si>
    <t>Subcomissão Local para Auxiliar na Coleta das Informações para o Relatório de Gestão 2016</t>
  </si>
  <si>
    <t>https://drive.ifsp.edu.br/s/RJmFj0CopCIFBR0</t>
  </si>
  <si>
    <t>https://drive.ifsp.edu.br/s/NHwyOXydquwdqO3</t>
  </si>
  <si>
    <t>Altera CPV.0046/2016; 0028/2016; 0015/2016; 0015/2016; 0095/2015</t>
  </si>
  <si>
    <t>Revogação Portaria nº CPV.077/2015, de 17 de setembro de 2015</t>
  </si>
  <si>
    <t>https://drive.ifsp.edu.br/s/h0eiWfl6irtxsYs</t>
  </si>
  <si>
    <t>Revoga CPV.0077/2015</t>
  </si>
  <si>
    <t>Alterada pela Portaria nº CPV.0022/2017, de 14 de fevereiro de 2017</t>
  </si>
  <si>
    <t>https://drive.ifsp.edu.br/s/u4rq6pfBbOp3z7R</t>
  </si>
  <si>
    <t>Altera CPV.0103/2016; 0017/2016; 0133/2015; 0076/2015; 0075/2015; 0032/2015</t>
  </si>
  <si>
    <t>Alterada pela Portaria nº CPV.0019/2017, de 14 de fevereiro de 2017</t>
  </si>
  <si>
    <t>https://drive.ifsp.edu.br/s/00HfIhMsTQ5f7Lw</t>
  </si>
  <si>
    <t>Altera CPV.0100/2016; 0038/2016;.0008/2016;0131/2015; 0122/2015</t>
  </si>
  <si>
    <t>Trata da designação dos membros da comissão de avaliação das propostas de solicitação de auxílio financeiro aos discentes do IFSP-Câmpus Capivari para participação no 7º CONICT</t>
  </si>
  <si>
    <t>https://drive.ifsp.edu.br/s/uWSbutdfINlLq2d</t>
  </si>
  <si>
    <t>Trata da designação do presidente da comissão com objetivo de proceder ao Inventário Físico Anual dos Bens Imóveis, Móveis e Intangíveis e o InventárioFísico Anual do Almoxarifado</t>
  </si>
  <si>
    <t>https://drive.ifsp.edu.br/s/8gM46RuBN5SFDOI</t>
  </si>
  <si>
    <t>Comissão para Estudo de Viabilidade da Proposição de Inclusão de Novo Curso de Especialização na Área de Educação Especial</t>
  </si>
  <si>
    <t>Alterada pela Portaria nº CPV.0072/2017, de 18 de abril de 2017</t>
  </si>
  <si>
    <t>16/01/2017 (3 meses)</t>
  </si>
  <si>
    <t>https://drive.ifsp.edu.br/s/3P0KkCxNksSmVk3</t>
  </si>
  <si>
    <t>16 a 22/11/2016</t>
  </si>
  <si>
    <t>https://drive.ifsp.edu.br/s/bTlg2QoRmK9BAxd</t>
  </si>
  <si>
    <t>16 a 30/11/2016</t>
  </si>
  <si>
    <t>https://drive.ifsp.edu.br/s/NL0SXDTb7pzytxX</t>
  </si>
  <si>
    <t>https://drive.ifsp.edu.br/s/8kpLlGjJI8N3kvk</t>
  </si>
  <si>
    <t>Altera CPV.0105/2016</t>
  </si>
  <si>
    <t>https://drive.ifsp.edu.br/s/bzKSe2R2v29dW5B</t>
  </si>
  <si>
    <t>Altera CPV.0099/2016; 0055/2016; 0043/2016;0003/2016; 0132/2015</t>
  </si>
  <si>
    <t>Alterada pela Portaria nº CPV.0037/2017, de 06 de março de 2017</t>
  </si>
  <si>
    <t>https://drive.ifsp.edu.br/s/IOPFDFqSUG2wmVJ</t>
  </si>
  <si>
    <t>Altera CPV.0024/2016; 0006/2015</t>
  </si>
  <si>
    <t>Trata da designação dos fiscais do contrato 07.712/2016 (Implantação de acessibilidade)</t>
  </si>
  <si>
    <t>Revogada pela Portaria n° CPV.0010/2018, de 07 de fevereiro de 2018</t>
  </si>
  <si>
    <t>https://drive.ifsp.edu.br/s/lMj2VHzBbp0h4Li</t>
  </si>
  <si>
    <t>https://drive.ifsp.edu.br/s/Eu2wdbW8k20wC79</t>
  </si>
  <si>
    <t>https://drive.ifsp.edu.br/s/e2BfGwaEOZzbClN</t>
  </si>
  <si>
    <t>https://drive.ifsp.edu.br/s/WGFJQ44ziKAhZuP</t>
  </si>
  <si>
    <t>Comissão para Estudo de Viabilidade da Proposição de Inclusão de Novo Curso na Área de Química</t>
  </si>
  <si>
    <t>Alterada pela Portaria nº CPV.0013/2017, de 13 de fevereiro de 2017</t>
  </si>
  <si>
    <t>07/02/2017 (3 meses)</t>
  </si>
  <si>
    <t>https://drive.ifsp.edu.br/s/2W7wTuVRkmrbioY</t>
  </si>
  <si>
    <t>CPV.0136</t>
  </si>
  <si>
    <t>Alterada pela Portaria nº CPV.0152/2016, de 13 de dezembro de 2016</t>
  </si>
  <si>
    <t>https://drive.ifsp.edu.br/s/zqa1UjJVG8wrXoB</t>
  </si>
  <si>
    <t>Altera CPV.0002/2016; 0125/2015</t>
  </si>
  <si>
    <t>CPV.0137</t>
  </si>
  <si>
    <t>Trata da designação dos membros da comissão para Elaboração e Implementação do Projeto Pedagógico do Curso Técnico em Química Integrado ao Ensino Médio</t>
  </si>
  <si>
    <t>Alterada pela Portaria nº CPV.0034/2017, de 06 de março de 2017</t>
  </si>
  <si>
    <t>https://drive.ifsp.edu.br/s/KJswuGYWrOkhFG5</t>
  </si>
  <si>
    <t>CPV.0138</t>
  </si>
  <si>
    <t>Trata da designação dos membros da comissão para propor as Diretrizes Curriculares Internas para os Cursos Técnicos Integrados ao Ensino Médio</t>
  </si>
  <si>
    <t>Alterada pela Portaria nº CPV.0151/2016, de 12 de dezembro de 2016</t>
  </si>
  <si>
    <t>https://drive.ifsp.edu.br/s/mtB7BXbxLdCsmaW</t>
  </si>
  <si>
    <t>CPV.0139</t>
  </si>
  <si>
    <t>Trata da designação dos membros da Comissão Organizadora da II Jornada de Estudos em Computação</t>
  </si>
  <si>
    <t>05 a 07 de junho de 2017</t>
  </si>
  <si>
    <t>https://drive.ifsp.edu.br/s/VI1UjrnbmvOfSBF</t>
  </si>
  <si>
    <t>CPV.0140</t>
  </si>
  <si>
    <t>Trata da designação dos membros da Comissão Organizadora da Festa Junina 2017</t>
  </si>
  <si>
    <t>Alterada pela Portaria nº CPV.0015/2017, de 14 de fevereiro de 2017</t>
  </si>
  <si>
    <t>10 de junho de 2017</t>
  </si>
  <si>
    <t>https://drive.ifsp.edu.br/s/XQAkeiq2LJeqix6</t>
  </si>
  <si>
    <t>CPV.0141</t>
  </si>
  <si>
    <t>Trata da designação dos membros da Comissão Organizadora da V Semana de Ciência e Tecnologia</t>
  </si>
  <si>
    <t>Alterada pela Portaria nº CPV.0016/2017, de 14 de fevereiro de 2017</t>
  </si>
  <si>
    <t>16 a 21 de outubro de 2017</t>
  </si>
  <si>
    <t>https://drive.ifsp.edu.br/s/3s8tP3xTSGZurYO</t>
  </si>
  <si>
    <t>CPV.0142</t>
  </si>
  <si>
    <t>Trata da designação dos membros da Comissão Organizadora da IV Semana da Consciência Negra</t>
  </si>
  <si>
    <t>Alterada pela Portaria nº CPV.0014/2017, de 14 de fevereiro de 2017</t>
  </si>
  <si>
    <t>21 a 25 de novembro de 2017</t>
  </si>
  <si>
    <t>https://drive.ifsp.edu.br/s/bakQCPzNQu9Aw2Z</t>
  </si>
  <si>
    <t>CPV.0143</t>
  </si>
  <si>
    <t>02 a 15 de janeiro de 2017</t>
  </si>
  <si>
    <t>https://drive.ifsp.edu.br/s/c0OtfWd2LQL1KQx</t>
  </si>
  <si>
    <t>CPV.0144</t>
  </si>
  <si>
    <t>Alterada pela Portaria nº CPV.0196/2017, de 18 de dezembro de 2017</t>
  </si>
  <si>
    <t>https://drive.ifsp.edu.br/s/4qjuptgJHVog0dO</t>
  </si>
  <si>
    <t>Altera CPV.0022/2016; 0026/2015; 1289/2014</t>
  </si>
  <si>
    <t>CPV.0145</t>
  </si>
  <si>
    <t>Revogada pela Portaria nº CPV.0022/2018, de 21 de fevereiro de 2018</t>
  </si>
  <si>
    <t>https://drive.ifsp.edu.br/s/uRBu2SczelrH3GD</t>
  </si>
  <si>
    <t>CPV.0146</t>
  </si>
  <si>
    <t>02 a 11/01/2017</t>
  </si>
  <si>
    <t>https://drive.ifsp.edu.br/s/KXt9GOdKoqHK6HI</t>
  </si>
  <si>
    <t>CPV.0147</t>
  </si>
  <si>
    <t>Trata da designação dos membros da Comissão para Análise de Recursos no Processo Eleitoral para Cargos de Direção e Funções Gratificadas</t>
  </si>
  <si>
    <t>https://drive.ifsp.edu.br/s/Dkapfv7DJiEnonY</t>
  </si>
  <si>
    <t>CPV.0148</t>
  </si>
  <si>
    <t>Trata da designação de substituto à função gratificada de Coordenador de Registros Escolares</t>
  </si>
  <si>
    <t>02 a 13 de janeiro de 2017</t>
  </si>
  <si>
    <t>https://drive.ifsp.edu.br/s/7L5th7IGxcid9fr</t>
  </si>
  <si>
    <t>CPV.0149</t>
  </si>
  <si>
    <t>Alterada pela Portaria nº CPV.0008/2017, de 01 de fevereiro de 2017</t>
  </si>
  <si>
    <t>https://drive.ifsp.edu.br/s/gRVMbrNasvZpnju</t>
  </si>
  <si>
    <t>Altera CPV.0119/2016; 0046/2016; 0028/2016; 0015/2016; 0015/2016; 0095/2015</t>
  </si>
  <si>
    <t>CPV.0150</t>
  </si>
  <si>
    <t>Trata da designação de membros de banca examinadora para processo seletivo simplificado de professores substitutos (Engenharia Química)</t>
  </si>
  <si>
    <t>CPV.0151</t>
  </si>
  <si>
    <t>Alterada pela Portaria nº CPV.0026/2017, de 15 de fevereiro de 2017</t>
  </si>
  <si>
    <t>https://drive.ifsp.edu.br/s/a11ieUX06boh3h7</t>
  </si>
  <si>
    <t>Altera CPV.0138/2016</t>
  </si>
  <si>
    <t>CPV.0152</t>
  </si>
  <si>
    <t>Alterada pela Portaria nº CPV.0018/2017, de 14 de fevereiro de 2017</t>
  </si>
  <si>
    <t>https://drive.ifsp.edu.br/s/mtZzmsT81TBBRhs</t>
  </si>
  <si>
    <t>Altera CPV.0136/2016; 0002/2016; 0125/2015</t>
  </si>
  <si>
    <t>CPV.0153</t>
  </si>
  <si>
    <t>Trata da designação de substituto à função de Diretor Geral (Gilberto Bulgraen Junior)</t>
  </si>
  <si>
    <t>02 a 15/01/2017</t>
  </si>
  <si>
    <t>https://drive.ifsp.edu.br/s/Gkd6NxABCIKDWv7</t>
  </si>
  <si>
    <t>CPV.0154</t>
  </si>
  <si>
    <t>Trata da designação de substituto à função de Diretor Geral (Paulo Renato de Oliveira Gavião)</t>
  </si>
  <si>
    <t>16 a 26/01/2017</t>
  </si>
  <si>
    <t>https://drive.ifsp.edu.br/s/hHNiqxgK4gnba7H</t>
  </si>
  <si>
    <t>CPV.0155</t>
  </si>
  <si>
    <t>Trata da designação de membros de banca examinadora para processo seletivo simplificado de professor substituto (Matemática)</t>
  </si>
  <si>
    <t>https://drive.ifsp.edu.br/s/LYfUXsxsYTDsxus</t>
  </si>
  <si>
    <t>CPV.0156</t>
  </si>
  <si>
    <t>09 a 23/01/2017</t>
  </si>
  <si>
    <t>https://drive.ifsp.edu.br/s/IhdozTd66gLxFn3</t>
  </si>
  <si>
    <t>CPV.0157</t>
  </si>
  <si>
    <t>Final do 1º semestre de 2017</t>
  </si>
  <si>
    <t>https://drive.ifsp.edu.br/s/nysLQNO7rDgvVnQ</t>
  </si>
  <si>
    <t>Altera CPV.0102/2016</t>
  </si>
  <si>
    <t>CPV.0158</t>
  </si>
  <si>
    <t>Alterada pela Portaria nº CPV.0020/2017, de 14 de fevereiro de 2017</t>
  </si>
  <si>
    <t>https://drive.ifsp.edu.br/s/M6JNviLB2GQetEE</t>
  </si>
  <si>
    <t>Altera CPV.0116/2016; 0106/2016</t>
  </si>
  <si>
    <t>CPV.0159</t>
  </si>
  <si>
    <t>Trata da designação de substituto à função gratificada de Coordenador de Manutenção, Almoxarifado e Patrimônio</t>
  </si>
  <si>
    <t>30/01 a 10/02/2017</t>
  </si>
  <si>
    <t>https://drive.ifsp.edu.br/s/vpMwCC234zng9Si</t>
  </si>
  <si>
    <t>CPV.0160</t>
  </si>
  <si>
    <t>02 a 31/01/2017</t>
  </si>
  <si>
    <t>https://drive.ifsp.edu.br/s/Sc5oYhlXw4i3Twl</t>
  </si>
  <si>
    <t>CPV.0161</t>
  </si>
  <si>
    <t>Trata da designação de substituto à função gratificada de Coordenador do Núcleo Sociopedagógico</t>
  </si>
  <si>
    <t>02 a 21/01/2017</t>
  </si>
  <si>
    <t>https://drive.ifsp.edu.br/s/WrpV6oEsDGzvuE8</t>
  </si>
  <si>
    <t>CPV.0162</t>
  </si>
  <si>
    <t>Trata do horário de funcionamento do IFSP-Câmpus Capivari no período de 04 a 31 de janeiro de 2017</t>
  </si>
  <si>
    <t>04 a 31/01/2017</t>
  </si>
  <si>
    <t>https://drive.ifsp.edu.br/s/R5OmlrG1WYl2wnk</t>
  </si>
  <si>
    <t>CPV.0163</t>
  </si>
  <si>
    <t>Trata da revogação de portaria do IFSP-Câmpus Capivari (Portaria nº CPV.0129/2015, de 22 de dezembro de 2015)</t>
  </si>
  <si>
    <t>https://drive.ifsp.edu.br/s/Gdj0vTmaR8MqUR4</t>
  </si>
  <si>
    <t>Revoga CPV.0129/2015</t>
  </si>
  <si>
    <t>Trata da designação dos fiscais do Contrato 01.712/2017 do IFSP-Cãmpus Capivari (Serviço de Reprografia) - Início em 18/01/2017</t>
  </si>
  <si>
    <t>Alterada pela Portaria nº CPV.0155/2018, de 22 de outubro de 2018</t>
  </si>
  <si>
    <t>https://drive.ifsp.edu.br/s/5dw9dEKgNqqcqmm</t>
  </si>
  <si>
    <t>---------------------------</t>
  </si>
  <si>
    <t>https://drive.ifsp.edu.br/s/FhBDf4QrGgmaEFX</t>
  </si>
  <si>
    <t>Alterada pela Portaria nº CPV.0041/2018, de 13 de março de 2018</t>
  </si>
  <si>
    <t>https://drive.ifsp.edu.br/s/xY3rzJtEvVfM9yx</t>
  </si>
  <si>
    <t>Trata da designação dos fiscais do Contrato 02.712/2017 do IFSP-Câmpus Capivari (Cantina) - Início em 01/02/2017</t>
  </si>
  <si>
    <t>Alterada pela Portaria nº CPV.0010/2017</t>
  </si>
  <si>
    <t>https://drive.ifsp.edu.br/s/ShyxNleEXqCjeG7</t>
  </si>
  <si>
    <t>Trata da concessão de retribuição por titulação ao servidor Fernando Cesar Russo Gomes</t>
  </si>
  <si>
    <t>https://drive.ifsp.edu.br/s/4Gyn7yT7oYV0XMu</t>
  </si>
  <si>
    <t>Tornar sem efeito pela Portaria nº CPV.0041/2017, de 06 de março de 2017</t>
  </si>
  <si>
    <t>https://drive.ifsp.edu.br/s/ebwg2gKfej6hNjB</t>
  </si>
  <si>
    <t>Altera CPV.0021/2015; 690/2014; 1039/2013</t>
  </si>
  <si>
    <t>Alterada pela Portaria nº CPV.0045/2017, de 16 de março de 2017. Revogada pela Portaria nº CPV.0141/2018, de 03 de setembro de 2018.</t>
  </si>
  <si>
    <t>Altera CPV.0079/2016</t>
  </si>
  <si>
    <t>Alterada pela Portaria nº CPV.0063/2017, de 11 de abril de 2017</t>
  </si>
  <si>
    <t>https://drive.ifsp.edu.br/s/rhKdY6yQNwMsnkU</t>
  </si>
  <si>
    <t>Altera CPV.0149/2016;0119/2016; 0046/2016; 0028/2016; 0015/2016; 0015/2016; 0095/2015</t>
  </si>
  <si>
    <t>Revogada pela Portaria nº CPV.0009/2020</t>
  </si>
  <si>
    <t>https://drive.ifsp.edu.br/s/sEpHlCNP5XzMvWw</t>
  </si>
  <si>
    <t>Altera CPV.003/2016; 0132/2015</t>
  </si>
  <si>
    <t>https://drive.ifsp.edu.br/s/ViguCUKGr9zKZJY</t>
  </si>
  <si>
    <t>torna sem efeito CPV.0004/2017</t>
  </si>
  <si>
    <t>Alterada pela Portaria nº CPV.0082/2018, de 10 de maio de 2018</t>
  </si>
  <si>
    <t>https://drive.ifsp.edu.br/s/Fqai9ibQWbiPVnD</t>
  </si>
  <si>
    <t>Trata da designação dos fiscais do Contrato 03.712/2017 do IFSP-Câmpus Capivari (Plataforma Elevatória)</t>
  </si>
  <si>
    <t>Alterada pela Portaria nº CPV.0011/2019, de 07 de fevereiro de 2019</t>
  </si>
  <si>
    <t>https://drive.ifsp.edu.br/s/uUvqxVFDqGgf3Xd</t>
  </si>
  <si>
    <t>Alterada pela Portaria nº CPV.0085/2017, de 26 de maio de 2017</t>
  </si>
  <si>
    <t>https://drive.ifsp.edu.br/s/ZnETfDrOzPUepmY</t>
  </si>
  <si>
    <t>Altera CPV.0135/2016</t>
  </si>
  <si>
    <t>Alterada pela Portaria nº CPV.0050/2017, de 24 de março de 2017</t>
  </si>
  <si>
    <t>https://drive.ifsp.edu.br/s/uKY899ZCIkRybgf</t>
  </si>
  <si>
    <t>Altera CPV.0142/2016</t>
  </si>
  <si>
    <t>https://drive.ifsp.edu.br/s/h3kaWsIATmDQPld</t>
  </si>
  <si>
    <t>Altera CPV.0140/2016</t>
  </si>
  <si>
    <t>Alterada pela Portaria nº CPV.0039/2017, de 06 de março de 2017</t>
  </si>
  <si>
    <t>https://drive.ifsp.edu.br/s/v2rjHyyCFdTqQM5</t>
  </si>
  <si>
    <t>Altera CPV.0141/2016</t>
  </si>
  <si>
    <t>Alterada pela Portaria nº CPV.0042/2018, de 13 de março de 2018</t>
  </si>
  <si>
    <t>https://drive.ifsp.edu.br/s/WMyKA9lcrOsEbKF</t>
  </si>
  <si>
    <t>Altera CPV.0097/2016; 0057/2016</t>
  </si>
  <si>
    <t>Alterada pela Portaria nº CPV.0035/2017, de 06 de março de 2017</t>
  </si>
  <si>
    <t>https://drive.ifsp.edu.br/s/Cn182cNEt59DMEw</t>
  </si>
  <si>
    <t>Altera CPV.0152/2016; 0136/2016; 0002/2016; 0125/2015</t>
  </si>
  <si>
    <t>Trata da designação dos membros da Equipe Local de Formação Continuada dos Professores e de Profissionais da Àrea Pedagógica</t>
  </si>
  <si>
    <t>Alterada pela Portaria nº CPV.0036/2017, de 06 de março de 2017</t>
  </si>
  <si>
    <t>https://drive.ifsp.edu.br/s/2FRlx1Tj7hAa9cT</t>
  </si>
  <si>
    <t>Altera CPV.0122/2016; 0100/2016; 0038/2016;.0008/2016;0131/2015; 0122/2015</t>
  </si>
  <si>
    <t>Alterada pela Portaria nº CPV.0080/2017, de 04 de maio de 2017</t>
  </si>
  <si>
    <t>https://drive.ifsp.edu.br/s/iaXfILNLR9clzJN</t>
  </si>
  <si>
    <t>Altera CPV.0158/2016; 116/2016; 0106/2016</t>
  </si>
  <si>
    <t>Trata da designação dos membros da comissão para Elaboração e Implementação do Projeto Pedagógico do Curso Técnico em Química Concomitante/Subsequente</t>
  </si>
  <si>
    <t>Alterada pela Portaria nº CPV.0043/2018, de 13 de março de 2018</t>
  </si>
  <si>
    <t>https://drive.ifsp.edu.br/s/BKSXFtciSMmlxsq</t>
  </si>
  <si>
    <t>Altera CPV.0005/2016</t>
  </si>
  <si>
    <t>Alterada pela Portaria nº CPV.0086/2017, de 26 de maio de 2017</t>
  </si>
  <si>
    <t>https://drive.ifsp.edu.br/s/RqCNUyt4WXOUvWu</t>
  </si>
  <si>
    <t>Altera CPV.0121/2016; 0103/2016; 0017/2016; 0133/2015; 0076/2015; 0075/2015; 0032/2015</t>
  </si>
  <si>
    <t>Revogada pela Portaria nº CPV.0078/2018, de 16 de abril de 2018</t>
  </si>
  <si>
    <t>https://drive.ifsp.edu.br/s/TO09wvSHyoP1bqw</t>
  </si>
  <si>
    <t>Altera CPV.0044/2016; 0014/2015; 851/2014</t>
  </si>
  <si>
    <t>Projetos Institucionais - 1º semestre de 2017</t>
  </si>
  <si>
    <t>Alterada pela Portaria nº CPV.0038/2017, de 06 de março de 2017</t>
  </si>
  <si>
    <t>https://drive.ifsp.edu.br/s/uRl3sIyUs5KVXUv</t>
  </si>
  <si>
    <t>Altera CPV.0054/2016</t>
  </si>
  <si>
    <t>Alterada pela Portaria nº CPV.0044/2018, de 13 de março de 2018</t>
  </si>
  <si>
    <t>https://drive.ifsp.edu.br/s/J1vxHLZ9dFPpd5i</t>
  </si>
  <si>
    <t>Alterada pela Portaria nº CPV.0031/2017, de 03 de março de 2017</t>
  </si>
  <si>
    <t>https://drive.ifsp.edu.br/s/GqhScUkw9VeOpvY</t>
  </si>
  <si>
    <t>Altera CPV.0151/2016; 0138/2016</t>
  </si>
  <si>
    <t>https://drive.ifsp.edu.br/s/VgnPyyHLyTWqWqP</t>
  </si>
  <si>
    <t xml:space="preserve">Revoga CPV.0061/2015; CPV.0073/2015;  CPV.0082/2016; </t>
  </si>
  <si>
    <t>Trata da nomeação da Subcomissão Eleitoral Local do Câmpus Capivari para as eleições de representantes no Conselho Superior do IFSP</t>
  </si>
  <si>
    <t>https://drive.ifsp.edu.br/s/hfzlqTEhvI9i6WH</t>
  </si>
  <si>
    <t>Trata da designação de substituto à função gratificada de Coordenador de Contabilidade e Finanças</t>
  </si>
  <si>
    <t>06 a 20 de março de 2017</t>
  </si>
  <si>
    <t>https://drive.ifsp.edu.br/s/H6HUxZoVPwVy5u6</t>
  </si>
  <si>
    <t>Trata da designação dos membros da Comissão para classificar projetos de ensino propostos ao Edital nº CPV.005/2017, de 14 de fevereiro de 2017</t>
  </si>
  <si>
    <t>https://drive.ifsp.edu.br/s/4dgQNmg9rILOQry</t>
  </si>
  <si>
    <t>Alterada pela Portaria nº CPV.0040/2017, de 06 de março de 2017</t>
  </si>
  <si>
    <t>https://drive.ifsp.edu.br/s/6YaVz7lOfEUP0iR</t>
  </si>
  <si>
    <t>Altera CPV.0026/2017; .0151/2016; 0138/2016</t>
  </si>
  <si>
    <t>Alterada pela Portaria nº CPV.0099/2017, de 22 de junho de 2017</t>
  </si>
  <si>
    <t>https://drive.ifsp.edu.br/s/35hPCXAvhOWXqE3</t>
  </si>
  <si>
    <t>Altera CPV.0101/2016; 0056/2016</t>
  </si>
  <si>
    <t>Alterada pela Portaria nº CPV.0071/2017, de 18 de abril de 2017</t>
  </si>
  <si>
    <t>https://drive.ifsp.edu.br/s/8U7BslCUhsOnT7B</t>
  </si>
  <si>
    <t>Altera CPV.0104/2016; 0037/2016; 130/2015; 0091/2015; 0059/2015; 0007/2015; 0023/2014; 4384/2014</t>
  </si>
  <si>
    <t>Alterada pela Portaria nº CPV.0147/2017, de 11 de setembro de 2017</t>
  </si>
  <si>
    <t>https://drive.ifsp.edu.br/s/PK5u0PNEIPWAGHu</t>
  </si>
  <si>
    <t>Altera CPV.0137/2016</t>
  </si>
  <si>
    <t>Alterada pela Portaria nº CPV.0148/2017, de 11 de setembro de 2017</t>
  </si>
  <si>
    <t>https://drive.ifsp.edu.br/s/GC6wnXMKlMFeEYc</t>
  </si>
  <si>
    <t>Altera CPV.0018/2017; 0152/2016; 0136/2016; 0002/2016; 0125/2015</t>
  </si>
  <si>
    <t>Trata da designação dos membros da Equipe Local de Formação Continuada dos Professores e de Profissionais da Área Pedagógica</t>
  </si>
  <si>
    <t>Alterada pela Portaria nº CPV.0045/2018, de 13 de março de 2018</t>
  </si>
  <si>
    <t>https://drive.ifsp.edu.br/s/4JdEBjeICLEu9x7</t>
  </si>
  <si>
    <t>Altera CPV.0019/2017; 0152/2016; 0136/2016; 0002/2016; 0125/2015</t>
  </si>
  <si>
    <t>Alterada pela Portaria nº CPV.0158/2017, de 21 de setembro de 2017</t>
  </si>
  <si>
    <t>https://drive.ifsp.edu.br/s/ZQ1zdIjPZ5zkyD1</t>
  </si>
  <si>
    <t>Altera CPV.0130/2016; 0024/2016; 0006/2015</t>
  </si>
  <si>
    <t>Alterada pela Portaria nº CPV.0047/2017, de 16 de março de 2017</t>
  </si>
  <si>
    <t>https://drive.ifsp.edu.br/s/KwnHn0J25ON4ejP</t>
  </si>
  <si>
    <t>Altera CPV.0024/2017; 0054/2016</t>
  </si>
  <si>
    <t>Alterada pela Portaria nº CPV.0049/2017, de 20 de março de 2017</t>
  </si>
  <si>
    <t>https://drive.ifsp.edu.br/s/IK7vMOZs682A14S</t>
  </si>
  <si>
    <t>Altera CPV.0016/2017; 0141/2016</t>
  </si>
  <si>
    <t>Alterada pela Portaria nº CPV.0052/2017, de 31 de março de 2017</t>
  </si>
  <si>
    <t>https://drive.ifsp.edu.br/s/nry6Gn9RzCmpiw8</t>
  </si>
  <si>
    <t>Altera CPV.0031/2017; 0026/2017; .0151/2016; 0138/2016</t>
  </si>
  <si>
    <t>Revogada pela Portaria nº CPV.0074/2018, de 09 de abril de 2018</t>
  </si>
  <si>
    <t>https://drive.ifsp.edu.br/s/HDCKfb03okdEdWY</t>
  </si>
  <si>
    <t>Trata da designação de substituto ao cargo de direção de Diretor Adjunto Educacional</t>
  </si>
  <si>
    <t>24/03 a 13/04/2017</t>
  </si>
  <si>
    <t>https://drive.ifsp.edu.br/s/Sf8ip0CdMlEH7Cy</t>
  </si>
  <si>
    <t>Alterada pela Portaria nº CPV.0118/2017, de 31 de julho de 2017</t>
  </si>
  <si>
    <t>https://drive.ifsp.edu.br/s/4bjTjddIjXfczuY</t>
  </si>
  <si>
    <t>Altera CPV.0043/2016; 0003/2016; 0132/2015</t>
  </si>
  <si>
    <t>24 a 30/04/2017</t>
  </si>
  <si>
    <t>https://drive.ifsp.edu.br/s/sfehETaPJakTf0M</t>
  </si>
  <si>
    <t>Alterada pela Portaria nº CPV.0124/2017, de 11 de agosto de 2017. Revogada pela Portaria nº CPV.0141/2018, de 03 de setembro de 2018.</t>
  </si>
  <si>
    <t>https://drive.ifsp.edu.br/s/IkjlFrDSgUdHaFR</t>
  </si>
  <si>
    <t>Altera CPV.0007/2017; 0079/2016</t>
  </si>
  <si>
    <t>https://drive.ifsp.edu.br/s/ibggCO0IausWvtW</t>
  </si>
  <si>
    <t>Altera CPV.0081/2016</t>
  </si>
  <si>
    <t>Alterada pela Portaria nº CPV.0058/2017, de 05 de abril de 2017</t>
  </si>
  <si>
    <t>https://drive.ifsp.edu.br/s/JGAdnuWAhDyoDkE</t>
  </si>
  <si>
    <t>Altera CPV.0038/2017; 0024/2017; 0054/2016</t>
  </si>
  <si>
    <t>Desfazimento de bens</t>
  </si>
  <si>
    <t>https://drive.ifsp.edu.br/s/hmByyD0spxZ3ljG</t>
  </si>
  <si>
    <t>Alterada pela Portaria nº CPV.0057, de 05 de abril de 2017</t>
  </si>
  <si>
    <t>https://drive.ifsp.edu.br/s/iHiL5OLmMdbq4Nt</t>
  </si>
  <si>
    <t>Altera CPV.0039/2017; 0016/2017; 0141/2016</t>
  </si>
  <si>
    <t>https://drive.ifsp.edu.br/s/xZEP5EmFIsa5i0u</t>
  </si>
  <si>
    <t>Altera CPV.0014/2017; 0142/2016</t>
  </si>
  <si>
    <t>Trata da designação de substituto à função gratificada de Coordenador de Licitações e Contratos</t>
  </si>
  <si>
    <t>29 de março a 07 de abril de 2017</t>
  </si>
  <si>
    <t>https://drive.ifsp.edu.br/s/ONFFJ5aT6XBSBbw</t>
  </si>
  <si>
    <t>Alterada pela Portaria nº CPV.0149/2017, de 11 de setembro de 2017</t>
  </si>
  <si>
    <t>https://drive.ifsp.edu.br/s/1QYTBNxeQKxmi7l</t>
  </si>
  <si>
    <t>Altera CPV.0040/2017; 0031/2017; 0026/2017; .0151/2016; 0138/2016</t>
  </si>
  <si>
    <t>Trata da designação dos membros da Comissão para Avaliação de Extraordinário Aproveitamento nos Estudos - Matemática Básica</t>
  </si>
  <si>
    <t>Revogada Pela Portaria n° CPV.0175/2017</t>
  </si>
  <si>
    <t>https://drive.ifsp.edu.br/s/4fnJbxVpID4My3d</t>
  </si>
  <si>
    <t>Trata da designação dos membros das mesas receptoras de votos da eleição de representantes dos servidores, dos estudantes e dos egressos no Conselho Superior do IFSP</t>
  </si>
  <si>
    <t>https://drive.ifsp.edu.br/s/rVMjQL9rgjodvQm</t>
  </si>
  <si>
    <t>Desfazimento de bens. Presidente e Vice-Presidente</t>
  </si>
  <si>
    <t>Alterada Pela Portaria n° CPV.0091/2017</t>
  </si>
  <si>
    <t>https://drive.ifsp.edu.br/s/wTkcShHqiBWRMFD</t>
  </si>
  <si>
    <t>Trata da designação dos membros da Comissão para Avaliação de Extraordinário Aproveitamento nos Estudos - Informática Básica</t>
  </si>
  <si>
    <t>https://drive.ifsp.edu.br/s/PPlUXTk43lyZJl0</t>
  </si>
  <si>
    <t>Alterada Pela Portaria n° CPV.0112/2017</t>
  </si>
  <si>
    <t>https://drive.ifsp.edu.br/s/2cVGwpuCGtUbNkw</t>
  </si>
  <si>
    <t>Altera CPV.0049/2017; 0039/2017; 0016/2017; 0141/2016</t>
  </si>
  <si>
    <t>https://drive.ifsp.edu.br/s/5dt6RVpkhf1QiYp</t>
  </si>
  <si>
    <t>Altera CPV.0047/2017; 0038/2017; 0024/2017; 0054/2016</t>
  </si>
  <si>
    <t>Alterada pela Portaria nº CPV.0003/2018, de 29 de janeiro de 2018</t>
  </si>
  <si>
    <t>https://drive.ifsp.edu.br/s/64F9aT2z9F43jp1</t>
  </si>
  <si>
    <t>Altera CPV.0117/2016</t>
  </si>
  <si>
    <t>08 a 16/04/2017</t>
  </si>
  <si>
    <t>https://drive.ifsp.edu.br/s/ajC7Do2CBmqOkQo</t>
  </si>
  <si>
    <t>Designa servidora para desempenhar as funções de secretária da comissão de Processo Administrativo Disciplinar nº 23305.000962.2016-13 (Fabiana Ocampos)</t>
  </si>
  <si>
    <t>https://drive.ifsp.edu.br/s/Q4iPMHHXXBiRg6r</t>
  </si>
  <si>
    <t>Designa servidora para desempenhar as funções de secretária ad hoc da Comissão de Processo Administrativo Disciplinar nº 23305.000962.2016-13 (Paula Lima Braga)</t>
  </si>
  <si>
    <t>https://drive.ifsp.edu.br/s/lqFCiZU6oCVZvc5</t>
  </si>
  <si>
    <t>Alterada pela Portaria nº CPV.0112/2017, de 25 de julho de 2017</t>
  </si>
  <si>
    <t>https://drive.ifsp.edu.br/s/o7YNDSa6AyeBZFg</t>
  </si>
  <si>
    <t>Altera CPV.0008/2017; 0149/2016;0119/2016; 0046/2016; 0028/2016; 0015/2016; 0015/2016; 0095/2015</t>
  </si>
  <si>
    <t>17 a 23/04/2017</t>
  </si>
  <si>
    <t>https://drive.ifsp.edu.br/s/cMxoDwdZbEwccZ3</t>
  </si>
  <si>
    <t>Designa servidora para desempenhar as funções de secretária ad hoc da Comissão de Processo Administrativo Disciplinar nº 23305.000962.2016-13 (Miriam Cristina Peruzzi Soares Belote)</t>
  </si>
  <si>
    <t>Revogada pela Portaria CPAD nº CPV.0082/2017, de 10 de maio de 2017</t>
  </si>
  <si>
    <t>https://drive.ifsp.edu.br/s/eSv2fVIigjBG8lM</t>
  </si>
  <si>
    <t>Designa servidora para desempenhar as funções de secretária ad hoc da Comissão de Processo Administrativo Disciplinar nº 23305.000962.2016-13 (Nayari Marie Lessa)</t>
  </si>
  <si>
    <t>https://drive.ifsp.edu.br/s/Nz2BOSfDiuJ4kSI</t>
  </si>
  <si>
    <t>24/04 a 06/07/2017</t>
  </si>
  <si>
    <t>https://drive.ifsp.edu.br/s/RxIc01wjZqb6myO</t>
  </si>
  <si>
    <t>https://drive.ifsp.edu.br/s/ABALPQmnUbN3pC0</t>
  </si>
  <si>
    <t>Revogar CPV.0107/2015</t>
  </si>
  <si>
    <t>https://drive.ifsp.edu.br/s/izI5ZGktlsNaDUc</t>
  </si>
  <si>
    <t>Revogar CPV.0036/2015</t>
  </si>
  <si>
    <t>Alterada pela Portaria nº CPV.0116/2017, de 26 de julho de 2017</t>
  </si>
  <si>
    <t>https://drive.ifsp.edu.br/s/PaYsBeAZp72qGQq</t>
  </si>
  <si>
    <t>Altera CPV.0026/2016; 0126/2015</t>
  </si>
  <si>
    <t>Alterada pela Portaria nº CPV.0046/2018, de 13 de março de 2018</t>
  </si>
  <si>
    <t>https://drive.ifsp.edu.br/s/WUsJwfnIVCaKcWc</t>
  </si>
  <si>
    <t>Altera CPV.0033/2017; 0104/2016; 0037/2016; 130/2015; 0091/2015; 0059/2015; 0007/2015; 0023/2014; 4384/2014</t>
  </si>
  <si>
    <t>https://drive.ifsp.edu.br/s/0iQQlFdNq0BWQe2</t>
  </si>
  <si>
    <t>Altera CPV.0125/2016</t>
  </si>
  <si>
    <t>Revogada Pela Portaria n° CPV.0184/2019</t>
  </si>
  <si>
    <t>https://drive.ifsp.edu.br/s/ST0NE4h9VjkEI3M</t>
  </si>
  <si>
    <t>Professor orientador de estágio curricular do Curso Técnico em Informática Integrado ao Ensino Médio</t>
  </si>
  <si>
    <t>Revogada Pela Portaria n° CPV.0185/2019</t>
  </si>
  <si>
    <t>https://drive.ifsp.edu.br/s/0AAf5ZZYkO46OtF</t>
  </si>
  <si>
    <t>Trata da designação de substituto ao cargo de direção de Diretor Adjunto de Administração</t>
  </si>
  <si>
    <t>10 a 19/05/2017</t>
  </si>
  <si>
    <t>https://drive.ifsp.edu.br/s/TcnlXERx1k3SskU</t>
  </si>
  <si>
    <t>Designa servidora para desempenhar as funções de secretária ad hoc da Comissão de Processo Administrativo Disciplinar nº 23305.000962.2016-13 (Alan Batista Botelho)</t>
  </si>
  <si>
    <t>https://drive.ifsp.edu.br/s/JhFUf2zs7rn2d31</t>
  </si>
  <si>
    <t>Trata da designação dos membros da Comissão para Avaliação de Extraordinário Aproveitamento nos Estudos - História da Ciência e Tecnologia</t>
  </si>
  <si>
    <t>https://drive.ifsp.edu.br/s/YEpdFEdzV2l6Ggb</t>
  </si>
  <si>
    <t>Trata da designação dos membros da Comissão para Avaliação de Extraordinário Aproveitamento nos Estudos - Arquitetura de Computadores</t>
  </si>
  <si>
    <t>https://drive.ifsp.edu.br/s/uNzlv3VQBMzZwZE</t>
  </si>
  <si>
    <t>19 a 28/05/2017</t>
  </si>
  <si>
    <t>https://drive.ifsp.edu.br/s/K6gYj0GsaDfgBYK</t>
  </si>
  <si>
    <t>Alterada pela Portaria nº CPV.0047/2018, de 13 de março de 2018 - Revogada pela Portaria nº CPV.0139/2018, de 03 de setembro de 2018</t>
  </si>
  <si>
    <t>https://drive.ifsp.edu.br/s/EPHJti1JcNTWgd5</t>
  </si>
  <si>
    <t>Altera CPV.0020/2017; 0158/2016; 116/2016; 0106/2016</t>
  </si>
  <si>
    <t>Alterada pela Portaria nº CPV.0048/2018, de 13 de março de 2018</t>
  </si>
  <si>
    <t>Altera CPV.0086/2015; 0084/2015</t>
  </si>
  <si>
    <t>https://drive.ifsp.edu.br/s/4puMEiniixjLkcb</t>
  </si>
  <si>
    <t>Revoga CPV.0065/2017</t>
  </si>
  <si>
    <t>Trata da designação de substituto à presidência da Comissão de Extensão</t>
  </si>
  <si>
    <t>https://drive.ifsp.edu.br/s/vnrV1JKNOpOnl7f</t>
  </si>
  <si>
    <t>Trata da designação dos fiscais da Ata de Registro de Preços 01.712/2017 do IFSP-Câmpus Capivari (Corte da Grama)</t>
  </si>
  <si>
    <t>https://drive.ifsp.edu.br/s/C3Jb2pKRD3Wf187</t>
  </si>
  <si>
    <t>https://drive.ifsp.edu.br/s/BV8w4gwlMXKvKKa</t>
  </si>
  <si>
    <t xml:space="preserve">Altera CPV.0013/2017; 0135/2016; </t>
  </si>
  <si>
    <t>Alterada pela Portaria nº CPV.0129/2017, de 11 de agosto de 2017</t>
  </si>
  <si>
    <t>https://drive.ifsp.edu.br/s/YfCqWjtf7vv26SU</t>
  </si>
  <si>
    <t>Altera CPV.0022/2017; 0121/2016; 0103/2016; 0017/2016; 0133/2015; 0076/2015; 0075/2015; 0032/2015</t>
  </si>
  <si>
    <t>Trata da designação dos fiscais do Contrato 004.712/2017 do IFSP-Câmpus Capivari (Internet)</t>
  </si>
  <si>
    <t>Alterada pela Portaria nº CPV.0035/2018, de 12 de março de 2018</t>
  </si>
  <si>
    <t>https://drive.ifsp.edu.br/s/s12Ii296Fc5XGXp</t>
  </si>
  <si>
    <t>Comissão para Estudo para Implantação de Empresa Júnior</t>
  </si>
  <si>
    <t>Alterada pela Portaria nº CPV.0115/2017, de 26 de julho de 2017</t>
  </si>
  <si>
    <t>https://drive.ifsp.edu.br/s/WQCzLauO2yAbexK</t>
  </si>
  <si>
    <t>Trata da designação de substituto à função de Coordenador de Contabilidade e Finanças</t>
  </si>
  <si>
    <t>19 a 28/06/2017</t>
  </si>
  <si>
    <t>https://drive.ifsp.edu.br/s/1LZX48MOBl7Xgb5</t>
  </si>
  <si>
    <t>Trata da designação de substituto à função de Coordenador de Licitações e Contratos</t>
  </si>
  <si>
    <t>05 a 14/06/2017</t>
  </si>
  <si>
    <t>https://drive.ifsp.edu.br/s/OmLCEsmsKdlxcdR</t>
  </si>
  <si>
    <t>Desfazimento de bens. Presidente</t>
  </si>
  <si>
    <t>https://drive.ifsp.edu.br/s/2iG2vllLneAMkGi</t>
  </si>
  <si>
    <t>Altera CPV.0055/2017</t>
  </si>
  <si>
    <t>19 a 30/06/2017</t>
  </si>
  <si>
    <t>https://drive.ifsp.edu.br/s/1fZBcuosjDSHqcc</t>
  </si>
  <si>
    <t>10 a 20/07/2017</t>
  </si>
  <si>
    <t>https://drive.ifsp.edu.br/s/Ma4llaBjGY37GCW</t>
  </si>
  <si>
    <t>07 a 21/07/2017</t>
  </si>
  <si>
    <t>https://drive.ifsp.edu.br/s/7qcAyMmBRkNIM9W</t>
  </si>
  <si>
    <t>Trata da designação de substituto à função de comissionada de Coordenador de Curso de Análise e Desenvolvimento de Sistemas</t>
  </si>
  <si>
    <t>13 a 02/07/2017</t>
  </si>
  <si>
    <t>https://drive.ifsp.edu.br/s/dFfa2IfJI9P6HGX</t>
  </si>
  <si>
    <t>Subcomissão de Avaliação de Documentos-SubCOPAD</t>
  </si>
  <si>
    <t>até 13 de junho de 2019</t>
  </si>
  <si>
    <t>https://drive.ifsp.edu.br/s/u3XW59dwWKCBCm6</t>
  </si>
  <si>
    <t>Alterada pela Portaria nº CPV.0049/2018, de 13 de março de 2018</t>
  </si>
  <si>
    <t>https://drive.ifsp.edu.br/s/o82lfosDoVy5NQL</t>
  </si>
  <si>
    <t>Comitê de Pesquisa, Inovação e Pós-Graduação-COMPESQ</t>
  </si>
  <si>
    <t>Alterada Pela Portaria n° CPV.0025/2018</t>
  </si>
  <si>
    <t>https://drive.ifsp.edu.br/s/Qc67DQXzy64HbjD</t>
  </si>
  <si>
    <t>Revogada pela Portaria nº CPV.0032/2018, de 08 de março de 2018</t>
  </si>
  <si>
    <t>https://drive.ifsp.edu.br/s/Ig4CoamXZdeEdGI</t>
  </si>
  <si>
    <t>Altera CPV.0032/2017; 0101/2016; 0056/2016</t>
  </si>
  <si>
    <t>11 a 30/07/2017</t>
  </si>
  <si>
    <t>https://drive.ifsp.edu.br/s/QNHLK7ypmKfakwI</t>
  </si>
  <si>
    <t>Trata da designação de substituto à função de Coordenador do Curso Área - Química</t>
  </si>
  <si>
    <t>17/05 a 05/07/2017</t>
  </si>
  <si>
    <t>https://drive.ifsp.edu.br/s/dmECDRZ9qCliX0g</t>
  </si>
  <si>
    <t>Trata da designação de substituto à função de Coordenadora de Registros Acadêmicos</t>
  </si>
  <si>
    <t>14 a 20/08/2017</t>
  </si>
  <si>
    <t>https://drive.ifsp.edu.br/s/1C8rPHZyy6iWdic</t>
  </si>
  <si>
    <t>Trata da designação de substituto ao cargo de direção de Diretor Geral</t>
  </si>
  <si>
    <t>07 a 19/07/2017</t>
  </si>
  <si>
    <t>https://drive.ifsp.edu.br/s/AtxsA03zZPumY3r</t>
  </si>
  <si>
    <t>https://drive.ifsp.edu.br/s/u1tWjy6Sx1XIlKM</t>
  </si>
  <si>
    <t>Trata da designação de substituto à função de Coordenadora de Biblioteca</t>
  </si>
  <si>
    <t>03 a 14/07/2017</t>
  </si>
  <si>
    <t>https://drive.ifsp.edu.br/s/FOs1yR2fE24rHJt</t>
  </si>
  <si>
    <t>Trata do horário de funcionamento do IFSP-Câmpus Capivari no período de 07 a 21 de julho de 2017</t>
  </si>
  <si>
    <t>https://drive.ifsp.edu.br/s/kR0nF7HFdE024kp</t>
  </si>
  <si>
    <t>Comissão para Elaboração e Implementação do Projeto Pedagógico do Programa Universidades da Maturidade do IFSP-Câmpus Capivari</t>
  </si>
  <si>
    <t>Alterada pela Portaria nº CPV.0050/2018, de 13 de março de 2018</t>
  </si>
  <si>
    <t>https://drive.ifsp.edu.br/s/O80bInebMO4hslw</t>
  </si>
  <si>
    <t>https://drive.ifsp.edu.br/s/h85EftrUNlQcTZZ</t>
  </si>
  <si>
    <t>11 a 14/07/2017</t>
  </si>
  <si>
    <t>https://drive.ifsp.edu.br/s/tolE2VPVVNAfXHm</t>
  </si>
  <si>
    <t>Trata da designação dos fiscais do Contrato 005.712/2017 do IFSP-Câmpus Capivari (Telefonia Fixa)</t>
  </si>
  <si>
    <t>Alterada pela Portatria nº CPV.0014/2019, de 11 de fevereiro de 2019</t>
  </si>
  <si>
    <t>https://drive.ifsp.edu.br/s/3oYtGL4uS5UnfYa</t>
  </si>
  <si>
    <t>Trata da designação dos fiscais do Contrato 006.712/2017 do IFSP-Câmpus Capivari (Vigilância desarmada e segurança patrimonial)</t>
  </si>
  <si>
    <t>https://drive.ifsp.edu.br/s/g8YDOqwnroGedd1</t>
  </si>
  <si>
    <t>https://drive.ifsp.edu.br/s/A9F6dHOejrp3s2O</t>
  </si>
  <si>
    <t>Altera CPV.0063/2017; 0008/2017; 0149/2016;0119/2016; 0046/2016; 0028/2016; 0015/2016; 0015/2016; 0095/2015</t>
  </si>
  <si>
    <t>Revogada pela Portaria nº CPV.0123/2017, de 04 de agosto de 2017</t>
  </si>
  <si>
    <t>https://drive.ifsp.edu.br/s/dFvsKcXJJVcVglc</t>
  </si>
  <si>
    <t>Altera CPV.0057/2017; 0049/2017; 0039/2017; 0016/2017; 0141/2016</t>
  </si>
  <si>
    <t>Alterada pela Portaria nº CPV.0051/2018, de 13 de março de 2018</t>
  </si>
  <si>
    <t>Alterada pela Portaria nº CPV.0122/2017, de 04 de agosto de 2017</t>
  </si>
  <si>
    <t>https://drive.ifsp.edu.br/s/FbbYfNLvmS1wnFf</t>
  </si>
  <si>
    <t>Altera CPV.0088/2017</t>
  </si>
  <si>
    <t>Alterada pela Portaria nº CPV.0052/2018, de 13 de março de 2018</t>
  </si>
  <si>
    <t>https://drive.ifsp.edu.br/s/rzRyHRJRyDD0RbC</t>
  </si>
  <si>
    <t>Comissão de Acompanhamento da Chamada Pública para Aplicação dos Recursos do Programa Nacional de Alimentação Escolar-PNAE</t>
  </si>
  <si>
    <t>Alterada pela Portaria nº CPV.0012/2018, de 08 de fevereiro de 2018</t>
  </si>
  <si>
    <t>https://drive.ifsp.edu.br/s/szkuXAl59dbuTzZ</t>
  </si>
  <si>
    <t>Alterada pela Portaria nº CPV.0182/2017, de 01 de dezembro de 2017</t>
  </si>
  <si>
    <t>https://drive.ifsp.edu.br/s/cvxbQjw5bdNFea9</t>
  </si>
  <si>
    <t>Altera CPV.0043/2017; 0043/2016; 0003/2016; 0132/2015</t>
  </si>
  <si>
    <t>Alterada pela Portaria nº CPV.0058/2018, de 13 de março de 2018</t>
  </si>
  <si>
    <t>https://drive.ifsp.edu.br/s/z5rBtC3BD2W0jAz</t>
  </si>
  <si>
    <t>Altera CPV.0063/2016</t>
  </si>
  <si>
    <t>Trata da designação de membros de banca examinadora para processo seletivo simplificado de professor substituto (Informática-Redes)</t>
  </si>
  <si>
    <t>https://drive.ifsp.edu.br/s/fEvFcBfuqruwmJO</t>
  </si>
  <si>
    <t>Trata da designação de membros de banca examinadora para processo seletivo simplificado de professor substituto (Artes)</t>
  </si>
  <si>
    <t>https://drive.ifsp.edu.br/s/8t03Zlea9pXDK4A</t>
  </si>
  <si>
    <t>Alterada pela Portaria nº CPV.0053/2018, de 13 de março de 2018</t>
  </si>
  <si>
    <t>https://drive.ifsp.edu.br/s/LdCRDO3wjORZQw7</t>
  </si>
  <si>
    <t>Altera CPV.0115/2017; 0088/2017</t>
  </si>
  <si>
    <t>https://drive.ifsp.edu.br/s/o9f0AA9r27tncm2</t>
  </si>
  <si>
    <t>Revogar CPV.0113/2017</t>
  </si>
  <si>
    <t>Alterada pela Portaria nº CPV.0006/2018, de 01 de fevereiro de 2018. Revogada pela Portaria nº CPV.0141/2018, de 03 de setembro de 2018.</t>
  </si>
  <si>
    <t>Representantes docentes e dos pedagogos e técnicos em assuntos educacionais inicia-se em 28/07/2016 e encerra-se em 27/07/2018. Representantes discentes inicia-se em 11/08/2017 e encerra-se em 10/08/2018</t>
  </si>
  <si>
    <t>https://drive.ifsp.edu.br/s/A2JGmbQNvIQTR1Y</t>
  </si>
  <si>
    <t>Altera CPV.0045/2017; 0007/2017; 0079/2016</t>
  </si>
  <si>
    <t>Alterada pela Portaria nº CPV.0128/2018, de 10 de agosto de 2018 - Revogada pela Portaria nº CPV.0139/2018, de 03 de setembro de 2018</t>
  </si>
  <si>
    <t>https://drive.ifsp.edu.br/s/8m6SV7GEbHPzWCl</t>
  </si>
  <si>
    <t>Altera CPV.0080/2016</t>
  </si>
  <si>
    <t>Alterada pela Portaria nº CPV.0129/2018, de 10 de agosto de 2018</t>
  </si>
  <si>
    <t>Representantes docentes e dos pedagogos e técnicos em assuntos educacionais, inicia-se em 11/08/2017 e encerra-se em 10/08/2019. Representantes discentes inicia-se em 11/08/2017 e encerra-se em 10/08/2018</t>
  </si>
  <si>
    <t>https://drive.ifsp.edu.br/s/sjk1CEIhw7i7Dkj</t>
  </si>
  <si>
    <t>Trata da designação de substituto à Função Gratificada de Coordenador de Licitações e Contratos</t>
  </si>
  <si>
    <t>16 a 25/08/2017</t>
  </si>
  <si>
    <t>https://drive.ifsp.edu.br/s/hqAUbaOyJi01FC1</t>
  </si>
  <si>
    <t>Comissão para Estudo de Viabilidade da Ofera de Curso de Engenharia Química</t>
  </si>
  <si>
    <t>Alterada pela Portaria nº CPV.0054/2018, de 13 de março de 2018</t>
  </si>
  <si>
    <t>Alterada pela Portaria nº CPV.0055/2018, de 13 de março de 2018</t>
  </si>
  <si>
    <t>https://drive.ifsp.edu.br/s/AaD8FyV3rYdw6f4</t>
  </si>
  <si>
    <t>Altera CPV.0086/2017; 0022/2017; 0121/2016; 0103/2016; 0017/2016; 0133/2015; 0076/2015; 0075/2015; 0032/2015</t>
  </si>
  <si>
    <t>Comissão Organizadora de Formatura e Colação de Grau</t>
  </si>
  <si>
    <t>Revogada pela Portaria nº CPV.0023/2019, de 25 de fevereiro de 2019</t>
  </si>
  <si>
    <t>https://drive.ifsp.edu.br/s/ZLs0sCtGJTlrd6d</t>
  </si>
  <si>
    <t>Trata da aprovação de Projeto Institucional do IFSP-Câmpus Capivari para o 2º semestre de 2017 - Orientação para o Ensino Médio</t>
  </si>
  <si>
    <t>https://drive.ifsp.edu.br/s/cto56tTyq7vq2QI</t>
  </si>
  <si>
    <t>Trata da aprovação de Projeto Institucional do IFSP-Câmpus Capivari para o 2º semestre de 2017 - Você no Futuro</t>
  </si>
  <si>
    <t>Alterada pela Portaria nº CPV.0194/2017, de 14 de dezembro de 2017</t>
  </si>
  <si>
    <t>https://drive.ifsp.edu.br/s/9Bxq1twcK4PzRlR</t>
  </si>
  <si>
    <t>Trata da aprovação de Projeto Institucional do IFSP-Câmpus Capivari para o 2º semestre de 2017 - Criação e Divulgação de Materiais Instrucionais para o Ensino de Física</t>
  </si>
  <si>
    <t>https://drive.ifsp.edu.br/s/bqHT8QcQVOgTdiH</t>
  </si>
  <si>
    <t>Trata da aprovação de Projeto Institucional do IFSP-Câmpus Capivari para o 2º semestre de 2017 - Grupo de Sistematização do Projeto de Inovação na Licenciatura em Química</t>
  </si>
  <si>
    <t>https://drive.ifsp.edu.br/s/jQ3P2JyEKd2wnsT</t>
  </si>
  <si>
    <t>Trata da aprovação de Projeto Institucional do IFSP-Câmpus Capivari para o 2º semestre de 2017 - Grupo de Estudos sobre Pedagogias Alternativas</t>
  </si>
  <si>
    <t>Alterada pela Portaria nº CPV.0170/2017, de 20 de outubro de 2017</t>
  </si>
  <si>
    <t>https://drive.ifsp.edu.br/s/bz2dkAzxmxcui15</t>
  </si>
  <si>
    <t>Trata da aprovação de Projeto Institucional do IFSP-Câmpus Capivari para o 2º semestre de 2017 - Implementação do Selo de Qualidade do CRQ para o Curso Técnico em Química</t>
  </si>
  <si>
    <t>https://drive.ifsp.edu.br/s/ERY63bJjs6GwXzR</t>
  </si>
  <si>
    <t>Trata da designação dos membros da Comissão para Avaliação de Extraordinário Aproveitamento nos Estudos - Libras</t>
  </si>
  <si>
    <t>https://drive.ifsp.edu.br/s/G2TyS2znoSS7KD1</t>
  </si>
  <si>
    <t>11 a 20/09/2017</t>
  </si>
  <si>
    <t>https://drive.ifsp.edu.br/s/kb0aDBkxYhiC1K0</t>
  </si>
  <si>
    <t>21 a 30/09/2017</t>
  </si>
  <si>
    <t>https://drive.ifsp.edu.br/s/P0oBPBlkD7M4aMm</t>
  </si>
  <si>
    <t>Trata da designação de substituto à função gratificada de Coordenador Sociopedagógico</t>
  </si>
  <si>
    <t>https://drive.ifsp.edu.br/s/2NBoowzctMihuer</t>
  </si>
  <si>
    <t>https://drive.ifsp.edu.br/s/06yjZ8nuILaQs9X</t>
  </si>
  <si>
    <t>11 a 30/09/2017</t>
  </si>
  <si>
    <t>https://drive.ifsp.edu.br/s/gN8astqq17tyEpm</t>
  </si>
  <si>
    <t>Trata da designação de substituto à função de Coordenador de Registros Acadêmicos</t>
  </si>
  <si>
    <t>16 a 28/10/2017</t>
  </si>
  <si>
    <t>https://drive.ifsp.edu.br/s/DSC0cAmZjZ0bklx</t>
  </si>
  <si>
    <t>Trata da aprovação do Código Eleitoral para as eleições de representantes da Comissão Local do Plano de Desenvolvimento Institucional 2019-2023 do IFSP-Câmpus Capivari</t>
  </si>
  <si>
    <t>https://drive.ifsp.edu.br/s/j3ytyRAfnuoTK8u</t>
  </si>
  <si>
    <t>Trata da composição da comissão eleitoral do IFSP-Câmpus Capivari para condução do processo de eleições de conselheiros do Conselho de Câmpus</t>
  </si>
  <si>
    <t>https://drive.ifsp.edu.br/s/2VzrsEMl253E8Ag</t>
  </si>
  <si>
    <t>Trata da designação dos membros da Comissão para Avaliação de Extraordinário Aproveitamento nos Estudos - Estrutura da Matéria</t>
  </si>
  <si>
    <t>https://drive.ifsp.edu.br/s/0yyb83cDBe2URIt</t>
  </si>
  <si>
    <t>Alterada pela Portaria nº CPV.0191/2017, de 14 de dezembro de 2017</t>
  </si>
  <si>
    <t>https://drive.ifsp.edu.br/s/9NGRG4W78JMPsZu</t>
  </si>
  <si>
    <t>Altera CPV.003/2017; .0091/2016</t>
  </si>
  <si>
    <t>Alterada pela Portaria nº CPV.0192/2017, de 14 de dezembro de 2017</t>
  </si>
  <si>
    <t>https://drive.ifsp.edu.br/s/hGeD7Ksm5OhbBBe</t>
  </si>
  <si>
    <t>Altera CPV.0035/2017; 0018/2017; 0152/2016; 0136/2016; 0002/2016; 0125/2015</t>
  </si>
  <si>
    <t>Alterada pela Portaria nº CPV.0193/2017, de 14 de dezembro de 2017</t>
  </si>
  <si>
    <t>https://drive.ifsp.edu.br/s/27UEXwEr4H5PcXn</t>
  </si>
  <si>
    <t>Altera CPV.0052/2017; 0040/2017; 0031/2017; 0026/2017; .0151/2016; 0138/2016</t>
  </si>
  <si>
    <t>Trata da aprovação do Código Eleitoral para as eleições de representantes discentes, docentes e técnico-administrativos no CONCAM do IFSP-Câmpus Capivari para o mandato 2017-2019</t>
  </si>
  <si>
    <t>https://drive.ifsp.edu.br/s/0oMSMBWsddX4ZNi</t>
  </si>
  <si>
    <t>Trata da designação de substituto à presidência da Comissão para Elaboração e Implementação do Projeto Pedagógico do Programa Universidade da Maturidade - Juscelino de 13 de setembro a 09 de dezembro de 2017</t>
  </si>
  <si>
    <t>de 13 de setembro a 09 de dezembro de 2017</t>
  </si>
  <si>
    <t>https://drive.ifsp.edu.br/s/46CKdgRRiAIjbNH</t>
  </si>
  <si>
    <t>Trata da designação dos membros da Comissão Avaliadora para Reconhecimento de Saberes e Competências para o Curso Técnico em Administração Integrado ao Ensino Médio na Modalidade PROEJA - Área de conhecimento de Linguagens</t>
  </si>
  <si>
    <t>https://drive.ifsp.edu.br/s/8MPmdurOEGvMK2q</t>
  </si>
  <si>
    <t>Trata da designação dos membros da Comissão Avaliadora para Reconhecimento de Saberes e Competências para o Curso Técnico em Administração Integrado ao Ensino Médio na Modalidade PROEJA - Área de conhecimento de Matemática</t>
  </si>
  <si>
    <t>https://drive.ifsp.edu.br/s/olJTn7znOqlCrKS</t>
  </si>
  <si>
    <t>Trata da designação dos membros da Comissão Avaliadora para Reconhecimento de Saberes e Competências para o Curso Técnico em Administração Integrado ao Ensino Médio na Modalidade PROEJA - Área de conhecimento de Ciências Humanas</t>
  </si>
  <si>
    <t>https://drive.ifsp.edu.br/s/XXgEUKCERedd6hl</t>
  </si>
  <si>
    <t>Trata da designação dos membros da Comissão Avaliadora para Reconhecimento de Saberes e Competências para o Curso Técnico em Administração Integrado ao Ensino Médio na Modalidade PROEJA - Área de conhecimento Profissionalizante</t>
  </si>
  <si>
    <t>https://drive.ifsp.edu.br/s/AFkHJCKS3DkxSj7</t>
  </si>
  <si>
    <t>Trata da concessão de retribuição por titulação ao servidor Gustavo Matarazzo Rezende</t>
  </si>
  <si>
    <t>https://drive.ifsp.edu.br/s/xCOH9IM3itbv49V</t>
  </si>
  <si>
    <t>Trata da composição da comissão eleitoral do IFSP-Câmpus Capivari para condução do processo de eleições dos representantes da comissão local do Plano de Desenvolvimento Institucional 2019-2023</t>
  </si>
  <si>
    <t>https://drive.ifsp.edu.br/s/2ZCiIZbcG9woJla</t>
  </si>
  <si>
    <t>Alterada pela Portaria nº CPV.0056/2018, de 13 de março de 2018</t>
  </si>
  <si>
    <t>revogada pela portaria portaria 0062/2019</t>
  </si>
  <si>
    <t>https://drive.ifsp.edu.br/s/dFHtakCftqzPJ8K</t>
  </si>
  <si>
    <t>Altera CPV.0037/2017; 0130/2016; 0024/2016; 0006/2015</t>
  </si>
  <si>
    <t>Comissão Local do PDI 2019-2023</t>
  </si>
  <si>
    <t>Alterada pela Portaria CPV.0184/2017, de 04 de dezembro de 2017</t>
  </si>
  <si>
    <t>https://drive.ifsp.edu.br/s/C8tK2SeC1fhZveZ</t>
  </si>
  <si>
    <t>https://drive.ifsp.edu.br/s/ZgtnH0kQY5eZk4b</t>
  </si>
  <si>
    <t>Trata da autorização aos servidores do IFSP-Câmpus Capivari a conduzir veículos oficiais pertencente a frota (DEVE PASSAR POR REGULAMENTO NO CONCAM)</t>
  </si>
  <si>
    <t>Vigente</t>
  </si>
  <si>
    <t>https://drive.ifsp.edu.br/s/yj87wdduODAYQ1m</t>
  </si>
  <si>
    <t>Trata da concessão de retribuição por titulação à servidora Francine Maria Ribeiro</t>
  </si>
  <si>
    <t>https://drive.ifsp.edu.br/s/ZQB0Wi5Px9gAQgI</t>
  </si>
  <si>
    <t>Comissão que institui a Brigada de Incêndio</t>
  </si>
  <si>
    <t>Alterada pela Portaria nº CPV.0169/2017, de 16 de outubro de 2017</t>
  </si>
  <si>
    <t>https://drive.ifsp.edu.br/s/LoTP01Kx3ytb2PB</t>
  </si>
  <si>
    <t>CPV.0164</t>
  </si>
  <si>
    <t>Trata da designação de substituto à função de Coordenador de Manutenção, Almoxarifado e Patrimônio</t>
  </si>
  <si>
    <t>16 a 02/11/2017</t>
  </si>
  <si>
    <t>https://drive.ifsp.edu.br/s/9dTTsmzFMZBgQ5B</t>
  </si>
  <si>
    <t>CPV.0165</t>
  </si>
  <si>
    <t>03 a 19/01/2018</t>
  </si>
  <si>
    <t>https://drive.ifsp.edu.br/s/NlLJqGz9Ey43j7d</t>
  </si>
  <si>
    <t>CPV.0166</t>
  </si>
  <si>
    <t>Comissão Local para elaboração do Relatório de Gestão 2017</t>
  </si>
  <si>
    <t>https://drive.ifsp.edu.br/s/qnlXQWgZ5dHtW7o</t>
  </si>
  <si>
    <t>CPV.0167</t>
  </si>
  <si>
    <t>18 a 27/10/2017</t>
  </si>
  <si>
    <t>https://drive.ifsp.edu.br/s/fjMtGHLhVsQNBK8</t>
  </si>
  <si>
    <t>CPV.0168</t>
  </si>
  <si>
    <t>08 a 14/11/2017</t>
  </si>
  <si>
    <t>https://drive.ifsp.edu.br/s/fW1DdnjGr6d1oIy</t>
  </si>
  <si>
    <t>CPV.0169</t>
  </si>
  <si>
    <t>Alterada pela Portaria nº CPV.0069/2018, de 02 de abril de 2018</t>
  </si>
  <si>
    <t>https://drive.ifsp.edu.br/s/semAFp5sL6YBQjh</t>
  </si>
  <si>
    <t>Altera CPV.0163/2017</t>
  </si>
  <si>
    <t>CPV.0170</t>
  </si>
  <si>
    <t>https://drive.ifsp.edu.br/s/BuqIxKEwO3iH1tN</t>
  </si>
  <si>
    <t>Altera CPV.0135/2017</t>
  </si>
  <si>
    <t>CPV.0171</t>
  </si>
  <si>
    <t>Trata da designação dos fiscais do Contrato 07.712/2017 do IFSP-Câmpus Capivari (Adequação elétrica do Centro de Processamento de Dados-CPD)</t>
  </si>
  <si>
    <t>https://drive.ifsp.edu.br/s/BxqLhHTPVLpI0Cg</t>
  </si>
  <si>
    <t>CPV.0172</t>
  </si>
  <si>
    <t>02 a 19/01/2018</t>
  </si>
  <si>
    <t>https://drive.ifsp.edu.br/s/49JEYS2iDT2SxEE</t>
  </si>
  <si>
    <t>CPV.0173</t>
  </si>
  <si>
    <t>Trata da designação de substituto à função de Coordenador de Biblioteca</t>
  </si>
  <si>
    <t>06 a 11/11/2017</t>
  </si>
  <si>
    <t>https://drive.ifsp.edu.br/s/rWmrAf5jHkDtEtn</t>
  </si>
  <si>
    <t>CPV.0174</t>
  </si>
  <si>
    <t>Alterada pela Portaria nº CPV.0024/2018, de 22 de fevereiro de 2018</t>
  </si>
  <si>
    <t>https://drive.ifsp.edu.br/s/Pm27ecflEzS2jlO</t>
  </si>
  <si>
    <t>CPV.0175</t>
  </si>
  <si>
    <t>https://drive.ifsp.edu.br/s/n78FNsiS6HwSmbd</t>
  </si>
  <si>
    <t>Revogar CPV.0053/2017; CPV.0056/2017; CPV.0077/2017; CPV.0078/2017; CPV.0137/2017; CPV.0146/2017</t>
  </si>
  <si>
    <t>CPV.0176</t>
  </si>
  <si>
    <t>22/11 a 01/12/2017</t>
  </si>
  <si>
    <t>https://drive.ifsp.edu.br/s/gVxhHVlVlMrDvAK</t>
  </si>
  <si>
    <t>CPV.0177</t>
  </si>
  <si>
    <t>Trata da designação dos membros da comissão com objetivo de proceder ao Inventário 2017</t>
  </si>
  <si>
    <t>Até 02/01/2018</t>
  </si>
  <si>
    <t>https://drive.ifsp.edu.br/s/potooy9EQaPlZl0</t>
  </si>
  <si>
    <t>CPV.0178</t>
  </si>
  <si>
    <t>Trata da designação dos membros da comissão local do Câmpus Capivari para a 1ª Jornada do IFSP</t>
  </si>
  <si>
    <t>https://drive.ifsp.edu.br/s/aUgxuFdVSFZWN75</t>
  </si>
  <si>
    <t>CPV.0179</t>
  </si>
  <si>
    <t>Trata da designação dos fiscais do Contrato 008.712/2017 do IFSP-Câmpus Capivari ('Gás Liquefeito de Petróleo-GLP)</t>
  </si>
  <si>
    <t>https://drive.ifsp.edu.br/s/n4rC2QO3Ma2MsxV</t>
  </si>
  <si>
    <t>CPV.0180</t>
  </si>
  <si>
    <t>Trata da designação dos fiscais do Contrato 009.712/2017 do IFSP-Câmpus Capivari ('gases especiais)</t>
  </si>
  <si>
    <t>https://drive.ifsp.edu.br/s/PcSQYTijUvG7Wvp</t>
  </si>
  <si>
    <t>CPV.0181</t>
  </si>
  <si>
    <t>https://drive.ifsp.edu.br/s/r75tqbefjL5RYxV</t>
  </si>
  <si>
    <t>CPV.0182</t>
  </si>
  <si>
    <t>Alterada pela Portaria nº CPV.0057/2018, de 13 de março de 2018</t>
  </si>
  <si>
    <t>https://drive.ifsp.edu.br/s/afeURpjERUwWjTn</t>
  </si>
  <si>
    <t>Altera CPV.0118/2017; 0043/2017; 0043/2016; 0003/2016; 0132/2015</t>
  </si>
  <si>
    <t>CPV.0183</t>
  </si>
  <si>
    <t>Trata da designação dos membros da equipe de planejamento de contratação</t>
  </si>
  <si>
    <t>revogada pela portaria nº CPV.0110/2019</t>
  </si>
  <si>
    <t>https://drive.ifsp.edu.br/s/8jOUCN61bGNMkoK</t>
  </si>
  <si>
    <t>CPV.0184</t>
  </si>
  <si>
    <t>Alterada pela portaria nº CPV.0038/2020</t>
  </si>
  <si>
    <t>https://drive.ifsp.edu.br/s/SbnFFn3Yj1z2Uyu</t>
  </si>
  <si>
    <t>Altera CPV.0159/2017</t>
  </si>
  <si>
    <t>CPV.0185</t>
  </si>
  <si>
    <t>Alterada pela Portaria nº CPV.0016/2018, de 08 de fevereiro de 2018</t>
  </si>
  <si>
    <t>https://drive.ifsp.edu.br/s/e32ciDBG2c8RhA2</t>
  </si>
  <si>
    <t>Altera CPV.0050/2016</t>
  </si>
  <si>
    <t>CPV.0186</t>
  </si>
  <si>
    <t>Trata da designação de membros de banca examinadora para processo seletivo simplificado de professor substituto (Língua Espanhola)</t>
  </si>
  <si>
    <t>15/12/2017 às 12h00</t>
  </si>
  <si>
    <t>https://drive.ifsp.edu.br/s/TfwN6dhlEnPdXna</t>
  </si>
  <si>
    <t>CPV.0187</t>
  </si>
  <si>
    <t>Trata da designação de membros de banca examinadora para processo seletivo simplificado de professor substituto Informática - Programação e Banco de Dados</t>
  </si>
  <si>
    <t>14/12/2017 às 13h00</t>
  </si>
  <si>
    <t>https://drive.ifsp.edu.br/s/m1TUx67aRs6S5C9</t>
  </si>
  <si>
    <t>CPV.0188</t>
  </si>
  <si>
    <t>Trata da designação de membros de banca examinadora para processo seletivo simplificado de professor substituto Língua Portuguesa</t>
  </si>
  <si>
    <t>18/12/2017 às 08h00</t>
  </si>
  <si>
    <t>https://drive.ifsp.edu.br/s/kPCOGzGqAB5gEr1</t>
  </si>
  <si>
    <t>CPV.0189</t>
  </si>
  <si>
    <t>Trata da designação de membros de banca examinadora para processo seletivo simplificado de professor substituto Pedagogia</t>
  </si>
  <si>
    <t>14/12/2017 às 13h30</t>
  </si>
  <si>
    <t>https://drive.ifsp.edu.br/s/AyoT52kpx1WHz3Y</t>
  </si>
  <si>
    <t>CPV.0190</t>
  </si>
  <si>
    <t>12 a 22/12/2017</t>
  </si>
  <si>
    <t>https://drive.ifsp.edu.br/s/jVg7DGV0rrf2YvC</t>
  </si>
  <si>
    <t>CPV.0191</t>
  </si>
  <si>
    <t>https://drive.ifsp.edu.br/s/OOcfNKYaUsDpHvU</t>
  </si>
  <si>
    <t>Altera CPV.0147/2017; 003/2017; .0091/2016</t>
  </si>
  <si>
    <t>CPV.0192</t>
  </si>
  <si>
    <t>https://drive.ifsp.edu.br/s/DLUR94AD8IVgXfK</t>
  </si>
  <si>
    <t>Altera CPV.0148/2017; 0035/2017; 0018/2017; 0152/2016; 0136/2016; 0002/2016; 0125/2015</t>
  </si>
  <si>
    <t>CPV.0193</t>
  </si>
  <si>
    <t>Alterada pela Portaria nº CPV.0117/2018, de 08 de agosto de 2018</t>
  </si>
  <si>
    <t>https://drive.ifsp.edu.br/s/XhR5289cBS8ExmZ</t>
  </si>
  <si>
    <t>Altera CPV.0149/2017; 0052/2017; 0040/2017; 0031/2017; 0026/2017; .0151/2016; 0138/2016</t>
  </si>
  <si>
    <t>CPV.0194</t>
  </si>
  <si>
    <t>https://drive.ifsp.edu.br/s/2whBXEXi2hMcREa</t>
  </si>
  <si>
    <t>Altera CPV.0132/2017</t>
  </si>
  <si>
    <t>CPV.0195</t>
  </si>
  <si>
    <t>02 a 24 de janeiro de 2018</t>
  </si>
  <si>
    <t>https://drive.ifsp.edu.br/s/Hkia219G16foLtM</t>
  </si>
  <si>
    <t>CPV.0196</t>
  </si>
  <si>
    <t>Revogada pela Portaria nº CPV.0079/2018, de 16 de abril de 2018</t>
  </si>
  <si>
    <t>https://drive.ifsp.edu.br/s/365yL2Fovr5xclA</t>
  </si>
  <si>
    <t>Altera CPV.0144/2016; 0022/2016; 0026/2015; 1289/2014</t>
  </si>
  <si>
    <t>CPV.0197</t>
  </si>
  <si>
    <t>Horário de funcionamento no período de 26 de dezembro de 2017 a 31 de Janeiro de 2018</t>
  </si>
  <si>
    <t>https://drive.ifsp.edu.br/s/ZZCOBz90f0Vk0PZ</t>
  </si>
  <si>
    <t>CPV.0198</t>
  </si>
  <si>
    <t>02 a 12 de janeiro de 2018</t>
  </si>
  <si>
    <t>https://drive.ifsp.edu.br/s/bsLJOpUZfhZCqoC</t>
  </si>
  <si>
    <t>CPV.0199</t>
  </si>
  <si>
    <t>Trata da designação de membros de banca revisora dos procedimentos avaliativos da reavaliação da disciplina Sociologia do 1º Ano do Curso Técnico em Informática</t>
  </si>
  <si>
    <t>https://drive.ifsp.edu.br/s/Hx1Z95BxPBn9fjQ</t>
  </si>
  <si>
    <t>CPV.0200</t>
  </si>
  <si>
    <t>Trata da designação de membros de banca revisora dos procedimentos avaliativos da reavaliação da disciplina Geografia do 2º Ano do Curso Técnico em Informática</t>
  </si>
  <si>
    <t>https://drive.ifsp.edu.br/s/h9MxkbIuHOIZgAC</t>
  </si>
  <si>
    <t>CPV.0201</t>
  </si>
  <si>
    <t>Trata da designação de membros de banca revisora dos procedimentos avaliativos da reavaliação da disciplina Sociologia do 3º Ano do Curso Técnico em Informática</t>
  </si>
  <si>
    <t>https://drive.ifsp.edu.br/s/t0lAo47AVclTGW2</t>
  </si>
  <si>
    <t>CPV.0202</t>
  </si>
  <si>
    <t>Trata da designação de membros de banca revisora dos procedimentos avaliativos da reavaliação da disciplina Geografia do 3º Ano do Curso Técnico em Informática</t>
  </si>
  <si>
    <t>https://drive.ifsp.edu.br/s/QuvXKTqHpClImHk</t>
  </si>
  <si>
    <t>CPV.0203</t>
  </si>
  <si>
    <t>Trata da designação dos membros da comissão de Apoio para Efetivação de Matrícula e Análise de Documentação de candidatos que optaram pelo Sistema de Reserva de Vagas</t>
  </si>
  <si>
    <t>https://drive.ifsp.edu.br/s/nABE53mkOWEx94s</t>
  </si>
  <si>
    <t>Ano</t>
  </si>
  <si>
    <r>
      <rPr>
        <b/>
        <sz val="10"/>
        <rFont val="Arial"/>
      </rPr>
      <t>Thalita Arthur</t>
    </r>
    <r>
      <rPr>
        <sz val="10"/>
        <color rgb="FF000000"/>
        <rFont val="Arial"/>
      </rPr>
      <t xml:space="preserve">;Alexandre Mauro Bragion;Carlos Roberto Paviotti;Daniel Aparecido de Souza;Dildo Pereira Brasil;Francisco Carlos Monteiro Souza;Gianna Andréia Ferreira Gobbi Spadote;Ione Arsenio da Silva;Isabel Cristina das Chagas Oliveira;Maria Elisa de Castro Almeida
</t>
    </r>
  </si>
  <si>
    <t>https://drive.ifsp.edu.br/s/r3jezsvabl5PyAk</t>
  </si>
  <si>
    <t>Altera CPV. 0017/2017; 0097/2016; 0057/2016</t>
  </si>
  <si>
    <t xml:space="preserve">Ana Carla Dantas Midões ;Glauciane Gomes da Cunha; Karla Renata Pereira Pires;Laiane Stefanie Oliveira Nunes 
</t>
  </si>
  <si>
    <t>https://drive.ifsp.edu.br/s/3l4h7mJLvwOS6RU</t>
  </si>
  <si>
    <t>Altera CPV. 0097/2017</t>
  </si>
  <si>
    <t>sem mandato expresso</t>
  </si>
  <si>
    <r>
      <rPr>
        <b/>
        <sz val="10"/>
        <rFont val="Arial"/>
      </rPr>
      <t>Gianna Andréia Ferreira Gobbi;</t>
    </r>
    <r>
      <rPr>
        <sz val="10"/>
        <color rgb="FF000000"/>
        <rFont val="Arial"/>
      </rPr>
      <t xml:space="preserve">André Valente de Barros Barreto;Igor Vasconcelos Nogueira;Isabel Cristina das Chagas Oliveira;Luís Eduardo Pais dos Santos
</t>
    </r>
  </si>
  <si>
    <t>https://drive.ifsp.edu.br/s/4iEPaBNJPtLLLnm</t>
  </si>
  <si>
    <t>Altera CPV.00193/2017; 0149/2017; 0052/2017; 0040/2017; 0031/2017; 0026/2017; .0151/2016; 0138/2016</t>
  </si>
  <si>
    <t>Comissão Gestora dos Equipamentos Multiusuários do IFSP-Câmpus Capivari</t>
  </si>
  <si>
    <r>
      <rPr>
        <b/>
        <sz val="10"/>
        <rFont val="Arial"/>
      </rPr>
      <t>André Luis de Castro Peixoto;</t>
    </r>
    <r>
      <rPr>
        <sz val="10"/>
        <color rgb="FF000000"/>
        <rFont val="Arial"/>
      </rPr>
      <t xml:space="preserve">Diego Tresinari dos Santos;Juliana Queiroz Albarelli
</t>
    </r>
  </si>
  <si>
    <t>https://drive.ifsp.edu.br/s/vrhDZRwTqJkF9jb</t>
  </si>
  <si>
    <t>-------------------------------</t>
  </si>
  <si>
    <t>Comissão de Usuários dos Equipamentos Multiusuários do IFSP-Câmpus Capivari</t>
  </si>
  <si>
    <r>
      <rPr>
        <b/>
        <sz val="10"/>
        <rFont val="Arial"/>
      </rPr>
      <t>Ademir Geraldo Cavallari Costalonga;</t>
    </r>
    <r>
      <rPr>
        <sz val="10"/>
        <color rgb="FF000000"/>
        <rFont val="Arial"/>
      </rPr>
      <t xml:space="preserve">Aderbal Almeida Rocha;Alexandre Santa Barbara Azevedo;Mateus Nordi Esperança
</t>
    </r>
  </si>
  <si>
    <t>https://drive.ifsp.edu.br/s/EevL6UFzQ5geE9j</t>
  </si>
  <si>
    <t>Trata da designação dos fiscais do Contrato 01.712/2017 do IFSP-Câmpus Capivari (Serviço de Reprografia) - Início em 18/01/2017</t>
  </si>
  <si>
    <t xml:space="preserve">Arlete Teresinha Esteves Brandi ;Alexandre Camargo Maia; Glauciane Gomes da Cunha  </t>
  </si>
  <si>
    <t>https://drive.ifsp.edu.br/s/EOe3OEaJLEWqm2i</t>
  </si>
  <si>
    <t>Altera CPV.0001/2017</t>
  </si>
  <si>
    <t>Trata da designação dos fiscais do Contrato 01.712/2018 do IFSP-Câmpus Capivari (Auto de Vistoria do Corpo de Bombeiros)</t>
  </si>
  <si>
    <t>https://drive.ifsp.edu.br/s/fjezRZiswXxaq0E</t>
  </si>
  <si>
    <t>Extinção natural</t>
  </si>
  <si>
    <t>31/01 a 02/02/2018</t>
  </si>
  <si>
    <t>https://drive.ifsp.edu.br/s/fkGuVyPvQfGhrRo</t>
  </si>
  <si>
    <t>Será revogada a partir de 07 de janeiro de 2019</t>
  </si>
  <si>
    <t>https://drive.ifsp.edu.br/s/CkyqO9DgBbvikns</t>
  </si>
  <si>
    <t>Comissão Verificadora de Aproveitamento de Estudos do Curso de Processos Químicos</t>
  </si>
  <si>
    <t>Alterada pela Portaria nº CPV.0093/2021</t>
  </si>
  <si>
    <t>https://drive.ifsp.edu.br/s/OLl1q5T2l1PlVKa</t>
  </si>
  <si>
    <t>Alterada pela Portaria nº CPV.0017/2018, de 08 de fevereiro de 2018</t>
  </si>
  <si>
    <t xml:space="preserve">Sabrina Espino Prata; Erica Maio Taveira Grande; Irlla Karla dos Santos Diniz
</t>
  </si>
  <si>
    <t>https://drive.ifsp.edu.br/s/blffgakGbwGCQ3G</t>
  </si>
  <si>
    <t>Alterada pela Portaria nº CPV.0031/2018, de 08 de março de 2018. Revogada pela Portaria nº CPV.0141/2018, de 03 de setembro de 2018.</t>
  </si>
  <si>
    <t>https://drive.ifsp.edu.br/s/0dKwVKLfyakb5CQ</t>
  </si>
  <si>
    <t>15 a 23/02/2018</t>
  </si>
  <si>
    <t>https://drive.ifsp.edu.br/s/j9YVmBCyhZTByJz</t>
  </si>
  <si>
    <t>Comissão Verificadora de Aproveitamento de Estudos do Curso de Análise e Desenvolvimento de Sistemas</t>
  </si>
  <si>
    <t>Alterada pela Portaria n° CPV.0064/2019</t>
  </si>
  <si>
    <t>---------------------------------------------</t>
  </si>
  <si>
    <t>https://drive.ifsp.edu.br/s/RNurefh5Lf8PfwU</t>
  </si>
  <si>
    <t>Comissão Organizadora da III Jornada de Estudos em Computação</t>
  </si>
  <si>
    <t>15 e 16 de maio de 2018</t>
  </si>
  <si>
    <t>https://drive.ifsp.edu.br/s/t9QC5Jq7zCMfE00</t>
  </si>
  <si>
    <t>Revogação de Portaria</t>
  </si>
  <si>
    <t>https://drive.ifsp.edu.br/s/tCpn1uLPy9NmGcB</t>
  </si>
  <si>
    <t>https://drive.ifsp.edu.br/s/Seyeu4TcrM5EV9W</t>
  </si>
  <si>
    <t>Revogada pela Portaria nº CPV.0091/2018, de 06 de junho de 2018</t>
  </si>
  <si>
    <t>https://drive.ifsp.edu.br/s/KvsuLcPbynGNYmK</t>
  </si>
  <si>
    <t>CAAD - Informática</t>
  </si>
  <si>
    <t xml:space="preserve">Rolando Ruggiero; Edivaldo Serafim; Vitor Brandi Junior
</t>
  </si>
  <si>
    <t>https://drive.ifsp.edu.br/s/iViqNcCFQn4ZylC</t>
  </si>
  <si>
    <t>CAAD - Gestão</t>
  </si>
  <si>
    <t>Valdir Antonio Vitorino Filho; Fernando César Russo Gomes; Gustavo Matarazzo Rezende</t>
  </si>
  <si>
    <t>https://drive.ifsp.edu.br/s/kMpvqnXODRyBVmA</t>
  </si>
  <si>
    <t>CAAD de Química e Educação</t>
  </si>
  <si>
    <t xml:space="preserve">Roberto Bineli Muterle; Fabiana Ocampos; Luis Eduardo Pais dos Sanots; Sheila Pasualoto; Thalita Arthur
</t>
  </si>
  <si>
    <t>https://drive.ifsp.edu.br/s/IGcfJXBqejnEfp4</t>
  </si>
  <si>
    <t xml:space="preserve">Marcelo Simplicio de Lyra; Carolina Marocco Corneta; Elizabeth Machado Baptestini Andrade </t>
  </si>
  <si>
    <t>https://drive.ifsp.edu.br/s/omkc3LkCLKdYCuG</t>
  </si>
  <si>
    <t xml:space="preserve">Sabrina Espino Prata; Erica Maio Taveira Grande; Irlla Karla dos Santos Diniz
</t>
  </si>
  <si>
    <t>https://drive.ifsp.edu.br/s/foeAhjgxbpInXKr</t>
  </si>
  <si>
    <t>Altera CPV. 0005/2018</t>
  </si>
  <si>
    <t>Trata da designação dos fiscais do Contrato 02.712/2018 do IFSP-Câmpus Capivari (Limpeza)</t>
  </si>
  <si>
    <t>Alterada pela Portaria nº CPV.0150/2018, de 21 de setembro de 2018</t>
  </si>
  <si>
    <t>https://drive.ifsp.edu.br/s/zc1tVrR0dEjLuYn</t>
  </si>
  <si>
    <t>Trata da designação dos membros da Comissão para Classificar Projetos de Ensino propostos ao Edital nº CPV.006/2018, de 15 de fevereiro de 2018</t>
  </si>
  <si>
    <t>Revogada pela Portaria nº CPV.0100/2018, de 27 de junho de 2018</t>
  </si>
  <si>
    <t>https://drive.ifsp.edu.br/s/xo2Q4dUnnNFdhHm</t>
  </si>
  <si>
    <t>https://drive.ifsp.edu.br/s/ZWOWND1kknERX2E</t>
  </si>
  <si>
    <t>Altera CPV. 0062/2016</t>
  </si>
  <si>
    <t>Comissão Verificadora de Aproveitamento de Estudos do Curso de Licenciatura em Química</t>
  </si>
  <si>
    <t xml:space="preserve">Carlos Fernando Barboza da Silva;Thalita Arthur
</t>
  </si>
  <si>
    <t>https://drive.ifsp.edu.br/s/0XYyAr8QNLVQBJ6</t>
  </si>
  <si>
    <t>Revogada pela Portaria nº CPV.0136/2018, de 28 de agosto de 2018</t>
  </si>
  <si>
    <t>https://drive.ifsp.edu.br/s/aujrgqY1u5G4fHa</t>
  </si>
  <si>
    <t>Trata da designação dos membros da Comissão para Avaliação de Extraordinário Aproveitamento nos Estudos - Inglês Técnico</t>
  </si>
  <si>
    <t>Revogada pela Portaria nº CPV.0099/2018, de 27 de junho de 2018</t>
  </si>
  <si>
    <t>https://drive.ifsp.edu.br/s/fLTyQhktVpGnVT2</t>
  </si>
  <si>
    <t>Alterada pela Portaria nº CPV.0071/2018, de 04 de abril de 2018</t>
  </si>
  <si>
    <t>https://drive.ifsp.edu.br/s/bwWq54O73wa69RY</t>
  </si>
  <si>
    <t>Altera CPV. 0174/2017</t>
  </si>
  <si>
    <t>revogada pela Portaria nº CPV.0101/2019</t>
  </si>
  <si>
    <t>https://drive.ifsp.edu.br/s/Ei8dzvzE8iap7Zs</t>
  </si>
  <si>
    <t>Altera CPV. 0098/2017</t>
  </si>
  <si>
    <t>Trata da designação dos membros da Comissão para Avaliação de Extraordinário Aproveitamento nos Estudos - História da Ciência e da Tecnologia</t>
  </si>
  <si>
    <t>https://drive.ifsp.edu.br/s/Yz9C7Y34FUg6dkE</t>
  </si>
  <si>
    <t>Trata da designação dos membros da Comissão para Avaliação de Extraordinário Aproveitamento nos Estudos - Algoritmos e Programação</t>
  </si>
  <si>
    <t>https://drive.ifsp.edu.br/s/9pH0oPzKY7bnv7r</t>
  </si>
  <si>
    <t>https://drive.ifsp.edu.br/s/kTiwXkxdtuv56QI</t>
  </si>
  <si>
    <t>20 a 29/03/2018</t>
  </si>
  <si>
    <t>https://drive.ifsp.edu.br/s/sp5ywnhqxj7eZqO</t>
  </si>
  <si>
    <t>Comissão para Elaboração e Implementação do Projeto Pedagógico do Curso Técnico em recursos Humanos Concomitante/Subsequente</t>
  </si>
  <si>
    <t>Alterada pela Portaria nº CPV.0106/2018, de 25 de julho de 2018</t>
  </si>
  <si>
    <t>https://drive.ifsp.edu.br/s/sY7diKy5FsQjPt7</t>
  </si>
  <si>
    <t>Alterada pela Portaria nº CPV.0073/2018, de 09 de abril de 2018. Revogada pela Portaria nº CPV.0141/2018, de 03 de setembro de 2018</t>
  </si>
  <si>
    <t>https://drive.ifsp.edu.br/s/lZ7OmokiWajUtr7</t>
  </si>
  <si>
    <t>Altera CPV. 0006/2018</t>
  </si>
  <si>
    <t>https://drive.ifsp.edu.br/s/8h6jEJDn99grxG1</t>
  </si>
  <si>
    <t>Revoga CPV.099/2017</t>
  </si>
  <si>
    <t>19 a 29 de março de 2018</t>
  </si>
  <si>
    <t>https://drive.ifsp.edu.br/s/TJnTuXn54FUTcyb</t>
  </si>
  <si>
    <t>https://drive.ifsp.edu.br/s/qOmlhfzO7T0N1kZ</t>
  </si>
  <si>
    <t>Altera CPV. 0009/2016; 0017/2015</t>
  </si>
  <si>
    <t>Alterada pela Portaria nº CPV.0015/2019, de 11 de fevereiro de 2019</t>
  </si>
  <si>
    <t>https://drive.ifsp.edu.br/s/IzKsGBHpbWYvcPv</t>
  </si>
  <si>
    <t>Altera CPV. 0087/2017;0149/2016;0119/2016; 0046/2016; 0028/2016; 0015/2016; 0015/2016; 0095/2015</t>
  </si>
  <si>
    <t>Trata da aprovação de Projeto Institucional do IFSP-Câmpus Capivari para o 1º semestre de 2018 - Espaço Mind Hacker</t>
  </si>
  <si>
    <t>https://drive.ifsp.edu.br/s/sYxYKNgBtn9rhFb</t>
  </si>
  <si>
    <t>Trata da aprovação de Projeto Institucional do IFSP-Câmpus Capivari para o 1º semestre de 2018 - Criação e Divulgação de Materiais Institucionais para o Ensino de Física</t>
  </si>
  <si>
    <t>https://drive.ifsp.edu.br/s/Dk6vd2NKhosmXR1</t>
  </si>
  <si>
    <t>Trata da aprovação de Projeto Institucional do IFSP-Câmpus Capivari para o 1º semestre de 2018 - Implementação do Selo de Qualidade do CRQ para o Curso Técnico em Química</t>
  </si>
  <si>
    <t>https://drive.ifsp.edu.br/s/YbRjPU8zRNUXQyf</t>
  </si>
  <si>
    <t>Trata da aprovação de Projeto Institucional do IFSP-Câmpus Capivari para o 1º semestre de 2018 - Grupo de Sistematização de Projeto de Inovação na Licenciatura em Química</t>
  </si>
  <si>
    <t>https://drive.ifsp.edu.br/s/b4XHQW53CptMxYO</t>
  </si>
  <si>
    <t>Trata da aprovação do Código Eleitoral para as eleições complementares dos representantes discentes, docentes e técnico-administrativos no CONCAM do IFSP-Câmpus Capivari para o mandato 2017-2019</t>
  </si>
  <si>
    <t>https://drive.ifsp.edu.br/s/zX9iSUsmIiwhpTF</t>
  </si>
  <si>
    <t>alterada pela portaria n° CPV.0091/2019</t>
  </si>
  <si>
    <t>https://drive.ifsp.edu.br/s/fb5xaWPgLoJ3Ze8</t>
  </si>
  <si>
    <t>Altera CPV. 0003/2017; 0091/2016</t>
  </si>
  <si>
    <t>Alterada pela Portaria nº CPV.0118/2018, de 08 de agosto de 2018</t>
  </si>
  <si>
    <t>https://drive.ifsp.edu.br/s/l9EDSQ3DrGvtRhr</t>
  </si>
  <si>
    <t>Altera CPV. 0021/2017; 0005/2016</t>
  </si>
  <si>
    <t>alterada pela portaria nº CPV.0073/2019</t>
  </si>
  <si>
    <t>https://drive.ifsp.edu.br/s/dzEi4SoPttGVMAJ</t>
  </si>
  <si>
    <t>Altera CPV. 0025/2017; 0051/2016</t>
  </si>
  <si>
    <t>alterada pela portaria n° CPV.0049/2020</t>
  </si>
  <si>
    <t>https://drive.ifsp.edu.br/s/4ENl8ofBI6LmWGW</t>
  </si>
  <si>
    <t>Altera CPV. 0036/2017; 0019/2017; 0152/2016; 0136/2016; 0002/2016; 0125/2015</t>
  </si>
  <si>
    <t>alterada pela portaria n° CPV.0077/2019</t>
  </si>
  <si>
    <t>https://drive.ifsp.edu.br/s/vwq1ncQeOBqnwcY</t>
  </si>
  <si>
    <t>Altera CPV. 0071/2017; 0033/2017; 0104/2016; 0037/2016; 130/2015; 0091/2015; 0059/2015; 0007/2015; 0023/2014; 4384/2014</t>
  </si>
  <si>
    <t>revogada pela portaria nº CPV.0061/2020</t>
  </si>
  <si>
    <t>https://drive.ifsp.edu.br/s/crxKwQGDMa6JBne</t>
  </si>
  <si>
    <t>Altera CPV. 0080/2017; 0020/2017; 0158/2016; 116/2016; 0106/2016</t>
  </si>
  <si>
    <t xml:space="preserve">Maria Elisa de Castro Almeida - Presidente;Flávio Henrique Ferraresi;Mayara Roque da Silva;Helen Glaucia Stefanelli;Leticia Pedroso Ramos;Michele Pereira de Faria;Renan Giollo Francisco;Isabel Cristina das Chagas Oliveira
</t>
  </si>
  <si>
    <t>https://drive.ifsp.edu.br/s/9Bw9YdoAGwbiHIA</t>
  </si>
  <si>
    <t>Altera CPV. 0081/2017; .0086/2015; 0084/2015</t>
  </si>
  <si>
    <t>alterada pela portaria nº CPV. 0075/2019</t>
  </si>
  <si>
    <t>https://drive.ifsp.edu.br/s/po6DZyBbn7HVOTP</t>
  </si>
  <si>
    <t>Altera CPV. 0107/2017</t>
  </si>
  <si>
    <t>alterada pela portaria nº CPV00.89/2019</t>
  </si>
  <si>
    <t>https://drive.ifsp.edu.br/s/ymad2fc72pMTjXF</t>
  </si>
  <si>
    <t>Altera CPV. 0114/2017; 0027/2015; 2.157/2014; 861/2014</t>
  </si>
  <si>
    <t>Alterada pela Portaria nº CPV.0156/2018, de 01 de novembro de 2018</t>
  </si>
  <si>
    <t>https://drive.ifsp.edu.br/s/j5WhwFpWLA8lJXX</t>
  </si>
  <si>
    <t>Altera CPV. 0116/2017</t>
  </si>
  <si>
    <t>Alterada pela Portaria nº CPV.0121/2018, de 08 de agosto de 2018</t>
  </si>
  <si>
    <t>https://drive.ifsp.edu.br/s/bzAPRDrtb28zfSN</t>
  </si>
  <si>
    <t>Altera CPV. 0122/2017; 0115/2017; 0088/2017</t>
  </si>
  <si>
    <t>https://drive.ifsp.edu.br/s/9qpEBTvmwQdS0AT</t>
  </si>
  <si>
    <t>Altera CPV. 0128/2017</t>
  </si>
  <si>
    <t>Alterada pela Portaria nº CPV.0133/2018, de 16 de agosto de 2018</t>
  </si>
  <si>
    <t>https://drive.ifsp.edu.br/s/4ajmYy0iEhTlU7J</t>
  </si>
  <si>
    <t>Altera CPV. 0129/2017; 0086/2017; 0022/2017; 0121/2016; 0103/2016; 0017/2016; 0133/2015; 0076/2015; 0075/2015; 0032/2015</t>
  </si>
  <si>
    <t>Alterada pela Portaria nº CPV.0107/2018, de 25 de julho de 2018</t>
  </si>
  <si>
    <t>https://drive.ifsp.edu.br/s/Xx1XUa6GlX5xkKR</t>
  </si>
  <si>
    <t>Altera CPV. 0158/2017; 0037/2017; 0130/2016; 0024/2016; 0006/2015</t>
  </si>
  <si>
    <t>Alterada pela Portaria nº CPV.0116/2018, de 08 de agosto de 2018</t>
  </si>
  <si>
    <t>https://drive.ifsp.edu.br/s/HhsuqqIc3xBzX0F</t>
  </si>
  <si>
    <t>Altera CPV. 0182/2017; 0118/2017; 0043/2017; 0043/2016; 0003/2016; 0132/2015</t>
  </si>
  <si>
    <t>extinção Natural</t>
  </si>
  <si>
    <t>02 anos, contados da publicação pela reitoria</t>
  </si>
  <si>
    <t>https://drive.ifsp.edu.br/s/yomeJWSwuqwfxsQ</t>
  </si>
  <si>
    <t>Altera CPV. 0119/2017; 0063/2016</t>
  </si>
  <si>
    <t>Trata da designação dos membros da Comissão Organizadora da VI Semana de Ciência e Tecnologia</t>
  </si>
  <si>
    <t>Alterada pela Portaria nº CPV.0115/2018, de 08 de agosto de 2018</t>
  </si>
  <si>
    <t>22 a 27 de outubro de 2018</t>
  </si>
  <si>
    <t>https://drive.ifsp.edu.br/s/LCKer6KethyiF3P</t>
  </si>
  <si>
    <t>21 a 24 de novembro de 2018</t>
  </si>
  <si>
    <t>https://drive.ifsp.edu.br/s/OgfJRZxtn8xVaue</t>
  </si>
  <si>
    <t>Trata da designação dos membros da Comissão Organizadora da Festa Caipira 2018</t>
  </si>
  <si>
    <t>16 de junho de 2018</t>
  </si>
  <si>
    <t>https://drive.ifsp.edu.br/s/6PU57cDx1Ob5f7G</t>
  </si>
  <si>
    <t>Trata da aprovação de Projeto Institucional do IFSP-Câmpus Capivari para o 1º semestre de 2018 - Você no Futuro</t>
  </si>
  <si>
    <t>Alterada pela Portaria nº CPV.0075/2018, de 09 de abril de 2018</t>
  </si>
  <si>
    <t>https://drive.ifsp.edu.br/s/RdCA0SpZl3grMSg</t>
  </si>
  <si>
    <t>Comissão para Elaboração e Implementação do Projeto Pedagógico do Curso Técnico em Química Integrado ao Ensino Médio</t>
  </si>
  <si>
    <t>Alterada pela Portaria nº CPV.0081/2018, de 08 de maio de 2018</t>
  </si>
  <si>
    <t>https://drive.ifsp.edu.br/s/0HKrBiXT0l8abat</t>
  </si>
  <si>
    <t>Trata da aprovação de Projeto Institucional do IFSP-Câmpus Capivari para o 1º semestre de 2018 - Orientação para o Ensino Médio</t>
  </si>
  <si>
    <t>https://drive.ifsp.edu.br/s/eXmOD1mjrQO64Ls</t>
  </si>
  <si>
    <t>https://drive.ifsp.edu.br/s/BDobGBb36I0NFv2</t>
  </si>
  <si>
    <t>Comissão de Redação de Proposta de Regulamento Interno do Inventário</t>
  </si>
  <si>
    <t>https://drive.ifsp.edu.br/s/h7D6ZKtiuq4N7tV</t>
  </si>
  <si>
    <t>Comissão de Políticas de Manutenção e Conservação</t>
  </si>
  <si>
    <t>Alterada pela portaria n° CPV. 0076/2019</t>
  </si>
  <si>
    <t>https://drive.ifsp.edu.br/s/Cz4KvKaaW5nHjgZ</t>
  </si>
  <si>
    <t>Trata da aprovação de Projeto Institucional do IFSP-Câmpus Capivari para o 1º semestre de 2018 - Grupo de Estudos em Redes de Computadores</t>
  </si>
  <si>
    <t>https://drive.ifsp.edu.br/s/KzzfAVOtbkmrniq</t>
  </si>
  <si>
    <t>alterada pela portaria nº CPV.0077/2019</t>
  </si>
  <si>
    <t>https://drive.ifsp.edu.br/s/kn0nfdZXD5x7Lzq</t>
  </si>
  <si>
    <t>Altera CPV. 0169/2017; 0163/2017</t>
  </si>
  <si>
    <t>09 a 18/04/2018</t>
  </si>
  <si>
    <t>https://drive.ifsp.edu.br/s/EJ745MbdnnmMtwx</t>
  </si>
  <si>
    <t>Alterada pela Portaria nº CPV.0108/2018, de 25 de julho de 2018</t>
  </si>
  <si>
    <t>https://drive.ifsp.edu.br/s/eu9qFgoPnPZIhMU</t>
  </si>
  <si>
    <t>Altera CPV.0024/2018; 0174/2017</t>
  </si>
  <si>
    <t>Comissão para Elaboração e Implementação do Projeto Pedagógico do Curso Técnico em Informática Integrado ao Ensino Médio</t>
  </si>
  <si>
    <t>Alterada pela Portaria nº CPV.0119/2018, de 08 de agosto de 2018</t>
  </si>
  <si>
    <t>https://drive.ifsp.edu.br/s/C3xHneWX0INn8hK</t>
  </si>
  <si>
    <t>Alterada pela Portaria nº CPV.0130/2018, de 10 de agosto de 2018. Revogada pela Portaria nº CPV.0141/2018, de 03 de setembro de 2018</t>
  </si>
  <si>
    <t>Representantes docentes e dos pedagogos e técnicos em assuntos educacionais e discentes encerra-se em 10/08/2018</t>
  </si>
  <si>
    <t>https://drive.ifsp.edu.br/s/IW1Cn4DKmMujTRs</t>
  </si>
  <si>
    <t>Altera CPV.0031/2018; 0006/2018</t>
  </si>
  <si>
    <t>alterada pela portaria n° CPV.0078/2019</t>
  </si>
  <si>
    <t>(Márcio e Rafael Diorio encerra em 08/04/2023) (Adriana e Wagner encerra em 08/04/2022) (Rolando, Matheus e Karlan encerra em 08/04/2021)</t>
  </si>
  <si>
    <t>https://drive.ifsp.edu.br/s/DqE7nTvL9m49yru</t>
  </si>
  <si>
    <t>https://drive.ifsp.edu.br/s/RWosfXUrL7a4OjR</t>
  </si>
  <si>
    <t>ALtera CPV.0062/2018</t>
  </si>
  <si>
    <t>16 a 27/04/2018</t>
  </si>
  <si>
    <t>https://drive.ifsp.edu.br/s/R0jkUGMlKctPs1X</t>
  </si>
  <si>
    <t>18 a 27/04/2018</t>
  </si>
  <si>
    <t>https://drive.ifsp.edu.br/s/M20EWm8QcYeWabx</t>
  </si>
  <si>
    <t>Alterada pela portaria nº CPV.0079/2019</t>
  </si>
  <si>
    <t>(Ademir e Elizabeth encerra em 15/04/2023) (José Ricardo Turquetti e Alexandre Santa Barbara Azevedo encerra em 15/04/2022) (Gustavo e André Peixoto e os suplentes Andreia Cecilio e Everton encerra em 15/04/2021)</t>
  </si>
  <si>
    <t>https://drive.ifsp.edu.br/s/Ktdn66bZQAC9X4N</t>
  </si>
  <si>
    <t>Núcleo Docente Estruturante (NDE) do Curso Superior de Licenciatura em Química</t>
  </si>
  <si>
    <t>Alterada pela portaria nº CPV.0097/2021</t>
  </si>
  <si>
    <t>(Carlos e Luis Eduardo encerra em 15/04/2023) (João Medeiros e Roberto Bineli Muterle encerra em 15/04/2022) (Thalita arthur e os suplentes Ana Carla e Elizabeth encerra em 15/04/2021)</t>
  </si>
  <si>
    <r>
      <rPr>
        <b/>
        <sz val="10"/>
        <rFont val="Arial"/>
      </rPr>
      <t>Carlos Fernando Barboza da Silva</t>
    </r>
    <r>
      <rPr>
        <sz val="10"/>
        <color rgb="FF000000"/>
        <rFont val="Arial"/>
      </rPr>
      <t xml:space="preserve">;João Batista de Medeiros;Luís Eduardo Pais dos Santos;Roberto Bineli Muterle;Thalita Arthur;Ana Carla Dantas Midões – 1º Suplente;Elizabeth Machado Baptestini Andrade – 2º Suplente
</t>
    </r>
  </si>
  <si>
    <t>https://drive.ifsp.edu.br/s/cYpdsoUS9cfjkm8</t>
  </si>
  <si>
    <t>Comissão de Reavaliação de Bens Móveis</t>
  </si>
  <si>
    <t>Alterada pela Portaria nº CPV.0090/2018, de 06 de junho de 2018</t>
  </si>
  <si>
    <t>https://drive.ifsp.edu.br/s/QpZwgR647JYCQyO</t>
  </si>
  <si>
    <t>Alterada pela Portaria nº CPV.0120/2018, de 08 de agosto de 2018</t>
  </si>
  <si>
    <t>https://drive.ifsp.edu.br/s/HGC4SFHkOk3nHfw</t>
  </si>
  <si>
    <t>ALtera CPV.0063/2018</t>
  </si>
  <si>
    <t>https://drive.ifsp.edu.br/s/7PQPkE4kLnnnD5P</t>
  </si>
  <si>
    <t>ALtera CPV.0011/2017</t>
  </si>
  <si>
    <t>Trata da designação dos fiscais do Contrato 003.712/2018 do IFSP-Câmpus Capivari (Uhlig &amp; Korovsky Tecnologia Ltda-ME)</t>
  </si>
  <si>
    <t>até o fim do contrato</t>
  </si>
  <si>
    <t xml:space="preserve">Gilberto Bulgraen Junior;José Renato Paviotti;Eduardo Camargo Maia;Leticia Pedroso Ramos;Michele Pereira de Faria;Washington Ernando Pereira Benício;César Eduardo Armelin;Rolando Ruggiero
</t>
  </si>
  <si>
    <t>https://drive.ifsp.edu.br/s/ESxlEtycYAicA9x</t>
  </si>
  <si>
    <t>https://drive.ifsp.edu.br/s/snIDUKyzfj1GbKt</t>
  </si>
  <si>
    <t>https://drive.ifsp.edu.br/s/9ky5jsCoso7Y6wA</t>
  </si>
  <si>
    <t>Alterada pela Portaria nº CPV.0133/2019</t>
  </si>
  <si>
    <t xml:space="preserve">Sabrina Espino Prata; Marcel de Assis Roque; Irlla Karla dos Santos Diniz
</t>
  </si>
  <si>
    <t>https://drive.ifsp.edu.br/s/hxK6FChRNJ7jfwM</t>
  </si>
  <si>
    <t>CAAD - Química e Educação</t>
  </si>
  <si>
    <t>Alterada pela Portaria nº CPV.0176/2018</t>
  </si>
  <si>
    <t xml:space="preserve">Luis Eduardo Pais dos Santos; Alexandre santa barbara azevedo; Joao Batista de Medeiros; Sheila Pasqualoto; 
</t>
  </si>
  <si>
    <t>https://drive.ifsp.edu.br/s/9SKtEfBeSpKAbd0</t>
  </si>
  <si>
    <t>Alterada pela Portaria n° CPV.0059/2019</t>
  </si>
  <si>
    <t xml:space="preserve">Daniel Aparecido de Souza   Andre Valente de Barros Barreto Felipe de Paula Góis Vieira Francine Maria Ribeiro            Maria Amélia Ferracciú Pagotto Tiago José Berg </t>
  </si>
  <si>
    <t>https://drive.ifsp.edu.br/s/6JvFrzAcsRlzcqR</t>
  </si>
  <si>
    <t>Alterada pela Portaria nº CPV.0036/2020</t>
  </si>
  <si>
    <t xml:space="preserve">Rolando Ruggiero; Edivaldo Serafim; Vitor Brandi Junior; wagner machado amaral
</t>
  </si>
  <si>
    <t>https://drive.ifsp.edu.br/s/QBkAEuLDmq7CgIv</t>
  </si>
  <si>
    <t>https://drive.ifsp.edu.br/s/J8DAq2xcShIxkmj</t>
  </si>
  <si>
    <t>ALtera CPV.0080/2018</t>
  </si>
  <si>
    <t>Comissão Especial de Compras e Acompanhamento das Ações de Alimentação Escolar</t>
  </si>
  <si>
    <t>revogada</t>
  </si>
  <si>
    <t>revogada pela portaria CPV.0068/2019</t>
  </si>
  <si>
    <t>https://drive.ifsp.edu.br/s/cfPYaQj6cz3jelL</t>
  </si>
  <si>
    <t>Comissão de Matrúcula para Auxílio à Coordenadoria de Registros Acadêmicos</t>
  </si>
  <si>
    <t>Alterada pela Portaria nº CPV.0097/2018, de 22 de junho de 2018</t>
  </si>
  <si>
    <t>https://drive.ifsp.edu.br/s/9wsICCgbyjC1Oyg</t>
  </si>
  <si>
    <t>11 a 13/07/2018</t>
  </si>
  <si>
    <t>https://drive.ifsp.edu.br/s/tAfJEfL579Y1YsD</t>
  </si>
  <si>
    <t>11 a 20/07/2018</t>
  </si>
  <si>
    <t>https://drive.ifsp.edu.br/s/ddtwJYa1Lt0LMVv</t>
  </si>
  <si>
    <t>Alterada Pela Portaria n° CPV.0142/2018</t>
  </si>
  <si>
    <t>05 a 06/09/2018</t>
  </si>
  <si>
    <t>https://drive.ifsp.edu.br/s/5swg4z0troXuw2a</t>
  </si>
  <si>
    <t>Alterada Pela Portaria n° CPV.0162/2018</t>
  </si>
  <si>
    <t>20/06 a 27/11/2018</t>
  </si>
  <si>
    <t>https://drive.ifsp.edu.br/s/jcX6J8PgKmN6qmf</t>
  </si>
  <si>
    <t>ALtera CPV.0092/2018</t>
  </si>
  <si>
    <t>Alterada pela Portaria nº CPV.0122/2018, de 08 de agosto de 2018</t>
  </si>
  <si>
    <t>https://drive.ifsp.edu.br/s/JUdrQ3NCeaoNaRo</t>
  </si>
  <si>
    <t>Revogação de Portaria de designação dos membros da Comissão para Avaliação de Extraordinário Aproveitamento nos Estudos</t>
  </si>
  <si>
    <t>https://drive.ifsp.edu.br/s/3nBtOfFnepJ16A8</t>
  </si>
  <si>
    <t xml:space="preserve">Revogar CPV.0023/2018; CPV.0026/2018; CPV.0027/2018
</t>
  </si>
  <si>
    <t>Revogação de Portaria de designação dos membros da Comissão para Classificar Projetos de Ensino Propostos ao Edital nº CPV.006/2018</t>
  </si>
  <si>
    <t>https://drive.ifsp.edu.br/s/ml1M9QOB4sF326Z</t>
  </si>
  <si>
    <t xml:space="preserve">Revogar CPV.0019/2018
</t>
  </si>
  <si>
    <t>Horário de funcionamento no período de 05 a 20 de julho de 2018</t>
  </si>
  <si>
    <t>https://drive.ifsp.edu.br/s/PkES0z0XK0HVn2A</t>
  </si>
  <si>
    <t>Trata da designação de substituto ao cargo de direção de Diretor Adjunto Educacional - Rodrigo Scontre substituindo Leticia Pedroso Ramos</t>
  </si>
  <si>
    <t>11 a 18/07/2018</t>
  </si>
  <si>
    <t>https://drive.ifsp.edu.br/s/wGzKdcKsYjMfhgn</t>
  </si>
  <si>
    <t>Trata da designação dos fiscais do Contrato 04.712/2018 do IFSP-Câmpus Capivari (Paisagro - Jardinagem)</t>
  </si>
  <si>
    <t>Alterada Pela Portaria n° CPV.0071/2020</t>
  </si>
  <si>
    <t>https://drive.ifsp.edu.br/s/UC4rh5mXJGz75Eb</t>
  </si>
  <si>
    <t>30/07 a 10/08/2018</t>
  </si>
  <si>
    <t>https://drive.ifsp.edu.br/s/wPQhA0CIBxVlZmV</t>
  </si>
  <si>
    <t>Trata da designação dos fiscais do Contrato 05.712/2018 do IFSP-Câmpus Capivari (Esate - Vigilância)</t>
  </si>
  <si>
    <t>alterada pela portaria nº CPV.0105/2019</t>
  </si>
  <si>
    <t>https://drive.ifsp.edu.br/s/R4hn1BkcCUVe4QT</t>
  </si>
  <si>
    <t>Comissão para Elaboração e Implementação do Projeto Pedagógico do Curso Técnico em Recursos Humanos Concomitante/Subsequente</t>
  </si>
  <si>
    <t>Alterada pela Portaria nº CPV.0161/2018, de 13 de novembro de 2018</t>
  </si>
  <si>
    <t>https://drive.ifsp.edu.br/s/15suX0LCOGDdrR0</t>
  </si>
  <si>
    <t>Altera CPV.0030/2018</t>
  </si>
  <si>
    <t>alterada pela portaria nº CPV.0080/2019</t>
  </si>
  <si>
    <t>https://drive.ifsp.edu.br/s/TgPN95IgvS57qhz</t>
  </si>
  <si>
    <t>Altera CPV.0056/2018; 0158/2017; 0037/2017; 0130/2016; 0024/2016; 0006/2015</t>
  </si>
  <si>
    <t>Alterada pela Portaria nº CPV. 0038/2019, de 14 de março de 2019</t>
  </si>
  <si>
    <t>https://drive.ifsp.edu.br/s/VxyFKrGR2wYLDX3</t>
  </si>
  <si>
    <t>Altera CPV.0071/2018; 0024/2018; 0174/2017</t>
  </si>
  <si>
    <t>06 a 15/08/2018</t>
  </si>
  <si>
    <t>https://drive.ifsp.edu.br/s/MnkvJUceAr23WwH</t>
  </si>
  <si>
    <t>Trata da aprovação de Projeto Institucional do IFSP-Câmpus Capivari para o 2º semestre de 2018 - Espaço Mind Hacker</t>
  </si>
  <si>
    <t>https://drive.ifsp.edu.br/s/63RXYM1W2ihTEwm</t>
  </si>
  <si>
    <t>Trata da aprovação de Projeto Institucional do IFSP-Câmpus Capivari para o 2º semestre de 2018 - Grupo de Sistematização de Projeto de Inovação na Licenciatura em Química</t>
  </si>
  <si>
    <t>https://drive.ifsp.edu.br/s/6gUgDsot2xEArkE</t>
  </si>
  <si>
    <t>Trata da aprovação de Projeto Institucional do IFSP-Câmpus Capivari para o 2º semestre de 2018 - Orientação para o Ensino Médio</t>
  </si>
  <si>
    <t>https://drive.ifsp.edu.br/s/UdfCgsot6m0LZJH</t>
  </si>
  <si>
    <t>Trata da aprovação de Projeto Institucional do IFSP-Câmpus Capivari para o 2º semestre de 2018 - Grupo de Estudos em Redes de Computadores</t>
  </si>
  <si>
    <t>https://drive.ifsp.edu.br/s/064ZfaZf4pQvGhF</t>
  </si>
  <si>
    <t>Trata da aprovação de Projeto Institucional do IFSP-Câmpus Capivari para o 2º semestre de 2018 - Implementação do Selo de Qualidade do CRQ para o Curso Técnico em Química</t>
  </si>
  <si>
    <t>https://drive.ifsp.edu.br/s/M5gkBAvbhkbdowY</t>
  </si>
  <si>
    <t>Alterada pela Portaria nº CPV.0144/2018, de 10 de setembro de 2018</t>
  </si>
  <si>
    <t>https://drive.ifsp.edu.br/s/7QZKWu32L019iB6</t>
  </si>
  <si>
    <t>Altera CPV.0059/2018</t>
  </si>
  <si>
    <t>Alterada pela Portaria nº CPV.0039/2019, de 15 de março de 2019</t>
  </si>
  <si>
    <t>https://drive.ifsp.edu.br/s/EjByCIHt00qVagg</t>
  </si>
  <si>
    <t>Altera CPV.0057/2018; 0182/2017; 0118/2017; 0043/2017; 0043/2016; 0003/2016; 0132/2015</t>
  </si>
  <si>
    <t>ALterada pela Portaria nº CPV.0029/2020</t>
  </si>
  <si>
    <t>https://drive.ifsp.edu.br/s/KGrbvhT5ibvNIDi</t>
  </si>
  <si>
    <t>Altera CPV.0043/2018; 0021/2017; 0005/2016</t>
  </si>
  <si>
    <t>Alterada pela Portaria nº CPV.0027/2019, de 08 de março de 2019</t>
  </si>
  <si>
    <t>https://drive.ifsp.edu.br/s/rMHbvQFft4MZw9B</t>
  </si>
  <si>
    <t>Altera CPV.0072/2018</t>
  </si>
  <si>
    <t>Alterada pela Portaria nº CPV.0026/2019, de 08 de março de 2019</t>
  </si>
  <si>
    <t>https://drive.ifsp.edu.br/s/48hjSQykfBCjB2C</t>
  </si>
  <si>
    <t>Altera CPV.0081/2018; 0021/2017; 0005/2016</t>
  </si>
  <si>
    <t>Revogada pela Portaria nº CPV.0111/2019</t>
  </si>
  <si>
    <t>https://drive.ifsp.edu.br/s/Zcpqr3J0NAblHz5</t>
  </si>
  <si>
    <t>Altera CPV.0053/2018; 0122/2017; 0115/2017; 0088/2017</t>
  </si>
  <si>
    <t>Alterada pela Portaria nº CPV.0013/2019, de 07 de fevereiro de 2019</t>
  </si>
  <si>
    <t>https://drive.ifsp.edu.br/s/83IrtVrwPmikE9P</t>
  </si>
  <si>
    <t>Altera CPV.0098/2018</t>
  </si>
  <si>
    <t>Trata da aprovação de Projeto Institucional do IFSP-Câmpus Capivari para o 2º semestre de 2018 - Você no Futuro</t>
  </si>
  <si>
    <t>https://drive.ifsp.edu.br/s/YAjAOBaXZYG64Nz</t>
  </si>
  <si>
    <t>20/08 a 06/09/2018</t>
  </si>
  <si>
    <t>https://drive.ifsp.edu.br/s/qAdvGAwIjEoDZpe</t>
  </si>
  <si>
    <t>Trata da aprovação de Projeto Institucional do IFSP-Câmpus Capivari para o 2º semestre de 2018 - Grupo de Estudos de Matemática e suas Metodologias</t>
  </si>
  <si>
    <t>https://drive.ifsp.edu.br/s/xzZYiQUz4RR6SXT</t>
  </si>
  <si>
    <t>Trata da aprovação de Projeto Institucional do IFSP-Câmpus Capivari para o 2º semestre de 2018 - Turma de Preparação para Olimpíadas de Química</t>
  </si>
  <si>
    <t>https://drive.ifsp.edu.br/s/3ZeWE6DZYJiTdJC</t>
  </si>
  <si>
    <t>Trata da aprovação de Projeto Institucional do IFSP-Câmpus Capivari para o 2º semestre de 2018 - Problemas da Educação Brasileira Contemporânea</t>
  </si>
  <si>
    <t>https://drive.ifsp.edu.br/s/xBA0UNyG7gPMF9p</t>
  </si>
  <si>
    <t>Revogada pela Portaria nº CPV.0139/2018, de 03 de setembro de 2018</t>
  </si>
  <si>
    <t>Representantes discentes, docentes e dos pedagogos e técnicos em assuntos educacionais encerra-se em 31/08/2018</t>
  </si>
  <si>
    <t>https://drive.ifsp.edu.br/s/pi76Y0s9oeIKkIi</t>
  </si>
  <si>
    <t>Altera CPV.0125/2017; 0080/2016</t>
  </si>
  <si>
    <t>Alterada pela Portaria nº CPV.0140, de 03 de setembro de 2018</t>
  </si>
  <si>
    <t>Representantes docentes e dos pedagogos e técnicos em assuntos educacionais encerra-se em 10/08/2019 - Discentes encerra-se em 31/08/2018</t>
  </si>
  <si>
    <t>https://drive.ifsp.edu.br/s/qvuuu9PXKSuTe0W</t>
  </si>
  <si>
    <t>Altera CPV.0126/2017</t>
  </si>
  <si>
    <t>Revogada pela Portaria nº CPV.0141/2018, de 03 de setembro de 2018</t>
  </si>
  <si>
    <t>https://drive.ifsp.edu.br/s/51xDaOYHl7wjMT5</t>
  </si>
  <si>
    <t>Altera CPV.0073/2018; 0031/2018; 0006/2018</t>
  </si>
  <si>
    <t>Trata da designação de substituto ao cargo de direção de Diretor Adjunto de Administração (Luciana Martins Gatti)</t>
  </si>
  <si>
    <t>20 a 28/08/2018</t>
  </si>
  <si>
    <t>https://drive.ifsp.edu.br/s/gSdfQVjQaKP4kYG</t>
  </si>
  <si>
    <t>Trata da designação de substituto ao cargo de direção de Diretor Adjunto de Administração (César Eduardo Armelin)</t>
  </si>
  <si>
    <t>29/08 a 06/09/2018</t>
  </si>
  <si>
    <t>https://drive.ifsp.edu.br/s/XdghKcZb4OhHvCe</t>
  </si>
  <si>
    <t>Alterada pela Portaria nº CPV.0159/2018, de 12 de novembro de 2018</t>
  </si>
  <si>
    <t>Dois anos para o Representante do NAPNE e para o Secretário (15/08/2020), podendo haver recondução por mais um ano. Demais membros não se fala nada. (15/08/2020)</t>
  </si>
  <si>
    <t>https://drive.ifsp.edu.br/s/w68mMp5Tz4wh3Uo</t>
  </si>
  <si>
    <t>Altera CPV.0055/2018; 0129/2017; 0086/2017; 0022/2017; 0121/2016; 0103/2016; 0017/2016; 0133/2015; 0076/2015; 0075/2015; 0032/2015</t>
  </si>
  <si>
    <t>Alterada pela portaria nº CPV.0040/2020</t>
  </si>
  <si>
    <t>https://drive.ifsp.edu.br/s/6j4rCPL91dfhSoa</t>
  </si>
  <si>
    <t>Trata da designação dos membros da Comissão para Avaliação de Extraordinário Aproveitamento nos Estudos - Banco de Dados II - Curso Superior de Tecnologia em Análise e Desenvolvimento de Sistemas</t>
  </si>
  <si>
    <t>https://drive.ifsp.edu.br/s/81gb43ws14djn4z</t>
  </si>
  <si>
    <t>Trata da designação dos membros da Comissão para Avaliação de Extraordinário Aproveitamento nos Estudos - Empreendedorismo - Curso Superior de Tecnologia em Análise e Desenvolvimento de Sistemas</t>
  </si>
  <si>
    <t>https://drive.ifsp.edu.br/s/7e1yP9iSO10BjfG</t>
  </si>
  <si>
    <t>alterada pela portaria nº CPV.0081/2019</t>
  </si>
  <si>
    <t>Representantes docentes e dos pedagogos ou técnicos em assuntos educacionais inicia-se em 03/09/2018 e encerra-se em 01/09/2020. Representantes discentes inicia-se em 03/09/2018 e encerra-se em 02/09/2019.</t>
  </si>
  <si>
    <t>https://drive.ifsp.edu.br/s/rHoWDt35xf4sFT1</t>
  </si>
  <si>
    <t>Alterada pela CPV.0142/2019</t>
  </si>
  <si>
    <t>Representantes docentes e dos pedagogos ou técnicos em assuntos educacionais encerra-se em 10/08/2019 - Discentes inicia-se em 03/09/2018 e encerra-se em 02/09/2019</t>
  </si>
  <si>
    <t>https://drive.ifsp.edu.br/s/PnfOWyAbzr1wD0g</t>
  </si>
  <si>
    <t>Altera CPV.0129/2018; 0126/2017</t>
  </si>
  <si>
    <t>ALterada pela Portaria de nº 0150/2019</t>
  </si>
  <si>
    <t>Representantes docentes e dos pedagogos ou técnicos em assuntos educacionais inicia-se em 03/09/2018 e encerra-se em 01/09/2020. Discentes inicia-se em 03 de setembro de 2018 e encerra-se em 02 de setembro de 2019.</t>
  </si>
  <si>
    <t>https://drive.ifsp.edu.br/s/gRlpnHlGQH8bSe8</t>
  </si>
  <si>
    <t>Designação de substituto à função gratificada de Coordenador de Apoio à Direção</t>
  </si>
  <si>
    <t>27 a 28/09/2018</t>
  </si>
  <si>
    <t>https://drive.ifsp.edu.br/s/1PVwMHVBLcCPHoi</t>
  </si>
  <si>
    <t>Altera CPV.0095/2018</t>
  </si>
  <si>
    <t>16 a 31/10/2018</t>
  </si>
  <si>
    <t>https://drive.ifsp.edu.br/s/2cOG1trWbNGFUT2</t>
  </si>
  <si>
    <t>https://drive.ifsp.edu.br/s/RntBEBU8OmYgQKt</t>
  </si>
  <si>
    <t>Altera CPV.0115/2018; 0059/2018</t>
  </si>
  <si>
    <t>24/09 a 03/10/2018</t>
  </si>
  <si>
    <t>https://drive.ifsp.edu.br/s/NIkuKOBWWK1RiDB</t>
  </si>
  <si>
    <t>Trata da designação dos membros da Comissão para Avaliação de Extraordinário Aproveitamento nos Estudos - Informática Básica - Curso Superior de Tecnologia em Processos Químicos</t>
  </si>
  <si>
    <t>até entraga do parecer à DAE</t>
  </si>
  <si>
    <t>https://drive.ifsp.edu.br/s/WLVSePof6mMKmFm</t>
  </si>
  <si>
    <t>Trata da designação dos membros da Comissão para Avaliação de Extraordinário Aproveitamento nos Estudos - Engenharia de Sofware - Curso Superior de Tecnologia em Análise e Desenvolvimento de Sistemas</t>
  </si>
  <si>
    <t>https://drive.ifsp.edu.br/s/hsxPd6eahOPuBKD</t>
  </si>
  <si>
    <t>Trata da designação dos membros da Comissão para Avaliação de Extraordinário Aproveitamento nos Estudos - Análise Orientada a Objetos - Curso Superior de Tecnologia em Análise e Desenvolvimento de Sistemas</t>
  </si>
  <si>
    <t>https://drive.ifsp.edu.br/s/Z8cdKCz02JQFqRs</t>
  </si>
  <si>
    <t>Trata da designação dos membros da Comissão para Avaliação de Extraordinário Aproveitamento nos Estudos - Banco de Dados I - Curso Superior de Tecnologia em Análise e Desenvolvimento de Sistemas</t>
  </si>
  <si>
    <t>https://drive.ifsp.edu.br/s/yB1vKoTCIekGjs7</t>
  </si>
  <si>
    <t>ate o vencimento do contrato ou de sua garantia quando houver</t>
  </si>
  <si>
    <t xml:space="preserve">Gilberto Bulgraen Junior;Arlete Terezinha Esteves Brandi;Eduardo Camargo Maia; César Eduardo Armelin;Danusa Conceição ;Antonio Carlos da Silva Bomfim
</t>
  </si>
  <si>
    <t>https://drive.ifsp.edu.br/s/1yAVUNfAc3Xh6wb</t>
  </si>
  <si>
    <t>Altera CPV.0018/2018</t>
  </si>
  <si>
    <t>Trata da designação dos membros da Comissão para Avaliação de Extraordinário Aproveitamento nos Estudos - Sistemas Operacionais - Curso Superior de Tecnologia em Análise e Desenvolvimento de Sistemas</t>
  </si>
  <si>
    <t>https://drive.ifsp.edu.br/s/94GdUrwcTKLHMCs</t>
  </si>
  <si>
    <t>Trata da designação dos membros da Comissão para Avaliação de Extraordinário Aproveitamento nos Estudos - Química Geral Experimental</t>
  </si>
  <si>
    <t>https://drive.ifsp.edu.br/s/YQupmAg3PRU8rFr</t>
  </si>
  <si>
    <t>Comissão Verificadora de Aproveitamento de Estudos do Curso Técnico em Administração Integrado ao Ensino Médio na Modalidade de Educação de Jovens e Adultos</t>
  </si>
  <si>
    <t>Alterada pela Portaria nº CPV.0158/2018, de 12 de novembro de 2018</t>
  </si>
  <si>
    <t>https://drive.ifsp.edu.br/s/OkXmHCBonwd5e2M</t>
  </si>
  <si>
    <t>https://drive.ifsp.edu.br/s/lmlfDe9vJRUIlVp</t>
  </si>
  <si>
    <t>alterada pela portaria nº CPV.0082/2019</t>
  </si>
  <si>
    <t>https://drive.ifsp.edu.br/s/6ENGWGo5DSSAMdc</t>
  </si>
  <si>
    <t>Altera CPV.0052/2018; 0116/2017</t>
  </si>
  <si>
    <t>05 a 09/11/2018</t>
  </si>
  <si>
    <t>https://drive.ifsp.edu.br/s/tVklCxnuaMuUQ6D</t>
  </si>
  <si>
    <t>Revogada Pela Portaria n° CPV.0062/2019</t>
  </si>
  <si>
    <t>https://drive.ifsp.edu.br/s/2zUm0bskPfm6pmT</t>
  </si>
  <si>
    <t>Altera CPV.0153/2018</t>
  </si>
  <si>
    <t>Alterada pela Portaria nº CPV.0028/2019, de 08 de março de 2019</t>
  </si>
  <si>
    <t>Dois anos para o Representante do NAPNE e para o Secretário - vencimento 15/08/2020, podendo haver recondução por mais um ano. Demais membros não se fala nada - 15/08/2020</t>
  </si>
  <si>
    <t>https://drive.ifsp.edu.br/s/5bOK4EAHvpsqZgG</t>
  </si>
  <si>
    <t>Altera CPV.0133/2018; 0055/2018; 0129/2017; 0086/2017; 0022/2017; 0121/2016; 0103/2016; 0017/2016; 0133/2015; 0076/2015; 0075/2015; 0032/2015</t>
  </si>
  <si>
    <t>Núcleo Docente Estruturante-NDE do Curso Superior de Tecnólogo em Processos Gerenciais</t>
  </si>
  <si>
    <t>Alterada pela Portaria nº CPV.0032/2021</t>
  </si>
  <si>
    <t>Início em 12 de novembro de 2018 e se encerra em 11 de novembro de 2021</t>
  </si>
  <si>
    <t>https://drive.ifsp.edu.br/s/YmYoLiKVG7Xa9IF</t>
  </si>
  <si>
    <t>alterada pela portaria nº CPV.0087/2019</t>
  </si>
  <si>
    <t>https://drive.ifsp.edu.br/s/nyF49RHcqdbbco0</t>
  </si>
  <si>
    <t>Altera CPV.0106/2018; 0030/2018</t>
  </si>
  <si>
    <t>Trata da designação de substituto à função de Coordenadora de Biblioteca - Michele Cristina dos Santos substituindo Izabel Maria Barral Teixeira</t>
  </si>
  <si>
    <t>20/06 a 20/11/2018</t>
  </si>
  <si>
    <t>https://drive.ifsp.edu.br/s/k0D4REqRdn5efEW</t>
  </si>
  <si>
    <t>Altera CPV.0096/2018</t>
  </si>
  <si>
    <t>Trata da designação de substituto à função de Coordenadora de Manutenção, Almoxarifado e Patrimônio - Sergio Aparecido Paganoti substituindo Geraldo Amaral Adão</t>
  </si>
  <si>
    <t>21 a 30/11/2018</t>
  </si>
  <si>
    <t>https://drive.ifsp.edu.br/s/a0k2bhyIaCSmbsU</t>
  </si>
  <si>
    <t>Trata da designação de substituto à função de Coordenadora de Biblioteca - Rubia Dias Adão substituindo Izabel Maria Barral Teixeira</t>
  </si>
  <si>
    <t>21 a 26/11/2018</t>
  </si>
  <si>
    <t>https://drive.ifsp.edu.br/s/EhrXwcxQS1yrS4Q</t>
  </si>
  <si>
    <t>Trata da designação de substituto à função de Coordenador de Contabilidade e Finanças - Valéria da Silva Martins Poletti substituindo Luciana Martins Gatti</t>
  </si>
  <si>
    <t>https://drive.ifsp.edu.br/s/fb981tgvqdaoLOs</t>
  </si>
  <si>
    <t>Trata da designação dos membros da comissão com objetivo de proceder ao Inventário 2018 do IFSP-Câmpus Capivari</t>
  </si>
  <si>
    <t>Alterada pela Portaria nº CPV.0169/2018, de 30 de novembro de 2018</t>
  </si>
  <si>
    <t>Encerra-se em 02 de janeiro de 2019</t>
  </si>
  <si>
    <t>https://drive.ifsp.edu.br/s/zoay959YKdgVpYN</t>
  </si>
  <si>
    <t>Trata da designação dos membros da Comissão para Avaliação de Extraordinário Aproveitamento nos Estudos - Física III - Curso de Licenciatura em Química</t>
  </si>
  <si>
    <t>https://drive.ifsp.edu.br/s/cT3EgehSnlRAle2</t>
  </si>
  <si>
    <t>02 a 11/01/2019</t>
  </si>
  <si>
    <t>https://drive.ifsp.edu.br/s/AJ7q4iYpUprvPwV</t>
  </si>
  <si>
    <t>https://drive.ifsp.edu.br/s/T5MAMsavXsbo5Ui</t>
  </si>
  <si>
    <t>Altera CPV.0166/2018</t>
  </si>
  <si>
    <t>Alterada pela Portaria nº CPV.0182/2018, de 19 de dezembro de 2018</t>
  </si>
  <si>
    <t>https://drive.ifsp.edu.br/s/sXlGY1YkJfCZeuY</t>
  </si>
  <si>
    <t>Trata da designação dos fiscais do Contrato 06.712/2018 do IFSP-Câmpus Capivari - Associação dos Agricultores Familiares de Capivari e Região - ASSOHORTI - PNAE</t>
  </si>
  <si>
    <t>Revogada Pela Portaria nº CPV.0095/2020</t>
  </si>
  <si>
    <t>https://drive.ifsp.edu.br/s/rF74rEmBp3esI6V</t>
  </si>
  <si>
    <t>Trata da designação dos fiscais do Contrato 07.712/2018 do IFSP-Câmpus Capivari - Cooperativa dos Produtores Agropecuários de São Pedro - COOPAMSP - PNAE</t>
  </si>
  <si>
    <t>https://drive.ifsp.edu.br/s/vTFY8w4dL34T36e</t>
  </si>
  <si>
    <t>Trata da extinção da Comissão para propor as Diretrizes Curriculares Internas para os Cursos Técnicos Integrados ao Ensino Médio do IFSP-Câmpus Capivari</t>
  </si>
  <si>
    <t>https://drive.ifsp.edu.br/s/VZc6s0VRWVkyHa9</t>
  </si>
  <si>
    <t>05 a 21/12/2018</t>
  </si>
  <si>
    <t>https://drive.ifsp.edu.br/s/mLMdTztGDUkss1v</t>
  </si>
  <si>
    <t>alterada pela portaria nº CPV.0083/2019</t>
  </si>
  <si>
    <t>07/01/2019 a 06/01/2022</t>
  </si>
  <si>
    <t>https://drive.ifsp.edu.br/s/LcZ3ZFeqNEipHmn</t>
  </si>
  <si>
    <t xml:space="preserve">Luis Eduardo Pais dos Santos; Alexandre santa barbara azevedo; Joao Batista de Medeiros; Sheila Pasqualoto; fernanda ortolan
</t>
  </si>
  <si>
    <t>https://drive.ifsp.edu.br/s/D0bxc3d0Pvuzg4Q</t>
  </si>
  <si>
    <t>Altera CPV.0087/2018</t>
  </si>
  <si>
    <t>Comissão Eleitoral Local do IFSP-Câmpus Capivari para as eleições de Conselheiros do Conselho Superior</t>
  </si>
  <si>
    <t>https://drive.ifsp.edu.br/s/Vp6giZpPIBZ17Mp</t>
  </si>
  <si>
    <t>Trata da designação de substituto ao cargo de direção de Diretor Geral - Gilberto Bulgraen junior substituindo Waldo Luis de Lucca</t>
  </si>
  <si>
    <t>02 a 25/01/2019</t>
  </si>
  <si>
    <t>https://drive.ifsp.edu.br/s/TJ5GDoByelshRhZ</t>
  </si>
  <si>
    <t>Trata da designação dos fiscais da Dispensa de Licitação 8712/2018 - Tiago Brugnerotto</t>
  </si>
  <si>
    <t>https://drive.ifsp.edu.br/s/eBMcaUPowDW0HcM</t>
  </si>
  <si>
    <t>Trata da designação de Coordenadora Pedagógica do Curso de Pós-Graduação Lato Sensu em Tecnologia da Informação e Comunicação na Educação (TIC)</t>
  </si>
  <si>
    <t>Alterada TACITAMENTE pela portaria nº CPV.0230/2020</t>
  </si>
  <si>
    <t>Thalita Arthur</t>
  </si>
  <si>
    <t>https://drive.ifsp.edu.br/s/9hXZemzj3XoGJ0b</t>
  </si>
  <si>
    <t>02 a 18/01/2019</t>
  </si>
  <si>
    <t>https://drive.ifsp.edu.br/s/izSZLwsHKqexw4Q</t>
  </si>
  <si>
    <t>Trata da designação de substituto à função gratificada de Coordenador de Registros Acadêmicos - Jaqueline Tatiane Pereira substituiu Grazielle Cristine Elias</t>
  </si>
  <si>
    <t>07 a 11/01/2019</t>
  </si>
  <si>
    <t>https://drive.ifsp.edu.br/s/U7V6VAVKrdhheN3</t>
  </si>
  <si>
    <t>Altera CPV.0170/2018</t>
  </si>
  <si>
    <t>Trata da designação de substituto à Função Gratificada de Coordenador de Extensão - Gustavo Baptistella Leite da Silva substituindo Silvânia Regina Mendes Moreschi</t>
  </si>
  <si>
    <t>02 a 31/01/2019</t>
  </si>
  <si>
    <t>https://drive.ifsp.edu.br/s/O20piI0aTnTIvFt</t>
  </si>
  <si>
    <t>Trata da designação dos fiscais da Apólice nº 100.18.00014278 - Travelers Seguros Brasil S.A.</t>
  </si>
  <si>
    <t>revogada pela portaria nº CPV.185/2020</t>
  </si>
  <si>
    <t xml:space="preserve">Eduardo Camargo Maia ;michele Pereira de Faria </t>
  </si>
  <si>
    <t>https://drive.ifsp.edu.br/s/NpjBZXSQSBFRgZe</t>
  </si>
  <si>
    <t>Trata do horário de funcionamento do IFSP-Câmpus Capivari no período de 24 de dezembro de 2018 a 31 de janeiro de 2019</t>
  </si>
  <si>
    <t>https://drive.ifsp.edu.br/s/sAFpoHHyQbGQoJF</t>
  </si>
  <si>
    <t>Trata da designação dos fiscais do Contrato 08.712/2018 - Thaina Trevisan Santarosa</t>
  </si>
  <si>
    <t>https://drive.ifsp.edu.br/s/XpGRNWoSeVFetIz</t>
  </si>
  <si>
    <t>Link</t>
  </si>
  <si>
    <t>Trata da designação dos membros da Comissão de Apoio para Efetivação de Matrícula e Análise de Documentação de Candidatos que optaram pelo Sistema de Reserva de Vagas</t>
  </si>
  <si>
    <t>Alterada,  pela Portaria nº CPV.0006/2019, de 23 de janeiro de 2019</t>
  </si>
  <si>
    <t>sem mandado expresso</t>
  </si>
  <si>
    <t>https://drive.ifsp.edu.br/s/Aeo8FPNX82ReNEX</t>
  </si>
  <si>
    <t>Trata da designação dos membros da Comissão de Matrícula para Auxílio à Coordenadoria de Registros Acadêmicos do IFSP-Câmpus Capivari</t>
  </si>
  <si>
    <t>https://drive.ifsp.edu.br/s/8REei8wReWI1kdK</t>
  </si>
  <si>
    <t>Trata da designação de membros de banca examinadora para processo seletivo simplificado de professor substituto de informática</t>
  </si>
  <si>
    <t>https://drive.ifsp.edu.br/s/F203nCy8fIDQEtU</t>
  </si>
  <si>
    <t>Trata da designação de membros de banca examinadora para processo seletivo simplificado de professor substituto de química</t>
  </si>
  <si>
    <t>https://drive.ifsp.edu.br/s/dBK4lcW24zpiMYc</t>
  </si>
  <si>
    <t>Trata da designação de membros de banca examinadora para processo seletivo simplificado de professor substituto de matemática</t>
  </si>
  <si>
    <t>https://drive.ifsp.edu.br/s/H7fpGP3Kd3pREaA</t>
  </si>
  <si>
    <t>https://drive.ifsp.edu.br/s/XADkDh9RpvZwiyO</t>
  </si>
  <si>
    <t>Altera CPV.001/2019</t>
  </si>
  <si>
    <t>https://drive.ifsp.edu.br/s/hD3jaSW1uSQhjql</t>
  </si>
  <si>
    <t>altera CPV.0002/2019</t>
  </si>
  <si>
    <t>Trata da revogação de portarias do IFSP-Câmpus Capivari (CPV.0028/2015, CPV.0029/2015, CPV.0078/2015, CPV0095/2016, CPV.0084/2017, CPV.0171/2017 e CPV.0001/2018)</t>
  </si>
  <si>
    <t>https://drive.ifsp.edu.br/s/b6YNI8CYdDowSae</t>
  </si>
  <si>
    <t>Revoga CPV.0028;0029;0078/2015 - 0095/2016; 0084/2017; 0171/2017; 0001/2018</t>
  </si>
  <si>
    <t>Trata da designação de substituto à Função Gratificada de Coordenador de Licitações e Contratos do IFSP-Cãmpus Capivari</t>
  </si>
  <si>
    <t>https://drive.ifsp.edu.br/s/GoKb1B0kGuxbYMq</t>
  </si>
  <si>
    <t>Trata da designação dos fiscais do Contrato 01.712/2019 do IFSP-Câmpus Capivari (Cantina-Nutrimax)</t>
  </si>
  <si>
    <t>Alterada pela Portaria nº CPV.0020/2020</t>
  </si>
  <si>
    <t>https://drive.ifsp.edu.br/s/e1AXjgOZfbGahW7</t>
  </si>
  <si>
    <t>Alterada pela Portaria nº CPV.0172/2019</t>
  </si>
  <si>
    <t>https://drive.ifsp.edu.br/s/BCUX160D4eE5UvV</t>
  </si>
  <si>
    <t>ALtera CPV.0012/2017</t>
  </si>
  <si>
    <t>https://drive.ifsp.edu.br/s/eSbPHy9Lc1mJrR8</t>
  </si>
  <si>
    <t>Alterada Pela Portaria CPV.0161/2019</t>
  </si>
  <si>
    <t>https://drive.ifsp.edu.br/s/n1wOglDIPAThVgE</t>
  </si>
  <si>
    <t>Altera CPV.0122/2018; 0098/2018;</t>
  </si>
  <si>
    <t>Lucas Bonetti ; larissa Carvalho Alves</t>
  </si>
  <si>
    <t>https://drive.ifsp.edu.br/s/TW6lqe7Rd2yB3oT</t>
  </si>
  <si>
    <t>Altera CPV.0110/2017;</t>
  </si>
  <si>
    <t>https://drive.ifsp.edu.br/s/30Pfa0PChkwc6OU</t>
  </si>
  <si>
    <t>Altera CPV.0087/2017;0149/2016;0119/2016; 0046/2016; 0028/2016; 0015/2016; 0015/2016; 0095/2015</t>
  </si>
  <si>
    <t>Trata da designação dos fiscais do Contrato 02.712/2019 do IFSP-Câmpus Capivari (Fonseca e Telles Pintura em Geral Eirelli - Limpeza)</t>
  </si>
  <si>
    <t>Alterada pela portaria nº CPV.0179/2019</t>
  </si>
  <si>
    <t>https://drive.ifsp.edu.br/s/iAqrRed8CHUe7Hn</t>
  </si>
  <si>
    <t>Trata da nomeação da Comissãp Eleitoral para a eleição de Coordenador do Curso de Licenciatura em Química do IFSP-Câmpus Capivari</t>
  </si>
  <si>
    <t>https://drive.ifsp.edu.br/s/O13YdhxfvzqB4Bf</t>
  </si>
  <si>
    <t>Trata da nomeação da Comissãp Eleitoral para a eleição de Coordenador do Curso Superior de Tecnologia em Análise e Desenvolvimento de Sistemas do IFSP-Câmpus Capivari</t>
  </si>
  <si>
    <t>https://drive.ifsp.edu.br/s/FjWGLi16DVv6mb0</t>
  </si>
  <si>
    <t>Trata da nomeação da Comissãp Eleitoral para a eleição Coordenador do Curso Superior de Tecnologia em Processos Químicos do IFSP-Câmpus Capivari</t>
  </si>
  <si>
    <t>https://drive.ifsp.edu.br/s/hazczJhUdLdCFbr</t>
  </si>
  <si>
    <t>Trata da nomeação da Comissãp Eleitoral para a eleição do Coordenador do Curso Técnico em Administração do IFSP-Câmpus Capivari</t>
  </si>
  <si>
    <t>https://drive.ifsp.edu.br/s/gydT8UMGd5DqZXc</t>
  </si>
  <si>
    <t>Trata da nomeação da Comissãp Eleitoral para a eleição de Coordenador do Curso Técnico em Informática do IFSP-Câmpus Capivari</t>
  </si>
  <si>
    <t>https://drive.ifsp.edu.br/s/qWzi9SZG4M5nm4C</t>
  </si>
  <si>
    <t>Trata da nomeação da Comissãp Eleitoral para a eleição Coordenador do Curso Técnico em Química do IFSP-Câmpus Capivari</t>
  </si>
  <si>
    <t>https://drive.ifsp.edu.br/s/QAegLlE5YuaIjYc</t>
  </si>
  <si>
    <t>Trata da revogação de portaria do IFSP-Câmpus Capivari - Comissão Organizadora de Formatura e Colação de Grau</t>
  </si>
  <si>
    <t>https://drive.ifsp.edu.br/s/K0rVoX9mPPzTrbX</t>
  </si>
  <si>
    <t>revoga CPV.0130/2017</t>
  </si>
  <si>
    <t>Trata da designação dos membros do Colegiado do Curso de Pós-Graduação Lato Sensu em Tecnologia da Informação e Comunicação na Educação do IFSP-Câmpus Capivari</t>
  </si>
  <si>
    <t>Alterada pela Portaria n CPV.068/2020</t>
  </si>
  <si>
    <t>Docentes e dos técnicos em assuntos educacionais ou pedagogos, encerra-se em 24 de fevereiro de 2021. Discentes, encerra-se em 24 de fevereiro de 2020</t>
  </si>
  <si>
    <t>https://drive.ifsp.edu.br/s/ojCMm2BZgfjk854</t>
  </si>
  <si>
    <t>11 a 25/03/2019</t>
  </si>
  <si>
    <t>https://drive.ifsp.edu.br/s/hdbdS9Pu5B4I5ly</t>
  </si>
  <si>
    <t>alterada pela portaria n CPV. 0067/2019</t>
  </si>
  <si>
    <t>https://drive.ifsp.edu.br/s/7A3OxRfnFLWTpac</t>
  </si>
  <si>
    <t>Altera CPV.0120/2018; 0081/2018; 0021/2017; 0005/2016</t>
  </si>
  <si>
    <t>Alterada pela Portaria n CPV.0084/2019</t>
  </si>
  <si>
    <t>https://drive.ifsp.edu.br/s/MBqXhy4othKTvib</t>
  </si>
  <si>
    <t>altera CPV.0118/2018; 0043/2018; 0021/2017; 0005/2016.</t>
  </si>
  <si>
    <t>Alterada pela Portaria nº CPV.0134/2019</t>
  </si>
  <si>
    <t>https://drive.ifsp.edu.br/s/uKMsGeMnXYPGZmw</t>
  </si>
  <si>
    <t>Altera CPV.0159/2018; 0133/2018; 0055/2018; 0129/2017; 0086/2017; 0022/2017; 0121/2016; 0103/2016; 0017/2016; 0133/2015; 0076/2015; 0075/2015;0032/2015/2015; 4224/2014</t>
  </si>
  <si>
    <t>Trata da designação dos fiscais do Contrato 004.712/2019 do IFSP-Câmpus Capivari (Digital Jundiaí Ltda-ME)</t>
  </si>
  <si>
    <t xml:space="preserve">Washington Ernando Pereira Benício ;José Renato Paviotti </t>
  </si>
  <si>
    <t>https://drive.ifsp.edu.br/s/cgzZawEjbCYCUZO</t>
  </si>
  <si>
    <t>Trata da aprovação de Projeto Institucional do IFSP-Câmpus Capivari para o 1º semestre de 2019 - Grupo de Estudos em Redes de Computadores</t>
  </si>
  <si>
    <t>https://drive.ifsp.edu.br/s/0fRNbrGdsYeFyMO</t>
  </si>
  <si>
    <t>Trata da aprovação de Projeto Institucional do IFSP-Câmpus Capivari para o 1º semestre de 2019 - Grupo de Estudos em Jogos Digitais</t>
  </si>
  <si>
    <t>https://drive.ifsp.edu.br/s/t4pdTJNZk3n23jO</t>
  </si>
  <si>
    <t>Trata da aprovação de Projeto Institucional do IFSP-Câmpus Capivari para o 1º semestre de 2019 - Grupo de Estudos iNovaAPL</t>
  </si>
  <si>
    <t>https://drive.ifsp.edu.br/s/MOrX0b1JYr87tFR</t>
  </si>
  <si>
    <t>Trata da aprovação de Projeto Institucional do IFSP-Câmpus Capivari para o 1º semestre de 2019 - Problemas da Educação Brasileira Contemporânea</t>
  </si>
  <si>
    <t>https://drive.ifsp.edu.br/s/2OxLUpmvdpR3Np9</t>
  </si>
  <si>
    <t>Trata da aprovação de Projeto Institucional do IFSP-Câmpus Capivari para o 1º semestre de 2019 - Fábrica de Software</t>
  </si>
  <si>
    <t>Alterada pela CPV.0143/2019</t>
  </si>
  <si>
    <t>https://drive.ifsp.edu.br/s/nYalcrbyiciIBsl</t>
  </si>
  <si>
    <t>Trata da aprovação de Projeto Institucional do IFSP-Câmpus Capivari para o 1º semestre de 2019 - Implementação do Selo de Qualidade do CRQ para o Curso Técnico em Química</t>
  </si>
  <si>
    <t>Alterada pela CPV,0144/2019</t>
  </si>
  <si>
    <t>https://drive.ifsp.edu.br/s/inL9voD17ejYNMf</t>
  </si>
  <si>
    <t>Trata da aprovação de Projeto Institucional do IFSP-Câmpus Capivari para o 1º semestre de 2019 - Elaboração de Material de Apoio ao Estágio Curricular Obrigatório para o Curso de Licenciatura</t>
  </si>
  <si>
    <t>https://drive.ifsp.edu.br/s/LFzmn6kiJPsSH8s</t>
  </si>
  <si>
    <t>Trata da aprovação de Projeto Institucional do IFSP-Câmpus Capivari para o 1º semestre de 2019 - Espaço Mind Hacker</t>
  </si>
  <si>
    <t>https://drive.ifsp.edu.br/s/Tejej3J8ideFiC1</t>
  </si>
  <si>
    <t>alterada pela portaria nº CPV. 0070/2019</t>
  </si>
  <si>
    <t>https://drive.ifsp.edu.br/s/fqGZeqrZ7ywdGxw</t>
  </si>
  <si>
    <t>altera CPV.0108/2018; 0071/2018; 0024/2018;  0174/2017.</t>
  </si>
  <si>
    <t>alterada pela portaria nº CPV. 0057/2019</t>
  </si>
  <si>
    <t>https://drive.ifsp.edu.br/s/HfDELzSGlnW5KwL</t>
  </si>
  <si>
    <t xml:space="preserve">altera CPV.0116/2018; 0057/2018; 0182/2017; 0118/2017; 0043/2017; 0043/2016; 0003/2016; </t>
  </si>
  <si>
    <t>alterada pela portaria nº CPV. 0040/2019</t>
  </si>
  <si>
    <t>https://drive.ifsp.edu.br/s/hRX1kS9gme3nb4N</t>
  </si>
  <si>
    <t>Trata da designação dos membros da Comissão Organizadora da VII Semana de Ciência e Tecnologia</t>
  </si>
  <si>
    <t>Alterada pela Portaria n CPV.0091/2019</t>
  </si>
  <si>
    <t>21 a 25 de outubro de 2019</t>
  </si>
  <si>
    <t>https://drive.ifsp.edu.br/s/sNaqUEb8QP7hrwI</t>
  </si>
  <si>
    <t>Comissão Organizadora da IV Jornada de Estudos em Computação</t>
  </si>
  <si>
    <t>13 e 14 de maio de 2019</t>
  </si>
  <si>
    <t>https://drive.ifsp.edu.br/s/JK6VqxSid7rtuMN</t>
  </si>
  <si>
    <t>Trata da designação dos membros da Comissão Organizadora da VI Semana da Consciência Negra</t>
  </si>
  <si>
    <t>18 a 22 de novembro de 2019</t>
  </si>
  <si>
    <t>https://drive.ifsp.edu.br/s/gka3STcFLX41GFk</t>
  </si>
  <si>
    <t>Trata da designação dos membros da Comissão Organizadora da Festa Caipira 2019</t>
  </si>
  <si>
    <t>15 de junho de 2019</t>
  </si>
  <si>
    <t>https://drive.ifsp.edu.br/s/EGyHPSAZF5XSm67</t>
  </si>
  <si>
    <t>Trata da designação dos membros da Comissão Organizadora da I Semana de Linguagens, Arte e Cultura do IFSP-Câmpus Capivari</t>
  </si>
  <si>
    <t>02 a 06 de setembro de 2019</t>
  </si>
  <si>
    <t>https://drive.ifsp.edu.br/s/kKl3TqdVMExpHyL</t>
  </si>
  <si>
    <t>Trata da designação dos membros da Comissão Organizadora da I Semana de Humanidades do IFSP-Câmpus Capivari</t>
  </si>
  <si>
    <t>https://drive.ifsp.edu.br/s/VVOcj2GTMqlpPKl</t>
  </si>
  <si>
    <t>Comissão Anual de Alienação e Outras Formas de Desfazimento de Bens Inservíveis</t>
  </si>
  <si>
    <t>Alterada pela portaria nº CPV. 0088/2019</t>
  </si>
  <si>
    <t>https://drive.ifsp.edu.br/s/JAzmXpA5W1x9kKp</t>
  </si>
  <si>
    <t>09 a 18/04/2019</t>
  </si>
  <si>
    <t>https://drive.ifsp.edu.br/s/OpdQt2HYxCN9zrj</t>
  </si>
  <si>
    <t>Trata da designação de substituta à função de Coordenadora de Apoio à Direção do IFSP-Câmpus Capivari.</t>
  </si>
  <si>
    <t>27/03/2019 a 08/04/2019</t>
  </si>
  <si>
    <t>https://drive.ifsp.edu.br/s/XYX0xpN58P0K9qB</t>
  </si>
  <si>
    <t>Trata da designação de substituto à função de Coordenadora de Tecnologia da Informação do IFSP-Câmpus Capivari.</t>
  </si>
  <si>
    <t>02 a 05 de maio de 2019</t>
  </si>
  <si>
    <t>https://drive.ifsp.edu.br/s/Lbl0e3Cbkb9gtLL</t>
  </si>
  <si>
    <t>08 a 18 de abril de 2019</t>
  </si>
  <si>
    <t>https://drive.ifsp.edu.br/s/XetHQQstclH25Ag</t>
  </si>
  <si>
    <t>Trata da designação de orientador de estágio curricular do Curso Técnico em Química Integrado ao Ensino Médio do IFSP-Câmpus Capivari.</t>
  </si>
  <si>
    <t>https://drive.ifsp.edu.br/s/SYNtd8b2yP9pF6u</t>
  </si>
  <si>
    <t>Revoga CPV.0086/2016</t>
  </si>
  <si>
    <t>Trata da designação de orientador de estágio curricular do Curso Superior de Tecnologia em Processos Químicos do IFSP-Câmpus Capivari.</t>
  </si>
  <si>
    <t>https://drive.ifsp.edu.br/s/3wnzYBPojbG8J8H</t>
  </si>
  <si>
    <t>Revoga CPV.0087/2016</t>
  </si>
  <si>
    <t>Trata da designação de orientador de estágio curricular do Curso Técnico em Química Concomitante/ Subsequente do IFSP-Câmpus Capivari.</t>
  </si>
  <si>
    <t>https://drive.ifsp.edu.br/s/XuMfvxQ8mY5yjxs</t>
  </si>
  <si>
    <t>Revoga CPV.0089/2016</t>
  </si>
  <si>
    <t>Trata da designação de substituto à função de Coordenador de Manutenção, Almoxarifado e Patrimônio do IFSP-Câmpus Capivari.</t>
  </si>
  <si>
    <t>08 a 12 de abril de 2019</t>
  </si>
  <si>
    <t>https://drive.ifsp.edu.br/s/mumwmdyDfNij2Kl</t>
  </si>
  <si>
    <t>Trata da designação dos fiscais do Contrato 03.712/2019 do IFSP-Câmpus Capivari. (DELL)</t>
  </si>
  <si>
    <t>revogada pela portaria nº CPV. 0185/2020</t>
  </si>
  <si>
    <t>05 de abril de 2019 até o vencimento do contrato e de sua garantia quando houver</t>
  </si>
  <si>
    <t>https://drive.ifsp.edu.br/s/41sX7OCaZqfqYzC</t>
  </si>
  <si>
    <t>Trata da designação dos membros da Comissão de Extensão do IFSP-Câmpus Capivari.</t>
  </si>
  <si>
    <t>alterada pela portaria nº CPV.0085/2019</t>
  </si>
  <si>
    <t>https://drive.ifsp.edu.br/s/qx9j4k0MxYBEsEC</t>
  </si>
  <si>
    <t xml:space="preserve">altera CPV.0039/2019;CPV.0116/2018; 0057/2018; 0182/2017; 0118/2017; 0043/2017; 0043/2016; 0003/2016; </t>
  </si>
  <si>
    <t>Trata da aprovação de Projeto Institucional do IFSP-Câmpus Capivari para o 1ª semestre de 2019.</t>
  </si>
  <si>
    <t>https://drive.ifsp.edu.br/s/9WB13da6OakvJoc</t>
  </si>
  <si>
    <t>Trata da designação dos membros da Comissão para Avaliação de Atividade Docente - CAAD de Ciências Humanas e Sociais do IFSP - Câmpus Capivari.</t>
  </si>
  <si>
    <t>Alterada pela Portaria nº CPV.0034/2020</t>
  </si>
  <si>
    <t>encerra em 18/05/2020</t>
  </si>
  <si>
    <t xml:space="preserve">Francine Maria Ribeiro; André Valente de Barros Barreto; Daniel Aparecido de Souza; Felipe de Paula Góis Vieira; Maria Amélia Ferracciú Pagotto; Tiago José Berg </t>
  </si>
  <si>
    <t>https://drive.ifsp.edu.br/s/UMYayzom2Vzfw28</t>
  </si>
  <si>
    <t>altera CPV.0088/2018</t>
  </si>
  <si>
    <t>Trata da designação dos membros do Núcleo Docente Estruturante do Curso de Bacharelado em Química Tecnológica do IFSP - Câmpus Capivari.</t>
  </si>
  <si>
    <t>Revogada pela Portaria CPV IFSP nº 30/2022</t>
  </si>
  <si>
    <t>encerra em 04/04/2022</t>
  </si>
  <si>
    <r>
      <rPr>
        <b/>
        <sz val="11"/>
        <color rgb="FF000000"/>
        <rFont val="Calibri,Arial"/>
      </rPr>
      <t>Ademir Geraldo Cavallari Costalong</t>
    </r>
    <r>
      <rPr>
        <b/>
        <sz val="11"/>
        <color rgb="FF000000"/>
        <rFont val="Calibri,Arial"/>
      </rPr>
      <t xml:space="preserve">a;Alexandre Santa Barbara Azevedo;André Luis de Castro Peixoto;José Ricardo Turquetti;Luís Eduardo Pais dos Santos;Mateus Nordi Esperança;Mayumi Silva Kawamoto – 1º Suplente;Everton Pereira Barbosa – 2º Suplente
</t>
    </r>
  </si>
  <si>
    <t>https://drive.ifsp.edu.br/s/FDkcQ2Jm6YyIz7N</t>
  </si>
  <si>
    <t>Trata da designação dos membros da Comissão de Avaliação Periódica dos Serviços da Cantina do IFSP-Câmpus Capivari.</t>
  </si>
  <si>
    <t>https://drive.ifsp.edu.br/s/mXudsWN6eb8j2jn</t>
  </si>
  <si>
    <t>altera CPV.0040/2019</t>
  </si>
  <si>
    <t>Trata da revogação da  Portaria nº CPV.0158/2018, de 12 de novembro de 2018. (aproveitamento de estudos)</t>
  </si>
  <si>
    <t>https://drive.ifsp.edu.br/s/f1x6wgJnXjqsrbV</t>
  </si>
  <si>
    <t>Revoga CPV.0158/2018; 0153/2018</t>
  </si>
  <si>
    <t>Trata da designação dos membros da Comissão Verificadora de Aproveita-mento de Estudos da Área de Linguagens do Curso Técnico em Administração Integrado ao Ensino Médio na Modalidade de Educação de Jovens e Adultos do IFSP – Câmpus Capivari.</t>
  </si>
  <si>
    <t>revogada pela Portaria nº CPV.0105/2019</t>
  </si>
  <si>
    <t>https://drive.ifsp.edu.br/s/RHMmG7RQzquJE10</t>
  </si>
  <si>
    <t>Trata da designação dos membros da Comissão Verificadora de Aproveita-mento de Estudos do Curso de Análise e Desenvolvimento de Sistemas do IFSP – Câmpus Capivari</t>
  </si>
  <si>
    <t>Alterada pela portaria nº CPV.0039/2020</t>
  </si>
  <si>
    <t>https://drive.ifsp.edu.br/s/z8R2FAQGwFm8att</t>
  </si>
  <si>
    <t>Altera CPV.008/2018</t>
  </si>
  <si>
    <t>Trata da designação de substituta à função de Coordenadora de Biblioteca do IFSP-Câmpus Capivari.</t>
  </si>
  <si>
    <t>https://drive.ifsp.edu.br/s/WFsuOnA1jEm8N9k</t>
  </si>
  <si>
    <t>Trata da designação dos membros da Comissão para Elaboração e Imple-mentação do Projeto Pedagógico do Curso Técnico em Alimentos Integra-do ao Ensino Médio – Modalidade PROEJA do IFSP-Câmpus Capivari.</t>
  </si>
  <si>
    <t>alterada pela portaria nº CPV.0114/2019</t>
  </si>
  <si>
    <t>encerra 11 de abril de 2022</t>
  </si>
  <si>
    <t>https://drive.ifsp.edu.br/s/QrknPPcVM66iNKm</t>
  </si>
  <si>
    <t>Trata da designação dos membros da Comissão para Elaboração e Imple-mentação do Projeto Pedagógico do Curso Técnico em Química Integrado ao Ensino Médio do IFSP-Câmpus Capivari.</t>
  </si>
  <si>
    <t>alterada pela portaria nº CPV.0086/2019</t>
  </si>
  <si>
    <t>https://drive.ifsp.edu.br/s/gdjSfhhtMegCPB4</t>
  </si>
  <si>
    <t>Altera nº CPV.0026/2019; CPV.0120/2018; 0081/2018; 0063/2018</t>
  </si>
  <si>
    <t>Trata da designação dos membros da Comissão Especial de Compras e Acompanhamento das Ações de Alimentação Escolar do IFSP – Câmpus Capivari.</t>
  </si>
  <si>
    <t>ALterada pela Portaria nº CPV.0044/2020</t>
  </si>
  <si>
    <t>https://drive.ifsp.edu.br/s/EMEBVCNhA7ySHgi</t>
  </si>
  <si>
    <t>Trata da designação de substituto à função de Coordenadora de Apoio à Direção do IFSP-Câmpus Capivari.</t>
  </si>
  <si>
    <t>02 de maio a 20 de setembro de 2019</t>
  </si>
  <si>
    <t>https://drive.ifsp.edu.br/s/IpE7BjofYvAxNan</t>
  </si>
  <si>
    <t>Trata da nomeação dos membros do Conselho de Câmpus do IFSP-Câmpus Capivari.</t>
  </si>
  <si>
    <t>alterada pela portaria nº CPV.0095/2019</t>
  </si>
  <si>
    <t>encerra em 15 de novembro de 2019</t>
  </si>
  <si>
    <t>https://drive.ifsp.edu.br/s/pKk0JN4KaFFQ34J</t>
  </si>
  <si>
    <t>altera CPV.0038/2019; CPV.0108/2018; 0071/2018; 0024/2018;  0174/2017.</t>
  </si>
  <si>
    <t>Trata da designação dos membros da Comissão de Comunicação do IFSP - Câmpus Capivari.</t>
  </si>
  <si>
    <t>Alterada pela Portaria nº CPV.0025/2021</t>
  </si>
  <si>
    <t>https://drive.ifsp.edu.br/s/ZRVIE5fm7KyQfck</t>
  </si>
  <si>
    <t>altera CPV.041/2018; 0003/2017; 0091/2016</t>
  </si>
  <si>
    <t>Trata da composição do Comitê de Pesquisa, Inovação e Pós-Graduação (COMPESQ) do IFSP-Câmpus Capivari.</t>
  </si>
  <si>
    <t>encerra em 25 de junho de 2019</t>
  </si>
  <si>
    <t>https://drive.ifsp.edu.br/s/FM9a4yPpiEKnjKX</t>
  </si>
  <si>
    <t>altera CPV.0025/2018; 0098/2017</t>
  </si>
  <si>
    <t>Trata da designação dos membros da Comissão de Eventos e Atividades do IFSP - Câmpus Capivari.</t>
  </si>
  <si>
    <t>revogada pela portaria nº CPV.0062/2020</t>
  </si>
  <si>
    <t>https://drive.ifsp.edu.br/s/eFawOxO1EXoEL3m</t>
  </si>
  <si>
    <t>altera CPV.044/2018; 0025/2017</t>
  </si>
  <si>
    <t>Trata da designação dos membros da Comissão para Elaboração e Acompanhamento do Projeto Político Pedagógico do IFSP - Câmpus Capivari.</t>
  </si>
  <si>
    <t>Alterada pela Portaria nº CPV.0030/2020</t>
  </si>
  <si>
    <t>https://drive.ifsp.edu.br/s/KFJmZgfq0TfBmXv</t>
  </si>
  <si>
    <t>altera CPV.046/2018; 0071/2017</t>
  </si>
  <si>
    <t>Trata da designação dos membros da Comissão para Elaboração e Imple-mentação do Projeto Pedagógico do Programa Universidade da Maturi-dade do IFSP – Câmpus Capivari.</t>
  </si>
  <si>
    <t>revogada pela portaria nº CPV.0063/2020</t>
  </si>
  <si>
    <t>https://drive.ifsp.edu.br/s/JU00UpNCmz1isTw</t>
  </si>
  <si>
    <t>altera CPV.0050/2018;  0107/2017</t>
  </si>
  <si>
    <t>Trata da designação dos membros da Comissão de Políticas de Manutenção e Conservação do IFSP – Câmpus Capivari</t>
  </si>
  <si>
    <t>revogada pela portaria nº CPV.0177/2019</t>
  </si>
  <si>
    <t>https://drive.ifsp.edu.br/s/uh424o4MPIZaLgU</t>
  </si>
  <si>
    <t>altera CPV.067/2018</t>
  </si>
  <si>
    <t>Trata da designação dos membros da Brigada de Incêndio do IFSP – Câmpus Capivari.</t>
  </si>
  <si>
    <t>Alterada pela portaria nº CPV.0176/2019</t>
  </si>
  <si>
    <t>https://drive.ifsp.edu.br/s/Vy9McO8Phs18tTB</t>
  </si>
  <si>
    <t>altera CPV.069/2018</t>
  </si>
  <si>
    <t>Trata da designação dos membros do Núcleo Docente Estruturante do Curso Superior de Tecnologia em Análise e Desenvolvimento de Sistemas do IFSP - Câmpus Capivari.</t>
  </si>
  <si>
    <t>Alterada pela Portaria nº CPV.0168/2019</t>
  </si>
  <si>
    <t xml:space="preserve">Art. 49 0 mandato do membro Rafael Fernando Diorio se encerra em 08 de abrilde 2023  /Art. 59 0 mandato dos membros Adriana Morais da Salva e Wagner Machado doAmaral se encerra em 08 de abril de 2022  /Art. 60 O mandato dos membros Karlan Ricomini Alves e Rolando Ruggiero e dossuplentes encerra-se em 08 de abril de 2021.
</t>
  </si>
  <si>
    <r>
      <rPr>
        <b/>
        <sz val="11"/>
        <color rgb="FF000000"/>
        <rFont val="Calibri,Arial"/>
      </rPr>
      <t>Rafael Fernando Diori</t>
    </r>
    <r>
      <rPr>
        <b/>
        <sz val="11"/>
        <color rgb="FF000000"/>
        <rFont val="Calibri,Arial"/>
      </rPr>
      <t xml:space="preserve">o;Adriana Morais da Silva;Karlan Ricomini Alves;Rolando Ruggiero;Wagner Machado do Amaral
</t>
    </r>
  </si>
  <si>
    <t>https://drive.ifsp.edu.br/s/48Q2pXXMEqsTdqi</t>
  </si>
  <si>
    <t>altera CPV.0074/2018</t>
  </si>
  <si>
    <t>Trata da designação dos membros do Núcleo Docente Estruturante do Curso Superior de Tecnologia em Processos Químicos do IFSP - Câmpus Capivari.</t>
  </si>
  <si>
    <t>Alterada pela Portaria nº CPV.0177/2020</t>
  </si>
  <si>
    <t>Art. 3º O mandato dos membros Ademir Geraldo Cavallari Costalonga eElizabeth Machado Baptestini Andrade se encerra em 15 de abril de 2023.  /Art. 4º O mandato dos membros José Ricardo Turquetti e Alexandre SantaBárbara Azevedo se encerra em 15 de abril de 2022
/Art. 5º 0 mandato dos membros Gustavo Matarazzo Rezende e André Luas deCastro Peixoto e do suplente Everton Pereira Barbosa se encerra em 15 de abril de 2021</t>
  </si>
  <si>
    <t>https://drive.ifsp.edu.br/s/dWpAdse2KOY2pXv</t>
  </si>
  <si>
    <t>altera CPV.0078/2018</t>
  </si>
  <si>
    <t>Trata da designação dos membros da Comissão para Elaboração e Implementação do Projeto Pedagó-gico do Curso Técnico em Adminis-tração Integrado ao Ensino Médio, modalidade Educação de Jovens e Adultos do IFSP - Câmpus Capivari</t>
  </si>
  <si>
    <t>Art. 3º - O mandato da comissão estende-se até a formatura da primeira turma do curso (19/12/2019)</t>
  </si>
  <si>
    <t>https://drive.ifsp.edu.br/s/hjnjWCqzmc0geME</t>
  </si>
  <si>
    <t>altera CPV.107/2018; 0056/2018; 0158/2017; 0037/2017; 0130/2016; 0024/2016; 0006/2015</t>
  </si>
  <si>
    <t>Trata da designação dos membros do Colegiado do Curso Superior de Tecnologia em Processos Químicos do IFSP - Câmpus Capivari.</t>
  </si>
  <si>
    <t>Alterada pela Portaria nº CPV.0149/2019</t>
  </si>
  <si>
    <t>Art. 4º - O mandato dos representantes docentes, pedagogos ou técnicos emassuntos educacionais encerra-se em 01 de setembro de 2020.   /Art. 5º O mandato dos representantes discentes encerra-se em 02 de setembrode 2019</t>
  </si>
  <si>
    <t>https://drive.ifsp.edu.br/s/PprciOltPHRXn7s</t>
  </si>
  <si>
    <t>altera CPV.139/2018</t>
  </si>
  <si>
    <t>Trata da designação dos membros da Subcomissão para Permanência e Êxito dos Estudantes do IFSP - Câmpus Capivari</t>
  </si>
  <si>
    <t>Alterada Pela portaria CPV.0163/2019</t>
  </si>
  <si>
    <t>https://drive.ifsp.edu.br/s/3w55hcc7sjNR5a7</t>
  </si>
  <si>
    <t>altera CPV.156/2018;0052/2018; 0116/2017</t>
  </si>
  <si>
    <t>Trata da designação dos membros da Subcomissão Permanente de Acompanhamento da Jornada de Trabalho dos Servidores Técnico-Administrativos do IFSP - Câmpus Capivari.</t>
  </si>
  <si>
    <t>Alterada Pela portaria CPV.0092/2019</t>
  </si>
  <si>
    <t>encerra com a formatura da primeira turma do novo curriculo a ser proposto</t>
  </si>
  <si>
    <t>https://drive.ifsp.edu.br/s/uPODtMcqLOrk2Eq</t>
  </si>
  <si>
    <t>altera CPV.0175/2018</t>
  </si>
  <si>
    <t>Trata da designação dos membros da Comissão para Elaboração e Imple-mentação do Projeto Pedagógico do Curso Técnico em Informática Integrado ao Ensino Médio do IFSP - Câmpus Capivari.</t>
  </si>
  <si>
    <t>Alterada Pela Portaria nº CPV.0131/2019</t>
  </si>
  <si>
    <t>Até formatura da primeira turma do curso</t>
  </si>
  <si>
    <t>https://drive.ifsp.edu.br/s/UraWxTsayfL4KCL</t>
  </si>
  <si>
    <t>altera CPV.0027/2019; 0118/2018; 0043/2018; 0021/2017; 0005/2016.</t>
  </si>
  <si>
    <t>Trata da designação dos membros da Comissão de Extensão do IFSP - Câmpus Capivari.</t>
  </si>
  <si>
    <t>Alterada pela Portaria nº CPV.0178/2020</t>
  </si>
  <si>
    <t>https://drive.ifsp.edu.br/s/ompkOwsh7V18kJs</t>
  </si>
  <si>
    <t xml:space="preserve">altera CPV.0057/2019; 0039/2019;CPV.0116/2018; 0057/2018; 0182/2017; 0118/2017; 0043/2017; 0043/2016; 0003/2016; </t>
  </si>
  <si>
    <t>Alterada pela Portaria nº CPV.0032/2020</t>
  </si>
  <si>
    <t>https://drive.ifsp.edu.br/s/wV3JBuwPKAUN19L</t>
  </si>
  <si>
    <t>altera CPV.0067/2019; 0026/2019; CPV.0120/2018; 0081/2018; 0063/2018</t>
  </si>
  <si>
    <t>Trata da designação dos membros da Comissão para Elaboração e Imple-mentação do Projeto Pedagógico do Curso Técnico em Recursos Humanos Concomitante/Subsequente do IFSP-Câmpus Capivari.</t>
  </si>
  <si>
    <t>Alterada pela portaria CPV.0155/2019</t>
  </si>
  <si>
    <t xml:space="preserve">encerra com a formatura da primeira turma </t>
  </si>
  <si>
    <t>https://drive.ifsp.edu.br/s/v5SlRLZP08L1jZy</t>
  </si>
  <si>
    <t>altera CPV.00161/2018; 0106/2018; 0030/2018</t>
  </si>
  <si>
    <t>Trata da designação dos membros da Comissão Especial de Alienação e Destinação de Bens Móveis do IFSP – Câmpus Capivari.</t>
  </si>
  <si>
    <t>encerra 31 de dezembro de 2019</t>
  </si>
  <si>
    <t>https://drive.ifsp.edu.br/s/octnswO6Kw2ywQL</t>
  </si>
  <si>
    <t>altera CPV.0047/2019</t>
  </si>
  <si>
    <t>Trata da designação dos membros da Comissão de Relações Internacionais do IFSP – Câmpus Capivari.</t>
  </si>
  <si>
    <t>Alterada pela Portaria nº CPV.0041/2020</t>
  </si>
  <si>
    <t>https://drive.ifsp.edu.br/s/CilpU4vyV2Tb8tA</t>
  </si>
  <si>
    <t>altera CPV.0051/2018;  0114/2017; 0027/2015; 2.157/2014; 861/2014</t>
  </si>
  <si>
    <t>Trata da designação de substituta à função de Diretor-Adjunto em Administração do IFSP-Câmpus Capivari.</t>
  </si>
  <si>
    <t>13 a 23 de maio de 2019</t>
  </si>
  <si>
    <t>https://drive.ifsp.edu.br/s/M7rYfouQSwJAnWr</t>
  </si>
  <si>
    <t>Trata da designação dos membros da Comissão Organizadora da VII Semana de Ciência e Tecnologia do IFSP – Câmpus Capivari.</t>
  </si>
  <si>
    <t>Alterada pela Portaria nº CPV.0132/2019</t>
  </si>
  <si>
    <t>https://drive.ifsp.edu.br/s/S0YMbFWmzkG6WVs</t>
  </si>
  <si>
    <t xml:space="preserve">altera CPV.0041/2019; </t>
  </si>
  <si>
    <t>encerra em 06 de janeiro de 2022</t>
  </si>
  <si>
    <r>
      <rPr>
        <b/>
        <sz val="11"/>
        <color rgb="FF000000"/>
        <rFont val="Calibri,Arial"/>
      </rPr>
      <t>Alexandre Camargo Maia;</t>
    </r>
    <r>
      <rPr>
        <b/>
        <sz val="11"/>
        <color rgb="FF000000"/>
        <rFont val="Calibri,Arial"/>
      </rPr>
      <t xml:space="preserve">Antonio Carlos da Silva Bomfim;Michele Pereira de Faria;Maria Heloisa Saraiva Vicente (1° Suplente);Valéria de Silva Martins Poletti (2° Suplente);Zenilton José da Rocha (3° Suplente)
</t>
    </r>
  </si>
  <si>
    <t>https://drive.ifsp.edu.br/s/5tuAauhm6GwqduB</t>
  </si>
  <si>
    <t>altera CPV.083/2019; 0175/2018</t>
  </si>
  <si>
    <t>Trata da designação de substituto ao cargo de Diretora-Adjunta Educacio-nal do IFSP – Câmpus Capivari.</t>
  </si>
  <si>
    <t>15/07 a 23/07/2019</t>
  </si>
  <si>
    <t>https://drive.ifsp.edu.br/s/OTMk98lbJhWQa0V</t>
  </si>
  <si>
    <t>Trata da designação de substituta à função de Coordenadora Sociopeda-gógica do IFSP – Câmpus Capivari.</t>
  </si>
  <si>
    <t>10 a 19 de junho de 2019</t>
  </si>
  <si>
    <t>https://drive.ifsp.edu.br/s/BG4ATShGWz5Ed76</t>
  </si>
  <si>
    <t>https://drive.ifsp.edu.br/s/dl7iDfxfUoZbCMI</t>
  </si>
  <si>
    <t>altera CPV.0070/2019; 0038/2019; CPV.0108/2018; 0071/2018; 0024/2018;  0174/2017.</t>
  </si>
  <si>
    <t>Trata da designação dos membros da Subcomissão de Avaliação de Documentos-SubCOPAD do IFSP-Câmpus Capivari.</t>
  </si>
  <si>
    <t>Revogada pela portaria CPV IFSP nº 0135/2021</t>
  </si>
  <si>
    <t>encerra em 13 de junho de 2021</t>
  </si>
  <si>
    <t xml:space="preserve">Grazielle Cristine Elias;Michele Cristina dos Santos
</t>
  </si>
  <si>
    <t>https://drive.ifsp.edu.br/s/d0X0BcZUpbW2x4m</t>
  </si>
  <si>
    <t>-----------------------------------</t>
  </si>
  <si>
    <t>Trata da designação de substituto à Função Gratificada de Coordenador de Licitações e Contratos do iFSP -Campus Capivari.</t>
  </si>
  <si>
    <t>25 de julho a 04 de agosto de 2019</t>
  </si>
  <si>
    <t>https://drive.ifsp.edu.br/s/VfjxvEL43lTRf6e</t>
  </si>
  <si>
    <t>https://drive.ifsp.edu.br/s/7IpFnxOghPC1frs</t>
  </si>
  <si>
    <t>--------------------------</t>
  </si>
  <si>
    <t>https://drive.ifsp.edu.br/s/8y8DA0RxquLq4OH</t>
  </si>
  <si>
    <t>Trata da designação de substituto à Função Gratificada de Coordenador de Registros Acadêmicos do IFSP – Câmpus Capivari.</t>
  </si>
  <si>
    <t>11 de julho a 24 de julho</t>
  </si>
  <si>
    <t>https://drive.ifsp.edu.br/s/6RWhEe6D8GKCwcE</t>
  </si>
  <si>
    <t>Alterada pela Portaria nº CPV.0042/2020</t>
  </si>
  <si>
    <t>26 de junho 2019 a 25 de junho de 2021</t>
  </si>
  <si>
    <t>https://drive.ifsp.edu.br/s/VJK9Zmzp1tUMln8</t>
  </si>
  <si>
    <t>Trata da designação dos membros da comissão com objetivo de proceder ao Inventário 2018 do IFSP – Câmpus Capivari.</t>
  </si>
  <si>
    <t>01 de julho de 2019 a 15 de agosto de 2019</t>
  </si>
  <si>
    <t>https://drive.ifsp.edu.br/s/FDujghIwVKKoKZF</t>
  </si>
  <si>
    <t>Trata da designação dos membros da Comissão Verificadora de Aproveita-mento de Estudos da Área de Ciências Humanas e Sociais do Curso Técnico em Administração Integrado ao Ensino Médio na Modalidade de Educação de Jovens e Adultos do IFSP – Câmpus Capivari.</t>
  </si>
  <si>
    <t>revogada pela portaria nº CPV.0060/2020</t>
  </si>
  <si>
    <t>https://drive.ifsp.edu.br/s/7ksftwRokJoe586</t>
  </si>
  <si>
    <t>Trata da designação dos membros da Comissão Verificadora de Aproveitamento de Estudos da Área de Ciências Exatas e da Natureza do Curso Técnico em Administração Integrado ao Ensino Médio na Modalidade de Educação de Jovens e Adultos do IFSP – Câmpus Capivari</t>
  </si>
  <si>
    <t>https://drive.ifsp.edu.br/s/SS7eCpJ67Nym1S5</t>
  </si>
  <si>
    <t>Trata da revogação da Portaria nº CPV.0063/2019, de 05 de abril de 2019.(aproveitamento de estudos)</t>
  </si>
  <si>
    <t>https://drive.ifsp.edu.br/s/ym2Am0pNMSd1iSx</t>
  </si>
  <si>
    <t>revoga CPV.0063/2019</t>
  </si>
  <si>
    <t>Trata da designação dos fiscais do Contrato 05.712/2019 do IFSP-Câmpus Capivari.(PAULISTANA)</t>
  </si>
  <si>
    <t>Alterada pela Portaria nº CPV.0103/2021</t>
  </si>
  <si>
    <t>vigência do contrato</t>
  </si>
  <si>
    <t xml:space="preserve">Gilberto Bulgraen Junior;Renan Giollo Francisco; César Eduardo Armelin; Eduardo Camargo Maia;Luciane Belini de Oliveira Sabó;Antonio Carlos da Silva Bomfim
</t>
  </si>
  <si>
    <t>https://drive.ifsp.edu.br/s/oBQP7bi5t2eLgn1</t>
  </si>
  <si>
    <t>Trata da designação dos fiscais do Contrato 06.712/2019 do IFSP-Câmpus Capivari.(ARCOM)</t>
  </si>
  <si>
    <t>Alterada pela Portaria nº CPV.0104/2021</t>
  </si>
  <si>
    <t xml:space="preserve">Gilberto Bulgraen Junior;Antonio Carlos da Silva Bomfim;César Eduardo Armelin;Zenilton José da Rocha
</t>
  </si>
  <si>
    <t>https://drive.ifsp.edu.br/s/offKG1xTAqpNJ0l</t>
  </si>
  <si>
    <t>revoga CPV. 0041/2016</t>
  </si>
  <si>
    <t>Trata do horário de funcionamento do IFSP-Câmpus Capivari no período de 05 a 27 de julho de 2019.</t>
  </si>
  <si>
    <t>até 27 de julho de 2019</t>
  </si>
  <si>
    <t>https://drive.ifsp.edu.br/s/s9tXtlO1cuzPyCs</t>
  </si>
  <si>
    <t>Trata da designação de substituto ao Cargo de Direção de Diretor-Geral do IFSP – Câmpus Capivari.</t>
  </si>
  <si>
    <t>11 a 20 de julho</t>
  </si>
  <si>
    <t>https://drive.ifsp.edu.br/s/L1JXw3ViOa3J663</t>
  </si>
  <si>
    <t>Trata da revogação da Portaria nº CPV.0183/2017, de 04 de dezembro de 2017(equipe de planejamento de contratação)</t>
  </si>
  <si>
    <t>sem mandato</t>
  </si>
  <si>
    <t>https://drive.ifsp.edu.br/s/qkpt2XEq2AalSSs</t>
  </si>
  <si>
    <t>Revoga CPV. 0183/2017</t>
  </si>
  <si>
    <t>Trata da revogação da Portaria nº CPV.0121/2018, de 08 de agosto de 2018.(comissão de estudo de implantação de mepresa júnior)</t>
  </si>
  <si>
    <t>https://drive.ifsp.edu.br/s/VFSiLVjiCgV4KBq</t>
  </si>
  <si>
    <t>Revoga CPV. 0121/2018</t>
  </si>
  <si>
    <t>Trata da revogação da Portaria nº CPV.0099/2017, de 22 de junho de 2017.(comissão PPC pós GTI)</t>
  </si>
  <si>
    <t>https://drive.ifsp.edu.br/s/EwDOGXsofojOUOc</t>
  </si>
  <si>
    <t>Revoga CPV. 0099/2017</t>
  </si>
  <si>
    <t>até fim das matrículas</t>
  </si>
  <si>
    <t>https://drive.ifsp.edu.br/s/Ie3g7BeL9fHqZVO</t>
  </si>
  <si>
    <t>ALterada pela portaria nº CPV.0152/2019</t>
  </si>
  <si>
    <t>até 11 de abril de 2022</t>
  </si>
  <si>
    <r>
      <rPr>
        <sz val="11"/>
        <color rgb="FF000000"/>
        <rFont val="Calibri"/>
      </rPr>
      <t xml:space="preserve">
</t>
    </r>
    <r>
      <rPr>
        <b/>
        <sz val="11"/>
        <color rgb="FF000000"/>
        <rFont val="Calibri"/>
      </rPr>
      <t xml:space="preserve">
Fernanda Ortola</t>
    </r>
    <r>
      <rPr>
        <sz val="11"/>
        <color rgb="FF000000"/>
        <rFont val="Calibri"/>
      </rPr>
      <t xml:space="preserve">n ;Alexandre Santa Bárbara Azevedo;Carolina Marocco Corneta ;Gislaine Vieira Damiani ;Grazielle Cristine Elias ;Gustavo Baptistella Leite da Silva ;Isabel Cristina das Chagas Oliveira ;Luís Eduardo Pais dos Santos ;Mateus Nordi Esperança ;Talita Barbosa Planticoski Bulgraen 
</t>
    </r>
  </si>
  <si>
    <t>https://drive.ifsp.edu.br/s/hFQa7cMdOrpuGIt</t>
  </si>
  <si>
    <t>Altera CPV. 0066/2019</t>
  </si>
  <si>
    <t>Trata da designação de substituto ao membro presidente da Comissão de Inventário Físico Anual dos Bens Imóveis, Móveis e Intangíveis e do Almoxarifado 2018 do IFSP – Câmpus Capivari</t>
  </si>
  <si>
    <t>22 de julho a 09 de agosto de 2019</t>
  </si>
  <si>
    <t>https://drive.ifsp.edu.br/s/qEkTNkdCCwCjMaJ</t>
  </si>
  <si>
    <t>Trata da designação de substituto à Função de Coordenador de Extensão do IFSP – Câmpus Capivari.</t>
  </si>
  <si>
    <t>05 a 09 de agosto de 2019</t>
  </si>
  <si>
    <t>https://drive.ifsp.edu.br/s/dRYfRgmcIjJyoQs</t>
  </si>
  <si>
    <t>Trata da aprovação de Projeto Institucional do IFSP-Câmpus Capivari para o 2ª semestre de 2019 - Lançamento foguetes</t>
  </si>
  <si>
    <t>ALterada pela portaria nº CPV.0145/2019</t>
  </si>
  <si>
    <t>Até fim do 2º Sem. 2019</t>
  </si>
  <si>
    <t>https://drive.ifsp.edu.br/s/0o50kUHhNDN1c7q</t>
  </si>
  <si>
    <t>Trata da aprovação de Projeto Institucional do IFSP-Câmpus Capivari para o 2ª semestre de 2019 -Fábrica de softwares</t>
  </si>
  <si>
    <t>Alterada pela portaria nº CPV.0169/2019</t>
  </si>
  <si>
    <t>https://drive.ifsp.edu.br/s/AYkAOAjoqAKGRxb</t>
  </si>
  <si>
    <t>Trata da aprovação de Projeto Institucional do IFSP-Câmpus Capivari para o 2ª semestre de 2019 - Grupo de estudos INovaAPl</t>
  </si>
  <si>
    <t>https://drive.ifsp.edu.br/s/vBIxAf1eFsMx4xU</t>
  </si>
  <si>
    <t xml:space="preserve">Trata da aprovação de Projeto Institucional do IFSP-Câmpus Capivari para o 2ª semestre de 2019 -  Agentes de Prospecção de Projetos de Inovação (API) </t>
  </si>
  <si>
    <t>Alterada pela Portaria nº CPV.0193/2019</t>
  </si>
  <si>
    <t>https://drive.ifsp.edu.br/s/Snw0W0asUh6elvd</t>
  </si>
  <si>
    <t>Trata da aprovação de Projeto Institucional do IFSP-Câmpus Capivari para o 2ª semestre de 2019  - - Elaboração de logotipo e inventário visual em comemoração 10 anos do Câmpus IFSP Capivari 2019-2020</t>
  </si>
  <si>
    <t>https://drive.ifsp.edu.br/s/xCRFI3d69TodP6g</t>
  </si>
  <si>
    <t>Trata da aprovação de Projeto Institucional do IFSP-Câmpus Capivari para o 2ª semestre de 2019 - Elaboração de material de apoio ao estágio curricular obrigatório para o curso de licenciatura</t>
  </si>
  <si>
    <t>https://drive.ifsp.edu.br/s/vbAoNvHEeMSQO2D</t>
  </si>
  <si>
    <t>Trata da aprovação de Projeto Institucional do IFSP-Câmpus Capivari para o 2ª semestre de 2019 - Grupo de Estudos em Redes de Computadores</t>
  </si>
  <si>
    <t>https://drive.ifsp.edu.br/s/uCwpGQpiohWoMvP</t>
  </si>
  <si>
    <t>Trata da aprovação de Projeto Institucional do IFSP-Câmpus Capivari para o 2ª semestre de 2019 - Análise e Caracterização Elétrica das Propriedades de Emissão de Campo de Amostras de Nanotubos de Carbono</t>
  </si>
  <si>
    <t>https://drive.ifsp.edu.br/s/duynStKjFhm7yFn</t>
  </si>
  <si>
    <t>Trata da aprovação de Projeto Institucional do IFSP-Câmpus Capivari para o 2ª semestre de 2019 - Grupo de Sistematização do Projeto de Inovação da Licenciatura em Química</t>
  </si>
  <si>
    <t>Alterada pela CPV.0141/2019</t>
  </si>
  <si>
    <t>https://drive.ifsp.edu.br/s/sMCDagDqC0COPY1</t>
  </si>
  <si>
    <t>Trata da designação de membros de banca examinadora para processo seletivo simplificado de professor substituto de Artes do IFSP-Câmpus Capivari.</t>
  </si>
  <si>
    <t>https://drive.ifsp.edu.br/s/nfj2nW9Z0Vn03jp</t>
  </si>
  <si>
    <t>Trata da designação de membros de banca examinadora para processo seletivo simplificado de professor substituto de Engenharia Química/Química Tecnológicado IFSP-Câmpus Capivari.</t>
  </si>
  <si>
    <t>https://drive.ifsp.edu.br/s/Q2jHF6UIKKvwgNz</t>
  </si>
  <si>
    <t>Trata da designação de membros de banca examinadora para processo seletivo simplificado de professor substituto de Letras - Inglês do IFSP-Câmpus Capivari.</t>
  </si>
  <si>
    <t>https://drive.ifsp.edu.br/s/ODuVmXlW1uDuLPC</t>
  </si>
  <si>
    <t>Trata da designação de membros de banca examinadora para processo seletivo simplificado de professor substituto de Informática do IFSP-Câmpus Capivari.</t>
  </si>
  <si>
    <t>https://drive.ifsp.edu.br/s/KaBTBes6Xm17FZX</t>
  </si>
  <si>
    <t>Trata da aprovação de Projeto Institucional do IFSP-Câmpus Capivari para o 2ª semestre de 2019</t>
  </si>
  <si>
    <t>Alterada pela portaria nº CPV.0171/2019</t>
  </si>
  <si>
    <t>https://drive.ifsp.edu.br/s/wjsmHUHuWBqbas5</t>
  </si>
  <si>
    <t>Alterada pela portaria nº CPV.0033/2020</t>
  </si>
  <si>
    <t>https://drive.ifsp.edu.br/s/SpGjRFcQSnZmeec</t>
  </si>
  <si>
    <t>Altera CPV.0084/2019; 0027/2019; 0118/2018; 0043/2018; 0021/2017; 0005/2016.</t>
  </si>
  <si>
    <t>https://drive.ifsp.edu.br/s/GSgHLnSwRBsIZmL</t>
  </si>
  <si>
    <t xml:space="preserve">Altera CPV.0091/2019; 0041/2019; </t>
  </si>
  <si>
    <t>Trata da designação dos membros da Comissão para Avaliação de Atividade Docente – CAAD de Linguagens do IFSP – Câmpus Capivari.</t>
  </si>
  <si>
    <t>Alterada pela portaria nº CPV.0035/2020</t>
  </si>
  <si>
    <t>Até 18 de maio de 2020</t>
  </si>
  <si>
    <t>https://drive.ifsp.edu.br/s/E6U4JD3L7UHdQIS</t>
  </si>
  <si>
    <t>Altera CPV.0086/2018</t>
  </si>
  <si>
    <t>Trata da designação dos membros do Núcleo de Apoio às Pessoas com Necessidades Educacionais Específi-cas – NAPNE do IFSP-Câmpus Capi-vari.</t>
  </si>
  <si>
    <t>Alterada Pela Portaria CPV.0162/2019</t>
  </si>
  <si>
    <t>https://drive.ifsp.edu.br/s/T6zXW4oFUAgyeIp</t>
  </si>
  <si>
    <t>Altera CPV.0028/2019; 0159/2018; 0133/2018; 0055/2018; 0129/2017; 0086/2017; 0022/2017; 0121/2016; 0103/2016; 0017/2016; 0133/2015; 0076/2015; 0075/2015;0032/2015/2015; 4224/2014</t>
  </si>
  <si>
    <t>de 02 de setembro de 2019 até dia 20 de outubro de 2019</t>
  </si>
  <si>
    <t>https://drive.ifsp.edu.br/s/5CUbJvGYnT8qd1p</t>
  </si>
  <si>
    <t>-----------------------------------------</t>
  </si>
  <si>
    <t>de 21 de outubro até 30 de novembro de 2019</t>
  </si>
  <si>
    <t>https://drive.ifsp.edu.br/s/Nq5F2Xeb0A4Aern</t>
  </si>
  <si>
    <t>Trata da revogação de portarias de designação de fiscais de contrato.</t>
  </si>
  <si>
    <t>https://drive.ifsp.edu.br/s/55fv8sfXVQAT5Yc</t>
  </si>
  <si>
    <t>Revoga CPV.0013/2016; CPV.0016/2016; CPV.0111/2017; CPV.0179/2017; CPV.0180/2017; CPV.0034/2018; CPV.0082/2018; CPV.0179/2018; CPV.0186/2018; CPV.0015/2019.</t>
  </si>
  <si>
    <t>de 03 de setembro  a 13 de setembro de 2019</t>
  </si>
  <si>
    <t>https://drive.ifsp.edu.br/s/nPYhjXUlNMFH3aX</t>
  </si>
  <si>
    <t>Trata da nomeação dos membros da Comissão para Estudo de Viabilidade da Oferta de Curso de Pós-Graduação na Área de Educação em Ciências do IFSP – Câmpus Capivari.</t>
  </si>
  <si>
    <t>Alterada pela portaria nº CPV.0045/2020</t>
  </si>
  <si>
    <t>https://drive.ifsp.edu.br/s/VgngKuwILc4WCRc</t>
  </si>
  <si>
    <t>Trata da nomeação dos membros da Comissão para Estudo de Viabilidade da Oferta de Curso de Pós-Graduação na Área de Linguagens do IFSP – Câmpus Capivari.</t>
  </si>
  <si>
    <t>Alterada pela portaria nº CPV.0046/2020</t>
  </si>
  <si>
    <t>https://drive.ifsp.edu.br/s/75XH0C0UwwuRxgu</t>
  </si>
  <si>
    <t>-------------------------------------------</t>
  </si>
  <si>
    <t>Trata da aprovação de Projeto Institucional do IFSP-Câmpus Capivari para o 2ª semestre de 2019.</t>
  </si>
  <si>
    <t>https://drive.ifsp.edu.br/s/EzUbOIY59J0urZ0</t>
  </si>
  <si>
    <t>Altera CPV. 0125/2019</t>
  </si>
  <si>
    <t>Dispõe sobre a prorrogação do mandato dos membros do Colegiado do Curso de Licenciatura em Química do IFSP – Câmpus Capivari.</t>
  </si>
  <si>
    <t>até dia 06 de setembro de 2019</t>
  </si>
  <si>
    <t>https://drive.ifsp.edu.br/s/8MfOtsLQ9FyZyQR</t>
  </si>
  <si>
    <t>Altera CPV.0140/2018; 0129/2018; 0126/2017</t>
  </si>
  <si>
    <t>Dispõe sobre a prorrogação do mandato dos membros discentes do Colegiado do Curso Superior de Tecnologia em Análise e Desenvolvimento de Sistemas do IFSP – Câmpus Capivari.</t>
  </si>
  <si>
    <t>https://drive.ifsp.edu.br/s/m2LRTYb5HrLpGBd</t>
  </si>
  <si>
    <t>Altera CPV.034/2019</t>
  </si>
  <si>
    <t>Dispõe sobre a prorrogação do mandato dos membros discentes do Colegiado do Curso Superior de Tecnologia em Processo Químicos do IFSP – Câmpus Capivari.</t>
  </si>
  <si>
    <t>https://drive.ifsp.edu.br/s/QbuIdNUBci7TRfK</t>
  </si>
  <si>
    <t>Altera CPV. 035/2019</t>
  </si>
  <si>
    <t>https://drive.ifsp.edu.br/s/n4uEznD3gal2WwS</t>
  </si>
  <si>
    <t>Altera CPV.0117/2019</t>
  </si>
  <si>
    <t>Institui a Comissão de Acompanhamento e Fiscalização do Acordo de Colaboração Técnica entre o Instituto Federal de São Paulo – IFSP e o Universidade Federal Rural do Rio de Janeiro</t>
  </si>
  <si>
    <t>Alterada pela Portaria nº CPV.0084/2021</t>
  </si>
  <si>
    <t>https://drive.ifsp.edu.br/s/5uqLIK7odyC5qIB</t>
  </si>
  <si>
    <t>09 a 24 de setembro de 2019</t>
  </si>
  <si>
    <t>https://drive.ifsp.edu.br/s/DcHgXXThuA7WKUL</t>
  </si>
  <si>
    <t>Trata da designação de substituto à função gratificada de Coordenador de Contabilidade e Finanças do IFSP-Câmpus Capivari.</t>
  </si>
  <si>
    <t>11 a 23 de setembro de 2019</t>
  </si>
  <si>
    <t>https://drive.ifsp.edu.br/s/eXGRFwN4djqzN8p</t>
  </si>
  <si>
    <t>Alterada pela Portaria nº CPV.0158/2020</t>
  </si>
  <si>
    <t>servidores: até 01 de stembro de 2020; discentes: 05 de setembro de 2020</t>
  </si>
  <si>
    <t>https://drive.ifsp.edu.br/s/smB504MM3l9vwis</t>
  </si>
  <si>
    <t>Altera CPV. 0081/2019; 139/2018</t>
  </si>
  <si>
    <t>Trata da designação dos membros do Colegiado do Curso Superior de Tecnologia em Análise e Desenvolvimento de Sistemas do IFSP - Câmpus Capivari.</t>
  </si>
  <si>
    <t>Alterada pela Portarianº CPV.0159/2020</t>
  </si>
  <si>
    <t>https://drive.ifsp.edu.br/s/yU10tkxHbl1wk96</t>
  </si>
  <si>
    <t>Altera CPV.0141/2018</t>
  </si>
  <si>
    <t>Trata da designação dos membros do Colegiado do Curso Superior de Licenciatura em Química do IFSP - Câmpus Capivari.</t>
  </si>
  <si>
    <t>Alterada Pela Portaria nº CPV.0081/2020</t>
  </si>
  <si>
    <t>até  05 de setembro de 2020( todos)</t>
  </si>
  <si>
    <t>https://drive.ifsp.edu.br/s/Y2SsFMhOo3tuU9Z</t>
  </si>
  <si>
    <t>--------------------------------</t>
  </si>
  <si>
    <t>Alterada pela Portaria nº CPV.0121/2020</t>
  </si>
  <si>
    <t>Até 11 de abril de 2022</t>
  </si>
  <si>
    <t>https://drive.ifsp.edu.br/s/oKH1maqzsdTepwf</t>
  </si>
  <si>
    <t>Altera CPV0114/2019; 0066/2019</t>
  </si>
  <si>
    <t>Trata da designação dos fiscais de contrato 08.712/2019 do IFSP-Câmpus Capivari.(ASSHORTE)</t>
  </si>
  <si>
    <t>Alterada Pela Portaria nº CPV.0191/2019</t>
  </si>
  <si>
    <t>Até o fim do contrato</t>
  </si>
  <si>
    <t>https://drive.ifsp.edu.br/s/QLVcZwHTQIjzNO9</t>
  </si>
  <si>
    <t>Trata da designação dos fiscais de contrato 09.712/2019 do IFSP-Câmpus Capivari.(COOPAMSP)</t>
  </si>
  <si>
    <t>Alterada Pela Portaria nº CPV.0190/2019</t>
  </si>
  <si>
    <t>https://drive.ifsp.edu.br/s/JLdAQMT8yHlxgWO</t>
  </si>
  <si>
    <t>Alterada Pela Portaria nº CPV.0047/2020</t>
  </si>
  <si>
    <t>https://drive.ifsp.edu.br/s/lpc8VmlqknyxHgs</t>
  </si>
  <si>
    <t>Altera CPV.0087/2019; 00161/2018; 0106/2018; 0030/2018</t>
  </si>
  <si>
    <t>Trata da designação de substituto à função de Diretor-Adjunto em Administração do IFSP-Câmpus Capivari.</t>
  </si>
  <si>
    <t>23/092019 a 02/10/2019</t>
  </si>
  <si>
    <t>https://drive.ifsp.edu.br/s/nLGtBQKGuyzcQNz</t>
  </si>
  <si>
    <t>03/10/2019 a 11/10/2019</t>
  </si>
  <si>
    <t>https://drive.ifsp.edu.br/s/DDMeP1gvrndk28Z</t>
  </si>
  <si>
    <t>Alterada Pela Portaria nº CPV.0166/2019</t>
  </si>
  <si>
    <t>de 21 de setembro de 2019 a 02 de outubro de 2019</t>
  </si>
  <si>
    <t>https://drive.ifsp.edu.br/s/V4Ji2xgw9SirH15</t>
  </si>
  <si>
    <t>Trata da designação de substituto à função de Coordenadora de Tecnologia da informação do IFSP-Câmpus Capivari.</t>
  </si>
  <si>
    <t>31 de outbro de 2019 a 14 de novembro de 2019</t>
  </si>
  <si>
    <t>https://drive.ifsp.edu.br/s/U80E9Yp19B30H9y</t>
  </si>
  <si>
    <t>Trata da Designação dos membros da Comissão Verificadora de Aproveitamento de Estudos do Curso Técnico em Administração Integrado ao Ensino Médio na Modalidade de Educação de Jovens e Adultos do IFSP – Câmpus Capivari.</t>
  </si>
  <si>
    <t>Alterada Pela Portaria nº CPV.0060/2020</t>
  </si>
  <si>
    <t>https://drive.ifsp.edu.br/s/0X1iIMfIscSBJEv</t>
  </si>
  <si>
    <t>Trata da designação dos membros da Comissão Própria de Avaliação-CPA Local do IFSP-Câmpus Capivari.</t>
  </si>
  <si>
    <t>Alterada Pela Portaria nº CPV.0118/2020/2020</t>
  </si>
  <si>
    <t>https://drive.ifsp.edu.br/s/15P7tucdSXF1NDM</t>
  </si>
  <si>
    <t>Altera CPV.0013/2019; 0122/2018; 0098/2018;</t>
  </si>
  <si>
    <t>Alterada Pela Portaria nº CPV.0181/2019</t>
  </si>
  <si>
    <t>ate 15 de agosto de 2020</t>
  </si>
  <si>
    <t>https://drive.ifsp.edu.br/s/7MNQpLHYOE1frjo</t>
  </si>
  <si>
    <t>Altera CPV.0134/2019; 0028/2019; 0159/2018; 0133/2018; 0055/2018; 0129/2017; 0086/2017; 0022/2017; 0121/2016; 0103/2016; 0017/2016; 0133/2015; 0076/2015; 0075/2015;0032/2015/2015; 4224/2014</t>
  </si>
  <si>
    <t>Trata da designação dos membros da Comissão Local de Permanência e Êxito dos Estudantes do IFSP - Câmpus Capivari.</t>
  </si>
  <si>
    <t>Alterada pela Portaria nº CPV.0037/2020</t>
  </si>
  <si>
    <t>https://drive.ifsp.edu.br/s/uihRYwvKcMN21IH</t>
  </si>
  <si>
    <t>Altera CPV.0082/2019; 156/2018;0052/2018; 0116/2017</t>
  </si>
  <si>
    <t>Trata da composição da comissão eleitoral do IFSP-Câmpus Capivari para condução do processo de eleições de conselheiros do Conselho de Câmpus.</t>
  </si>
  <si>
    <t>Até o fim da eleição</t>
  </si>
  <si>
    <t>https://drive.ifsp.edu.br/s/2WoWQtprtITqbV7</t>
  </si>
  <si>
    <r>
      <rPr>
        <sz val="11"/>
        <color rgb="FF000000"/>
        <rFont val="Calibri,Arial"/>
      </rPr>
      <t xml:space="preserve">trata da designação da servidora para desempenhar as funções de secretária </t>
    </r>
    <r>
      <rPr>
        <i/>
        <sz val="11"/>
        <color rgb="FF000000"/>
        <rFont val="Calibri,Arial"/>
      </rPr>
      <t>ad ho</t>
    </r>
    <r>
      <rPr>
        <sz val="11"/>
        <color rgb="FF000000"/>
        <rFont val="Calibri,Arial"/>
      </rPr>
      <t xml:space="preserve"> da comissão de processo administrativo disciplinar nº 23305.000962.2016-13</t>
    </r>
  </si>
  <si>
    <t>https://drive.ifsp.edu.br/s/DcxiDHMjfbMtEXT</t>
  </si>
  <si>
    <t>até o dia 30 de setembro de 2019</t>
  </si>
  <si>
    <t>https://drive.ifsp.edu.br/s/YxZM4D4RbtGebKC</t>
  </si>
  <si>
    <t>Altera CPV.0158/2019</t>
  </si>
  <si>
    <t>Trata da designação do Presidente da Comissão Eleitoral do IFSP – Câmpus Capivari para condução do processo de eleições de representantes docentes, discente e técnico-administrativos ao Conselho de Câmpus.</t>
  </si>
  <si>
    <t>Até término das eleições</t>
  </si>
  <si>
    <t>https://drive.ifsp.edu.br/s/YnTw5WJaQQxlfRx</t>
  </si>
  <si>
    <t>Trata da designação dos membros do Núcleo Docente Estruturante do Curso Superior de Tecnologia em Análise e Desenvolvimento de Sistemas do IFSP – Câmpus Capivari.</t>
  </si>
  <si>
    <t>Alterada pela portaria nº CPV.0077/2021</t>
  </si>
  <si>
    <t>Rafael D. (Até 08/04/2023); Rolando e Wagner M.(08/04/2022);  Vitor B. e Rafael W. (08/04/2021)</t>
  </si>
  <si>
    <t>https://drive.ifsp.edu.br/s/qIdqvwWglRZhJ8u</t>
  </si>
  <si>
    <t>Altera CPV.0078/2018</t>
  </si>
  <si>
    <t>Até fim do 2º Semestre</t>
  </si>
  <si>
    <t>https://drive.ifsp.edu.br/s/QPOJKMOvwceMlyN</t>
  </si>
  <si>
    <t>Altera CPV.0118/2019</t>
  </si>
  <si>
    <t>Alterada pela portaria nº CPV.0197/2019</t>
  </si>
  <si>
    <t>https://drive.ifsp.edu.br/s/aY8vtz37Zqj8ljh</t>
  </si>
  <si>
    <t xml:space="preserve">Até fim do 2º Semestre </t>
  </si>
  <si>
    <t>https://drive.ifsp.edu.br/s/uFbmODLwqUgH0mn</t>
  </si>
  <si>
    <t>AlteramCPV.130/2019</t>
  </si>
  <si>
    <t>Trata da designação dos fiscais do Contrato 03.712/2017 do IFSP-Câmpus Capivari.(EWT ELEVADORES)</t>
  </si>
  <si>
    <t>vigente</t>
  </si>
  <si>
    <t>Até fim do contrato</t>
  </si>
  <si>
    <t xml:space="preserve">Gilmar Tadeu Pereira da Cruz ; Gustavo Baptistella Leite da Silva ;Geraldo Amaral Adão </t>
  </si>
  <si>
    <t>https://drive.ifsp.edu.br/s/Pj45Kmk7bpW0rKg</t>
  </si>
  <si>
    <t>ALtera CPV.0011/2019; 0012/2017</t>
  </si>
  <si>
    <t>Trata da aprovação do Código Eleitoral para as eleições dos representantes discentes, docentes e técnico-administrativos no CONCAM do IFSP-Câmpus Capivari para o mandato 2019-2021.</t>
  </si>
  <si>
    <t>https://drive.ifsp.edu.br/s/EuVvnjiRM11r6BQ</t>
  </si>
  <si>
    <t>Trata da designação de substituto à função de Coordenador de Manutenção, Almoxarifado e Patrimônio do IFSP – Câmpus Capivari.</t>
  </si>
  <si>
    <t>16 de outubro a 08 de novembro de 2019</t>
  </si>
  <si>
    <t>https://drive.ifsp.edu.br/s/LVUQbSktxIdKea7</t>
  </si>
  <si>
    <t>16 a 25 de outubro de 2019</t>
  </si>
  <si>
    <t>https://drive.ifsp.edu.br/s/mKy073Z18SUGgqp</t>
  </si>
  <si>
    <t>Alterada Pela portaria nº 0194/2019</t>
  </si>
  <si>
    <t>https://drive.ifsp.edu.br/s/rbGgxcHuFRbv382</t>
  </si>
  <si>
    <t>Altera CPV.077/2019; 069/2018</t>
  </si>
  <si>
    <t>Trata da revogação da Portaria nº CPV.0076/2019, de 02 de maio de 2019.</t>
  </si>
  <si>
    <t>https://drive.ifsp.edu.br/s/XUjb0PxRyQKeSoU</t>
  </si>
  <si>
    <t>Revoga CPV.0076/2019</t>
  </si>
  <si>
    <t>Trata da designação dos fiscais do contrato 10.712/2019 do IFSP – Câmpus Capivari.(MET LIFE SEG DE VIDA)</t>
  </si>
  <si>
    <t>Gustavo Baptsistella Leite da Silva; Alexandre Camargo Maia</t>
  </si>
  <si>
    <t>https://drive.ifsp.edu.br/s/LPP25WNDsW3xz8U</t>
  </si>
  <si>
    <t>Trata da designação dos fiscais técnicos, fiscais administrativos e gestores do Contrato 02.712/2019 do IFSP-Câmpus Capivari.(FONSECA E TELLES LIMPEZA)</t>
  </si>
  <si>
    <t>Alterada pela Portaria nº CPV.0001/2020</t>
  </si>
  <si>
    <t>https://drive.ifsp.edu.br/s/Tew4PbhgbctAKhS</t>
  </si>
  <si>
    <t>Altera CPV.0016/2019</t>
  </si>
  <si>
    <t>Trata da designação dos membros da Comissão de Inventário Físico Anual dos Bens Imóveis, Móveis, Intangíveis e do Almoxarifado 2019 do IFSP Câmpus Capivari</t>
  </si>
  <si>
    <t>Alterada pela Portaria CPV.0192/2019</t>
  </si>
  <si>
    <t>Até o fim do inventário</t>
  </si>
  <si>
    <t>https://drive.ifsp.edu.br/s/cGuDG745JYFTVDb</t>
  </si>
  <si>
    <t>Trata da designação dos membros do Núcleo de Apoio às Pessoas com Necessidades Educacionais Espe-cíficas – NAPNE do IFSP-Câmpus Capivari.</t>
  </si>
  <si>
    <t>Alterada Pela Portaria n° CPV.0050/2020</t>
  </si>
  <si>
    <t>até 15 de agosto de 2020</t>
  </si>
  <si>
    <t>https://drive.ifsp.edu.br/s/gXm6z4VM3p95EjS</t>
  </si>
  <si>
    <t>Altera CPV.0162/2019; 0134/2019; 0028/2019; 0159/2018; 0133/2018; 0055/2018; 0129/2017; 0086/2017; 0022/2017; 0121/2016; 0103/2016; 0017/2016; 0133/2015; 0076/2015; 0075/2015;0032/2015/2015; 4224/2014</t>
  </si>
  <si>
    <t>Trata da designação dos fiscais técnicos, fiscais administrativos e gestores do Contrato 07.712/2019 do IFSP-Câmpus Capivari.(DELL)</t>
  </si>
  <si>
    <t>Alterada Pela Portaria n° CPV.0183/2019</t>
  </si>
  <si>
    <t>https://drive.ifsp.edu.br/s/LB2TV32C7GBHGqM</t>
  </si>
  <si>
    <t>revogada pela portaria nº CPV.0185/2020</t>
  </si>
  <si>
    <t xml:space="preserve">Gilberto Bulgraen Junior;Lucas Bonetti;Michele Pereira de Faria;Leticia Pedroso Ramos;César Eduardo Armelin;José Renato Paviotti;Antonio Carlos da Silva Bomfim;Rodrigo Scontre
</t>
  </si>
  <si>
    <t>https://drive.ifsp.edu.br/s/gfGnMOc3fviEGfd</t>
  </si>
  <si>
    <t>Altera CPV.0182/2019</t>
  </si>
  <si>
    <t>Trata da designação de orientador de estágio curricular do Curso Superior de Tecnologia em Análise e Desenvolvimento de Sistemas do IFSP-Câmpus Capivari.</t>
  </si>
  <si>
    <t>C e R</t>
  </si>
  <si>
    <t xml:space="preserve">Rafael Wendel Pinheiro </t>
  </si>
  <si>
    <t>https://drive.ifsp.edu.br/s/kA1jr2lZ3YLG0Dy</t>
  </si>
  <si>
    <t>Revoga CPV.0073/2017</t>
  </si>
  <si>
    <t>Trata da designação de orientador de estágio curricular do Curso Técnico em Informática Integrado ao Ensino Médio do IFSP-Câmpus Capivari.</t>
  </si>
  <si>
    <t>https://drive.ifsp.edu.br/s/qnjnETpcrDTmnMF</t>
  </si>
  <si>
    <t>Revoga CPV.0074/2017</t>
  </si>
  <si>
    <t>18 a 27 de novembro de 2019</t>
  </si>
  <si>
    <t>https://drive.ifsp.edu.br/s/I5nOjDl2N9XbZ1h</t>
  </si>
  <si>
    <t>de 21 de novebro a 02 de dezembro de 2019</t>
  </si>
  <si>
    <t>https://drive.ifsp.edu.br/s/TZQk8ckXmKENoj4</t>
  </si>
  <si>
    <t>Alterada oela portaria nº CPV.0087/2020</t>
  </si>
  <si>
    <t>até 11 de dezembro de 2021</t>
  </si>
  <si>
    <t>https://drive.ifsp.edu.br/s/Ugq6QoPz6QR6wh8</t>
  </si>
  <si>
    <t>Trata da composição da comissão eleitoral do IFSP – Câmpus Capivari para condução do processo de eleições para a Comissão Permanente de Pessoal Docente.</t>
  </si>
  <si>
    <r>
      <rPr>
        <b/>
        <sz val="11"/>
        <color rgb="FF000000"/>
        <rFont val="Calibri,Arial"/>
      </rPr>
      <t>Aderbal     Almeida     Rocha</t>
    </r>
    <r>
      <rPr>
        <b/>
        <sz val="11"/>
        <color rgb="FF000000"/>
        <rFont val="Calibri,Arial"/>
      </rPr>
      <t>;Gustavo   Matarazzo   Rezende; ;Daniel   Aparecido   de   Souza</t>
    </r>
  </si>
  <si>
    <t>https://drive.ifsp.edu.br/s/0iBN8HggsVbASjR</t>
  </si>
  <si>
    <t>Trata da  designação dos fiscais  de contrato 09.712/2019 do IFSP-Câmpus Capivari.(COOPAMSP)</t>
  </si>
  <si>
    <t>Alterada pela Portaria nº CPV.0093/2020</t>
  </si>
  <si>
    <t>até fim de contrato, ou de sua garantia quando houver</t>
  </si>
  <si>
    <t>https://drive.ifsp.edu.br/s/i9Iiexm24yZOHYR</t>
  </si>
  <si>
    <t>Altera CPV.0154/2019</t>
  </si>
  <si>
    <t>Trata da  designação dos fiscais  de contrato 08.712/2019 do IFSP-Câmpus Capivari (ASSHORT)</t>
  </si>
  <si>
    <t>Alterada pela Portaria nº CPV.0092/2020</t>
  </si>
  <si>
    <t>https://drive.ifsp.edu.br/s/fg0e8n2ckErSSCw</t>
  </si>
  <si>
    <t>Altera CPV.0153/2019</t>
  </si>
  <si>
    <t>Trata da designaçãodos membros da Comissão de  Inventário Físico Anual dos Bens Imóveis, Móveis,Intangíveis e   do   Almoxarifado   2019   do   IFSP Câmpus Capivari</t>
  </si>
  <si>
    <t>ate 02 de janeiro de 2020</t>
  </si>
  <si>
    <t>https://drive.ifsp.edu.br/s/RxnAn0csi7FCYYC</t>
  </si>
  <si>
    <t>Altera  CPV.0180/2019</t>
  </si>
  <si>
    <t>Trata    da    aprovação    deProjeto Institucionaldo IFSP-Câmpus Capivari para o 2ª semestre de 2019</t>
  </si>
  <si>
    <t>https://drive.ifsp.edu.br/s/E2gJVNsY55rp3sR</t>
  </si>
  <si>
    <t>Altera CPV.0120/2019</t>
  </si>
  <si>
    <t>Trata da designação dos membros da Brigada    de    Incêndiodo    IFSP–Câmpus Capivari</t>
  </si>
  <si>
    <t>Alterada Pela Portaria n° CPV.0051/2020</t>
  </si>
  <si>
    <t>https://drive.ifsp.edu.br/s/fBh2S29yKAs6Rtk</t>
  </si>
  <si>
    <t>Altera CPV.0176/2019; 0077/2019; 069/2018</t>
  </si>
  <si>
    <t>Trata da   designação   de   substituto   à funçãogratificadade Coordenador   de Pesquisa  e  Inovaçãodo  IFSP–CâmpusCapivari.</t>
  </si>
  <si>
    <t>02 a 31 de janeiro de 2020</t>
  </si>
  <si>
    <t>https://drive.ifsp.edu.br/s/HLJuycPFZbwgySr</t>
  </si>
  <si>
    <t>Trata da   designação   de   substituto   à funçãogratificadade Coordenador   de Licitações  e  Contratosdo  IFSP–CâmpusCapivari</t>
  </si>
  <si>
    <t>de 11 a 20 de dezembro de 2019</t>
  </si>
  <si>
    <t>https://drive.ifsp.edu.br/s/WjxTvYY6QE7qD7B</t>
  </si>
  <si>
    <t>https://drive.ifsp.edu.br/s/ht08jJUCpum1wN3</t>
  </si>
  <si>
    <t>Altera CPV.0170/2019</t>
  </si>
  <si>
    <t>Trata da   designação   de   substituto   à funçãogratificadade Coordenador   de Gestão  de  Pessoasdo  IFSP–CâmpusCapivari.</t>
  </si>
  <si>
    <t>16 a 27 de dezembro de 2019</t>
  </si>
  <si>
    <t>https://drive.ifsp.edu.br/s/otnaL69nVtvCpM4</t>
  </si>
  <si>
    <t>02 a 09 de janeiro de 2020</t>
  </si>
  <si>
    <t>https://drive.ifsp.edu.br/s/sQX1AXZgn6lGYLg</t>
  </si>
  <si>
    <t>Trata  da designação  de substituto ao Cargo  de  Direção  de  Diretor-Geral doIFSP–Câmpus Capivari.</t>
  </si>
  <si>
    <t>02 a 24 de janeiro de 2020</t>
  </si>
  <si>
    <t>https://drive.ifsp.edu.br/s/i9qKYTiLgHJqGSp</t>
  </si>
  <si>
    <t>Trata da designação de substituta à função gratificada de Coordenador de Biblioteca do IFSP – Câmpus Capivari.</t>
  </si>
  <si>
    <t>13 a 24 de janeiro de 2020</t>
  </si>
  <si>
    <t>https://drive.ifsp.edu.br/s/6folAc97T6sOFua</t>
  </si>
  <si>
    <t>Trata da designação de substituta à função gratificada de Coordenador de Extensão do IFSP – Câmpus Capivari.</t>
  </si>
  <si>
    <t>23 de dezembro de 2019 à 11 de janeiro de 2020</t>
  </si>
  <si>
    <t>https://drive.ifsp.edu.br/s/cDY4F9Qz6aXGcXT</t>
  </si>
  <si>
    <t>Trata da aprovação de Projeto Institucional do IFSP – Câmpus Capivari para o 1ª semestre de 2020</t>
  </si>
  <si>
    <t>revogada pela Portaria nº 0143/2020</t>
  </si>
  <si>
    <t>https://drive.ifsp.edu.br/s/dxqbaO72pfcFQtf</t>
  </si>
  <si>
    <t>CPV.0204</t>
  </si>
  <si>
    <t>Trata da designação de orientador de estágio curricular do Curso Técnico em Administração Integrado ao Ensino Médio (Modalidade PROEJA) do IFSP-Câmpus Capivari.</t>
  </si>
  <si>
    <t>revogada pela Portaria CPV IFSP nº 0149/2021</t>
  </si>
  <si>
    <t>Igor Vasconcelos   Nogueira</t>
  </si>
  <si>
    <t>https://drive.ifsp.edu.br/s/0nOc890erle899n</t>
  </si>
  <si>
    <t>CPV.0205</t>
  </si>
  <si>
    <t>Trata do horário de funcionamento do IFSP-Câmpus Capivari no período de 06 a 31 de janeiro de 2020.</t>
  </si>
  <si>
    <t>https://drive.ifsp.edu.br/s/HmiPsynYyXFmFJ3</t>
  </si>
  <si>
    <t>ALTERAÇÕES</t>
  </si>
  <si>
    <t>Trata da designação dos fiscais técnicos, fiscais administrativos e gestores do Contrato 02.712/2019 do IFSP-Câmpus Capivari.(FONSECA E TELLES)</t>
  </si>
  <si>
    <t>Alterada Pela Portaria nº CPV.0096/2020</t>
  </si>
  <si>
    <t xml:space="preserve">Gilberto Bulgraen Junior; Zenilton José da Rocha; César Eduardo Armelin; Danusa Conceição ;Eduardo Camargo Maia 
</t>
  </si>
  <si>
    <t>https://drive.ifsp.edu.br/s/LkskKeM73bmk0aK</t>
  </si>
  <si>
    <t>Altera CPV.0179/2019; 0016/2019;</t>
  </si>
  <si>
    <t>Designa servidor para ::.desempenhar as funções dé secretário ad hoc da Comissão de Processo Administrativ.o . Disciplinar nº 23433.000055.2018-62.</t>
  </si>
  <si>
    <t>https://drive.ifsp.edu.br/s/sbmSIylbf8jsjqP</t>
  </si>
  <si>
    <t>--------------------------------------------</t>
  </si>
  <si>
    <t>Trata da designação de substituto à função gratificada de Coordenador de Licitações e Contratos do IFSP – Câmpus Capivari.</t>
  </si>
  <si>
    <t>de 20 a 29 de janeiro de 2020</t>
  </si>
  <si>
    <t>cesar eduardo armelin, eduardo camargo maia</t>
  </si>
  <si>
    <t>https://drive.ifsp.edu.br/s/nP9ZUllFm54W5NI</t>
  </si>
  <si>
    <t>Trata da designação dos fiscais de contrato 11.712/2019 do IFSP-Câmpus Capivari.(PATRYCIA PINTURA PREDIAL)</t>
  </si>
  <si>
    <t>Zenilton José da Rocha; Antônio Carlos da Silva Bonfim</t>
  </si>
  <si>
    <t>https://drive.ifsp.edu.br/s/YagI3H95xu1RART</t>
  </si>
  <si>
    <t>Trata da designação dos fiscais da  apólice 01.18.0021388 do IFSP-Câmpus Capivari.(GENTE SEGURADORA PATRIMONIO)</t>
  </si>
  <si>
    <t>Revogada pela Portaria n CPV.0214/2020</t>
  </si>
  <si>
    <t>Eduardo Camargo Maia; Michele Pereira de Faria</t>
  </si>
  <si>
    <t>https://drive.ifsp.edu.br/s/mYjKI352d4jo4Yz</t>
  </si>
  <si>
    <t>Trata da designação de membros de banca examinadora para processo seletivo simplificado de professor substituto de SOCIOLOGIA do IFSP-Câmpus Capivari.</t>
  </si>
  <si>
    <t xml:space="preserve">André Valente de Barros Barreto;Gianna Andréia Ferreira Gobbi Spadote;Maria Amélia Ferraciú Pagotto;Francine Maria Ribeiro 
</t>
  </si>
  <si>
    <t>https://drive.ifsp.edu.br/s/l61HR6mWgFsyinM</t>
  </si>
  <si>
    <t>Trata da designação de membros de banca examinadora para processo seletivo simplificado de professor substituto de HISTÓRIA do IFSP-Câmpus Capivari.</t>
  </si>
  <si>
    <t xml:space="preserve"> Felipe de Paula Góis Vieira; Isabel Cristina das Chagas Oliveira; Tiago José Berg;Francine Maria Ribeiro
</t>
  </si>
  <si>
    <t>https://drive.ifsp.edu.br/s/gdQUo1FOdaV96Sw</t>
  </si>
  <si>
    <t>Trata da designação de membros de banca examinadora para processo seletivo simplificado de professor substituto de INFORMÁTICA do IFSP-Câmpus Capivari.</t>
  </si>
  <si>
    <t xml:space="preserve">	Rafael Fernando Diorio ; Carlos Roberto Paviotti; Isabel Cristina das Chagas Oliveira
</t>
  </si>
  <si>
    <t>https://drive.ifsp.edu.br/s/3FueeczvUn8t3Zi</t>
  </si>
  <si>
    <t>Trata da designação de membros de comissão de Reavaliação de Bens Móveis do IFSP – Câmpus Capivari.</t>
  </si>
  <si>
    <t>até 31 de dezembro de 2020</t>
  </si>
  <si>
    <t>Osmar Ruy Neto; Antonio Carlos da Silva Bomfim;César Eduardo Armelin;Evandro Datti;Geraldo Amaral Adão;Larissa Carvalho Alves;Luciana Martins Gatti;Michele Cristina dos Santos;Valéria da Silva Martins Poletti;</t>
  </si>
  <si>
    <t>https://drive.ifsp.edu.br/s/gCMFdwgrdadbTHH</t>
  </si>
  <si>
    <t>Trata da designação dos membros da Comissão Anual de Alienação e Outras Formas de Desfazimento de Bens Inservíveis do IFSP-Câmpus Capivari.</t>
  </si>
  <si>
    <t>Alterada pela Portaria CPV.0025/2020</t>
  </si>
  <si>
    <r>
      <rPr>
        <b/>
        <sz val="11"/>
        <color rgb="FF000000"/>
        <rFont val="Calibri,Arial"/>
      </rPr>
      <t xml:space="preserve">Eduardo Camargo Maia – Presidente; </t>
    </r>
    <r>
      <rPr>
        <b/>
        <sz val="11"/>
        <color rgb="FF000000"/>
        <rFont val="Calibri,Arial"/>
      </rPr>
      <t xml:space="preserve">Izabel Maria Barral Teixeira ; Júnio Rodrigues de Oliveira
</t>
    </r>
  </si>
  <si>
    <t>https://drive.ifsp.edu.br/s/xbuV1Cf3vI5nmUV</t>
  </si>
  <si>
    <t>Trata da aprovação de Projeto Institucional do IFSP-Câmpus Capivari para o 1ª semestre de 2020.</t>
  </si>
  <si>
    <t>Até final do  1° semestre de 2020</t>
  </si>
  <si>
    <t xml:space="preserve">Alexandre Camargo Maia; Fernando César Russo Gomes
</t>
  </si>
  <si>
    <t>https://drive.ifsp.edu.br/s/WJUIJe6pSnMJQ6C</t>
  </si>
  <si>
    <t>Trata da aprovação do Projeto Institucional “Fábrica de Software” do IFSP-Câmpus Capivari para o 1ª semestre de 2020.</t>
  </si>
  <si>
    <t xml:space="preserve">Carlos Roberto Paviotti; Rafael Wendel Pinheiro
</t>
  </si>
  <si>
    <t>https://drive.ifsp.edu.br/s/D9RBw3vOxogarXd</t>
  </si>
  <si>
    <t>Trata da aprovação do Projeto Institucional “Grupo de Estudos em Redes de Computadores” do IFSP-Câmpus Capivari para o 1ª semestre de 2020.</t>
  </si>
  <si>
    <t xml:space="preserve">Edivaldo Serafim; Karlan Ricomini Alves
</t>
  </si>
  <si>
    <t>https://drive.ifsp.edu.br/s/lNhjKPhvinGrgoH</t>
  </si>
  <si>
    <t>Trata da aprovação do Projeto Institucional “Memorabilia: o IFSP-Capivari e sua gente” do IFSP-Câmpus Capivari para o 1ª semestre de 2020.</t>
  </si>
  <si>
    <t>https://drive.ifsp.edu.br/s/u6hoe6zbliYaCcs</t>
  </si>
  <si>
    <t>Trata da aprovação do Projeto Institucional “Elaboração de logotipo e inventário visual em comemoração aos 10 anos do Câmpus Capivari” do IFSP-Câmpus Capivari para o 1ª semestre de 2020.</t>
  </si>
  <si>
    <t>Tiago José Berg</t>
  </si>
  <si>
    <t>https://drive.ifsp.edu.br/s/VFP7pIvJ2kcfFlc</t>
  </si>
  <si>
    <t>Trata da designação de substituto à função gratificada de Coordenadoria de Tecnologia da Informação do IFSP – Câmpus Capivari.</t>
  </si>
  <si>
    <t>de 02 à 14 de março de 2020</t>
  </si>
  <si>
    <t>Washington Ernando Pereira Benício; josé renato paviotti</t>
  </si>
  <si>
    <t>https://drive.ifsp.edu.br/s/gfBqigJQuosXaDy</t>
  </si>
  <si>
    <t>Trata da designação de substituto à função gratificada da Coordenadoria de Registros Acadêmicos do IFSP – Câmpus Capivari.</t>
  </si>
  <si>
    <t>de 03 à 13 de março de 2020</t>
  </si>
  <si>
    <t>Maria Heloísa Saraiva Vicente; grazielle cistine Elias</t>
  </si>
  <si>
    <t>https://drive.ifsp.edu.br/s/SfsP0LA5FIaLfML</t>
  </si>
  <si>
    <t>Trata da aprovação do Projeto Institucional “Grupo de Sistematização do Projeto de Inovação da Licenciatura em Química” do IFSP-Câmpus Capivari para o 1ª semestre de 2020.</t>
  </si>
  <si>
    <t>Alterada pela portaria nº CPV.0084/2020</t>
  </si>
  <si>
    <t xml:space="preserve">Carlos Fernando Barboza Da Silva; Debora De Andrade Penteado Forchetti;Ione Arsenio Da Silva;Karina Silvia Matos;Marcel De Assis Roque;Marcelo Simplicio De Lyra;Roberto Bineli Muterle;Thalita Arthur;Valéria Scomparim;
</t>
  </si>
  <si>
    <t>https://drive.ifsp.edu.br/s/BC9y7vHQxiDK7vj</t>
  </si>
  <si>
    <t>Trata da designação dos fiscais técnicos, fiscais administrativos e gestores do Contrato 01.712/2020 do IFSP-Câmpus Capivari.(MV CLEAN - LIMPEZA)</t>
  </si>
  <si>
    <t>Alterada pela portaria CPV.0043/2020</t>
  </si>
  <si>
    <t>Até o fim do contrato ou de sua garantia quando houver</t>
  </si>
  <si>
    <t xml:space="preserve">Gilberto Bulgraen Junior;Eduardo Camargo Maia ;Danusa Conceição ;Zenilton José da Rocha
</t>
  </si>
  <si>
    <t>https://drive.ifsp.edu.br/s/Xm7Cpa09Ag6K8QY</t>
  </si>
  <si>
    <t>Trata da designação dos fiscais do Contrato 01.712/2019 do IFSP-Câmpus Capivari.(NUTRIMAX)</t>
  </si>
  <si>
    <t xml:space="preserve">Ana Carla Dantas Midoes ; Jaqueline Tatiane Pereira </t>
  </si>
  <si>
    <t>https://drive.ifsp.edu.br/s/7ICY3EYhjjy7IBe</t>
  </si>
  <si>
    <t>Alrtera CPV.0010/2019</t>
  </si>
  <si>
    <t>Trata da designação de substituto à função gratificada da Coordenadoria de Contabilidade e Finanças do IFSP – Câmpus Capivari.</t>
  </si>
  <si>
    <t>de 02 à 13 de março de 2020</t>
  </si>
  <si>
    <t>Valéria da Silva Martins Poletti; Luciana Martins gatti</t>
  </si>
  <si>
    <t>https://drive.ifsp.edu.br/s/09lhlfRnmPEXKJd</t>
  </si>
  <si>
    <t>Trata da composição da Comissão Organizadora da Semana da Mulher do IFSP-Câmpus Capivari.</t>
  </si>
  <si>
    <t xml:space="preserve">Francine Maria Ribeiro ;Beatriz Simonaio Birelli Falco;Bruna Carolina Rodrigues da Cunha;Caroline Domingues Porto do Nascimento Barbieri;Cristiane Nascimento Rodrigues;Fabiana Bigaton Tonin;Felipe de Paula Góis Vieira;Gianna Andréia Ferreira Gobbi Spadote;Gustavo Matarazzo Rezende;
Irlla Karla dos Santos Diniz;Maria Amélia Ferracciú Pagotto;Michele Cristina dos Santos;
</t>
  </si>
  <si>
    <t>https://drive.ifsp.edu.br/s/retrUzKGfFwA3vZ</t>
  </si>
  <si>
    <t>Trata da composição da Comissão eleitoral do IFSP-Câmpus Capivari para condução do processo de eleições de representantes técnico-administrativos para completar a composição do Conselho de Câmpus.</t>
  </si>
  <si>
    <t>até o final do processo eleitoral</t>
  </si>
  <si>
    <t xml:space="preserve">André Castilho Garcia;Leticia Pedroso Ramos;Renan Giollo Francisco;Rodrigo Scontre;
</t>
  </si>
  <si>
    <t>https://drive.ifsp.edu.br/s/6VTprY5pihzohNw</t>
  </si>
  <si>
    <t>Trata da Designação de membro da Comissão Avaliadora de Projetos de Ensino para Seleção de Bolsas Discentes 2020 do IFSP Câmpus Capívari.</t>
  </si>
  <si>
    <t>até o final do processo de seleção</t>
  </si>
  <si>
    <t xml:space="preserve">Leticia Pedroso Ramos ;Ana Carla Dantas Midões;Gustavo Matarazzo Rezende;
Maria Elisa de Castro Almeida
</t>
  </si>
  <si>
    <t>https://drive.ifsp.edu.br/s/LVGh79QAhAZh8ye</t>
  </si>
  <si>
    <t xml:space="preserve"> Até 31 de dezembro de 2020.</t>
  </si>
  <si>
    <t xml:space="preserve">Eduardo Camargo Maia – Presidente;Gilberto Bulgraen Junior;Izabel Maria Barral Teixeira;
Júnio Rodrigues de Oliveira
</t>
  </si>
  <si>
    <t>https://drive.ifsp.edu.br/s/tltPBlV5JGAHkvg</t>
  </si>
  <si>
    <t>Altera CPV.0010/2020</t>
  </si>
  <si>
    <t>Trata da aprovação do Código Eleitoral para as eleições para as vagas remanescentes de represen-tantes técnico-administrativos no CONCAM do IFSP-Câmpus Capivari para o mandato 2020-2021.</t>
  </si>
  <si>
    <t>Até o final do processo Eleitoral</t>
  </si>
  <si>
    <t>---------------------------------------------------------------------------------------------</t>
  </si>
  <si>
    <t>https://drive.ifsp.edu.br/s/dhrb5BUff2lMoMX</t>
  </si>
  <si>
    <t>Trata da aprovação do Projeto Institucional “Preparação dos Novos Kits Experimentais para as Aulas Práticas de Física” do IFSP-Câmpus Capivari para o 1ª semestre de 2020.</t>
  </si>
  <si>
    <t xml:space="preserve">Cleidson Santiago de Oliveira;Elizabeth Machado Baptestini Andrade
</t>
  </si>
  <si>
    <t>https://drive.ifsp.edu.br/s/kp6Gr0qu4tzuRir</t>
  </si>
  <si>
    <t>Trata da aprovação do Projeto Institucional “Clube de Vexilologia” do IFSP-Câmpus Capivari para o 1ª semestre de 2020.</t>
  </si>
  <si>
    <t>https://drive.ifsp.edu.br/s/0kE9zggWaedyqUi</t>
  </si>
  <si>
    <t>Trata da designação dos membros da comissão para Elaboração e Implementação do Projeto Pedagógico do Curso Técnico em Química Concomitante/Subsequente do IFSP-Câmpus Capivari.</t>
  </si>
  <si>
    <t>Alterada pela portaria nº CPV.0074/2020</t>
  </si>
  <si>
    <t>até a formatura da primeira turma do novo currículo do curso a ser proposto.</t>
  </si>
  <si>
    <r>
      <rPr>
        <b/>
        <sz val="11"/>
        <color rgb="FF000000"/>
        <rFont val="Calibri,Arial"/>
      </rPr>
      <t>Maria Elisa de Castro Almeida</t>
    </r>
    <r>
      <rPr>
        <b/>
        <sz val="11"/>
        <color rgb="FF000000"/>
        <rFont val="Calibri,Arial"/>
      </rPr>
      <t xml:space="preserve"> ;André Castilho Garcia ;Gianna Andréia Ferreira Gobbi Spadote ;Gislaine Vieira Damiani ;Gustavo Baptistella Leite da Silva;Isabel Cristina das Chagas Oliveira ;Luís Eduardo Pais dos Santos;Maria Amélia Ferracciú Pagotto
</t>
    </r>
  </si>
  <si>
    <t>https://drive.ifsp.edu.br/s/HuJQl2yJUX69anq</t>
  </si>
  <si>
    <t xml:space="preserve">Altera CPV.0118/2018; 0043/2018; 0021/2017; 0005/2016; </t>
  </si>
  <si>
    <t>Alterada pela portaria nº CPV.0108/2020</t>
  </si>
  <si>
    <t xml:space="preserve">Isabel Cristina das Chagas Oliveira;Carlos Fernando Barboza da Silva;Everton Pereira Barbosa;Fabiana Bigaton Tonin;Gianna Andréia Ferreira Gobbi Spadote;Maria Amélia Ferracciú Pagotto;Talita Barbosa Plantcoski Bulgraen
</t>
  </si>
  <si>
    <t>https://drive.ifsp.edu.br/s/4r0kUBCbxET7thK</t>
  </si>
  <si>
    <t xml:space="preserve">Altera CPV.0074/2019; 0046/2018; 0071/2017; 0033/2017; 0104/2016; </t>
  </si>
  <si>
    <t>Trata da designação dos membros da Comissão para Elaboração e Implementação do Projeto Pedagógico do Curso Técnico em Administração Integrado ao Ensino Médio, modalidade Educação de Jovens e Adultos do IFSP - Câmpus Capivari.</t>
  </si>
  <si>
    <t>Alterada pela Portaria n CPV.0075/2020</t>
  </si>
  <si>
    <t xml:space="preserve">Fleides Teodoro de Lima ;Carlos Roberto Paviotti ;Fernando Cesar Russo Gomes ;Flávio Henrique Ferraresi;Francisco Aulísio dos Santos Paiva ;Gianna Andréia Ferreira Gobbi Spadote;Gustavo Matarazzo Rezende ;Igor Vasconcelos Nogueira ;Isabel Cristina das Chagas Oliveira ;Leticia Pedroso Ramos ;Marcelo Simplício de Lyra ;Maria Amélia Ferracciú Pagotto –;Talita Barbosa Plantcoski Bulgraen ;Valdir Antonio Vitorino Filho;
</t>
  </si>
  <si>
    <t>https://drive.ifsp.edu.br/s/CCzbtni1O3fp5nt</t>
  </si>
  <si>
    <t>Trata da designação dos membros da Comissão para Elaboração e Implementação do Projeto Pedagógico do Curso Técnico em Química Integrado ao Ensino Médio do IFSP-Câmpus Capivari.</t>
  </si>
  <si>
    <t>Alterada pela Portaria n CPV.067/2020</t>
  </si>
  <si>
    <t xml:space="preserve">Maria Elisa de Castro Almeida;Aderbal Almeida Rocha ;  André Castilho Garcia;Carolina Marocco Corneta;Cleidson Santiago de Oliveira ;Fabiana Bigaton Tonin ;Flávio Henrique Ferraresi ;Felipe de Paula Góis Vieira;Gianna Andréia Ferreira Gobbi Spadote ;Gustavo Matarazzo Rezende ;Irlla Karla dos Santos Diniz;Isabel Cristina das Chagas Oliveira ;Luís Eduardo Pais dos Santos ;Maria Amélia Ferracciú Pagotto;Sheila Pasqualotto ;
</t>
  </si>
  <si>
    <t>https://drive.ifsp.edu.br/s/f3D6GnPLurpHXxF</t>
  </si>
  <si>
    <t>Altera CPV.0086/2019; 0067/2019; 0026/2019</t>
  </si>
  <si>
    <t>Trata da designação dos membros da Comissão para Elaboração e Implementação do Projeto Pedagógico do Curso Técnico em Informática Integrado ao Ensino Médio do IFSP - Câmpus Capivari.</t>
  </si>
  <si>
    <t>Alterada pela Portaria n CPV.066/2020</t>
  </si>
  <si>
    <t xml:space="preserve">Flávio Henrique Ferraresi ;Bruna Carolina Rodrigues da Cunha ;Edivaldo Serafim ;Fabiana Bigaton Tonin;Gianna Andréia Ferreira Gobbi Spadote ;Isabel Cristina das Chagas Oliveira ;Karlan Ricomini Alves ;Maria Elisa de Castro Almeida ;Rolando Ruggiero ;
</t>
  </si>
  <si>
    <t>https://drive.ifsp.edu.br/s/5aoJSBq8CCNoYV7</t>
  </si>
  <si>
    <t>Altera CPV.0131/2019; 0084/2019; 0027/2019; 0118/2018; 0043/2018; 0021/2017; 0005/2016.</t>
  </si>
  <si>
    <t>até 18 de maio de 2020</t>
  </si>
  <si>
    <t xml:space="preserve">Francine Maria Ribeiro ;Felipe de Paula Góis Vieira;Maria Amélia Ferracciú Pagotto;Tiago José Berg
</t>
  </si>
  <si>
    <t>https://drive.ifsp.edu.br/s/ilFedJ1HEfv2Asm</t>
  </si>
  <si>
    <t>Altera CPV.0059/2019; 0088/2018</t>
  </si>
  <si>
    <t xml:space="preserve">Irlla Karla dos Santos Diniz;Fabiana Bigaton Tonin;Marcel de Assis Roque
</t>
  </si>
  <si>
    <t>https://drive.ifsp.edu.br/s/DHWUQbqtzSYdngp</t>
  </si>
  <si>
    <t>Altera CPV.0133/2019; 0086/2018</t>
  </si>
  <si>
    <t>Trata da designação dos membros da Comissão para Avaliação de Atividade Docente-CAAD de Informática do IFSP-Câmpus Capivari.</t>
  </si>
  <si>
    <t xml:space="preserve">Rolando Ruggiero;Vitor Brandi Junior;Wagner Machado do Amaral
</t>
  </si>
  <si>
    <t>https://drive.ifsp.edu.br/s/tOCEjUnu8IREPBn</t>
  </si>
  <si>
    <t>Altera CPV.0089/2018</t>
  </si>
  <si>
    <t>Alterada pela portaria nº CPV.0083/2020</t>
  </si>
  <si>
    <t xml:space="preserve">Leticia Pedroso Ramos;Beatriz Simonaio Birelli Falco;Carlos Fernando Barboza da Silva;Flávio Henrique Ferraresi;Fleides Teodoro de Lima;Gustavo Baptistella Leite da Silva;Gustavo Matarazzo Rezende;Maria Elisa de Castro Almeida;Maria Heloisa Saraiva Vicente;Mateus Nordi Esperança;Pedro Henrique Alcântara da Silva;Rafael Fernando Diorio;Thalita Arthur;
</t>
  </si>
  <si>
    <t>https://drive.ifsp.edu.br/s/lE0A0MPpKT1zH27</t>
  </si>
  <si>
    <t>Altera CPV.0163/2019; 0082/2019; 156/2018;0052/2018; 0116/2017</t>
  </si>
  <si>
    <t>Trata da composição da Comissão Local de Elaboração do Plano de Desenvolvimento Institucional 2019-2023 do IFSP-Câmpus Capivari.</t>
  </si>
  <si>
    <t>Alterada pela portaria nº CPV.0088/2020</t>
  </si>
  <si>
    <r>
      <rPr>
        <b/>
        <sz val="11"/>
        <color rgb="FF000000"/>
        <rFont val="Calibri,Arial"/>
      </rPr>
      <t>Leticia Pedroso Ramos - Presidente</t>
    </r>
    <r>
      <rPr>
        <b/>
        <sz val="11"/>
        <color rgb="FF000000"/>
        <rFont val="Calibri,Arial"/>
      </rPr>
      <t xml:space="preserve">; Valdir Antonio Vitorino Filho;Maria Elisa de Castro Almeida; Rodrigo Scontre;
Gilberto Bulgraen Junior
</t>
    </r>
  </si>
  <si>
    <t>https://drive.ifsp.edu.br/s/YD2Ei94ZmBw8QWy</t>
  </si>
  <si>
    <t>Altera CPV.0184/2017</t>
  </si>
  <si>
    <t>Trata da designação dos membros da Comissão Verificadora de Aproveitamento de Estudos do Curso de Análise e Desenvolvimento de Sistemas do IFSP – Câmpus Capivari.</t>
  </si>
  <si>
    <t xml:space="preserve">Rafael Fernando Diorio;Rafael Wendel Pinheiro
</t>
  </si>
  <si>
    <t>https://drive.ifsp.edu.br/s/U2eZJDKa9DFP4oY</t>
  </si>
  <si>
    <t>Altera CPV.0064/2019; 008/2018</t>
  </si>
  <si>
    <t>Trata da designação de orientadores de estágio curricular do Curso de Licenciatura em Química do IFSP-Câmpus Capivari.</t>
  </si>
  <si>
    <t>Alterada pela Portaria nº CPV. 0122/2020</t>
  </si>
  <si>
    <t xml:space="preserve">Carlos Fernando Barboza da Silva
Karina Silva Matos
Thalita Arthur
Valéria Scomparim
</t>
  </si>
  <si>
    <t>https://drive.ifsp.edu.br/s/sXIwHFqdveMPmER</t>
  </si>
  <si>
    <t>Altera CPV.0136/2018</t>
  </si>
  <si>
    <t>Alterada pela Portaria nº CPV.0065/2020</t>
  </si>
  <si>
    <t xml:space="preserve">Vitor Brandi Junior
Alexandre Camargo Maia
</t>
  </si>
  <si>
    <t>https://drive.ifsp.edu.br/s/Vy27EIfQkoxP2VI</t>
  </si>
  <si>
    <t>Altera CPV.0089/2019; 0051/2018;  0114/2017; 0027/2015; 2.157/2014; 861/2014</t>
  </si>
  <si>
    <t>Alterada pela Portaria nº CPV.0033/2021</t>
  </si>
  <si>
    <t>até 25 de junho de 2021</t>
  </si>
  <si>
    <t xml:space="preserve">Gustavo Matarazzo Rezende;Juscelino Pereira de Souza  ;Mauro Vanderlei de Amorim ;Rafael Fernando Diorio ;Roberto Bineli Muterle ;Valdir Antonio Vitorino Filho 
</t>
  </si>
  <si>
    <t>https://drive.ifsp.edu.br/s/45dJrJjbMQLSKqu</t>
  </si>
  <si>
    <t>Altera CPV.0101/2019</t>
  </si>
  <si>
    <t>Alterada pela Portaria nº CPV.0105/2021</t>
  </si>
  <si>
    <t>até a vigência do contrato ou de sua garantia quando houver</t>
  </si>
  <si>
    <t xml:space="preserve">Gilberto Bulgraen Junior;Eduardo Camargo Maia ;Mateus Henrique Messias;Zenilton José da Rocha
</t>
  </si>
  <si>
    <t>https://drive.ifsp.edu.br/s/yK4jWorJn0NJCFC</t>
  </si>
  <si>
    <t>Altera CPV.0019/2020</t>
  </si>
  <si>
    <t>Alterada pela Portarian° CPV.0179/2020</t>
  </si>
  <si>
    <r>
      <rPr>
        <b/>
        <sz val="11"/>
        <color rgb="FF000000"/>
        <rFont val="Calibri,Arial"/>
      </rPr>
      <t>Leticia Pedroso Ramos ;</t>
    </r>
    <r>
      <rPr>
        <b/>
        <sz val="11"/>
        <color rgb="FF000000"/>
        <rFont val="Calibri,Arial"/>
      </rPr>
      <t xml:space="preserve">Antonio Carlos da Silva Bomfim;Beatriz Simonaio Birelli Falco ;Carolina Marocco Corneta ;César Eduardo Armelin ;Eduardo Camargo Maia ;Flávio Henrique Ferraresi ;Gilberto Bulgraen Junior ;Rodrigo Scontre;Viviane Garcia de Barros Silva 
</t>
    </r>
  </si>
  <si>
    <t>https://drive.ifsp.edu.br/s/qM2Rvi27RDTnLwc</t>
  </si>
  <si>
    <t>Altera CPV.0068/2019</t>
  </si>
  <si>
    <t>Alterada pela Portarian° CPV.0078/2020</t>
  </si>
  <si>
    <t>apresentação dos resultados até 31 de março de 2020</t>
  </si>
  <si>
    <t xml:space="preserve">Ione Arsênio da Silva;Flávio Henrique Ferraresi;Gislaine Vieira Damiani;Mauro Vanderlei de Amorim;Thalita Arthur
</t>
  </si>
  <si>
    <t>https://drive.ifsp.edu.br/s/0TF0hA7AbLGmWPQ</t>
  </si>
  <si>
    <t>Altera CPV.0139/2019</t>
  </si>
  <si>
    <t xml:space="preserve">Marcel de Assis Roque;Fabiana Bigaton Tonin;Juscelino Pereira de Souza
</t>
  </si>
  <si>
    <t>https://drive.ifsp.edu.br/s/4tFBJf28Eabvf4S</t>
  </si>
  <si>
    <t>Altera CPV.0140/2019</t>
  </si>
  <si>
    <t>Trata da designação dos membros da Comissão para Elaboração e Implementação do Projeto Pedagógico do Curso Técnico em Recursos Humanos Concomitante/Subsequente do IFSP - Câmpus Capivari.</t>
  </si>
  <si>
    <t>Alterada pela Portaria nº CPV.0120/2020</t>
  </si>
  <si>
    <t xml:space="preserve">encerra com a formatura da primeira turma do curso </t>
  </si>
  <si>
    <t xml:space="preserve">Igor Vasconcelos Nogueira ;Fernando Cesar Russo Gomes ;Fleides Teodoro de Lima ;Gustavo Baptistella Leite da Silva ;Gustavo Matarazzo Rezende ;Isabel Cristina das Chagas Oliveira ;Juscelino Pereira de Souza ;Leticia Pedroso Ramos ;Valdir Antonio Vitorino Filho;
</t>
  </si>
  <si>
    <t>https://drive.ifsp.edu.br/s/occ1QKrsALNjZit</t>
  </si>
  <si>
    <t>Altera CPV.0155/2019; 0087/2019; 00161/2018; 0106/2018; 0030/2018</t>
  </si>
  <si>
    <t>Trata da designação de membros à equipe de planejamento para avaliação da contratação de soluções de tecnologia da informação voltadas à simulação de jogos empresariais para os componentes curriculares da área de Gestão do IFSP - Câmpus Capivari.</t>
  </si>
  <si>
    <t>revogada pela portaria n° CPV.0026/2021</t>
  </si>
  <si>
    <t xml:space="preserve">Igor Vasconcelos Nogueira;
Antonio Carlos da Silva Bonfim ;
Eduardo Camargo Maia;
Gustavo Matarazzo Rezende;
Larissa Carvalho Alves;
Valdir Antonio Vitorino Filho;
</t>
  </si>
  <si>
    <t>https://drive.ifsp.edu.br/s/9NJMtJ5bH8gVgoD</t>
  </si>
  <si>
    <t>Trata da designação dos membros da Equipe Local de Formação Continuada dos Professores e de Profissionais da Área Pedagógica do IFSP-Câmpus Capivari.</t>
  </si>
  <si>
    <t>Alterada pela portaria nº CPV.0100/2020</t>
  </si>
  <si>
    <t xml:space="preserve">Everton Pereira Barbosa;Fernando Cesar Russo Gomes;Isabel Cristina das Chagas Oliveira;
Juscelino Pereira de Souza;Talita Barbosa Plantcoski Bulgraen;
</t>
  </si>
  <si>
    <t>https://drive.ifsp.edu.br/s/iAJhmBeEI9ail60</t>
  </si>
  <si>
    <t>Altera CPV.0045/2018; 0036/2017; 0019/2017; 0152/2016; 0136/2016; 0002/2016; 0125/2015</t>
  </si>
  <si>
    <t>Trata da designação dos membros do Núcleo de Apoio às Pessoas com Necessidades Educacionais Específicas – NAPNE do IFSP-Câmpus Capivari.</t>
  </si>
  <si>
    <t>Alterada pela portaria nº CPV.0073/2020</t>
  </si>
  <si>
    <t>Representante e do Secretário do NAPNE do IFSPCâmpus
Capivari encerra-se em 15 de agosto de 2020, podendo haver recondução por mais 1 (um)
mandato de igual período</t>
  </si>
  <si>
    <t xml:space="preserve">Juscelino Pereira de Souza;Francisco Aulísio dos Santos Paiva;Beatriz Simonaio Birelli Falco;Erick Alves Santos;Gianna Andréia Ferreira Gobbi Spadote;Guilherme Henrique Inocêncio;Grazielle Cristine Elias;Isabel Cristina das Chagas Oliveira;Ivana Lopes de Oliveira;Marcel de Assis Roque;Maria Heloisa Saraiva Vicente;Mayumi Silva Kawamoto;Roberta Pereira Pires;Rubia Dias Adão;	Talita Barbosa Plantcoski Bulgraen
</t>
  </si>
  <si>
    <t>https://drive.ifsp.edu.br/s/M0ksOZ1EXYODAQj</t>
  </si>
  <si>
    <t>Altera CPV.0181/2019; 0162/2019; 0134/2019; 0028/2019; 0159/2018; 0133/2018; 0055/2018; 0129/2017; 0086/2017; 0022/2017; 0121/2016; 0103/2016; 0017/2016; 0133/2015; 0076/2015; 0075/2015;0032/2015/2015; 4224/2014</t>
  </si>
  <si>
    <t>Alterada pela Portaria nº CPV. 0123/2020</t>
  </si>
  <si>
    <t xml:space="preserve">Cleidson Santiago de Oliveira;Gilberto Bulgraen Junior;Adilson Moreira de Souza;Alexandre Camargo Maia;André Castilho Garcia;Antonio Carlos da Silva Bomfim;Carolina Marocco Corneta;Debora de Andrade Penteado Forchetti;Gustavo Baptistella Leite da Silva;Izabel Maria Barral Teixeira;João Batista de Medeiros;Larissa Aparecida Gatti;Leticia Pedroso Ramos;Lucas Bonetti;Luís Eduardo Pais dos Santos;Micael Douglas Diniz;Michele Pereira de Faria;Renan Giollo Francisco;Vitor Brandi Junior;Washington Ernando Pereira Benício;
</t>
  </si>
  <si>
    <t>https://drive.ifsp.edu.br/s/qCY8UfJMS9xa12Z</t>
  </si>
  <si>
    <t>Altera CPV.0194/2019; 0176/2019; 0077/2019; 069/2018</t>
  </si>
  <si>
    <t>Trata da designação dos membros da Comissão Organizadora da Festa Caipira 2020 do IFSP - Câmpus Capivari.</t>
  </si>
  <si>
    <t>A festa realizar-se-á no dia 20 de junho de 2020</t>
  </si>
  <si>
    <t xml:space="preserve">Irlla Karla dos Santos Diniz;Flávio Henrique Ferraresi;Francine Maria Ribeiro;Luciana Martins Gatti;Roberta Pereira Pires;Rúbia Dias Adão;Sheila Pasqualotto ;
</t>
  </si>
  <si>
    <t>https://drive.ifsp.edu.br/s/Lrz4CxICzJApxwN</t>
  </si>
  <si>
    <t>Trata da designação dos membros da Comissão Organizadora da V Jornada de Estudos em Computação do IFSP-Câmpus Capivari.</t>
  </si>
  <si>
    <t>A V Jornada de Estudos em Computação realizar-se-á nos dias 11 a 13 de maio de 2020.</t>
  </si>
  <si>
    <t xml:space="preserve">Rafael Fernando Diorio;Rafael Wendel Pinheiro;Vitor Brandi Junior
</t>
  </si>
  <si>
    <t>https://drive.ifsp.edu.br/s/EKpVjp2jLxg3Ntv</t>
  </si>
  <si>
    <t>Trata da designação dos membros da Comissão Organizadora da II Semana de Linguagens, Arte e Cultura do IFSP-Câmpus Capivari.</t>
  </si>
  <si>
    <t>A II Semana de Linguagens, Arte e Cultura realizar-se-á nos dias 08 a 11 de setembro de 2020.</t>
  </si>
  <si>
    <t xml:space="preserve">Irlla Karla dos Santos Diniz;Cassiano de Almeida Barros;Fabiana Bigaton Tonin;Luciana Martins Gatti;Marcel de Assis Roque;Renato Aparecido Lopes
</t>
  </si>
  <si>
    <t>https://drive.ifsp.edu.br/s/PElxF0mSYnFF8mO</t>
  </si>
  <si>
    <t>Trata da designação dos membros da Comissão Organizadora da VIII Semana de Ciência e Tecnologia do IFSP – Câmpus Capivari.</t>
  </si>
  <si>
    <t>Alterada pela portaria nº CPV.0080/2020</t>
  </si>
  <si>
    <t>A VII Semana de Ciência e Tecnologia realizar-se-á no período de 26 a 31 de outubro de 2020.</t>
  </si>
  <si>
    <t xml:space="preserve">Vitor Brandi Junior;Carolina Marocco Corneta;Cleidson Santiago de Oliveira;Elizabeth Machado Baptestini Andrade;Felipe de Paula Góis Vieira;Ivana Lopes de Oliveira;Luciana Martins Gatti;Sheila Pasqualotto
</t>
  </si>
  <si>
    <t>https://drive.ifsp.edu.br/s/d5vggRme44Qdf56</t>
  </si>
  <si>
    <t>Trata da designação dos membros da Comissão de Educação a Distância do IFSP – Câmpus Capivari.</t>
  </si>
  <si>
    <t>Alterada pela portaria nº CPV.0042/2021</t>
  </si>
  <si>
    <t>Leticia Pedroso Ramos;Bruna Carolina Rodrigues da Cunha;Fleides Teodoro de Lima;Gislaine Vieira Damiani;Igor Vasconcelos Nogueira;Ione Arsenio da Silva;Rafael Fernando Diorio;Rafael Wendel Pinheiro;Rúbia Dias Adão;Valdir Antonio Vitorino Filho;</t>
  </si>
  <si>
    <t>https://drive.ifsp.edu.br/s/UAbErzF6qEfZLmw</t>
  </si>
  <si>
    <t>Trata da designação dos membros da Comissão Organizadora da Mostra de Pesquisa, Ensino e Extensão do IFSP – Câmpus Capivari.</t>
  </si>
  <si>
    <r>
      <rPr>
        <b/>
        <sz val="11"/>
        <color rgb="FF000000"/>
        <rFont val="Calibri,Arial"/>
      </rPr>
      <t>Alexandre Camargo Maia;</t>
    </r>
    <r>
      <rPr>
        <b/>
        <sz val="11"/>
        <color rgb="FF000000"/>
        <rFont val="Calibri,Arial"/>
      </rPr>
      <t xml:space="preserve">Ana Carla Dantas Midões;Gustavo Baptistella Leite da Silva;Leticia Pedroso Ramos
</t>
    </r>
  </si>
  <si>
    <t>https://drive.ifsp.edu.br/s/bvDDdBypVgSwRvS</t>
  </si>
  <si>
    <t>Trata da designação dos membros da Comissão Organizadora da VII Semana da Consciência Negra do IFSP – Câmpus Capivari.</t>
  </si>
  <si>
    <t>Alterada pela portaria nº CPV.0079/2020</t>
  </si>
  <si>
    <t>A VII Semanada Consciência Negra do IFSP – Câmpus Capivari realizar-se-á no período de 16 a 19 de novembro de 2019</t>
  </si>
  <si>
    <t xml:space="preserve">Felipe de Paula Góis Vieira (presidente);Isabel Cristina das Chagas Oliveira;Luís Eduardo Pais; dos Santos;Maria Amélia Ferracciú Pagotto;Tiago José Berg
</t>
  </si>
  <si>
    <t>https://drive.ifsp.edu.br/s/xXhEOjYoUZGn8sS</t>
  </si>
  <si>
    <t>Trata da designação dos membros da Comissão Organizadora das Comemorações dos 10 anos do IFSP – Câmpus Capivari.</t>
  </si>
  <si>
    <r>
      <rPr>
        <b/>
        <sz val="11"/>
        <color rgb="FF000000"/>
        <rFont val="Calibri,Arial"/>
      </rPr>
      <t>Fernando César Russo Gomes</t>
    </r>
    <r>
      <rPr>
        <b/>
        <sz val="11"/>
        <color rgb="FF000000"/>
        <rFont val="Calibri,Arial"/>
      </rPr>
      <t xml:space="preserve">;Carolina Marocco Corneta;Luciana Martins Gatti;Rúbia Dias Adão
</t>
    </r>
  </si>
  <si>
    <t>https://drive.ifsp.edu.br/s/1X1xyetHj21i7Gv</t>
  </si>
  <si>
    <t>Alterada pela Portaria n° CPV.0006/2021</t>
  </si>
  <si>
    <t xml:space="preserve">Juscelino Pereira de Souza;Francisco Aulísio dos Santos Paiva;Ana Carla Dantas Midões;Mauro Vanderlei de Amorim;Francine Maria Ribeiro
</t>
  </si>
  <si>
    <t>https://drive.ifsp.edu.br/s/Pl5zQa0owi8XgvM</t>
  </si>
  <si>
    <t>Altera CPV.0160/2019</t>
  </si>
  <si>
    <t>Trata da revogação da Portaria nº CPV.0047/2018, de 13 de março de 2018.(Comissão PPC programa formação docente)</t>
  </si>
  <si>
    <t>https://drive.ifsp.edu.br/s/mLwYPubj4Tq4qEs</t>
  </si>
  <si>
    <t>Revoga CPV.0047/2018</t>
  </si>
  <si>
    <t>Trata da revogação da Portaria nº CPV.0073/2019, de 02 de maio de 2019.(comissão eventos e atividades)</t>
  </si>
  <si>
    <t>https://drive.ifsp.edu.br/s/sBtxZZWJTgT1zms</t>
  </si>
  <si>
    <t>Revoga CPV.0073/2019</t>
  </si>
  <si>
    <t>Trata da revogação da Portaria nº CPV.0075/2019, de 02 de maio de 2019.(comissão PPC universidade maturidade)</t>
  </si>
  <si>
    <t>https://drive.ifsp.edu.br/s/D8HPfkySOIvqbrc</t>
  </si>
  <si>
    <t>Revoga CPV.0075/2019</t>
  </si>
  <si>
    <t>Trata da designação dos fiscais técnicos, fiscais administrativos e Contrato 02.712/2020 do IFSP-Câmpus Capivari.(ATENAS ELEVADORES)</t>
  </si>
  <si>
    <t>até o vencimento do contrato e de sua garantia, quando houver</t>
  </si>
  <si>
    <t>Gustavo Baptistella Leite; Zenilton José da Rocha</t>
  </si>
  <si>
    <t>https://drive.ifsp.edu.br/s/JVGraXidU6FTUho</t>
  </si>
  <si>
    <t>Alterada pela Portaria n° CPV.0188/2020</t>
  </si>
  <si>
    <t xml:space="preserve">Vitor Brandi Junior; Alexandre Camargo Maia
</t>
  </si>
  <si>
    <t>https://drive.ifsp.edu.br/s/hOTHlOyREl5XkRg</t>
  </si>
  <si>
    <t>Altera CPV.0041/2020; 0089/2019; 0051/2018;  0114/2017; 0027/2015; 2.157/2014; 861/2014</t>
  </si>
  <si>
    <t>Alterada pela Portaria n CPV.0076/2020</t>
  </si>
  <si>
    <r>
      <rPr>
        <b/>
        <sz val="11"/>
        <color rgb="FF000000"/>
        <rFont val="Calibri,Arial"/>
      </rPr>
      <t xml:space="preserve">Flávio Henrique Ferraresi </t>
    </r>
    <r>
      <rPr>
        <b/>
        <sz val="11"/>
        <color rgb="FF000000"/>
        <rFont val="Calibri,Arial"/>
      </rPr>
      <t xml:space="preserve">;Bruna Carolina Rodrigues da Cunha ;Edivaldo Serafim ;Fabiana Bigaton Tonin ;Gianna Andréia Ferreira Gobbi Spadote;Gustavo Baptistella Leite da Silva ;Isabel Cristina das Chagas Oliveira;Karlan Ricomini Alves ;Maria Elisa de Castro Almeida ;Rolando Ruggiero 
</t>
    </r>
  </si>
  <si>
    <t>https://drive.ifsp.edu.br/s/Jsuw2zXueMVIC0r</t>
  </si>
  <si>
    <t>Altera CPV.0033/2020; 0131/2019; 0084/2019; 0027/2019; 0118/2018; 0043/2018; 0021/2017; 0005/2016.</t>
  </si>
  <si>
    <t>Alterada pela Portaria n° CPV.0072/2020</t>
  </si>
  <si>
    <t xml:space="preserve">Maria Elisa de Castro Almeida ;Aderbal Almeida Rocha ;André Castilho Garcia ;Carolina Marocco Corneta ;Cleidson Santiago de Oliveira;Fabiana Bigaton Tonin ;Flávio Henrique Ferraresi ;Felipe de Paula Góis Vieira ;Gianna Andréia Ferreira Gobbi Spadote ;Gustavo Matarazzo Rezende ;Irlla Karla dos Santos Diniz;Isabel Cristina das Chagas Oliveira ;Luís Eduardo Pais dos Santos ;Maria Amélia Ferracciú Pagotto ;Sheila Pasqualotto ;
</t>
  </si>
  <si>
    <t>https://drive.ifsp.edu.br/s/XGxGW8sSvt1m8hs</t>
  </si>
  <si>
    <t>Altera CPV.0032/2020; 0086/2019; 0067/2019; 0026/2019</t>
  </si>
  <si>
    <t>Trata da designação dos membros do Colegiado do Curso de Pós-Graduação Lato Sensu em Tecnologia da Informação e Comunicação na Educação do IFSP-Câmpus Capivari.</t>
  </si>
  <si>
    <t xml:space="preserve">Thalita Arthur - Presidente;Ione Arsenio da Silva;João Batista de Medeiros;Rafael Fernando Diorio ;Rolando Ruggiero;Thalia Carla Campos;Katia Aparecida de Toledo Piza;Gianna Andréia Ferreira Gobbi Spadote;Isabel Cristina das Chagas Oliveira
</t>
  </si>
  <si>
    <t>https://drive.ifsp.edu.br/s/ualXZO8DyYtNuwm</t>
  </si>
  <si>
    <t>Altera CPV.024/2019</t>
  </si>
  <si>
    <t>Trata  do  horário  de  funcionamento do  IFSP-Câmpus  Capivari  no  período de 16a 29demarço de 2020.</t>
  </si>
  <si>
    <t>Revogada pela Portaria n CPV.0070/2020</t>
  </si>
  <si>
    <t>de 16  a 29 de março de 2020</t>
  </si>
  <si>
    <t>https://drive.ifsp.edu.br/s/ZlEje28sfVxDXDr</t>
  </si>
  <si>
    <t>Revoga a Portaria nº CPV.0069/2020, de 16 de março de 2020.</t>
  </si>
  <si>
    <t>---------------</t>
  </si>
  <si>
    <t>https://drive.ifsp.edu.br/s/bdxe42x3cpf13oB</t>
  </si>
  <si>
    <t>Revoga CPV.0069/2020</t>
  </si>
  <si>
    <t>Trata da designação dos fiscais técnicos, fiscais administrativos e gestores do Contrato 04.712/2018 do IFSP-Câmpus Capivari. (PAISAGRO JARDINAGEM)</t>
  </si>
  <si>
    <t>Alterada pela Portaria nº CPV. 0184/2020</t>
  </si>
  <si>
    <t xml:space="preserve">Gilberto Bulgraen Junior; Eduardo Camargo Maia ; César Eduardo Armelin; Michele Pereira de Faria
</t>
  </si>
  <si>
    <t>https://drive.ifsp.edu.br/s/d5Jq1Q4lYj1mM73</t>
  </si>
  <si>
    <t>Altera CPV.0103/2018</t>
  </si>
  <si>
    <t>Alterada pela Portaria nº CPV.0130/2020</t>
  </si>
  <si>
    <t xml:space="preserve">Maria Elisa de Castro Almeida ;Aderbal Almeida Rocha;André Castilho Garcia ;
Carolina Marocco Corneta ;Cleidson Santiago de Oliveira ;Flávio Henrique Ferraresi ;Felipe de Paula Góis Vieira ;Gianna Andréia Ferreira Gobbi Spadote ;Gustavo Matarazzo Rezende ;Irlla Karla dos Santos Diniz ;Isabel Cristina das Chagas Oliveira ;Luís Eduardo Pais dos Santos;Maria Amélia Ferracciú Pagotto ;Sheila Pasqualotto 
</t>
  </si>
  <si>
    <t>https://drive.ifsp.edu.br/s/2Xp5Md9nsIrqaet</t>
  </si>
  <si>
    <t>Altera CPV.0067/2020; 0032/2020; 0086/2019; 0067/2019; 0026/2019</t>
  </si>
  <si>
    <t>Alterada pela Portaria nº CPV.0153/2020</t>
  </si>
  <si>
    <t xml:space="preserve">Juscelino Pereira de Souza;Francisco Aulísio dos Santos Paiva;Beatriz Simonaio Birelli Falco;Gianna Andréia Ferreira Gobbi Spadote;Guilherme Henrique Inocêncio;Grazielle Cristine Elias;Isabel Cristina das Chagas Oliveira;Ivana Lopes de Oliveira        ;Marcel de Assis Roque;Maria Heloisa Saraiva Vicente;Mayumi Silva Kawamoto;Roberta Pereira Pires ;Rubia Dias Adão;        Talita Barbosa Plantcoski Bulgraen
</t>
  </si>
  <si>
    <t>https://drive.ifsp.edu.br/s/UzgGw5J2DQogJ5i</t>
  </si>
  <si>
    <t>Altera CPV.0050/2020; 0181/2019; 0162/2019; 0134/2019; 0028/2019; 0159/2018; 0133/2018; 0055/2018; 0129/2017; 0086/2017; 0022/2017; 0121/2016; 0103/2016; 0017/2016; 0133/2015; 0076/2015; 0075/2015;0032/2015/2015; 4224/2014</t>
  </si>
  <si>
    <t>Trata da designação dos membros da comissão para Elaboração e Implementação do Projeto Pedagógico do Curso Técnico em Química Concomitante/Subsequente do IFSPCâmpus
Capivari.</t>
  </si>
  <si>
    <t>Alterada pela Portaria nº CPV.0131/2020</t>
  </si>
  <si>
    <t xml:space="preserve">Maria Elisa de Castro Almeida;Alexandre Camargo Maia ;André Castilho Garcia;Gianna Andréia Ferreira Gobbi Spadote ;Gislaine Vieira Damiani ;Gustavo Baptistella Leite da Silva;Isabel Cristina das Chagas Oliveira ;Luís Eduardo Pais dos Santos
</t>
  </si>
  <si>
    <t>https://drive.ifsp.edu.br/s/QJO5OONx1mpD3Bs</t>
  </si>
  <si>
    <t xml:space="preserve">Altera CPV.0029/2020; 0118/2018; 0043/2018; 0021/2017; 0005/2016; </t>
  </si>
  <si>
    <t>Alterada pela Portaria nº CPV.0132/2020</t>
  </si>
  <si>
    <t xml:space="preserve">Fleides Teodoro de Lima ;Carlos Roberto Paviotti ;Fernando Cesar Russo Gomes;Flávio Henrique Ferraresi;Francisco Aulísio dos Santos Paiva ;Gianna Andréia Ferreira Gobbi Spadote ;Gustavo Matarazzo Rezende ;Igor Vasconcelos Nogueira;Isabel Cristina das Chagas Oliveira ;Leticia Pedroso Ramo;Marcelo Simplício de Lyra ;Maria Amélia Ferracciú Pagotto ;Talita Barbosa Plantcoski Bulgraen ;Valdir Antonio Vitorino Filho;
</t>
  </si>
  <si>
    <t>https://drive.ifsp.edu.br/s/FJudszrDDAnPhKl</t>
  </si>
  <si>
    <t>Altera CPV.0031/2020</t>
  </si>
  <si>
    <t>Alterada pela Portaria nº CPV.0133/2020</t>
  </si>
  <si>
    <t xml:space="preserve">Flávio Henrique Ferraresi ;Alexandre Camargo Maia ;Bruna Carolina Rodrigues da Cunha ;Edivaldo Serafim ;Fabiana Bigaton Tonin ;Gianna Andréia Ferreira Gobbi Spadote ;Gustavo Baptistella Leite da Silva ;Isabel Cristina das Chagas Oliveira ;Karlan Ricomini Alves ;Maria Elisa de Castro Almeida ;Rolando Ruggiero;
</t>
  </si>
  <si>
    <t>https://drive.ifsp.edu.br/s/0UtfrRABaY3KQiR</t>
  </si>
  <si>
    <t>Altera CPV.0066/2020; 0033/2020; 0131/2019; 0084/2019; 0027/2019; 0118/2018; 0043/2018; 0021/2017; 0005/2016.</t>
  </si>
  <si>
    <t>de 13 a 17 de abril de 2020</t>
  </si>
  <si>
    <t>Júnio Rodrigues de Oliveira; Larissa Carvalho Alves</t>
  </si>
  <si>
    <t>https://drive.ifsp.edu.br/s/vSvEp1zlvbcZVcP</t>
  </si>
  <si>
    <t xml:space="preserve">Mauro Vanderlei de Amorim;Flávio Henrique Ferraresi;Gislaine Vieira Damiani;Ione Arsênio da Silva;Thalita Arthur
</t>
  </si>
  <si>
    <t>https://drive.ifsp.edu.br/s/q4PTL4gZFeNarOk</t>
  </si>
  <si>
    <t>Altera CPV.0045/2020; 0139/2019</t>
  </si>
  <si>
    <t>de 16 à 19 de novembro de 2020</t>
  </si>
  <si>
    <t xml:space="preserve">Felipe de Paula Góis Vieira (presidente);Daniele Cordeiro Motta;Isabel Cristina das Chagas Oliveira;Luís Eduardo Pais dos Santos;Maria Amélia Ferracciú Pagotto;Tiago José Berg
</t>
  </si>
  <si>
    <t>https://drive.ifsp.edu.br/s/IItXelfthsOCGHw</t>
  </si>
  <si>
    <t>Altera CPV.0058/2020</t>
  </si>
  <si>
    <t>de 26 a 31 de outubro de 2020</t>
  </si>
  <si>
    <t xml:space="preserve">Vitor Brandi Junior;Carolina Marocco Corneta;Cleidson Santiago de Oliveira;Elizabeth Machado Baptestini Andrade;Felipe de Paula Góis Vieira;Ivana Lopes de Oliveira;Joana Carolina Schossler;Luciana Martins Gatti;Sheila Pasqualotto
</t>
  </si>
  <si>
    <t>https://drive.ifsp.edu.br/s/thFGxHzwlHASE4u</t>
  </si>
  <si>
    <t>Altera CPV.0055/2020</t>
  </si>
  <si>
    <t>Trata da designação de substituto à função de Diretor-Adjunto em
Administração do IFSP – Câmpus Capivari.</t>
  </si>
  <si>
    <t>DE 13 A 17 de abril de 2020</t>
  </si>
  <si>
    <t>Eduardo Camargo Maia; gilberto Blgraen Junior</t>
  </si>
  <si>
    <t>https://drive.ifsp.edu.br/s/dKy8qz8hLyCHXch</t>
  </si>
  <si>
    <t>Alterada pela Portaria nº CPV.0150/2020</t>
  </si>
  <si>
    <t>discentes: até 05/11/2020; docentes, pedagogos ou técnicos em assuntos educacionais encerra-se em 05 de setembro de 2021.</t>
  </si>
  <si>
    <t xml:space="preserve">Thalita Arthur;Cleidson Santiago de Oliveira;Luis Eduardo Pais dos Santos;Marcel de Assis Roque;Marcelo Simplício de Lyra;Mayumi Silva Kawamoto ;Roberto Bineli Muterle ;Maria Elisa de Castro Almeida;Elizabeth Machado Baptestini Andrade;Héllen Cristine Florentino Cruz ;Guilherme Henrique Inocêncio ;Caroline Moreira de Morais;Isabel Cristina das Chagas Oliveira ;Gianna Andréia Ferreira Gobbi Spadote 
</t>
  </si>
  <si>
    <t>https://drive.ifsp.edu.br/s/E2VszD5LMrGuOUb</t>
  </si>
  <si>
    <t>Altera CPV.0151/2019</t>
  </si>
  <si>
    <t>Alterada pela Portaria nº CPV. 0151/2020</t>
  </si>
  <si>
    <t xml:space="preserve">Leticia Pedroso Ramos;Beatriz Simonaio Birelli Falco;Flávio Henrique Ferraresi;Fleides Teodoro de Lima;Gustavo Baptistella Leite da Silva;Gustavo Matarazzo Rezende;Maria Elisa de Castro Almeida;Maria Heloisa Saraiva Vicente;Mateus Nordi Esperança;Pedro Henrique Alcântara da Silva;Rafael Fernando Diorio;Thalita Arthur
</t>
  </si>
  <si>
    <t>https://drive.ifsp.edu.br/s/ZsnLLzLXYsqzYaO</t>
  </si>
  <si>
    <t>Altera CPV.0037/2020; 0163/2019; 0082/2019; 156/2018;0052/2018; 0116/2017</t>
  </si>
  <si>
    <t>Alterada pela Portaria nº CPV. 0124/2020</t>
  </si>
  <si>
    <t>até o fim do 1º semestre de 2020</t>
  </si>
  <si>
    <t xml:space="preserve">Debora De Andrade Penteado Forchetti;Ione Arsenio Da Silva;Karina Silvia Matos;Marcel De Assis Roque;Marcelo Simplicio De Lyra;Roberto Bineli Muterle;Thalita Arthur;Valéria Scomparim
</t>
  </si>
  <si>
    <t>https://drive.ifsp.edu.br/s/vr4dbXdIr2zmntA</t>
  </si>
  <si>
    <t>Altera CPV.0018/2020</t>
  </si>
  <si>
    <t>Trata da designação de substituta à função de Coordenador de Gestão de Pessoas do IFSP – Câmpus Capivari.</t>
  </si>
  <si>
    <t>Luciane Belini de Oliveira Sabó;micael douglas diniz</t>
  </si>
  <si>
    <t>https://drive.ifsp.edu.br/s/etUxOlFj7AqWMKY</t>
  </si>
  <si>
    <t>Trata da designação de substituta à função de Coordenador deContabilidade e Finanaças do IFSP – Câmpus Capivari.</t>
  </si>
  <si>
    <t>de 13 a 18 de abril de 2020</t>
  </si>
  <si>
    <t>https://drive.ifsp.edu.br/s/rnNs6CtFEuYWxXm</t>
  </si>
  <si>
    <t>Alterada pela portaria nº CPV.0163/2020</t>
  </si>
  <si>
    <t>Mandato dos membros até 11 de dezembro de 2021</t>
  </si>
  <si>
    <t xml:space="preserve">Alexandre Camargo Maia;Isabel Cristina das Chagas Oliveira;Maria Heloisa Saraiva Vicente;Michele Pereira de Faria;Arlete Teresinha Esteves Brandi;Carlos Roberto Paviotti;Fabiana Bigaton Tonin;Francine Maria Ribeiro;Valdir Antonio Vitorino Filho;Roberto Bineli Muterle (1º suplente);Vitor Brandi Junior (2º suplente);Beatriz Santos SIlva;Guilherme Henrique Inocêncio;Gustavo Aparecido Travaioli;João Pedro Adami de Carvalho;Fabio Santos Cardoso (1º suplente);Josiane Donisete de Moraes Suzuki (2º suplente);Viviane Garcia de Barros Silva (3º suplente);Héllen Cristine Florentino Cruz (4º suplente);Daniela Loatti;Márcio Moreira;Daniel Gomes;Gabriel Sanches Cerezer
</t>
  </si>
  <si>
    <t>https://drive.ifsp.edu.br/s/ZSZ4ob84wybiojP</t>
  </si>
  <si>
    <t>Altera CPV.0188/2019</t>
  </si>
  <si>
    <t>Alterada pela portaria nº CPV.0215/2020</t>
  </si>
  <si>
    <t>2019-2023</t>
  </si>
  <si>
    <r>
      <rPr>
        <b/>
        <sz val="11"/>
        <color rgb="FF000000"/>
        <rFont val="Calibri,Arial"/>
      </rPr>
      <t xml:space="preserve">Leticia Pedroso Ramos </t>
    </r>
    <r>
      <rPr>
        <b/>
        <sz val="11"/>
        <color rgb="FF000000"/>
        <rFont val="Calibri,Arial"/>
      </rPr>
      <t>- Presidente;valdir Antonio Vitorino Filho;Maria Elisa de Castro Almeida;Nycolas dos Santos Galdino;Rodrigo Scontre;Gilberto Bulgraen Junior;</t>
    </r>
  </si>
  <si>
    <t>https://drive.ifsp.edu.br/s/Y8H1s1YJryYhjw3</t>
  </si>
  <si>
    <t>Altera CPV.0038/2020; 0184/2017</t>
  </si>
  <si>
    <t>Trata da aprovação do Projeto Institucional “Fabricação de Protetores Faciais” do IFSP-Câmpus Capivari para o 1ª semestre de 2020.</t>
  </si>
  <si>
    <t>Até o fim do 1º semestre letivo</t>
  </si>
  <si>
    <t xml:space="preserve">Alexandre Santa Barbara Azevedo;Fernando César Russo Gomes;Flávio Henrique ferraresi;Gislaine Vieira Damiani;Gustavo Baptisttela Leite;Gustavo Matarazzo Rezende;Mauro Vanderlei Amorin;Roberto Binelli Muterle
</t>
  </si>
  <si>
    <t>https://drive.ifsp.edu.br/s/jOw2FHoONqUlSlb</t>
  </si>
  <si>
    <t>Trata da aprovação do Projeto Institucional “Desenvolvimento de tecnologia informacional” do IFSP-Câmpus Capivari para o 1ª semestre de 2020.</t>
  </si>
  <si>
    <t xml:space="preserve">Bruna Carolina Rodrigues da Cunha
Edivaldo Serafim
Gislaine Vieira Damiani
Gustavo Matarazzo Rezende
Rafael Wendel Pinheiro
</t>
  </si>
  <si>
    <t>https://drive.ifsp.edu.br/s/fx3oMEhpa1Qhd38</t>
  </si>
  <si>
    <t>Trata da aprovação do Projeto Institucional“Atividades de  complementação de estudos durante a suspensão das atividades presenciais, utilizando Metodologia de Ensino-aprendizagem On-Line (MEAO)” do IFSP-Câmpus Capivari para o 1ª semestre de 2020.</t>
  </si>
  <si>
    <t>Fernanda Ortolan</t>
  </si>
  <si>
    <t>https://drive.ifsp.edu.br/s/U1nneKu46MSi1db</t>
  </si>
  <si>
    <t>Trata   da   designação   dos   fiscais   de contrato 08.712/2019do  IFSP -Câmpus Capivari(ASSHORT)</t>
  </si>
  <si>
    <t>Revogada pela Portaria n CPV.0068/2021</t>
  </si>
  <si>
    <t>Até o fim do contratro ou de sua garantia, quando houver</t>
  </si>
  <si>
    <t xml:space="preserve">Pedro Henrique Alcântara da Silva;Leticia Pedroso Ramos
</t>
  </si>
  <si>
    <t>https://drive.ifsp.edu.br/s/3mIhS4q2fIkU3OI</t>
  </si>
  <si>
    <t>Altera CPV.191/2019; 0153/2019</t>
  </si>
  <si>
    <t>Trata   da   designação   dos   fiscais   de contrato 09.712/2019doIFSP-Câmpus Capivari ( COOPAMSP)</t>
  </si>
  <si>
    <t xml:space="preserve">Pedro Henrique Alcântara da Silva;Ana Carla Dantas Midões
</t>
  </si>
  <si>
    <t>https://drive.ifsp.edu.br/s/8HPhp8lXhzczazI</t>
  </si>
  <si>
    <t>Altera CPV.190/2019; 0154/2019</t>
  </si>
  <si>
    <t>Trata do projeto institucional de Bate-papo econômico no programa de Dicas e Notícias da Rádio Alternativa FM de Capivari/SP</t>
  </si>
  <si>
    <t xml:space="preserve">Igor Vasconcelos Nogueira	
</t>
  </si>
  <si>
    <t>https://drive.ifsp.edu.br/s/GR5ePSeTmONBrDI</t>
  </si>
  <si>
    <t>Revoga as Portarias nº CPV.0158/2018; 171/2018 e 172/2018 de designação fiscais de contrato do IFSP – Câmpus Capivari.</t>
  </si>
  <si>
    <t>https://drive.ifsp.edu.br/s/aEpX4VBoOUaHiEr</t>
  </si>
  <si>
    <t>revoga as Portarias 0158/2018; 0171/2018; 0172/2018</t>
  </si>
  <si>
    <t xml:space="preserve">
Trata da designação dos fiscais técnicos, fiscais administrativos e gestores do Contrato 02.712/2019 do IFSP-Câmpus Capivari. (Fonseca e Telles - Limpeza)
</t>
  </si>
  <si>
    <t xml:space="preserve">Gilberto Bulgraen Junior;Zenilton José da Rocha; César Eduardo Armelin;Eduardo Camargo Maia
</t>
  </si>
  <si>
    <t>https://drive.ifsp.edu.br/s/lR9lFlxsbzd9e1d</t>
  </si>
  <si>
    <t>Altera CPV.0001/2020; 0179/2019; 0016/2019;</t>
  </si>
  <si>
    <t>Trata das diretrizes para o processo eleitoral de docentes paras as Comissões de Avaliação de Atividade Docente do IFSP – Câmpus Capivari.</t>
  </si>
  <si>
    <t xml:space="preserve"> até a publicação dos resultados finais das eleições.</t>
  </si>
  <si>
    <t>https://drive.ifsp.edu.br/s/BAX7u44eNjj0n9I</t>
  </si>
  <si>
    <t>Altera CPV.0009/2020</t>
  </si>
  <si>
    <t>Trata da designação de membros da Comissão para Elaboração e Implementação do Projeto Pedagógico do curso de Pós-Graduação Lato Sensu em Ensino de Línguas do IFSP – Câmpus Capivari.</t>
  </si>
  <si>
    <t>alterada pela portaria nº CPV.0155/2020</t>
  </si>
  <si>
    <r>
      <rPr>
        <b/>
        <sz val="11"/>
        <color rgb="FF000000"/>
        <rFont val="Calibri,Arial"/>
      </rPr>
      <t>Marcel de Assis Roque;</t>
    </r>
    <r>
      <rPr>
        <b/>
        <sz val="11"/>
        <color rgb="FF000000"/>
        <rFont val="Calibri,Arial"/>
      </rPr>
      <t xml:space="preserve">Fabiana Bigaton Tonin;Fernanda Tonelli;Juscelino Pereira de Souza
</t>
    </r>
  </si>
  <si>
    <t>https://drive.ifsp.edu.br/s/asADR46z38zcE62</t>
  </si>
  <si>
    <t>Trata da designação de membros da Comissão para Elaboração do Projeto Pedagógico do Curso de Pós-Graduação Lato Sensu em Ensino de Ciências– Câmpus Capivari.</t>
  </si>
  <si>
    <t>Alterada pela portaria nº CPV.0154/2020</t>
  </si>
  <si>
    <r>
      <rPr>
        <b/>
        <sz val="11"/>
        <color rgb="FF000000"/>
        <rFont val="Calibri,Arial"/>
      </rPr>
      <t>Mauro Vanderlei de Amorim;</t>
    </r>
    <r>
      <rPr>
        <b/>
        <sz val="11"/>
        <color rgb="FF000000"/>
        <rFont val="Calibri,Arial"/>
      </rPr>
      <t xml:space="preserve">Flávio Henrique Ferraresi;Gislaine Vieira Damiani;
Ione Arsênio da Silva;Thalita Arthur
</t>
    </r>
  </si>
  <si>
    <t>https://drive.ifsp.edu.br/s/siqdBjdFMTw05b3</t>
  </si>
  <si>
    <t>Alterada pela Portaria nº CPV.0112/2020</t>
  </si>
  <si>
    <t xml:space="preserve">Everton Pereira Barbosa
Adilson Moreira de Souza
Fernando Cesar Russo Gomes
Isabel Cristina das Chagas Oliveira
Juscelino Pereira de Souza
Maria Amélia Ferracciú Pagotto
Talita Barbosa Plantcoski Bulgraen
</t>
  </si>
  <si>
    <t>https://drive.ifsp.edu.br/s/6SSAR3lngs8XsVF</t>
  </si>
  <si>
    <t>Altera CPV.0049/2020; 0045/2018; 0036/2017; 0019/2017; 0152/2016; 0136/2016; 0002/2016; 0125/2015</t>
  </si>
  <si>
    <t>Trata da designação dos membros da Comissão para Avaliação de Atividade Docente - CAAD de Ciências da Naturea  do IFSP CPV</t>
  </si>
  <si>
    <t>até 18 de maio de 2022</t>
  </si>
  <si>
    <r>
      <rPr>
        <b/>
        <sz val="11"/>
        <color rgb="FF000000"/>
        <rFont val="Calibri,Arial"/>
      </rPr>
      <t>Everton Pereira Barbosa</t>
    </r>
    <r>
      <rPr>
        <b/>
        <sz val="11"/>
        <color rgb="FF000000"/>
        <rFont val="Calibri,Arial"/>
      </rPr>
      <t xml:space="preserve">
Cleidson Santiago de Oliveira
Mauro Vanderlei de Amorim
</t>
    </r>
  </si>
  <si>
    <t>https://drive.ifsp.edu.br/s/S9lIAO4kjuFErB9</t>
  </si>
  <si>
    <t>Trata da designação dos membros da Comissão para Avaliação de Atividade Docente – CAAD de Ciências Humanas e Sociais do IFSP – Câmpus Capivari.</t>
  </si>
  <si>
    <r>
      <rPr>
        <b/>
        <sz val="11"/>
        <color rgb="FF000000"/>
        <rFont val="Calibri,Arial"/>
      </rPr>
      <t>Francine Maria Ribeiro</t>
    </r>
    <r>
      <rPr>
        <b/>
        <sz val="11"/>
        <color rgb="FF000000"/>
        <rFont val="Calibri,Arial"/>
      </rPr>
      <t xml:space="preserve">
Felipe de Paula Góis Vieira
Maria Amélia Ferracciú Pagotto
Tiago José Berg
</t>
    </r>
  </si>
  <si>
    <t>https://drive.ifsp.edu.br/s/EYCnGjxE7fGb4ie</t>
  </si>
  <si>
    <t>Trata da designação dos membros da Comissão para Avaliação de Atividade Docente – CAAD de Gestão do IFSP – Câmpus Capivari.</t>
  </si>
  <si>
    <t>Revogada pela Portaria CPV IFSP.0150/2021</t>
  </si>
  <si>
    <r>
      <rPr>
        <b/>
        <sz val="11"/>
        <color rgb="FF000000"/>
        <rFont val="Calibri,Arial"/>
      </rPr>
      <t>Igor Vasconcelos Nogueira</t>
    </r>
    <r>
      <rPr>
        <b/>
        <sz val="11"/>
        <color rgb="FF000000"/>
        <rFont val="Calibri,Arial"/>
      </rPr>
      <t xml:space="preserve">
Fernando César Russo Gomes
Fleides Teodoro de Lima
</t>
    </r>
  </si>
  <si>
    <t>https://drive.ifsp.edu.br/s/Q508xYrQLUkEuEK</t>
  </si>
  <si>
    <t>Trata da designação dos membros da Comissão para Avaliação de Atividade Docente – CAAD de Informática do IFSP – Câmpus Capivari.</t>
  </si>
  <si>
    <r>
      <rPr>
        <b/>
        <sz val="11"/>
        <color rgb="FF000000"/>
        <rFont val="Calibri,Arial"/>
      </rPr>
      <t>Carlos Roberto Paviotti</t>
    </r>
    <r>
      <rPr>
        <b/>
        <sz val="11"/>
        <color rgb="FF000000"/>
        <rFont val="Calibri,Arial"/>
      </rPr>
      <t xml:space="preserve">
Rafael Fernando Diorio
Wagner Machado do Amaral
</t>
    </r>
  </si>
  <si>
    <t>https://drive.ifsp.edu.br/s/dfY6vnrp5JJW9Bs</t>
  </si>
  <si>
    <t>Alterada pela portaria nº CPV.0107/2020</t>
  </si>
  <si>
    <t xml:space="preserve">Marcel de Assis Roque
Fabiana Bigaton Tonin
Fernanda Tonelli
</t>
  </si>
  <si>
    <t>https://drive.ifsp.edu.br/s/OLPpMUaWrrY6D1o</t>
  </si>
  <si>
    <t>Trata da designação dos membros da Comissão para Avaliação de Atividade Docente – CAAD de Química e Educação do IFSP – Câmpus Capivari.</t>
  </si>
  <si>
    <r>
      <rPr>
        <b/>
        <sz val="11"/>
        <color rgb="FF000000"/>
        <rFont val="Calibri,Arial"/>
      </rPr>
      <t>Alexandre Santa Bárbara Azevedo</t>
    </r>
    <r>
      <rPr>
        <b/>
        <sz val="11"/>
        <color rgb="FF000000"/>
        <rFont val="Calibri,Arial"/>
      </rPr>
      <t xml:space="preserve">
André Castilho Garcia
Fernanda Ortolan
Mateus Nordi Esperança
Roberto Bineli Muterle
</t>
    </r>
  </si>
  <si>
    <t>https://drive.ifsp.edu.br/s/ayq4UOZygugMHqh</t>
  </si>
  <si>
    <t>Alterada pela portaria nº CPV.0107/2021</t>
  </si>
  <si>
    <r>
      <rPr>
        <b/>
        <sz val="11"/>
        <color rgb="FF000000"/>
        <rFont val="Calibri,Arial"/>
      </rPr>
      <t>Fabiana Bigaton Tonin</t>
    </r>
    <r>
      <rPr>
        <b/>
        <sz val="11"/>
        <color rgb="FF000000"/>
        <rFont val="Calibri,Arial"/>
      </rPr>
      <t xml:space="preserve">
Fernanda Tonelli
Marcel de Assis Roque
</t>
    </r>
  </si>
  <si>
    <t>https://drive.ifsp.edu.br/s/QY4XnZRXYqlANmA</t>
  </si>
  <si>
    <t>Altera CPV.0105/2020</t>
  </si>
  <si>
    <t>Alterada pela portaria nº CPV.0008/2021</t>
  </si>
  <si>
    <r>
      <rPr>
        <b/>
        <sz val="11"/>
        <color rgb="FF000000"/>
        <rFont val="Calibri,Arial"/>
      </rPr>
      <t>Isabel Cristina das Chagas Oliveira</t>
    </r>
    <r>
      <rPr>
        <b/>
        <sz val="11"/>
        <color rgb="FF000000"/>
        <rFont val="Calibri,Arial"/>
      </rPr>
      <t>;Adilson Moreira de Souza;Beatriz Simonaio Birelli Falco;Carlos Fernando Barboza da Silva;Everton Pereira Barbosa;Fabiana Bigaton ;Tonin;Gianna Andréia Ferreira Gobbi Spadote;Ivana Lopes de Oliveira;Maria Amélia Ferracciú Pagotto;Talita Barbosa Plantcoski Bulgraen</t>
    </r>
  </si>
  <si>
    <t>https://drive.ifsp.edu.br/s/s81AyVdk2KEwqM9</t>
  </si>
  <si>
    <t xml:space="preserve">Altera CPV.0030/2020;0074/2019; 0046/2018; 0071/2017; 0033/2017; 0104/2016; </t>
  </si>
  <si>
    <t>Trata da designação de membros da Comissão de Biossegurança e Preparação para o Retorno às Atividades Presenciais do IFSP - Câmpus Capivari.</t>
  </si>
  <si>
    <t>Alterada pela Portaria nº CPV.0110/2020</t>
  </si>
  <si>
    <t>Até 31 de dezembro de 2020</t>
  </si>
  <si>
    <r>
      <rPr>
        <b/>
        <sz val="11"/>
        <color rgb="FF000000"/>
        <rFont val="Calibri,Arial"/>
      </rPr>
      <t>Maria Elisa de Castro Almeid</t>
    </r>
    <r>
      <rPr>
        <b/>
        <sz val="11"/>
        <color rgb="FF000000"/>
        <rFont val="Calibri,Arial"/>
      </rPr>
      <t xml:space="preserve">a ;Adilson Moreira de Souza ;Ana Carla Dantas Midões ;Everton Pereira Barbosa ;Fernando César Russo Gomes;Fleides Teodoro de Lima ;Francine Maria Ribeiro ;Beatriz Simonaio Birelli Falco;Eduardo Camargo Maia ;Gianna Andréia Ferreira Gobbi Spadote ;Isabel Cristina das Chagas Oliveira ;Ivana Lopes de Oliveira ;Michele Cristina dos Santos ;Talita Barbosa Plantcoski Bulgraen ;Beatriz Santos Silva ;Héllen Cristine Florentino Cruz ;João Pedro Adami de Carvalho ;Kaylane Martins de Souza ;Leonardo Piovezan ;Lívia Lamas da Silva ;Luize Maria Pacheco de Carvalho ;Mellani Eduarda Carlos Lopes ;Nicole Rigoletto ;Viviane Garcia de Barros Silva ;Vítor Rafael Gomes ;
</t>
    </r>
  </si>
  <si>
    <t>https://drive.ifsp.edu.br/s/4hHt0hxGF6HsKS8</t>
  </si>
  <si>
    <t>Alterada pela Portaria nº CPV.0114/2020</t>
  </si>
  <si>
    <r>
      <rPr>
        <b/>
        <sz val="11"/>
        <color rgb="FF000000"/>
        <rFont val="Calibri,Arial"/>
      </rPr>
      <t>Maria Elisa de Castro Almeida</t>
    </r>
    <r>
      <rPr>
        <b/>
        <sz val="11"/>
        <color rgb="FF000000"/>
        <rFont val="Calibri,Arial"/>
      </rPr>
      <t xml:space="preserve"> ;Adilson Moreira de Souza ;Ana Carla Dantas Midões ;Everton Pereira Barbosa ;Fernando César Russo Gomes;Fleides Teodoro de Lima ;Francine Maria Ribeiro ;Beatriz Simonaio Birelli Falco;Eduardo Camargo Maia ;Gianna Andréia Ferreira Gobbi Spadote ;Isabel Cristina das Chagas Oliveira ;Ivana Lopes de Oliveira ;Michele Cristina dos Santos ;Talita Barbosa Plantcoski Bulgraen ;Beatriz Santos Silva ;Héllen Cristine Florentino Cruz ;João Pedro Adami de Carvalho ;Kaylane Martins de Souza ;Leonardo Piovezan ;Lívia Lamas da Silva ;Luize Maria Pacheco de Carvalho ;Mellani Eduarda Carlos Lopes ;Nicole Rigoletto ;Viviane Garcia de Barros Silva ;Vítor Rafael Gomes ; rOBERTO bINELI mUTERLE
</t>
    </r>
  </si>
  <si>
    <t>https://drive.ifsp.edu.br/s/qwfm9HbvsxY1p8l</t>
  </si>
  <si>
    <t>Altera CPV.0109/2020</t>
  </si>
  <si>
    <t>Trata da designação dos membros da Comissão Permanente de Pessoal Docente – CPPD Local do IFSP - Câmpus Capivari.</t>
  </si>
  <si>
    <t>Mayumi Silva Kawamoto; Everton Pereira Barbosa</t>
  </si>
  <si>
    <t>https://drive.ifsp.edu.br/s/1oLUvJ1iMy6I0rM</t>
  </si>
  <si>
    <t>Alterada pela Portaria nº CPV.0017/2021</t>
  </si>
  <si>
    <t>Everton Pereira Barbosa;Adilson Moreira de Souza;Beatriz Simonaio Birelli FalcoFernando Cesar Russo Gomes;Gianna Andréia Ferreira Gobbi Spadote;Isabel Cristina das Chagas Oliveira;Ivana Lopes de Oliveira;Juscelino Pereira de Souza;Maria Amélia Ferracciú Pagotto;Talita Barbosa Plantcoski Bulgraen</t>
  </si>
  <si>
    <t>https://drive.ifsp.edu.br/s/Awdx1qB9KSDOXXS</t>
  </si>
  <si>
    <t>Altera CPV.0100/2020;0049/2020; 0045/2018; 0036/2017; 0019/2017; 0152/2016; 0136/2016; 0002/2016; 0125/2015</t>
  </si>
  <si>
    <t xml:space="preserve">Beatriz Simonaio Birelli Falco;Gianna Andréia Ferreira Gobbi Spadote;Isabel Cristina das Chagas;Ivana Lopes de Oliveira;Talita Barbosa Plantcoski Bulgraen
</t>
  </si>
  <si>
    <t>https://drive.ifsp.edu.br/s/Z2Rk1LaB3Kyiz7J</t>
  </si>
  <si>
    <t>Trata da designação de membros da Comissãode Biossegurança e Preparação para o Retorno às Atividades Presenciais do IFSP - Câmpus Capivari.</t>
  </si>
  <si>
    <t>Alterada pela Portaria nº CPV.0233/2020</t>
  </si>
  <si>
    <r>
      <rPr>
        <b/>
        <sz val="11"/>
        <color rgb="FF000000"/>
        <rFont val="Calibri,Arial"/>
      </rPr>
      <t>Maria Elisa de Castro Almeida</t>
    </r>
    <r>
      <rPr>
        <b/>
        <sz val="11"/>
        <color rgb="FF000000"/>
        <rFont val="Calibri,Arial"/>
      </rPr>
      <t xml:space="preserve"> ;Adilson Moreira de Souza ;Ana Carla Dantas Midões ;Everton Pereira Barbosa ;Fernando César Russo Gomes;Fleides Teodoro de Lima ;Francine Maria Ribeiro ;Beatriz Simonaio Birelli Falco;Eduardo Camargo Maia ;Gianna Andréia Ferreira Gobbi Spadote ;Isabel Cristina das Chagas Oliveira ;Ivana Lopes de Oliveira ;Michele Cristina dos Santos ;Talita Barbosa Plantcoski Bulgraen ;Beatriz Santos Silva ;Héllen Cristine Florentino Cruz ;João Pedro Adami de Carvalho ;Kaylane Martins de Souza ;Leonardo Piovezan ;Lívia Lamas da Silva ;Luize Maria Pacheco de Carvalho ;Mellani Eduarda Carlos Lopes ;Nicole Rigoletto ;Viviane Garcia de Barros Silva ;Vítor Rafael Gomes ; Roberto Bineli Muterle; Izabel Maria BArral teixeira</t>
    </r>
  </si>
  <si>
    <t>https://drive.ifsp.edu.br/s/jPHTMRAqVaISPju</t>
  </si>
  <si>
    <t>Altera CPV.0110/2020; 0109/2020</t>
  </si>
  <si>
    <t>Trata da designação de substituta à função de Coordenadora Sociopedagógica do IFSP – Câmpus Capivari.</t>
  </si>
  <si>
    <t>de 13 à 20 de julho de 2020</t>
  </si>
  <si>
    <t>Isabel Cristina das Chagas Oliveira; Gianna Andreia Ferreira Gobbi Spadote</t>
  </si>
  <si>
    <t>https://drive.ifsp.edu.br/s/3MiJUmE7Z4SrQum</t>
  </si>
  <si>
    <t>Trata da designação de substituto à função de Diretor-Geral do IFSP – Câmpus Capivari.</t>
  </si>
  <si>
    <t>de 06 à 15 de julho de 2020</t>
  </si>
  <si>
    <t>Leticia Pedroso Ramos; Waldo Luis de Lucca</t>
  </si>
  <si>
    <t>https://drive.ifsp.edu.br/s/TbcGcbCQ6xVkUIp</t>
  </si>
  <si>
    <t>Trata da designação de substituta à função de Coordenadora de Registros Acadêmicos do IFSP – Câmpus Capivari.</t>
  </si>
  <si>
    <t>de 13 à 24 de julho de 2020</t>
  </si>
  <si>
    <t>Jaqueline Tatiane Pereira; Grazielle Cristine Elias</t>
  </si>
  <si>
    <t>https://drive.ifsp.edu.br/s/r4mOaKGzokbj7uN</t>
  </si>
  <si>
    <t>Trata da prorrogação da portaria nº CPV.0161/2019, de 24 de setembro de 2019 da designação dos membros da Comissão Própria de Avaliação-CPA Local do IFSP-Câmpus Capivari.</t>
  </si>
  <si>
    <t>até 31 de dezembro de 2021</t>
  </si>
  <si>
    <t>------------------------------------------------------------------------</t>
  </si>
  <si>
    <t>https://drive.ifsp.edu.br/s/BPMe2AyzxaYNOIP</t>
  </si>
  <si>
    <t>Altera CPV.0161/2019; 0013/2019; 0122/2018; 0098/2018;</t>
  </si>
  <si>
    <t>Trata da  designação de  membros  do  Grupo  de Trabalho    para Proposta    de    Estratégia    de Reorganização   das   Atividades   Acadêmicasdo IFSP -Câmpus Capivari</t>
  </si>
  <si>
    <t>Alterada pela Portaria nº CPV.0152/2020</t>
  </si>
  <si>
    <r>
      <rPr>
        <b/>
        <sz val="11"/>
        <color rgb="FF000000"/>
        <rFont val="Calibri,Arial"/>
      </rPr>
      <t>Leticia Pedroso Ramos</t>
    </r>
    <r>
      <rPr>
        <b/>
        <sz val="11"/>
        <color rgb="FF000000"/>
        <rFont val="Calibri,Arial"/>
      </rPr>
      <t xml:space="preserve"> ;Ana Paula Pereira ;Alexandre Santa Bárbara Azevedo ;Flávio Henrique Ferraresi ;Fleides Teodoro de Lima ;Gianna Andréia Ferreira Gobbi Spadote ;Grazielle Cristine Elias ;Isabel Cristina das Chagas Oliveira ;Maria Elisa de Castro Almeida ;Mateus Nordi Esperança ;Rafael Fernando Diorio ;Thalita Arthur ;Vítor Rafael Gomes </t>
    </r>
  </si>
  <si>
    <t>https://drive.ifsp.edu.br/s/9kmOvUX0jOEEg8H</t>
  </si>
  <si>
    <t>Comissão para Elaboração e Implementação do PPC Técnico em RH Concomitante Subsequente do IFSP CPV.</t>
  </si>
  <si>
    <t>Alterada pela Portaria nº CPV.0186/2020</t>
  </si>
  <si>
    <r>
      <rPr>
        <b/>
        <sz val="11"/>
        <color rgb="FF000000"/>
        <rFont val="Calibri,Arial"/>
      </rPr>
      <t>Igor Vasconcelos Nogueira</t>
    </r>
    <r>
      <rPr>
        <b/>
        <sz val="11"/>
        <color rgb="FF000000"/>
        <rFont val="Calibri,Arial"/>
      </rPr>
      <t xml:space="preserve"> ;Fernando Cesar Russo Gomes ;Fleides Teodoro de Lima ;Gustavo Baptistella Leite da Silva ;Gustavo Matarazzo Rezende ;Isabel Cristina das Chagas Oliveira ;Juscelino Pereira de Souza ;Leticia Pedroso Ramos ;Valdir Antonio Vitorino Filho; Francisco Aulisio dos Santos PAiva
</t>
    </r>
  </si>
  <si>
    <t>https://drive.ifsp.edu.br/s/0De2PJZgzsOeELb</t>
  </si>
  <si>
    <t>Altera CPV.0047/2020;0155/2019; 0087/2019; 00161/2018; 0106/2018; 0030/2018</t>
  </si>
  <si>
    <t>Trata da designação dos membros da Comissão para Elaboração e Implementação do Projeto Pedagógico do Curso Técnico em Alimentos Integrado ao Ensino Médio – Modalidade PROEJA do IFSP-Câmpus Capivari.</t>
  </si>
  <si>
    <t>Alterada pela Portaria nº CPV.0134/2020</t>
  </si>
  <si>
    <t>até a formatura da primeira turma do curso.</t>
  </si>
  <si>
    <r>
      <rPr>
        <b/>
        <sz val="11"/>
        <color rgb="FF000000"/>
        <rFont val="Calibri,Arial"/>
      </rPr>
      <t>Fernanda Ortolan</t>
    </r>
    <r>
      <rPr>
        <b/>
        <sz val="11"/>
        <color rgb="FF000000"/>
        <rFont val="Calibri,Arial"/>
      </rPr>
      <t xml:space="preserve"> ;Alexandre Santa Bárbara Azevedo ;André Castilho Garcia ;Carolina Marocco Corneta ;Gislaine Vieira Damiani ;Grazielle Cristine Elias ;Gustavo Baptistella Leite da Silva;Isabel Cristina das Chagas Oliveira;Luís Eduardo Pais dos Santos; Mateus Nordi Esperança ;Talita Barbosa Planticoski Bulgraen
</t>
    </r>
  </si>
  <si>
    <t>https://drive.ifsp.edu.br/s/TiqWJGpK0qITMrM</t>
  </si>
  <si>
    <t>Altera CPV.0152/2019; 0114/2019;0066/2019</t>
  </si>
  <si>
    <t>Alterada pela Portaria nº CPV.0052/2021</t>
  </si>
  <si>
    <t xml:space="preserve">Carlos Fernando Barboza da Silva;Thalita Arthur;Valéria Scomparim
</t>
  </si>
  <si>
    <t>https://drive.ifsp.edu.br/s/v2WAzHsJMkBV5LG</t>
  </si>
  <si>
    <t>Altera CPV.0040/2020;0136/2018</t>
  </si>
  <si>
    <t>Trata da designação dos membros da Brigada de incêndio do IFSP – Câmpus Capivari.</t>
  </si>
  <si>
    <t>Alterada pela Portaria nº CPV.0174/2020</t>
  </si>
  <si>
    <r>
      <rPr>
        <b/>
        <sz val="11"/>
        <color rgb="FF000000"/>
        <rFont val="Calibri,Arial"/>
      </rPr>
      <t>Cleidson Santiago de Oliveira</t>
    </r>
    <r>
      <rPr>
        <b/>
        <sz val="11"/>
        <color rgb="FF000000"/>
        <rFont val="Calibri,Arial"/>
      </rPr>
      <t xml:space="preserve">;Gilberto Bulgraen Junior;Adilson Moreira de Souza;Alexandre Camargo Maia;André Castilho Garcia;Antonio Carlos da Silva Bomfim;Carolina Marocco Corneta;Gustavo Baptistella Leite da Silva;Izabel Maria Barral Teixeira;João Batista de Medeiros;Larissa Aparecida Gatti;Leticia Pedroso Ramos;Lucas Bonetti;Luís Eduardo Pais dos Santos;Micael Douglas Diniz;Michele Pereira de Faria;Renan Giollo Francisco;Vitor Brandi Junior;Washington Ernando Pereira Benício
</t>
    </r>
  </si>
  <si>
    <t>https://drive.ifsp.edu.br/s/biyVM0A3KJxY12r</t>
  </si>
  <si>
    <t>Altera CPV.0051/2020;0194/2019; 0176/2019; 0077/2019; 069/2018</t>
  </si>
  <si>
    <t>Trata da aprovação do Projeto Institucional “Grupo de Sistematização do Projeto de Inovação da Licenciatura em Química” do IFSP-Câmpus Capivari para o 1ª semestre letivo de 2020.</t>
  </si>
  <si>
    <t>até o fim do semestre letivo</t>
  </si>
  <si>
    <t xml:space="preserve">Carlos Fernando Barboza da Silva;Ione Arsenio da Silva;Marcel de Assis Roque;Marcelo Simplicio de Lyra;Roberto Bineli Muterle;Thalita Arthur;Valéria Scomparim;
</t>
  </si>
  <si>
    <t>https://drive.ifsp.edu.br/s/R2x0cdorrDQEF9K</t>
  </si>
  <si>
    <t>Altera CPV.0084/2020;0018/2020</t>
  </si>
  <si>
    <t xml:space="preserve"> Designação Comissão Especial de Licitação para seleção de empresa de engenharia especializada em serviços de conservação de energia ao  IFSP – CPV </t>
  </si>
  <si>
    <t>Até o fim do processo Licitatório</t>
  </si>
  <si>
    <r>
      <rPr>
        <b/>
        <sz val="11"/>
        <color rgb="FF000000"/>
        <rFont val="Calibri,Arial"/>
      </rPr>
      <t>Eduardo Camargo Maia;</t>
    </r>
    <r>
      <rPr>
        <b/>
        <sz val="11"/>
        <color rgb="FF000000"/>
        <rFont val="Calibri,Arial"/>
      </rPr>
      <t xml:space="preserve">César Eduardo Armelin;Gilberto Bulgraen Junior
</t>
    </r>
  </si>
  <si>
    <t>https://drive.ifsp.edu.br/s/soZyDmdbTYiyejK</t>
  </si>
  <si>
    <t xml:space="preserve">Designação Comissão para EXAPE (Isamara T. do Nascimento TAL P5)  do  IFSP – Câmpus Capivari </t>
  </si>
  <si>
    <t>até entrega do parecer à Coordenação do Curso ou até 60 dias após o requerimento do aluno art. 11, IN nº 004 –PRE/IFSP, de 12 de maio de 2020</t>
  </si>
  <si>
    <r>
      <rPr>
        <b/>
        <sz val="11"/>
        <color rgb="FF000000"/>
        <rFont val="Calibri,Arial"/>
      </rPr>
      <t>Mateus Nordi Esperança</t>
    </r>
    <r>
      <rPr>
        <b/>
        <sz val="11"/>
        <color rgb="FF000000"/>
        <rFont val="Calibri,Arial"/>
      </rPr>
      <t xml:space="preserve">;Alexandre Santa Bárbara Azevedo;Fernanda Ortolan;Gianna Andréia Ferreira Gobbi Spadote
</t>
    </r>
  </si>
  <si>
    <t>https://drive.ifsp.edu.br/s/LkCy0z80J4FvueZ</t>
  </si>
  <si>
    <t xml:space="preserve"> Designação Comissão para EXAPE (Gabriel N. da S. Cruz MEC P6)  do  IFSP – Câmpus Capivari </t>
  </si>
  <si>
    <r>
      <rPr>
        <b/>
        <sz val="11"/>
        <color rgb="FF000000"/>
        <rFont val="Calibri,Arial"/>
      </rPr>
      <t>Alexandre Santa Bárbara Azevedo</t>
    </r>
    <r>
      <rPr>
        <b/>
        <sz val="11"/>
        <color rgb="FF000000"/>
        <rFont val="Calibri,Arial"/>
      </rPr>
      <t xml:space="preserve">;Fleides Teodoro de Lima;Gianna Andréia Ferreira Gobbi Spadote;Gustavo Matarazzo Rezende
</t>
    </r>
  </si>
  <si>
    <t>https://drive.ifsp.edu.br/s/SLDtJGfcatrXbq3</t>
  </si>
  <si>
    <t xml:space="preserve">Designação Comissão para EXAPE (Julio C. Suzuki PQ1 L7)  do  IFSP – Câmpus Capivari  </t>
  </si>
  <si>
    <r>
      <rPr>
        <b/>
        <sz val="11"/>
        <color rgb="FF000000"/>
        <rFont val="Calibri,Arial"/>
      </rPr>
      <t>Roberto Bineli Muterle</t>
    </r>
    <r>
      <rPr>
        <b/>
        <sz val="11"/>
        <color rgb="FF000000"/>
        <rFont val="Calibri,Arial"/>
      </rPr>
      <t xml:space="preserve">;Gianna Andréia Ferreira Gobbi Spadote;Thalita Arthur;Valéria Scomparim;
</t>
    </r>
  </si>
  <si>
    <t>https://drive.ifsp.edu.br/s/ChbnRxk9zoJlGmM</t>
  </si>
  <si>
    <t xml:space="preserve">Designação Comissão para EXAPE (Julio C. Suzuki EPR L8)  do  IFSP – Câmpus Capivari  </t>
  </si>
  <si>
    <r>
      <rPr>
        <b/>
        <sz val="11"/>
        <color rgb="FF000000"/>
        <rFont val="Calibri,Arial"/>
      </rPr>
      <t>Thalita Arthur</t>
    </r>
    <r>
      <rPr>
        <b/>
        <sz val="11"/>
        <color rgb="FF000000"/>
        <rFont val="Calibri,Arial"/>
      </rPr>
      <t xml:space="preserve">;Gianna Andréia Ferreira Gobbi Spadote;Ione Arsenio da Silva;Maria Amélia Ferracciú Pagotto
</t>
    </r>
  </si>
  <si>
    <t>https://drive.ifsp.edu.br/s/daNzAfuTKly61o7</t>
  </si>
  <si>
    <t>Alterada pela Portaria nº CPV.0180/2020</t>
  </si>
  <si>
    <r>
      <rPr>
        <b/>
        <sz val="11"/>
        <color rgb="FF000000"/>
        <rFont val="Calibri,Arial"/>
      </rPr>
      <t>Maria Elisa de Castro Almeida</t>
    </r>
    <r>
      <rPr>
        <b/>
        <sz val="11"/>
        <color rgb="FF000000"/>
        <rFont val="Calibri,Arial"/>
      </rPr>
      <t xml:space="preserve"> ;Aderbal Almeida Rocha;André Castilho Garcia ;
Carolina Marocco Corneta ;Cleidson Santiago de Oliveira ;Flávio Henrique Ferraresi ;Felipe de Paula Góis Vieira ;Gianna Andréia Ferreira Gobbi Spadote ;Gustavo Matarazzo Rezende ;Irlla Karla dos Santos Diniz ;Isabel Cristina das Chagas Oliveira ;Luís Eduardo Pais dos Santos; ;Sheila Pasqualotto 
</t>
    </r>
  </si>
  <si>
    <t>https://drive.ifsp.edu.br/s/Kyh8ifhilrCU7OH</t>
  </si>
  <si>
    <t>Altera CPV.0072/2020;0067/2020; 0032/2020; 0086/2019; 0067/2019; 0026/2019</t>
  </si>
  <si>
    <t>Revogada Pela portaria CPV.0212/2021</t>
  </si>
  <si>
    <r>
      <rPr>
        <b/>
        <sz val="11"/>
        <color rgb="FF000000"/>
        <rFont val="Calibri,Arial"/>
      </rPr>
      <t>Maria Elisa de Castro Almeida</t>
    </r>
    <r>
      <rPr>
        <b/>
        <sz val="11"/>
        <color rgb="FF000000"/>
        <rFont val="Calibri,Arial"/>
      </rPr>
      <t xml:space="preserve"> ;Alexandre Camargo Maia; André Castilho Garcia ;Éder Valdir de Oliveira ;Gianna Andréia Ferreira Gobbi Spadote ;Gislaine Vieira Damiani ;Gustavo Baptistella Leite da Silva ;Isabel Cristina das Chagas Oliveira ;Luís Eduardo Pais dos Santos ;Roberto Bineli Muterle ;Thalita Arthur ;
</t>
    </r>
  </si>
  <si>
    <t>https://drive.ifsp.edu.br/s/LuX8jhiYngpZptU</t>
  </si>
  <si>
    <t xml:space="preserve">Altera CPV.0074/2020;.0029/2020; 0118/2018; 0043/2018; 0021/2017; 0005/2016; </t>
  </si>
  <si>
    <t>Alterada pela portaria nº CPV.0181/2020</t>
  </si>
  <si>
    <r>
      <rPr>
        <b/>
        <sz val="11"/>
        <color rgb="FF000000"/>
        <rFont val="Calibri,Arial"/>
      </rPr>
      <t>Fleides Teodoro de Lima</t>
    </r>
    <r>
      <rPr>
        <b/>
        <sz val="11"/>
        <color rgb="FF000000"/>
        <rFont val="Calibri,Arial"/>
      </rPr>
      <t xml:space="preserve"> ;Carlos Roberto Paviotti ;Fernando Cesar Russo Gomes;Flávio Henrique Ferraresi;Francisco Aulísio dos Santos Paiva ;Gianna Andréia Ferreira Gobbi Spadote ;Gustavo Matarazzo Rezende ;Igor Vasconcelos Nogueira;Isabel Cristina das Chagas Oliveira ;Leticia Pedroso Ramo;Marcelo Simplício de Lyra ;Maria Amélia Ferracciú Pagotto ;Talita Barbosa Plantcoski Bulgraen ;Valdir Antonio Vitorino Filho; Daniele Cordeiro Mota; Mauro vanderlei Amorim; Roberta Pereira Pires.
</t>
    </r>
  </si>
  <si>
    <t>https://drive.ifsp.edu.br/s/ApoogtRMJGbI5Dy</t>
  </si>
  <si>
    <t>Altera CPV.0075/2020;0031/2020</t>
  </si>
  <si>
    <t>Alterada pela Portaria n CPV.0206/2020</t>
  </si>
  <si>
    <r>
      <rPr>
        <b/>
        <sz val="11"/>
        <color rgb="FF000000"/>
        <rFont val="Calibri,Arial"/>
      </rPr>
      <t>Flávio Henrique Ferraresi</t>
    </r>
    <r>
      <rPr>
        <b/>
        <sz val="11"/>
        <color rgb="FF000000"/>
        <rFont val="Calibri,Arial"/>
      </rPr>
      <t xml:space="preserve">;Alexandre Camargo Maia ;Bruna Carolina Rodrigues da Cunha ;Edivaldo Serafim ;Fabiana Bigaton Tonin ;Gianna Andréia Ferreira Gobbi Spadote;Gustavo Baptistella Leite da Silva ;Irlla Karla dos Santos Diniz;Isabel Cristina das Chagas Oliveira ;Karlan Ricomini Alves ;Maria Amélia Ferracciú Pagotto ;Maria Elisa de Castro Almeida ;Rolando Ruggiero.
</t>
    </r>
  </si>
  <si>
    <t>https://drive.ifsp.edu.br/s/5beU5D7MJSJWV1G</t>
  </si>
  <si>
    <t>Altera CPV.0076/2020;0066/2020; 0033/2020; 0131/2019; 0084/2019; 0027/2019; 0118/2018; 0043/2018; 0021/2017; 0005/2016.</t>
  </si>
  <si>
    <t>Alterada pela portaria nº CPV.0187/2020</t>
  </si>
  <si>
    <t>Até 11 de Abril de 2022</t>
  </si>
  <si>
    <r>
      <rPr>
        <b/>
        <sz val="11"/>
        <color rgb="FF000000"/>
        <rFont val="Calibri,Arial"/>
      </rPr>
      <t>Fernanda Ortolan</t>
    </r>
    <r>
      <rPr>
        <b/>
        <sz val="11"/>
        <color rgb="FF000000"/>
        <rFont val="Calibri,Arial"/>
      </rPr>
      <t xml:space="preserve"> ;Alexandre Santa Bárbara Azevedo ;André Castilho Garcia ;Carolina Marocco Corneta ;Gislaine Vieira Damiani ;Grazielle Cristine Elias ;Gustavo Baptistella Leite da Silva;Isabel Cristina das Chagas Oliveira;Luís Eduardo Pais dos Santos; Mateus Nordi Esperança ;Talita Barbosa Planticoski Bulgraen; Adilson Moreira de Souza; Igor Vasconcelos Nogueira</t>
    </r>
  </si>
  <si>
    <t>https://drive.ifsp.edu.br/s/9D4rLWFGhCc6KZo</t>
  </si>
  <si>
    <t>Altera CPV.0121/2020;0152/2019; 0114/2019;0066/2019</t>
  </si>
  <si>
    <t>Trata da designação dos membros da Comissão para Avaliação de Extraordinário Aproveitamento de Estudos do IFSP – Câmpus Capivari. (julio César Suzuki)</t>
  </si>
  <si>
    <r>
      <rPr>
        <b/>
        <sz val="11"/>
        <color rgb="FF000000"/>
        <rFont val="Calibri,Arial"/>
      </rPr>
      <t>Carlos Fernando Barbosa da Silv</t>
    </r>
    <r>
      <rPr>
        <b/>
        <sz val="11"/>
        <color rgb="FF000000"/>
        <rFont val="Calibri,Arial"/>
      </rPr>
      <t xml:space="preserve">a;Ione Arsenio da Silva;Isabel Cristina das Chagas Oliveira;Marcel de Assis Roque
</t>
    </r>
  </si>
  <si>
    <t>https://drive.ifsp.edu.br/s/mZojKDe2bqcKoBP</t>
  </si>
  <si>
    <t>Trata da designação de substituta à função de Coordenadora de  Biblioteca do IFSP – Câmpus Capivari.</t>
  </si>
  <si>
    <t>DE 08 A 25 SE SETEMBRO DE 2020</t>
  </si>
  <si>
    <t xml:space="preserve">Rúbia Dias Adão; Michele Cristina dos Santos </t>
  </si>
  <si>
    <t>https://drive.ifsp.edu.br/s/936ReiZruqG88H2</t>
  </si>
  <si>
    <t>Designação Comissão para EXAPE (Luis A. Olivato INF P1) do IFSP – Câmpus Capivari</t>
  </si>
  <si>
    <r>
      <rPr>
        <b/>
        <sz val="11"/>
        <color rgb="FF000000"/>
        <rFont val="Calibri,Arial"/>
      </rPr>
      <t>Everton Pereira Barbosa</t>
    </r>
    <r>
      <rPr>
        <b/>
        <sz val="11"/>
        <color rgb="FF000000"/>
        <rFont val="Calibri,Arial"/>
      </rPr>
      <t xml:space="preserve">;Caroline Domingues Porto do Nascimento Barbieri;Gianna Andréia Ferreira Gobbi Spadote;Igor Vasconcelos Nogueira
</t>
    </r>
  </si>
  <si>
    <t>https://drive.ifsp.edu.br/s/C2FsIjKBq4kaH9l</t>
  </si>
  <si>
    <t xml:space="preserve"> Designação Comissão para EXAPE (Luis A. Olivato GAM P7) do  IFSP – Câmpus Capivari</t>
  </si>
  <si>
    <r>
      <rPr>
        <b/>
        <sz val="11"/>
        <color rgb="FF000000"/>
        <rFont val="Calibri,Arial"/>
      </rPr>
      <t>André Luis de Castro Peixoto</t>
    </r>
    <r>
      <rPr>
        <b/>
        <sz val="11"/>
        <color rgb="FF000000"/>
        <rFont val="Calibri,Arial"/>
      </rPr>
      <t xml:space="preserve">;Gianna Andréia Ferreira Gobbi Spadote;Gustavo Matarazzo Rezende;Mayumi Silva Kawamoto
</t>
    </r>
  </si>
  <si>
    <t>https://drive.ifsp.edu.br/s/jbe3NGvT6hdw6aq</t>
  </si>
  <si>
    <t xml:space="preserve"> Designação Comissão para EXAPE (MQS L5i)  do  IFSP – Câmpus Capivari  </t>
  </si>
  <si>
    <r>
      <rPr>
        <b/>
        <sz val="11"/>
        <color rgb="FF000000"/>
        <rFont val="Calibri,Arial"/>
      </rPr>
      <t>Thalita Arthur</t>
    </r>
    <r>
      <rPr>
        <b/>
        <sz val="11"/>
        <color rgb="FF000000"/>
        <rFont val="Calibri,Arial"/>
      </rPr>
      <t xml:space="preserve">;Carlos Fernando Barboza da Silva;Isabel Cristina das Chagas Oliveira;Mayumi Silva Kawamoto
</t>
    </r>
  </si>
  <si>
    <t>https://drive.ifsp.edu.br/s/QyZhKDMAzTXPrVr</t>
  </si>
  <si>
    <t xml:space="preserve"> Designação Comissão para EXAPE (QAB L8)  do  IFSP – Câmpus Capivari   </t>
  </si>
  <si>
    <r>
      <rPr>
        <b/>
        <sz val="11"/>
        <color rgb="FF000000"/>
        <rFont val="Calibri,Arial"/>
      </rPr>
      <t>Carlos Fernando Barboza da Silv</t>
    </r>
    <r>
      <rPr>
        <b/>
        <sz val="11"/>
        <color rgb="FF000000"/>
        <rFont val="Calibri,Arial"/>
      </rPr>
      <t xml:space="preserve">a;Alexandre Santa Barbara Azevedo;Gianna Andréia Ferreira Gobbi Spadote; Mayumi Silva Kawamoto
</t>
    </r>
  </si>
  <si>
    <t>https://drive.ifsp.edu.br/s/rbedS3LpXs26wxG</t>
  </si>
  <si>
    <t xml:space="preserve">Designação Comissão para EXAPE (IQ1 L5)  do  IFSP – Câmpus Capivari   </t>
  </si>
  <si>
    <r>
      <rPr>
        <sz val="11"/>
        <color rgb="FF000000"/>
        <rFont val="Calibri,Arial"/>
      </rPr>
      <t>T</t>
    </r>
    <r>
      <rPr>
        <b/>
        <sz val="11"/>
        <color rgb="FF000000"/>
        <rFont val="Calibri,Arial"/>
      </rPr>
      <t>halita Arthur</t>
    </r>
    <r>
      <rPr>
        <sz val="11"/>
        <color rgb="FF000000"/>
        <rFont val="Calibri,Arial"/>
      </rPr>
      <t xml:space="preserve">;Carlos Fernando Barboza da Silva;Ione Arsenio da Silva;Isabel Cristina das Chagas de Oliveira
</t>
    </r>
  </si>
  <si>
    <t>https://drive.ifsp.edu.br/s/Lvur5QE8geHtiBu</t>
  </si>
  <si>
    <t xml:space="preserve">Designação Comissão para EXAPE (EMT L2)  do  IFSP – Câmpus Capivari   </t>
  </si>
  <si>
    <r>
      <rPr>
        <b/>
        <sz val="11"/>
        <color rgb="FF000000"/>
        <rFont val="Calibri,Arial"/>
      </rPr>
      <t>Roberto Bineli Muterle</t>
    </r>
    <r>
      <rPr>
        <b/>
        <sz val="11"/>
        <color rgb="FF000000"/>
        <rFont val="Calibri,Arial"/>
      </rPr>
      <t xml:space="preserve">;Carlos Fernando Barboza da Silva;Gianna Andréia Ferreira Gobbi Spadote;João Batista de Medeiros
</t>
    </r>
  </si>
  <si>
    <t>https://drive.ifsp.edu.br/s/KAvYyynTW0B7iIQ</t>
  </si>
  <si>
    <t>Revoga  a  Portarianº  CPV.0203/2019,que trata  da  aprovação  de  projeto  institucional do  IFSP –Câmpus  Capivari  para  o  primeiro semestre de 2020</t>
  </si>
  <si>
    <t>https://drive.ifsp.edu.br/s/ae0kPNB2LH0nw9f</t>
  </si>
  <si>
    <t>revoga CPV.0203/2019</t>
  </si>
  <si>
    <t>Trata da designação dos membros da Comissão para Avaliação de Extraordinário Aproveitamento de Estudos do IFSP – Câmpus Capivari.</t>
  </si>
  <si>
    <r>
      <rPr>
        <b/>
        <sz val="11"/>
        <color rgb="FF000000"/>
        <rFont val="Calibri,Arial"/>
      </rPr>
      <t>Thalita Arthur</t>
    </r>
    <r>
      <rPr>
        <b/>
        <sz val="11"/>
        <color rgb="FF000000"/>
        <rFont val="Calibri,Arial"/>
      </rPr>
      <t xml:space="preserve">;Felipe de Paula Góis Vieira;Ione Arsenio da silva;Isabel Cristina das Chagas Oliveira 
</t>
    </r>
  </si>
  <si>
    <t>https://drive.ifsp.edu.br/s/wmNDpPodDsdLZRi</t>
  </si>
  <si>
    <t>Trata da designação de substituto à função de Coordenador de licitações
contratos do IFSP – Câmpus Capivari.</t>
  </si>
  <si>
    <t>24 de agosto a 12 de setembro de 2020</t>
  </si>
  <si>
    <t>Michele Pereira de Faria;Eduardo Camargo Maia</t>
  </si>
  <si>
    <t>https://drive.ifsp.edu.br/s/m9glorzOJKlDU4e</t>
  </si>
  <si>
    <r>
      <rPr>
        <b/>
        <sz val="11"/>
        <color rgb="FF000000"/>
        <rFont val="Calibri,Arial"/>
      </rPr>
      <t>Mateus Nordi Esperança</t>
    </r>
    <r>
      <rPr>
        <b/>
        <sz val="11"/>
        <color rgb="FF000000"/>
        <rFont val="Calibri,Arial"/>
      </rPr>
      <t xml:space="preserve">;Gianna Andréia Ferreira Gobbi Spadote;Gustavo Matarazzo Rezende;Mayumi Silva Kawamoto
</t>
    </r>
  </si>
  <si>
    <t>https://drive.ifsp.edu.br/s/O4PgqMqBfQr0MGJ</t>
  </si>
  <si>
    <t>Altera CPV.0138/2020</t>
  </si>
  <si>
    <t>Trata da Designação Comissão para EXAPE (Caue Nacci EL1 A5) do  IFSP – Câmpus Capivar</t>
  </si>
  <si>
    <r>
      <rPr>
        <b/>
        <sz val="11"/>
        <color rgb="FF000000"/>
        <rFont val="Calibri,Arial"/>
      </rPr>
      <t>Rafael Fernando Diorio</t>
    </r>
    <r>
      <rPr>
        <b/>
        <sz val="11"/>
        <color rgb="FF000000"/>
        <rFont val="Calibri,Arial"/>
      </rPr>
      <t xml:space="preserve">;Gianna Andréia Ferreira Spadote Gobbi;Rafael Wendel Pinheiro;Wagner Machado do Amaral
</t>
    </r>
  </si>
  <si>
    <t>https://drive.ifsp.edu.br/s/alzXq1uL0sAlEqx</t>
  </si>
  <si>
    <t>Trata da Designação Comissão para EXAPE (Caue Nacci DSW A5) do  IFSP – Câmpus Capivari</t>
  </si>
  <si>
    <r>
      <rPr>
        <b/>
        <sz val="11"/>
        <color rgb="FF000000"/>
        <rFont val="Calibri,Arial"/>
      </rPr>
      <t>Rafael Fernando Diori</t>
    </r>
    <r>
      <rPr>
        <b/>
        <sz val="11"/>
        <color rgb="FF000000"/>
        <rFont val="Calibri,Arial"/>
      </rPr>
      <t xml:space="preserve">o;Bruna Carolina Rodrigues da Cunha;Isabel Cristina das Chagas Oliveira;Rolando Ruggiero
</t>
    </r>
  </si>
  <si>
    <t>https://drive.ifsp.edu.br/s/jsR6T54dNtbc5Vh</t>
  </si>
  <si>
    <t>Trata da designação dos membros da Comissão Eleitoral Local para as eleições de Reitor e Diretor- Geral do câmpus Capivari, referente ao mandato 2021-2024.</t>
  </si>
  <si>
    <t>Alterada pela portaria nº CPV.0182/2020</t>
  </si>
  <si>
    <t>Até a data de publicação da homologação do processo eleitoral pelo Conselho Superior</t>
  </si>
  <si>
    <r>
      <rPr>
        <b/>
        <sz val="11"/>
        <color rgb="FF000000"/>
        <rFont val="Calibri,Arial"/>
      </rPr>
      <t>Ademir Geraldo Cavallar</t>
    </r>
    <r>
      <rPr>
        <b/>
        <sz val="11"/>
        <color rgb="FF000000"/>
        <rFont val="Calibri,Arial"/>
      </rPr>
      <t xml:space="preserve">i Costalonga;Flávio Henrique Ferraresi;Roberto Bineli Muterle;Gislaine Vieira Damiani – 1ª Suplente
Rafael Fernando Diorio ;Fernanda Ortolan ;Izabel Maria Barral Teixeira;Renan Giollo Francisco;Valéria da Silva Martins Poletti;Arlete Teresinha Esteves Brandi;Alexandre Camargo Maia ;Zenilton José da Rocha;Héllen Cristine Florentino Cruz;Viviane Garcia de Barros Silva;Kaique Matheus dos Santos;Aline Correa ;Jessica Wélide Tacioli –;Aline Cristina Vitti Ramos –;
</t>
    </r>
  </si>
  <si>
    <t>https://drive.ifsp.edu.br/s/MatV8S0D5c6IxBK</t>
  </si>
  <si>
    <t>Alterada pela portaria nº CPV.0159/2020</t>
  </si>
  <si>
    <r>
      <rPr>
        <b/>
        <sz val="11"/>
        <color rgb="FF000000"/>
        <rFont val="Calibri,Arial"/>
      </rPr>
      <t>Carlos Fernando Barboza da Silva</t>
    </r>
    <r>
      <rPr>
        <b/>
        <sz val="11"/>
        <color rgb="FF000000"/>
        <rFont val="Calibri,Arial"/>
      </rPr>
      <t xml:space="preserve">;Cleidson Santiago de Oliveira;Luis Eduardo Pais dos Santos;Marcel de Assis Roque;Marcelo Simplício de Lyra;Mayumi Silva Kawamoto ;Roberto Bineli Muterle ;Maria Elisa de Castro Almeida;Elizabeth Machado Baptestini Andrade;Héllen Cristine Florentino Cruz ;Guilherme Henrique Inocêncio ;Caroline Moreira de Morais;Isabel Cristina das Chagas Oliveira ;Gianna Andréia Ferreira Gobbi Spadote 
</t>
    </r>
  </si>
  <si>
    <t>https://drive.ifsp.edu.br/s/pDID33LrafihL7r</t>
  </si>
  <si>
    <t>Altera CPV.0082/2020; 0151/2019</t>
  </si>
  <si>
    <t>Alterada pela portaria nº CPV.0207/2020</t>
  </si>
  <si>
    <r>
      <rPr>
        <b/>
        <sz val="11"/>
        <color rgb="FF000000"/>
        <rFont val="Calibri,Arial"/>
      </rPr>
      <t>Leticia Pedroso Ramos</t>
    </r>
    <r>
      <rPr>
        <b/>
        <sz val="11"/>
        <color rgb="FF000000"/>
        <rFont val="Calibri,Arial"/>
      </rPr>
      <t xml:space="preserve">;Beatriz Simonaio Birelli Falco;Flávio Henrique Ferraresi;Fleides Teodoro de Lima;Gustavo Baptistella Leite da Silva;Gustavo Matarazzo Rezende;Maria Elisa de Castro Almeida;Maria Heloisa Saraiva Vicente;Mateus Nordi Esperança;Pedro Henrique Alcântara da Silva;Rafael Fernando Diorio;Thalita Arthur; carlos roberto barboza da silva
</t>
    </r>
  </si>
  <si>
    <t>https://drive.ifsp.edu.br/s/GKn10UfuiBzQ2Mr</t>
  </si>
  <si>
    <t>Altera CPV.0083/2020;0037/2020; 0163/2019; 0082/2019; 156/2018;0052/2018; 0116/2017</t>
  </si>
  <si>
    <t>Trata da designação de membros do Grupo de Trabalho para Proposta de Estratégia de Reorganização das Atividades Acadêmicas do IFSP - Câmpus Capivari.</t>
  </si>
  <si>
    <t>Alterada pela portaria nº CPV.0208/2020</t>
  </si>
  <si>
    <r>
      <rPr>
        <b/>
        <sz val="11"/>
        <color rgb="FF000000"/>
        <rFont val="Calibri,Arial"/>
      </rPr>
      <t>Leticia Pedroso Ramos</t>
    </r>
    <r>
      <rPr>
        <b/>
        <sz val="11"/>
        <color rgb="FF000000"/>
        <rFont val="Calibri,Arial"/>
      </rPr>
      <t xml:space="preserve"> ;Ana Paula Pereira ;Alexandre Santa Bárbara Azevedo ;Flávio Henrique Ferraresi ;Fleides Teodoro de Lima ;Gianna Andréia Ferreira Gobbi Spadote ;Grazielle Cristine Elias ;Isabel Cristina das Chagas Oliveira ;Maria Elisa de Castro Almeida ;Mateus Nordi Esperança ;Rafael Fernando Diorio ;Thalita Arthur ;Vítor Rafael Gomes ; carlos fernando barboza da silva</t>
    </r>
  </si>
  <si>
    <t>https://drive.ifsp.edu.br/s/9YLETisUbpNItub</t>
  </si>
  <si>
    <t>Altera CPV.0119/2020</t>
  </si>
  <si>
    <t xml:space="preserve">
Trata da designação dos membros do Núcleo de Apoio às Pessoas com Necessidades Educacionais Específicas – NAPNE do IFSP-Câmpus Capivari.
</t>
  </si>
  <si>
    <t>Alterada pela portaria nº CPV.0212/2020</t>
  </si>
  <si>
    <t>Representante e do Secretário do NAPNE do IFSPCâmpus
Capivari encerra-se em 15 de agosto de 2022, podendo haver recondução por mais 1 (um)
mandato de igual período</t>
  </si>
  <si>
    <t xml:space="preserve">Juscelino Pereira de Souza;Francisco Aulísio dos Santos Paiva;Beatriz Simonaio Birelli Falco;Gianna Andréia Ferreira Gobbi Spadote;Guilherme Henrique Inocêncio;Grazielle Cristine Elias;Isabel Cristina das Chagas Oliveira;Ivana Lopes de Oliveira        ;Marcel de Assis Roque;Maria Heloisa Saraiva Vicente;Roberta Pereira Pires ;Rubia Dias Adão;        Talita Barbosa Plantcoski Bulgraen
</t>
  </si>
  <si>
    <t>https://drive.ifsp.edu.br/s/rkB7DbuWm76TIdA</t>
  </si>
  <si>
    <t>Altera CPV.0073/2020; 0050/2020; 0181/2019; 0162/2019; 0134/2019; 0028/2019; 0159/2018; 0133/2018; 0055/2018; 0129/2017; 0086/2017; 0022/2017; 0121/2016; 0103/2016; 0017/2016; 0133/2015; 0076/2015; 0075/2015;0032/2015/2015; 4224/2014</t>
  </si>
  <si>
    <t>Trata da designação de membros da Comissão para Elaboração e Implementação do Projeto Pedagógico do Curso de Pós-Graduação Lato Sensu em Ensino de Ciências do IFSP – Câmpus Capivari.</t>
  </si>
  <si>
    <t>Alterada pela portaria nº CPV.0183/2020</t>
  </si>
  <si>
    <r>
      <rPr>
        <b/>
        <sz val="11"/>
        <color rgb="FF000000"/>
        <rFont val="Calibri,Arial"/>
      </rPr>
      <t>Mauro Vanderlei de Amorim;</t>
    </r>
    <r>
      <rPr>
        <b/>
        <sz val="11"/>
        <color rgb="FF000000"/>
        <rFont val="Calibri,Arial"/>
      </rPr>
      <t xml:space="preserve">Flávio Henrique Ferraresi;Gislaine Vieira Damiani;
Ione Arsênio da Silva;Thalita Arthur;Felipe de Paula Góis Vieira, Francisco Márcio Barbosa Teixeira ; Valéria Scomparim
</t>
    </r>
  </si>
  <si>
    <t>https://drive.ifsp.edu.br/s/uvYTHUeAnSf5LMo</t>
  </si>
  <si>
    <t>Altera CPV.0099/2020</t>
  </si>
  <si>
    <t>Trata da designação de membros da Comissão para Elaboração e Implementação do Projeto Pedagógico do Curso de Pós-Graduação Lato  sensu em Ensino de Línguas do IFSP – Câmpus Capivari.</t>
  </si>
  <si>
    <t>Alterada pela portaria nº CPV.0231/2020</t>
  </si>
  <si>
    <r>
      <rPr>
        <b/>
        <sz val="11"/>
        <color rgb="FF000000"/>
        <rFont val="Calibri,Arial"/>
      </rPr>
      <t>Tiago Pellim da Silva</t>
    </r>
    <r>
      <rPr>
        <b/>
        <sz val="11"/>
        <color rgb="FF000000"/>
        <rFont val="Calibri,Arial"/>
      </rPr>
      <t xml:space="preserve">;Fabiana Bigaton Tonin;Fernanda Tonelli;Juscelino Pereira de Souza
</t>
    </r>
  </si>
  <si>
    <t>https://drive.ifsp.edu.br/s/rslPlkOsPefzY39</t>
  </si>
  <si>
    <t>Altra CPV.0098/2020</t>
  </si>
  <si>
    <r>
      <rPr>
        <b/>
        <sz val="11"/>
        <color rgb="FF000000"/>
        <rFont val="Calibri,Arial"/>
      </rPr>
      <t xml:space="preserve">Isabel Cristina das Chagas Oliveira; </t>
    </r>
    <r>
      <rPr>
        <b/>
        <sz val="11"/>
        <color rgb="FF000000"/>
        <rFont val="Calibri,Arial"/>
      </rPr>
      <t xml:space="preserve"> Arlete Teresinha Esteves Brandi ;Adilson Moreira de Souza;Beatriz Simonaio Birelli Falco;Carlos Fernando Barboza da Silva;Everton Pereira Barbosa;Fabiana Bigaton ;Tonin;Gianna Andréia Ferreira Gobbi Spadote;Ivana Lopes de Oliveira;Maria Amélia Ferracciú Pagotto;Talita Barbosa Plantcoski Bulgraen</t>
    </r>
  </si>
  <si>
    <t>https://drive.ifsp.edu.br/s/giRYcKS47v61bGl</t>
  </si>
  <si>
    <t xml:space="preserve">Altera CPV.108/2020; 0030/2020;0074/2019; 0046/2018; 0071/2017; 0033/2017; 0104/2016; </t>
  </si>
  <si>
    <t>Trata da Designação dos membros da Comissão de  matrícula para Auxílio à Coordenadoria de Registros Acadêmicos do IFSP - Câmpus Capivari.</t>
  </si>
  <si>
    <t>até 31 de outubro de 2020</t>
  </si>
  <si>
    <r>
      <rPr>
        <b/>
        <sz val="11"/>
        <color rgb="FF000000"/>
        <rFont val="Calibri,Arial"/>
      </rPr>
      <t>Grazielle Cristine Elias;</t>
    </r>
    <r>
      <rPr>
        <b/>
        <sz val="11"/>
        <color rgb="FF000000"/>
        <rFont val="Calibri,Arial"/>
      </rPr>
      <t xml:space="preserve">Arlete Teresinha Esteves Brandi;Ivana Lopes de Oliveira Arruda;Leticia Pedroso Ramos;Thalita Arthur;Washington Ernando Pereira Benício
</t>
    </r>
  </si>
  <si>
    <t>https://drive.ifsp.edu.br/s/eM9NAN2mqLjpSIM</t>
  </si>
  <si>
    <t>servidores: até 15 de stembro de 2020; discentes: 15de setembro de 2020</t>
  </si>
  <si>
    <r>
      <rPr>
        <b/>
        <sz val="11"/>
        <color rgb="FF000000"/>
        <rFont val="Calibri,Arial"/>
      </rPr>
      <t>Mateus Nordi Esperança - Presidente</t>
    </r>
    <r>
      <rPr>
        <b/>
        <sz val="11"/>
        <color rgb="FF000000"/>
        <rFont val="Calibri,Arial"/>
      </rPr>
      <t xml:space="preserve">;Alexandre Santa Barbara Azevedo;André Luis de Castro Peixoto;Elizabeth Machado Baptistini Andrade;Everton Pereira Barbosa;João Batista de Medeiros;José Ricardo Turquetti;Gislaine Veira Damiani;Bianca Gonçalves Fernandes ;Vagner Roberto de Oliveira;Beatriz Santos Silva;Leticia Pedroso Ramos;Maria Heloisa Saraiva Vicente
</t>
    </r>
  </si>
  <si>
    <t>https://drive.ifsp.edu.br/s/nVICSugkXOTSz3B</t>
  </si>
  <si>
    <t>AlteraCPV.0149/2019; 0081/2019; 139/2018</t>
  </si>
  <si>
    <t>servidores: até 15 de stembro de 2020; discentes: 15 de setembro de 2020</t>
  </si>
  <si>
    <r>
      <rPr>
        <b/>
        <sz val="11"/>
        <color rgb="FF000000"/>
        <rFont val="Calibri,Arial"/>
      </rPr>
      <t>Rafael Fernando Diorio - Presidente;</t>
    </r>
    <r>
      <rPr>
        <b/>
        <sz val="11"/>
        <color rgb="FF000000"/>
        <rFont val="Calibri,Arial"/>
      </rPr>
      <t xml:space="preserve">Carlos Roberto Paviotti;Edivaldo Serafim
Gustavo Matarazzo Rezende;Rolando Ruggiero;Vitor Brandi Junior;Wagner Machado do Amaral;Bruna Carolina Rodrigues da Cunha;Eric dos Santos Ribeiro de Arruda;Emerson Almeida Souza;Gianna Andréia Ferreira Gobbi Spadote;Leticia Pedroso Ramos
</t>
    </r>
  </si>
  <si>
    <t>https://drive.ifsp.edu.br/s/Z6tvepg2Qh9ziBj</t>
  </si>
  <si>
    <t>Altera CPV.0150/2019; 0141/2018</t>
  </si>
  <si>
    <t>Trata da designação dos membros do Colegiado do Curso de Licenciatura em Química do IFSP - Câmpus Capivari</t>
  </si>
  <si>
    <t>Alterada pela Portaria nº CPV.0168/2020</t>
  </si>
  <si>
    <t>servidores: até 05 de stembro de 2020; discentes: 15de setembro de 2020</t>
  </si>
  <si>
    <r>
      <rPr>
        <b/>
        <sz val="11"/>
        <color rgb="FF000000"/>
        <rFont val="Calibri,Arial"/>
      </rPr>
      <t>Carlos Fernando Barboza da Silva</t>
    </r>
    <r>
      <rPr>
        <b/>
        <sz val="11"/>
        <color rgb="FF000000"/>
        <rFont val="Calibri,Arial"/>
      </rPr>
      <t xml:space="preserve">;Cleidson Santiago de Oliveira;Luis Eduardo Pais dos Santos;Marcel de Assis Roque;Marcelo Simplício de Lyra;Mayumi Silva Kawamoto ;Roberto Bineli Muterle ;Maria Elisa de Castro Almeida;Elizabeth Machado Baptestini Andrade;Héllen Cristine Florentino Cruz ;Guilherme Henrique Inocêncio ;Caroline Moreira de Morais;Isabel Cristina das Chagas Oliveira ;Gianna Andréia Ferreira Gobbi Spadote 
</t>
    </r>
  </si>
  <si>
    <t>https://drive.ifsp.edu.br/s/uS3k6O4PK7REI8B</t>
  </si>
  <si>
    <t>Altera CPV.0150/2020; 0082/2020; 0151/2019</t>
  </si>
  <si>
    <t>Trata da designação de substituto à função de Coordenador de Gestão de Pessoas do IFSP – Câmpus Capivari.</t>
  </si>
  <si>
    <t>de 14 à 25 de setembro de 2020</t>
  </si>
  <si>
    <t>https://drive.ifsp.edu.br/s/ShlzH5kboYTdwB0</t>
  </si>
  <si>
    <t>Trata da designação dos fiscais de contrato        03.712/2020 - dispensa de licitação 05.712/2020 do IFSP - Câmpus Capivari (dedetização)</t>
  </si>
  <si>
    <t>revogada pela portaria CPV.219/2021</t>
  </si>
  <si>
    <t xml:space="preserve">Eduardo Camargo Maia;Antonio Carlos da Silva Bonfim
</t>
  </si>
  <si>
    <t>https://drive.ifsp.edu.br/s/YlAog0NqUHrQNEF</t>
  </si>
  <si>
    <t>Alterada pela Portaria nº CPV.232/2020</t>
  </si>
  <si>
    <t xml:space="preserve">Alexandre Camargo Maia;Isabel Cristina das Chagas Oliveira;Maria Heloisa Saraiva Vicente;Arlete Teresinha Esteves Brandi;Carlos Roberto Paviotti;Fabiana Bigaton Tonin;Francine Maria Ribeiro;Valdir Antonio Vitorino Filho;Roberto Bineli Muterle (1º suplente);Vitor Brandi Junior (2º suplente);Beatriz Santos SIlva;Guilherme Henrique Inocêncio;Gustavo Aparecido Travaioli;João Pedro Adami de Carvalho;Fabio Santos Cardoso (1º suplente);Josiane Donisete de Moraes Suzuki (2º suplente);Viviane Garcia de Barros Silva (3º suplente);Héllen Cristine Florentino Cruz (4º suplente);Daniela Loatti;Márcio Moreira;Daniel Gomes;Gabriel Sanches Cerezer
</t>
  </si>
  <si>
    <t>https://drive.ifsp.edu.br/s/aoAgvtlHrFOIpF1</t>
  </si>
  <si>
    <t>Altera CPV.0087/2020; 0188/2019</t>
  </si>
  <si>
    <t>de 28 de setemrbo à 09 de outubro de 2020</t>
  </si>
  <si>
    <t>https://drive.ifsp.edu.br/s/73ZLWmDOKN4yFyw</t>
  </si>
  <si>
    <t>de 19 à 24 de outubro de 2020</t>
  </si>
  <si>
    <t>https://drive.ifsp.edu.br/s/BLRe8lcnQkzIFDC</t>
  </si>
  <si>
    <t>Alterada pela Portaria nº CPV.0064/2021</t>
  </si>
  <si>
    <t>mandato discentes: até 15/09/2021; mandato docentes e TAEs: até 15/09/2022</t>
  </si>
  <si>
    <t xml:space="preserve">Bruna Carolina Rodrigues da Cunha; Carlos Roberto Paviotti; Edivaldo Serafim; Rolando Ruggiero;  Vitor Brandi Junior; Wagner Machado do Amaral; Rafael Wendel Pinheiro;Carlos Benjamim Pazzianotto;Leticia Pedroso Ramos ;Gianna Andréia Ferreira Gobbi Spadote (1ª Suplente); Beatriz Simonaio Birelli Falco (2ª Suplente)
</t>
  </si>
  <si>
    <t>https://drive.ifsp.edu.br/s/XVAnNfVc94iY76M</t>
  </si>
  <si>
    <t>Alterada pela Portaria nº CPV.0034/2021</t>
  </si>
  <si>
    <t xml:space="preserve">Alexandre Santa Bárbara Azevedo; Everton Pereira Barbosa; Fernanda Ortolan;  Gustavo Matarazzo Rezende; João Batista de Medeiros; Mauro Vanderlei de Amorim ; José Ricardo Turquetti (1º Suplente);  Mayumi Silva Kawamoto (2ª Suplente);  Jéssica de Paula Rodrigues; Natália Prado Mobiolli; Aline Cristina Vitti Ramos;Maria Heloísa Saraiva Vicente;Leticia Pedroso Ramos (1ª Suplente);Beatriz Simonaio Birelli Falco (2ª Suplente) 
</t>
  </si>
  <si>
    <t>https://drive.ifsp.edu.br/s/hGxKcRq8b7iZof4</t>
  </si>
  <si>
    <t>Trata da designação dos membros do Colegiado do Curso de Licenciatura em Química do IFSP - Câmpus Capivari.</t>
  </si>
  <si>
    <t>Alterada pela Portaria nº CPV.0039/2021</t>
  </si>
  <si>
    <t>mandato discentes: até 15/09/2021; mandato docentes e TAEs: até 05/09/2021</t>
  </si>
  <si>
    <r>
      <rPr>
        <b/>
        <sz val="11"/>
        <color rgb="FF000000"/>
        <rFont val="Calibri,Arial"/>
      </rPr>
      <t>Carlos Fernando Barboza da Silva</t>
    </r>
    <r>
      <rPr>
        <b/>
        <sz val="11"/>
        <color rgb="FF000000"/>
        <rFont val="Calibri,Arial"/>
      </rPr>
      <t xml:space="preserve">;Cleidson Santiago de Oliveira;Luis Eduardo Pais dos Santos;Marcel de Assis Roque;Marcelo Simplício de Lyra;Mayumi Silva Kawamoto ;Roberto Bineli Muterle ;Maria Elisa de Castro Almeida;Elizabeth Machado Baptestini Andrade;Isabel Cristina das Chagas Oliveira ;Gianna Andréia Ferreira Gobbi Spadote; Nycolas dos Santos Galdino; Silvana Regina Lopes Pereira
</t>
    </r>
  </si>
  <si>
    <t>https://drive.ifsp.edu.br/s/ypB1ZkMpI3bfq6A</t>
  </si>
  <si>
    <t>Altera CPV.0160/2020; 0150/2020; 0082/2020; 0151/2019</t>
  </si>
  <si>
    <t>de 23 de setembro de 2020 a 09 de outubro de 2020</t>
  </si>
  <si>
    <t>Sérgio Aparecido Paganoti; geraldo dias adão</t>
  </si>
  <si>
    <t>https://drive.ifsp.edu.br/s/a8TfVt7S5J3aDNE</t>
  </si>
  <si>
    <t>Trata da designação de substituto à função de Diretor-Adjunto de Administração do IFSP – Câmpus Capivari.</t>
  </si>
  <si>
    <t>de 24 de setembro  de 2020 a 13 de outubro de 2020</t>
  </si>
  <si>
    <t>Luciana Martins Gatti; gilçberto bulgraen junior</t>
  </si>
  <si>
    <t>https://drive.ifsp.edu.br/s/JnlAzLPdJYflsmf</t>
  </si>
  <si>
    <t>19 de outubro de 2020 à 12 de novembro de 2020</t>
  </si>
  <si>
    <t>https://drive.ifsp.edu.br/s/5SYnRmpHkvk0NgF</t>
  </si>
  <si>
    <t>Trata da designação dos membros da Comissão de Inventário Físico Anual dos Bens Imóveis, Móveis, Intangíveis e do Almoxarifado 2020 do IFSP Câmpus Capivari</t>
  </si>
  <si>
    <t>Alterada pela Portaria nº CPV.0053/2021</t>
  </si>
  <si>
    <t>até 30 de junho de 2021</t>
  </si>
  <si>
    <r>
      <rPr>
        <b/>
        <sz val="11"/>
        <color rgb="FF000000"/>
        <rFont val="Calibri,Arial"/>
      </rPr>
      <t>Roberto Binelo Muterle;</t>
    </r>
    <r>
      <rPr>
        <b/>
        <sz val="11"/>
        <color rgb="FF000000"/>
        <rFont val="Calibri,Arial"/>
      </rPr>
      <t xml:space="preserve">Alexandre Santa Bárbara Azevedo;Elizabeth Machado Baptestini Andrade;Fabiana Bigaton Tonin; Francisco Marcio Barbosa Teixeira;Mateus Henrique Messias;Thalita Arthur;Tiago Pellim da Silva
</t>
    </r>
  </si>
  <si>
    <t>https://drive.ifsp.edu.br/s/rlWpopq7njDx7wn</t>
  </si>
  <si>
    <t>Trata da designação dos fiscais de contrato 04.712/2020 do IFSP Câmpus Capivari (eagle internet)</t>
  </si>
  <si>
    <t>Júnio Rodrigues de Oliveira ; Larissa Carvalho Alves</t>
  </si>
  <si>
    <t>https://drive.ifsp.edu.br/s/xY6tJ31befL9jox</t>
  </si>
  <si>
    <t>Alterada pela Portaria nº CPV.0176/2020</t>
  </si>
  <si>
    <r>
      <rPr>
        <b/>
        <sz val="11"/>
        <color rgb="FF000000"/>
        <rFont val="Calibri,Arial"/>
      </rPr>
      <t>Cleidson Santiago de Oliveira</t>
    </r>
    <r>
      <rPr>
        <b/>
        <sz val="11"/>
        <color rgb="FF000000"/>
        <rFont val="Calibri,Arial"/>
      </rPr>
      <t xml:space="preserve">;Gilberto Bulgraen Junior;Adilson Moreira de Souza;Alexandre Camargo Maia;André Castilho Garcia;Antonio Carlos da Silva Bomfim;Carolina Marocco Corneta;Gustavo Baptistella Leite da Silva;Izabel Maria Barral Teixeira;João Batista de Medeiros;Larissa Aparecida Gatti;Leticia Pedroso Ramos;Lucas Bonetti;Luís Eduardo Pais dos Santos;Micael Douglas Diniz;Michele Pereira de Faria;Renan Giollo Francisco;Vitor Brandi Junior;Washington Ernando Pereira Benício; Ana Carla Dantas Midões, Daniele Cordeiro Motta, Mayumi Silva Kawamoto ; Tiago José Berg
</t>
    </r>
  </si>
  <si>
    <t>https://drive.ifsp.edu.br/s/RubCUTRotpzSZp4</t>
  </si>
  <si>
    <t>Altera CPV.0123/2020; 0051/2020;0194/2019; 0176/2019; 0077/2019; 069/2018</t>
  </si>
  <si>
    <t>de 19 a 31 de Outubro de 2020</t>
  </si>
  <si>
    <t>https://drive.ifsp.edu.br/s/HFmk76ge91FLH8m</t>
  </si>
  <si>
    <t>Alterada pela Portaria nº CPV.0018/2021</t>
  </si>
  <si>
    <r>
      <rPr>
        <b/>
        <sz val="11"/>
        <color rgb="FF000000"/>
        <rFont val="Calibri,Arial"/>
      </rPr>
      <t>Cleidson Santiago de Oliveira</t>
    </r>
    <r>
      <rPr>
        <b/>
        <sz val="11"/>
        <color rgb="FF000000"/>
        <rFont val="Calibri,Arial"/>
      </rPr>
      <t xml:space="preserve">;Gilberto Bulgraen Junior;Adilson Moreira de Souza;André Castilho Garcia;Antonio Carlos da Silva Bomfim;Carolina Marocco Corneta;Gustavo Baptistella Leite da Silva;Izabel Maria Barral Teixeira;João Batista de Medeiros;Larissa Aparecida Gatti;Leticia Pedroso Ramos;Lucas Bonetti;Luís Eduardo Pais dos Santos;Micael Douglas Diniz;Renan Giollo Francisco;Vitor Brandi Junior;Washington Ernando Pereira Benício; Ana Carla Dantas Midões, Daniele Cordeiro Motta, Mayumi Silva Kawamoto ; Tiago José Berg
</t>
    </r>
  </si>
  <si>
    <t>https://drive.ifsp.edu.br/s/SUuNGemSyYaCwTJ</t>
  </si>
  <si>
    <t>Altera CPV.0174/2020; 0123/2020; 0051/2020;0194/2019; 0176/2019; 0077/2019; 069/2018</t>
  </si>
  <si>
    <r>
      <rPr>
        <b/>
        <sz val="11"/>
        <color rgb="FF000000"/>
        <rFont val="Calibri,Arial"/>
      </rPr>
      <t>Alexandre Santa Barbara Azevedo</t>
    </r>
    <r>
      <rPr>
        <b/>
        <sz val="11"/>
        <color rgb="FF000000"/>
        <rFont val="Calibri,Arial"/>
      </rPr>
      <t xml:space="preserve">;Ademir Geraldo Cavallari Costalonga;Elizabeth Machado Baptestini Andrade;Everton Pereira Barbosa ;Gustavo Matarazzo Rezende;José Ricardo Turquetti
</t>
    </r>
  </si>
  <si>
    <t>https://drive.ifsp.edu.br/s/LwI3dNynvUWvm1o</t>
  </si>
  <si>
    <t>Altera CPV.0079/2019; 0078/2018</t>
  </si>
  <si>
    <t>Alterada pela Portaria nº CPV.0028/2021</t>
  </si>
  <si>
    <r>
      <rPr>
        <b/>
        <sz val="11"/>
        <color rgb="FF000000"/>
        <rFont val="Calibri,Arial"/>
      </rPr>
      <t xml:space="preserve">Gustavo Baptistella Leite da Silva </t>
    </r>
    <r>
      <rPr>
        <b/>
        <sz val="11"/>
        <color rgb="FF000000"/>
        <rFont val="Calibri,Arial"/>
      </rPr>
      <t xml:space="preserve">;Alexandre Santa Bárbara Azevedo ;Fernanda Ortolan;Fleides Teodoro de Lima - Docente
Larissa Hanako Suzuki ;Leticia Pedroso Ramos </t>
    </r>
  </si>
  <si>
    <t>https://drive.ifsp.edu.br/s/4327nnWVul3lhIm</t>
  </si>
  <si>
    <t xml:space="preserve">Altera CPV.0085/2019; 0057/2019; 0039/2019;CPV.0116/2018; 0057/2018; 0182/2017; 0118/2017; 0043/2017; 0043/2016; 0003/2016; </t>
  </si>
  <si>
    <t>Alterada pela Portaria nº CPV.0029/2021</t>
  </si>
  <si>
    <r>
      <rPr>
        <b/>
        <sz val="11"/>
        <color rgb="FF000000"/>
        <rFont val="Calibri,Arial"/>
      </rPr>
      <t>Leticia Pedroso Ramos ;</t>
    </r>
    <r>
      <rPr>
        <b/>
        <sz val="11"/>
        <color rgb="FF000000"/>
        <rFont val="Calibri,Arial"/>
      </rPr>
      <t xml:space="preserve">Antonio Carlos da Silva Bomfim;Beatriz Simonaio Birelli Falco ;Carolina Marocco Corneta ;César Eduardo Armelin ;Eduardo Camargo Maia ;Gilberto Bulgraen Junior ;Rodrigo Scontre;Viviane Garcia de Barros Silva 
</t>
    </r>
  </si>
  <si>
    <t>https://drive.ifsp.edu.br/s/3VSA5SbClMkpEZO</t>
  </si>
  <si>
    <t>Altera CPV.0044/2020; 0068/2019</t>
  </si>
  <si>
    <t>Alterada pela Portaria nº CPV.0036/2021</t>
  </si>
  <si>
    <r>
      <rPr>
        <b/>
        <sz val="11"/>
        <color rgb="FF000000"/>
        <rFont val="Calibri,Arial"/>
      </rPr>
      <t>Maria Elisa de Castro Almeida</t>
    </r>
    <r>
      <rPr>
        <b/>
        <sz val="11"/>
        <color rgb="FF000000"/>
        <rFont val="Calibri,Arial"/>
      </rPr>
      <t xml:space="preserve"> ;Aderbal Almeida Rocha;André Castilho Garcia ;
Carolina Marocco Corneta ;Cleidson Santiago de Oliveira ;Felipe de Paula Góis Vieira ;Gianna Andréia Ferreira Gobbi Spadote ;Gustavo Matarazzo Rezende ;Irlla Karla dos Santos Diniz ;Isabel Cristina das Chagas Oliveira ;Luís Eduardo Pais dos Santos; ;Sheila Pasqualotto 
</t>
    </r>
  </si>
  <si>
    <t>https://drive.ifsp.edu.br/s/lQuXoDRueFyyZbz</t>
  </si>
  <si>
    <t>Altera CPV.0130/2020</t>
  </si>
  <si>
    <t>Alterada pela Portaria nº CPV.0004/2021</t>
  </si>
  <si>
    <r>
      <rPr>
        <b/>
        <sz val="11"/>
        <color rgb="FF000000"/>
        <rFont val="Calibri,Arial"/>
      </rPr>
      <t>Fleides Teodoro de Lima</t>
    </r>
    <r>
      <rPr>
        <b/>
        <sz val="11"/>
        <color rgb="FF000000"/>
        <rFont val="Calibri,Arial"/>
      </rPr>
      <t xml:space="preserve"> ;Carlos Roberto Paviotti ;Fernando Cesar Russo Gomes; Francisco Aulísio dos Santos Paiva ;Gianna Andréia Ferreira Gobbi Spadote ;Gustavo Matarazzo Rezende ;Igor Vasconcelos Nogueira;Isabel Cristina das Chagas Oliveira ;Leticia Pedroso Ramo;Marcelo Simplício de Lyra ;Maria Amélia Ferracciú Pagotto ;Talita Barbosa Plantcoski Bulgraen ;Valdir Antonio Vitorino Filho; Daniele Cordeiro Mota; Mauro vanderlei Amorim; Roberta Pereira Pires.
</t>
    </r>
  </si>
  <si>
    <t>https://drive.ifsp.edu.br/s/xzcdnlhSLu64vp1</t>
  </si>
  <si>
    <t>Altera CPV.0132/2020</t>
  </si>
  <si>
    <t>Trata da designação dos membros da Comissão Eleitoral Local para as eleições de Reitor e Diretor-Geral do câmpus Capivari, referente ao mandato 2021-2024</t>
  </si>
  <si>
    <r>
      <rPr>
        <b/>
        <sz val="11"/>
        <color rgb="FF000000"/>
        <rFont val="Calibri,Arial"/>
      </rPr>
      <t>Ademir Geraldo Cavallar</t>
    </r>
    <r>
      <rPr>
        <b/>
        <sz val="11"/>
        <color rgb="FF000000"/>
        <rFont val="Calibri,Arial"/>
      </rPr>
      <t xml:space="preserve">i Costalonga;Roberto Bineli Muterle;Gislaine Vieira Damiani – 1ª Suplente
Rafael Fernando Diorio ;Fernanda Ortolan ;Izabel Maria Barral Teixeira;Renan Giollo Francisco;Valéria da Silva Martins Poletti;Arlete Teresinha Esteves Brandi;Alexandre Camargo Maia ;Zenilton José da Rocha;Héllen Cristine Florentino Cruz;Viviane Garcia de Barros Silva;Kaique Matheus dos Santos;Aline Correa ;Jessica Wélide Tacioli –;Aline Cristina Vitti Ramos –;
</t>
    </r>
  </si>
  <si>
    <t>https://drive.ifsp.edu.br/s/lauTWkueALBSHyb</t>
  </si>
  <si>
    <t>Altera CPV.0149/2020</t>
  </si>
  <si>
    <t>Alterada pela Portaria nº CPV.0130/2021</t>
  </si>
  <si>
    <r>
      <rPr>
        <b/>
        <sz val="11"/>
        <color rgb="FF000000"/>
        <rFont val="Calibri,Arial"/>
      </rPr>
      <t>Mauro Vanderlei de Amorim</t>
    </r>
    <r>
      <rPr>
        <b/>
        <sz val="11"/>
        <color rgb="FF000000"/>
        <rFont val="Calibri,Arial"/>
      </rPr>
      <t xml:space="preserve">;Felipe de Paula Góis Vieira;Francisco Márcio Barbosa Teixeira
Gislaine Vieira Damiani;Thalita Arthur;Valéria Scomparim
</t>
    </r>
  </si>
  <si>
    <t>https://drive.ifsp.edu.br/s/ourotoK26BxYmXr</t>
  </si>
  <si>
    <t>Altera CPV.0154/2020; 0099/2020</t>
  </si>
  <si>
    <t>Trata da designação dos fiscais técnicos, fiscais administrativos e gestores do Contrato 04.712/2018 do IFSP-Câmpus Capivari.</t>
  </si>
  <si>
    <t>Alterada pela Portaria nº CPV.0114/2021</t>
  </si>
  <si>
    <t xml:space="preserve">Gilberto Bulgraen Junior;Eduardo Camargo Maia ;César Eduardo Armelin;Antonio Carlos da Silva Bonfim
</t>
  </si>
  <si>
    <t>https://drive.ifsp.edu.br/s/Lib8U7fcwUJTyza</t>
  </si>
  <si>
    <t>Altera CPV. 0071/2020</t>
  </si>
  <si>
    <t>Revogação das Portarias CPV.0184-2018; CPV.0056-2019 e CPV.0183-2019</t>
  </si>
  <si>
    <t>https://drive.ifsp.edu.br/s/vYIb46WPpQy27t0</t>
  </si>
  <si>
    <t>Revoga as portarias nº CPV.0184/2018; CVp.0056/2019 e CPV.0183/2019</t>
  </si>
  <si>
    <t>Alterada pela Portaria nº CPV.0005/2021</t>
  </si>
  <si>
    <r>
      <rPr>
        <b/>
        <sz val="11"/>
        <color rgb="FF000000"/>
        <rFont val="Calibri,Arial"/>
      </rPr>
      <t>Igor Vasconcelos Nogueira</t>
    </r>
    <r>
      <rPr>
        <b/>
        <sz val="11"/>
        <color rgb="FF000000"/>
        <rFont val="Calibri,Arial"/>
      </rPr>
      <t xml:space="preserve"> ;Fernando Cesar Russo Gomes ;Fleides Teodoro de Lima ;Gustavo Baptistella Leite da Silva ;Gustavo Matarazzo Rezende ;Isabel Cristina das Chagas Oliveira ;Juscelino Pereira de Souza ;Leticia Pedroso Ramos ;Valdir Antonio Vitorino Filho; Francisco Aulisio dos Santos PAiva; Helen Gláucia  Stefanelli </t>
    </r>
  </si>
  <si>
    <t>https://drive.ifsp.edu.br/s/LhPnEIqEmuT58IO</t>
  </si>
  <si>
    <t>Altera CPV. 0120/2020; 0072/2020;0067/2020; 0032/2020; 0086/2019; 0067/2019; 0026/2019</t>
  </si>
  <si>
    <t>Alterada pela Portaria nº CPV.0019/2021</t>
  </si>
  <si>
    <r>
      <rPr>
        <b/>
        <sz val="11"/>
        <color rgb="FF000000"/>
        <rFont val="Calibri,Arial"/>
      </rPr>
      <t xml:space="preserve">Fernanda Ortolan </t>
    </r>
    <r>
      <rPr>
        <b/>
        <sz val="11"/>
        <color rgb="FF000000"/>
        <rFont val="Calibri,Arial"/>
      </rPr>
      <t>;Alexandre Santa Bárbara Azevedo ;André Castilho Garcia ;Carolina Marocco Corneta ;Gislaine Vieira Damiani ;Grazielle Cristine Elias ;Gustavo Baptistella Leite da Silva;Isabel Cristina das Chagas Oliveira;Luís Eduardo Pais dos Santos; Mateus Nordi Esperança ;Talita Barbosa Planticoski Bulgraen; Adilson Moreira de Souza; Igor Vasconcelos Nogueira; Rafael  Resende  Maldonado</t>
    </r>
  </si>
  <si>
    <t>https://drive.ifsp.edu.br/s/e3dpO6Zt6EI225i</t>
  </si>
  <si>
    <t>Altera CPV. 0134/2020; 0121/2020;0152/2019; 0114/2019;0066/2019</t>
  </si>
  <si>
    <t>Alterada pela Portaria nº CPV.0201/2020</t>
  </si>
  <si>
    <t xml:space="preserve">Vitor Brandi Junior; Alexandre Camargo Maia; Fernanda  Tonelli ;   Tiago  Pellim  da  Silva
</t>
  </si>
  <si>
    <t>https://drive.ifsp.edu.br/s/tt0bF0PxizORyZt</t>
  </si>
  <si>
    <t>Altera CPV. 0065/2020; 0041/2020; 0089/2019; 0051/2018;  0114/2017; 0027/2015; 2.157/2014; 861/2014</t>
  </si>
  <si>
    <t>Trata da aprovação do Projeto Institucional “Introdução à Programação VBA para Processos Químicos” do IFSP-Câmpus Capivari para o 2ª semestre de 2020.</t>
  </si>
  <si>
    <t>Até 09 (nove) de fevereiro de 2021.</t>
  </si>
  <si>
    <t>Éder Valdir de Oliveira</t>
  </si>
  <si>
    <t>https://drive.ifsp.edu.br/s/R2RjOLJbDN78h97</t>
  </si>
  <si>
    <t>Trata da aprovação do Projeto Institucional “Grupo de Sistematização do Projeto de Inovação da Licenciatura em Química” do IFSP-Câmpus Capivari para o 2ª semestre de 2020.</t>
  </si>
  <si>
    <t xml:space="preserve">Ana Carla Dantas Midões ;Carlos Fernando Barboza da Silva;Francisco Márcio Barbosa Teixeira;Marcel de Assis Roque;
Roberto Bineli Muterle;Thalita Arthur;Valéria Scomparim 
</t>
  </si>
  <si>
    <t>https://drive.ifsp.edu.br/s/xlA7xNMWrM0DpUQ</t>
  </si>
  <si>
    <t>Trata da aprovação do Projeto Institucional “Grupo de Estudos em Redes de Computadores” do IFSP-Câmpus Capivari para o 2ª semestre de 2020.</t>
  </si>
  <si>
    <t xml:space="preserve">Edivaldo Serafim ; Karlan Ricomini Alves
</t>
  </si>
  <si>
    <t>https://drive.ifsp.edu.br/s/2ZS5m58muURBuxA</t>
  </si>
  <si>
    <t>Trata da aprovação do Projeto Institucional “Projeto Fábrica de Software” do IFSP-Câmpus Capivari para o 2ª semestre de 2020.</t>
  </si>
  <si>
    <t xml:space="preserve">Carlos Roberto Paviotti;Rafael Wendel Pinheiro
</t>
  </si>
  <si>
    <t>https://drive.ifsp.edu.br/s/Z7QTqIvAF0cbGNi</t>
  </si>
  <si>
    <t>Trata da aprovação do Projeto Institucional “Especificação de Equipamentos de Física para Elaboração de Ata de Registro de Preços 2020” do IFSP-Câmpus Capivari para o 2ª semestre de 2020.</t>
  </si>
  <si>
    <t xml:space="preserve">Cleison Santiago de Oliveira ;Elizabeth Machado Baptestini Andrade;Mauro Vanderlei de Amorim
</t>
  </si>
  <si>
    <t>https://drive.ifsp.edu.br/s/utC920j89eLCsZX</t>
  </si>
  <si>
    <t>Trata da revogação de Portarias de bancas examinadores do IFSP Câmpus Capivari.</t>
  </si>
  <si>
    <t>https://drive.ifsp.edu.br/s/gO7CFxolFO8NVHQ</t>
  </si>
  <si>
    <t>Trata da aprovação de Projeto Institucional do IFSP-Câmpus Capivari para o 2ª semestre de 2020.</t>
  </si>
  <si>
    <t xml:space="preserve">Alexandre Camargo Maia;Fernando César Russo Gomes
</t>
  </si>
  <si>
    <t>https://drive.ifsp.edu.br/s/nbtwVfWqbG3UuhT</t>
  </si>
  <si>
    <t xml:space="preserve">Designação Comissão para EXAPE (Julio César Suzuki  PQ2 L8) do  IFSP – Câmpus Capivari </t>
  </si>
  <si>
    <r>
      <rPr>
        <b/>
        <sz val="11"/>
        <color rgb="FF000000"/>
        <rFont val="Calibri,Arial"/>
      </rPr>
      <t>João Batista de Medeiro</t>
    </r>
    <r>
      <rPr>
        <b/>
        <sz val="11"/>
        <color rgb="FF000000"/>
        <rFont val="Calibri,Arial"/>
      </rPr>
      <t xml:space="preserve">s;Carlos Fernando Barboza da Silva;Gianna Andreia Ferreira Gobbi Spadote;Thalita Arthur
</t>
    </r>
  </si>
  <si>
    <t>https://drive.ifsp.edu.br/s/ABT7VI4MgcIOBD0</t>
  </si>
  <si>
    <t xml:space="preserve">Designação Comissão para EXAPE (Vanessa Regina Miranda PQ1 L7) do  IFSP – Câmpus Capivari </t>
  </si>
  <si>
    <r>
      <rPr>
        <b/>
        <sz val="11"/>
        <color rgb="FF000000"/>
        <rFont val="Calibri,Arial"/>
      </rPr>
      <t>Thalita Arth</t>
    </r>
    <r>
      <rPr>
        <b/>
        <sz val="11"/>
        <color rgb="FF000000"/>
        <rFont val="Calibri,Arial"/>
      </rPr>
      <t xml:space="preserve">ur;Carlos Fernando Barboza da Silva;Gianna Andreia Ferreira Gobbi Spadote;Valéria Scomparim
</t>
    </r>
  </si>
  <si>
    <t>https://drive.ifsp.edu.br/s/f1sFP7RCyQGvqZy</t>
  </si>
  <si>
    <t xml:space="preserve">Designação Comissão para EXAPE (Vanessa Regina Miranda IQ1 L5) do  IFSP – Câmpus Capivari </t>
  </si>
  <si>
    <r>
      <rPr>
        <b/>
        <sz val="11"/>
        <color rgb="FF000000"/>
        <rFont val="Calibri,Arial"/>
      </rPr>
      <t>Roberto Binelli Muterle</t>
    </r>
    <r>
      <rPr>
        <b/>
        <sz val="11"/>
        <color rgb="FF000000"/>
        <rFont val="Calibri,Arial"/>
      </rPr>
      <t xml:space="preserve">;Francisco Marcio Barbosa Teixeira ;Gianna Andreia Ferreira Gobbi Spadote;Thalita Arthur 
</t>
    </r>
  </si>
  <si>
    <t>https://drive.ifsp.edu.br/s/BBpJRdwnXjSL4hY</t>
  </si>
  <si>
    <t>Designação Comissão para EXAPE (Vanessa Regina Miranda QR1 L3) do  IFSP – Câmpus Capivari</t>
  </si>
  <si>
    <r>
      <rPr>
        <b/>
        <sz val="11"/>
        <color rgb="FF000000"/>
        <rFont val="Calibri,Arial"/>
      </rPr>
      <t>Thalita Arthur</t>
    </r>
    <r>
      <rPr>
        <b/>
        <sz val="11"/>
        <color rgb="FF000000"/>
        <rFont val="Calibri,Arial"/>
      </rPr>
      <t xml:space="preserve"> ;Carlos Fernando Barboza da Silva;Gianna Andreia Ferreira Gobbi Spadote;Valéria Scomparim
</t>
    </r>
  </si>
  <si>
    <t>https://drive.ifsp.edu.br/s/9DpY4Xkp5LPUdzq</t>
  </si>
  <si>
    <t xml:space="preserve">Designação Comissão para EXAPE (Vanessa Regina Miranda QLPI L1) do  IFSP – Câmpus Capivari </t>
  </si>
  <si>
    <r>
      <rPr>
        <b/>
        <sz val="11"/>
        <color rgb="FF000000"/>
        <rFont val="Calibri,Arial"/>
      </rPr>
      <t>Carlos Fernando Barboza da Silva;</t>
    </r>
    <r>
      <rPr>
        <b/>
        <sz val="11"/>
        <color rgb="FF000000"/>
        <rFont val="Calibri,Arial"/>
      </rPr>
      <t xml:space="preserve">Gianna Andreia Ferreira Gobbi Spadote;Juscelino Pereira de Souza;Marcel de Assis Roque
</t>
    </r>
  </si>
  <si>
    <t>https://drive.ifsp.edu.br/s/3eA4b5ChNmuVZiD</t>
  </si>
  <si>
    <t>Até 09 (nove) de janeiro de 2021.</t>
  </si>
  <si>
    <r>
      <rPr>
        <b/>
        <sz val="11"/>
        <color rgb="FF000000"/>
        <rFont val="Calibri,Arial"/>
      </rPr>
      <t>Roberto Bineli Muterle</t>
    </r>
    <r>
      <rPr>
        <b/>
        <sz val="11"/>
        <color rgb="FF000000"/>
        <rFont val="Calibri,Arial"/>
      </rPr>
      <t xml:space="preserve">;Fernanda Ortolan;Gianna Andréia Ferreira Gobbi Spadote;Luis Eduardo Pais dos Santos
</t>
    </r>
  </si>
  <si>
    <t>https://drive.ifsp.edu.br/s/Cfqik7ZuCrGlMO2</t>
  </si>
  <si>
    <t>Designação Comissão para EXAPE (Lucas Marquesa Turco EL1 A5) do  IFSP – Câmpus Capivari</t>
  </si>
  <si>
    <r>
      <rPr>
        <b/>
        <sz val="11"/>
        <color rgb="FF000000"/>
        <rFont val="Calibri,Arial"/>
      </rPr>
      <t>Bruna Carolina Rodrigues da Cunha</t>
    </r>
    <r>
      <rPr>
        <b/>
        <sz val="11"/>
        <color rgb="FF000000"/>
        <rFont val="Calibri,Arial"/>
      </rPr>
      <t xml:space="preserve">;Gianna Andreia Ferreira Gobbi Spadote;Rafael Fernando Diorio;Rafael Wendel Pinheiro
</t>
    </r>
  </si>
  <si>
    <t>https://drive.ifsp.edu.br/s/ZeYnyTCCxhwBQPS</t>
  </si>
  <si>
    <t>Designação Comissão para EXAPE (Marília de Godoi Ramos EL2 A6) do  IFSP – Câmpus Capivari</t>
  </si>
  <si>
    <r>
      <rPr>
        <b/>
        <sz val="11"/>
        <color rgb="FF000000"/>
        <rFont val="Calibri,Arial"/>
      </rPr>
      <t>Rafael Wendel Pinheiro</t>
    </r>
    <r>
      <rPr>
        <b/>
        <sz val="11"/>
        <color rgb="FF000000"/>
        <rFont val="Calibri,Arial"/>
      </rPr>
      <t xml:space="preserve"> ;Alexandre Garcia Aguado;Gianna Andreia Ferreira Gobbi Spadote;Wagner Machado do Amaral
</t>
    </r>
  </si>
  <si>
    <t>https://drive.ifsp.edu.br/s/jP1vxV4YbbKzlQI</t>
  </si>
  <si>
    <t>Trata da designação dos fiscais de contrato  05.712/2020 referente à dispensa de Licitação 07.712/2020 (ASSHORT) do IFSP - Câmpus Capivari</t>
  </si>
  <si>
    <t>Esta Portaria terá vigência até o vencimento do contrato e de sua garantia, quando houver.</t>
  </si>
  <si>
    <t xml:space="preserve">Pedro Henrique Alcântara da Silva;Arlete Teresinha Esteves Brandi
</t>
  </si>
  <si>
    <t>https://drive.ifsp.edu.br/s/7UvqXGlzi283MHg</t>
  </si>
  <si>
    <t>Trata da designação dos fiscais de contrato 06.712/2019 referente à dispensa de Licitação 08.712/2020 (COOPAMSP)  do IFSP - Câmpus Capivari</t>
  </si>
  <si>
    <t>https://drive.ifsp.edu.br/s/9MutcC6Fyi5b7Tw</t>
  </si>
  <si>
    <t>CPV.0206</t>
  </si>
  <si>
    <t>Alterada pela portaria nº CPV.0058/2021</t>
  </si>
  <si>
    <t>O mandato da comissão estende-se até a formatura da primeira turma do novo currículo do curso a ser proposto.</t>
  </si>
  <si>
    <r>
      <rPr>
        <b/>
        <sz val="11"/>
        <color rgb="FF000000"/>
        <rFont val="Calibri,Arial"/>
      </rPr>
      <t>Everton Pereira Barbosa;</t>
    </r>
    <r>
      <rPr>
        <b/>
        <sz val="11"/>
        <color rgb="FF000000"/>
        <rFont val="Calibri,Arial"/>
      </rPr>
      <t xml:space="preserve">Alexandre Camargo Maia ;Bruna Carolina Rodrigues da Cunha ;Edivaldo Serafim ;Fabiana Bigaton Tonin ;Gianna Andréia Ferreira Gobbi Spadote;Gustavo Baptistella Leite da Silva ;Irlla Karla dos Santos Diniz;Isabel Cristina das Chagas Oliveira ;Karlan Ricomini Alves ;Maria Amélia Ferracciú Pagotto ;Maria Elisa de Castro Almeida ;Rolando Ruggiero.
</t>
    </r>
  </si>
  <si>
    <t>https://drive.ifsp.edu.br/s/6tkeZiPRudFSFq5</t>
  </si>
  <si>
    <t>Altera CPV. 0133/2020; 0076/2020;0066/2020; 0033/2020; 0131/2019; 0084/2019; 0027/2019; 0118/2018; 0043/2018; 0021/2017; 0005/2016.</t>
  </si>
  <si>
    <t>CPV.0207</t>
  </si>
  <si>
    <t>Trata da designação dos membros da Comissão Local de Permanência e Êxito dosEstudantes do IFSP - Câmpus Capivari</t>
  </si>
  <si>
    <t>Alterada pela portaria nº CPV.0007/2021</t>
  </si>
  <si>
    <r>
      <rPr>
        <b/>
        <sz val="11"/>
        <color rgb="FF000000"/>
        <rFont val="Calibri,Arial"/>
      </rPr>
      <t>Leticia Pedroso Ramos</t>
    </r>
    <r>
      <rPr>
        <b/>
        <sz val="11"/>
        <color rgb="FF000000"/>
        <rFont val="Calibri,Arial"/>
      </rPr>
      <t xml:space="preserve">;Beatriz Simonaio Birelli Falco;Carlos Fernando Barboza da Silva;Everton Pereira Barbosa;Fleides Teodoro de Lima;Gustavo Baptistella Leite da Silva;Gustavo Matarazzo Rezende;Maria Elisa de Castro Almeida;Maria Heloisa Saraiva Vicente;Mateus Nordi Esperança;Pedro Henrique Alcântara da Silva;Rafael Fernando Diorio;Thalita Arthur
</t>
    </r>
  </si>
  <si>
    <t>https://drive.ifsp.edu.br/s/oIoMRfKrzjXPJa7</t>
  </si>
  <si>
    <t>Altera CPV. 0151/2020; 0083/2020;0037/2020; 0163/2019; 0082/2019; 156/2018;0052/2018; 0116/2017</t>
  </si>
  <si>
    <t>CPV.0208</t>
  </si>
  <si>
    <r>
      <rPr>
        <b/>
        <sz val="11"/>
        <color rgb="FF000000"/>
        <rFont val="Calibri,Arial"/>
      </rPr>
      <t>Leticia Pedroso Ramos</t>
    </r>
    <r>
      <rPr>
        <b/>
        <sz val="11"/>
        <color rgb="FF000000"/>
        <rFont val="Calibri,Arial"/>
      </rPr>
      <t xml:space="preserve"> ;Ana Paula Pereira ;Alexandre Santa Bárbara Azevedo ;Everton Pereira Barbosa ;Fleides Teodoro de Lima ;Gianna Andréia Ferreira Gobbi Spadote ;Grazielle Cristine Elias ;Isabel Cristina das Chagas Oliveira ;Maria Elisa de Castro Almeida ;Mateus Nordi Esperança ;Rafael Fernando Diorio ;Thalita Arthur ;Vítor Rafael Gomes ; carlos fernando barboza da silva</t>
    </r>
  </si>
  <si>
    <t>https://drive.ifsp.edu.br/s/3Uy6uX233OaLNQT</t>
  </si>
  <si>
    <t>Altera CPV. 0152/2020; 0119/2020</t>
  </si>
  <si>
    <t>CPV.0209</t>
  </si>
  <si>
    <t xml:space="preserve">Trata da composição da Comissão Local de Elaboração do Plano de Desenvolvimento da Unidade 2019-2023 do IFSP-Câmpus Capivari. </t>
  </si>
  <si>
    <t>Alterada pela Portaria nº CPV.0216/2020</t>
  </si>
  <si>
    <t>De 2019 à 2023</t>
  </si>
  <si>
    <t xml:space="preserve">Leticia Pedroso Ramos - Presidente;Gilberto Bulgraen Junior;Valdir Antonio Vitorino Filho;Maria Elisa de Castro Almeida
;Nycolas dos Santos Galdino;Rodrigo Scontre
</t>
  </si>
  <si>
    <t>https://drive.ifsp.edu.br/s/BHJSmICXR2NU53f</t>
  </si>
  <si>
    <t>CPV.0210</t>
  </si>
  <si>
    <t>Até 11 de janeiro de 2021</t>
  </si>
  <si>
    <t xml:space="preserve">Carlos Fernando Barboza da Silva;Francisco Márcio Barbosa Teixeira;Gianna Andréia Ferreira Gobbi Spadote;Roberto Bineli Muterle
</t>
  </si>
  <si>
    <t>https://drive.ifsp.edu.br/s/YhXFNTdnxc1Mmsd</t>
  </si>
  <si>
    <t>CPV.0211</t>
  </si>
  <si>
    <t>Trata da designação dos fiscais do contrato 07.712/2020 (SEGUROS SURA S.A.) do IFSP – Câmpus Capivari.</t>
  </si>
  <si>
    <t>Alterada pela Portaria nº CPV.0217/2020</t>
  </si>
  <si>
    <t>até  o  vencimento  do  contrato  e  de  sua garantia, quando houver.</t>
  </si>
  <si>
    <t>Gustavo Baptsistella Leite da Silva;Alexandre Camargo Maia</t>
  </si>
  <si>
    <t>https://drive.ifsp.edu.br/s/fHWHuDfKMKTX6RD</t>
  </si>
  <si>
    <t>CPV.0212</t>
  </si>
  <si>
    <t>Alterada pela Portaria nº CPV.0001/2021</t>
  </si>
  <si>
    <t xml:space="preserve">Juscelino Pereira de Souza;Francisco Aulísio dos Santos Paiva;Beatriz Simonaio Birelli Falco;Gianna Andréia Ferreira Gobbi Spadote;;Grazielle Cristine Elias;Isabel Cristina das Chagas Oliveira;Ivana Lopes de Oliveira    ;Maria Heloisa Saraiva Vicente;Roberta Pereira Pires ;Rubia Dias Adão;  ; Leticia Pedroso Ramos
</t>
  </si>
  <si>
    <t>https://drive.ifsp.edu.br/s/YJEJWIjzVBuOR6S</t>
  </si>
  <si>
    <t>Altera CPV.0153/2020; 0073/2020; 0050/2020; 0181/2019; 0162/2019; 0134/2019; 0028/2019; 0159/2018; 0133/2018; 0055/2018; 0129/2017; 0086/2017; 0022/2017; 0121/2016; 0103/2016; 0017/2016; 0133/2015; 0076/2015; 0075/2015;0032/2015/2015; 4224/2014</t>
  </si>
  <si>
    <t>CPV.0213</t>
  </si>
  <si>
    <t>Trata  da  designação  de  substitutaà função de Coordenador de Contabilidade  e  Finançasdo  IFSP–CâmpusCapivari.</t>
  </si>
  <si>
    <t>e 23 de novembro de 2020 à 04 de dezembro de 2020</t>
  </si>
  <si>
    <t>https://drive.ifsp.edu.br/s/MBCALdJ1i11xi7l</t>
  </si>
  <si>
    <t>CPV.0214</t>
  </si>
  <si>
    <t>Trata da revogação da Portaria nº CPV.0005/2020 de fiscais de contrato do IFSP Câmpus Capivari</t>
  </si>
  <si>
    <t>---------------------------------------------------------------------------------------------------</t>
  </si>
  <si>
    <t>https://drive.ifsp.edu.br/s/oVDi8q392HVmyse</t>
  </si>
  <si>
    <t>Revoga CPV.0005/2020</t>
  </si>
  <si>
    <t>CPV.0215</t>
  </si>
  <si>
    <t>Trata da composição da Comissão Local de Elaboração do Plano de Desenvolvimento Institucional 2019-2023 do IFSP-Câmpus Capivari</t>
  </si>
  <si>
    <t>Alterada pela Portaria nº CPV.0222/2020</t>
  </si>
  <si>
    <t>Leticia Pedroso Ramos - Presidente;valdir Antonio Vitorino Filho;Maria Elisa de Castro Almeida;Nycolas dos Santos Galdino;Gilberto Bulgraen Junior;</t>
  </si>
  <si>
    <t>https://drive.ifsp.edu.br/s/vxTVV7NKfD0WTZf</t>
  </si>
  <si>
    <t>Altera CPV.0088/2020; 0038/2020; 0184/2017</t>
  </si>
  <si>
    <t>CPV.0216</t>
  </si>
  <si>
    <t>Trata da composição da Comissão de Elaboração do Plano de Desenvolvimento daUnidade do IFSP - Câmpus Capivari referenteao ciclo de planejamento de desenvolvimento institucional entre 2019 e 2023</t>
  </si>
  <si>
    <t>Alterada pela Portaria nº CPV.0223/2020</t>
  </si>
  <si>
    <r>
      <rPr>
        <b/>
        <sz val="11"/>
        <color rgb="FF000000"/>
        <rFont val="Calibri,Arial"/>
      </rPr>
      <t>Leticia Pedroso Ramos</t>
    </r>
    <r>
      <rPr>
        <b/>
        <sz val="11"/>
        <color rgb="FF000000"/>
        <rFont val="Calibri,Arial"/>
      </rPr>
      <t xml:space="preserve"> - Presidente;Gilberto Bulgraen Junior;Valdir Antonio Vitorino Filho;Maria Elisa de Castro Almeida
;Nycolas dos Santos Galdino;
</t>
    </r>
  </si>
  <si>
    <t>https://drive.ifsp.edu.br/s/5gfT7WLZ1ml4AYC</t>
  </si>
  <si>
    <t>Altera CPV.0209/2020</t>
  </si>
  <si>
    <t>CPV.0217</t>
  </si>
  <si>
    <t>Trata  da  designação  dos fiscais  do contrato 07.712/2020(SEGUROS SURA    S.A.) do    IFSP –Câmpus Capivari.</t>
  </si>
  <si>
    <t>Revogada pela Portaria CPV.215/2021</t>
  </si>
  <si>
    <t>Esta Portaria terá vigência até o  vencimentodo    contrato    e    de    sua garantia, quando houver.</t>
  </si>
  <si>
    <t>Gustavo Baptistella Leite da Silva; Alexandre Camargo Maia</t>
  </si>
  <si>
    <t>https://drive.ifsp.edu.br/s/RTcigXIiFYKx7b9</t>
  </si>
  <si>
    <t>Altera CPV.0211/2020</t>
  </si>
  <si>
    <t>CPV.0218</t>
  </si>
  <si>
    <t>de 04 à 15 de Janeiro de 2021</t>
  </si>
  <si>
    <t>Lucas Bonetti; josé renato paviotti</t>
  </si>
  <si>
    <t>https://drive.ifsp.edu.br/s/CUW2c5WaFu6Hq9x</t>
  </si>
  <si>
    <t>CPV.0219</t>
  </si>
  <si>
    <t>Trata da designação de substituto à função de Coordenador de licitações contratos do IFSP – Câmpus Capivari.</t>
  </si>
  <si>
    <t>de 12 à 21 de dezembro de 2020</t>
  </si>
  <si>
    <t>César Eduardo Armelin; eduardo camargo maia</t>
  </si>
  <si>
    <t>https://drive.ifsp.edu.br/s/CKcIL9OonSfp0U0</t>
  </si>
  <si>
    <t>CPV.0220</t>
  </si>
  <si>
    <t>de 04 à 15 de janeiro de 2021</t>
  </si>
  <si>
    <t>https://drive.ifsp.edu.br/s/dSrUxdQJn6GaT0y</t>
  </si>
  <si>
    <t>CPV.0221</t>
  </si>
  <si>
    <r>
      <rPr>
        <b/>
        <sz val="11"/>
        <color rgb="FF000000"/>
        <rFont val="Calibri,Arial"/>
      </rPr>
      <t>Tiago Pellim da Silva</t>
    </r>
    <r>
      <rPr>
        <b/>
        <sz val="11"/>
        <color rgb="FF000000"/>
        <rFont val="Calibri,Arial"/>
      </rPr>
      <t xml:space="preserve">; Vitor Brandi Junior; Alexandre Camargo Maia; Fernanda  Tonelli ;   Tiago  Pellim  da  Silva
</t>
    </r>
  </si>
  <si>
    <t>https://drive.ifsp.edu.br/s/vD2tFAuJnKDtFnc</t>
  </si>
  <si>
    <t>Altera CPV.0188/2020; 0065/2020; 0041/2020; 0089/2019; 0051/2018;  0114/2017; 0027/2015; 2.157/2014; 861/2014</t>
  </si>
  <si>
    <t>CPV.0222</t>
  </si>
  <si>
    <t xml:space="preserve">Trata da composição da Comissão Local de Elaboração do Plano de Desenvolvimento Institucional 2019-2023 do IFSP-Câmpus Capivari. </t>
  </si>
  <si>
    <t>Alterada pela Portaria nº CPV.0085/2021</t>
  </si>
  <si>
    <r>
      <rPr>
        <b/>
        <sz val="11"/>
        <color rgb="FF000000"/>
        <rFont val="Calibri,Arial"/>
      </rPr>
      <t>Leticia Pedroso Ramos -</t>
    </r>
    <r>
      <rPr>
        <b/>
        <sz val="11"/>
        <color rgb="FF000000"/>
        <rFont val="Calibri,Arial"/>
      </rPr>
      <t xml:space="preserve"> Presidente;valdir Antonio Vitorino Filho;Maria Elisa de Castro Almeida;Nycolas dos Santos Galdino;Gilberto Bulgraen Junior;rubia dias adão</t>
    </r>
  </si>
  <si>
    <t>https://drive.ifsp.edu.br/s/9lWZvYeN7MlAakl</t>
  </si>
  <si>
    <t>Altera CPV.0215/2020; 0088/2020; 0038/2020; 0184/2017</t>
  </si>
  <si>
    <t>CPV.0223</t>
  </si>
  <si>
    <t xml:space="preserve">Trata da composição da Comissão de Elaboração do Plano de Desenvolvimento da Unidade do IFSP - Câmpus Capivari referente ao ciclo de planejamento de desenvolvimento institucional entre 2019 e 2023. </t>
  </si>
  <si>
    <t>Alterada pela Portaria nº CPV.0086/2021</t>
  </si>
  <si>
    <t>Até 31 de dezembro de 2023</t>
  </si>
  <si>
    <t>"Leticia Pedroso Ramos - Presidente;Gilberto Bulgraen Junior;Valdir Antonio Vitorino Filho;Maria Elisa de Castro Almeida
;Nycolas dos Santos Galdino; rubia dias adão</t>
  </si>
  <si>
    <t>https://drive.ifsp.edu.br/s/e2w6unkmRRA1ke6</t>
  </si>
  <si>
    <t>Altera CPV.0216/2020; 0209/2020</t>
  </si>
  <si>
    <t>CPV.0224</t>
  </si>
  <si>
    <t>de 31 de dezembro de 2020 à 25 de janiro de 2021.</t>
  </si>
  <si>
    <t>Rodrigo Scontre; leticia pedroso ramos</t>
  </si>
  <si>
    <t>https://drive.ifsp.edu.br/s/7W3GbeT8pmTFANr</t>
  </si>
  <si>
    <t>CPV.0225</t>
  </si>
  <si>
    <t>04 a 06 de janeiro de 2021</t>
  </si>
  <si>
    <t>Ivana Lopes de Oliveira Arruda; gianna andreia ferreira gobbi spadote</t>
  </si>
  <si>
    <t>https://drive.ifsp.edu.br/s/xA7ip6MCID3EWQg</t>
  </si>
  <si>
    <t>CPV.0226</t>
  </si>
  <si>
    <t>07 à 25 de janeiro de 2021</t>
  </si>
  <si>
    <t>Isabel Cristina das Chagas Oliveira; gianna andreia ferreira gobbi spadote</t>
  </si>
  <si>
    <t>https://drive.ifsp.edu.br/s/LHYFYjUwQVAqCtz</t>
  </si>
  <si>
    <t>CPV.0227</t>
  </si>
  <si>
    <t>Trata da designação de substituta à função de Coordenadora de Biblioteca do IFSP – Câmpus Capivari.</t>
  </si>
  <si>
    <t>11 à 15 de janeiro</t>
  </si>
  <si>
    <t>Izabel Maria Barral Teixeira; michele cristina</t>
  </si>
  <si>
    <t>https://drive.ifsp.edu.br/s/V2Tk5uLyqQFDtaN</t>
  </si>
  <si>
    <t>CPV.0228</t>
  </si>
  <si>
    <t>Trata da designação de substituto à função gratificada de Coordenador de Pesquisa e Inovação do IFSP – Câmpus Capivari.</t>
  </si>
  <si>
    <t>18 de fevereiro de 2021 à 19 de março de 2021</t>
  </si>
  <si>
    <t>Alexandre Camargo Maia; gustavo matarazzo resende</t>
  </si>
  <si>
    <t>https://drive.ifsp.edu.br/s/ZCiTDRMpt8GWwi1</t>
  </si>
  <si>
    <t>CPV.0229</t>
  </si>
  <si>
    <t>04 a 18 de janeiro de 2021</t>
  </si>
  <si>
    <t>Maria Elisa de Castro Almeida; waldo luis de lucca</t>
  </si>
  <si>
    <t>https://drive.ifsp.edu.br/s/k2qqZAz07q5O8tX</t>
  </si>
  <si>
    <t>CPV.0230</t>
  </si>
  <si>
    <t>Trata da designação de Coordenadora Pedagógica do Curso de Pós-Graduação Lato Sensu em Tecnologia da Informação e Comunicação na Educação do IFSP-Câmpus Capivari.</t>
  </si>
  <si>
    <t>até 17 de dezembro de 2022</t>
  </si>
  <si>
    <t>Thalita arthur</t>
  </si>
  <si>
    <t>https://drive.ifsp.edu.br/s/HzVNfVI5Cb2Xuyx</t>
  </si>
  <si>
    <t>CPV.0231</t>
  </si>
  <si>
    <t>Trata da  designação de  membros  da  Comissão para   Elaboração   e   Implementação   do   Projeto Pedagógico   do Curso   de   Pós-Graduação   LatoSensu  em Ensino  de  Línguasdo  IFSP –Câmpus Capivari.</t>
  </si>
  <si>
    <t>Alterada pela Portaria nº CPV.0002/2021</t>
  </si>
  <si>
    <r>
      <rPr>
        <b/>
        <sz val="11"/>
        <color rgb="FF000000"/>
        <rFont val="Calibri,Arial"/>
      </rPr>
      <t>Tiago Pellim da Silva</t>
    </r>
    <r>
      <rPr>
        <b/>
        <sz val="11"/>
        <color rgb="FF000000"/>
        <rFont val="Calibri,Arial"/>
      </rPr>
      <t xml:space="preserve">;Fabiana Bigaton Tonin;Fernanda Tonelli
</t>
    </r>
  </si>
  <si>
    <t>https://drive.ifsp.edu.br/s/NBV0PhWHjJbfKPY</t>
  </si>
  <si>
    <t>Altera CPV.0155/2020; 0098/2020</t>
  </si>
  <si>
    <t>CPV.0232</t>
  </si>
  <si>
    <t>Trata da nomeação dos membros do Conselho de Câmpus do IFSP-Câmpus Capivari</t>
  </si>
  <si>
    <t>Alterada pela Portaria nº CPV.0009/2021</t>
  </si>
  <si>
    <t>"Alexandre Camargo Maia;Isabel Cristina das Chagas Oliveira;Maria Heloisa Saraiva Vicente;Arlete Teresinha Esteves Brandi;Carlos Roberto Paviotti;Fabiana Bigaton Tonin;Francine Maria Ribeiro;Valdir Antonio Vitorino Filho;Roberto Bineli Muterle (1º suplente);Vitor Brandi Junior (2º suplente);Beatriz Santos SIlva;Guilherme Henrique Inocêncio;João Pedro Adami de Carvalho;;Josiane Donisete de Moraes Suzuki ;Viviane Garcia de Barros Silva ;Héllen Cristine Florentino Cruz (4º suplente);Daniela Loatti;Márcio Moreira;Daniel Gomes;Gabriel Sanches Cerezer
"</t>
  </si>
  <si>
    <t>https://drive.ifsp.edu.br/s/7S9pUbTUgGaIGgO</t>
  </si>
  <si>
    <t>Altera CPV.163/2020; 0087/2020; 0188/2019</t>
  </si>
  <si>
    <t>CPV.0233</t>
  </si>
  <si>
    <t>Alterada pela Portaria nº CPV.0015/2021</t>
  </si>
  <si>
    <t>até 31 de julho de 2021</t>
  </si>
  <si>
    <r>
      <rPr>
        <b/>
        <sz val="11"/>
        <color rgb="FF000000"/>
        <rFont val="Calibri,Arial"/>
      </rPr>
      <t>Maria Elisa de Castro Almeida</t>
    </r>
    <r>
      <rPr>
        <b/>
        <sz val="11"/>
        <color rgb="FF000000"/>
        <rFont val="Calibri,Arial"/>
      </rPr>
      <t xml:space="preserve"> ;Adilson Moreira de Souza ;Ana Carla Dantas Midões ;Everton Pereira Barbosa ;Fernando César Russo Gomes;Fleides Teodoro de Lima ;Francine Maria Ribeiro ;Beatriz Simonaio Birelli Falco;Eduardo Camargo Maia ;Gianna Andréia Ferreira Gobbi Spadote ;Isabel Cristina das Chagas Oliveira ;Ivana Lopes de Oliveira ;Michele Cristina dos Santos ;Talita Barbosa Plantcoski Bulgraen ;Beatriz Santos Silva ;Héllen Cristine Florentino Cruz ;João Pedro Adami de Carvalho ;Kaylane Martins de Souza ;Leonardo Piovezan ;Lívia Lamas da Silva ;Luize Maria Pacheco de Carvalho ;Mellani Eduarda Carlos Lopes ;Nicole Rigoletto ;Viviane Garcia de Barros Silva ;Vítor Rafael Gomes ; Roberto Bineli Muterle; Izabel Maria BArral teixeira</t>
    </r>
  </si>
  <si>
    <t>https://drive.ifsp.edu.br/s/hxEhPKK61A1ExA7</t>
  </si>
  <si>
    <t>Altera CPV.0114/2020; 0110/2020; 0109/2020</t>
  </si>
  <si>
    <t>CPV.0234</t>
  </si>
  <si>
    <t>Trata da designação de membros do Grupo de Trabalho para Proposta de Estratégia de Reorganização das Atividades Acadêmicas do IFSP - Câmpus Capivari</t>
  </si>
  <si>
    <t>Alterada pela portaria n° CPV.0087/2021</t>
  </si>
  <si>
    <r>
      <rPr>
        <b/>
        <sz val="11"/>
        <color rgb="FF000000"/>
        <rFont val="Calibri,Arial"/>
      </rPr>
      <t>Leticia Pedroso Ramos</t>
    </r>
    <r>
      <rPr>
        <b/>
        <sz val="11"/>
        <color rgb="FF000000"/>
        <rFont val="Calibri,Arial"/>
      </rPr>
      <t xml:space="preserve"> ;Ana Paula Pereira ;Alexandre Santa Bárbara Azevedo ;Everton Pereira Barbosa ;Fleides Teodoro de Lima ;Gianna Andréia Ferreira Gobbi Spadote ;Grazielle Cristine Elias ;Isabel Cristina das Chagas Oliveira ;Maria Elisa de Castro Almeida ;Mateus Nordi Esperança ;Rafael Fernando Diorio ;Thalita Arthur ;Vítor Rafael Gomes ; carlos fernando barboza da silva</t>
    </r>
  </si>
  <si>
    <t>https://drive.ifsp.edu.br/s/RPJsiKVaHC7k1L7</t>
  </si>
  <si>
    <t>Altera CPV.0208/2020;  0152/2020; 0119/2020</t>
  </si>
  <si>
    <t>CPV.0235</t>
  </si>
  <si>
    <r>
      <rPr>
        <b/>
        <sz val="11"/>
        <color rgb="FF000000"/>
        <rFont val="Calibri,Arial"/>
      </rPr>
      <t>Osmar Ruy Neto</t>
    </r>
    <r>
      <rPr>
        <b/>
        <sz val="11"/>
        <color rgb="FF000000"/>
        <rFont val="Calibri,Arial"/>
      </rPr>
      <t xml:space="preserve">;Antonio Carlos da Silva Bonfim;César Eduardo Armelin;Evandro Datti; Geraldo Amaral Adão;Larissa Carvalho Alves;Luciana Martins Gatti;Michele Cristina dos Santos;Valéria da Silva Martins Poletti
</t>
    </r>
  </si>
  <si>
    <t>https://drive.ifsp.edu.br/s/sk6hrCLgEGJbEPk</t>
  </si>
  <si>
    <t>CPV.0236</t>
  </si>
  <si>
    <t>revogada pela portaria nº 0118/2021</t>
  </si>
  <si>
    <r>
      <rPr>
        <b/>
        <sz val="11"/>
        <color rgb="FF000000"/>
        <rFont val="Calibri,Arial"/>
      </rPr>
      <t>Eduardo Camargo Maia</t>
    </r>
    <r>
      <rPr>
        <b/>
        <sz val="11"/>
        <color rgb="FF000000"/>
        <rFont val="Calibri,Arial"/>
      </rPr>
      <t xml:space="preserve">;Gilberto Bulgraen Junior;Izabel Maria Barral Teixeira;Júnio Rodrigues de Oliveira
</t>
    </r>
  </si>
  <si>
    <t>https://drive.ifsp.edu.br/s/JcpRqAvgQb9sVbW</t>
  </si>
  <si>
    <t>CPV.0237</t>
  </si>
  <si>
    <t>Trata da designação de Responsável pelo Centro de Línguas do IFSP-Câmpus Capivari.</t>
  </si>
  <si>
    <t xml:space="preserve">Fernanda Tonelli </t>
  </si>
  <si>
    <t>https://drive.ifsp.edu.br/s/KTf5nvK1DTz67WK</t>
  </si>
  <si>
    <r>
      <rPr>
        <b/>
        <sz val="12"/>
        <color rgb="FF000000"/>
        <rFont val="Calibri, sans-serif"/>
      </rPr>
      <t>SERVIDORES (</t>
    </r>
    <r>
      <rPr>
        <b/>
        <sz val="12"/>
        <color rgb="FFFF0000"/>
        <rFont val="Calibri, sans-serif"/>
      </rPr>
      <t>Presidentes em vermelho</t>
    </r>
    <r>
      <rPr>
        <b/>
        <sz val="12"/>
        <color rgb="FF000000"/>
        <rFont val="Calibri, sans-serif"/>
      </rPr>
      <t>)</t>
    </r>
  </si>
  <si>
    <t xml:space="preserve">Nº Portarias Extintas:	</t>
  </si>
  <si>
    <t xml:space="preserve">Nº portarias Revogadas:    </t>
  </si>
  <si>
    <t xml:space="preserve">TOTAL      </t>
  </si>
  <si>
    <t>Trata da designação dos membros do Núcleo de Apoio às Pessoas com Necessidades Educacionais Específicas – NAPNE do IFSP-Câmpus Capivari</t>
  </si>
  <si>
    <t>Alterada pela Portaria nº CPV.0051/2021</t>
  </si>
  <si>
    <t>Beatriz Simonaio Birelli Falco, Beatriz Simonaio Birelli Falco;        Éder Valdir de Oliveira;        Gianna Andréia Ferreira Gobbi Spadote        ;Grazielle Nayara Felício Silva;        Grazielle Cristine Elias;        Isabel Cristina das Chagas Oliveira;        Ivana Lopes de Oliveira        ;Juscelino Pereira de Souza;        Leticia Pedroso Ramos;        Maria Heloisa Saraiva Vicente;        Roberta Pereira Pires        Rubia Dias Adão</t>
  </si>
  <si>
    <t>https://drive.ifsp.edu.br/s/nuSw607kEctVbo8</t>
  </si>
  <si>
    <t>Alterada pela Portaria nº CPV.129/2021</t>
  </si>
  <si>
    <r>
      <rPr>
        <b/>
        <sz val="10"/>
        <color rgb="FFFF0000"/>
        <rFont val="Arial"/>
      </rPr>
      <t>Tiago Pellim da Silva</t>
    </r>
    <r>
      <rPr>
        <b/>
        <sz val="10"/>
        <rFont val="Arial"/>
      </rPr>
      <t xml:space="preserve">; </t>
    </r>
    <r>
      <rPr>
        <sz val="10"/>
        <rFont val="Arial"/>
      </rPr>
      <t>Erica Maio Taveira Grande        Fabiana Bigaton Tonin        Fernanda Tonelli</t>
    </r>
  </si>
  <si>
    <t>https://drive.ifsp.edu.br/s/72sQjiZrNsMD7SA</t>
  </si>
  <si>
    <t>Trata da Designação dos membros da Comissão de Matrícula para Auxílio à Coordenadoria de Registros Acadêmicos do IFSP - Câmpus Capivari.</t>
  </si>
  <si>
    <t>Alterada pela Portaria nº CPV.0066/2021</t>
  </si>
  <si>
    <t>até fim do período de matrículas</t>
  </si>
  <si>
    <t>Grazielle Cristine Elias; Arlete Teresinha Esteves Brandi        Ivana Lopes de Oliveira Arruda        Leticia Pedroso Ramos        Washington Ernando Pereira Benício</t>
  </si>
  <si>
    <t>https://drive.ifsp.edu.br/s/e3AySUZyuUd8trd</t>
  </si>
  <si>
    <t>Trata da designação dos membros da Comissão para Elaboração e Implementação do Projeto Pedagógico do Curso (ceic) Técnico em Administração Integrado ao Ensino Médio, modalidade Educação de Jovens e Adultos do IFSP - Câmpus Capivari.</t>
  </si>
  <si>
    <t>Alterada pela Portaria nº CPV.0020/2021</t>
  </si>
  <si>
    <t>Fleides Teodoro de Lima; Carlos Roberto Paviotti	Daniele Cordeiro Motta	Fernando Cesar Russo Gomes	Gianna Andréia Ferreira Gobbi Spadote	Gustavo Matarazzo Rezende	Igor Vasconcelos Nogueira	Isabel Cristina das Chagas	Leticia Pedroso Ramos	Marcelo Simplício de Lyra	Maria Amélia Ferracciú Pagotto	Mauro Vanderlei Amorim	Roberta Pereira Pires	Talita Barbosa Plantcoski Bulgraen	Valdir Antonio Vitorino Filho</t>
  </si>
  <si>
    <t>https://drive.ifsp.edu.br/s/iEuJzE1TtOAomgG</t>
  </si>
  <si>
    <t>Trata da designação dos membros da Comissão para Elaboração e Implementação do Projeto Pedagógico do Curso Técnico em Recursos Humanos concomitante/Subsequente do IFSP - Câmpus Capivari.</t>
  </si>
  <si>
    <t>Alterada pela Portaria nº CPV.0037/2021</t>
  </si>
  <si>
    <t>Igor Vasconcelos Nogueira; Fernando Cesar Russo Gomes	Fleides Teodoro de Lima	Gustavo Baptistella Leite da Silva	Gustavo Matarazzo Rezende	Helen Gláucia Stefanelli	Isabel Cristina das Chagas Oliveira	Juscelino Pereira de Souza	Leticia Pedroso Ramos	Valdir Antonio Vitorino Filho</t>
  </si>
  <si>
    <t>https://drive.ifsp.edu.br/s/n731Uq50mwZIhGq</t>
  </si>
  <si>
    <r>
      <rPr>
        <b/>
        <sz val="10"/>
        <color rgb="FFFF0000"/>
        <rFont val="Arial"/>
      </rPr>
      <t>Juscelino Pereira de Souza</t>
    </r>
    <r>
      <rPr>
        <b/>
        <sz val="10"/>
        <rFont val="Arial"/>
      </rPr>
      <t xml:space="preserve">; </t>
    </r>
    <r>
      <rPr>
        <sz val="10"/>
        <rFont val="Arial"/>
      </rPr>
      <t>Ana Carla Dantas Midões        Mauro Vanderlei de Amorim        Francine Maria Ribeiro</t>
    </r>
  </si>
  <si>
    <t>https://drive.ifsp.edu.br/s/nFWkALTHJ3TdPRX</t>
  </si>
  <si>
    <t>Alterada pela Portaria nº CPV.0038/2021</t>
  </si>
  <si>
    <t>Beatriz Simonaio Birelli Falco; Carlos Fernando Barboza da Silva	Everton Pereira Barbosa	"Fleides Teodoro de Lima
Grazielle nayara Felício Silva"	Gustavo Baptistella Leite da Silva	Gustavo Matarazzo Rezende	Maria Elisa de Castro Almeida	Maria Heloisa Saraiva Vicente	Mateus Nordi Esperança	Pedro Henrique Alcântara da Silva	Rafael Fernando Diorio	Thalita Arthur</t>
  </si>
  <si>
    <t>https://drive.ifsp.edu.br/s/rhRJ6Zl4pm3EjRJ</t>
  </si>
  <si>
    <t>Alterada pela Portaria nº CPV.0016/2021</t>
  </si>
  <si>
    <t>Isabel Cristina das Chagas Oliveira; Arlete Teresinha Esteves Brandi	Carlos Fernando Barboza da Silva	Everton Pereira Barbosa	Fabiana Bigaton Tonin	Gianna Andréia Ferreira Gobbi Spadote	Grazielle Nayara Felício Silva	Maria Amélia Ferracciú Pagotto	Talita Barbosa Plantcoski Bulgraen</t>
  </si>
  <si>
    <t>https://drive.ifsp.edu.br/s/P5mmG2ylEO8CTAa</t>
  </si>
  <si>
    <t xml:space="preserve">Altera CPV.0108/2020; 0030/2020; 0074/2019; 0046/2018; 0071/2017; 0033/2017; 0104/2016; 0037/2016; 0130/2015; 0091/2015; 0059/2015; 0007/2015; 0023/2014; 4384/2014; </t>
  </si>
  <si>
    <t>Alterada pela Portaria nº CPV.0040/2021</t>
  </si>
  <si>
    <t>Alexandre Camargo Maia; Arlete Teresinha Esteves Brandi	Isabel Cristina das Chagas Oliveira	Maria Heloisa Saraiva Vicente	Carlos Roberto Paviotti	Fabiana Bigaton Tonin	Francine Maria Ribeiro	Valdir Antonio Vitorino Filho	Roberto Bineli Muterle (1º suplente)	Vitor Brandi Junior (2º suplente)	Beatriz Santos Silva	Josiane Donisete de Moraes Suzuki	João Pedro Adami de Carvalho	Viviane Garcia de Barros Silva (1ª suplente)	Héllen Cristine Florentino Cruz (2ª suplente)	Daniela Loatti	Gabriel Sanches Cerezer</t>
  </si>
  <si>
    <t>https://drive.ifsp.edu.br/s/BVeop1eGNGeeH1e</t>
  </si>
  <si>
    <t xml:space="preserve">Altera CPV.0232/2020; 0163/2020; 0087/2020; 0188/2019; </t>
  </si>
  <si>
    <t xml:space="preserve">Trata da designação dos fiscais do contrato 08.712/2020 do IFSP Câmpus Capivari. (ESCADA) </t>
  </si>
  <si>
    <t>Revogada pela Portaria  CPV IFSP Nº .0194/2021</t>
  </si>
  <si>
    <t>Eduardo camargo maia; Antonio Carlos da Silva Bonfim</t>
  </si>
  <si>
    <t>https://drive.ifsp.edu.br/s/25Q18TeBex0EBrv</t>
  </si>
  <si>
    <t>Trata da designação dos fiscais técnicos, fiscais administrativos e gestores do Contrato 01.712/2021 do IFSP-Câmpus Capivari. (DELL)</t>
  </si>
  <si>
    <t>Alterada pela portaria n° CPV.0088/2021</t>
  </si>
  <si>
    <t>Gilberto Bulgraen Junior; Larissa Carvalho Alves	César Eduardo Armelin	Leticia Pedroso Ramos	Eduardo Camargo Maia	Júnio Rodrigues de Oliveira	Antonio Carlos da Silva Bonfim	Rodrigo Scontre</t>
  </si>
  <si>
    <t>https://drive.ifsp.edu.br/s/JCKHljfSF1cGD3R</t>
  </si>
  <si>
    <t>Trata da designação de membros de banca examinadora para processo seletivo simplificado de professor substituto de LIBRAS do IFSP-Câmpus Capivari.</t>
  </si>
  <si>
    <t>vigência até o fim do processo seletivo.</t>
  </si>
  <si>
    <t>Marcel de Assis Roque; Gabriel Silva Nascimento	Leticia Pedroso Ramos	Rafael Straiotto Mindin	Maly Magalhães Freitas</t>
  </si>
  <si>
    <t>https://drive.ifsp.edu.br/s/4cwWaBB8A3xxTJt</t>
  </si>
  <si>
    <t>de26 de fevereiro de 2021 à 12 de março de 2021</t>
  </si>
  <si>
    <t>Waldo luis de lucca; leticia pedroso ramos</t>
  </si>
  <si>
    <t>https://drive.ifsp.edu.br/s/xllm8f5DiXFE8im</t>
  </si>
  <si>
    <t>vigência até 07 de fevereiro de 2023</t>
  </si>
  <si>
    <r>
      <rPr>
        <b/>
        <sz val="10"/>
        <color rgb="FFFF0000"/>
        <rFont val="Arial"/>
      </rPr>
      <t>Silvânia Regina Mendes Moreschi</t>
    </r>
    <r>
      <rPr>
        <b/>
        <sz val="10"/>
        <rFont val="Arial"/>
      </rPr>
      <t xml:space="preserve">; </t>
    </r>
    <r>
      <rPr>
        <sz val="10"/>
        <rFont val="Arial"/>
      </rPr>
      <t xml:space="preserve">Ademir Geraldo Cavallari Costalonga        Jomar Borges dos Santos  </t>
    </r>
    <r>
      <rPr>
        <b/>
        <sz val="10"/>
        <rFont val="Arial"/>
      </rPr>
      <t xml:space="preserve">     </t>
    </r>
    <r>
      <rPr>
        <sz val="10"/>
        <rFont val="Arial"/>
      </rPr>
      <t xml:space="preserve"> Renan Giollo Francisco</t>
    </r>
  </si>
  <si>
    <t>https://drive.ifsp.edu.br/s/dPf3MTamsFwtCIZ</t>
  </si>
  <si>
    <t>Alterada pela Portaria nº CPV.0030/2021</t>
  </si>
  <si>
    <t>mandato até 31 de julho de 2021</t>
  </si>
  <si>
    <t>Maria Elisa de Castro Almeida; Ana Carla Dantas Midões	Everton Pereira Barbosa	Fernando César Russo Gomes	Fleides Teodoro de Lima	Francine Maria Ribeiro	Roberto Bineli Muterle	Beatriz Simonaio Birelli Falco	Eduardo Camargo Maia</t>
  </si>
  <si>
    <t>https://drive.ifsp.edu.br/s/rRYF1DLU0Cxtruc</t>
  </si>
  <si>
    <t>Altera CPV.0233/2020; 0114/2020; 0110/2020; 0109/2020</t>
  </si>
  <si>
    <r>
      <rPr>
        <b/>
        <sz val="10"/>
        <color rgb="FFFF0000"/>
        <rFont val="Arial"/>
      </rPr>
      <t>Isabel Cristina das Chagas Oliveira</t>
    </r>
    <r>
      <rPr>
        <b/>
        <sz val="10"/>
        <rFont val="Arial"/>
      </rPr>
      <t xml:space="preserve">; </t>
    </r>
    <r>
      <rPr>
        <sz val="10"/>
        <rFont val="Arial"/>
      </rPr>
      <t>Beatriz Simonaio Birelli Falco        Carlos Fernando Barboza da Silva        Everton Pereira Barbosa        Fabiana Bigaton Tonin        Gianna Andréia Ferreira Gobbi Spadote        Grazielle Nayara Felício Silva        Ivana Lopes de Oliveira        Maria Amélia Ferracciú Pagotto        Talita Barbosa Plantcoski Bulgraen</t>
    </r>
  </si>
  <si>
    <t>https://drive.ifsp.edu.br/s/SQcoiYAqZg0fOrf</t>
  </si>
  <si>
    <t>Altera CPV.0008/2021; 0108/2020; 0030/2020; 0074/2019; 0046/2018; 0071/2017; 0033/2017; 0104/2016; 0037/2016/; 0135/2015</t>
  </si>
  <si>
    <t>Trata da designação dos membros da Equipe Local de Formação Continuada dos Professores e de Profissionais da Área Pedagógica do IFSP – Câmpus Capivari.</t>
  </si>
  <si>
    <t>Revogada pela Portaria  CPV IFSP Nº .0205/2021</t>
  </si>
  <si>
    <r>
      <rPr>
        <b/>
        <sz val="10"/>
        <color rgb="FFFF0000"/>
        <rFont val="Arial"/>
      </rPr>
      <t>Everton Pereira Barbosa;</t>
    </r>
    <r>
      <rPr>
        <b/>
        <sz val="10"/>
        <rFont val="Arial"/>
      </rPr>
      <t xml:space="preserve"> </t>
    </r>
    <r>
      <rPr>
        <sz val="10"/>
        <rFont val="Arial"/>
      </rPr>
      <t xml:space="preserve">Beatriz Simonaio Birelli Falco        Fernando Cesar Russo Gomes        Gianna Andréia Ferreira Gobbi Spadote        Isabel Cristina das Chagas Oliveira        Ivana Lopes de Oliveira        juscelino Pereira de Souza        Maria Amélia Ferracciú Pagotto        Talita Barbosa Plantcoski Bulgraen        </t>
    </r>
  </si>
  <si>
    <t>https://drive.ifsp.edu.br/s/c6xM5UlHSoiQFY3</t>
  </si>
  <si>
    <t>Altera CPV.0112/2020; 0100/2020; 049/2020; 0045/2018; 0036/2017; 0019/2017; 0122/2016; 0100/2016; 0038/2016; 0008/2016; 0131/2015;  0122/2015.</t>
  </si>
  <si>
    <t>Alterada pela Portaria nº CPV.0021/2021</t>
  </si>
  <si>
    <t>Cleidson Santiago de Oliveira; Gilberto Bulgraen Junior	Ana Carla Dantas Midões	André Castilho Garcia	Antonio Carlos da Silva Bomfim	Carolina Marocco Corneta	daniele Cordeiro Motta	Gustavo Baptistella Leite da Silva	Izabel Maria Barral Teixeira	João Batista de Medeiros	Larissa Aparecida Gatti	Leticia Pedroso Ramos	Lucas Bonetti	Luís Eduardo Pais dos Santos	Mayumi Silva Kawamoto	Micael Douglas Diniz	Renan Giollo Francisco	Tiago José Berg	Vitor Brandi Junior	Washington Ernando Pereira Benício.</t>
  </si>
  <si>
    <t>https://drive.ifsp.edu.br/s/mFqYHLKGeRdjQwj</t>
  </si>
  <si>
    <t>Altera CPV.0176/2020; 0174/2020; 0123/2020/ 0051/2020; 0194/2019;  0176/2019; 0077/2019; 0069/2018;  0169/2017; 0163/2017.</t>
  </si>
  <si>
    <t>Trata da designação dos membros da Comissão para Elaboração e Implementação do Projeto Pedagógico do Curso Técnico em Alimentos do IFSP-Câmpus Capivari.</t>
  </si>
  <si>
    <t>Alterada pela portaria n° CPV.0027/2021</t>
  </si>
  <si>
    <t>mandato encerra no dia 11 de abril de 2022.</t>
  </si>
  <si>
    <t xml:space="preserve">Fernanda Ortolan; Alexandre Santa Bárbara Azevedo	André Castilho Garcia	Carolina Marocco Corneta	Gislaine Vieira Damiani	Grazielle Cristine Elias	Gustavo baptistella Leite da Silva	Igor Vasconcelos Nogueira	Isabel Cristina das Chagas Oliveira	Luís Eduardo Pais dos Santos	Mateus Nordi Esperança	Rafael Resende Maldonado	Talita Barbosa Planticoski Bulgraen	</t>
  </si>
  <si>
    <t>https://drive.ifsp.edu.br/s/S2vH9c35LJQ2FEj</t>
  </si>
  <si>
    <t>Altera CPV.0187/2020; 0121/2020;0152/2019; 0114/2019;0066/2019</t>
  </si>
  <si>
    <t>Trata da designação dos membros da Comissão para Elaboração e Implementação do Projeto Pedagógico do Curso (CEIC) Técnico em Administração Integrado ao Ensino Médio, modalidade Educação de Jovens e Adultos do IFSP - Câmpus Capivari.</t>
  </si>
  <si>
    <t>Alterada pela portaria n° CPV.0031/2021</t>
  </si>
  <si>
    <t>Fleides Teodoro de Lima; Carlos Roberto Paviotti	Fernando Cesar Russo Gomes	Gianna Andréia Ferreira Gobbi Spadote	Gustavo Matarazzo Rezende	Igor Vasconcelos Nogueira	Isabel Cristina das Chagas	Leticia Pedroso Ramos	Marcelo Simplício de Lyra	Maria Amélia Ferracciú Pagotto	Mauro Vanderlei Amorim	Roberta Pereira Pires	Talita Barbosa Plantcoski Bulgraen	Valdir Antonio Vitorino Filho</t>
  </si>
  <si>
    <t>https://drive.ifsp.edu.br/s/OvJEtlyoDf9V6DH</t>
  </si>
  <si>
    <t>Altera CPV.0004/2021; 0181/2020; 0132/2020; 0075/2020; 0031/2020</t>
  </si>
  <si>
    <t>Alterada pela portaria n° CPV.0069/2021</t>
  </si>
  <si>
    <t>Cleidson Santiago de Oliveira; Gilberto Bulgraen Junior	Ana Carla Dantas Midões	André Castilho Garcia	Antonio Carlos da Silva Bomfim	Carolina Marocco Corneta	Gustavo Baptistella Leite da Silva	Izabel Maria Barral Teixeira	João Batista de Medeiros	Larissa Aparecida Gatti	Leticia Pedroso Ramos	Lucas Bonetti	Luís Eduardo Pais dos Santos	Mayumi Silva Kawamoto	Micael Douglas Diniz	Renan Giollo Francisco	Tiago José Berg	Vitor Brandi Junior	Washington Ernando Pereira Benício.</t>
  </si>
  <si>
    <t>https://drive.ifsp.edu.br/s/hXqFbNa0mg6wAEJ</t>
  </si>
  <si>
    <t>Altera CPV.0018/2021; 0176/2020; 0174/2020; 0123/2020/ 0051/2020; 0194/2019;  0176/2019; 0077/2019; 0069/2018;  0169/2017; 0163/2017.</t>
  </si>
  <si>
    <t>Trata da designação dos membros da Comissão Eleitoral Local para as eleições de Reitor e Diretor-Geral do câmpus Capivari, referente ao mandato 2021-2024.</t>
  </si>
  <si>
    <t>até posse de reitor e DRG CPV</t>
  </si>
  <si>
    <t>Ademir Geraldo Cavallari Costalonga; Gislaine Vieira Damiani	Roberto Bineli Muterle	Rafael Fernando Diorio	Fernanda Ortolan	Izabel Maria Barral Teixeira	Renan Giollo Francisco	Valéria da Silva Martins Poletti	Arlete Teresinha Esteves Brandi	Alexandre Camargo Maia	Zenilton José da Rocha	Héllen Cristine Florentino Cruz	Kaique Matheus dos Santos	Viviane Garcia de Barros Silva	Aline Correa	Jessica Wélide Tacioli	Aline Cristina Vitti Ramos</t>
  </si>
  <si>
    <t>https://drive.ifsp.edu.br/s/ozMmJ5pcyRuQbpt</t>
  </si>
  <si>
    <t>Trata da designação de substituta à função de Coordenador de Contabilidade e Finanças do IFSP – Câmpus Capivari.</t>
  </si>
  <si>
    <t>de 22 a 26 de fevereiro de 2021</t>
  </si>
  <si>
    <t>Valéria da Silva Martins Poletti; Luciana Martins Gatti</t>
  </si>
  <si>
    <t>https://drive.ifsp.edu.br/s/g89rkiHeStF4zTM</t>
  </si>
  <si>
    <t>Trata da designação  dos  membros  da Comissão Eleitoral   Local para   as   eleições dos   membros administrativos, docentes,discentese  egressosdoConselho Superior do IFSP mandato 2021 –2023</t>
  </si>
  <si>
    <t>Alterada pela portaria n° CPV.0065/2021</t>
  </si>
  <si>
    <t>até homologação do processo eleitoral</t>
  </si>
  <si>
    <r>
      <rPr>
        <b/>
        <sz val="10"/>
        <color rgb="FFFF0000"/>
        <rFont val="Arial"/>
      </rPr>
      <t>Ademir Geraldo Cavallari Costalonga</t>
    </r>
    <r>
      <rPr>
        <b/>
        <sz val="10"/>
        <rFont val="Arial"/>
      </rPr>
      <t xml:space="preserve">; </t>
    </r>
    <r>
      <rPr>
        <sz val="10"/>
        <rFont val="Arial"/>
      </rPr>
      <t>Roberto Bineli Muterle        Gislaine Vieira Damiani</t>
    </r>
  </si>
  <si>
    <t>https://drive.ifsp.edu.br/s/yPBIV3raTNEK5hZ</t>
  </si>
  <si>
    <t>Trata da designação dos membros da Comissão  de  Comunicação  do  IFSP-Câmpus Capivari.</t>
  </si>
  <si>
    <t>Revogada pela Portaria  CPV IFSP Nº .0142/2021</t>
  </si>
  <si>
    <r>
      <rPr>
        <b/>
        <sz val="10"/>
        <color rgb="FFFF0000"/>
        <rFont val="Arial"/>
      </rPr>
      <t>Gustavo Baptistela da Silva</t>
    </r>
    <r>
      <rPr>
        <b/>
        <sz val="10"/>
        <rFont val="Arial"/>
      </rPr>
      <t xml:space="preserve">; </t>
    </r>
    <r>
      <rPr>
        <sz val="10"/>
        <rFont val="Arial"/>
      </rPr>
      <t>alexandre camargo maia        Renan Giollo Francisco        Rúbia Dias Adão.</t>
    </r>
  </si>
  <si>
    <t>https://drive.ifsp.edu.br/s/xI1Di6YW2SjKPbt</t>
  </si>
  <si>
    <t>Altera CPV.0071/2019; CPV.041/2018; 0003/2017; 0091/2016</t>
  </si>
  <si>
    <t>Revoga a Portaria nº CPV.0048/2020, de 10 de março de 2020.</t>
  </si>
  <si>
    <t>--------------------------------------------------------------------------------------</t>
  </si>
  <si>
    <t>https://drive.ifsp.edu.br/s/A4Ci1vzJJJA0APL</t>
  </si>
  <si>
    <t>Revoga CPV.0048/2020</t>
  </si>
  <si>
    <t>Alterada pela portaria n° CPV.0041/2021</t>
  </si>
  <si>
    <t>Fernanda Ortolan Adria de sousa Bentes Alexandre Santa Bárbara Azevedo        André Castilho Garcia        Carolina Marocco Corneta        Gislaine Vieira Damiani        Grazielle Cristine Elias        Gustavo baptistella Leite da Silva        Igor Vasconcelos Nogueira        Isabel Cristina das Chagas Oliveira        Luís Eduardo Pais dos Santos        Mateus Nordi Esperança        Rafael Resende Maldonado        Talita Barbosa Planticoski Bulgraen; Silvânia Regina Mendes Moreschi</t>
  </si>
  <si>
    <t>https://drive.ifsp.edu.br/s/rG2KKqQottt18h2</t>
  </si>
  <si>
    <t>Altera CPV.0019/2021; 0187/2020; 0121/2020;0152/2019; 0114/2019;0066/2019</t>
  </si>
  <si>
    <t>Alterada pela portaria n° CPV.0067/2021</t>
  </si>
  <si>
    <t>Gustavo Baptistella Leite da Silva ;Alexandre Santa Bárbara Azevedo;Fernanda Ortolan ;Fleides Teodoro de Lima;Larissa Hanako Suzuki;Leticia Pedroso Ramos ;Silvânia Regina Mendes Moreschi</t>
  </si>
  <si>
    <t>https://drive.ifsp.edu.br/s/IlbzhkB7do18N6a</t>
  </si>
  <si>
    <t>Altera CPV.0178/2020; 0085/2019</t>
  </si>
  <si>
    <t>Alterada pela portaria n° CPV.0062/2021</t>
  </si>
  <si>
    <t>Leticia Pedroso Ramos ;Antonio Carlos da Silva Bomfim ;Beatriz Simonaio Birelli Falco;Carolina Marocco Corneta ;César Eduardo Armelin ;Eduardo Camargo Maia ;Gilberto Bulgraen Junior ;Rodrigo Scontre;</t>
  </si>
  <si>
    <t>https://drive.ifsp.edu.br/s/JkgGuc8djXi9Kh9</t>
  </si>
  <si>
    <t>Altera 0179/2020; 0044/2020</t>
  </si>
  <si>
    <t>Alterada pela portaria n° CPV.0108/2021</t>
  </si>
  <si>
    <r>
      <rPr>
        <b/>
        <sz val="10"/>
        <color rgb="FFFF0000"/>
        <rFont val="Arial"/>
      </rPr>
      <t xml:space="preserve">Maria Elisa de Castro Almeida </t>
    </r>
    <r>
      <rPr>
        <b/>
        <sz val="10"/>
        <rFont val="Arial"/>
      </rPr>
      <t xml:space="preserve">  </t>
    </r>
    <r>
      <rPr>
        <sz val="10"/>
        <color rgb="FF000000"/>
        <rFont val="Arial"/>
      </rPr>
      <t xml:space="preserve">     Ana Carla Dantas Midões        Everton Pereira Barbosa        Fernando César Russo Gomes        Fleides Teodoro de Lima        Francine Maria Ribeiro        Roberto Bineli Muterle        Beatriz Simonaio Birelli Falco        Eduardo Camargo Maia        Gianna Andréia Ferreira Gobbi Spadote        Isabel Cristina das Chagas Oliveira        Ivana Lopes de Oliveira        Izabel Maria Barral Teixeira        Michele Cristina dos Santos        Talita Barbosa Plantcoski Bulgraen        Beatriz Santos Silva        Héllen Cristine Florentino Cruz        João Pedro Adami de Carvalho        Luize Maria Pacheco de Carvalho        Vítor Rafael Gomes</t>
    </r>
  </si>
  <si>
    <t>https://drive.ifsp.edu.br/s/e0OIZtdH678SJwb</t>
  </si>
  <si>
    <t>Altera CPV.0015/2021; 0233/2020; 0114/2020; 0110/2020; 0109/2020</t>
  </si>
  <si>
    <t>Alterada pela portaria n° CPV.0060/2021</t>
  </si>
  <si>
    <t>Alexandre Camargo Maia; Fleides Teodoro de Lima; Carlos Roberto Paviotti        Fernando Cesar Russo Gomes        Gianna Andréia Ferreira Gobbi Spadote        Igor Vasconcelos Nogueira        Isabel Cristina das Chagas        Leticia Pedroso Ramos        Marcelo Simplício de Lyra        Maria Amélia Ferracciú Pagotto        Mauro Vanderlei Amorim        Roberta Pereira Pires        Talita Barbosa Plantcoski Bulgraen        Valdir Antonio Vitorino Filho</t>
  </si>
  <si>
    <t>https://drive.ifsp.edu.br/s/Mg8C8l2XqAQ5yAG</t>
  </si>
  <si>
    <t>Altera CPV.0020/2021; 0004/2021; 0181/2020; 0132/2020; 0075/2020; 0031/2020</t>
  </si>
  <si>
    <t>Trata da designação dos membros do Núcleo Docente Estruturante-NDE do Curso Superior de Tecnólogo em Processos Gerenciais do IFSP-Câmpus Capivari.</t>
  </si>
  <si>
    <t>Alterada pela portaria n° CPV.0126/2021</t>
  </si>
  <si>
    <t>até 11 de novembro de 2021.</t>
  </si>
  <si>
    <r>
      <rPr>
        <b/>
        <sz val="10"/>
        <color rgb="FFFF0000"/>
        <rFont val="Arial"/>
      </rPr>
      <t>Valdir Antonio Vitorino Filho</t>
    </r>
    <r>
      <rPr>
        <sz val="10"/>
        <color rgb="FF000000"/>
        <rFont val="Arial"/>
      </rPr>
      <t xml:space="preserve">;Carlos Roberto Paviotti;fleides Teodoro de Lima; Igor Vasconcelos Nogueira;Rafael Fernando Diorio;Marcelo Simplício de Lyra– 
</t>
    </r>
  </si>
  <si>
    <t>https://drive.ifsp.edu.br/s/xO4dpu5ChBas2ui</t>
  </si>
  <si>
    <t>Altera CPV.0160/2018</t>
  </si>
  <si>
    <t>Revogada pela Portaria  CPV IFSP Nº .0132/2021</t>
  </si>
  <si>
    <t>Até 25 de junho de 2021.</t>
  </si>
  <si>
    <r>
      <rPr>
        <b/>
        <sz val="10"/>
        <color rgb="FFFF0000"/>
        <rFont val="Arial"/>
      </rPr>
      <t>Alexandre Camargo Maia</t>
    </r>
    <r>
      <rPr>
        <sz val="10"/>
        <color rgb="FF000000"/>
        <rFont val="Arial"/>
      </rPr>
      <t xml:space="preserve"> ;Juscelino Pereira de Souza ;Mauro Vanderlei de Amorim ;Rafael Fernando Diorio;Roberto Bineli Muterle;Valdir Antonio Vitorino Filho </t>
    </r>
  </si>
  <si>
    <t>https://drive.ifsp.edu.br/s/SlK49VtGxIO5EEd</t>
  </si>
  <si>
    <t>Altera CPV.0042/2020; 0101/2019</t>
  </si>
  <si>
    <t>Alterada pela portaria n° CPV.0063/2021</t>
  </si>
  <si>
    <r>
      <rPr>
        <b/>
        <sz val="11"/>
        <color rgb="FF000000"/>
        <rFont val="Calibri, sans-serif"/>
      </rPr>
      <t>docentes</t>
    </r>
    <r>
      <rPr>
        <sz val="11"/>
        <color rgb="FF000000"/>
        <rFont val="Calibri, sans-serif"/>
      </rPr>
      <t xml:space="preserve">, pedagogos ou técnicos em assuntos educacionais encerra-se em 15 de setembro de 2022; 
 </t>
    </r>
    <r>
      <rPr>
        <b/>
        <sz val="11"/>
        <color rgb="FF000000"/>
        <rFont val="Calibri, sans-serif"/>
      </rPr>
      <t xml:space="preserve">discentes </t>
    </r>
    <r>
      <rPr>
        <sz val="11"/>
        <color rgb="FF000000"/>
        <rFont val="Calibri, sans-serif"/>
      </rPr>
      <t xml:space="preserve">encerra-se em 15 de setembro de 2021.
</t>
    </r>
  </si>
  <si>
    <t xml:space="preserve">Mateus Nordi Esperança ;Alexandre Santa Bárbara Azevedo;   Everton Pereira Barbosa; Fernanda Ortolan; João Batista de Medeiros; José Ricardo Turquetti; Mauro Vanderlei de Amorim; Mayumi Silva Kawamoto ;Jéssica de Paula Rodrigues; Natália Prado Mobiolli;Aline Cristina Vitti Ramos;Maria Heloísa Saraiva Vicente;Leticia Pedroso Ramos ;Beatriz Simonaio Birelli Falco  
</t>
  </si>
  <si>
    <t>https://drive.ifsp.edu.br/s/SKfMUzKN5j3a6XZ</t>
  </si>
  <si>
    <t>Altera CPV.0167/2020</t>
  </si>
  <si>
    <t xml:space="preserve">Trata da designação dos membros do Núcleo Docente Estruturante do Curso Superior de Tecnologia em Processos Químicos do IFSP - Câmpus Capivari.
</t>
  </si>
  <si>
    <t>Alterada pela portaria n° CPV.0096/2021</t>
  </si>
  <si>
    <r>
      <rPr>
        <sz val="11"/>
        <color rgb="FF000000"/>
        <rFont val="Calibri, sans-serif"/>
      </rPr>
      <t xml:space="preserve">Art. 4º O mandato dos membros Ademir Geraldo Cavallari Costalonga e Elizabeth Machado Baptestini Andrade se encerra em </t>
    </r>
    <r>
      <rPr>
        <b/>
        <sz val="11"/>
        <color rgb="FF000000"/>
        <rFont val="Calibri, sans-serif"/>
      </rPr>
      <t xml:space="preserve">15 de abril de 2023.
</t>
    </r>
    <r>
      <rPr>
        <sz val="11"/>
        <color rgb="FF000000"/>
        <rFont val="Calibri, sans-serif"/>
      </rPr>
      <t xml:space="preserve">
Art. 5º O mandato dos membros José Ricardo Turquetti e Alexandre Santa Barbara Azevedo se encerra em </t>
    </r>
    <r>
      <rPr>
        <b/>
        <sz val="11"/>
        <color rgb="FF000000"/>
        <rFont val="Calibri, sans-serif"/>
      </rPr>
      <t xml:space="preserve">15 de abril de 2022.
</t>
    </r>
    <r>
      <rPr>
        <sz val="11"/>
        <color rgb="FF000000"/>
        <rFont val="Calibri, sans-serif"/>
      </rPr>
      <t xml:space="preserve">
Art. 6º O mandato do membro Everton Pereira Barbosa se encerra em </t>
    </r>
    <r>
      <rPr>
        <b/>
        <sz val="11"/>
        <color rgb="FF000000"/>
        <rFont val="Calibri, sans-serif"/>
      </rPr>
      <t>15 de abril de 2021.</t>
    </r>
    <r>
      <rPr>
        <sz val="11"/>
        <color rgb="FF000000"/>
        <rFont val="Calibri, sans-serif"/>
      </rPr>
      <t xml:space="preserve">
</t>
    </r>
  </si>
  <si>
    <r>
      <rPr>
        <b/>
        <sz val="10"/>
        <color rgb="FFFF0000"/>
        <rFont val="Arial"/>
      </rPr>
      <t>Alexandre Santa Barbara Azevedo</t>
    </r>
    <r>
      <rPr>
        <sz val="10"/>
        <color rgb="FF000000"/>
        <rFont val="Arial"/>
      </rPr>
      <t xml:space="preserve">; Ademir Geraldo Cavallari Costalonga; Elizabeth Machado Baptestini Andrade; Everton Pereira Barbosa ;José Ricardo Turquetti
</t>
    </r>
  </si>
  <si>
    <t>https://drive.ifsp.edu.br/s/riX7Z3dxQ2cqIe8</t>
  </si>
  <si>
    <t>Altera CPV.0177/2020; 0079/2019; 0078/2018</t>
  </si>
  <si>
    <t>Trata da designação dos membros da Comissão para Elaboração e Implementação do Projeto Pedagógico do Curso (CEIC)Técnico em Química Integrado ao Ensino Médio do IFSP-Câmpus Capivari.</t>
  </si>
  <si>
    <t>Alterada pela portaria n° CPV.0057/2021</t>
  </si>
  <si>
    <t>Aderbal Almeida Rocha ;Alexandre Camargo Maia ;André Castilho Garcia ;Carolina Marocco Corneta;Cleidson Santiago de Oliveira ;Felipe de Paula Góis Vieira ;Gianna Andréia Ferreira Gobbi Spadote;Irlla Karla dos Santos Diniz;Isabel Cristina das Chagas Oliveira ;Luís Eduardo Pais dos Santos ;Sheila Pasqualotto ;</t>
  </si>
  <si>
    <t>https://drive.ifsp.edu.br/s/rzTnpeqQV2i86D0</t>
  </si>
  <si>
    <t>Altera CPV.0180/2020; 0130/2020</t>
  </si>
  <si>
    <t>Alterada pela portaria n° CPV.0061/2021</t>
  </si>
  <si>
    <t>Igor Vasconcelos Nogueira; Fernando Cesar Russo Gomes; Fleides Teodoro de Lima; Gustavo Baptistella Leite da Silva; Helen Gláucia Stefanelli; Isabel Cristina das Chagas Oliveira; Juscelino Pereira de Souza; Leticia Pedroso Ramos; Valdir Antonio Vitorino Filho</t>
  </si>
  <si>
    <t>https://drive.ifsp.edu.br/s/dYa1jg8XXpqt3yn</t>
  </si>
  <si>
    <t xml:space="preserve">Altera CPV.0005/2021; 0186/2020; 0120/20020; 0047/2020; 0155/2019; 0087/2019; 0161/2018; 0106/2018; 0030/2018; </t>
  </si>
  <si>
    <t>Alterada pela portaria n° CPV.0089/2021</t>
  </si>
  <si>
    <r>
      <rPr>
        <b/>
        <sz val="10"/>
        <color rgb="FFFF0000"/>
        <rFont val="Arial"/>
      </rPr>
      <t>Leticia Pedroso Ramos</t>
    </r>
    <r>
      <rPr>
        <sz val="10"/>
        <color rgb="FF000000"/>
        <rFont val="Arial"/>
      </rPr>
      <t xml:space="preserve">; Alexandre Camargo Maia; Beatriz Simonaio Birelli Falco;Carlos Fernando Barboza da Silva; Everton Pereira Barbosa ;Fleides Teodoro de Lima; Grazielle nayara Felício Silva; Gustavo Baptistella Leite da Silva; Maria Elisa de Castro Almeida; Maria Heloisa Saraiva Vicente; Mateus Nordi Esperança; Pedro Henrique Alcântara da Silva; Rafael Fernando Diorio; Thalita Arthur
</t>
    </r>
  </si>
  <si>
    <t>https://drive.ifsp.edu.br/s/b2T1j8kXLPMSPJV</t>
  </si>
  <si>
    <t>Altera CPV.0007/2021; 0202/2020</t>
  </si>
  <si>
    <t>Alterada pela portaria n° CPV.0098/2021</t>
  </si>
  <si>
    <r>
      <rPr>
        <sz val="11"/>
        <color rgb="FF000000"/>
        <rFont val="Calibri, sans-serif"/>
      </rPr>
      <t xml:space="preserve">
Art. 4º - O mandato dos representantes docentes, pedagogos ou técnicos em assuntos educacionais encerra-se em </t>
    </r>
    <r>
      <rPr>
        <b/>
        <sz val="11"/>
        <color rgb="FF000000"/>
        <rFont val="Calibri, sans-serif"/>
      </rPr>
      <t>05 de setembro de 2021.</t>
    </r>
    <r>
      <rPr>
        <sz val="11"/>
        <color rgb="FF000000"/>
        <rFont val="Calibri, sans-serif"/>
      </rPr>
      <t xml:space="preserve">
Art. 5º - O mandato dos representantes discentes encerra-se em </t>
    </r>
    <r>
      <rPr>
        <b/>
        <sz val="11"/>
        <color rgb="FF000000"/>
        <rFont val="Calibri, sans-serif"/>
      </rPr>
      <t>15 de setembro de 2021.</t>
    </r>
    <r>
      <rPr>
        <sz val="11"/>
        <color rgb="FF000000"/>
        <rFont val="Calibri, sans-serif"/>
      </rPr>
      <t xml:space="preserve">
</t>
    </r>
  </si>
  <si>
    <r>
      <rPr>
        <b/>
        <sz val="10"/>
        <color rgb="FFFF0000"/>
        <rFont val="Arial"/>
      </rPr>
      <t>Carlos Fernando Barboza da Silva</t>
    </r>
    <r>
      <rPr>
        <sz val="10"/>
        <color rgb="FF000000"/>
        <rFont val="Arial"/>
      </rPr>
      <t>;Cleidson Santiago de Oliveira; Luis Eduardo Pais dos Santos; Marcel de Assis Roque; Marcelo Simplício de Lyra; Mayumi Silva Kawamoto ; Roberto Bineli Muterle; Maria Elisa de Castro Almeida ;Elizabeth Machado Baptestini Andrade; Nycolas dos Santos Galdino; Valéria Cristina Firmino da Rocha; Isabela Meirelles Bergamasco;Isabel Cristina das Chagas Oliveira; Gianna Andréia Ferreira Gobbi Spadote.</t>
    </r>
  </si>
  <si>
    <t>https://drive.ifsp.edu.br/s/VjHoJ2muorsZiLc</t>
  </si>
  <si>
    <t>Altera CPV.0168/2020; 160/2020; 0150/2020; 0082/2020; 0151/2019</t>
  </si>
  <si>
    <t>Alterada pela portaria nº CPV.0090/2021</t>
  </si>
  <si>
    <t xml:space="preserve">Arlete Teresinha Esteves Brandi; Isabel Cristina das Chagas Oliveira; Maria Heloisa Saraiva Vicente; Carlos Roberto Paviotti; Fabiana Bigaton Tonin; Francine Maria Ribeiro; Valdir Antonio Vitorino Filho; Roberto Bineli Muterle; Vitor Brandi Junior; Beatriz Santos Silva; Guilherme Henrique Inocêncio; João Pedro Adami de Carvalho ;Héllen Cristine Florentino Cruz; Daniela Loatti; Letícia de Goes Peressim Travaiolli; Gabriel Sanches Cerezer
</t>
  </si>
  <si>
    <t>https://drive.ifsp.edu.br/s/YuyTg43lFlSqg9D</t>
  </si>
  <si>
    <t xml:space="preserve">Altera CPV.0009/2021; 232/2020; 0163/2020; 0087/2020; 0188/2019; </t>
  </si>
  <si>
    <t>Alterada pela portaria nº CPV.0115/2021</t>
  </si>
  <si>
    <t>ate 11 de abril de 2022</t>
  </si>
  <si>
    <r>
      <rPr>
        <b/>
        <sz val="10"/>
        <color rgb="FFFF0000"/>
        <rFont val="Arial"/>
      </rPr>
      <t>Fernanda Ortolan;</t>
    </r>
    <r>
      <rPr>
        <sz val="10"/>
        <color rgb="FF000000"/>
        <rFont val="Arial"/>
      </rPr>
      <t xml:space="preserve"> Alexandre Santa Bárbara Azevedo; Adria de Sousa Bentes; André Castilho Garcia; Carolina Marocco Corneta; Gislaine Vieira Damiani; Grazielle Cristine Elias; Gustavo Baptistella Leite da Silva; Hugo Antonio Lima de Souza; Isabel Cristina das Chagas Oliveira; Luís Eduardo Pais dos Santos; Mateus Nordi Esperança; Rafael Resende Maldonado; Silvânia Regina Mendes Moreschi; Talita Barbosa Planticoski Bulgraen.
</t>
    </r>
  </si>
  <si>
    <t>https://drive.ifsp.edu.br/s/d4RhmW3ybwakob5</t>
  </si>
  <si>
    <t>Altera CPV.0027/2021; 0019/2021; 0187/2020; 0121/2020;0152/2019; 0114/2019;0066/2019</t>
  </si>
  <si>
    <t>Trata da designação dos membros da Comissão de Educação a Distância (Ead) do IFSP – Câmpus Capivari.</t>
  </si>
  <si>
    <t>Alterada pela portaria nº CPV.0076/2021</t>
  </si>
  <si>
    <t>Leticia Pedroso Ramos; Bruna Carolina; Rodrigues da Cunha; Fleides Teodoro de Lima; Gislaine Vieira Damiani; Ione Arsenio da Silva; Rafael Fernando Diorio; Rafael Wendel Pinheiro; Rúbia Dias Adão; Valdir Antonio Vitorino Filho.</t>
  </si>
  <si>
    <t>https://drive.ifsp.edu.br/s/ELawmsNA7xxIRUk</t>
  </si>
  <si>
    <t>Altera CPV.0056/2020</t>
  </si>
  <si>
    <t>Trata da aprovação do Projeto Institucional “Preparação de material didático para aulas práticas presenciais para alunos em defasagem de aulas práticas experimentais em laboratório químico por conta do Ensino Remoto Emergencial devido à pandemia de Covid19” do IFSP-Câmpus Capivari para o 1ª semestre letivo de 2021.</t>
  </si>
  <si>
    <t>até 29 de julho de 2021.</t>
  </si>
  <si>
    <t>Silvânia Regina Mendes Moreschi</t>
  </si>
  <si>
    <t>https://drive.ifsp.edu.br/s/rmz5sIvi7DTVJhs</t>
  </si>
  <si>
    <t>Trata da aprovação do Projeto Institucional “Fábrica de Software” do IFSP-Câmpus Capivari para o 1ª semestre letivo de 2021.</t>
  </si>
  <si>
    <t>https://drive.ifsp.edu.br/s/bjqNUv3SgsI4hkp</t>
  </si>
  <si>
    <t>Trata da aprovação do Projeto Institucional “Desenvolvimento de software para gestão de patrimônio” do IFSP-Câmpus Capivari para o 1ª semestre letivo de 2021.</t>
  </si>
  <si>
    <t xml:space="preserve">Edivaldo Serafim; Rafael Wendel Pinheiro
</t>
  </si>
  <si>
    <t>https://drive.ifsp.edu.br/s/RuzWxXUJZi4qmAf</t>
  </si>
  <si>
    <t>Trata da aprovação do Projeto Institucional “Grupo de Estudos em Matemática e Pensamento Computacional” do IFSP-Câmpus Capivari para o 1ª semestre letivo de 2021.</t>
  </si>
  <si>
    <t xml:space="preserve">Karlan Ricomini Alves; Marcelo Simplício de Lira
</t>
  </si>
  <si>
    <t>https://drive.ifsp.edu.br/s/HndPNABPP27c2J4</t>
  </si>
  <si>
    <t>Trata da aprovação do Projeto Institucional “Agentes de Prospecção de Projetos de Inovação (API)” do IFSP-Câmpus Capivari para o 1ª semestre letivo de 2021.</t>
  </si>
  <si>
    <t xml:space="preserve">Alexandre Camargo Maia; Fernando César Russo Gomes
</t>
  </si>
  <si>
    <t>https://drive.ifsp.edu.br/s/SKLSmJBJyutjqZ1</t>
  </si>
  <si>
    <t>Trata da aprovação do Projeto Institucional “Diálogo Intercultural Online Brasil-Argentina (DIOBA) ” do IFSP-Câmpus Capivari para o 1ª semestre letivo de 2021.</t>
  </si>
  <si>
    <t>Fernanda Tonelli</t>
  </si>
  <si>
    <t>https://drive.ifsp.edu.br/s/UCPFIkMIZWZlz5u</t>
  </si>
  <si>
    <t>Trata da aprovação do Projeto Institucional “Grupo de Estudos em Teorias Pedagógicas Contemporâneas” do IFSP-Câmpus Capivari para o 1ª semestre letivo de 2021.</t>
  </si>
  <si>
    <t xml:space="preserve">Everton Pereira Barbosa; Flávio Henrique Ferraresi;Juscelino Pereira de Souza; Maria Amélia Ferracciú Pagotto
</t>
  </si>
  <si>
    <t>https://drive.ifsp.edu.br/s/LltqQT4e45QX38Z</t>
  </si>
  <si>
    <t>Trata da aprovação do Projeto Institucional “Grupo de Sistematização do Projeto de Inovação da Licenciatura em Química"” do IFSP-Câmpus Capivari para o 1ª semestre letivo de 2021.</t>
  </si>
  <si>
    <t xml:space="preserve">Ana Carla Dantas Midões; Carlos Fernando Barboza da Silva; Francisco Márcio Barbosa Teixeira; Mayumi Silva Kawamoto; Roberto Bineli Muterle; Thalita Arthur; Valéria Scomparim
</t>
  </si>
  <si>
    <t>https://drive.ifsp.edu.br/s/Zltjg5IwwwhW0o7</t>
  </si>
  <si>
    <t>revogada Pela Portaria CPV IFSP nº 0176/2021</t>
  </si>
  <si>
    <r>
      <rPr>
        <b/>
        <sz val="11"/>
        <color rgb="FFFF0000"/>
        <rFont val="Calibri, sans-serif"/>
      </rPr>
      <t>Isabel Cristina das Chagas Oliveira</t>
    </r>
    <r>
      <rPr>
        <sz val="11"/>
        <color rgb="FF000000"/>
        <rFont val="Calibri, sans-serif"/>
      </rPr>
      <t>; Beatriz Simonaio Birelli Falco; Camila Centurion Silva; Éder Valdir de Oliveira; Gianna Andréia Ferreira Gobbi Spadote; Grazielle Nayara Felício Silva; Grazielle Cristine Elias; Isabel Cristina das Chagas Oliveira; Ivana Lopes de Oliveira; Juscelino Pereira de Souza ; Maria Heloisa Saraiva Vicente; Pedro William Simões de Oliveira; Roberta Pereira Pires</t>
    </r>
  </si>
  <si>
    <t>https://drive.ifsp.edu.br/s/ZYOctiVTclw3rDQ</t>
  </si>
  <si>
    <t xml:space="preserve">Altera CPV.0001/2021; 0212/2020; 0073/2020; 0050/2020; 0181/2019; 0162/2019; 0134/2019; 0028/2019; 0159/2018;  0133/2018; 0055/2018; 0129/2017; 0086/2017; 0022/2017; 0121/2016; </t>
  </si>
  <si>
    <t xml:space="preserve">Carlos Fernando Barboza da Silva; Francisco Márcio Barbosa Teixeira; 
Thalita Arthur; Valéria Scomparim
</t>
  </si>
  <si>
    <t>https://drive.ifsp.edu.br/s/gW0RnNJy7t3hlza</t>
  </si>
  <si>
    <t>Altera CPV0122/2020; 0040/2020</t>
  </si>
  <si>
    <t>Trata  da designaçãodos  membros  da Comissão de Inventário Físico Anual   dos Bens Imóveis, Móveis,Intangíveis  e  do  Almoxarifado 2020do  IFSP  Câmpus Capivari</t>
  </si>
  <si>
    <t>Roberto Binelo Muterle; Alexandre Santa Bárbara Azevedo; Elizabeth Machado Baptestini Andrade; Fabiana Bigaton Tonin; Francisco Marcio Barbosa Teixeira; Mateus Henrique Messias; Thalita Arthur; Tiago Pellimda Silva</t>
  </si>
  <si>
    <t>https://drive.ifsp.edu.br/s/RnFjscpMB4IzOdp</t>
  </si>
  <si>
    <t>Altera CPV.0172/2020</t>
  </si>
  <si>
    <t>Trata da designação dos membros da Comissão Organizadora do I Seminário de Tecnologia da Informação e Comunicação na Educação do IFSP – Câmpus Capivari.</t>
  </si>
  <si>
    <t>16 e 17 de julho de 2021</t>
  </si>
  <si>
    <r>
      <rPr>
        <b/>
        <sz val="10"/>
        <color rgb="FFFF0000"/>
        <rFont val="Arial"/>
      </rPr>
      <t>Alexandre Garcia Aguado</t>
    </r>
    <r>
      <rPr>
        <sz val="10"/>
        <color rgb="FF000000"/>
        <rFont val="Arial"/>
      </rPr>
      <t xml:space="preserve"> Erica Maio Taveira Grande Ione Arsenio da SilvaThalita ArthurTiago Pellim da SilvaValéria Scomparim</t>
    </r>
  </si>
  <si>
    <t>https://drive.ifsp.edu.br/s/bDFJbiSAevkrkNT</t>
  </si>
  <si>
    <t>Revogada pela Portaria nº  CPV.0209/2021</t>
  </si>
  <si>
    <t xml:space="preserve">Discentes terá vigência até 07 de abril de 2022.
Docentes e técnicos em assuntos educacionais ou pedagogos terá vigência até 07 de abril de 2023.
</t>
  </si>
  <si>
    <r>
      <rPr>
        <b/>
        <sz val="10"/>
        <color rgb="FFFF0000"/>
        <rFont val="Arial"/>
      </rPr>
      <t>Thalita Arthur;</t>
    </r>
    <r>
      <rPr>
        <b/>
        <sz val="10"/>
        <rFont val="Arial"/>
      </rPr>
      <t xml:space="preserve"> </t>
    </r>
    <r>
      <rPr>
        <sz val="10"/>
        <color rgb="FF000000"/>
        <rFont val="Arial"/>
      </rPr>
      <t>Alexandre Garcia Aguado; Ione Arsenio da Silva; Rolando Ruggiero; Tiago Pellim da Silva; Carlos Fernando Barboza da Silva (1º suplente); Érica Maio Taveira Grande (2ª suplente);Gianna Andréia Ferreira Gobbi Spadote;Robson Bueno de Camargo;Elvis Rodrigues</t>
    </r>
  </si>
  <si>
    <t>https://drive.ifsp.edu.br/s/IeGTjzAUiP0dCLv</t>
  </si>
  <si>
    <t>Trata da designação dos membros da Comissão para Avaliação de Extraordinário Aproveitamento de Estudos (CurricularEletrivaII(EL2A6))do IFSP – Câmpus Capivari.</t>
  </si>
  <si>
    <t>Até 12 de maio de 2020, a data de 05 de junho de 2021.</t>
  </si>
  <si>
    <t xml:space="preserve">Rolando Ruggiero ;Alexandre Garcia Aguado; Gianna Andréia Ferreira Gobbi Spadote;Wagner Machado do Amaral
</t>
  </si>
  <si>
    <t>https://drive.ifsp.edu.br/s/QPqrL5wKS5ey9we</t>
  </si>
  <si>
    <t>Trata da designação dos membros da Comissão para Elaboração e Implementação do Projeto Pedagógico do Curso (CEIC) Técnico em Química Integrado ao Ensino Médio do IFSP-Câmpus Capivari.</t>
  </si>
  <si>
    <t>Alterada pela portaria n° CPV.0109/2021</t>
  </si>
  <si>
    <r>
      <rPr>
        <b/>
        <sz val="10"/>
        <color rgb="FFFF0000"/>
        <rFont val="Arial"/>
      </rPr>
      <t>Maria Elisa de Castro Almeida</t>
    </r>
    <r>
      <rPr>
        <b/>
        <sz val="10"/>
        <rFont val="Arial"/>
      </rPr>
      <t>;</t>
    </r>
    <r>
      <rPr>
        <sz val="10"/>
        <color rgb="FF000000"/>
        <rFont val="Arial"/>
      </rPr>
      <t xml:space="preserve"> André Valente de Barros Barretoe Gustavo Baptistella Leite da SilvaAderbal Almeida Rocha ;Alexandre Camargo Maia ;André Castilho Garcia ;Carolina Marocco Corneta;Cleidson Santiago de Oliveira ;Felipe de Paula Góis Vieira ;Gianna Andréia Ferreira Gobbi Spadote;Irlla Karla dos Santos Diniz;Isabel Cristina das Chagas Oliveira ;Luís Eduardo Pais dos Santos ;Sheila Pasqualotto ;</t>
    </r>
  </si>
  <si>
    <t>https://drive.ifsp.edu.br/s/6lC8oirehbpSwjb</t>
  </si>
  <si>
    <t>Altera CPV.0036/2021; 0180/2020; 0130/2020</t>
  </si>
  <si>
    <t>Trata da designação dos membros da Comissão para Elaboração e Implementação do Projeto Pedagógico (CEIC) do Curso Técnico em Informática Integrado ao Ensino Médio do IFSP - Câmpus Capivari.</t>
  </si>
  <si>
    <t>Alterada pela portaria n° CPV.0100/2021</t>
  </si>
  <si>
    <r>
      <rPr>
        <b/>
        <sz val="10"/>
        <color rgb="FFFF0000"/>
        <rFont val="Arial"/>
      </rPr>
      <t>Everton Pereira Barbosa</t>
    </r>
    <r>
      <rPr>
        <b/>
        <sz val="10"/>
        <rFont val="Arial"/>
      </rPr>
      <t xml:space="preserve">; </t>
    </r>
    <r>
      <rPr>
        <sz val="10"/>
        <color rgb="FF000000"/>
        <rFont val="Arial"/>
      </rPr>
      <t>Alexandre Camargo Maia ;André Valente de Barros Barreto;Bruna Carolina Rodrigues da Cunha; Edivaldo Serafim ;Fabiana BigatonTonin ;Gianna Andréia Ferreira Gobbi Spadote ;Gustavo Baptistella Leiteda Silva; Irlla Karla dos Santos Diniz; Isabel Cristina das Chagas Oliveira ; Karlan Ricomini Alves ; Maria Amélia Ferracciú Pagotto ; Maria Elisa de Castro Almeida ; Rolando Ruggiero</t>
    </r>
  </si>
  <si>
    <t>https://drive.ifsp.edu.br/s/r37kKILAW3DbBO8</t>
  </si>
  <si>
    <t>Altera CPV.0206/2020; 0133/2020; 0076/2020;0066/2020; 0033/2020; 0131/2019; 0084/2019; 0027/2019; 0118/2018; 0043/2018; 0021/2017; 0005/2016.</t>
  </si>
  <si>
    <t>Trata da designação dos membros da Comissão para Avaliação de Extraordinário Aproveitamento de Estudos do IFSP – Câmpus Capivari.(Prática Pedagógica II(PP2L2))</t>
  </si>
  <si>
    <t>Até  12 de maio de 2020, a data de 05 de junho de 2021.</t>
  </si>
  <si>
    <t>Elizabeth Machado Baptestini Andrade -PresidenteCarlos Fernando Barboza da SilvaGianna Andréia Ferreira Gobbi SpadoteThalita Arthur</t>
  </si>
  <si>
    <t>https://drive.ifsp.edu.br/s/QrkZcwvKxRlwdpP</t>
  </si>
  <si>
    <t>Alterada pela portaria n° CPV.0110/2021</t>
  </si>
  <si>
    <r>
      <rPr>
        <b/>
        <sz val="10"/>
        <color rgb="FFFF0000"/>
        <rFont val="Arial"/>
      </rPr>
      <t>Fleides Teodoro de Lima</t>
    </r>
    <r>
      <rPr>
        <sz val="10"/>
        <color rgb="FF000000"/>
        <rFont val="Arial"/>
      </rPr>
      <t>;;Gustavo Baptistella Leite da Silva; Alexandre Camargo Maia;  Carlos Roberto Paviotti        Fernando Cesar Russo Gomes        Gianna Andréia Ferreira Gobbi Spadote        Igor Vasconcelos Nogueira        Isabel Cristina das Chagas              Marcelo Simplício de Lyra        Maria Amélia Ferracciú Pagotto        Mauro Vanderlei Amorim        Roberta Pereira Pires        Talita Barbosa Plantcoski Bulgraen        Valdir Antonio Vitorino Filho"</t>
    </r>
  </si>
  <si>
    <t>https://drive.ifsp.edu.br/s/1T0BWSmnzwR6rC5</t>
  </si>
  <si>
    <t>Altera CPV.0031/2021; 0020/2021; 0004/2021; 0181/2020; 0132/2020; 0075/2020; 0031/2020</t>
  </si>
  <si>
    <t>Revogada Pela Poetaria CPV IFSp nº 0175/2021</t>
  </si>
  <si>
    <r>
      <rPr>
        <b/>
        <sz val="10"/>
        <color rgb="FFFF0000"/>
        <rFont val="Arial"/>
      </rPr>
      <t>Igor Vasconcelos Nogueira</t>
    </r>
    <r>
      <rPr>
        <sz val="10"/>
        <color rgb="FF000000"/>
        <rFont val="Arial"/>
      </rPr>
      <t>; Fernando Cesar Russo Gomes; Fleides Teodoro de Lima; Gustavo Baptistella Leite da Silva; Helen Gláucia Stefanelli; Isabel Cristina das Chagas Oliveira; Juscelino Pereira de Souza;  Valdir Antonio Vitorino Filho</t>
    </r>
  </si>
  <si>
    <t>https://drive.ifsp.edu.br/s/oD7dJBs6EbmdveP</t>
  </si>
  <si>
    <t xml:space="preserve">Altera CPV.0037/2021; 0005/2021; 0186/2020; 0120/20020; 0047/2020; 0155/2019; 0087/2019; 0161/2018; 0106/2018; 0030/2018; </t>
  </si>
  <si>
    <t>Alterada pela Portaria CPV.0131/2021</t>
  </si>
  <si>
    <r>
      <rPr>
        <b/>
        <sz val="10"/>
        <color rgb="FFFF0000"/>
        <rFont val="Arial"/>
      </rPr>
      <t>Carolina Marocco Corneta</t>
    </r>
    <r>
      <rPr>
        <sz val="10"/>
        <color rgb="FF000000"/>
        <rFont val="Arial"/>
      </rPr>
      <t>;Antonio Carlos da Silva Bomfim ;Beatriz Simonaio Birelli Falco;Carolina Marocco Corneta ;César Eduardo Armelin ;Eduardo Camargo Maia ;Gilberto Bulgraen Junior ;Rodrigo Scontre;</t>
    </r>
  </si>
  <si>
    <t>https://drive.ifsp.edu.br/s/JjrFYqpXu0n7II2</t>
  </si>
  <si>
    <t>Altera CPV.0029/2021; 0179/2020; 0044/2020</t>
  </si>
  <si>
    <t>Revogada pela Portaria CPV IFSP nº 0192/2021</t>
  </si>
  <si>
    <r>
      <rPr>
        <b/>
        <sz val="11"/>
        <color rgb="FF000000"/>
        <rFont val="Calibri, sans-serif"/>
      </rPr>
      <t>docentes</t>
    </r>
    <r>
      <rPr>
        <sz val="11"/>
        <color rgb="FF000000"/>
        <rFont val="Calibri, sans-serif"/>
      </rPr>
      <t xml:space="preserve">, pedagogos ou técnicos em assuntos educacionais encerra-se em 15 de setembro de 2022; 
 </t>
    </r>
    <r>
      <rPr>
        <b/>
        <sz val="11"/>
        <color rgb="FF000000"/>
        <rFont val="Calibri, sans-serif"/>
      </rPr>
      <t xml:space="preserve">discentes </t>
    </r>
    <r>
      <rPr>
        <sz val="11"/>
        <color rgb="FF000000"/>
        <rFont val="Calibri, sans-serif"/>
      </rPr>
      <t xml:space="preserve">encerra-se em 15 de setembro de 2021.
</t>
    </r>
  </si>
  <si>
    <r>
      <rPr>
        <b/>
        <sz val="10"/>
        <color rgb="FFFF0000"/>
        <rFont val="Arial"/>
      </rPr>
      <t>Mateus Nordi Esperança</t>
    </r>
    <r>
      <rPr>
        <sz val="10"/>
        <color rgb="FF000000"/>
        <rFont val="Arial"/>
      </rPr>
      <t xml:space="preserve"> ;Alexandre Santa Bárbara Azevedo;   Everton Pereira Barbosa; Fernanda Ortolan; João Batista de Medeiros; José Ricardo Turquetti; Mauro Vanderlei de Amorim; Mayumi Silva Kawamoto ;Jéssica de Paula Rodrigues; Natália Prado Mobiolli;Aline Cristina Vitti Ramos;Maria Heloísa Saraiva Vicente;Leticia Pedroso Ramos ;Beatriz Simonaio Birelli Falco  
</t>
    </r>
  </si>
  <si>
    <t>https://drive.ifsp.edu.br/s/jHy6u3bNwCkuDTf</t>
  </si>
  <si>
    <t>CPV.0034/2021;0167/2020</t>
  </si>
  <si>
    <t>Revogada pela Portaria CPV IFSP nº 0190/2021</t>
  </si>
  <si>
    <r>
      <rPr>
        <sz val="11"/>
        <color rgb="FF000000"/>
        <rFont val="Calibri, sans-serif"/>
      </rPr>
      <t xml:space="preserve">mandato </t>
    </r>
    <r>
      <rPr>
        <b/>
        <sz val="11"/>
        <color rgb="FF000000"/>
        <rFont val="Calibri, sans-serif"/>
      </rPr>
      <t>discentes</t>
    </r>
    <r>
      <rPr>
        <sz val="11"/>
        <color rgb="FF000000"/>
        <rFont val="Calibri, sans-serif"/>
      </rPr>
      <t xml:space="preserve">: até 15/09/2021; mandato </t>
    </r>
    <r>
      <rPr>
        <b/>
        <sz val="11"/>
        <color rgb="FF000000"/>
        <rFont val="Calibri, sans-serif"/>
      </rPr>
      <t xml:space="preserve">docentes </t>
    </r>
    <r>
      <rPr>
        <sz val="11"/>
        <color rgb="FF000000"/>
        <rFont val="Calibri, sans-serif"/>
      </rPr>
      <t xml:space="preserve">e </t>
    </r>
    <r>
      <rPr>
        <b/>
        <sz val="11"/>
        <color rgb="FF000000"/>
        <rFont val="Calibri, sans-serif"/>
      </rPr>
      <t>TAEs</t>
    </r>
    <r>
      <rPr>
        <sz val="11"/>
        <color rgb="FF000000"/>
        <rFont val="Calibri, sans-serif"/>
      </rPr>
      <t>: até 15/09/2022</t>
    </r>
  </si>
  <si>
    <r>
      <rPr>
        <b/>
        <sz val="10"/>
        <color rgb="FFFF0000"/>
        <rFont val="Arial"/>
      </rPr>
      <t>Rafael Fernando Diorio</t>
    </r>
    <r>
      <rPr>
        <sz val="10"/>
        <color rgb="FFFF0000"/>
        <rFont val="Arial"/>
      </rPr>
      <t xml:space="preserve"> ;</t>
    </r>
    <r>
      <rPr>
        <sz val="10"/>
        <color rgb="FF000000"/>
        <rFont val="Arial"/>
      </rPr>
      <t xml:space="preserve"> Bruna Carolina Rodrigues da Cunha;Carlos Roberto Paviotti; Edivaldo Serafim; Rolando Ruggiero; Vitor Brandi Junior. Wagner Machado do Amaral;Rafael Wendel Pinheiro; Carlos Benjamim Pazzianotto; Gianna Andréia Ferreira Gobbi Spadote;Beatriz Simonaio Birelli Falco</t>
    </r>
  </si>
  <si>
    <t>https://drive.ifsp.edu.br/s/A2cqmyU40Jp0GzJ</t>
  </si>
  <si>
    <t>Altera CPV.0166/2020</t>
  </si>
  <si>
    <t>Trata da designação dos membros da Comissão Eleitoral Local para as eleições dos membros administrativos, docentes, discentes e egressos do Conselho Superior do IFSP mandato 2021 – 2023.</t>
  </si>
  <si>
    <t>até a homologação pelo Conselho Superior, de acordo com o cronograma Eleitoral, ANEXO I, do referido Código Eleitoral.</t>
  </si>
  <si>
    <r>
      <rPr>
        <b/>
        <sz val="10"/>
        <color rgb="FFFF0000"/>
        <rFont val="Arial"/>
      </rPr>
      <t>Ademir Geraldo Cavallari Costalong</t>
    </r>
    <r>
      <rPr>
        <sz val="10"/>
        <color rgb="FFFF0000"/>
        <rFont val="Arial"/>
      </rPr>
      <t>a</t>
    </r>
    <r>
      <rPr>
        <sz val="10"/>
        <color rgb="FF000000"/>
        <rFont val="Arial"/>
      </rPr>
      <t>; Camila Centurion Silva; Roberto Bineli Muterle; Gislaine Vieira Damiani</t>
    </r>
  </si>
  <si>
    <t>https://drive.ifsp.edu.br/s/IHVL2kJEH43rhMu</t>
  </si>
  <si>
    <t>Altera CPV.0024/2021</t>
  </si>
  <si>
    <t>Revogada pela Portaria CPV IFSP nº 0141/2021</t>
  </si>
  <si>
    <t>Até fim das matriculas</t>
  </si>
  <si>
    <r>
      <rPr>
        <b/>
        <sz val="10"/>
        <color rgb="FFFF0000"/>
        <rFont val="Arial"/>
      </rPr>
      <t>Grazielle</t>
    </r>
    <r>
      <rPr>
        <sz val="10"/>
        <color rgb="FFFF0000"/>
        <rFont val="Arial"/>
      </rPr>
      <t xml:space="preserve"> </t>
    </r>
    <r>
      <rPr>
        <b/>
        <sz val="10"/>
        <color rgb="FFFF0000"/>
        <rFont val="Arial"/>
      </rPr>
      <t>Cristine Elias</t>
    </r>
    <r>
      <rPr>
        <b/>
        <sz val="10"/>
        <rFont val="Arial"/>
      </rPr>
      <t>;</t>
    </r>
    <r>
      <rPr>
        <sz val="10"/>
        <color rgb="FF000000"/>
        <rFont val="Arial"/>
      </rPr>
      <t xml:space="preserve"> Arlete Teresinha Esteves Brandi; IvanaLopes de Oliveira Arruda; Washington Ernando Pereira Benício</t>
    </r>
  </si>
  <si>
    <t>https://drive.ifsp.edu.br/s/IxKluZjpLZ96lNc</t>
  </si>
  <si>
    <t>Altera CPV.0003/2021</t>
  </si>
  <si>
    <t>Alterada pela portaria nº CPV.0124/2021</t>
  </si>
  <si>
    <r>
      <rPr>
        <b/>
        <sz val="10"/>
        <color rgb="FFFF0000"/>
        <rFont val="Arial"/>
      </rPr>
      <t>Gustavo Baptistella Leite da Silva</t>
    </r>
    <r>
      <rPr>
        <b/>
        <sz val="10"/>
        <rFont val="Arial"/>
      </rPr>
      <t xml:space="preserve"> </t>
    </r>
    <r>
      <rPr>
        <sz val="10"/>
        <color rgb="FF000000"/>
        <rFont val="Arial"/>
      </rPr>
      <t xml:space="preserve">;Alexandre Santa Bárbara Azevedo; Camila Centurion SIlva; Fernanda Ortolan ;Fleides Teodoro de Lima;Larissa Hanako Suzuki;ilvânia Regina Mendes Moreschi 
</t>
    </r>
  </si>
  <si>
    <t>https://drive.ifsp.edu.br/s/GtrUGwCHHTz2Kve</t>
  </si>
  <si>
    <t>Altera CPV.0028/2021; 0178/2020; 0085/2019</t>
  </si>
  <si>
    <t>Revoga a Portaria nº CPV.0092/2020, e 0093/2020 de 22 de abril de 2020.</t>
  </si>
  <si>
    <t>https://drive.ifsp.edu.br/s/y9S35OXHzQlYlkX</t>
  </si>
  <si>
    <t>Revoga CPV.0092/2020; CPV.0093/2020</t>
  </si>
  <si>
    <t>Alterada pela portaria CPV IFSP nº. 0133/2021</t>
  </si>
  <si>
    <r>
      <rPr>
        <b/>
        <sz val="10"/>
        <color rgb="FFFF0000"/>
        <rFont val="Arial"/>
      </rPr>
      <t xml:space="preserve">Cleidson Santiago de Oliveira </t>
    </r>
    <r>
      <rPr>
        <b/>
        <sz val="10"/>
        <rFont val="Arial"/>
      </rPr>
      <t xml:space="preserve">  </t>
    </r>
    <r>
      <rPr>
        <sz val="10"/>
        <color rgb="FF000000"/>
        <rFont val="Arial"/>
      </rPr>
      <t xml:space="preserve">     Gilberto Bulgraen Junior        Ana Carla Dantas Midões        André Castilho Garcia        Antonio Carlos da Silva Bomfim        Carolina Marocco Corneta        Gustavo Baptistella Leite da Silva        Izabel Maria Barral Teixeira        João Batista de Medeiros        Larissa Aparecida Gatti        ;Lucas Bonetti        Luís Eduardo Pais dos Santos        Mayumi Silva Kawamoto        Micael Douglas Diniz        Renan Giollo Francisco        Tiago José Berg        Vitor Brandi Junior        Washington Ernando Pereira Benício.</t>
    </r>
  </si>
  <si>
    <t>https://drive.ifsp.edu.br/s/D1Chd4fWgClpP3J</t>
  </si>
  <si>
    <t>Altera CPV.0021/2021; 0018/2021; 0176/2020; 0174/2020; 0123/2020/ 0051/2020; 0194/2019;  0176/2019; 0077/2019; 0069/2018;  0169/2017; 0163/2017.</t>
  </si>
  <si>
    <t>Trata da designação dos membros da Comissão para Avaliação de Extraordinário Aproveitamento de Estudos do IFSP – Câmpus Capivari. (Filosofia da Educação (FIEL2))</t>
  </si>
  <si>
    <t>até 07 de junho de 2021.</t>
  </si>
  <si>
    <t xml:space="preserve">Carlos Fernando Barboza da Silva; Felipe de Paula Góis Vieira; Gianna Andréia Ferreira Gobbi Spadote ;Joana Carolina Schossler
</t>
  </si>
  <si>
    <t>https://drive.ifsp.edu.br/s/8EfSuvhVyuiwSab</t>
  </si>
  <si>
    <t>Trata da designação dos membros da Comissão para Avaliação de Extraordinário Aproveitamento de Estudos do IFSP – Câmpus Capivari.(Sociologia da Educação (SOEL2))</t>
  </si>
  <si>
    <t xml:space="preserve">Carlos Fernando Barboza da Silva ;Gianna Andréia Ferreira Gobbi Spadote;
Ione Arsenio da Silva ;Maria Amélia Ferracciú Pagotto
</t>
  </si>
  <si>
    <t>https://drive.ifsp.edu.br/s/7qFUgGuIxoLbJfo</t>
  </si>
  <si>
    <t>Trata da designação dos membros da Comissão para Avaliação de Extraordinário Aproveitamento de Estudos do IFSP – Câmpus Capivari.(Organização de Laboratório Didático: (OLTL8)</t>
  </si>
  <si>
    <t>Alterada pela portaria nº CPV.0123/2021</t>
  </si>
  <si>
    <t xml:space="preserve">Roberto Bineli Muterle; Fernanda Ortolan; Francisco Márcio Barbosa Teixeira;
Gianna Andréia Ferreira Gobbi Spadote
</t>
  </si>
  <si>
    <t>https://drive.ifsp.edu.br/s/yh32PAr3huo1oFs</t>
  </si>
  <si>
    <t>Trata da designação dos membros da Comissão para Avaliação de Extraordinário Aproveitamento de Estudos do IFSP – Câmpus Capivari.(Educação Profissional (EPRL8))</t>
  </si>
  <si>
    <t xml:space="preserve">Thalita Arthur ;Gianna Andréia Ferreira Gobbi Spadote; Ione Arsenio da Silva;
Valéria Scomparim
</t>
  </si>
  <si>
    <t>https://drive.ifsp.edu.br/s/z5GRhsxCqvnyckN</t>
  </si>
  <si>
    <t>Trata da designação dos membros da Comissão para Avaliação de Extraordinário Aproveitamento de Estudos do IFSP – Câmpus Capivari.(Fundamentos da Educação de Jovens e Adultos (EJAL6) )</t>
  </si>
  <si>
    <t xml:space="preserve">Thalita Arthur ;Gianna Andréia Ferreira Gobbi Spadote; Ione Arsenio da Silva
Valéria Scomparim
</t>
  </si>
  <si>
    <t>https://drive.ifsp.edu.br/s/m6EtLua0bnGGjK9</t>
  </si>
  <si>
    <t>Trata da designação dos membros da Comissão para Avaliação de Extraordinário Aproveitamento de Estudos do IFSP – Câmpus Capivari.(Química Orgânica II (QR2L4) )</t>
  </si>
  <si>
    <t xml:space="preserve">João Batista de Medeiros; Gianna Andréia Ferreira Gobbi Spadote; Luís Eduardo Pais dos Santos;  
Roberto Bineli Muterle
</t>
  </si>
  <si>
    <t>https://drive.ifsp.edu.br/s/PGY684LiwsFTfOb</t>
  </si>
  <si>
    <t>Alterada pela portaria nº CPV.0113/2021</t>
  </si>
  <si>
    <r>
      <rPr>
        <b/>
        <sz val="10"/>
        <color rgb="FFFF0000"/>
        <rFont val="Arial"/>
      </rPr>
      <t>Valdir Antonio Vitorino Filho</t>
    </r>
    <r>
      <rPr>
        <sz val="10"/>
        <color rgb="FF000000"/>
        <rFont val="Arial"/>
      </rPr>
      <t xml:space="preserve"> ;Alexandre Garcia Aguado;Bruna Carolina Rodrigues da Cunha;Fleides Teodoro de Lima;Gislaine Vieira Damiani;Ione Arsenio da Silva;Rafael Fernando Diorio;Rafael Wendel Pinheiro;Rúbia Dias Adão;Tiago Pellim da Silva
</t>
    </r>
  </si>
  <si>
    <t>https://drive.ifsp.edu.br/s/OhFFsPsnxjbcFBp</t>
  </si>
  <si>
    <t>Altera CPV.0042/2021; 0056/2020</t>
  </si>
  <si>
    <t xml:space="preserve">Art. 4º O mandato dos membros Bruna Carolina Rodrigues da Cunha, Fernando César Russo Gomes e Adriana Morais da Silva, se encerra em 08 de abril de 2024. 
Art. 5º O mandato do membro Rafael Fernando Diorio se encerra em 08 de abril de 2023.
Art. 6º O mandato dos membros Rolando Ruggiero e Wagner Machado do Amaral se encerra em 08 de abril de 2022.
</t>
  </si>
  <si>
    <r>
      <rPr>
        <b/>
        <sz val="10"/>
        <color rgb="FFFF0000"/>
        <rFont val="Arial"/>
      </rPr>
      <t>Rafael Fernando Diorio</t>
    </r>
    <r>
      <rPr>
        <b/>
        <sz val="10"/>
        <rFont val="Arial"/>
      </rPr>
      <t>;</t>
    </r>
    <r>
      <rPr>
        <sz val="10"/>
        <color rgb="FF000000"/>
        <rFont val="Arial"/>
      </rPr>
      <t xml:space="preserve">Adriana Morais da Silva;Rolando Ruggiero;Wagner Machado do Amaral
Bruna Carolina Rodrigues da Cunha ;Fernando César Russo Gomes 
</t>
    </r>
  </si>
  <si>
    <t>https://drive.ifsp.edu.br/s/VJlmK2fkFjB69rc</t>
  </si>
  <si>
    <t>CPV.0168/2019; 0078/2018</t>
  </si>
  <si>
    <t>Trata da nomeação da Comissão Eleitoral para a eleição de Coordenador do Curso de Tencologia em Processos Químicos do IFSP-Câmpus Capivari.</t>
  </si>
  <si>
    <t>até 21 de junho de 2021</t>
  </si>
  <si>
    <t xml:space="preserve">Ademir Geraldo Cavallari Costalonga;Alexandre Santa Bárbara Azevedo;
Aline Cristina Vitti Ramos
</t>
  </si>
  <si>
    <t>https://drive.ifsp.edu.br/s/Aj6Wfo2FJ1CS2J9</t>
  </si>
  <si>
    <t>Trata da nomeação da Comissão Eleitoral para a eleição de Coordenador do Curso de Tecnologia em Análise e Desenvolvimento de Sistemas do IFSP-Câmpus Capivari.</t>
  </si>
  <si>
    <t xml:space="preserve">Rafael Fernando Diorio;Wagner Machado do Amaral;Carlos Benjamim Pazzianoto
</t>
  </si>
  <si>
    <t>https://drive.ifsp.edu.br/s/EP121Qf6VNmJQZx</t>
  </si>
  <si>
    <t>Trata da nomeação da Comissão Eleitoral para a eleição de Coordenador do Curso de Licenciatura em Química do IFSP-Câmpus Capivari.</t>
  </si>
  <si>
    <t xml:space="preserve">João Batista de Medeiros;Roberto Bineli Muterle; Luiz Miguel Pereira da Silva
</t>
  </si>
  <si>
    <t>https://drive.ifsp.edu.br/s/vjVlsUStu5qlBjM</t>
  </si>
  <si>
    <t>Trata da nomeação da Comissão Eleitoral para a eleição de Coordenador do Curso de Técnico em Administração integrado ao Ensino Médio, na modalidade Educação de Jovens e Adultos (EJA).   do IFSP-Câmpus Capivari.</t>
  </si>
  <si>
    <t xml:space="preserve">Maria Amélia Ferracciú Pagotto;Pedro William Simões de Oliveira;Evelin Rosa de Jesus
</t>
  </si>
  <si>
    <t>https://drive.ifsp.edu.br/s/awaFUqmkcYd7fLo</t>
  </si>
  <si>
    <t>Trata da nomeação da Comissão Eleitoral para a eleição de Coordenador do Curso de Técnico em Informática integrado ao Ensino Médio do IFSP-Câmpus Capivari.</t>
  </si>
  <si>
    <t xml:space="preserve">Maria Amélia Ferracciú Pagotto;Pedro William Simões de Oliveira;Luis Henrique do Livramento
</t>
  </si>
  <si>
    <t>https://drive.ifsp.edu.br/s/GbOFqEmeqYue4kz</t>
  </si>
  <si>
    <t>Trata da nomeação da Comissão Eleitoral para a eleição de Coordenador dos Cursos de Técnico em Química do IFSP-Câmpus Capivari.</t>
  </si>
  <si>
    <t xml:space="preserve">Maria Amélia Ferracciú Pagotto;Pedro William Simões de Oliveira;;Clede Daiane Santana Couto ;Sthefany Lorrany Silva Rocha de Jesus
</t>
  </si>
  <si>
    <t>https://drive.ifsp.edu.br/s/p9GPMky1MiBCmNY</t>
  </si>
  <si>
    <t xml:space="preserve">Carlos Roberto Paviotti;Larissa Aparecida Gatti
</t>
  </si>
  <si>
    <t>https://drive.ifsp.edu.br/s/pLgQYFp7JJcNxQI</t>
  </si>
  <si>
    <t>Altera CPV.0146/2019</t>
  </si>
  <si>
    <t>Revogada pela Portaria CPV IFSP nº 29/2022</t>
  </si>
  <si>
    <t>até 31 de dezembro de 2023.</t>
  </si>
  <si>
    <r>
      <rPr>
        <b/>
        <sz val="10"/>
        <color rgb="FFFF0000"/>
        <rFont val="Arial"/>
      </rPr>
      <t>Valdir Antonio Vitorino Filho</t>
    </r>
    <r>
      <rPr>
        <sz val="10"/>
        <color rgb="FF000000"/>
        <rFont val="Arial"/>
      </rPr>
      <t>; Maria Elisa de Castro Almeida;Nycolas dos Santos Galdino
Carlos Roberto Paviotti ;Gilberto Bulgraen Junior;Rúbia Dias Adão</t>
    </r>
  </si>
  <si>
    <t>https://drive.ifsp.edu.br/s/s47gJBlkYLhzMbE</t>
  </si>
  <si>
    <t>Altera CPV.0222/2020; 0215/2020; 0088/2020; 0038/2020; 0184/2017</t>
  </si>
  <si>
    <t>Trata da composição da Comissão de Elaboração do Plano de Desenvolvimento da Unidade do IFSP - Câmpus Capivari referente ao ciclo de planejamento de desenvolvimento institucional entre 2019 e 2023.</t>
  </si>
  <si>
    <t>Revogada pela Portaria CPV IFSP nº 28/2022</t>
  </si>
  <si>
    <r>
      <rPr>
        <b/>
        <sz val="10"/>
        <color rgb="FFFF0000"/>
        <rFont val="Arial"/>
      </rPr>
      <t>Carlos Roberto Paviotti</t>
    </r>
    <r>
      <rPr>
        <b/>
        <sz val="10"/>
        <rFont val="Arial"/>
      </rPr>
      <t xml:space="preserve"> </t>
    </r>
    <r>
      <rPr>
        <sz val="10"/>
        <color rgb="FF000000"/>
        <rFont val="Arial"/>
      </rPr>
      <t xml:space="preserve">;Gilberto Bulgraen Junior;Rúbia Dias Adão;Valdir Antonio Vitorino Filho
Maria Elisa de Castro Almeida;Nycolas dos Santos Galdino
</t>
    </r>
  </si>
  <si>
    <t>https://drive.ifsp.edu.br/s/dBbHQIEHeyckuJG</t>
  </si>
  <si>
    <t>Altera CPV.0223/2020; 0216/2020; 0209/2020</t>
  </si>
  <si>
    <t>Revogada pela Portaria CPV IFSP nº 0140/2021</t>
  </si>
  <si>
    <t>até 31 de julho de 2021.</t>
  </si>
  <si>
    <r>
      <rPr>
        <b/>
        <sz val="10"/>
        <color rgb="FFFF0000"/>
        <rFont val="Arial"/>
      </rPr>
      <t>Carlos Roberto Paviotti</t>
    </r>
    <r>
      <rPr>
        <sz val="10"/>
        <color rgb="FF000000"/>
        <rFont val="Arial"/>
      </rPr>
      <t xml:space="preserve"> ;Ana Paula Pereira ;Alexandre Santa Bárbara Azevedo; 
Carlos Fernando Barboza da Silva ;Everton Pereira Barbosa ;Fleides Teodoro de Lima ;Gianna Andréia Ferreira Gobbi Spadote ;Grazielle Cristine Elias ;Isabel Cristina das Chagas Oliveira ;Maria Elisa de Castro Almeida ;Mateus Nordi Esperança ;Rafael Fernando Diorio ;
Vítor Rafael Gomes écnico
</t>
    </r>
  </si>
  <si>
    <t>https://drive.ifsp.edu.br/s/Rs5ZJxkMwoUTbi6</t>
  </si>
  <si>
    <t>Altera CPV.0234/2020; 0208/2020;  0152/2020; 0119/2020</t>
  </si>
  <si>
    <t>Trata da designação dos fiscais técnicos, fiscais administrativos e gestores do Contrato 01.712/2021 do IFSP-Câmpus Capivari.</t>
  </si>
  <si>
    <t>Alterada pela portaria nº CPV.0106/2021</t>
  </si>
  <si>
    <t>até o vencimento do contrato e de sua garantia, quando houver.</t>
  </si>
  <si>
    <r>
      <rPr>
        <b/>
        <sz val="10"/>
        <color rgb="FFFF0000"/>
        <rFont val="Arial"/>
      </rPr>
      <t xml:space="preserve">Gilberto Bulgraen Junior </t>
    </r>
    <r>
      <rPr>
        <b/>
        <sz val="10"/>
        <rFont val="Arial"/>
      </rPr>
      <t xml:space="preserve">  ; </t>
    </r>
    <r>
      <rPr>
        <sz val="10"/>
        <color rgb="FF000000"/>
        <rFont val="Arial"/>
      </rPr>
      <t xml:space="preserve">    Larissa Carvalho Alves     ;   César Eduardo Armelin   ;       Eduardo Camargo Maia   ;     Júnio Rodrigues de Oliveira   ;     Antonio Carlos da Silva Bonfim  ;      Rodrigo Scontre; carlos roberto paviotti</t>
    </r>
  </si>
  <si>
    <t>https://drive.ifsp.edu.br/s/QHViERvbdCzSIK5</t>
  </si>
  <si>
    <t>Altera CPV.0011/2021</t>
  </si>
  <si>
    <t>revogada pela Portaria CPV IFSP nº 0171/2021</t>
  </si>
  <si>
    <r>
      <rPr>
        <b/>
        <sz val="10"/>
        <color rgb="FFFF0000"/>
        <rFont val="Arial"/>
      </rPr>
      <t>carlos roberto paviott</t>
    </r>
    <r>
      <rPr>
        <b/>
        <sz val="10"/>
        <rFont val="Arial"/>
      </rPr>
      <t>i;</t>
    </r>
    <r>
      <rPr>
        <sz val="10"/>
        <color rgb="FF000000"/>
        <rFont val="Arial"/>
      </rPr>
      <t xml:space="preserve"> Alexandre Camargo Maia; Beatriz Simonaio Birelli Falco;Carlos Fernando Barboza da Silva; Everton Pereira Barbosa ;Fleides Teodoro de Lima; Grazielle nayara Felício Silva; Gustavo Baptistella Leite da Silva; Maria Elisa de Castro Almeida; Maria Heloisa Saraiva Vicente; Mateus Nordi Esperança; Pedro Henrique Alcântara da Silva; Rafael Fernando Diorio; Thalita Arthur
"</t>
    </r>
  </si>
  <si>
    <t>https://drive.ifsp.edu.br/s/y1xqkZHYDj16vjw</t>
  </si>
  <si>
    <t>Altera CPV.0038/2021; 0007/2021; 0202/2020</t>
  </si>
  <si>
    <t>Alterada pela portaria nº CPV.0095/2021</t>
  </si>
  <si>
    <t>Arlete Teresinha Esteves Brandi; Isabel Cristina das Chagas Oliveira; Maria Heloisa Saraiva Vicente; Fabiana Bigaton Tonin; Francine Maria Ribeiro; Valdir Antonio Vitorino Filho; Roberto Bineli Muterle; Vitor Brandi Junior; Beatriz Santos Silva; Guilherme Henrique Inocêncio; João Pedro Adami de Carvalho ;Héllen Cristine Florentino Cruz; Daniela Loatti; Letícia de Goes Peressim Travaiolli; Gabriel Sanches Cerezer</t>
  </si>
  <si>
    <t>https://drive.ifsp.edu.br/s/aODdgLfHwqgg1bP</t>
  </si>
  <si>
    <t xml:space="preserve">Altera CPV.0040/2021; 0009/2021; 232/2020; 0163/2020; 0087/2020; 0188/2019; </t>
  </si>
  <si>
    <t>Alterada pela portaria nº CPV.0119/2021</t>
  </si>
  <si>
    <t>Até 14 de junho de 2021.</t>
  </si>
  <si>
    <t xml:space="preserve">Ademir Geraldo Cavallari Costalonga ;Fleides Teodoro de Lima;Gianna Andréia Ferreira Gobbi Spadote;Valdir Antonio Vitorino Filho
</t>
  </si>
  <si>
    <t>https://drive.ifsp.edu.br/s/fw6Q0bGHlDJSJxj</t>
  </si>
  <si>
    <t>Alterada pela portaria nº CPV.0102/2021</t>
  </si>
  <si>
    <t xml:space="preserve">Ademir Geraldo Cavallari Costalonga ;Gianna Andréia Ferreira Gobbi Spadote
João Batista de Medeiros;José Ricardo Turquetti
</t>
  </si>
  <si>
    <t>https://drive.ifsp.edu.br/s/0sXD7J2belal34p</t>
  </si>
  <si>
    <t>Trata da designação dos membros da Comissão Verificadora de Aproveitamento de Estudos do Curso de Processos Químicos do IFSP-Câmpus Capivari.</t>
  </si>
  <si>
    <t xml:space="preserve">Alexandre Santa Bárbara Azevedo; Mauro Vanderlei de Amorim
</t>
  </si>
  <si>
    <t>https://drive.ifsp.edu.br/s/PPl2wbGvFnxBZof</t>
  </si>
  <si>
    <t>Altera CPV.0004/2018;</t>
  </si>
  <si>
    <t>Trata da aprovação do Projeto Institucional “Modelagem de Dados e Processos do IFSP - Câmpus Capivari” do IFSP-Câmpus Capivari para o 1ª semestre letivo de 2021.</t>
  </si>
  <si>
    <t>Até fim do semestre Letivo de 2021</t>
  </si>
  <si>
    <t>https://drive.ifsp.edu.br/s/ROltDezk6mL0tsM</t>
  </si>
  <si>
    <t>Trata da nomeação dos membros do Conselho de Câmpus do IFSP-Câmpus Capivari. (7)</t>
  </si>
  <si>
    <t>Alterada pela portaria nº CPV.0112/2021</t>
  </si>
  <si>
    <t>Arlete Teresinha Esteves Brandi; Isabel Cristina das Chagas Oliveira; Maria Heloisa Saraiva Vicente; Fabiana Bigaton Tonin; Francine Maria Ribeiro; Valdir Antonio Vitorino Filho; Roberto Bineli Muterle; Vitor Brandi Junior; Beatriz Santos Silva; João Pedro Adami de Carvalho ; Daniela Loatti; Letícia de Goes Peressim Travaiolli; Gabriel Sanches Cerezer</t>
  </si>
  <si>
    <t>https://drive.ifsp.edu.br/s/BLMsVrRKgpyPB0c</t>
  </si>
  <si>
    <t xml:space="preserve">Altera CPV.0090/2021; 0040/2021; 0009/2021; 232/2020; 0163/2020; 0087/2020; 0188/2019; </t>
  </si>
  <si>
    <t>Trata da designação dos membros do Núcleo Docente Estruturante do Curso Superior de Tecnologia em Processos Químicos do IFSP - Câmpus Capivari. (4)</t>
  </si>
  <si>
    <t>Alterada pela portaria nº CPV.0127/2021</t>
  </si>
  <si>
    <r>
      <rPr>
        <sz val="11"/>
        <color rgb="FF000000"/>
        <rFont val="Calibri, sans-serif"/>
      </rPr>
      <t xml:space="preserve">Art. 4º O mandato dos membros Ademir Geraldo Cavallari Costalonga e Elizabeth Machado Baptestini Andrade se encerra em </t>
    </r>
    <r>
      <rPr>
        <b/>
        <sz val="11"/>
        <color rgb="FF000000"/>
        <rFont val="Calibri, sans-serif"/>
      </rPr>
      <t xml:space="preserve">15 de abril de 2023.
</t>
    </r>
    <r>
      <rPr>
        <sz val="11"/>
        <color rgb="FF000000"/>
        <rFont val="Calibri, sans-serif"/>
      </rPr>
      <t xml:space="preserve">
Art. 5º O mandato dos membros José Ricardo Turquetti e Alexandre Santa Barbara Azevedo se encerra em </t>
    </r>
    <r>
      <rPr>
        <b/>
        <sz val="11"/>
        <color rgb="FF000000"/>
        <rFont val="Calibri, sans-serif"/>
      </rPr>
      <t xml:space="preserve">15 de abril de 2022.
</t>
    </r>
    <r>
      <rPr>
        <sz val="11"/>
        <color rgb="FF000000"/>
        <rFont val="Calibri, sans-serif"/>
      </rPr>
      <t xml:space="preserve">
Art. 6º O mandato do membro Everton Pereira Barbosa se encerra em </t>
    </r>
    <r>
      <rPr>
        <b/>
        <sz val="11"/>
        <color rgb="FF000000"/>
        <rFont val="Calibri, sans-serif"/>
      </rPr>
      <t>15 de abril de 2021.</t>
    </r>
    <r>
      <rPr>
        <sz val="11"/>
        <color rgb="FF000000"/>
        <rFont val="Calibri, sans-serif"/>
      </rPr>
      <t xml:space="preserve">
</t>
    </r>
  </si>
  <si>
    <r>
      <rPr>
        <b/>
        <sz val="10"/>
        <color rgb="FFFF0000"/>
        <rFont val="Arial"/>
      </rPr>
      <t>Alexandre Santa Barbara Azevedo</t>
    </r>
    <r>
      <rPr>
        <sz val="10"/>
        <color rgb="FFFF0000"/>
        <rFont val="Arial"/>
      </rPr>
      <t>;</t>
    </r>
    <r>
      <rPr>
        <sz val="10"/>
        <color rgb="FF000000"/>
        <rFont val="Arial"/>
      </rPr>
      <t xml:space="preserve"> Ademir Geraldo Cavallari Costalonga; Elizabeth Machado Baptestini Andrade; Everton Pereira Barbosa ;José Ricardo Turquetti; valdir Antonio Vitorino Filho</t>
    </r>
  </si>
  <si>
    <t>https://drive.ifsp.edu.br/s/8TNSqdBwHuBGJQl</t>
  </si>
  <si>
    <t>Altera CPV0035/2021; 0177/2020; 0079/2019; 0078/2018</t>
  </si>
  <si>
    <t>Trata da designação dos membros do Núcleo Docente Estruturante do Curso Superior de Licenciatura em Química do IFSP-Câmpus Capivari.(1)</t>
  </si>
  <si>
    <r>
      <rPr>
        <sz val="11"/>
        <color rgb="FF000000"/>
        <rFont val="Calibri, sans-serif"/>
      </rPr>
      <t xml:space="preserve"> João Batista de Medeiros e Roberto Bineli Muterle se encerra em </t>
    </r>
    <r>
      <rPr>
        <b/>
        <sz val="11"/>
        <color rgb="FF000000"/>
        <rFont val="Calibri, sans-serif"/>
      </rPr>
      <t>15 de abril de 2022.;</t>
    </r>
    <r>
      <rPr>
        <sz val="11"/>
        <color rgb="FF000000"/>
        <rFont val="Calibri, sans-serif"/>
      </rPr>
      <t xml:space="preserve">
 Carlos Fernando Barboza da Silva e Luís Eduardo Pais dos Santos se encerra em </t>
    </r>
    <r>
      <rPr>
        <b/>
        <sz val="11"/>
        <color rgb="FF000000"/>
        <rFont val="Calibri, sans-serif"/>
      </rPr>
      <t>15 de abril de 2023</t>
    </r>
    <r>
      <rPr>
        <sz val="11"/>
        <color rgb="FF000000"/>
        <rFont val="Calibri, sans-serif"/>
      </rPr>
      <t xml:space="preserve">.;
 Mayumi Silva Kawamoto e Cleidson Santiago de Oliveira se encerra em </t>
    </r>
    <r>
      <rPr>
        <b/>
        <sz val="11"/>
        <color rgb="FF000000"/>
        <rFont val="Calibri, sans-serif"/>
      </rPr>
      <t>15 de abril de 2024.</t>
    </r>
    <r>
      <rPr>
        <sz val="11"/>
        <color rgb="FF000000"/>
        <rFont val="Calibri, sans-serif"/>
      </rPr>
      <t xml:space="preserve">
</t>
    </r>
  </si>
  <si>
    <r>
      <rPr>
        <b/>
        <sz val="10"/>
        <rFont val="Arial"/>
      </rPr>
      <t>Carlos Fernando Barboza da Silva</t>
    </r>
    <r>
      <rPr>
        <sz val="10"/>
        <color rgb="FF000000"/>
        <rFont val="Arial"/>
      </rPr>
      <t xml:space="preserve">; João Batista de Medeiros; Luís Eduardo Pais dos Santos; Mayumi Silva Kawamoto; Roberto Bineli Muterle; Cleidson Santiago de Oliveira (1º suplente)
</t>
    </r>
  </si>
  <si>
    <t>https://drive.ifsp.edu.br/s/PMKrEWLexrxWukR</t>
  </si>
  <si>
    <t xml:space="preserve">Altera CPV.0079/2018; </t>
  </si>
  <si>
    <t>Trata da designação dos membros do Colegiado do Curso de Licenciatura em Química do IFSP - Câmpus Capivari. (6)</t>
  </si>
  <si>
    <t>Revogada pela Portaria CPV IFSP nº 0177/2021</t>
  </si>
  <si>
    <r>
      <rPr>
        <sz val="11"/>
        <color rgb="FF000000"/>
        <rFont val="Calibri, sans-serif"/>
      </rPr>
      <t xml:space="preserve">
Art. 4º - O mandato dos representantes docentes, pedagogos ou técnicos em assuntos educacionais encerra-se em </t>
    </r>
    <r>
      <rPr>
        <b/>
        <sz val="11"/>
        <color rgb="FF000000"/>
        <rFont val="Calibri, sans-serif"/>
      </rPr>
      <t>05 de setembro de 2021.</t>
    </r>
    <r>
      <rPr>
        <sz val="11"/>
        <color rgb="FF000000"/>
        <rFont val="Calibri, sans-serif"/>
      </rPr>
      <t xml:space="preserve">
Art. 5º - O mandato dos representantes discentes encerra-se em </t>
    </r>
    <r>
      <rPr>
        <b/>
        <sz val="11"/>
        <color rgb="FF000000"/>
        <rFont val="Calibri, sans-serif"/>
      </rPr>
      <t>15 de setembro de 2021.</t>
    </r>
    <r>
      <rPr>
        <sz val="11"/>
        <color rgb="FF000000"/>
        <rFont val="Calibri, sans-serif"/>
      </rPr>
      <t xml:space="preserve">
</t>
    </r>
  </si>
  <si>
    <r>
      <rPr>
        <b/>
        <sz val="10"/>
        <color rgb="FFFF0000"/>
        <rFont val="Arial"/>
      </rPr>
      <t>Carlos Fernando Barboza da Silva</t>
    </r>
    <r>
      <rPr>
        <sz val="10"/>
        <color rgb="FF000000"/>
        <rFont val="Arial"/>
      </rPr>
      <t>;Cleidson Santiago de Oliveira; Luis Eduardo Pais dos Santos; Marcelo Simplício de Lyra; Mayumi Silva Kawamoto ; Roberto Bineli Muterle; Maria Elisa de Castro Almeida ;Elizabeth Machado Baptestini Andrade; Nycolas dos Santos Galdino; Valéria Cristina Firmino da Rocha; Isabela Meirelles Bergamasco;Isabel Cristina das Chagas Oliveira; Gianna Andréia Ferreira Gobbi Spadote.</t>
    </r>
  </si>
  <si>
    <t>https://drive.ifsp.edu.br/s/bPo2m5Iq0mGeci7</t>
  </si>
  <si>
    <t>Altera CPV.0039/2021; 0168/2020; 160/2020; 0150/2020; 0082/2020; 0151/2019</t>
  </si>
  <si>
    <t>até o fim do semestre letivo.</t>
  </si>
  <si>
    <t xml:space="preserve">Everton Pereira Barbosa;Flávio Henrique Ferraresi;Juscelino Pereira de Souza;Grazielle Nayara Felício;Maria Amélia Ferracciú Pagotto
</t>
  </si>
  <si>
    <t>https://drive.ifsp.edu.br/s/Ed1CaM9GfZemGKN</t>
  </si>
  <si>
    <t>Trata da designação dos membros da Comissão para Elaboração e Implementação do Projeto Pedagógico (CEIC) do Curso Técnico em Informática Integrado ao Ensino Médio do IFSP - Câmpus Capivari. (13)</t>
  </si>
  <si>
    <t>alterada pela Portaria nº CPV.112022</t>
  </si>
  <si>
    <r>
      <rPr>
        <b/>
        <sz val="10"/>
        <color rgb="FFFF0000"/>
        <rFont val="Arial"/>
      </rPr>
      <t>Everton Pereira Barbosa</t>
    </r>
    <r>
      <rPr>
        <b/>
        <sz val="10"/>
        <rFont val="Arial"/>
      </rPr>
      <t xml:space="preserve">; </t>
    </r>
    <r>
      <rPr>
        <sz val="10"/>
        <color rgb="FF000000"/>
        <rFont val="Arial"/>
      </rPr>
      <t>Alexandre Camargo Maia ;André Valente de Barros Barreto;Bruna Carolina Rodrigues da Cunha; Edivaldo Serafim ;Fabiana BigatonTonin ;Gianna Andréia Ferreira Gobbi Spadote ;Gustavo Baptistella Leiteda Silva; Irlla Karla dos Santos Diniz; Isabel Cristina das Chagas Oliveira ; Karlan Ricomini Alves ; Maria Amélia Ferracciú Pagotto ; Maria Elisa de Castro Almeida ; Rolando Ruggiero; Erica maio Taveira Grande</t>
    </r>
  </si>
  <si>
    <t>https://drive.ifsp.edu.br/s/HrTNcIkzGXddBCX</t>
  </si>
  <si>
    <t>Altera CPV.0058/2021;0206/2020; 0133/2020; 0076/2020;0066/2020; 0033/2020; 0131/2019; 0084/2019; 0027/2019; 0118/2018; 0043/2018; 0021/2017; 0005/2016.</t>
  </si>
  <si>
    <t>Trata da designação dos membros da Comissão para Avaliação de Atividade Docente – CAAD de Informática do IFSP – Câmpus Capivari. (1)</t>
  </si>
  <si>
    <r>
      <rPr>
        <b/>
        <sz val="11"/>
        <color rgb="FFFF0000"/>
        <rFont val="Calibri, sans-serif"/>
      </rPr>
      <t>Rafael Fernando Diório</t>
    </r>
    <r>
      <rPr>
        <sz val="11"/>
        <color rgb="FF000000"/>
        <rFont val="Calibri, sans-serif"/>
      </rPr>
      <t xml:space="preserve">
Adriana da Silva
Wagner Machado do Amaral
</t>
    </r>
  </si>
  <si>
    <t>https://drive.ifsp.edu.br/s/4POapQCSMiya2jb</t>
  </si>
  <si>
    <t>Altera CPV.0104/2020</t>
  </si>
  <si>
    <t>Trata da designação dos membros da Comissão para Avaliação de Extraordinário Aproveitamento de Estudos do IFSP – Câmpus Capivari. (1)</t>
  </si>
  <si>
    <t>Alterada pela portaria nº CPV.0120/2021</t>
  </si>
  <si>
    <r>
      <rPr>
        <b/>
        <sz val="10"/>
        <color rgb="FFFF0000"/>
        <rFont val="Arial"/>
      </rPr>
      <t>Elizabeth Machado Baptestini Andradrade</t>
    </r>
    <r>
      <rPr>
        <sz val="10"/>
        <color rgb="FFFF0000"/>
        <rFont val="Arial"/>
      </rPr>
      <t>;</t>
    </r>
    <r>
      <rPr>
        <sz val="10"/>
        <color rgb="FF000000"/>
        <rFont val="Arial"/>
      </rPr>
      <t xml:space="preserve">Gianna Andréia Ferreira Gobbi Spadote;João Batista de Medeiros;José Ricardo Turquetti;
</t>
    </r>
  </si>
  <si>
    <t>https://drive.ifsp.edu.br/s/7iilEBTWofW8kmV</t>
  </si>
  <si>
    <t xml:space="preserve">Altera CPV.0092/2021; </t>
  </si>
  <si>
    <t>Trata da designação dos fiscais do Contrato 05.712/2019 do IFSP-Câmpus Capivari. (PAULISTANA) (1)</t>
  </si>
  <si>
    <t>alterada pela Portaria nº CPV.9/2022</t>
  </si>
  <si>
    <t>Luciana Martins Gatti;Renan Giollo Francisco; César Eduardo Armelin; Eduardo Camargo Maia;Luciane Belini de Oliveira Sabó;Antonio Carlos da Silva Bomfim</t>
  </si>
  <si>
    <t>https://drive.ifsp.edu.br/s/sG73XkEpDgwpSa8</t>
  </si>
  <si>
    <t>Altera CPV.0106/2019</t>
  </si>
  <si>
    <t>Trata da designação dos fiscais do Contrato 06.712/2019 do IFSP-Câmpus Capivari. (ARCOM) (1)</t>
  </si>
  <si>
    <t xml:space="preserve">Luciana Martins Gatti;Antonio Carlos da Silva Bomfim;César Eduardo Armelin;Zenilton José da Rocha
</t>
  </si>
  <si>
    <t>Altera CPV.0107/2019</t>
  </si>
  <si>
    <t>Trata da designação dos fiscais técnicos, fiscais administrativos e gestores do Contrato 01.712/2020 do IFSP-Câmpus Capivari.(MV CLEAN - LIMPEZA) (1)</t>
  </si>
  <si>
    <t>Alterada pela portaria nº 10/2022</t>
  </si>
  <si>
    <t xml:space="preserve">Luciana martins Gatti; Eduardo Camargo Maia ;Mateus Henrique Messias;Zenilton José da Rocha
</t>
  </si>
  <si>
    <t>https://drive.ifsp.edu.br/s/6FI9MDHK8f9hS7F</t>
  </si>
  <si>
    <t>Altera CPV.0043/2020</t>
  </si>
  <si>
    <t>Trata da designação dos fiscais técnicos, fiscais administrativos e gestores do Contrato 01.712/2021 do IFSP-Câmpus Capivari.(1) (DELL)</t>
  </si>
  <si>
    <t>Luciana Martins Gatti;    Larissa Carvalho Alves     ;   César Eduardo Armelin   ;       Eduardo Camargo Maia   ;     Júnio Rodrigues de Oliveira   ;     Antonio Carlos da Silva Bonfim  ;      Rodrigo Scontre; carlos roberto paviotti</t>
  </si>
  <si>
    <t>https://drive.ifsp.edu.br/s/v4QYLjfmLuOfiBe</t>
  </si>
  <si>
    <t>Altera CPV.0088/2021</t>
  </si>
  <si>
    <t>Trata da designação dos membros da
Comissão para Avaliação de Atividade
Docente – CAAD de Linguagens do IFSP –
Câmpus Capivari. (2)</t>
  </si>
  <si>
    <r>
      <rPr>
        <b/>
        <sz val="11"/>
        <color rgb="FFFF0000"/>
        <rFont val="Calibri, sans-serif"/>
      </rPr>
      <t>Fabiana Bigaton Tonin</t>
    </r>
    <r>
      <rPr>
        <b/>
        <sz val="11"/>
        <color rgb="FF000000"/>
        <rFont val="Calibri, sans-serif"/>
      </rPr>
      <t xml:space="preserve">; </t>
    </r>
    <r>
      <rPr>
        <sz val="11"/>
        <color rgb="FF000000"/>
        <rFont val="Calibri, sans-serif"/>
      </rPr>
      <t xml:space="preserve">Fernanda Tonelli; Tiago Pellim da Silva
</t>
    </r>
  </si>
  <si>
    <t>https://drive.ifsp.edu.br/s/SGhtKQE5dnz3UOY</t>
  </si>
  <si>
    <t>Altera CPV.0107/2020; 0105/2020</t>
  </si>
  <si>
    <t>Trata da designação de membros da Comissão de Biossegurança e Preparação para o Retorno às Atividades Presenciais do IFSP - Câmpus Capivari.(6)</t>
  </si>
  <si>
    <t>Revogada pela Portaria CPV IFSP nº 0156/2021</t>
  </si>
  <si>
    <r>
      <rPr>
        <b/>
        <sz val="10"/>
        <color rgb="FFFF0000"/>
        <rFont val="Arial"/>
      </rPr>
      <t>Maria Elisa de Castro Almeida</t>
    </r>
    <r>
      <rPr>
        <b/>
        <sz val="10"/>
        <rFont val="Arial"/>
      </rPr>
      <t>;</t>
    </r>
    <r>
      <rPr>
        <sz val="10"/>
        <color rgb="FF000000"/>
        <rFont val="Arial"/>
      </rPr>
      <t xml:space="preserve"> Ana Carla Dantas Midões; Everton Pereira Barbosa;        Fernando César Russo Gomes;Fleides Teodoro de Lima ;  Francine Maria Ribeiro  ;   Roberto Bineli Muterle;   Beatriz Simonaio Birelli Falco;Eduardo Camargo Maia;        Gianna Andréia Ferreira Gobbi Spadote;   Ivana Lopes de Oliveira; Izabel Maria Barral Teixeira;  Michele Cristina dos Santos ;       </t>
    </r>
  </si>
  <si>
    <t>https://drive.ifsp.edu.br/s/8sqZzqPM4hpLtCj</t>
  </si>
  <si>
    <t>Altera CPV.0030/2021; 0015/2021; 0233/2020; 0114/2020; 0110/2020; 0109/2020</t>
  </si>
  <si>
    <t>Trata da designação dos membros da Comissão para Elaboração e Implementação do Projeto Pedagógico do Curso (CEIC) Técnico em Química Integrado ao Ensino Médio do IFSP-Câmpus Capivari. (4)</t>
  </si>
  <si>
    <t>Revogada pela Portaria CPV IFSP nº 0210/2021</t>
  </si>
  <si>
    <r>
      <rPr>
        <b/>
        <sz val="10"/>
        <color rgb="FFFF0000"/>
        <rFont val="Arial"/>
      </rPr>
      <t>Maria Elisa de Castro Almeida</t>
    </r>
    <r>
      <rPr>
        <b/>
        <sz val="10"/>
        <rFont val="Arial"/>
      </rPr>
      <t>;</t>
    </r>
    <r>
      <rPr>
        <sz val="10"/>
        <color rgb="FF000000"/>
        <rFont val="Arial"/>
      </rPr>
      <t xml:space="preserve"> André Valente de Barros Barretoe Gustavo Baptistella Leite da SilvaAderbal Almeida Rocha ;Alexandre Camargo Maia ;André Castilho Garcia ;Carolina Marocco Corneta;Cleidson Santiago de Oliveira ;Felipe de Paula Góis Vieira ;Gianna Andréia Ferreira Gobbi Spadote;Irlla Karla dos Santos Diniz;Isabel Cristina das Chagas Oliveira ;Luís Eduardo Pais dos Santos ;Sheila Pasqualotto ; flavio henrique ferraresi</t>
    </r>
  </si>
  <si>
    <t>https://drive.ifsp.edu.br/s/EgTIRUgjLFv1Em2</t>
  </si>
  <si>
    <t>Altera CPV.0057/2021; 0036/2021; 0180/2020; 0130/2020</t>
  </si>
  <si>
    <t>Trata da designação dos membros da Comissão para Elaboração e Implementação do Projeto Pedagógico do Curso (CEIC) Técnico em Administração Integrado ao Ensino Médio, modalidade Educação de Jovens e Adultos do IFSP - Câmpus Capivari. (8)</t>
  </si>
  <si>
    <t>Alterada pela portaria nº CPV.0117/2021</t>
  </si>
  <si>
    <r>
      <rPr>
        <b/>
        <sz val="10"/>
        <color rgb="FFFF0000"/>
        <rFont val="Arial"/>
      </rPr>
      <t>Fleides Teodoro de Lima</t>
    </r>
    <r>
      <rPr>
        <sz val="10"/>
        <color rgb="FF000000"/>
        <rFont val="Arial"/>
      </rPr>
      <t>;Gustavo Baptistella Leite da Silva; Alexandre Camargo;Maia;  Carlos Roberto Paviotti; Fernando Cesar Russo Gomes ;Gianna Andréia Ferreira Gobbi Spadote;Igor Vasconcelos Nogueira; Isabel Cristina das Chagas;  Maria Amélia Ferracciú Pagotto; Mauro Vanderlei Amorim;Roberta Pereira Pires; Valdir Antonio Vitorino Filho"</t>
    </r>
  </si>
  <si>
    <t>https://drive.ifsp.edu.br/s/jrbW3wQwNT8OKNL</t>
  </si>
  <si>
    <t>Altera CPV.0060/2021; 0031/2021; 0020/2021; 0004/2021; 0181/2020; 0132/2020; 0075/2020; 0031/2020</t>
  </si>
  <si>
    <t>Trata da aprovação do Projeto Institucional
“Organização e Aplicação de Olimpíadas de
Conhecimento no IFSP-Câmpus Capivari” para o
1ª semestre letivo de 202</t>
  </si>
  <si>
    <t>Cleidson Santiago de Oliveira ;Elizabeth Machado Baptestini Andrade ;
Flávio Henrique Ferraresi ;Maria Elisa de Castro Almeida</t>
  </si>
  <si>
    <t>https://drive.ifsp.edu.br/s/rgE5w562UIcf9cO</t>
  </si>
  <si>
    <t>Trata da nomeação dos membros do Conselho de Câmpus do IFSP-Câmpus Capivari. (8)</t>
  </si>
  <si>
    <t>Revogada pela Portaria CPV IFSP nº 0112/2021</t>
  </si>
  <si>
    <t>Arlete Teresinha Esteves Brandi; Eduardo camargo Maia; Luana Bueno Fiorani; Rosane Aparecida Alves Pedroso; Isabel Cristina das Chagas Oliveira; Maria Heloisa Saraiva Vicente; Fabiana Bigaton Tonin; Francine Maria Ribeiro; Valdir Antonio Vitorino Filho; Roberto Bineli Muterle; Vitor Brandi Junior; Beatriz Santos Silva; João Pedro Adami de Carvalho ; Daniela Loatti; Letícia de Goes Peressim Travaiolli; Gabriel Sanches Cerezer</t>
  </si>
  <si>
    <t>https://drive.ifsp.edu.br/s/0GYAbm7U2rF8zOX</t>
  </si>
  <si>
    <t xml:space="preserve">Altera CPV.0095/2021; 0090/2021; 0040/2021; 0009/2021; 232/2020; 0163/2020; 0087/2020; 0188/2019; </t>
  </si>
  <si>
    <t>Trata da designação dos membros da Comissão de
Educação a Distância do IFSP (Ead)  – Câmpus Capivari (3)</t>
  </si>
  <si>
    <t>Alterada pela portaria nº CPV.0121/2021</t>
  </si>
  <si>
    <r>
      <rPr>
        <b/>
        <sz val="10"/>
        <color rgb="FFFF0000"/>
        <rFont val="Arial"/>
      </rPr>
      <t>Valdir Antonio Vitorino Filho</t>
    </r>
    <r>
      <rPr>
        <sz val="10"/>
        <color rgb="FF000000"/>
        <rFont val="Arial"/>
      </rPr>
      <t xml:space="preserve"> ;Alexandre Garcia Aguado;Bruna Carolina Rodrigues da Cunha;Fleides Teodoro de Lima;Gislaine Vieira Damiani;Ione Arsenio da Silva;Rafael Fernando Diorio;Rúbia Dias Adão;Tiago Pellim da Silva
</t>
    </r>
  </si>
  <si>
    <t>https://drive.ifsp.edu.br/s/pEkc16Sx10usFZO</t>
  </si>
  <si>
    <t>Altera CPV.0076/2021; 0042/2021; 0056/2020</t>
  </si>
  <si>
    <t>Trata da designação dos fiscais técnicos, fiscais administrativos e gestores do Contrato 04.712/2018 do IFSP-Câmpus Capivari. (PAISAGRO) (2)</t>
  </si>
  <si>
    <t xml:space="preserve">Luciana Martins Gatti;Eduardo Camargo Maia ;César Eduardo Armelin;Antonio Carlos da Silva Bonfim
</t>
  </si>
  <si>
    <t>https://drive.ifsp.edu.br/s/qQMJuGkkV5w1GDJ</t>
  </si>
  <si>
    <t>Altera CPV.0184/2020; 0071/2020</t>
  </si>
  <si>
    <t>Revogada Pela Portaria CPV IFSP nº 0115/2021</t>
  </si>
  <si>
    <t>O mandato da Comissão encerra no dia 11 de abril de 2022.</t>
  </si>
  <si>
    <r>
      <rPr>
        <b/>
        <sz val="10"/>
        <color rgb="FFFF0000"/>
        <rFont val="Arial"/>
      </rPr>
      <t>Fernanda Ortolan</t>
    </r>
    <r>
      <rPr>
        <sz val="10"/>
        <color rgb="FF000000"/>
        <rFont val="Arial"/>
      </rPr>
      <t xml:space="preserve">; AlexandreSanta Bárbara Azevedo; Adria de Sousa Bentes; Camila Centurion Silva; Carolina Marocco Corneta; Gislaine Vieira Damiani; Grazielle   Cristine   Elias; Hugo Antonio Lima de Souza; Isabel Cristina das Chagas Oliveira; Luís Eduardo Pais dos Santos;Mateus Nordi Esperança; Silvânia Regina Mendes Moreschi;
</t>
    </r>
  </si>
  <si>
    <t>https://drive.google.com/file/d/1-Nv9YL5IU0up7yUb_vcZvtJHgpGd0t5m/view?usp=sharing</t>
  </si>
  <si>
    <t>Altera CPV0041/2021; 0027/2021; 0019/2021; 0187/2020; 0121/2020;0152/2019; 0114/2019;0066/2019</t>
  </si>
  <si>
    <t>Trata do horário de funcionamento do IFSP-Câmpus Capivari</t>
  </si>
  <si>
    <t>Revogada pela portaria IFSP CPV nº 0169/2021</t>
  </si>
  <si>
    <t>https://drive.google.com/file/d/1afZAjw_D3DZVxJBqQJ0jTMAhXG0XOjYp/view?usp=sharing</t>
  </si>
  <si>
    <t>Revogar CPV.0014/2016</t>
  </si>
  <si>
    <t xml:space="preserve">Trata da designação dos membros da Comissão para Elaboração e Implementação do Projeto Pedagógico do Curso (CEIC) Técnico em Administração Integrado ao Ensino Médio, modalidade Educação de Jovens e Adultos do IFSP - Câmpus Capivari.
</t>
  </si>
  <si>
    <t>Revogada pela Portaria nº CPV IFSP nº 0117/2021</t>
  </si>
  <si>
    <r>
      <rPr>
        <b/>
        <sz val="10"/>
        <color rgb="FFFF0000"/>
        <rFont val="Arial"/>
      </rPr>
      <t>Igor Vasconcelos Nogueira;</t>
    </r>
    <r>
      <rPr>
        <sz val="10"/>
        <color rgb="FF000000"/>
        <rFont val="Arial"/>
      </rPr>
      <t xml:space="preserve"> Alexandre Camargo Maia; Carlos Roberto Paviotti; Flávio Henrique Ferraresi; Fernando Cesar Russo Gomes; Gianna    Andréia    Ferreira    Gobbi    Spadote; Gustavo Baptistella Leite da Silva; Hugo Antonio Lima de Souza; Isabel Cristina das Chagas Oliveira; Maria Amélia Ferracciú Pagotto; Mauro Vanderlei Amorim; Roberta Pereira Pires; Valdir Antonio Vitorino Filho</t>
    </r>
  </si>
  <si>
    <t>https://drive.google.com/file/d/1h7v_f1DXaVbSADnCwdghnwU2PfCq_uja/view?usp=sharing</t>
  </si>
  <si>
    <t>Altera CPV.0110/2021; 0060/2021; 0031/2021; 0020/2021; 0004/2021; 0181/2020; 0132/2020; 0075/2020; 0031/2020</t>
  </si>
  <si>
    <t xml:space="preserve">Trata da designação dos membros da Comissão 
Anual de Alienação e Outras Formas de 
Desfazimento de Bens Inservíveis do IFSP-Câmpus 
Capivari.
</t>
  </si>
  <si>
    <t>Alterada pela portaria nº CPV.0139/2021</t>
  </si>
  <si>
    <r>
      <rPr>
        <b/>
        <sz val="10"/>
        <color rgb="FFFF0000"/>
        <rFont val="Arial"/>
      </rPr>
      <t>Eduardo Camargo Maia</t>
    </r>
    <r>
      <rPr>
        <sz val="10"/>
        <color rgb="FF000000"/>
        <rFont val="Arial"/>
      </rPr>
      <t>; Gilberto Bulgraen Junior; Izabel Maria Barral Teixeira; Júnio Rodrigues de Oliveira</t>
    </r>
  </si>
  <si>
    <t>https://drive.google.com/file/d/1jmYGpx7jU7sJeaJ2HIKEtZuyj3MX2-G_/view?usp=sharing</t>
  </si>
  <si>
    <t>Revoga  a Portaria Nº CPV.0236/2020</t>
  </si>
  <si>
    <t>Até 14 de junho de 2021</t>
  </si>
  <si>
    <r>
      <rPr>
        <b/>
        <sz val="10"/>
        <color rgb="FFFF0000"/>
        <rFont val="Arial"/>
      </rPr>
      <t>Ademir Geraldo Cavallari Costalonga;</t>
    </r>
    <r>
      <rPr>
        <b/>
        <sz val="10"/>
        <rFont val="Arial"/>
      </rPr>
      <t xml:space="preserve"> </t>
    </r>
    <r>
      <rPr>
        <sz val="10"/>
        <color rgb="FF000000"/>
        <rFont val="Arial"/>
      </rPr>
      <t>Hugo Antonio Lima de Souza; Isabel Cristina das Chagas Oliveira; Valdir Antonio Vitorino Filho</t>
    </r>
  </si>
  <si>
    <t>https://drive.google.com/file/d/1NRymmvBH6mlkwZy92gJJigJoW7yNEomR/view?usp=sharing</t>
  </si>
  <si>
    <t>Altera CPV.0091/2021</t>
  </si>
  <si>
    <t>22 de junho de 2021</t>
  </si>
  <si>
    <t>Elizabeth Machado Baptestini Andradrade;João Batista de Medeiros; José Ricardo Turquetti; Isabel Cristina das Chagas Oliveira</t>
  </si>
  <si>
    <t>https://drive.google.com/file/d/15ZjHk8_GS-6C9JFSzNLt1X5TRBp0fe6y/view?usp=sharing</t>
  </si>
  <si>
    <t xml:space="preserve">Altera CPV.0102/2021; 092/2021; </t>
  </si>
  <si>
    <t>Trata da designação dos membros da Comissão de Educação a Distância do IFSP (Ead) – Câmpus Capivari.</t>
  </si>
  <si>
    <t>Revogada pela Portaria CPV IFSP nº 0121/2021</t>
  </si>
  <si>
    <t>Valdir Antonio Vitorino Filho; Alexandre Garcia Aguado; Bruna Carolina Rodrigues da Cunha; Gislaine Vieira Damiani; Ione Arsenio da Silva; Rafael Fernando Diorio; Rúbia Dias Adão; Tiago Pellim da Silva</t>
  </si>
  <si>
    <t>https://drive.google.com/file/d/1a91D521lKr5bCTT383Z1P-24rZL0jdvU/view?usp=sharing</t>
  </si>
  <si>
    <t>Altera CPV.0113/2021; 0076/2021; 0042/2021; 0056/2020</t>
  </si>
  <si>
    <t>Revogada pela Portaria CPV IFSP nº 0197/2021</t>
  </si>
  <si>
    <t>de 16 a 19 de novembro de 2021</t>
  </si>
  <si>
    <t>Luciana Lima Batista; Bruna Carolina Rodrigues da Cunha; Jomar Borges dos Santos; Sheila Pasqualotto; Michele Cristina dos Santos</t>
  </si>
  <si>
    <t>https://drive.google.com/file/d/1-DXDf8P8ajZwLwJmhrWlirkDpkGeSBqU/view?usp=sharing</t>
  </si>
  <si>
    <t>----------------------------------------</t>
  </si>
  <si>
    <t xml:space="preserve"> 07 de junho de 2021</t>
  </si>
  <si>
    <t>Roberto Bineli Muterle; Fernanda Ortolan; Francisco Márcio Barbosa Teixeira; Isabel Cristina das Chagas Oliveira</t>
  </si>
  <si>
    <t>https://drive.ifsp.edu.br/s/WFYiOLpsCGISgdg</t>
  </si>
  <si>
    <t>Altera CPV.0072/2021</t>
  </si>
  <si>
    <t>Gustavo Baptistella Leite da Silva; Alexandre Santa Bárbara Azevedo; Camila Centurion Silva; Fernanda Ortolan; Larissa Hanako Suzuki; Silvânia Regina Mendes Moreschi</t>
  </si>
  <si>
    <t>https://drive.google.com/file/d/1v4ttp9JXiE7rbirIb_VvygflMCrtZm0P/view?usp=sharing</t>
  </si>
  <si>
    <t>Altera CPV.0067/2021; 0028/2021; 0178/2020; 0085/2019</t>
  </si>
  <si>
    <t xml:space="preserve">Trata da designação dos membros da Comissão para Elaboração e Implementação do Projeto  Pedagógico do Curso (CEIC) Recursos Humanos concomitante/subsequentedo IFSP Câmpus Capivari. 
</t>
  </si>
  <si>
    <t>Revogada pela Portaria nº CPV IFSP nº 0189/2021</t>
  </si>
  <si>
    <t>O mandato da comissão estende-se até a formatura da primeira turma do curso.</t>
  </si>
  <si>
    <t>Igor Vasconcelos Nogueira; Alexandre Camargo Maia; Ana Karina Cancian Baroni; Fernando Cesar Russo Gomes; Gustavo Baptistella Leite da Silva; Helen Gláucia Stefanelli; Hugo Antonio Lima de Souza; Isabel Cristina das Chagas Oliveira; Juscelino Pereira de Souza; Valdir Antonio Vitorino Filho</t>
  </si>
  <si>
    <t>https://drive.google.com/file/d/1lr2_Y6vdQLgLymwLy8nd3piBDI3iCOy8/view?usp=sharing</t>
  </si>
  <si>
    <t xml:space="preserve">Altera CPV.0061/2021; 0037/2021; 0005/2021; 0186/2020; 0120/20020; 0047/2020; 0155/2019; 0087/2019; 0161/2018; 0106/2018; 0030/2018; </t>
  </si>
  <si>
    <t>Trata da designação dos membros do Núcleo Docente Estruturante-NDE do Curso Superior de Tecnologia em Processos Gerenciais do IFSP-Câmpus Capivari.</t>
  </si>
  <si>
    <t>Revogada pela Portaria CPV IFSP nº 0172/2021</t>
  </si>
  <si>
    <t>até 11 de novembro de 2021</t>
  </si>
  <si>
    <r>
      <rPr>
        <b/>
        <sz val="10"/>
        <color rgb="FFFF0000"/>
        <rFont val="Arial"/>
      </rPr>
      <t>Valdir Antonio Vitorino Filho</t>
    </r>
    <r>
      <rPr>
        <sz val="10"/>
        <color rgb="FF000000"/>
        <rFont val="Arial"/>
      </rPr>
      <t>; Carlos Roberto Paviotti; Hugo Antonio Lima de Souza; Igor Vasconcelos Nogueira; Rafael Fernando Diorio; Ana Karina Cancian Baroni; Fernando Cesar Russo Gomes</t>
    </r>
  </si>
  <si>
    <t>https://drive.google.com/file/d/1a0v36BjYdz5K4NSxSgQVDlk8atdD8wgq/view?usp=sharing</t>
  </si>
  <si>
    <t>Altera CPV.0032/2021; 0160/2018</t>
  </si>
  <si>
    <r>
      <rPr>
        <sz val="11"/>
        <color rgb="FF000000"/>
        <rFont val="Calibri, sans-serif"/>
      </rPr>
      <t xml:space="preserve">i. O mandato dos membros José Ricardo Turquetti e Alexandre Santa Barbara Azevedo se encerra em </t>
    </r>
    <r>
      <rPr>
        <b/>
        <sz val="11"/>
        <color rgb="FF000000"/>
        <rFont val="Calibri, sans-serif"/>
      </rPr>
      <t>15 de abril de 2022.</t>
    </r>
    <r>
      <rPr>
        <sz val="11"/>
        <color rgb="FF000000"/>
        <rFont val="Calibri, sans-serif"/>
      </rPr>
      <t xml:space="preserve">
ii. O mandato dos membros Ademir Geraldo Cavallari Costalonga e Elizabeth Machado Baptestini Andrade se encerra em </t>
    </r>
    <r>
      <rPr>
        <b/>
        <sz val="11"/>
        <color rgb="FF000000"/>
        <rFont val="Calibri, sans-serif"/>
      </rPr>
      <t xml:space="preserve">15 de abril de 2023.
</t>
    </r>
    <r>
      <rPr>
        <sz val="11"/>
        <color rgb="FF000000"/>
        <rFont val="Calibri, sans-serif"/>
      </rPr>
      <t xml:space="preserve">
iii.        O mandato dos membros Everton Pereira Barbosa, Gislaine Vieira Damiani e Valdir Antonio Vitorino Filhos se encerra em 15 de abril de</t>
    </r>
    <r>
      <rPr>
        <b/>
        <sz val="11"/>
        <color rgb="FF000000"/>
        <rFont val="Calibri, sans-serif"/>
      </rPr>
      <t xml:space="preserve"> 2024.</t>
    </r>
    <r>
      <rPr>
        <sz val="11"/>
        <color rgb="FF000000"/>
        <rFont val="Calibri, sans-serif"/>
      </rPr>
      <t xml:space="preserve">
</t>
    </r>
  </si>
  <si>
    <t>Alexandre Santa Barbara Azevedo; Ademir Geraldo Cavallari Costalonga; Elizabeth Machado Baptestini Andrade; José Ricardo Turquetti; Valdir Antonio Vitorino Filho; Everton Pereira Barbosa; Gislaine Vieira Damiani</t>
  </si>
  <si>
    <t>https://drive.google.com/file/d/1T56ao80M3_-3DFUJqivgQnMJZTA3g0ef/view?usp=sharing</t>
  </si>
  <si>
    <t>Altera CPV.0096/2021; 0035/2021; 0177/2020; 0079/2019; 0078/2018</t>
  </si>
  <si>
    <t>Trata da designação dos membros da Comissão organizadora para os Jogos Eletrônicos das Instituições Federais (eJIF) no IFSP – Câmpus Capivari.</t>
  </si>
  <si>
    <t xml:space="preserve"> até a data final definida pelo cronograma dos jogos eletrônicos das Instituições federais (eJIF).</t>
  </si>
  <si>
    <t>Francisco Marcio Barbosa Teixeira; Valdir Antonio Vitorino Filho; Pedro William Simões Oliveira</t>
  </si>
  <si>
    <t>https://drive.google.com/file/d/1kOnGpQsAI9dk73SeMoSTY1lJus9sD3AU/view?usp=sharing</t>
  </si>
  <si>
    <r>
      <rPr>
        <b/>
        <sz val="10"/>
        <color rgb="FFFF0000"/>
        <rFont val="Arial"/>
      </rPr>
      <t>Tiago Pellim da Silva</t>
    </r>
    <r>
      <rPr>
        <sz val="10"/>
        <color rgb="FF000000"/>
        <rFont val="Arial"/>
      </rPr>
      <t>; Érica Maio Taveira Grande; Fabiana Bigaton Tonin; Fernanda Tonelli; Gianna Andréia Ferreira Gobbi Spadote; Isabel Cristina das Chagas Oliveira</t>
    </r>
  </si>
  <si>
    <t>https://drive.google.com/file/d/1Y62gXTNHAc_0k1eLk8F0Z7o-K5zGXe1S/view?usp=sharing</t>
  </si>
  <si>
    <t>Altera CPV.0002/2021; 0231/2020; 0155/2020; 0098/2020.</t>
  </si>
  <si>
    <t>Trata da designação de membros da Comissão para Elaboração e Implementação do Projeto
Pedagógico do curso de Pós-Graduação Lato Sensu em Ensino de Ciências do IFSP – Câmpus
Capivari.</t>
  </si>
  <si>
    <r>
      <rPr>
        <b/>
        <sz val="10"/>
        <color rgb="FFFF0000"/>
        <rFont val="Arial"/>
      </rPr>
      <t>Mauro Vanderlei de Amorim</t>
    </r>
    <r>
      <rPr>
        <sz val="10"/>
        <color rgb="FF000000"/>
        <rFont val="Arial"/>
      </rPr>
      <t>; Felipe de Paula Góis Vieira; Francisco Márcio Barbosa Teixeira; Gianna Andréia Ferreira Gobbi Spadote; Gislaine Vieira Damiani; Isabel Cristina das Chagas Oliveira; Thalita Arthur;Valéria Scomparim</t>
    </r>
  </si>
  <si>
    <t>https://drive.google.com/file/d/1puib9lK6anY1gnwNE6iTBmuICvy-sWfY/view?usp=sharing</t>
  </si>
  <si>
    <t>Altera CPV.0183/2020; 0154/2020; 0099/2020</t>
  </si>
  <si>
    <t>Revogada pela Portaria CPV IFSP nº 0178/2021</t>
  </si>
  <si>
    <t>Carolina Marocco Corneta; Antonio Carlos da Silva Bomfim; Grazielle Nayara Felício Silva; César Eduardo Armelin; Eduardo Camargo Maia; Gilberto Bulgraen Junior; Gustavo Baptistella leite da Silva; Pedro Henrique Alcântara da Silva; Rodrigo Scontre</t>
  </si>
  <si>
    <t>https://drive.google.com/file/d/1ezPUUiHd5BP73Bnwas0IyS9uIhXdfNLG/view?usp=sharing</t>
  </si>
  <si>
    <t>Altera CPV.0062/2021; 0029/2021; 0179/2020; 0044/2020</t>
  </si>
  <si>
    <t>Revogada pela Portaria CPV IFSP nº 0179/2021</t>
  </si>
  <si>
    <t>Até 25 de junho de 2023</t>
  </si>
  <si>
    <r>
      <rPr>
        <b/>
        <sz val="10"/>
        <color rgb="FFFF0000"/>
        <rFont val="Arial"/>
      </rPr>
      <t xml:space="preserve">Alexandre Camargo Maia </t>
    </r>
    <r>
      <rPr>
        <b/>
        <sz val="10"/>
        <rFont val="Arial"/>
      </rPr>
      <t>;</t>
    </r>
    <r>
      <rPr>
        <sz val="10"/>
        <color rgb="FF000000"/>
        <rFont val="Arial"/>
      </rPr>
      <t xml:space="preserve">André Valente de Barros Barreto ;Gislaine Vieira Damiani ;Juscelino Pereira de Souza  ;Roberto Bineli Muterle ;Vitor Brandi Junior ;Valdir Antonio Vitorino Filho 
</t>
    </r>
  </si>
  <si>
    <t>https://drive.google.com/file/d/1e3o6arSOPPsynQxGAvROr5P7D2uTtssN/view?usp=sharing</t>
  </si>
  <si>
    <t>Revoga CPV.0033/2021</t>
  </si>
  <si>
    <t>Revogada pela Portaria nº CPV IFSP nº 0187/2021</t>
  </si>
  <si>
    <r>
      <rPr>
        <b/>
        <sz val="10"/>
        <color rgb="FFFF0000"/>
        <rFont val="Arial"/>
      </rPr>
      <t>Cleidson Santiago de Oliveira</t>
    </r>
    <r>
      <rPr>
        <sz val="10"/>
        <color rgb="FFFF0000"/>
        <rFont val="Arial"/>
      </rPr>
      <t>;</t>
    </r>
    <r>
      <rPr>
        <sz val="10"/>
        <color rgb="FF000000"/>
        <rFont val="Arial"/>
      </rPr>
      <t xml:space="preserve">Gilberto Bulgraen Junior;Ana Carla Dantas Midões;André Castilho Garcia;Antonio Carlos da Silva Bomfim;Carolina Marocco Corneta;Gustavo Baptistella Leite da Silva;Izabel Maria Barral Teixeira;João Batista de Medeiros;Larissa Aparecida Gatti;Larissa Carvalho Alves;Luís Eduardo Pais dos Santos;Mayumi Silva Kawamoto;Micael Douglas Diniz;Pedro William Simões de Oliveira;Renan Giollo Francisco;Tiago José Berg;Vitor Brandi Junior;Washington Ernando Pereira Benício
</t>
    </r>
  </si>
  <si>
    <t>https://drive.ifsp.edu.br/s/PY6kknoXetWTirc</t>
  </si>
  <si>
    <t>Altera CPV.0069/2021</t>
  </si>
  <si>
    <t xml:space="preserve">
Trata da designação dos membros da Comissão para        Elaboração        e        Implementação        do        Projeto Pedagógico do Curso (CEIC) Técnico em Administração Integrado ao Ensino Médio, modalidade Educação de Jovens e Adultos do IFSP - Câmpus Capivari.
</t>
  </si>
  <si>
    <r>
      <rPr>
        <b/>
        <sz val="10"/>
        <color rgb="FFFF0000"/>
        <rFont val="Arial"/>
      </rPr>
      <t>Fernando Cesar Russo Gomes</t>
    </r>
    <r>
      <rPr>
        <sz val="10"/>
        <color rgb="FF000000"/>
        <rFont val="Arial"/>
      </rPr>
      <t>;;Igor Vasconcelos Nogueira; Alexandre Camargo Maia; Carlos Roberto Paviotti; Flávio Henrique Ferraresi;  Gianna    Andréia    Ferreira    Gobbi    Spadote; Gustavo Baptistella Leite da Silva; Hugo Antonio Lima de Souza; Isabel Cristina das Chagas Oliveira; Maria Amélia Ferracciú Pagotto; Mauro Vanderlei Amorim; Roberta Pereira Pires; Valdir Antonio Vitorino Filho</t>
    </r>
  </si>
  <si>
    <t>https://drive.ifsp.edu.br/s/Rw5kA6HsFJAXuJW</t>
  </si>
  <si>
    <t>Revoga CPV0110/2021</t>
  </si>
  <si>
    <t>Até 27 de junho de 2023.</t>
  </si>
  <si>
    <r>
      <rPr>
        <b/>
        <sz val="10"/>
        <color rgb="FFFF0000"/>
        <rFont val="Arial"/>
      </rPr>
      <t>michele cristina dos santos</t>
    </r>
    <r>
      <rPr>
        <sz val="10"/>
        <color rgb="FF000000"/>
        <rFont val="Arial"/>
      </rPr>
      <t>; grazielle cristine elias</t>
    </r>
  </si>
  <si>
    <t>https://drive.ifsp.edu.br/s/3pl1eEQ1c9WZpZe</t>
  </si>
  <si>
    <t>Revoga CPV.0096/2019</t>
  </si>
  <si>
    <t>Trata da composição da Comissão para a Coleta Seletiva Solidária do IFSP-Câmpus Capivari.</t>
  </si>
  <si>
    <t>Até 28 de junho de 2025.</t>
  </si>
  <si>
    <r>
      <rPr>
        <b/>
        <sz val="10"/>
        <color rgb="FFFF0000"/>
        <rFont val="Arial"/>
      </rPr>
      <t>Luciana Martins Gatt</t>
    </r>
    <r>
      <rPr>
        <sz val="10"/>
        <color rgb="FF000000"/>
        <rFont val="Arial"/>
      </rPr>
      <t>i; Carlos Roberto Paviotti; Eduardo Camargo Maia</t>
    </r>
  </si>
  <si>
    <t>https://drive.ifsp.edu.br/s/Aa95nETgRKV3k28</t>
  </si>
  <si>
    <t>Trata da indicação de representante para a organização das etapas do Decreto
nº10.139/2019 no IFSP-Câmpus Capivari.</t>
  </si>
  <si>
    <t>https://drive.ifsp.edu.br/s/QKzEAqJ03HDBwRb</t>
  </si>
  <si>
    <t>Revogada Pela Portaria CPV IFSP nº 0193/2021</t>
  </si>
  <si>
    <r>
      <rPr>
        <b/>
        <sz val="10"/>
        <color rgb="FFFF0000"/>
        <rFont val="Arial"/>
      </rPr>
      <t>Carlos Roberto Paviotti ;</t>
    </r>
    <r>
      <rPr>
        <sz val="10"/>
        <color rgb="FF000000"/>
        <rFont val="Arial"/>
      </rPr>
      <t xml:space="preserve">Alexandre Santa Bárbara Azevedo;Ana Carla Danta Midões;Bruna Carolina Rodrigues da Cunha ;Carlos Fernando Barboza da Silva ;Everton Pereira Barbosa ;Fernando César Russo Gomes ;Gianna Andréia Ferreira Gobbi Spadote ;Grazielle Cristine Elias ;Isabel Cristina das Chagas Oliveira ;Maria Elisa de Castro Almeida ;Mateus Henrique Messias ;Mateus Nordi Esperança ;Rafael Fernando Diorio ;Vítor Rafael Gomes ;
</t>
    </r>
  </si>
  <si>
    <t>https://drive.ifsp.edu.br/s/AKX8j8GJ0IBGdSO</t>
  </si>
  <si>
    <t>rata da designação dos membros da Comissão Anual de Alienação e Outras Formas de Destinação de bens móveis do IFSP-Câmpus Capivari</t>
  </si>
  <si>
    <r>
      <rPr>
        <b/>
        <sz val="10"/>
        <color rgb="FFFF0000"/>
        <rFont val="Arial"/>
      </rPr>
      <t>Eduardo Camargo Maia</t>
    </r>
    <r>
      <rPr>
        <sz val="10"/>
        <color rgb="FF000000"/>
        <rFont val="Arial"/>
      </rPr>
      <t>; Gilberto Bulgraen Junior; Izabel Maria Barral Teixeira; Júnio Rodrigues de Oliveira</t>
    </r>
  </si>
  <si>
    <t>https://drive.ifsp.edu.br/s/mV1LNPNo6DDATfB</t>
  </si>
  <si>
    <t>Altera CPV.0118/2021</t>
  </si>
  <si>
    <t>rata da Revogação da portaria CPV IFSP nº 0087/2021, de 10 de abril de 2021 do IFSP Câmpus Capivari.</t>
  </si>
  <si>
    <t>https://drive.ifsp.edu.br/s/thJQB2O7DIv1OjH</t>
  </si>
  <si>
    <t>Revoga CPV.0087/2021</t>
  </si>
  <si>
    <t>fim das matriculas</t>
  </si>
  <si>
    <r>
      <rPr>
        <b/>
        <sz val="10"/>
        <color rgb="FFFF0000"/>
        <rFont val="Arial"/>
      </rPr>
      <t>Jaqueline Tatiane Pereira;</t>
    </r>
    <r>
      <rPr>
        <sz val="10"/>
        <color rgb="FF000000"/>
        <rFont val="Arial"/>
      </rPr>
      <t xml:space="preserve">Arlete Teresinha Esteves Brandi;Ivana Lopes de Oliveira Arruda;Carlos Roberto Paviotti;Larissa Carvalho Alves;
</t>
    </r>
  </si>
  <si>
    <t>https://drive.ifsp.edu.br/s/j5lObWd68ggNwmA</t>
  </si>
  <si>
    <t>Revoga CPV.0066/2021</t>
  </si>
  <si>
    <r>
      <rPr>
        <b/>
        <sz val="10"/>
        <color rgb="FFFF0000"/>
        <rFont val="Arial"/>
      </rPr>
      <t>Gustavo Baptistela da Silva</t>
    </r>
    <r>
      <rPr>
        <b/>
        <sz val="10"/>
        <rFont val="Arial"/>
      </rPr>
      <t xml:space="preserve">; </t>
    </r>
    <r>
      <rPr>
        <sz val="10"/>
        <rFont val="Arial"/>
      </rPr>
      <t>alexandre camargo maia; Eduardo Camargo Maia;   Renan Giollo Francisco  ;      Rúbia Dias Adão.</t>
    </r>
  </si>
  <si>
    <t>https://drive.ifsp.edu.br/s/0drK1zbOc2bhhs1</t>
  </si>
  <si>
    <t>Revoga CPV.0025/2021</t>
  </si>
  <si>
    <t>Trata da designação dos membros do Projeto Ins tucional de Curadoria de materiais didá cos para o Curso Superior de Tecnologia (CST) em Processos Gerenciais - EaD do IFSP Câmpus Capivari</t>
  </si>
  <si>
    <t>P</t>
  </si>
  <si>
    <t>Revogada Pela Portaria CPV IFSP nº 0173/2021</t>
  </si>
  <si>
    <t>de 17/08/2021 à 18/12/2021.</t>
  </si>
  <si>
    <r>
      <rPr>
        <b/>
        <sz val="10"/>
        <color rgb="FFFF0000"/>
        <rFont val="Arial"/>
      </rPr>
      <t>Valdir Antonio Vitorino Filho;</t>
    </r>
    <r>
      <rPr>
        <sz val="10"/>
        <color rgb="FF000000"/>
        <rFont val="Arial"/>
      </rPr>
      <t xml:space="preserve">Ana Karina Cancian Baroni;Bruna Carolina Rodrigues da Cunha;Fernando Cesar Russo Gomes;Hugo Antonio Lima de Souza;Ione Arsenio da Silva;Ivonete Fernandes de Souza;Juscelino Pereira de Souza;Pedro William Simões de Oliveira;Vinicius de Souza Lucas;
</t>
    </r>
  </si>
  <si>
    <t>https://drive.ifsp.edu.br/s/iBoaBqUxUiDAgD0</t>
  </si>
  <si>
    <t>Trata  da  designação dos membros da CEIC Técnico em Alimentos do IFSP Câmpus Capivari</t>
  </si>
  <si>
    <r>
      <t xml:space="preserve">
</t>
    </r>
    <r>
      <rPr>
        <b/>
        <sz val="10"/>
        <color rgb="FFFF0000"/>
        <rFont val="Arial"/>
      </rPr>
      <t>Fernanda Ortolan</t>
    </r>
    <r>
      <rPr>
        <sz val="10"/>
        <color rgb="FF000000"/>
        <rFont val="Arial"/>
      </rPr>
      <t xml:space="preserve"> ;Alexandre Santa Bárbara Azevedo; André Castilho Garcia ;Camila Centurion Silva ;Carolina Marocco Corneta ;Gislaine Vieira Damiani ;Grazielle Cristine Elias ;Hugo Antonio Lima de Souza ;Isabel Cristina das Chagas Oliveira;Luís Eduardo Pais dos Santos ;Mateus Nordi Esperança ;Silvânia Regina Mendes Moreschi ;
</t>
    </r>
  </si>
  <si>
    <t>https://drive.ifsp.edu.br/s/L1AM0LRnt0HYf2G</t>
  </si>
  <si>
    <t>Revoga 0115/2021</t>
  </si>
  <si>
    <r>
      <rPr>
        <u/>
        <sz val="11"/>
        <color rgb="FF1155CC"/>
        <rFont val="Calibri, sans-serif"/>
      </rPr>
      <t>Trata da Designação do Coordenador do Curso de Pós -Graduação Lato Sensu em
Tecnologia da Informação e Comunicação na Educação do IFSP - Câmpus Capivari.</t>
    </r>
    <r>
      <rPr>
        <u/>
        <sz val="11"/>
        <color rgb="FF000000"/>
        <rFont val="Calibri, sans-serif"/>
      </rPr>
      <t xml:space="preserve"> (FAG)</t>
    </r>
  </si>
  <si>
    <t>Alexandre Garcia Aguado</t>
  </si>
  <si>
    <t>https://drive.google.com/file/d/1voXqLAusb_L3-GUcVDJdL5bmTO0cPZia/view?usp=sharing</t>
  </si>
  <si>
    <r>
      <rPr>
        <u/>
        <sz val="11"/>
        <color rgb="FF1155CC"/>
        <rFont val="Calibri, sans-serif"/>
      </rPr>
      <t>Trata da Designação do Coordenador do Curso de Tecnologia em Processos Gerenciais do IFSP - Câmpus Capivari.</t>
    </r>
    <r>
      <rPr>
        <u/>
        <sz val="11"/>
        <color rgb="FF000000"/>
        <rFont val="Calibri, sans-serif"/>
      </rPr>
      <t xml:space="preserve"> (FAG)</t>
    </r>
  </si>
  <si>
    <t>https://drive.ifsp.edu.br/s/FvsaoUdx6kySkU9</t>
  </si>
  <si>
    <t xml:space="preserve">Trata da designação dos membros da Comissão para Elaboração e Implementação do Projeto Pedagógico (CEIC) do Curso Técnico em Informá ca para Internet Integrado ao Ensino Médio do IFSP - Câmpus Capivari.
</t>
  </si>
  <si>
    <t>alterada pela Portaria nº CPV.12/2022</t>
  </si>
  <si>
    <t>té a formatura da primeira turma do novo currículo do curso a ser proposto.</t>
  </si>
  <si>
    <r>
      <rPr>
        <b/>
        <sz val="10"/>
        <color rgb="FFFF0000"/>
        <rFont val="Arial"/>
      </rPr>
      <t xml:space="preserve">Everton Pereira Barbosa </t>
    </r>
    <r>
      <rPr>
        <sz val="10"/>
        <color rgb="FF000000"/>
        <rFont val="Arial"/>
      </rPr>
      <t xml:space="preserve">;Alexandre Camargo Maia; André Valente de Barros Barreto; Bruna Carolina Rodrigues da Cunha ;Edivaldo Serafim ; Érica Maio Taveira Grande; Fabiana Bigaton Tonin;Gianna Andréia Ferreira Gobbi Spadote ;Gustavo Baptistella Leite da Silva; Irlla Karla dos Santos Diniz –;Isabel Cristina das Chagas Oliveira ;Karlan Ricomini Alves ; Maria Amélia Ferracciú Pagotto ;Maria Elisa de Castro Almeida ; olando Ruggiero ;
</t>
    </r>
  </si>
  <si>
    <t>https://drive.ifsp.edu.br/s/krlG2jXdkRGvAwk</t>
  </si>
  <si>
    <t>------------------------</t>
  </si>
  <si>
    <t>Trata da designação dos membros de banca examinadora para processo sele vo simplificado de professor subs tuto de GESTÃO do IFSP Câmpus Capivari.</t>
  </si>
  <si>
    <t>de 12/07/2021 à 17/08/2021.</t>
  </si>
  <si>
    <r>
      <rPr>
        <b/>
        <sz val="10"/>
        <color rgb="FFFF0000"/>
        <rFont val="Arial"/>
      </rPr>
      <t>Valdir Antonio Vitorino Filho</t>
    </r>
    <r>
      <rPr>
        <sz val="10"/>
        <color rgb="FF000000"/>
        <rFont val="Arial"/>
      </rPr>
      <t xml:space="preserve">;Gustavo Matarazzo Rezende;Camila Centurion Silva;Igor Vasconcelos Nogueira
</t>
    </r>
  </si>
  <si>
    <t>https://drive.ifsp.edu.br/s/KziXdCqJzAAgxi3</t>
  </si>
  <si>
    <t>---------------------</t>
  </si>
  <si>
    <t>Trata da designação de orientadores de estágio curricular do Curso Técnico em Administração Integrado ao Ensino Médio na Modalidade PROEJA IFSP-Câmpus Capivari.</t>
  </si>
  <si>
    <t>48 meses.</t>
  </si>
  <si>
    <t>Hugo Antonio Lima de Souza</t>
  </si>
  <si>
    <t>https://drive.ifsp.edu.br/s/9tKUT0AZzfFRLDU</t>
  </si>
  <si>
    <t>Revoga CPV.0204/2019</t>
  </si>
  <si>
    <r>
      <rPr>
        <b/>
        <sz val="10"/>
        <color rgb="FFFF0000"/>
        <rFont val="Arial"/>
      </rPr>
      <t>Hugo Antonio de Lima Souz</t>
    </r>
    <r>
      <rPr>
        <sz val="10"/>
        <color rgb="FF000000"/>
        <rFont val="Arial"/>
      </rPr>
      <t xml:space="preserve">a;Fernando César Russo Gomes;Ivonete Fernandes de Souza
</t>
    </r>
  </si>
  <si>
    <t>https://drive.ifsp.edu.br/s/AWIJ9sXHGyHcH56</t>
  </si>
  <si>
    <t>Revoga CPV.103/2020</t>
  </si>
  <si>
    <t>Trata da designação dos membros da Comissão Local da Estatuinte do IFSP - Câmpus Capivari.</t>
  </si>
  <si>
    <t xml:space="preserve">Revogada pela portaria CPV IFSP 0153/2021 </t>
  </si>
  <si>
    <r>
      <rPr>
        <b/>
        <sz val="10"/>
        <color rgb="FFFF0000"/>
        <rFont val="Arial"/>
      </rPr>
      <t>Everton Pereira Barbosa</t>
    </r>
    <r>
      <rPr>
        <sz val="10"/>
        <color rgb="FF000000"/>
        <rFont val="Arial"/>
      </rPr>
      <t xml:space="preserve"> ;Fernanda Tonelli ;Francine Maria Ribeiro ;Maria Amélia Ferracciú Pagotto;Grazielle Nayara Felício Silva ;Rúbia Dias Adão
</t>
    </r>
  </si>
  <si>
    <t>https://drive.ifsp.edu.br/s/njsMDLTTqbZHXqZ</t>
  </si>
  <si>
    <t>Trata da designação dos membros do Projeto Institucional de Preparação do curso e curadoria de materiais para a Pós-Graduação em Ensino de Línguas - EaD do IFSP Câmpus Capivari</t>
  </si>
  <si>
    <r>
      <rPr>
        <b/>
        <sz val="10"/>
        <color rgb="FFFF0000"/>
        <rFont val="Arial"/>
      </rPr>
      <t>Tiago Pellim da Silva</t>
    </r>
    <r>
      <rPr>
        <sz val="10"/>
        <color rgb="FF000000"/>
        <rFont val="Arial"/>
      </rPr>
      <t xml:space="preserve">;Érica Maio Taveira Grande;Fabiana Bigaton Tonin;
Fernanda Tonelli;Vinicius de Souza Lucas;
</t>
    </r>
  </si>
  <si>
    <t>https://drive.ifsp.edu.br/s/etRuT8Z17mEkgEc</t>
  </si>
  <si>
    <t xml:space="preserve">Revogada pela portaria CPV IFSP 0199/2021 </t>
  </si>
  <si>
    <r>
      <rPr>
        <b/>
        <sz val="10"/>
        <color rgb="FFFF0000"/>
        <rFont val="Arial"/>
      </rPr>
      <t>Everton Pereira Barbosa</t>
    </r>
    <r>
      <rPr>
        <sz val="10"/>
        <color rgb="FF000000"/>
        <rFont val="Arial"/>
      </rPr>
      <t xml:space="preserve"> ;Fernanda Tonelli ;Francine Maria Ribeiro ;Maria Amélia Ferracciú Pagotto;Grazielle Nayara Felício Silva ;Rúbia Dias Adão
</t>
    </r>
  </si>
  <si>
    <t>https://drive.ifsp.edu.br/s/z364vEQ3ivQkdbx</t>
  </si>
  <si>
    <t>Revoga CPV.151/2021</t>
  </si>
  <si>
    <t>Trata da designação dos membros da Equipe Mul disciplinar do IFSP Câmpus Capivari</t>
  </si>
  <si>
    <t>Revogada pela Portaria nº CPV.217/2021</t>
  </si>
  <si>
    <r>
      <rPr>
        <b/>
        <sz val="10"/>
        <color rgb="FFFF0000"/>
        <rFont val="Arial"/>
      </rPr>
      <t>Valdir Antonio Vitorino Filho</t>
    </r>
    <r>
      <rPr>
        <sz val="10"/>
        <color rgb="FF000000"/>
        <rFont val="Arial"/>
      </rPr>
      <t xml:space="preserve">;  Gislaine Vieira Damiani;Grazielle Nayara Felício Silva;Júnio Rodrigues de Oliveira;Larissa Carvalho Alves; Pedro William Simões de Oliveira ;Tiago Pellim da Silva
</t>
    </r>
  </si>
  <si>
    <t>https://drive.ifsp.edu.br/s/irQgtjl0pYywuJC</t>
  </si>
  <si>
    <t>Trata da designação dos membros do Projeto Ins tucional Diálogo Intercultural Online Brasil-Argentina (DIOBA) do IFSP Câmpus Capivari</t>
  </si>
  <si>
    <t xml:space="preserve">Fernanda Tonelli;Tiago Pellim da Silva;Roberto Bineli Muterle
</t>
  </si>
  <si>
    <t>https://drive.ifsp.edu.br/s/rd8utr4381535ZZ</t>
  </si>
  <si>
    <t>Trata da designação dos membros da Comissão para Biossegurança do IFSP - Câmpus Capivari.</t>
  </si>
  <si>
    <r>
      <rPr>
        <b/>
        <sz val="10"/>
        <color rgb="FFFF0000"/>
        <rFont val="Arial"/>
      </rPr>
      <t>Maria Elisa de Castro Almeida</t>
    </r>
    <r>
      <rPr>
        <b/>
        <sz val="10"/>
        <rFont val="Arial"/>
      </rPr>
      <t>;</t>
    </r>
    <r>
      <rPr>
        <sz val="10"/>
        <color rgb="FF000000"/>
        <rFont val="Arial"/>
      </rPr>
      <t xml:space="preserve"> Ana Carla Dantas Midões; Everton Pereira Barbosa;        Fernando César Russo Gomes;  Francine Maria Ribeiro  ;   Roberto Bineli Muterle;   Beatriz Simonaio Birelli Falco;Eduardo Camargo Maia;        Gianna Andréia Ferreira Gobbi Spadote;   Ivana Lopes de Oliveira; Izabel Maria Barral Teixeira;  Michele Cristina dos Santos ;       </t>
    </r>
  </si>
  <si>
    <t>https://drive.ifsp.edu.br/s/lHSB9gmSpiOSfUp</t>
  </si>
  <si>
    <t>Revoga CPV.0108/2021</t>
  </si>
  <si>
    <t>Trata da designação dos membros da Comissão de Inventário Físico Anual dos Bens Imóveis, Móveis, Intangíveis e do Almoxarifado 2021 do IFSP Câmpus Capivari</t>
  </si>
  <si>
    <r>
      <rPr>
        <b/>
        <sz val="10"/>
        <color rgb="FFFF0000"/>
        <rFont val="Arial"/>
      </rPr>
      <t>Elizabeth Machado Baptestini Andrade</t>
    </r>
    <r>
      <rPr>
        <sz val="10"/>
        <color rgb="FF000000"/>
        <rFont val="Arial"/>
      </rPr>
      <t>; Alexandre Santa Barbara Azevedo;Cleidson Santiago de Oliveira;Flávio Henrique Ferraresi;Francisco Márcio Barbosa Teixeira;Larissa Carvalho Alves;Mateus Nordi Esperança;Michele Cristina dos Santos;Roberto Bineli Muterle;</t>
    </r>
  </si>
  <si>
    <t>https://drive.ifsp.edu.br/s/eZj2RzSKzRSZTMB</t>
  </si>
  <si>
    <t>Trata da designação dos membros do Projeto Institucional "Modelagem de Dados e Processos do IFSP - Câmpus Capivari" do IFSP Câmpus Capivari</t>
  </si>
  <si>
    <t>https://drive.ifsp.edu.br/s/Skn0AbYiYzvuaV4</t>
  </si>
  <si>
    <t xml:space="preserve">
Trata da designação dos membros do Projeto Institucional "Organização dos materiais instrucionais e curadoria dos materiais para a Pós-Graduação em Educação, Ciências e Matemática - EAD" do IFSP Câmpus Capivari</t>
  </si>
  <si>
    <t>Mauro Vanderlei Amorim;Gislaine Vieira Damiani;Felipe de Paula Góis Vieira;Valéria Scomparim</t>
  </si>
  <si>
    <t>https://drive.ifsp.edu.br/s/MEH4Lwmbx30G4FX</t>
  </si>
  <si>
    <t>Trata  da  designação  dos  membros  da  Comissão  Organizadora  do  I Seminário de Tecnologia da Informação e Comunicação na Educação do IFSP – Câmpus Capivari.</t>
  </si>
  <si>
    <r>
      <rPr>
        <b/>
        <sz val="10"/>
        <color rgb="FFFF0000"/>
        <rFont val="Arial"/>
      </rPr>
      <t>Alexandre Garcia Aguado;</t>
    </r>
    <r>
      <rPr>
        <sz val="10"/>
        <color rgb="FF000000"/>
        <rFont val="Arial"/>
      </rPr>
      <t xml:space="preserve"> Erica Maio Taveira Grande;Tiago Pellim da Silva; Valéria Scomparim; Alexandre Galetti; Rayane Caroline Pereira Amaral; alexandre camargo maia</t>
    </r>
  </si>
  <si>
    <t>https://drive.ifsp.edu.br/s/aY4rX6Q1oYQ3rv5</t>
  </si>
  <si>
    <t>Trata da Revogação de portarias referente ao Horário de funcionamento do IFSP Câmpus Capivari</t>
  </si>
  <si>
    <t>-------------------------</t>
  </si>
  <si>
    <t>https://drive.ifsp.edu.br/s/u9cWy4wtE4u8H1f</t>
  </si>
  <si>
    <t>REVOGA, CPV.0014/2016;CPV.0101/2017;CPV.0185/2018;CPV.0205/2019</t>
  </si>
  <si>
    <r>
      <rPr>
        <b/>
        <sz val="10"/>
        <color rgb="FFFF0000"/>
        <rFont val="Arial"/>
      </rPr>
      <t>Tiago Pellim da Silva</t>
    </r>
    <r>
      <rPr>
        <sz val="10"/>
        <color rgb="FF000000"/>
        <rFont val="Arial"/>
      </rPr>
      <t>; Fernanda Tonelli; Vitor Brandi Junior</t>
    </r>
  </si>
  <si>
    <t>https://drive.ifsp.edu.br/s/iIYMChNg7sNax62</t>
  </si>
  <si>
    <t>Trata da aprovação do Projeto Institucional “Grupo de Sistematização do Projeto de Inovação da Licenciatura em Química” do IFSP-Câmpus Capivari para o 2º semestre letivo de 2021.</t>
  </si>
  <si>
    <t xml:space="preserve">Ana Carla Dantas Midões; Carlos Fernando Barboza da Silva; Francisco Márcio Barbosa Teixeira;  Roberto Bineli Muterle;  Valéria Scomparim
</t>
  </si>
  <si>
    <t>https://drive.ifsp.edu.br/s/0e9CvrXJG6Ha4zV</t>
  </si>
  <si>
    <t>Trata da aprovação do Projeto Institucional “Organização e Aplicação de Olimpíadas de Conhecimento no IFSP-Câmpus Capivari” para o 2º semestre letivo de 2021.</t>
  </si>
  <si>
    <t>https://drive.ifsp.edu.br/s/YRuXVJLxluOftDy</t>
  </si>
  <si>
    <t>Trata da aprovação do Projeto Institucional “Grupo de Estudos em Matemática e Pensamento Computacional” do IFSP-Câmpus Capivari para o 2º semestre letivo de 2021.</t>
  </si>
  <si>
    <t>https://drive.ifsp.edu.br/s/veVkoDGvrQapw8m</t>
  </si>
  <si>
    <t>Trata da aprovação do Projeto Institucional “Desenvolvimento de software para gestão de patrimônio” do IFSP-Câmpus Capivari para o 2º semestre letivo de 2021.</t>
  </si>
  <si>
    <t>https://drive.ifsp.edu.br/s/cOlp0pn1kmflPnZ</t>
  </si>
  <si>
    <t>Trata da aprovação do Projeto Institucional “Fábrica de Software” do IFSP-Câmpus Capivari para o 2º semestre letivo de 2021.</t>
  </si>
  <si>
    <t>https://drive.ifsp.edu.br/s/4vm8DJtO2Upb4nj</t>
  </si>
  <si>
    <t>Trata da aprovação do Projeto Institucional “Agentes de Prospecção de Projetos de Inovação (API)” do IFSP-Câmpus Capivari para o 2º semestre letivo de 2021.</t>
  </si>
  <si>
    <t>https://drive.ifsp.edu.br/s/Z9O1TUjBku4DbR5</t>
  </si>
  <si>
    <t>Trata do horário de funcionamento do IFSP Câmpus Capivari.</t>
  </si>
  <si>
    <t>Revogada pelça Portaria IFSP CPV nº 0170/2021</t>
  </si>
  <si>
    <t>https://drive.ifsp.edu.br/s/O58UGvy2HaTceNY</t>
  </si>
  <si>
    <t>REVOGA CPV IFSP Nº 0116/2021</t>
  </si>
  <si>
    <t>Trata do horário de funcionamento do IFSP-Câmpus Capivari 2022</t>
  </si>
  <si>
    <t>https://drive.google.com/file/d/1eMVVulrn0qhPXsi1_6pNKrmKPxBRc68b/view?usp=sharing</t>
  </si>
  <si>
    <t>REVOGA CPV IFSP Nº 0169/2021</t>
  </si>
  <si>
    <r>
      <rPr>
        <b/>
        <sz val="10"/>
        <color rgb="FFFF0000"/>
        <rFont val="Arial"/>
      </rPr>
      <t>carlos roberto paviott</t>
    </r>
    <r>
      <rPr>
        <b/>
        <sz val="10"/>
        <rFont val="Arial"/>
      </rPr>
      <t>i;</t>
    </r>
    <r>
      <rPr>
        <sz val="10"/>
        <color rgb="FF000000"/>
        <rFont val="Arial"/>
      </rPr>
      <t xml:space="preserve"> Alexandre Camargo Maia; Alexandre Garcia Aguado; Bruna Carolina Rodrigues da Cunha; Ana carla Dantas Midoes; Everton Pereira Barbosa ;Fernando Cesar Russo gomes; Grazielle nayara Felício Silva;  Isabel Cristina das Chagas Oliveira; Gustavo Baptistella Leite da Silva; Maria Elisa de Castro Almeida; Maria Heloisa Saraiva Vicente; Mateus Nordi Esperança; Pedro Henrique Alcântara da Silva; Valdir Antonio Vitorino filho; 
</t>
    </r>
  </si>
  <si>
    <t>https://drive.google.com/file/d/1N_C66PUQLrjns1WbVdmHgRZsY3e9H0Ec/view?usp=sharing</t>
  </si>
  <si>
    <t>REVOGA CPV IFSP Nº 0089/2021</t>
  </si>
  <si>
    <t xml:space="preserve">
Trata da designação dos membros do Núcleo Docente Estruturante-NDE do Curso Superior de Tecnologia em Processos Gerenciais do IFSP-Câmpus Capivari.</t>
  </si>
  <si>
    <r>
      <rPr>
        <b/>
        <sz val="10"/>
        <color rgb="FFFF0000"/>
        <rFont val="Arial"/>
      </rPr>
      <t>Valdir Antonio Vitorino Filho;</t>
    </r>
    <r>
      <rPr>
        <sz val="10"/>
        <color rgb="FF000000"/>
        <rFont val="Arial"/>
      </rPr>
      <t xml:space="preserve"> Ana Karina Cancian Baroni; Carlos Roberto Paviotti; Hugo Antonio Lima de Souza; Rafael Fernando Diorio; Fernando César Russo Gomes ;Ivonete Fernandes de Souza</t>
    </r>
  </si>
  <si>
    <t>https://drive.google.com/file/d/1guEb5OKg7d9rJIRjcHIenDbjZab6XGTX/view?usp=sharing</t>
  </si>
  <si>
    <t>REVOGA CPV. IFSP Nº 0126/2021</t>
  </si>
  <si>
    <t>Trata da designação dos membros do Projeto Ins'tucional de Curadoria de
materiais didá'cos para o Curso Superior de Tecnologia (CST) em Processos
Gerenciais - EaD do IFSP Câmpus Capivari</t>
  </si>
  <si>
    <t>27/08/2021 à 18/12/2021.</t>
  </si>
  <si>
    <r>
      <rPr>
        <b/>
        <sz val="10"/>
        <color rgb="FFFF0000"/>
        <rFont val="Arial"/>
      </rPr>
      <t>Valdir Antonio Vitorino Filho</t>
    </r>
    <r>
      <rPr>
        <sz val="10"/>
        <color rgb="FF000000"/>
        <rFont val="Arial"/>
      </rPr>
      <t xml:space="preserve"> ; Ana Karina Cancian Baroni ;Bruna Carolina Rodrigues da Cunha ;Fernando Cesar Russo Gomes ;Hugo Antonio Lima de Souza ;Ione Arsenio da Silva ;Ivonete Fernandes de Souza ;Juscelino Pereira de Souza ;Maiara Thais Tolfo Gabbi ;Pedro William Simões de Oliveira ;Vinicius de Souza Lucas 
</t>
    </r>
  </si>
  <si>
    <t>https://drive.google.com/file/d/1_S7zIObAwZ9tyzHa5Nj08J9AAWLsW0_C/view?usp=sharing</t>
  </si>
  <si>
    <t>REVOGA CPV IFSP Nº 0143/2021</t>
  </si>
  <si>
    <t>Trata da designação dos membros da Comissão de Educação a Distância (EaD) do IFSP – Câmpus Capivari.</t>
  </si>
  <si>
    <t>Revogada Pela Portaria nº CPV IFSP nº 0198/2021</t>
  </si>
  <si>
    <r>
      <rPr>
        <b/>
        <sz val="10"/>
        <color rgb="FFFF0000"/>
        <rFont val="Arial"/>
      </rPr>
      <t>Valdir Antonio Vitorino Filho;</t>
    </r>
    <r>
      <rPr>
        <sz val="10"/>
        <color rgb="FF000000"/>
        <rFont val="Arial"/>
      </rPr>
      <t>Alexandre Garcia Aguado; Bruna Carolina Rodrigues da Cunha;Edivaldo Serafim;Elielma de Araújo Prazeres; Gislaine Vieira Damiani; Ione Arsenio da Silva; Ivonete Fernandes de Souza; Rafael Fernando Diorio; Rúbia Dias Adão; Tiago Pellim da Silva</t>
    </r>
  </si>
  <si>
    <t>https://drive.google.com/file/d/1BIEPgFn3dY7KCwC9SfoePKuXAsfoPQ-P/view?usp=sharing</t>
  </si>
  <si>
    <t>REVOGA CPV IFSP Nº 0121/2021</t>
  </si>
  <si>
    <t>Trata da designação dos membros da Comissão para Elaboração e Implementação do Projeto
Pedagógico do Curso (CEIC) Técnico em Recursos Humanos Concomitante/Subsequente do
IFSP - Câmpus Capivari.</t>
  </si>
  <si>
    <r>
      <rPr>
        <b/>
        <sz val="10"/>
        <color rgb="FFFF0000"/>
        <rFont val="Arial"/>
      </rPr>
      <t>Hugo Antonio Lima de Souza</t>
    </r>
    <r>
      <rPr>
        <sz val="10"/>
        <color rgb="FF000000"/>
        <rFont val="Arial"/>
      </rPr>
      <t xml:space="preserve"> ;Alexandre Camargo Maia;Ana Karina Cancian Baron;Fernando Cesar Russo Gomes ;Gustavo Baptistella Leite da Silva ;Helen Gláucia Stefanell;Isabel Cristina das Chagas Oliveira ;Ivonete Fernandes de Souza ;Juscelino Pereira de Souza  ;Maiara Thais Tolfo Gabbi;Valdir Antonio Vitorino Filho ;</t>
    </r>
  </si>
  <si>
    <t>https://drive.google.com/file/d/1c6GSg6ZWHQZ04zTMHyjmNkkm2X2NggFf/view?usp=sharing</t>
  </si>
  <si>
    <t>REVOGA CPV Nº 0061/2021</t>
  </si>
  <si>
    <t>Trata Designação dos membros do Núcleo de Apoio às Pessoas com Necessidades Educacionais Específicas (NAPNE) do IFSP CPV .pdf</t>
  </si>
  <si>
    <t>Revogada Pela Portaria nº CPV IFSP nº 0188/2021</t>
  </si>
  <si>
    <r>
      <rPr>
        <b/>
        <sz val="10"/>
        <color rgb="FFFF0000"/>
        <rFont val="Arial"/>
      </rPr>
      <t>Isabel Cristina das Chagas Oliveira;</t>
    </r>
    <r>
      <rPr>
        <sz val="10"/>
        <color rgb="FF000000"/>
        <rFont val="Arial"/>
      </rPr>
      <t xml:space="preserve"> Ana Carla Dantas Midoes; Bruna Carolina Rodrigues da Cunha; Carlos Roberto Paviotti ; Camila Centurion Silva; Gianna Andréia Ferreira Gobbi Spadote; Grazielle Cristine Elias; Grazielle Nayara Felício Silva; Ione Arsenio da Silva ;Isabel Cristina das Chagas Oliveira; Izabel Maria Barral Teixeira; Ivana Lopes de Oliveira Arruda; Juscelino Pereira de Souza; Larissa Carvalho Alves;Luciana Aparecida Gatti Gatti; Maria Heloisa Saraiva Vicente; Maria Elisa de Castro Almeida; Pedro Henrique Alcântarada Silva; Pedro William Simões de Oliveira; Talita Barbosa Plantcoski Bulgraen;Vinicius de Souza Lucas 
</t>
    </r>
  </si>
  <si>
    <t>https://drive.google.com/file/d/1e2KCwY6xCDPPhkApfkWMgZmhuXR3-cgh/view?usp=sharing</t>
  </si>
  <si>
    <t>REVOGA CPV.0051/2021</t>
  </si>
  <si>
    <t>Revogada Pela Portaria nº CPV IFSP nº 0191/2021</t>
  </si>
  <si>
    <r>
      <rPr>
        <b/>
        <sz val="10"/>
        <color rgb="FFFF0000"/>
        <rFont val="Arial"/>
      </rPr>
      <t>Ana Carla Dantas Midoes</t>
    </r>
    <r>
      <rPr>
        <sz val="10"/>
        <color rgb="FF000000"/>
        <rFont val="Arial"/>
      </rPr>
      <t>;Cleidson Santiago de Oliveira; Luis Eduardo Pais dos Santos; Marcelo Simplício de Lyra; Mayumi Silva Kawamoto ; Roberto Bineli Muterle; Maria Elisa de Castro Almeida ;Elizabeth Machado Baptestini Andrade; Nycolas dos Santos Galdino; Valéria Cristina Firmino da Rocha; Isabela Meirelles Bergamasco;Isabel Cristina das Chagas Oliveira; Gianna Andréia Ferreira Gobbi Spadote.</t>
    </r>
  </si>
  <si>
    <t>https://drive.google.com/file/d/1ObY9CHkTXEWyfidk6WSWdApNlXefqmCU/view?usp=sharing</t>
  </si>
  <si>
    <t>REVOGA CPV.0098/2021</t>
  </si>
  <si>
    <t>Revogada Pela Portaria nº CPV IFSP nº 23/2022</t>
  </si>
  <si>
    <r>
      <rPr>
        <b/>
        <sz val="10"/>
        <color rgb="FFFF0000"/>
        <rFont val="Arial"/>
      </rPr>
      <t>Carolina Marocco Corneta</t>
    </r>
    <r>
      <rPr>
        <sz val="10"/>
        <color rgb="FF000000"/>
        <rFont val="Arial"/>
      </rPr>
      <t>; Antonio Carlos da Silva Bomfim; Grazielle Nayara Felício Silva; César Eduardo Armelin;Elielma de Araújo Prazeres:; Gilberto Bulgraen Junior; Gustavo Baptistella leite da Silva; Pedro Henrique Alcântara da Silva; Rodrigo Scontre</t>
    </r>
  </si>
  <si>
    <t>https://drive.google.com/file/d/1FqUaiq7ii0-fBwYwN9dBqp_n-zCcZkaa/view?usp=sharing</t>
  </si>
  <si>
    <t>REVOGA CPV IFSP Nº 0131/2021</t>
  </si>
  <si>
    <r>
      <rPr>
        <b/>
        <sz val="10"/>
        <color rgb="FFFF0000"/>
        <rFont val="Arial"/>
      </rPr>
      <t xml:space="preserve">Alexandre Camargo Maia </t>
    </r>
    <r>
      <rPr>
        <b/>
        <sz val="10"/>
        <rFont val="Arial"/>
      </rPr>
      <t>;</t>
    </r>
    <r>
      <rPr>
        <sz val="10"/>
        <color rgb="FF000000"/>
        <rFont val="Arial"/>
      </rPr>
      <t xml:space="preserve">André Valente de Barros Barreto ;Gislaine Vieira Damiani ;Lorena Faria ;Roberto Bineli Muterle ;Vitor Brandi Junior ;Valdir Antonio Vitorino Filho 
</t>
    </r>
  </si>
  <si>
    <t>REVOGA CPV IFSP Nº 0132/2021</t>
  </si>
  <si>
    <t xml:space="preserve">Trata da designação dos membros da Comissão para Elaboração e Implementação do Projeto Pedagógico do Curso (CEIC) Técnico em Alimentos concomitante/subsequente do IFSP-Câmpus Capivari.
</t>
  </si>
  <si>
    <t>Alterada pela portaria nº 15/2022</t>
  </si>
  <si>
    <r>
      <rPr>
        <b/>
        <sz val="10"/>
        <color rgb="FFFF0000"/>
        <rFont val="Arial"/>
      </rPr>
      <t>Alexandre Santa Bárbara Azevedo</t>
    </r>
    <r>
      <rPr>
        <sz val="10"/>
        <color rgb="FF000000"/>
        <rFont val="Arial"/>
      </rPr>
      <t xml:space="preserve"> ;André Castilho Garcia ;Camila Centurion Silva ;Carolina Marocco Corneta;Gislaine Vieira Damiani ;Grazielle Cristine Elias;Hugo Antonio Lima de Souza ;Isabel Cristina das Chagas Oliveira ;Luana Karoline Carrasco dos Santos ;Luís Eduardo Pais dos Santos ;Mateus Nordi Esperança ;Regiane de Brito Vieira ;Silvânia Regina Mendes Moreschi ;</t>
    </r>
  </si>
  <si>
    <t>https://drive.google.com/file/d/1rDxJBZrlhtgL-5t4uecWgkedj7Oi3Khw/view?usp=sharing</t>
  </si>
  <si>
    <t>REVOGA CPV.0115/2021</t>
  </si>
  <si>
    <t>Arlete Teresinha Esteves Brandi;Eduardo Camargo Maia;Isabel Cristina das Chagas Oliveira;Maria Heloisa Saraiva Vicente;Fabiana Bigaton Tonin; Francine Maria Ribeiro;Roberto Bineli Muterle; Vitor Brandi Junior;Beatriz Santos Silva;Luana Bueno Fiorani;Rosane Aparecida Alves Pedroso;Daniela Loatti;Letícia de Goes Peressim Travaiolli;Gabriel Sanches Cerezer</t>
  </si>
  <si>
    <t>https://drive.google.com/file/d/1ob0mZjRzWh3cXRRZK5gUjy6zpR2bhyFZ/view?usp=sharing</t>
  </si>
  <si>
    <t>REVOGA CPV.0112/2021</t>
  </si>
  <si>
    <t>Trata da designação dos membros da Comissão para Avaliação de Extraordinário Aproveitamento de Estudos (EXAPE) do IFSP – Câmpus Capivari.</t>
  </si>
  <si>
    <t>Fernando Cesar Russo Gomes; Bruna Carolina Rodrigues da Cunha; Gianna Andréia Ferreira Gobbi Spadote;Wagner Machado do Amaral</t>
  </si>
  <si>
    <t>https://drive.google.com/file/d/1cVqv6Fj4_l6AQW3QmCP_Z87XkOUKHTis/view?usp=sharing</t>
  </si>
  <si>
    <t>Wagner Machado do Amaral;Fernando Cesar Russo Gomes;Gianna Andréia Ferreira Gobbi Spadote;Valdir Antonio Vitorino Filho</t>
  </si>
  <si>
    <t>https://drive.google.com/file/d/1WZ1d_JdVnu0bV64WoPPHFDAe_uusyLLE/view?usp=sharing</t>
  </si>
  <si>
    <t>Bruna Carolina Rodrigues da Cunha;Adriana da Silva;Alexandre Garcia Aguado; Camila Centurion Silva</t>
  </si>
  <si>
    <t>https://drive.google.com/file/d/1K7-tNVWNWCbYVxtTeFZ1miFfUHpCL8UM/view?usp=sharing</t>
  </si>
  <si>
    <t>Adriana da Silva;Bruna Carolina Rodrigues da Cunha;Camila Centurion Silva; Rafael Wendel Pinheiro</t>
  </si>
  <si>
    <t>https://drive.google.com/file/d/1N3X4brt4TSc-qa3M__1juQejpWjv_LCg/view?usp=sharing</t>
  </si>
  <si>
    <t>Trata da designação dos membros do Projeto Ins tucional "Base Cartográfica Digital" do IFSP Câmpus Capivari</t>
  </si>
  <si>
    <t xml:space="preserve">Tiago José Berg ; Fernando César Russo Gomes
</t>
  </si>
  <si>
    <t>https://drive.google.com/file/d/1CIOyxVdi4wr5Y79F6oib_vKYKxo90p3P/view?usp=sharing</t>
  </si>
  <si>
    <t>revogada pela portaria nº CPV.25/2022</t>
  </si>
  <si>
    <r>
      <rPr>
        <b/>
        <sz val="10"/>
        <color rgb="FFFF0000"/>
        <rFont val="Arial"/>
      </rPr>
      <t>Cleidson Santiago de Oliveira</t>
    </r>
    <r>
      <rPr>
        <sz val="10"/>
        <color rgb="FFFF0000"/>
        <rFont val="Arial"/>
      </rPr>
      <t>;</t>
    </r>
    <r>
      <rPr>
        <sz val="10"/>
        <color rgb="FF000000"/>
        <rFont val="Arial"/>
      </rPr>
      <t xml:space="preserve">Gilberto Bulgraen Junior;Ana Carla Dantas Midões;André Castilho Garcia;Antonio Carlos da Silva Bomfim;Carolina Marocco Corneta; Elielma de Araújo Prazeres; Gustavo Baptistella Leite da Silva;Izabel Maria Barral Teixeira;João Batista de Medeiros;Larissa Aparecida Gatti;Larissa Carvalho Alves;Luís Eduardo Pais dos Santos;Mayumi Silva Kawamoto;Micael Douglas Diniz;Pedro William Simões de Oliveira;Renan Giollo Francisco;Tiago José Berg;Vitor Brandi Junior;Washington Ernando Pereira Benício
</t>
    </r>
  </si>
  <si>
    <t>https://drive.google.com/file/d/1rOLF5K-PkbwimigjhjPMIw6rGJakejOJ/view?usp=sharing</t>
  </si>
  <si>
    <t>Revoga CPV IFSP nº 0133/2021</t>
  </si>
  <si>
    <t>Trata da designação dos membros do Núcleo de Apoio às Pessoas com Necessidades Educacionais Específicas (NAPNE) do IFSP - Câmpus Capivari.</t>
  </si>
  <si>
    <r>
      <rPr>
        <b/>
        <sz val="10"/>
        <color rgb="FFFF0000"/>
        <rFont val="Arial"/>
      </rPr>
      <t>Isabel Cristina das Chagas Oliveira</t>
    </r>
    <r>
      <rPr>
        <sz val="10"/>
        <color rgb="FF000000"/>
        <rFont val="Arial"/>
      </rPr>
      <t xml:space="preserve"> Ana Carla Dantas Midoes,Carlos Roberto Paviotti , Camila Centurion Silva,Elielma de araujo prazeres, Gianna Andréia Ferreira Gobbi Spadote, Grazielle Cristine Elias, Grazielle Nayara Felício Silva, Ione Arsenio da Silva ,sabel Cristina das Chagas Oliveira, Izabel Maria Barral Teixeira, Ivana Lopes de Oliveira Arruda, Juscelino Pereira de Souza, Larissa Carvalho Alves,Luciana martins gatti, Maria Heloisa Saraiva Vicente, Maria Elisa de Castro Almeida, Pedro Henrique Alcântarada Silva, Pedro William Simões de Oliveira, Talita Barbosa Plantcoski Bulgraen,Vinicius de Souza Lucas 
</t>
    </r>
  </si>
  <si>
    <t>https://drive.google.com/file/d/15IWbWb0GSRnllwcfjtrffIcaKZb9fphs/view?usp=sharing</t>
  </si>
  <si>
    <t>Revoga CPV IFSP nº 0176/2021</t>
  </si>
  <si>
    <t xml:space="preserve">Trata da designação dos membros da Comissão para Elaboração e Implementação do Projeto Pedagógico do Curso (CEIC) Técnico em Administração Integrado ao Ensino Médio, modalidade Educação de  Jovens e  Adultos  do  IFSP  - Câmpus Capivari.
</t>
  </si>
  <si>
    <t>Alterada pela portaria nº 16/2022</t>
  </si>
  <si>
    <r>
      <rPr>
        <b/>
        <sz val="10"/>
        <color rgb="FFFF0000"/>
        <rFont val="Arial"/>
      </rPr>
      <t>Fernando Cesar Russo  gomes;</t>
    </r>
    <r>
      <rPr>
        <sz val="10"/>
        <color rgb="FF000000"/>
        <rFont val="Arial"/>
      </rPr>
      <t xml:space="preserve"> Ana Karina Cancian Baroni; Carlos Roberto Paviotti;Flávio Henrique Ferraresi;Gianna Andréia Ferreira Gobbi Spadote;Gustavo Baptistella Leite da Silva;Hugo Antonio Lima de Souza;Ivonete Fernandes de Souza;Isabel Cristina das Chagas Oliveira;Josiane Donisete de Moraes Suzuki;Juscelino Pereira de Souza;Maiara Thaís Tolfo Gabbi;Maria Amélia Ferracciú Pagotto;Mauro Vanderlei Amorim;Valdir Antonio Vitorino Filho;
</t>
    </r>
  </si>
  <si>
    <t>https://drive.google.com/file/d/1HdLN6x0YfYiGbxDD6KHS0qHS7eEad3N5/view?usp=sharing</t>
  </si>
  <si>
    <t>Revoga CPV IFSP nº 0134/2021; 0117/2021; 0125/2021</t>
  </si>
  <si>
    <t>Trata da designação dos membros do Colegiado do Curso Superior de Tecnologia em Análise e Desenvolvimento de Sistemas do IFSP - Câmpus
Capivari.</t>
  </si>
  <si>
    <r>
      <rPr>
        <b/>
        <sz val="10"/>
        <color rgb="FFFF0000"/>
        <rFont val="Arial"/>
      </rPr>
      <t>Bruna Carolina Rodrigues da Cunha</t>
    </r>
    <r>
      <rPr>
        <sz val="10"/>
        <color rgb="FF000000"/>
        <rFont val="Arial"/>
      </rPr>
      <t xml:space="preserve">;Carlos Roberto Paviotti;Edivaldo Serafim;Rolando Ruggiero;Vitor Brandi Junior;Wagner Machado do Amaral;Rafael Fernando Diório;Carlos Benjamim Pazzianotto;Walker Alessandro de Souza;Eduarda Pinheiro da Silva dos Santos;Gianna Andréia Ferreira Gobbi Spadote;Isabel Cristina das Chagas Oliveira
</t>
    </r>
  </si>
  <si>
    <t>https://drive.google.com/file/d/1CBlkbVxdoBuWX8bZ569T23wKwMLLgRk3/view?usp=sharing</t>
  </si>
  <si>
    <t>Revoga CPV nº 0064/2021</t>
  </si>
  <si>
    <t>revogada pela portaria CPV.27/2022</t>
  </si>
  <si>
    <r>
      <rPr>
        <b/>
        <sz val="11"/>
        <color rgb="FF000000"/>
        <rFont val="Calibri, sans-serif"/>
      </rPr>
      <t>docentes</t>
    </r>
    <r>
      <rPr>
        <sz val="11"/>
        <color rgb="FF000000"/>
        <rFont val="Calibri, sans-serif"/>
      </rPr>
      <t xml:space="preserve">, pedagogos ou técnicos em assuntos educacionais encerra-se em 15 de setembro de 2023; 
 </t>
    </r>
    <r>
      <rPr>
        <b/>
        <sz val="11"/>
        <color rgb="FF000000"/>
        <rFont val="Calibri, sans-serif"/>
      </rPr>
      <t xml:space="preserve">discentes </t>
    </r>
    <r>
      <rPr>
        <sz val="11"/>
        <color rgb="FF000000"/>
        <rFont val="Calibri, sans-serif"/>
      </rPr>
      <t xml:space="preserve">encerra-se em 15 de setembro de 2022.
</t>
    </r>
  </si>
  <si>
    <r>
      <rPr>
        <b/>
        <sz val="10"/>
        <color rgb="FFFF0000"/>
        <rFont val="Arial"/>
      </rPr>
      <t>Ana Carla Dantas Midoes</t>
    </r>
    <r>
      <rPr>
        <sz val="10"/>
        <color rgb="FF000000"/>
        <rFont val="Arial"/>
      </rPr>
      <t xml:space="preserve">;André Castilho Garcia ;Carlos Fernando Barboza da Silva;Fabiana Ocampos;João Batista de Medeiros;Mayumi Silva Kawamoto;Roberto Bineli Muterle;Luís Eduardo Pais dos Santos ;Alexandre Ribeiro de Moraes;Nycolas dos Santos Galdino;Talita Aparecida Orlandin; Isabel Cristina das Chagas Oliveira; Gianna Andréia Ferreira Gobbi Spadote
</t>
    </r>
  </si>
  <si>
    <t>https://drive.google.com/file/d/1N_zTGw7OB_29tCehRAdAgB6ZBM7vVWSR/view?usp=sharing</t>
  </si>
  <si>
    <t>Revoga CPV IFSP nº 0177/2021</t>
  </si>
  <si>
    <r>
      <rPr>
        <b/>
        <sz val="10"/>
        <color rgb="FFFF0000"/>
        <rFont val="Arial"/>
      </rPr>
      <t>Alexandre Santa Bárbara Azevedo;</t>
    </r>
    <r>
      <rPr>
        <sz val="10"/>
        <color rgb="FF000000"/>
        <rFont val="Arial"/>
      </rPr>
      <t xml:space="preserve">Everton Pereira Barbosa,João Batista de Medeiros,José Ricardo Turquetti,Mauro Vanderlei de Amorim,Mayumi Silva Kawamoto,Hugo Antonio Lima de Souza,Angelo Miguel Rodrigues Pereira,Priscila Carriel Garcia,Camila Lohana Araujo,Maria Heloísa Saraiva Vicente,Camila Centurion Silva
</t>
    </r>
  </si>
  <si>
    <t>https://drive.google.com/file/d/11XU0UUVbJy3A5_zxwpaQw-9hbjWOqExh/view?usp=sharing</t>
  </si>
  <si>
    <t>Revoga CPV nº 0063/2021</t>
  </si>
  <si>
    <r>
      <rPr>
        <b/>
        <sz val="11"/>
        <color rgb="FFFF0000"/>
        <rFont val="Calibri, sans-serif"/>
      </rPr>
      <t>Carlos Roberto Paviotti;</t>
    </r>
    <r>
      <rPr>
        <sz val="11"/>
        <color rgb="FF000000"/>
        <rFont val="Calibri, sans-serif"/>
      </rPr>
      <t xml:space="preserve">  Alexandre Santa Bárbara Azevedo;  Ana Carla Danta Midões;  André Valente Barros Barreto;Bruna Carolina Rodrigues da Cunha;Carlos Fernando Barboza da Silva; Everton Pereira Barbosa;  Fernando César Russo Gomes;Flávio Henrique Ferraresi;Gianna Andréia Ferreira Gobbi Spadote; Gislaine Vieira Damiani ; Grazielle Cristine Elias ;Graziele Nayara Felicio da Silva; Isabel Cristina das Chagas Oliveira ;Jomar Borges dos Santos;Maria Elisa de Castro Almeida;Maria Amélia Ferraciu Pagotto; Mateus Henrique Messias Mateus Nordi Esperança;Rafael Fernando Diorio;
</t>
    </r>
  </si>
  <si>
    <t>https://drive.google.com/file/d/1om8r7uyACw-RxOCI5eQGhIPS27QNdi4h/view?usp=sharing</t>
  </si>
  <si>
    <t>Revoga CPV nº 0138/2021</t>
  </si>
  <si>
    <t>Trata da Revogação da Portaria nº CPV.0010/2021, de 09 de fevereiro de 2021 referente ao contrato 08.712/2020 do IFSP - Câmpus Capivari.</t>
  </si>
  <si>
    <t>https://drive.google.com/file/d/1FIzW_0Q40PlHkl60cFGSeeZ_5cvFGA6z/view?usp=sharing</t>
  </si>
  <si>
    <t>Revoga CPV nº 0010/2021</t>
  </si>
  <si>
    <t>Trata da designação dos membros do Projeto Ins tucional "Associação de Catadores de Resíduos Sólidos em Capivari" do IFSP Câmpus Capivari</t>
  </si>
  <si>
    <t xml:space="preserve">André Valente de Barros Barreto;Arlete Teresinha Esteves Brandi;Carlos fernando Barboza da Silva;Carlos Roberto Paviotti;Eduardo Camargo Maia;Ivonete Fernandes de Souza;Luciana Martins Gatti;
</t>
  </si>
  <si>
    <t>https://drive.google.com/file/d/1iNhNCFbg3_Hhhh24o0IVNikHSQtX1Ize/view?usp=sharing</t>
  </si>
  <si>
    <t>Trata da designação dos membros do Projeto Ins tucional "Remodelagem do Almoxarifado" do IFSP Câmpus Capivari</t>
  </si>
  <si>
    <t xml:space="preserve">Luciana Martins Gatti; Rúbia Dias Adão
</t>
  </si>
  <si>
    <t>https://drive.google.com/file/d/1HYBGNCHFKsGFweOGRQizNt33hwCBv1sw/view?usp=sharing</t>
  </si>
  <si>
    <t>16 a 18 de novembro de 2021</t>
  </si>
  <si>
    <t xml:space="preserve">
Luciana Lima Batista;Bruna Carolina Rodrigues da Cunha;Jomar Borges dos Santos;Lorena Faria;Sheila Pasqualotto;Michele Cristina dos Santos;
</t>
  </si>
  <si>
    <t>https://drive.google.com/file/d/1mntP1YCf66ilQgiurmGOl3jyR_t2hkfp/view?usp=sharing</t>
  </si>
  <si>
    <t>Revoga CPV IFSP nº 0122/2021</t>
  </si>
  <si>
    <t>Revogada pela portaria nº 20/2022</t>
  </si>
  <si>
    <r>
      <rPr>
        <b/>
        <sz val="10"/>
        <color rgb="FFFF0000"/>
        <rFont val="Arial"/>
      </rPr>
      <t>Valdir Antonio Vitorino Filho;</t>
    </r>
    <r>
      <rPr>
        <sz val="10"/>
        <color rgb="FF000000"/>
        <rFont val="Arial"/>
      </rPr>
      <t>Alexandre Garcia Aguado; Bruna Carolina Rodrigues da Cunha;Edivaldo Serafim;Elielma de Araújo Prazeres; Gislaine Vieira Damiani; Ivonete Fernandes de Souza; Rafael Fernando Diorio; Rúbia Dias Adão; Tiago Pellim da Silva</t>
    </r>
  </si>
  <si>
    <t>https://drive.google.com/file/d/1h9ih4tLZocv1tGvaSmS-9dfke3XLc55e/view?usp=sharing</t>
  </si>
  <si>
    <t>Revoga CPV IFSP nº 0174/2021</t>
  </si>
  <si>
    <t>Trata da designação dos membros da Comissão Local da Estatuinte do IFSP -Câmpus Capivari</t>
  </si>
  <si>
    <r>
      <rPr>
        <b/>
        <sz val="10"/>
        <color rgb="FFFF0000"/>
        <rFont val="Arial"/>
      </rPr>
      <t>Everton Pereira Barbosa</t>
    </r>
    <r>
      <rPr>
        <sz val="10"/>
        <color rgb="FF000000"/>
        <rFont val="Arial"/>
      </rPr>
      <t xml:space="preserve"> ;Fernanda Tonelli ;Francine Maria Ribeiro ;Maria Amélia Ferracciú Pagotto;Grazielle Nayara Felício Silva 
</t>
    </r>
  </si>
  <si>
    <t>https://drive.ifsp.edu.br/s/eTw4u7vQsPxVruK</t>
  </si>
  <si>
    <t>REVOGA CPV IFSP nº 0153/2021</t>
  </si>
  <si>
    <t>Trata da designação de membros da Comissão para o processo seletivo do curso de Especialização em Docência para a Educação Profissional e Tecnológica - DocentEPT IFSP do Câmpus Capivari.</t>
  </si>
  <si>
    <t>Revogada Pela Portaria nº CPV IFSP nº 0201/2021</t>
  </si>
  <si>
    <t>Arlete teresinha esteves brandi, rubia dias adao, Ivana Lopes de Oliveira Arruda</t>
  </si>
  <si>
    <t>https://drive.google.com/file/d/17RuWM91Irg4CmWmzm815Fb1ExiJd4J-r/view?usp=sharing</t>
  </si>
  <si>
    <t>https://drive.google.com/file/d/1PhYK2x-r-mjHSFOZskb7v13qwd_eBTEo/view?usp=sharing</t>
  </si>
  <si>
    <t>REVOGA CPV IFSP nº 0200/2021</t>
  </si>
  <si>
    <r>
      <rPr>
        <b/>
        <sz val="11"/>
        <color rgb="FFFF0000"/>
        <rFont val="Calibri, sans-serif"/>
      </rPr>
      <t>Ana Carla Dantas Midões</t>
    </r>
    <r>
      <rPr>
        <sz val="11"/>
        <color rgb="FF000000"/>
        <rFont val="Calibri, sans-serif"/>
      </rPr>
      <t>;Carlos Fernando Barboza da Silva;Francisco Marcio Barbosa Teixeira;Gianna Andréia Ferreira Gobbi Spadote</t>
    </r>
  </si>
  <si>
    <t>https://drive.google.com/file/d/10f9JqHDWmR1LwterCFaklFLnMN4qG0xF/view?usp=sharing</t>
  </si>
  <si>
    <r>
      <rPr>
        <b/>
        <sz val="11"/>
        <color rgb="FFFF0000"/>
        <rFont val="Calibri, sans-serif"/>
      </rPr>
      <t>Roberto Bineli Muterle</t>
    </r>
    <r>
      <rPr>
        <sz val="11"/>
        <color rgb="FF000000"/>
        <rFont val="Calibri, sans-serif"/>
      </rPr>
      <t>; Cleidson Santiago de Oliveira; Elizabeth Machado Baptestini Andrade; Camila Centurion Silva</t>
    </r>
  </si>
  <si>
    <t>https://drive.google.com/file/d/1RKmP0SH3icyQinQqtxIFKoVhMuKr56kv/view?usp=sharing</t>
  </si>
  <si>
    <t>Trata da designação dos fiscais técnicos, fiscais administrativos, fiscais requisitante e gestores do Contrato 02.712/2021 (DELL) do IFSP-Câmpus Capivari.</t>
  </si>
  <si>
    <t>https://drive.google.com/file/d/16VGv6RjMOm4t7HVWhq5xiBb5x8uROPn8/view?usp=sharing</t>
  </si>
  <si>
    <t>sem mandato expreso</t>
  </si>
  <si>
    <t>Everton Pereira Barbosa, Gianna Andréia Ferreira Gobbi Spadote, Ivonete Fernandes de Souza</t>
  </si>
  <si>
    <t>https://drive.google.com/file/d/1HLT4hLfsi2AJvoEVhOnnn9-uJdQugunc/view?usp=sharing</t>
  </si>
  <si>
    <t>Comissão eleitoral para composição membros CONCAM 2021-2023 do IFSP CPV</t>
  </si>
  <si>
    <t>revogada pela portaria CPV.0207/2021</t>
  </si>
  <si>
    <t>até o fim do processo Eleitoral.</t>
  </si>
  <si>
    <t>Carlos Roberto Paviotti, Luciana Martins Gatti, Renan Giollo Francisco</t>
  </si>
  <si>
    <t>Trata da designação da comissão eleitoral do IFSP-Câmpus Capivari e seu presidente, para condução do processo de eleições de conselheiros do Conselho de Câmpus, 2021-2023.</t>
  </si>
  <si>
    <t>REVOGA CPV nº 0206/2021</t>
  </si>
  <si>
    <t>Trata da aprovação do Código Eleitoral para as eleições  dos representantes discentes, docentes e técnico- administra6vos ao CONCAM do IFSP-Câmpus Capivari  para o mandato 2021-2023.</t>
  </si>
  <si>
    <t>Trata da designação dos membros do Colegiado do Curso de Pós-Graduação Lato Sensu em Tecnologia da  Informação e Comunicação na Educação do IFSP- Câmpus Capivari.</t>
  </si>
  <si>
    <r>
      <rPr>
        <b/>
        <sz val="10"/>
        <color rgb="FFFF0000"/>
        <rFont val="Arial"/>
      </rPr>
      <t>Alexandre Garcia Aguado;</t>
    </r>
    <r>
      <rPr>
        <sz val="10"/>
        <color rgb="FF000000"/>
        <rFont val="Arial"/>
      </rPr>
      <t xml:space="preserve"> Ione Arsenio da Silva; Rolando Ruggiero; Tiago Pellim da Silva; Carlos Fernando Barboza da Silva ; Érica Maio Taveira Grande (1ª suplente);Gianna Andréia Ferreira Gobbi Spadote;Robson Bueno de Camargo;Elvis Rodrigues</t>
    </r>
  </si>
  <si>
    <t>REVOGA CPV nº 0055/2021</t>
  </si>
  <si>
    <r>
      <rPr>
        <b/>
        <sz val="10"/>
        <color rgb="FFFF0000"/>
        <rFont val="Arial"/>
      </rPr>
      <t>Maria Elisa de Castro Almeida</t>
    </r>
    <r>
      <rPr>
        <b/>
        <sz val="10"/>
        <rFont val="Arial"/>
      </rPr>
      <t>;</t>
    </r>
    <r>
      <rPr>
        <sz val="10"/>
        <color rgb="FF000000"/>
        <rFont val="Arial"/>
      </rPr>
      <t xml:space="preserve"> André Valente de Barros Barretoe Gustavo Baptistella Leite da SilvaAderbal Almeida Rocha ;Alexandre Camargo Maia ;Carolina Marocco Corneta;Cleidson Santiago de Oliveira ;Felipe de Paula Góis Vieira ;Gianna Andréia Ferreira Gobbi Spadote;Irlla Karla dos Santos Diniz;Isabel Cristina das Chagas Oliveira ;Luís Eduardo Pais dos Santos ;Sheila Pasqualotto ; flavio henrique ferraresi</t>
    </r>
  </si>
  <si>
    <t>REVOGA CPV.0109/2021</t>
  </si>
  <si>
    <t>Trata da designação dos fiscais técnicos, fiscais administravos, fiscais requisitantes e gestores do Contrato 05.712/2021 do IFSP-Câmpus Capivari.</t>
  </si>
  <si>
    <t>até o vencimento do contrato e de sua garantia,
quando houver.</t>
  </si>
  <si>
    <t>Luciana Martins Gatti, Larissa Carvalho Alves, César Eduardo Armelin, Carlos Roberto Paviotti, Eduardo Camargo Maia, Júnio Rodrigues de Oliveira, Antônio Carlos da Silva
Bomfim, Rodrigo Scontre</t>
  </si>
  <si>
    <t>c</t>
  </si>
  <si>
    <r>
      <rPr>
        <b/>
        <sz val="10"/>
        <color rgb="FFFF0000"/>
        <rFont val="Arial"/>
      </rPr>
      <t>Maria Elisa de Castro Almeida</t>
    </r>
    <r>
      <rPr>
        <sz val="10"/>
        <color rgb="FF000000"/>
        <rFont val="Arial"/>
      </rPr>
      <t xml:space="preserve">, Aderbal Almeida Rocha , Alexandre Camargo Maia,André Castilho Garcia ,Camila Centurion Silva,Gianna Andréia Ferreira Gobbi Spadote, Gislaine Vieira Damiani , Isabel Cristina das Chagas Oliveira, Luís Eduardo Pais dos Santos ,Silvânia Regina Mendes Moreschi
</t>
    </r>
  </si>
  <si>
    <t>REVOGA CPV.0131/2020</t>
  </si>
  <si>
    <t>Trata da designação dos fiscais de contrato  04.712/2021, de dispensa de Licitação 04.712/2021 para ASSOHORTE, do IFSP - Câmpus Capivari</t>
  </si>
  <si>
    <t>Pedro Henrique Alcântara da Silva; Arlete Teresinha Esteves Brandi</t>
  </si>
  <si>
    <t>Trata da designação dos fiscais de contrato 03.712/2021, de dispensa de Licitação 05.712/2021 para COOPAMSP , do IFSP - Câmpus Capivari</t>
  </si>
  <si>
    <t>Trata da designação dos fiscais do contrato 06.712/2021 (SEGUROS SURA S.A.) do IFSP – Câmpus Capivari.</t>
  </si>
  <si>
    <t>Gustavo Baptistela Leite da Silva; Alexandre Camargo Maia</t>
  </si>
  <si>
    <t>REVOGA CPV.0217/2020</t>
  </si>
  <si>
    <t>Trata da designação dos membros da Equipe Multidisciplinar do IFSP Câmpus Capivari</t>
  </si>
  <si>
    <r>
      <rPr>
        <b/>
        <sz val="10"/>
        <color rgb="FFFF0000"/>
        <rFont val="Arial"/>
      </rPr>
      <t>Valdir Antonio Vitorino Filho</t>
    </r>
    <r>
      <rPr>
        <sz val="10"/>
        <color rgb="FF000000"/>
        <rFont val="Arial"/>
      </rPr>
      <t xml:space="preserve">; Grazielle Nayara Felício Silva;Júnio Rodrigues de Oliveira;Larissa Carvalho Alves; Pedro William Simões de Oliveira ;Tiago Pellim da Silva
</t>
    </r>
  </si>
  <si>
    <t>REVOGA 0154/2021</t>
  </si>
  <si>
    <t>Trata da designação dos fiscais do contrato 07.712/2021 (dedetização) do IFSP-Câmpus Capivari.</t>
  </si>
  <si>
    <t>Retificada pela portaria CPV.222/2021</t>
  </si>
  <si>
    <t>Eduardo Camargo Maia; Antonio carlos da silva bonfim</t>
  </si>
  <si>
    <t>REVOGA CPV.0162/2021</t>
  </si>
  <si>
    <t>Trata da designação dos membros do Núcleo Docente Estruturante  - NDE do Curso de Tecnologia em Processos Gerenciais do IFSP Capivari.</t>
  </si>
  <si>
    <r>
      <rPr>
        <b/>
        <sz val="10"/>
        <color rgb="FFFF0000"/>
        <rFont val="Arial"/>
      </rPr>
      <t>Valdir Antonio Vitorino Filho;</t>
    </r>
    <r>
      <rPr>
        <sz val="10"/>
        <color rgb="FF000000"/>
        <rFont val="Arial"/>
      </rPr>
      <t xml:space="preserve"> Ana Karina Cancian Baroni; Carlos Roberto Paviotti; Hugo Antonio Lima de Souza; Rafael Fernando Diorio; Fernando César Russo Gomes ;Ivonete Fernandes de Souza</t>
    </r>
  </si>
  <si>
    <t>Trata da Designação do Coordenador do Curso de Pós -Graduação Lato Sensu em Educação em Ensino de Ciências e Matemática do IFSP Câmpus Capivari.</t>
  </si>
  <si>
    <t>Revogada pela portaria CPV.223/2021</t>
  </si>
  <si>
    <t>Mauro Vanderlei de Amorim</t>
  </si>
  <si>
    <t>Trata da Designação do Coordenador do Curso de Pós -Graduação Lato Sensu em Ensino de Linguas do IFSP - Câmpus Capivari.</t>
  </si>
  <si>
    <t>Revogada pela portaria CPV.224/2021</t>
  </si>
  <si>
    <t>Tiago Pellim Da Silva</t>
  </si>
  <si>
    <t>Trata  da  Designação  dos  membros  da  Comissão  de Matrícula  para  Auxílio  à Coordenadoria de Registros Acadêmicos do IFSP - Câmpus Capivari.</t>
  </si>
  <si>
    <t xml:space="preserve"> até o fim do período de matrículas estipulado
para o primeiro semestre de 2022.</t>
  </si>
  <si>
    <r>
      <rPr>
        <b/>
        <sz val="11"/>
        <color rgb="FFFF0000"/>
        <rFont val="Calibri, sans-serif"/>
      </rPr>
      <t>Grazielle Cristine Elias;</t>
    </r>
    <r>
      <rPr>
        <sz val="11"/>
        <color rgb="FF000000"/>
        <rFont val="Calibri, sans-serif"/>
      </rPr>
      <t xml:space="preserve"> Arlete Teresinha Esteves Brandi; Carlos Roberto Paviotti; Elielma de Araújo Prazeres;Grazielle Nayara Felício Silva;Ivana Lopes de Olivera Arruda;Larissa Carvalho Alves;Maiara Thaís Tolfo Gabbi; Pedro William Simões de Oliveira;Rubia Dias Adão</t>
    </r>
  </si>
  <si>
    <t>Trata da retificação da Portaria nº 217/2021 - DRG/CPV/IFSP, de 16 de novembro de 2021</t>
  </si>
  <si>
    <t>retificação</t>
  </si>
  <si>
    <t>RETIFICA CPV.217/2021</t>
  </si>
  <si>
    <t>Trata da Revogação da Portaria nº 219/2021 -
DRG/CPV/IFSP, de 17 de novembro de 2021 do IFSP
Câmpus Capivari.
DRG/CPV/IFSP</t>
  </si>
  <si>
    <t>REVOGA CPV.0219/2021</t>
  </si>
  <si>
    <t>Trata da Revogação da Portaria nº 220/2021 - DRG/CPV/IFSP, de 18 de novembro de 2021 do IFSP
Câmpus Capivari</t>
  </si>
  <si>
    <t>REVOGA CPV.0220/2021</t>
  </si>
  <si>
    <t>Trata da Designação de Função de Apoio à Gestão (FAG), ao cargo de Coordenador do Curso de Pós-Graduação Lato Sensu em Educação em Ciências e Matemática IFSP - Câmpus Capivari.</t>
  </si>
  <si>
    <t xml:space="preserve">Trata da aprovação do Projeto Institucional "Organização e Aplicação de Olimpíadas Científicas no IFSP - Câmpus Capivari" para o 1º semestre letivo de 2022. </t>
  </si>
  <si>
    <t>vigente a partir de 02/02/2022</t>
  </si>
  <si>
    <t>Cleidson Santiago de Oliveira; Elizabeth Machado Bapestini Andrade;  Flávio Henrique Ferraresi; Maria Elisa de Castro Almeida</t>
  </si>
  <si>
    <t>Trata da Designação de Função de Apoio à Gestão (FAG), ao cargo Coordenador do Curso de Pós-Graduação Lato Sensu em Educação em Ensino de Línguas do IFSP - Câmpus Capivari.</t>
  </si>
  <si>
    <t>Trata da designação do Coordenador do Pólo de Apoio Presencial do Câmpus Capivari.</t>
  </si>
  <si>
    <t>Trata da designação dos membros da Comissão de apoio às atividades dos discentes junto ao Conselho Regional de Química do Câmpus Capivari</t>
  </si>
  <si>
    <t>Ademir Geraldo Cavallari Costalonga; Mayumi Silva Kawamoto; Rúbia Dias Adão</t>
  </si>
  <si>
    <t>Trata da designação dos membros da Equipe de Apoio Técnico aos Procedimentos de Aquisição de Materiais e Equipamentos de Física do Câmpus Capivari</t>
  </si>
  <si>
    <t>Cleidson Santiago de Oliveira; Elizabeth Machado Baptestini Andrade; Mauro Vanderlei de Amorim</t>
  </si>
  <si>
    <t>Trata da Designação dos membros do Conselho de Câmpus (CONCAM) do IFSP Câmpus Capivari para o biênio 2021-2023.</t>
  </si>
  <si>
    <t>Zenilton Jose da Rocha, Ademir Geraldo CavallariCostalonga,André Valente de Barros Barreto; Carolina Marocco Corneta; Luís Eduardo Pais dos Santos;Luana Bueno Fiorani;Heloísa Victoria Toledo Clavijo Camacho;Carlos Benjamim Pazzianotto;Rosane Aparecida Alves Pedroso;Evelin Rosa de Jesus;Daniela Loatti;Letícia de Goes Peressim Travaiolli;Gabriel Sanches Cerezer</t>
  </si>
  <si>
    <t>Trata da designação dos membros para Comissão de sustentabilidade o IFSP Câmpus Capivari</t>
  </si>
  <si>
    <t>Arlete terezinha Esteves brandi, jaqueline tatiane pereira</t>
  </si>
  <si>
    <t>--------------</t>
  </si>
  <si>
    <t>Trata da designação de gestor e fiscais técnicos,  Contrato 08.712/2021 (almoxarifado virtual) do IFSP-Câmpus Capivari.</t>
  </si>
  <si>
    <t>Luciana Martins Gatti, Sergio Aparecido Paganoti, César Eduardo Armelin, Geraldo Amaral Adão</t>
  </si>
  <si>
    <t>TEMP. OU PERM.?</t>
  </si>
  <si>
    <r>
      <rPr>
        <b/>
        <sz val="12"/>
        <color rgb="FF000000"/>
        <rFont val="Calibri, sans-serif"/>
      </rPr>
      <t>SERVIDORES (</t>
    </r>
    <r>
      <rPr>
        <b/>
        <sz val="12"/>
        <color rgb="FFFF0000"/>
        <rFont val="Calibri, sans-serif"/>
      </rPr>
      <t>Presidentes em vermelho</t>
    </r>
    <r>
      <rPr>
        <b/>
        <sz val="12"/>
        <color rgb="FF000000"/>
        <rFont val="Calibri, sans-serif"/>
      </rPr>
      <t>)</t>
    </r>
  </si>
  <si>
    <t>Projeto institucional</t>
  </si>
  <si>
    <t>revogada pela portaria 81/2022</t>
  </si>
  <si>
    <t>até o fim do período de matrículas estipulado
para o primeiro semestre de 2022.</t>
  </si>
  <si>
    <r>
      <rPr>
        <b/>
        <sz val="10"/>
        <color rgb="FFFF0000"/>
        <rFont val="Arial"/>
      </rPr>
      <t>Grazielle Cristine Elias</t>
    </r>
    <r>
      <rPr>
        <sz val="10"/>
        <color rgb="FF000000"/>
        <rFont val="Arial"/>
      </rPr>
      <t xml:space="preserve">,Arlete Teresinha Esteves Brandi,Carlos Roberto Paviotti,Elielma de Araújo Prazeres,Grazielle Nayara Felício Silva,Ivana Lopes de Olivera Arruda ,Larissa Carvalho Alves ,Maiara Thaís Tolfo Gabbi ,Pedro William Simões de Oliveira  ,Rubia Dias Adão,Vinicius de Souza Lucas,
 </t>
    </r>
  </si>
  <si>
    <t>Revoga 221/2021</t>
  </si>
  <si>
    <t>Trata da Aprovação e designação dos membros do Projeto Institucional "Grupo de Sistematização do Projeto de Inovação da Licenciatura em Química" para o primeiro semestre letivo de 2022, do IFSP Câmpus Capivari.</t>
  </si>
  <si>
    <t>p</t>
  </si>
  <si>
    <t>T</t>
  </si>
  <si>
    <t>02/02/2022 à 05/07/2022</t>
  </si>
  <si>
    <t>Ana Carla Dantas Midões,Carlos Fernando Barboza da Silva  , Francisco Márcio Barbosa Teixeira, Paloma Epprecht e Machado de Campos Chaves, Roberto Bineli Muterle</t>
  </si>
  <si>
    <t>Trata da Aprovação e designação dos membros do Projeto Instucional "Modelagem de Processos e Dados do Câmpus Capivari" para o primeiro e segundo semestres letivos de 2022, do IFSP Câmpus Capivari.</t>
  </si>
  <si>
    <t>revogada pela portaria CPV. 24/2022</t>
  </si>
  <si>
    <t>02/02/2022 à 31/12/2022</t>
  </si>
  <si>
    <t>Trata da Aprovação e designação dos membros do Projeto Instucional "Base Cartográfica Digital do IFSP" para o primeiro semestre letivo de 2022, do IFSP Câmpus Capivari.</t>
  </si>
  <si>
    <t>02/02/2022 à 07/07/2022</t>
  </si>
  <si>
    <t>Tiago José Berg,Fernando César Russo Gomes</t>
  </si>
  <si>
    <t>Trata da Aprovação e designação dos membros do Projeto Instucional "API - Agente de Prospecção de Inovação do IFSP Capivari" para o primeiro semestre letivo de 2022, do IFSP Câmpus Capivari.</t>
  </si>
  <si>
    <t>Fernando César Russo Gomes</t>
  </si>
  <si>
    <t>Trata da designação dos membros da Comissão Anual de Alienação e Outras Formas de Destinação de bens móveis do IFSP-Câmpus Capivari.</t>
  </si>
  <si>
    <t>Eduardo Camargo Maia, Gilberto Bulgraen Junior, Izabel Maria Barral Teixeira, Júnio Rodrigues de Oliveira</t>
  </si>
  <si>
    <t>Trata da designação dos fiscais do contrato referente à dispensa de licitação 16.712/2021 (GENTE SEGURADORA S.A.) do IFSP – Câmpus Capivari.</t>
  </si>
  <si>
    <t>Eduardo camargo Maia, Michele Pereira de Faria</t>
  </si>
  <si>
    <t>Tiago Pellim da Silva ;Érica Maio Taveira Grande ;Fabiana Bigaton Tonin ;Fernanda Tonelli ;vinicius de Souza Lucas</t>
  </si>
  <si>
    <t>Trata da    designação    dos fiscais técnicos,    fiscais    administrativos e gestores do Contrato 05.712/2019 (Paulistana Segurança Patrimonial Ltda.) do IFSP-Câmpus Capivari.</t>
  </si>
  <si>
    <t>Alterada pela portaria nº 14/2022</t>
  </si>
  <si>
    <t>até o vencimento do contrato e de sua garantia,
quando houver.</t>
  </si>
  <si>
    <t>Luciana Martins Gatti;Renan Giollo Francisco; Eduardo Camargo Maia;Luciane Belini de Oliveira Sabó;Antonio Carlos da Silva Bomfim</t>
  </si>
  <si>
    <t>Altera CPV.103/2021</t>
  </si>
  <si>
    <t>Trata da    designação    dos fiscais técnicos,    fiscais    administrativos e gestores do Contrato 01.712/2020 (MV Clean) do IFSP-Câmpus Capivari.</t>
  </si>
  <si>
    <t>Luciana Martins Gatti;  César Eduardo Armelin   ;  Eduardo Camargo Maia ,Zenilton José da Rocha, Micael Douglas Diniz, Mateus Henrique Messia</t>
  </si>
  <si>
    <t>Altera CPV.105/2021</t>
  </si>
  <si>
    <t>Trata da designação dos membros da Comissão para Elaboração e Implementação do Projeto Pedagógico do Curso (CEIC) Técnico em Informática Integrado ao Ensino Médio do IFSP - Câmpus Capivari</t>
  </si>
  <si>
    <t>Alterada pela portaria 17/2022</t>
  </si>
  <si>
    <t xml:space="preserve"> até a formatura da primeira turma do
novo currículo do curso a ser proposto.</t>
  </si>
  <si>
    <r>
      <rPr>
        <b/>
        <sz val="10"/>
        <color rgb="FFFF0000"/>
        <rFont val="Arial"/>
      </rPr>
      <t>Everton Pereira Barbosa</t>
    </r>
    <r>
      <rPr>
        <sz val="10"/>
        <color rgb="FF000000"/>
        <rFont val="Arial"/>
      </rPr>
      <t>; Alexandre Camargo Maia ;André Valente de Barros Barreto;Bruna Carolina Rodrigues da Cunha; Edivaldo Serafim ;Fabiana BigatonTonin ;Francine Maria Ribeiro,Gianna Andréia Ferreira Gobbi Spadote ;Gustavo Baptistella Leiteda Silva; Irlla Karla dos Santos Diniz; Isabel Cristina das Chagas Oliveira ; Karlan Ricomini Alves ; Maria Amélia Ferracciú Pagotto ; Maria Elisa de Castro Almeida ; Rolando Ruggiero; Erica maio Taveira Grande</t>
    </r>
  </si>
  <si>
    <t>Altera CPV.100/2021</t>
  </si>
  <si>
    <t>Trata da designação dos membros da Comissão para Elaboração e Implementação do Projeto Pedagógico do Curso (CEIC)Técnico em Informática para internet Integrado ao Ensino Médio do IFSP - Câmpus Capivari.</t>
  </si>
  <si>
    <t>Alterada pela portaria 18/2022</t>
  </si>
  <si>
    <r>
      <rPr>
        <b/>
        <sz val="10"/>
        <color rgb="FFFF0000"/>
        <rFont val="Arial"/>
      </rPr>
      <t>Everton Pereira Barbosa</t>
    </r>
    <r>
      <rPr>
        <sz val="10"/>
        <color rgb="FF000000"/>
        <rFont val="Arial"/>
      </rPr>
      <t xml:space="preserve"> ;Alexandre Camargo Maia; André Valente de Barros Barreto; Bruna Carolina Rodrigues da Cunha ;Edivaldo Serafim ; Érica Maio Taveira Grande; Fabiana Bigaton Tonin; francine Maria Ribeiro, Gianna Andréia Ferreira Gobbi Spadote ;Gustavo Baptistella Leite da Silva; Irlla Karla dos Santos Diniz –;Isabel Cristina das Chagas Oliveira ;Karlan Ricomini Alves ; Maria Amélia Ferracciú Pagotto ;Maria Elisa de Castro Almeida ; Rolando Ruggiero ;</t>
    </r>
  </si>
  <si>
    <t>Altera CPV.147/2021</t>
  </si>
  <si>
    <t>Banca Examinadora Química tecnológica</t>
  </si>
  <si>
    <r>
      <rPr>
        <b/>
        <sz val="10"/>
        <color rgb="FFFF0000"/>
        <rFont val="Arial"/>
      </rPr>
      <t>André Luis de Castro Peixoto</t>
    </r>
    <r>
      <rPr>
        <sz val="10"/>
        <color rgb="FF000000"/>
        <rFont val="Arial"/>
      </rPr>
      <t>, Mateus Nordi Esperança,Isabel Cristina das Chagas Oliveira, Alexandre Santa Bárbara Azevedo</t>
    </r>
  </si>
  <si>
    <t>revogada pela portaria 46/2023</t>
  </si>
  <si>
    <t>Luciana Martins Gatti;Renan Giollo Francisco; Eduardo Camargo Maia;Luciane Belini de Oliveira Sabó;Antonio Carlos da Silva Bomfim, Cesar eduardo armelin</t>
  </si>
  <si>
    <t>Altera CPV.9/2022</t>
  </si>
  <si>
    <t>Trata da designação dos membros da Comissão para Elaboração e Implementação do Projeto Pedagógico do Curso (CEIC) Técnico em Alimentos concomitante/subsequente do IFSP - Câmpus Capivari.</t>
  </si>
  <si>
    <t>revogada pela portaria 52/2022</t>
  </si>
  <si>
    <r>
      <rPr>
        <b/>
        <sz val="10"/>
        <color rgb="FFFF0000"/>
        <rFont val="Arial"/>
      </rPr>
      <t>Alexandre Santa Bárbara Azevedo</t>
    </r>
    <r>
      <rPr>
        <sz val="10"/>
        <color rgb="FF000000"/>
        <rFont val="Arial"/>
      </rPr>
      <t xml:space="preserve"> ;Adria de souza bentes ;Camila Centurion Silva ;Carolina Marocco Corneta;Gislaine Vieira Damiani ;Grazielle Cristine Elias;Hugo Antonio Lima de Souza ;Isabel Cristina das Chagas Oliveira ;Luana Karoline Carrasco dos Santos ;Luís Eduardo Pais dos Santos ;Mateus Nordi Esperança ;Regiane de Brito Vieira ;Silvânia Regina Mendes Moreschi ;</t>
    </r>
  </si>
  <si>
    <t>Altera CPV.0180/2021</t>
  </si>
  <si>
    <t>Trata da designação dos membros da Comissão para Elaboração e Implementação do Projeto Pedagógico do Curso (CEIC) Técnico em Administração Integrado ao Ensino Médio, na modalidade Jovens e Adultos - PROEJA do IFSP - Câmpus Capivari.</t>
  </si>
  <si>
    <t>Alterada pela portaria 127/2022</t>
  </si>
  <si>
    <r>
      <rPr>
        <b/>
        <sz val="10"/>
        <color rgb="FFFF0000"/>
        <rFont val="Arial"/>
      </rPr>
      <t>Fernando Cesar Russo  gomes;</t>
    </r>
    <r>
      <rPr>
        <sz val="10"/>
        <color rgb="FF000000"/>
        <rFont val="Arial"/>
      </rPr>
      <t xml:space="preserve"> Ana Karina Cancian Baroni; Carlos Roberto Paviotti;Flávio Henrique Ferraresi;Gianna Andréia Ferreira Gobbi Spadote;Gustavo Baptistella Leite da Silva;Hugo Antonio Lima de Souza;Ivonete Fernandes de Souza;Isabel Cristina das Chagas Oliveira;Josiane Donisete de Moraes Suzuki;Juscelino Pereira de Souza;Maiara Thaís Tolfo Gabbi;Maria Amélia Ferracciú Pagotto;Valdir Antonio Vitorino Filho;
</t>
    </r>
  </si>
  <si>
    <t>Altera CPV.0189/2021</t>
  </si>
  <si>
    <t>revogada pela portaria CPV. 69/2022</t>
  </si>
  <si>
    <t>até a formatura da primeira turma do
novo currículo do curso a ser proposto.</t>
  </si>
  <si>
    <r>
      <rPr>
        <b/>
        <sz val="10"/>
        <color rgb="FFFF0000"/>
        <rFont val="Arial"/>
      </rPr>
      <t>Everton Pereira Barbosa;</t>
    </r>
    <r>
      <rPr>
        <sz val="10"/>
        <color rgb="FF000000"/>
        <rFont val="Arial"/>
      </rPr>
      <t xml:space="preserve"> Alexandre Camargo Maia ;André Valente de Barros Barreto;Bruna Carolina Rodrigues da Cunha; Edivaldo Serafim ;Fabiana BigatonTonin ;Francine Maria Ribeiro,Gianna Andréia Ferreira Gobbi Spadote ;Gustavo Baptistella Leiteda Silva; Irlla Karla dos Santos Diniz; Isabel Cristina das Chagas Oliveira ; Karlan Ricomini Alves ; Maria Amélia Ferracciú Pagotto ; Maria Elisa de Castro Almeida ; Rolando Ruggiero; </t>
    </r>
  </si>
  <si>
    <t>Altera CPV.11/2022</t>
  </si>
  <si>
    <t>Trata da designação dos membros da Comissão para Elaboração e Implementação do Projeto Pedagógico do Curso (CEIC) Técnico em Informática para internet Integrado ao Ensino Médio do IFSP - Câmpus Capivari.</t>
  </si>
  <si>
    <t>revogada pela portaria CPV. 70/2022</t>
  </si>
  <si>
    <r>
      <rPr>
        <b/>
        <sz val="10"/>
        <color rgb="FFFF0000"/>
        <rFont val="Arial"/>
      </rPr>
      <t>Everton Pereira Barbosa</t>
    </r>
    <r>
      <rPr>
        <sz val="10"/>
        <color rgb="FF000000"/>
        <rFont val="Arial"/>
      </rPr>
      <t xml:space="preserve"> ;Alexandre Camargo Maia; André Valente de Barros Barreto; Bruna Carolina Rodrigues da Cunha ;Edivaldo Serafim ; Érica Maio Taveira Grande; Fabiana Bigaton Tonin; francine Maria Ribeiro, Gianna Andréia Ferreira Gobbi Spadote ;Gustavo Baptistella Leite da Silva; Irlla Karla dos Santos Diniz –;Isabel Cristina das Chagas Oliveira ;Karlan Ricomini Alves ; Maria Amélia Ferracciú Pagotto ;Maria Elisa de Castro Almeida ; olando Ruggiero ;</t>
    </r>
  </si>
  <si>
    <t>Altera CPV.12/2022</t>
  </si>
  <si>
    <t xml:space="preserve">Trata da Aprovação e designação dos membros do  Projeto Institucional "Curadoria de materiais didá3cos  para o Curso Superior de Tecnologia (CST) em  Processos Gerenciais - EaD" para o  primeiro semestre letivo de 2022, do IFSP Câmpus  Capivari. </t>
  </si>
  <si>
    <r>
      <rPr>
        <b/>
        <sz val="10"/>
        <color rgb="FFFF0000"/>
        <rFont val="Arial"/>
      </rPr>
      <t>Valdir Antonio Vitorino Filho</t>
    </r>
    <r>
      <rPr>
        <sz val="10"/>
        <color rgb="FF000000"/>
        <rFont val="Arial"/>
      </rPr>
      <t xml:space="preserve"> ,Ana Karina Cancian Baroni ,Bruna Carolina Rodrigues da Cunha ,Fernando Cesar Russo Gomes .Hugo Antonio Lima de Souza ,Ione Arsenio da Silva ,Ivonete Fernandes de Souza, Juscelino Pereira de Souza ,Maiara Thais Tolfo Gabbi ,
</t>
    </r>
  </si>
  <si>
    <t>revogada pela portaria CPV. 22/2022</t>
  </si>
  <si>
    <r>
      <rPr>
        <b/>
        <sz val="10"/>
        <color rgb="FFFF0000"/>
        <rFont val="Arial"/>
      </rPr>
      <t>Valdir Antonio Vitorino Filho</t>
    </r>
    <r>
      <rPr>
        <sz val="10"/>
        <color rgb="FF000000"/>
        <rFont val="Arial"/>
      </rPr>
      <t>;Alexandre Garcia Aguado; Bruna Carolina Rodrigues da Cunha;Elielma de Araújo Prazeres; Gislaine Vieira Damiani; Ivonete Fernandes de Souza; Rafael Fernando Diorio; Rúbia Dias Adão; Tiago Pellim da Silva</t>
    </r>
  </si>
  <si>
    <t>Revoga CPV.198/2021</t>
  </si>
  <si>
    <t>Trata da designação dos membros da Comissão do Processo Seletivo para bolsa de Graduação na Universidad de Jaén - Espanha, do IFSP Capivari.</t>
  </si>
  <si>
    <t>Até o fim do processo seletivo</t>
  </si>
  <si>
    <r>
      <rPr>
        <b/>
        <sz val="10"/>
        <color rgb="FFFF0000"/>
        <rFont val="Arial"/>
      </rPr>
      <t>Carlos Roberto Paviotti</t>
    </r>
    <r>
      <rPr>
        <sz val="10"/>
        <color rgb="FF000000"/>
        <rFont val="Arial"/>
      </rPr>
      <t>; Erica Maio Taveira Grande; Fernanda Tonelli;Tiago Pellim da silva</t>
    </r>
  </si>
  <si>
    <t>alterada pela portaria 41/2023</t>
  </si>
  <si>
    <r>
      <rPr>
        <b/>
        <sz val="10"/>
        <color rgb="FFFF0000"/>
        <rFont val="Arial"/>
      </rPr>
      <t>Valdir Antonio Vitorino Filho</t>
    </r>
    <r>
      <rPr>
        <sz val="10"/>
        <color rgb="FF000000"/>
        <rFont val="Arial"/>
      </rPr>
      <t>; Bruna Carolina Rodrigues da Cunha;Elielma de Araújo Prazeres; Gislaine Vieira Damiani; Ivonete Fernandes de Souza; Rafael Fernando Diorio; Rúbia Dias Adão; Tiago Pellim da Silva</t>
    </r>
  </si>
  <si>
    <t>Revoga CPV.20/2022; 198/2021; 174/2021; 121/2021; 0113/2021; 0076/2021; 0042/2021; 0056/2020</t>
  </si>
  <si>
    <r>
      <rPr>
        <b/>
        <sz val="10"/>
        <color rgb="FFFF0000"/>
        <rFont val="Arial"/>
      </rPr>
      <t>Carolina Marocco Corneta</t>
    </r>
    <r>
      <rPr>
        <sz val="10"/>
        <color rgb="FF000000"/>
        <rFont val="Arial"/>
      </rPr>
      <t>; Antonio Carlos da Silva Bomfim; Grazielle Nayara Felício Silva; César Eduardo Armelin;Elielma de Araújo Prazeres:; Gilberto Bulgraen Junior;  Pedro Henrique Alcântara da Silva; Rodrigo Scontre</t>
    </r>
  </si>
  <si>
    <t>Revoga CPV.178/2021</t>
  </si>
  <si>
    <t>Trata da Aprovação e designação dos membros do Projeto Institucional "Modelagem de Processos e Dados do Câmpus Capivari" para o primeiro e segundo semestres letivos de 2022, do IFSP Câmpus Capivari.</t>
  </si>
  <si>
    <t>Revogada pela Portaria 132/2022</t>
  </si>
  <si>
    <t>até 31/12/2022</t>
  </si>
  <si>
    <t>Revoga CPV.03/2022</t>
  </si>
  <si>
    <t xml:space="preserve">Trata da designação dos membros da Brigada de Incêndio do IFSP – Câmpus Capivari. </t>
  </si>
  <si>
    <t>revogada pela portaria CPV. 32/2022</t>
  </si>
  <si>
    <r>
      <rPr>
        <b/>
        <sz val="10"/>
        <color rgb="FFFF0000"/>
        <rFont val="Arial"/>
      </rPr>
      <t>Vitor Brandi Junior;</t>
    </r>
    <r>
      <rPr>
        <sz val="10"/>
        <color rgb="FF000000"/>
        <rFont val="Arial"/>
      </rPr>
      <t>Luís Eduardo Pais dos Santos;Caio Hamamura;Cleidson Santiago de Oliveira;Gilberto Bulgraen Junior;
André Castilho Garcia;Antonio Carlos da Silva Bomfim;Carolina Marocco Corneta;Elielma de Araújo Prazeres;Gustavo Baptistella Leite da Silva;Izabel Maria Barral Teixeira;Mayumi Silva Kawamoto;Micael Douglas Diniz;Pedro William Simões de Oliveira;Renan Giollo Francisco;Tiago José Berg;Washington Ernando Pereira Benício</t>
    </r>
  </si>
  <si>
    <t>Revoga CPV.187/2021</t>
  </si>
  <si>
    <t>Trata da designação dos membros da Comissão Própria  de  Avaliação-CPA Local do IFSP-Câmpus Capivari.</t>
  </si>
  <si>
    <t>Alterada pela portaria 10/2023</t>
  </si>
  <si>
    <t>vigência até 08 de fevereiro de 2023</t>
  </si>
  <si>
    <r>
      <rPr>
        <b/>
        <sz val="10"/>
        <color rgb="FFFF0000"/>
        <rFont val="Arial"/>
      </rPr>
      <t>Silvânia Regina Mendes Moreschi</t>
    </r>
    <r>
      <rPr>
        <b/>
        <sz val="10"/>
        <rFont val="Arial"/>
      </rPr>
      <t xml:space="preserve">; </t>
    </r>
    <r>
      <rPr>
        <sz val="10"/>
        <rFont val="Arial"/>
      </rPr>
      <t>Ademir Geraldo Cavallari Costalonga,Jomar Borges dos Santos, Renan Giollo Francisco</t>
    </r>
    <r>
      <rPr>
        <b/>
        <sz val="10"/>
        <rFont val="Arial"/>
      </rPr>
      <t xml:space="preserve">, </t>
    </r>
    <r>
      <rPr>
        <sz val="10"/>
        <rFont val="Arial"/>
      </rPr>
      <t>Angelo Miguel Rodrigues Pereira, Marcos Roberto Figueira,Vanderson Luis Facion</t>
    </r>
  </si>
  <si>
    <t xml:space="preserve">Revoga CPV.0014/2021; </t>
  </si>
  <si>
    <r>
      <rPr>
        <b/>
        <sz val="11"/>
        <color rgb="FF000000"/>
        <rFont val="Calibri, sans-serif"/>
      </rPr>
      <t>docentes</t>
    </r>
    <r>
      <rPr>
        <sz val="11"/>
        <color rgb="FF000000"/>
        <rFont val="Calibri, sans-serif"/>
      </rPr>
      <t xml:space="preserve">, pedagogos ou técnicos em assuntos educacionais encerra-se em 15 de setembro de 2023; 
 </t>
    </r>
    <r>
      <rPr>
        <b/>
        <sz val="11"/>
        <color rgb="FF000000"/>
        <rFont val="Calibri, sans-serif"/>
      </rPr>
      <t xml:space="preserve">discentes </t>
    </r>
    <r>
      <rPr>
        <sz val="11"/>
        <color rgb="FF000000"/>
        <rFont val="Calibri, sans-serif"/>
      </rPr>
      <t xml:space="preserve">encerra-se em 15 de setembro de 2022.
</t>
    </r>
  </si>
  <si>
    <r>
      <rPr>
        <b/>
        <sz val="10"/>
        <color rgb="FFFF0000"/>
        <rFont val="Arial"/>
      </rPr>
      <t>Ana Carla Dantas Midoes</t>
    </r>
    <r>
      <rPr>
        <sz val="10"/>
        <color rgb="FF000000"/>
        <rFont val="Arial"/>
      </rPr>
      <t xml:space="preserve">;André Castilho Garcia ;Carlos Fernando Barboza da Silva;Fabiana Ocampos;João Batista de Medeiros;Mayumi Silva Kawamoto;Roberto Bineli Muterle;Luís Eduardo Pais dos Santos ;Alexandre Ribeiro de Moraes;Talita Aparecida Orlandin; Isabel Cristina das Chagas Oliveira; Gianna Andréia Ferreira Gobbi Spadote
</t>
    </r>
  </si>
  <si>
    <t>Revoga CPV.0191/2021.</t>
  </si>
  <si>
    <t>Trata    da    composição    da    Comissão    de Elaboração  do  Plano  de  Desenvolvimento da Unidade do  IFSP-Câmpus  Capivari referente ao  ciclo de  planejamento  de  desenvolvimento institucional entre 2019 e 2023</t>
  </si>
  <si>
    <t>revogada pela portaria 5/2023</t>
  </si>
  <si>
    <r>
      <rPr>
        <b/>
        <sz val="10"/>
        <color rgb="FFFF0000"/>
        <rFont val="Arial"/>
      </rPr>
      <t>Carlos Roberto Paviotti</t>
    </r>
    <r>
      <rPr>
        <b/>
        <sz val="10"/>
        <rFont val="Arial"/>
      </rPr>
      <t xml:space="preserve"> </t>
    </r>
    <r>
      <rPr>
        <sz val="10"/>
        <color rgb="FF000000"/>
        <rFont val="Arial"/>
      </rPr>
      <t xml:space="preserve">;Gilberto Bulgraen Junior;Rúbia Dias Adão;Valdir Antonio Vitorino Filho, Maria Elisa de Castro Almeida
</t>
    </r>
  </si>
  <si>
    <t>Revoga CPV.0086/2021</t>
  </si>
  <si>
    <t>revogada pela portaria 04/2023</t>
  </si>
  <si>
    <r>
      <rPr>
        <b/>
        <sz val="10"/>
        <color rgb="FFFF0000"/>
        <rFont val="Arial"/>
      </rPr>
      <t>Carlos Roberto Paviotti</t>
    </r>
    <r>
      <rPr>
        <b/>
        <sz val="10"/>
        <rFont val="Arial"/>
      </rPr>
      <t xml:space="preserve"> </t>
    </r>
    <r>
      <rPr>
        <sz val="10"/>
        <color rgb="FF000000"/>
        <rFont val="Arial"/>
      </rPr>
      <t xml:space="preserve">;Gilberto Bulgraen Junior;Rúbia Dias Adão;Valdir Antonio Vitorino Filho, Maria Elisa de Castro Almeida
</t>
    </r>
  </si>
  <si>
    <t>Revoga CPV.0085/2021</t>
  </si>
  <si>
    <t>Trata da Revogação da Portaria nº CPV.0060/2019, de 05 de abril de 2019.</t>
  </si>
  <si>
    <t>-------------------------------------------------------------------------------------------------</t>
  </si>
  <si>
    <t>Revoga CPV.0060/2019</t>
  </si>
  <si>
    <t>Portaria CPV n. 31/2022 -Trata da designação dos membros da Comissão Verificadora de Aproveitamento de Estudos do Curso Superior de Tecnologia em Processos Gerenciais (TPG)</t>
  </si>
  <si>
    <t>Hugo Antonio Lima de Souza;Ivonete Fernandes de Souza;Valdir Antonio Vitorino Filho</t>
  </si>
  <si>
    <t>retificada pela portaria 33/2022</t>
  </si>
  <si>
    <r>
      <rPr>
        <b/>
        <sz val="10"/>
        <color rgb="FFFF0000"/>
        <rFont val="Arial"/>
      </rPr>
      <t xml:space="preserve">Vitor Brandi Junior; </t>
    </r>
    <r>
      <rPr>
        <sz val="10"/>
        <color rgb="FF000000"/>
        <rFont val="Arial"/>
      </rPr>
      <t>Luís Eduardo Pais dos Santos; Caio Hamamura; Cleidson Santiago de Oliveira;  Gilberto Bulgraen Junior;André Castilho Garcia;Antonio Carlos da Silva Bomfim;Carolina Marocco Corneta;Elielma de Araújo Prazeres;Gustavo Baptistella Leite da Silva;Izabel Maria Barral Teixeira;Mayumi Silva Kawamoto;Micael Douglas Diniz;Pedro William Simões de Oliveira;Renan Giollo Francisco;Tiago José Berg;Washington Ernando Pereira Benício;</t>
    </r>
  </si>
  <si>
    <t>Revoga CPV.25/2022</t>
  </si>
  <si>
    <t>Trata da Retificação da Portaria nº 32/2022- DRG/CPV/IFSP, de 25 de março de 2022.</t>
  </si>
  <si>
    <t>Alterada pela 17/2023</t>
  </si>
  <si>
    <t>Retifica CPV.32/2022</t>
  </si>
  <si>
    <t>Designação dos fiscais do Contrato 04.712/2019 (Digital Jundiai Ltda.) referente aos Serviços de Outsourcing de Impressão para o IFSP-Câmpus Capivari</t>
  </si>
  <si>
    <t>Washington Ernando Pereira Benício ;Larissa Carvalho Alves</t>
  </si>
  <si>
    <t>Revoga CPV.0029/2019</t>
  </si>
  <si>
    <t>revogada pela portaria nº 037/2022</t>
  </si>
  <si>
    <r>
      <rPr>
        <b/>
        <sz val="10"/>
        <color rgb="FFFF0000"/>
        <rFont val="Arial"/>
      </rPr>
      <t>Gustavo Baptistella Leite da Silva</t>
    </r>
    <r>
      <rPr>
        <sz val="10"/>
        <color rgb="FF000000"/>
        <rFont val="Arial"/>
      </rPr>
      <t>; Alexandre Camargo Maia; Eduardo Camargo Maia; Renan Giollo Francisco e Rúbia Dias Adão</t>
    </r>
  </si>
  <si>
    <t>Revoga CPV.0142/2021</t>
  </si>
  <si>
    <t>Trata da designação dos membros da Comissão para Avaliação de Extraordinário Aproveitamento de Estudos do IFSP-Câmpus Capivari.</t>
  </si>
  <si>
    <t>Até a entrega do parecer à
Coordenação do Curso.</t>
  </si>
  <si>
    <r>
      <rPr>
        <b/>
        <sz val="10"/>
        <color rgb="FFFF0000"/>
        <rFont val="Arial"/>
      </rPr>
      <t>Elizabeth Machado Baptestini Andrade</t>
    </r>
    <r>
      <rPr>
        <sz val="10"/>
        <color rgb="FF000000"/>
        <rFont val="Arial"/>
      </rPr>
      <t>; Caio Hamamura; Waldo Luis de Lucca e Gianna Andréia Ferreira Gobbi Spadote</t>
    </r>
  </si>
  <si>
    <t>Trata da designação dos membros da Comissão de Comunicação do IFSP-Câmpus Capivari</t>
  </si>
  <si>
    <t>Alterada pela portaria 15/2023</t>
  </si>
  <si>
    <r>
      <rPr>
        <b/>
        <sz val="10"/>
        <color rgb="FFFF0000"/>
        <rFont val="Arial"/>
      </rPr>
      <t>Rúbia Dias Adão</t>
    </r>
    <r>
      <rPr>
        <sz val="10"/>
        <color rgb="FF000000"/>
        <rFont val="Arial"/>
      </rPr>
      <t>; Alexandre Camargo Maia; Eduardo Camargo Maia e Renan Giollo Francisco</t>
    </r>
  </si>
  <si>
    <t>Revoga CPV.0035/2022</t>
  </si>
  <si>
    <t>Trata da designação de Orientador de Estágio Curricular do Curso de Tecnologia em
Processos Gerenciais na modalidade Educação a Distância (EaD) do IFSP - Câmpus
Capivari.</t>
  </si>
  <si>
    <t>48 meses (08/04/2026)</t>
  </si>
  <si>
    <t>Trata da designação dos membros do Núcleo Docente Estruturante - NDE do Curso de Tecnologia em Análise e Desenvolvimento de Sistemas do IFSP Capivari.</t>
  </si>
  <si>
    <r>
      <rPr>
        <sz val="11"/>
        <color rgb="FF000000"/>
        <rFont val="Calibri, sans-serif"/>
      </rPr>
      <t xml:space="preserve">até </t>
    </r>
    <r>
      <rPr>
        <b/>
        <sz val="11"/>
        <color rgb="FF000000"/>
        <rFont val="Calibri, sans-serif"/>
      </rPr>
      <t>08 de abril de 2023</t>
    </r>
    <r>
      <rPr>
        <sz val="11"/>
        <color rgb="FF000000"/>
        <rFont val="Calibri, sans-serif"/>
      </rPr>
      <t xml:space="preserve"> para Rafael Fernando Diorio; 
até </t>
    </r>
    <r>
      <rPr>
        <b/>
        <sz val="11"/>
        <color rgb="FF000000"/>
        <rFont val="Calibri, sans-serif"/>
      </rPr>
      <t>08 de abril de 2024</t>
    </r>
    <r>
      <rPr>
        <sz val="11"/>
        <color rgb="FF000000"/>
        <rFont val="Calibri, sans-serif"/>
      </rPr>
      <t xml:space="preserve"> para Bruna Carolina Rodrigues da Cunha, Fernando
César Russo Gomes e Adriana Morais da Silva; 
até </t>
    </r>
    <r>
      <rPr>
        <b/>
        <sz val="11"/>
        <color rgb="FF000000"/>
        <rFont val="Calibri, sans-serif"/>
      </rPr>
      <t>08 de abril de 2025</t>
    </r>
    <r>
      <rPr>
        <sz val="11"/>
        <color rgb="FF000000"/>
        <rFont val="Calibri, sans-serif"/>
      </rPr>
      <t xml:space="preserve"> para Rolando Ruggiero e Waldo Luis de Lucca  </t>
    </r>
  </si>
  <si>
    <r>
      <rPr>
        <b/>
        <sz val="10"/>
        <color rgb="FFFF0000"/>
        <rFont val="Arial"/>
      </rPr>
      <t>Rafael Fernando Diorio</t>
    </r>
    <r>
      <rPr>
        <sz val="10"/>
        <color rgb="FF000000"/>
        <rFont val="Arial"/>
      </rPr>
      <t xml:space="preserve">; Adriana Morais da Silva; Bruna Carolina Rodrigues da Cunha; Fernando César Russo Gomes; Waldo Luis de Lucca e Rolando Ruggiero </t>
    </r>
  </si>
  <si>
    <t>Revoga CPV.0077/2021</t>
  </si>
  <si>
    <t>Trata da designação dos Fiscais do Contrato nº 01.712/2019 referente à Concessão onerosa de espaço para cantina, celebrado com a Empresa Nutrimax Refeições Coletivas Ltda e o IFSP - Câmpus Capivari.</t>
  </si>
  <si>
    <t xml:space="preserve">Até o final do contrato </t>
  </si>
  <si>
    <t>Jaqueline Tatiane Pereira e Arlete Teresinha Esteves Brandi</t>
  </si>
  <si>
    <t>Revoga CPV.0020/2020</t>
  </si>
  <si>
    <t>Trata da designação dos membros da Comissão Local da Estatuinte do IFSP - Câmpus
Capivari</t>
  </si>
  <si>
    <r>
      <rPr>
        <b/>
        <sz val="10"/>
        <color rgb="FFFF0000"/>
        <rFont val="Arial"/>
      </rPr>
      <t>Everton Pereira Barbosa</t>
    </r>
    <r>
      <rPr>
        <sz val="10"/>
        <color rgb="FF000000"/>
        <rFont val="Arial"/>
      </rPr>
      <t>; Fernanda Tonelli; Maria Amélia Ferracciú Pagotto e Grazielle Nayara Felício Silva</t>
    </r>
  </si>
  <si>
    <t>extinta tacitamente(deve ser revoga expressamente)</t>
  </si>
  <si>
    <t>até a formatura da primeira turma do novo currículo do curso a ser proposto</t>
  </si>
  <si>
    <r>
      <rPr>
        <b/>
        <sz val="10"/>
        <color rgb="FFFF0000"/>
        <rFont val="Arial"/>
      </rPr>
      <t>Everton Pereira Barbosa</t>
    </r>
    <r>
      <rPr>
        <sz val="10"/>
        <color rgb="FF000000"/>
        <rFont val="Arial"/>
      </rPr>
      <t>; Alexandre Camargo Maia; André Valente de Barros Barreto; Camila Centurion Silva; Edivaldo Serafim; Fabiana Bigaton Tonin; Francine Maria Ribeiro; Gianna Andréia Ferreira Gobbi Spadote; Irlla Karla dos Santos Diniz; Isabel Cristina das Chagas Oliveira; Karlan Ricomini Alves; Maria Amélia Ferraciú Pagotto; Maria Elisa de Castro Almeida; Pedro William Simões de Oliveira e Rolando Ruggiero.</t>
    </r>
  </si>
  <si>
    <t>Altera CPV.0018/2022</t>
  </si>
  <si>
    <t>Trata da designação dos membros do Núcleo Docente (NDE) Estruturante do Curso Superior de Tecnologia em Processos Químicos do IFSP - Câmpus Capivari.</t>
  </si>
  <si>
    <r>
      <rPr>
        <sz val="11"/>
        <color rgb="FF000000"/>
        <rFont val="Calibri, sans-serif"/>
      </rPr>
      <t xml:space="preserve">Ademir Geraldo Cavallari Costalonga e Elizabeth Machado Baptestini Andrade se encerra em </t>
    </r>
    <r>
      <rPr>
        <b/>
        <sz val="11"/>
        <color rgb="FF000000"/>
        <rFont val="Calibri, sans-serif"/>
      </rPr>
      <t>15/04/2023</t>
    </r>
    <r>
      <rPr>
        <sz val="11"/>
        <color rgb="FF000000"/>
        <rFont val="Calibri, sans-serif"/>
      </rPr>
      <t xml:space="preserve"> 
Everton Pereira Barbosa; Gislaine Vieira Damiani e Valdir Antonio Vitorino Filho se encerra em </t>
    </r>
    <r>
      <rPr>
        <b/>
        <sz val="11"/>
        <color rgb="FF000000"/>
        <rFont val="Calibri, sans-serif"/>
      </rPr>
      <t xml:space="preserve">15/04/2024 </t>
    </r>
    <r>
      <rPr>
        <sz val="11"/>
        <color rgb="FF000000"/>
        <rFont val="Calibri, sans-serif"/>
      </rPr>
      <t xml:space="preserve">
José Ricardo Turquetti; Mateus Nordi Esperança e Alexandre Santa Bárbara Azevedo se encerra em </t>
    </r>
    <r>
      <rPr>
        <b/>
        <sz val="11"/>
        <color rgb="FF000000"/>
        <rFont val="Calibri, sans-serif"/>
      </rPr>
      <t>15/04/2025.</t>
    </r>
  </si>
  <si>
    <r>
      <rPr>
        <b/>
        <sz val="10"/>
        <color rgb="FFFF0000"/>
        <rFont val="Arial"/>
      </rPr>
      <t>José Ricardo Turquetti</t>
    </r>
    <r>
      <rPr>
        <sz val="10"/>
        <color rgb="FF000000"/>
        <rFont val="Arial"/>
      </rPr>
      <t>; Ademir Geraldo Cavallari Costalonga; Alexandre Santa Bárbara Azevedo; Elizabeth Machado Baptestini Andrade; Mateus Nordi Esperança; Valdir Antonio Vitorino Filho; Everton Pereira Barbosa e Gislaine Vieira Damiani</t>
    </r>
  </si>
  <si>
    <t>Revoga CPV.0127/2021</t>
  </si>
  <si>
    <t>Trata da designação dos membros do Núcleo Docente Estruturante (NDE) do Curso Superior de Licenciatura em Química do IFSP - Câmpus Capivari</t>
  </si>
  <si>
    <r>
      <rPr>
        <b/>
        <sz val="10"/>
        <color rgb="FFFF0000"/>
        <rFont val="Arial"/>
      </rPr>
      <t>Carlos Fernando Barboza da Silva</t>
    </r>
    <r>
      <rPr>
        <sz val="10"/>
        <color rgb="FF000000"/>
        <rFont val="Arial"/>
      </rPr>
      <t>; Ana Carla Dantas Midões; Cleidson Santiago de Oliveira; Fabiana Ocampos; João Batista de Medeiros; Paloma Epprecht e Machado de Campos Chaves; Mayumi Silva Kawamoto; Roberto Bineli Muterle e Luís Eduardo Pais dos Santos</t>
    </r>
  </si>
  <si>
    <t>Revoga CPV.0097/2021</t>
  </si>
  <si>
    <t>Trata da designação dos membros do Colegiado do Curso Superior de Tecnologia em Processos Gerenciais do IFSP - Câmpus Capivari</t>
  </si>
  <si>
    <t>Alterada pela portaria 117/2022</t>
  </si>
  <si>
    <r>
      <rPr>
        <b/>
        <sz val="10"/>
        <color rgb="FFFF0000"/>
        <rFont val="Arial"/>
      </rPr>
      <t>Valdir Antonio Vitorino Filho</t>
    </r>
    <r>
      <rPr>
        <sz val="10"/>
        <color rgb="FF000000"/>
        <rFont val="Arial"/>
      </rPr>
      <t>; Ana Karina Cancian Baroni; Fernando Cesar Russo Gomes; Hugo Antonio Lima de Souza; Ione Arsenio da Silva; Bruna Carolina Rodrigues da Cunha; Ivonete Fernandes de Souza; Camila Centurion Silva; Maria Heloisa Saraiva Vicente; Sabrina Fleck Hisatomi e Paulo Daniel de Sousa</t>
    </r>
  </si>
  <si>
    <t>Trata  da  designação  dos  membros  da  Comissão Organizadora   do II  Seminário   de   Tecnologia   da Informação  e  Comunicação  na  Educação do  IFSP – Câmpus Capivari</t>
  </si>
  <si>
    <t>revogada pela portaria nº CPV.53/2022</t>
  </si>
  <si>
    <r>
      <rPr>
        <b/>
        <sz val="10"/>
        <color rgb="FFFF0000"/>
        <rFont val="Arial"/>
      </rPr>
      <t>Alexandre Garcia Aguado</t>
    </r>
    <r>
      <rPr>
        <sz val="10"/>
        <color rgb="FF000000"/>
        <rFont val="Arial"/>
      </rPr>
      <t>, Carlos Fernando Barboza da Silva, Erica Maio Taveira Grande, Paloma Epprecht e Machado de Campos Chaves</t>
    </r>
  </si>
  <si>
    <t>Trata da instituição e designação de membros do Corpo editorial da Revista Ciência em
Evidência do IFSP – Câmpus Capivari</t>
  </si>
  <si>
    <t>Revogada Pela Portaria 105/2022</t>
  </si>
  <si>
    <r>
      <rPr>
        <b/>
        <sz val="10"/>
        <color rgb="FFFF0000"/>
        <rFont val="Arial"/>
      </rPr>
      <t>Erica Maio Taveira Grande</t>
    </r>
    <r>
      <rPr>
        <sz val="10"/>
        <color rgb="FF000000"/>
        <rFont val="Arial"/>
      </rPr>
      <t>, Adria de Souza Bentes, Fabiana Bigaton Tonin</t>
    </r>
  </si>
  <si>
    <r>
      <rPr>
        <u/>
        <sz val="11"/>
        <color rgb="FF000000"/>
        <rFont val="Calibri, sans-serif"/>
      </rPr>
      <t>T</t>
    </r>
    <r>
      <rPr>
        <u/>
        <sz val="11"/>
        <color rgb="FF1155CC"/>
        <rFont val="Calibri, sans-serif"/>
      </rPr>
      <t>rata  da  designação  dos  membros para o Centro Multidisciplinar de Pesquisa e Inovação em Efluentes e Resíduos Sólidos do  IFSP – Câmpus Capivari</t>
    </r>
  </si>
  <si>
    <t>retificada pela portaria 51/2022</t>
  </si>
  <si>
    <t>André Luís de Castro Peixoto, Gislaine Vieira Damiani, Mateus Nordi Esperança</t>
  </si>
  <si>
    <t>Trata da ins(tuição e designação de membros da Comissão organizadora local para os
Jogos das Ins(tuições Federais (JIF) e os Jogos Eletrônicos das Ins(tuições Federais
(eJIF) - 2022 no IFSP – Câmpus Capivari.</t>
  </si>
  <si>
    <t>até a data final definida pelo cronograma dos jogos eletrônicos das Ins(tuições
federais (eJIF) 2022.</t>
  </si>
  <si>
    <t>Francisco Marcio Barbosa Teixeira, Jaqueline Tatiane Pereira, Pedro William Simões de Oliveira, Valdir Antonio Vitorino Filho</t>
  </si>
  <si>
    <t>Trata da Revogação das portarias de fiscalização do IFSP Câmpus Capivari</t>
  </si>
  <si>
    <t>revogação</t>
  </si>
  <si>
    <t>Revoga CPV.0172/2019; CPV.0178/2019; CPV.004/2020; CPV.0024/2020; CPV.0096/2020;  CPV.205/2020; CPV.106/2021</t>
  </si>
  <si>
    <t>Trata da Retificação da Portaria nº 48/2022- DRG/CPV/IFSP, de 02 de maio de 2022.</t>
  </si>
  <si>
    <t>Retifica CPV.48/2022</t>
  </si>
  <si>
    <t>Alterada a Portaria 93/2022</t>
  </si>
  <si>
    <r>
      <rPr>
        <b/>
        <sz val="10"/>
        <color rgb="FFFF0000"/>
        <rFont val="Arial"/>
      </rPr>
      <t>Alexandre Santa Bárbara Azevedo</t>
    </r>
    <r>
      <rPr>
        <sz val="10"/>
        <color rgb="FF000000"/>
        <rFont val="Arial"/>
      </rPr>
      <t xml:space="preserve"> ;Adria de souza bentes ;Camila Centurion Silva ;Carolina Marocco Corneta;Gislaine Vieira Damiani ;Grazielle Cristine Elias;Hugo Antonio Lima de Souza ;Isabel Cristina das Chagas Oliveira ;;Luís Eduardo Pais dos Santos ;Mateus Nordi Esperança ;Regiane de Brito Vieira ;Silvânia Regina Mendes Moreschi ;</t>
    </r>
  </si>
  <si>
    <t>Revoga CPV.15/2022</t>
  </si>
  <si>
    <r>
      <rPr>
        <b/>
        <sz val="10"/>
        <color rgb="FFFF0000"/>
        <rFont val="Arial"/>
      </rPr>
      <t>Alexandre Garcia Aguado</t>
    </r>
    <r>
      <rPr>
        <sz val="10"/>
        <color rgb="FF000000"/>
        <rFont val="Arial"/>
      </rPr>
      <t>, Carlos Fernando Barboza da Silva, Erica Maio Taveira Grande, Paloma Epprecht e Machado de Campos Chaves; Erica Farabotti, Arinda de Paula Silveira, Denise Lezdkalns.</t>
    </r>
  </si>
  <si>
    <t>Revoga CPV.46/2022</t>
  </si>
  <si>
    <t xml:space="preserve"> Trata da designação dos membros da Comissão para Avaliação de Extraordinário Aproveitamento de Estudos (EXAPE) disciplina Informática Básica (EL1A5) de Análise e Desenvolvimento de Sistemas do IFSP – Câmpus CPV</t>
  </si>
  <si>
    <t>Até entrega do parecer à
Coordenação do Curso.</t>
  </si>
  <si>
    <t>Bruna C. Rodrigues da Cunha
Carlos Roberto Paviotti
Isabel Cristina das Chagas Oliveira
Rafael Wendel Pinheiro</t>
  </si>
  <si>
    <t>Trata da Instituição e designação dos membros do Colegiado do Curso de Pós-Graduação Lato sensu em Educação em Ciências e Matemática do IFSP - Câmpus Capivari</t>
  </si>
  <si>
    <t>Alterada peal Portaria 91/2022</t>
  </si>
  <si>
    <r>
      <rPr>
        <b/>
        <sz val="10"/>
        <color rgb="FFFF0000"/>
        <rFont val="Arial"/>
      </rPr>
      <t>Mauro Vanderlei de Amorim</t>
    </r>
    <r>
      <rPr>
        <sz val="10"/>
        <color rgb="FF000000"/>
        <rFont val="Arial"/>
      </rPr>
      <t>,Carolina Marocco Corneta,
Ione Arsenio da silva, Francisco Marcio Barbosa Teixeira, dréia Ferreira Gobbi SpadotE, Sara Daniela Menez Goncalves Ramos, Edson Jarandia Nunes</t>
    </r>
  </si>
  <si>
    <t>Trata da Instituição e designação dos membros do Colegiado do Curso de Pós-Graduação Lato sensu em Ensino de Línguas do IFSP - Câmpus Capivari</t>
  </si>
  <si>
    <r>
      <rPr>
        <b/>
        <sz val="10"/>
        <color rgb="FFFF0000"/>
        <rFont val="Arial"/>
      </rPr>
      <t>Tiago Pellim da Silva</t>
    </r>
    <r>
      <rPr>
        <sz val="10"/>
        <color rgb="FF000000"/>
        <rFont val="Arial"/>
      </rPr>
      <t>, Erica Maio Taveira Grande, Fabiana Bigaton Tonin, Fernanda Tonelli,Beatriz Simonaio Birelli Falco,Maria Heloísa Saraiva Vicente,Tiago Rebecca, Sergio dos Santos  Clemente Júnior</t>
    </r>
  </si>
  <si>
    <t>Alterada Pela Portaria 103/2022</t>
  </si>
  <si>
    <t>Aline Dantas Araújo, Mateus Henrique Messias, Vanessa Fonseca, Zenilton Jose da Rocha, Ademir Geraldo Cavallari Costalonga, André Valente de Barros Barreto,Carolina Marocco Corneta, Luís Eduardo Pais dos Santos, Luana Bueno Fiorani, Heloísa Victoria Toledo Clavijo Camacho, Carlos Benjamim Pazzianotto, Evelin Rosa de Jesus, Daniela Loatti, Letícia de Goes Peressim Travaiolli, Gabriel Sanches Cerezer</t>
  </si>
  <si>
    <t>Revoga 231/2021</t>
  </si>
  <si>
    <t>Trata da designação dos membros da Comissão Organizadora da IX Semana de Ciência e Tecnologia do IFSP Câmpus Capivari.</t>
  </si>
  <si>
    <t>Revogada pela Portaria 65/2022</t>
  </si>
  <si>
    <t>Alexandre Garcia Aguado; Alexandre Camargo Maia; Carlos Fernando Barboza da Silva; Erica Maio Taveira Grande; Paloma Epprecht e Machado de Campos Chaves; Sheila Pasqualotto; Vitor Brandi Junior</t>
  </si>
  <si>
    <t>Alterada pela portaria 11/2023</t>
  </si>
  <si>
    <r>
      <rPr>
        <b/>
        <sz val="10"/>
        <color rgb="FFFF0000"/>
        <rFont val="Arial"/>
      </rPr>
      <t>Fabiana Bigaton Tonin</t>
    </r>
    <r>
      <rPr>
        <sz val="10"/>
        <color rgb="FF000000"/>
        <rFont val="Arial"/>
      </rPr>
      <t>; Erica Maio Taveira Grande; Fernanda Tonelli</t>
    </r>
  </si>
  <si>
    <t>Revoga CPV.0107/2021</t>
  </si>
  <si>
    <r>
      <rPr>
        <b/>
        <sz val="10"/>
        <color rgb="FFFF0000"/>
        <rFont val="Arial"/>
      </rPr>
      <t>Tiago José Berg</t>
    </r>
    <r>
      <rPr>
        <sz val="10"/>
        <color rgb="FF000000"/>
        <rFont val="Arial"/>
      </rPr>
      <t>; Andre Valente de Barros Barreto; Maria Amelia Ferracciú Pagotto</t>
    </r>
  </si>
  <si>
    <t>Revoga CPV.0102/2020</t>
  </si>
  <si>
    <r>
      <rPr>
        <b/>
        <sz val="10"/>
        <color rgb="FFFF0000"/>
        <rFont val="Arial"/>
      </rPr>
      <t>Roberto Bineli Muterle</t>
    </r>
    <r>
      <rPr>
        <sz val="10"/>
        <color rgb="FF333333"/>
        <rFont val="Arial"/>
      </rPr>
      <t>;</t>
    </r>
    <r>
      <rPr>
        <b/>
        <sz val="10"/>
        <color rgb="FF333333"/>
        <rFont val="Arial"/>
      </rPr>
      <t xml:space="preserve"> </t>
    </r>
    <r>
      <rPr>
        <sz val="10"/>
        <color rgb="FF000000"/>
        <rFont val="Arial"/>
      </rPr>
      <t>Adria de Sousa Bentes; Ana Carla Dantas Midões</t>
    </r>
  </si>
  <si>
    <t>Revoga CPV.106/2020</t>
  </si>
  <si>
    <r>
      <rPr>
        <b/>
        <sz val="10"/>
        <color rgb="FFFF0000"/>
        <rFont val="Arial"/>
      </rPr>
      <t xml:space="preserve">Hugo Antonio de Lima Souza; </t>
    </r>
    <r>
      <rPr>
        <sz val="10"/>
        <color rgb="FF000000"/>
        <rFont val="Arial"/>
      </rPr>
      <t>Ivonete Fernandes de Souza; Valdir Antonio Vitorino Filho</t>
    </r>
  </si>
  <si>
    <t>Revoga CPV.150/2021</t>
  </si>
  <si>
    <t>Trata da designação dos membros da Comissão para Avaliação de Atividade Docente – CAAD de Ciências da Natureza e Matemática do IFSP – Câmpus Capivari.</t>
  </si>
  <si>
    <r>
      <rPr>
        <b/>
        <sz val="10"/>
        <color rgb="FFFF0000"/>
        <rFont val="Arial"/>
      </rPr>
      <t>Flávio Henrique Ferraresi</t>
    </r>
    <r>
      <rPr>
        <sz val="10"/>
        <color rgb="FF000000"/>
        <rFont val="Arial"/>
      </rPr>
      <t>; Cleidson Santiago de Oliveira; Marcelo Simplicio de Lyra</t>
    </r>
  </si>
  <si>
    <t>Revoga  CPV.101/2020</t>
  </si>
  <si>
    <r>
      <rPr>
        <b/>
        <sz val="10"/>
        <color rgb="FFFF0000"/>
        <rFont val="Arial"/>
      </rPr>
      <t>Wagner Machado do Amaral;</t>
    </r>
    <r>
      <rPr>
        <sz val="10"/>
        <color rgb="FF000000"/>
        <rFont val="Arial"/>
      </rPr>
      <t xml:space="preserve"> Adriana da Silva; Rafael Fernando Diório</t>
    </r>
  </si>
  <si>
    <t>Revoga  CPV.101/2021</t>
  </si>
  <si>
    <t>Trata da designação dos membros da Comissão Organizadora da IX Semana de Ciência e Tecnologia do IFSP –Câmpus Capivari</t>
  </si>
  <si>
    <t>Revogada pela Portaria 107/2022</t>
  </si>
  <si>
    <t>Alexandre Camargo Maia; Felipe de Paula Góis Vieira; Roberto Bineli Muterle; Sheila Pasqualotto;Vitor Brandi Junior</t>
  </si>
  <si>
    <t>Revoga 58/2022</t>
  </si>
  <si>
    <t>Trata Aprovação e designação dos membros do Projeto Institucional Desenvolvimento de software para gestão de patrimônio do IFSP Campus Capivari, do IFSP Câmpus Capivari.</t>
  </si>
  <si>
    <t>Revogada pela Portaria 68/2022</t>
  </si>
  <si>
    <t>Edivaldo Serafim</t>
  </si>
  <si>
    <t>trata Designação dos membros da Comissão de Extensão do IFSP – Câmpus Capivari.</t>
  </si>
  <si>
    <t>Revogada pela Portaria 104/2022</t>
  </si>
  <si>
    <r>
      <rPr>
        <b/>
        <sz val="10"/>
        <color rgb="FFFF0000"/>
        <rFont val="Arial"/>
      </rPr>
      <t>Camila Centurion Silva</t>
    </r>
    <r>
      <rPr>
        <sz val="10"/>
        <color rgb="FF000000"/>
        <rFont val="Arial"/>
      </rPr>
      <t xml:space="preserve">;Alexandre Santa Bárbara Azevedo ;Fernanda Ortolan ;Glaucia Sousa Alves da Cruz ;Gustavo Baptistela Leite da Silva ;Rafaela Cristina Zuin da Rocha ;Silvânia Regina Mendes Moreschi </t>
    </r>
  </si>
  <si>
    <t>Revoga 124/2021</t>
  </si>
  <si>
    <t>Edivaldo Serafim; Rafael Wendel Pinheiro</t>
  </si>
  <si>
    <t>Revoga 66/2022</t>
  </si>
  <si>
    <t>Revogada pela Portaria 76/2022</t>
  </si>
  <si>
    <t>03 anos</t>
  </si>
  <si>
    <r>
      <rPr>
        <b/>
        <sz val="10"/>
        <color rgb="FFFF0000"/>
        <rFont val="Arial"/>
      </rPr>
      <t>Everton Pereira Barbosa</t>
    </r>
    <r>
      <rPr>
        <sz val="10"/>
        <color rgb="FF000000"/>
        <rFont val="Arial"/>
      </rPr>
      <t xml:space="preserve"> ;Alexandre Camargo Maia; André Valente de Barros Barreto; Bruna Carolina Rodrigues da Cunha ;Edivaldo Serafim ;  francine Maria Ribeiro, Gianna Andréia Ferreira Gobbi Spadote ;Gustavo Baptistella Leite da Silva; Irlla Karla dos Santos Diniz ;Isabel Cristina das Chagas Oliveira ;Karlan Ricomini Alves ; Maria Amélia Ferracciú Pagotto ;Maria Elisa de Castro Almeida ; olando Ruggiero ;</t>
    </r>
  </si>
  <si>
    <t>Revoga 17/2022</t>
  </si>
  <si>
    <t>Trata da designação dos membros da Comissão para Elaboração e Implementação do Projeto Pedagógico do Curso Técnico em Informática para internet Integrado ao Ensino Médio do IFSP - Câmpus Capivari.</t>
  </si>
  <si>
    <t>revogada pela portaria 74/2022</t>
  </si>
  <si>
    <r>
      <rPr>
        <b/>
        <sz val="10"/>
        <color rgb="FFFF0000"/>
        <rFont val="Arial"/>
      </rPr>
      <t>Everton Pereira Barbosa</t>
    </r>
    <r>
      <rPr>
        <sz val="10"/>
        <color rgb="FF000000"/>
        <rFont val="Arial"/>
      </rPr>
      <t xml:space="preserve"> ;Alexandre Camargo Maia; André Valente de Barros Barreto; Bruna Carolina Rodrigues da Cunha ;Edivaldo Serafim ;  francine Maria Ribeiro, Gianna Andréia Ferreira Gobbi Spadote ;Gustavo Baptistella Leite da Silva; Irlla Karla dos Santos Diniz –;Isabel Cristina das Chagas Oliveira ;Karlan Ricomini Alves ; Maria Amélia Ferracciú Pagotto ;Maria Elisa de Castro Almeida ; olando Ruggiero ;</t>
    </r>
  </si>
  <si>
    <t>Revoga 18/2022</t>
  </si>
  <si>
    <t>Trata da composição da Comissão Local de Elaboração do Plano de Desenvolvimento Institucional (PDI) 2024-2028 do IFSP-Câmpus Capivari.</t>
  </si>
  <si>
    <t>revogada pela portaria 7/2023</t>
  </si>
  <si>
    <r>
      <rPr>
        <b/>
        <sz val="10"/>
        <color rgb="FFFF0000"/>
        <rFont val="Arial"/>
      </rPr>
      <t xml:space="preserve">Carlos Roberto Paviotti ; </t>
    </r>
    <r>
      <rPr>
        <sz val="10"/>
        <color rgb="FF000000"/>
        <rFont val="Arial"/>
      </rPr>
      <t>Luciana Martins Gatti; Rúbia Dias Adão; Bruna Carolina Rodrigues da Cunha; Mateus nordi Esperança;  Jamil Wagner Tizziani Camacho; Jussara Conceição de Souza dos Santos; Pamella Silva Souza Pompeu;  Rosane Aparecida Alves Pedroso</t>
    </r>
  </si>
  <si>
    <t>Retificada pela portaria 80/2022</t>
  </si>
  <si>
    <t>Carlos Fernando Barboza da Silva; Érica Maio Taveira Grande; Ione Arsenio da Silva; Tiago Pellim da Silva; Gianna Andréia Ferreira Gobbi Spadote; Marcos Jailson Costa Silva</t>
  </si>
  <si>
    <t>Revoga 56/2022</t>
  </si>
  <si>
    <t>Trata sobre os critérios e procedimentos a serem observados para a realização do Programa de Gestão na modalidade de teletrabalho no IFSP Câmpus Capivari.</t>
  </si>
  <si>
    <t>01/072022</t>
  </si>
  <si>
    <t>Trata da designação dos membros da Comissão para Elaboração e Implementação do Projeto Pedagógico (CEIC) do Curso Técnico em Informática para internet Integrado ao Ensino Médio do IFSP - Câmpus Capivari.</t>
  </si>
  <si>
    <t>Alterada pela Portaria 86/2022</t>
  </si>
  <si>
    <r>
      <rPr>
        <b/>
        <sz val="10"/>
        <color rgb="FFFF0000"/>
        <rFont val="Arial"/>
      </rPr>
      <t>Everton Pereira Barbosa</t>
    </r>
    <r>
      <rPr>
        <sz val="10"/>
        <color rgb="FF000000"/>
        <rFont val="Arial"/>
      </rPr>
      <t>; Alexandre Camargo Maia; André Valente de Barros Barreto; Beatriz Simonaio Birelli Falco; Camila Centurion SIlva; Edivaldo Serafim; Francine Maria Ribeiro; Gianna Andréia Ferreira Gobbi Spadote; Gustavo Bapstistella Leite da Silva; Karlan Ricomini Alves; Luciana Lima Batista; Maria Amélia Ferracciú Pagotto; Maria Elisa de Castro Almeida; Pedro William Simões de Oliveira; Rolando Ruggiero</t>
    </r>
  </si>
  <si>
    <t>Revoga 70/2022</t>
  </si>
  <si>
    <t>Trata da Aprovação e designação dos membros do Projeto Institucional "Curadoria e produção de materiais didáticos para o Curso Superior de Tecnologia (CST) em Processos Gerenciais - EaD", para o segundo semestre letivo de 2022 do IFSP Câmpus Capivari.</t>
  </si>
  <si>
    <t>Ana Karina Cancian Baroni; Érica Maio Taveira Grande; Fernando Cesar Russo Gomes; Hugo Antonio Lima de Souza;Ione Arsenio da Silva;Ivonete Fernandes de Souza;Maiara Thais Tolfo Gabbi;Maria Amélia Ferracciú Pagotto;Rafael Fernando Diorio;Valdir Antonio Vitorino Filho;</t>
  </si>
  <si>
    <t>Revogada pela Portaria 86/2022</t>
  </si>
  <si>
    <r>
      <rPr>
        <b/>
        <sz val="10"/>
        <color rgb="FFFF0000"/>
        <rFont val="Arial"/>
      </rPr>
      <t>Everton Pereira Barbosa;</t>
    </r>
    <r>
      <rPr>
        <sz val="10"/>
        <color rgb="FF000000"/>
        <rFont val="Arial"/>
      </rPr>
      <t xml:space="preserve"> Alexandre Camargo Maia; André Valente de Barros Barreto; Beatriz Simonaio Birelli Falco; Camila Centurion SIlva; Edivaldo Serafim; Francisco Marcio Barbosa Teixeira; Gianna Andréia Ferreira Gobbi Spadote; Gustavo Bapstistella Leite da Silva; Karlan Ricomini Alves; Luciana Lima Batista; Maria Amélia Ferracciú Pagotto; Maria Elisa de Castro Almeida; Pedro William Simões de Oliveira</t>
    </r>
  </si>
  <si>
    <t>Revoga 69/2022</t>
  </si>
  <si>
    <t>Trata da aprovação do Projeto Institucional de "Projeto Institucional de Preparação e Curadoria de Materiais da Pós Graduação em Ensino de Línguas" para o segundo semestre letivo de 2022 do IFSP CPV</t>
  </si>
  <si>
    <t>revogada pela portaria 87/2022</t>
  </si>
  <si>
    <t>Fabiana Bigaton Tonin; Fernanda Tonelli; Tiago Pellim da Silva</t>
  </si>
  <si>
    <t>Trata da aprovação do Projeto Institucional de " API - Agente de Prospecção de Inovação do IFSP Capivari" para o segundo semestre letivo de 2022 do IFSP CPV</t>
  </si>
  <si>
    <t>Trata da Aprovação e designação dos membros do Projeto Institucional "Grupo de Estudos sobre Transformação de Práticas Pedagógicas", para o segundo semestre letivo de 2022 do IFSP Câmpus Capivar</t>
  </si>
  <si>
    <t>Ana Carla Dantas Midões;Carlos Fernando Barboza da Silva;Cleidson Santiago de Oliveira;Francisco Márcio Barbosa Teixeira;Paloma Epprecht e Machado de Campos Chaves;Roberto Bineli Muterle</t>
  </si>
  <si>
    <t>Trata da Retificação da Portaria nº 72/2022- DRG/CPV/IFSP, de 28 de junho de 2022.</t>
  </si>
  <si>
    <t>Retifica 72/2022</t>
  </si>
  <si>
    <t>04/072022</t>
  </si>
  <si>
    <r>
      <rPr>
        <b/>
        <sz val="10"/>
        <color rgb="FFFF0000"/>
        <rFont val="Arial"/>
      </rPr>
      <t>Grazielle Cristine Elias;</t>
    </r>
    <r>
      <rPr>
        <sz val="10"/>
        <color rgb="FF000000"/>
        <rFont val="Arial"/>
      </rPr>
      <t xml:space="preserve"> Aline Dantas Araújo;Arlete Teresinha Esteves Brandi;Carlos Roberto Paviotti;Grazielle Nayara Felício Silva;Ivana Lopes de Olivera Arruda ; Pedro Henrique Alcantara da Silva;Rúbia Dias Adão;Vinicius de Souza Lucas</t>
    </r>
  </si>
  <si>
    <t>Revoga 01/2022</t>
  </si>
  <si>
    <t>Trata da designação dos fiscais do contrato referente à dispensa de licitação 13.712/2022  atrelado ao contrato 04.712/2022 do IFSP - Câmpus Capivari.(COBRA)</t>
  </si>
  <si>
    <t>revogada pela portaria 84/2022</t>
  </si>
  <si>
    <t>Eduardo Camargo maia, Antonio Carlos da Silva Bonfim</t>
  </si>
  <si>
    <t>Trata da designação dos fiscais do Contrato de Licitação 02.712/2022 referente ao Pregão 04.712/2022 da empresa BRIGHT TELECOM EIRELI do IFSP-Câmpus Capivari.</t>
  </si>
  <si>
    <t>José Renato Paviotti; Larissa carvalho Alves</t>
  </si>
  <si>
    <t>Trata da designação dos fiscais do contrato referente à dispensa de licitação 13.712/2022 atrelado ao contrato 04.712/2022 do IFSP - Câmpus Capivari.(cobra)</t>
  </si>
  <si>
    <t>Revoga 82/2022</t>
  </si>
  <si>
    <t>Trata da designação dos fiscais do contrato 03.712/2022 do IFSP - Câmpus Capivari.(SELETTI)</t>
  </si>
  <si>
    <t>Luciana Martins Gatti;  César Eduardo Armelin   ;  Eduardo Camargo Maia ,Michele Pereira de Faria, Ivana Lopes de Oliveira Arruda;Grazielle Nayara Felicio Silva</t>
  </si>
  <si>
    <t>Alterada pela portaria 96/2022</t>
  </si>
  <si>
    <r>
      <rPr>
        <b/>
        <sz val="10"/>
        <color rgb="FFFF0000"/>
        <rFont val="Arial"/>
      </rPr>
      <t>Everton Pereira Barbosa;</t>
    </r>
    <r>
      <rPr>
        <sz val="10"/>
        <color rgb="FF000000"/>
        <rFont val="Arial"/>
      </rPr>
      <t xml:space="preserve"> Alexandre Camargo Maia; André Valente de Barros Barreto; Beatriz Simonaio Birelli Falco; Camila Centurion SIlva; Edivaldo Serafim; Francisco Marcio Barbosa Teixeira; Gianna Andréia Ferreira Gobbi Spadote; Gustavo Bapstistella Leite da Silva; Karlan Ricomini Alves; Luciana Lima Batista; Maria Amélia Ferracciú Pagotto; Maria Elisa de Castro Almeida; Pedro William Simões de Oliveira; Wagner Machado do Amaral; Francine Maria Ribeiro</t>
    </r>
  </si>
  <si>
    <t>Revoga 76/2022</t>
  </si>
  <si>
    <t>Trata da Aprovação e designação dos membros do Projeto Institucional "Projeto Institucional de Preparação e Curadoria de Materiais da Pós Graduação em Ensino de Línguas", para o segundo semestre letivo de 2022 do IFSP Câmpus Capivari.</t>
  </si>
  <si>
    <t>Fabiana Bigaton Tonin; Erica Maio Tavaiera Grande; Fernanda Tonelli; Tiago Pellim da Silva</t>
  </si>
  <si>
    <t>Revoga 77/2022</t>
  </si>
  <si>
    <t>Trata da Aprovação e designação dos membros do Projeto Institucional "Fábrica de Software", para o segundo semestre letivo de 2022 do IFSP Câmpus Capivari.</t>
  </si>
  <si>
    <t>Carlos Roberto Paviotti ; Rafael Wendel Pinheiro</t>
  </si>
  <si>
    <t>Trata da Cessão de servidores do IFSP - Câmpus Capivari para a unidade Embrapii do IFSP.</t>
  </si>
  <si>
    <t>Trata da Aprovação e designação dos membros do Projeto Institucional "Desenvolvimento de software para gestão de patrimônio do IFSP Campus Capivari", do IFSP Câmpus Capivari.</t>
  </si>
  <si>
    <t>Revoga 68/2022</t>
  </si>
  <si>
    <t>Trata da instituição e designação do curso de Pós-Graduação "Lato Sensu" em Educação em Ciências e Matemática</t>
  </si>
  <si>
    <r>
      <rPr>
        <b/>
        <sz val="10"/>
        <color rgb="FFFF0000"/>
        <rFont val="Arial"/>
      </rPr>
      <t xml:space="preserve">Francisco Marcio Barbosa Teixeira; </t>
    </r>
    <r>
      <rPr>
        <sz val="10"/>
        <color rgb="FF333333"/>
        <rFont val="Arial"/>
      </rPr>
      <t>Carolina Marocco Corneta; Carlos Fernando Barboza da silva;Ana Karina Cancian Baroni; Gianna Andréia Ferreira Gobbi Spadote; Camila Centurion Silva; Sara Daniela Menez Goncalves Ramos;Edson Jarandia Nunes</t>
    </r>
  </si>
  <si>
    <t>Alterar 55/2022</t>
  </si>
  <si>
    <t>Trata da designação dos membros da Comissão para Avaliação de Extraordinário Aproveitamento de Estudos (EXAPE) disciplina Banco de Dados 1(BD1A2) de Análise e Desenvolvimento de Sistemas do IFSP – Câmpus CPV</t>
  </si>
  <si>
    <t>Até a entrega do parecer à
Coordenação do Curso.</t>
  </si>
  <si>
    <t>Bruna Carolina Rodrigues da Cunha
Caio Hamamura
Gianna Andréia Ferreira Gobbi Spadote
Wagner Machado do Amaral</t>
  </si>
  <si>
    <t>Trata da designação dos membros da Comissão para Elaboração e Implementação do Projeto Pedagógico (CEIC) do Curso Técnico em Alimentos do IFSP - Câmpus Capivari.</t>
  </si>
  <si>
    <r>
      <rPr>
        <b/>
        <sz val="10"/>
        <color rgb="FFFF0000"/>
        <rFont val="Arial"/>
      </rPr>
      <t>Alexandre Santa Bárbara Azevedo ;</t>
    </r>
    <r>
      <rPr>
        <sz val="10"/>
        <color rgb="FF333333"/>
        <rFont val="Arial"/>
      </rPr>
      <t>Adria de Souza Bentes;Beatriz Simonaio Birelli Falco;Carolina Marocco Corneta;Fernanda Ortolan ;Gislaine Vieira Damiani;Gustavo Baptistella Leite da Silva ;Grazielle Cristine Elias; Hugo Antonio Lima de Souza ;Luís Eduardo Pais dos Santos ;Mateus Nordi Esperança ;Regiane de Brito Vieira ;Silvânia Regina Mendes Moreschi</t>
    </r>
  </si>
  <si>
    <t>Altera 52/2022</t>
  </si>
  <si>
    <r>
      <rPr>
        <b/>
        <sz val="10"/>
        <color rgb="FFFF0000"/>
        <rFont val="Arial"/>
      </rPr>
      <t>Carlos Roberto Paviotti ;</t>
    </r>
    <r>
      <rPr>
        <sz val="10"/>
        <color rgb="FF333333"/>
        <rFont val="Arial"/>
      </rPr>
      <t>Alexandre Camargo Maia; Alexandre Garcia Aguado;Ana Carla Dantas Midoes ;Bruna Carolina Rodrigues da Cunha; Everton Pereira Barbosa; Fernando César Russo Gomes;Grazielle Nayara Felício Silva; Gustavo Baptistella Leite da Silva ;Maria Elisa de Castro Almeida; Maria Heloisa Saraiva Vicente; Mateus Nordi Esperança;Pedro Henrique Alcântara da Silva ;Valdir Antonio Vitorino Filho</t>
    </r>
  </si>
  <si>
    <t>Revoga 171/2021</t>
  </si>
  <si>
    <t>alterada pela portaria 115/2022</t>
  </si>
  <si>
    <r>
      <rPr>
        <b/>
        <sz val="10"/>
        <color rgb="FFFF0000"/>
        <rFont val="Arial"/>
      </rPr>
      <t>Everton Pereira Barbosa;</t>
    </r>
    <r>
      <rPr>
        <sz val="10"/>
        <color rgb="FF000000"/>
        <rFont val="Arial"/>
      </rPr>
      <t xml:space="preserve"> Alexandre Camargo Maia; André Valente de Barros Barreto; Beatriz Simonaio Birelli Falco; Camila Centurion SIlva; Edivaldo Serafim; Francisco Marcio Barbosa Teixeira; Gianna Andréia Ferreira Gobbi Spadote; Karlan Ricomini Alves; Luciana Lima Batista; Maria Amélia Ferracciú Pagotto; Maria Elisa de Castro Almeida; Pedro William Simões de Oliveira; Wagner Machado do Amaral; Francine Maria Ribeiro</t>
    </r>
  </si>
  <si>
    <t>Altera 74/2022</t>
  </si>
  <si>
    <t>alterada pela portaria 114/2022</t>
  </si>
  <si>
    <r>
      <rPr>
        <b/>
        <sz val="10"/>
        <color rgb="FFFF0000"/>
        <rFont val="Arial"/>
      </rPr>
      <t>Everton Pereira Barbosa</t>
    </r>
    <r>
      <rPr>
        <sz val="10"/>
        <color rgb="FF000000"/>
        <rFont val="Arial"/>
      </rPr>
      <t>; Alexandre Camargo Maia; André Valente de Barros Barreto; Beatriz Simonaio Birelli Falco; Camila Centurion SIlva; Edivaldo Serafim; Francine Maria Ribeiro; Gianna Andréia Ferreira Gobbi Spadote;  Karlan Ricomini Alves; Luciana Lima Batista; Maria Amélia Ferracciú Pagotto; Maria Elisa de Castro Almeida; Pedro William Simões de Oliveira</t>
    </r>
  </si>
  <si>
    <t>Trata da designação dos membros da Comissão para Elaboração e Implementação do Projeto Pedagógico do Curso (CEIC) Técnico em Química integrado ao esnino médio do IFSP-Câmpus Capivari.</t>
  </si>
  <si>
    <t>Alterada pela portaria 16/2023</t>
  </si>
  <si>
    <r>
      <rPr>
        <b/>
        <sz val="10"/>
        <color rgb="FFFF0000"/>
        <rFont val="Arial"/>
      </rPr>
      <t>Maria Elisa de Castro Almeida</t>
    </r>
    <r>
      <rPr>
        <b/>
        <sz val="10"/>
        <rFont val="Arial"/>
      </rPr>
      <t>;</t>
    </r>
    <r>
      <rPr>
        <sz val="10"/>
        <color rgb="FF000000"/>
        <rFont val="Arial"/>
      </rPr>
      <t xml:space="preserve"> Aderbal Almeida Rocha; Alexandre Camargo Maia ;André Valente de Barros Barreto; Beatriz Simonaio Birelli Falco ; Carolina Marocco Corneta;Cleidson Santiago de Oliveira; Felipe de Paula Góis Vieira ;Flávio Henrique Ferraresi ;Gianna Andréia Ferreira Gobbi; Spadote; Lorena Faria Docente; Luís Eduardo Pais dos Santos; Roberto Bineli Muterle ;Sheila Pasqualotto</t>
    </r>
  </si>
  <si>
    <t>Altera 212/2021; 130/2020; 72/2020; 67/2020; 32/2020; 86/2019; 67/2019; 26/2019;  120/20178; 81/2018; 63/2018.</t>
  </si>
  <si>
    <t>Trata da Instituição e Designação dos membros da Comissão de implantação do Sistema de Informação de Custos (SIC)</t>
  </si>
  <si>
    <t>Eduardo Camargo Maia ;Gilberto Bulgraen Junior ;Luciana Martins Gatti ;Osmar Ruy Neto ;Valéria da Silva Martins Poletti ;Michele Pereira de Faria</t>
  </si>
  <si>
    <t>Trata da designação dos membros da Comissão de Inventário Físico Anual dos Bens Imóveis, Móveis,Intangíveis e do Almoxarifado 2022 IFSP CPV</t>
  </si>
  <si>
    <r>
      <rPr>
        <b/>
        <sz val="10"/>
        <color rgb="FFFF0000"/>
        <rFont val="Arial"/>
      </rPr>
      <t>Hugo Antonio Lima de Souza</t>
    </r>
    <r>
      <rPr>
        <sz val="10"/>
        <color rgb="FF000000"/>
        <rFont val="Arial"/>
      </rPr>
      <t xml:space="preserve">
Carolina Marocco Corneta
Daniel Ramos de Souza
Karlan Ricomini Alves
Marcelo Simplício de Lyra
Rafael Wendel Pinheiro
Tatiane de Paula Sudbrack
Waldo Luis de Lucca</t>
    </r>
  </si>
  <si>
    <t>Trata da designação dos membros da Comissão para Avaliação de Extraordinário Aproveitamento de Estudos (EXAPE) disciplina Organização de Laboratório Didático (OLTL8) de Licenciatura em Química do IFSP CPV</t>
  </si>
  <si>
    <t>Até  a entrega do parecer à
Coordenação do Curso.</t>
  </si>
  <si>
    <t>Roberto Bineli Muterle
André Luís Della Volpe
Gianna Andréia Ferreira Gobbi Spadote
Mayumi Silva Kawamoto</t>
  </si>
  <si>
    <t>Trata da designação dos membros da Comissão para Elaboração e Implementação do Projeto Pedagógico (CEIC) do Curso Técnico em Recursos Humanos concomitante/subsequente Integrado ao Ensino Médio do IFSP - Câmpus Capivari.</t>
  </si>
  <si>
    <r>
      <rPr>
        <b/>
        <sz val="10"/>
        <color rgb="FFFF0000"/>
        <rFont val="Arial"/>
      </rPr>
      <t>Hugo Antonio Lima de Souza;</t>
    </r>
    <r>
      <rPr>
        <sz val="10"/>
        <color rgb="FF000000"/>
        <rFont val="Arial"/>
      </rPr>
      <t>Alexandre Camargo Maia; Ana Karina Cancian Baroni ;Beatriz Simonaio Birelli Falco;Fernando Cesar Russo Gomes ;Gustavo Baptistella Leite da Silva ;Helen Gláucia Stefanelli ;Ivonete Fernandes de Souza ;Juscelino Pereira de Souza;Valdir Antonio Vitorino Filho</t>
    </r>
  </si>
  <si>
    <t>Altera 175/2021</t>
  </si>
  <si>
    <t>Trata da Designação dos membros do Conselho de Câmpus (CONCAM) Biênio 2021-2023</t>
  </si>
  <si>
    <t>Alterada pela portaria 33/2023</t>
  </si>
  <si>
    <t>Aline Dantas Araújo, Mateus Henrique Messias, Vanessa Fonseca, Zenilton Jose da Rocha, Ademir Geraldo Cavallari Costalonga, André Valente de Barros Barreto,Carolina Marocco Corneta, Luís Eduardo Pais dos Santos, Luana Bueno Fiorani, Heloísa Victoria Toledo Clavijo Camacho, Carlos Benjamim Pazzianotto, Evelin Rosa de Jesus, Daniela Loatti, Letícia de Goes Peressim Travaiolli, Vitor Rafael Gomes.</t>
  </si>
  <si>
    <t>Altera 57/2022</t>
  </si>
  <si>
    <t>Trata da designação dos membros da Comissão de Extensão do IFSP – Câmpus Capivari.</t>
  </si>
  <si>
    <r>
      <rPr>
        <b/>
        <sz val="11"/>
        <color rgb="FFFF0000"/>
        <rFont val="Calibri, sans-serif"/>
      </rPr>
      <t>Gustavo Baptistela Leite da Silva</t>
    </r>
    <r>
      <rPr>
        <sz val="11"/>
        <color rgb="FF000000"/>
        <rFont val="Calibri, sans-serif"/>
      </rPr>
      <t xml:space="preserve"> ;.Alexandre Santa Bárbara Azevedo ;Fernanda Ortolan ;Glaucia Sousa Alves da Cruz ;Rafaela Cristina Zuin da Rocha ;Silvânia Regina Mendes Moreschi, Roberto Tadashi Kono.</t>
    </r>
  </si>
  <si>
    <t>Revoga 67/2022</t>
  </si>
  <si>
    <t>Trata da instituição e designação de membros que comporão o Corpo editorial da Revista Ciência em Evidência</t>
  </si>
  <si>
    <t>alterada pela portaria 14/2023</t>
  </si>
  <si>
    <t>Erica Maio Taveira Grande,Adria de Sousa Bentes,Alexandre Garcia Aguado,Ana Karina Cancian Baroni,Bruna Carolina Rodrigues da Cunha,Carlos Fernando Barbosa da Silva,Fabiana Bigaton Tonin,Gislaine Vieira Damiani,Izabel Maria Barral Teixeira,Maria Amélia Ferracciú Pagotto,Mauro Vanderlei de Amorim,Richard de Oliveira Martins,Tiago Pellim,Valdir Antonio Vitorino Filho,Vitor Brandi Junior</t>
  </si>
  <si>
    <t>Revoga 47/2022</t>
  </si>
  <si>
    <t>Trata da Revogação da Portaria FAG do curso de Processos Gerenciais do IFSP CPV</t>
  </si>
  <si>
    <t>--------------------------------------------------------------------------------------------</t>
  </si>
  <si>
    <t>Revoga  145/2021</t>
  </si>
  <si>
    <t>Alexandre Camargo Maia,Angelo Miguel Rodrigues Pereira,Bianca Groppo Ferrari,Carlos Roberto Barboza da Silva,Gustavo Baptistella Leite da Silva,Felipe de Paula Góis Vieira,Isa Carolina de Campos Ribeiro,Maria Eduarda Pereira da Silva,Marielly Thais da Silva Oliveira,Roberto Bineli Muterle,Sheila Pasqualotto,Vitor Brandi Junior,Valéria Cristina Firmino</t>
  </si>
  <si>
    <t>Revoga 65/2022</t>
  </si>
  <si>
    <t xml:space="preserve">Trata da Designação da Função de Apoio à Gestão FAG – Coordenador do Curso de Pós-Graduação Gestão Lato Sensu em Ciência e Matemática </t>
  </si>
  <si>
    <t>retificada pela portaria 109/2022</t>
  </si>
  <si>
    <t>Francisco Márcio Barbosa Teixeira,</t>
  </si>
  <si>
    <t>Revoga 225/2021</t>
  </si>
  <si>
    <t>Trata da Retificação da Portaria nº 108/2022 - DRG/CPV/IFSP, de 30 de agosto de 2022,</t>
  </si>
  <si>
    <t>-------------------------------------------------------------</t>
  </si>
  <si>
    <t>Retifica 108/2022</t>
  </si>
  <si>
    <t>ALterada pela portaria 13/2023</t>
  </si>
  <si>
    <t>&lt;Arlete Terezinha Esteves Brandi&gt;, &lt;Aderbal Almeida Rocha&gt;,&lt;Isabella Rafael Lima&gt;,&lt;Jaqueline Tatiane Pereira&gt;,&lt;Rafaela Cristina Zuin da Rocha&gt;</t>
  </si>
  <si>
    <t>Revoga 232/2021</t>
  </si>
  <si>
    <t>Trata da designação dos membros da Comissão Permanente de Pessoal Docente –CPPD Local do IFSP -Câmpus Capivari</t>
  </si>
  <si>
    <t>Alterada pela portaria 09/2023</t>
  </si>
  <si>
    <t>Mayumi Silva Kawamoto</t>
  </si>
  <si>
    <t>Trata da designação dos membros da Comissão para Elaboração e Acompanhamento do Projeto Político Pedagógico (PPP) do IFSP - Câmpus Capivari.</t>
  </si>
  <si>
    <r>
      <rPr>
        <b/>
        <sz val="10"/>
        <color rgb="FFFF0000"/>
        <rFont val="Arial"/>
      </rPr>
      <t>&lt;Carlos Roberto Paviotti&gt;, &lt;</t>
    </r>
    <r>
      <rPr>
        <sz val="10"/>
        <color rgb="FF000000"/>
        <rFont val="Arial"/>
      </rPr>
      <t>Beatriz Simonaio Birelli Falco&gt;, &lt;Carlos Fernando Barboza da Silva&gt;, &lt;Everton Pereira Barbosa&gt;, &lt;Gianna Andréia Ferreira Gobbi Spadote&gt;, &lt;Grazielle Nayara Felício Silva&gt;, &lt;Ivana Lopes de Oliveira&gt;, &lt;Maria Amélia Ferracciú Pagotto&gt;, &lt;Talita Barbosa Plantcoski bulgraen&gt;</t>
    </r>
  </si>
  <si>
    <t>Altera 16/2021</t>
  </si>
  <si>
    <t>Revogação de Portarias do IFSP Câmpus Capivari</t>
  </si>
  <si>
    <t>-------------------------------------------------------------------------------------------</t>
  </si>
  <si>
    <t>Revoga 42/2018; 49/2018; 117/2018; 134/2018; 135/2018; 57/2020; 59/2020; 230/2020; 201/2021</t>
  </si>
  <si>
    <r>
      <rPr>
        <b/>
        <sz val="10"/>
        <color rgb="FFFF0000"/>
        <rFont val="Arial"/>
      </rPr>
      <t>Everton Pereira Barbosa</t>
    </r>
    <r>
      <rPr>
        <sz val="10"/>
        <color rgb="FF000000"/>
        <rFont val="Arial"/>
      </rPr>
      <t>, Alexandre Camargo Maia, André Valente de Barros Barreto, Beatriz Simonaio Birelli Falco, Edivaldo Serafim ,Fernanda Tonelli, Francine Maria Ribeiro, Francisco Marcio Barbosa Teixeira ,Gianna Andréia Ferreira Gobbi Spadote, Gustavo Bapstistella Leite da Silva ,Karlan Ricomini Alves,Maria Amélia Ferracciú Pagotto ,Maria Elisa de Castro Almeida,Pedro William Simões de Oliveira, Roberto Tadashi Kono, Wagner Machado do Amaral</t>
    </r>
  </si>
  <si>
    <t>Altera 97/2022; 86/2022;76/2022; 69/2022; 17/2022; 11/2022; 100/2021; 0058/2021;0206/2020; 0133/2020; 0076/2020;0066/2020; 0033/2020; 0131/2019; 0084/2019; 0027/2019; 0118/2018; 0043/2018; 0021/2017; 0005/2016.</t>
  </si>
  <si>
    <t>Trata designação dos membros da Comissão para Elaboração e Implementação do Projeto Pedagógico (CEIC) do Curso Técnico em Informática para internet Integrado ao Ensino Médio do IFSP - Câmpus Capivari.</t>
  </si>
  <si>
    <t>Alterada pela portaria 24/2023</t>
  </si>
  <si>
    <r>
      <rPr>
        <b/>
        <sz val="10"/>
        <color rgb="FFFF0000"/>
        <rFont val="Arial"/>
      </rPr>
      <t>Everton Pereira Barbosa,</t>
    </r>
    <r>
      <rPr>
        <sz val="10"/>
        <color rgb="FF000000"/>
        <rFont val="Arial"/>
      </rPr>
      <t xml:space="preserve"> Alexandre Camargo Maia, André Valente de Barros Barreto, Beatriz Simonaio Birelli Falco, Edivaldo Serafim ,Fernanda Tonelli, Francine Maria Ribeiro, Francisco Marcio Barbosa Teixeira ,Gianna Andréia Ferreira Gobbi Spadote, Karlan Ricomini Alves,Maria Amélia Ferracciú Pagotto ,Maria Elisa de Castro Almeida,Pedro William Simões de Oliveira, Roberto Tadashi Kono, </t>
    </r>
  </si>
  <si>
    <t>Altera 96/2022; 74/2022; 70/2022;  18/2022;  12/2022; 147/2021</t>
  </si>
  <si>
    <t>Trata da designação dos membros da Equipe de apoio técnico da SRP de Física</t>
  </si>
  <si>
    <t>Cleidson Santiago de Oliveira; Tatiane de Paula Sudbrack</t>
  </si>
  <si>
    <t>Revoga 230/2021</t>
  </si>
  <si>
    <t>Trata da designação dos membros do Colegiado de Curso do curso superior de Tecnologia em Processos Gerenciais. IFSP - Câmpus Capivari</t>
  </si>
  <si>
    <r>
      <rPr>
        <b/>
        <sz val="10"/>
        <color rgb="FFFF0000"/>
        <rFont val="Arial"/>
      </rPr>
      <t xml:space="preserve">Valdir Antonio Vitorino Filho; </t>
    </r>
    <r>
      <rPr>
        <sz val="10"/>
        <color rgb="FF000000"/>
        <rFont val="Arial"/>
      </rPr>
      <t>Ana Karina Cancian Baroni; Fernando Cesar Russo Gomes; Hugo Antonio Lima de Souza; Ione Arsenio da Silva;Bruna Carolina Rodrigues da Cunha; Ivonete Fernandes de Souza; Maria Heloisa Saraiva Vicente; Roberto Tadashi Kono; Sabrina Fleck Hisatomi; Paulo Daniel de Sousa</t>
    </r>
  </si>
  <si>
    <t>Altera 45/2022</t>
  </si>
  <si>
    <t>Trata da designação dos fiscais do Contrato 09.712/2022 dispensa de licitação 19.712/2022 da empresa COOPERATIVA DOS PRODUTORES AGROPECUÁRIOS DE SÃO PEDRO - COOPAMSP do IFSP-Câmpus Capivari</t>
  </si>
  <si>
    <t>-----------------------------</t>
  </si>
  <si>
    <t>Trata da designação dos fiscais do Contrato 08.712/2022 - Dispensa de Licitação 18712/2022 da empresa ASSOCIAÇÃO DOS AGRICULTORES FAMILIARES DE CAPIVARI E REGIÃO do IFSP-Câmpus Capivari</t>
  </si>
  <si>
    <t>Trata da designação dos fiscais do Contrato 07.712/2022 da empresa Moove Energia Solar Ltda do IFSP-Câmpus Capivari</t>
  </si>
  <si>
    <t>Antonio Carlos da Silva bomfim, Luciana Marins Gatti</t>
  </si>
  <si>
    <t>Trata da retificação da Portaria 98/2022</t>
  </si>
  <si>
    <r>
      <rPr>
        <b/>
        <sz val="10"/>
        <color rgb="FFFF0000"/>
        <rFont val="Arial"/>
      </rPr>
      <t>Maria Elisa de Castro Almeida</t>
    </r>
    <r>
      <rPr>
        <b/>
        <sz val="10"/>
        <rFont val="Arial"/>
      </rPr>
      <t>;</t>
    </r>
    <r>
      <rPr>
        <sz val="10"/>
        <color rgb="FF000000"/>
        <rFont val="Arial"/>
      </rPr>
      <t xml:space="preserve"> Aderbal Almeida Rocha; Alexandre Camargo Maia; André Valente de Barros Barreto; Beatriz Simonaio Birelli Falco; Carolina Marocco Corneta; Cleidson Santiago de Oliveira; Felipe de Paula Góis Vieira; Flávio Henrique Ferraresi; Gianna Andréia Ferreira Gobbi Spadote; Lorena Faria; Luís Eduardo Pais dos Santos; Roberto Bineli Muterle; Sheila Pasqualotto.</t>
    </r>
  </si>
  <si>
    <t>Altera Port. 98/2022.</t>
  </si>
  <si>
    <t>Trata da revogação das Portarias 129/2021 e 130/2021</t>
  </si>
  <si>
    <t>Tiago Pellim da Silva; Érica Maio Taveira Grande; Fabiana Bigaton Tonin; Fernanda Tonelli; Gianna Andréia Ferreira Gobbi Spadote; Isabel Cristina das Chagas Oliveira; Mauro Vanderlei de Amorim; Felipe de Paula Góis Vieira; Francisco Márcio Barbosa Teixeira; Gislaine Vieira Damiani; Thalita Arthur; Valéria Scomparim.</t>
  </si>
  <si>
    <t>Revoga Port. 129/2021 e 130/2021.</t>
  </si>
  <si>
    <t>Trata da designação da Comissão para acompanhamento do processo 23430.002213.2022-25 do IFSP-Câmpus Capivari</t>
  </si>
  <si>
    <t>Retificada pela portaria 124/2022</t>
  </si>
  <si>
    <t>Luciana Marins gatti, Cesar Eduardo Armelin</t>
  </si>
  <si>
    <t>Trata da Retificação da Portaria nº 123/2022 - DRG/CPV/IFSP, de 31 de outubro de 2022,</t>
  </si>
  <si>
    <t>--</t>
  </si>
  <si>
    <t>Retifica 123/2022</t>
  </si>
  <si>
    <t xml:space="preserve"> Trata da designação dos membros do Colegiado do Curso Superior de Processos Quimicos do IFSP - Câmpus Capivari.</t>
  </si>
  <si>
    <r>
      <rPr>
        <b/>
        <sz val="10"/>
        <color rgb="FFFF0000"/>
        <rFont val="Arial"/>
      </rPr>
      <t xml:space="preserve">Mateus Nordi Esperança; </t>
    </r>
    <r>
      <rPr>
        <sz val="10"/>
        <color rgb="FF000000"/>
        <rFont val="Arial"/>
      </rPr>
      <t>Alexandre Santa Barbara Azevedo;José Ricardo Turquetti;João Batista de Medeiros ; Marcelo Simplício de Lyra; Meire Ramalho de Oliveira ; Ademir Geraldo Cavallari Costalonga; Beatriz Simonaio Birelli Falco; Gianna Andréia Ferreira Gobbi Spadote; Angelo Miguel Rodrigues Pereira; Priscila Carriel Garcia; Camila Lohana Araujo</t>
    </r>
  </si>
  <si>
    <t>Trata da designação dos membros do Colegiado do Curso Superior de Análise e Desenvolvimento de Sistemas do IFSP - Câmpus Capivari.</t>
  </si>
  <si>
    <r>
      <rPr>
        <b/>
        <sz val="10"/>
        <color rgb="FFFF0000"/>
        <rFont val="Arial"/>
      </rPr>
      <t>Bruna Carolina da Cunha Rodrigues</t>
    </r>
    <r>
      <rPr>
        <sz val="10"/>
        <color rgb="FF000000"/>
        <rFont val="Arial"/>
      </rPr>
      <t>; Edivaldo Serafim; Meire Ramalho e Oliveira; Rafael Fernando Diório; Vitor Brandi Junior; Waldo Luis de Lucca; Wagner Machado do Amaral;Gianna Andréia Ferreira Gobbi Spadote; Beatriz Simonaio Birelli Falco; Carlos Benjamim Pazzianotto; Walker Alessandro de Souza; Eduarda Pinheiro da Silva dos Santos</t>
    </r>
  </si>
  <si>
    <r>
      <rPr>
        <b/>
        <sz val="10"/>
        <color rgb="FFFF0000"/>
        <rFont val="Arial"/>
      </rPr>
      <t>Fernando Cesar Russo  gomes;</t>
    </r>
    <r>
      <rPr>
        <sz val="10"/>
        <color rgb="FF000000"/>
        <rFont val="Arial"/>
      </rPr>
      <t xml:space="preserve"> Ana Karina Cancian Baroni; Alexandre camargo maia; Beatriz Simonaio Birelli Falco; Carlos Roberto Paviotti;Flávio Henrique Ferraresi;Gianna Andréia Ferreira Gobbi Spadote;Gustavo Baptistella Leite da Silva;Hugo Antonio Lima de Souza; Ina Thomé Picoli Ivonete Fernandes de Souza;Josiane Donisete de Moraes Suzuki;Juscelino Pereira de Souza;Meire Ramalho de Oliveira ;Maria Amélia Ferracciú Pagotto;Valdir Antonio Vitorino Filho;Tatiane de Paula Sudbrack 
</t>
    </r>
  </si>
  <si>
    <t>Altera 16/2022</t>
  </si>
  <si>
    <t>Trata da designação dos membros para Comissão de Consciência Negra do IFSP Câmpus Capivari</t>
  </si>
  <si>
    <t>Alterada pela portaria 12/2023</t>
  </si>
  <si>
    <t xml:space="preserve">Izabel Maria Barral Teixeira
Michele Cristina dos Santos
</t>
  </si>
  <si>
    <t>Trata da Designação da Função de Apoio à Gestão FAG – Coordenador do Curso Técnico em Alimento concomitante/subsequente do IFSP Câmpus Capivari</t>
  </si>
  <si>
    <t>Alexandre Santa Bárbara de Axevedo</t>
  </si>
  <si>
    <t xml:space="preserve"> Trata da designação dos membros da Comissão de Matrícula do 1º Semestre de 2023</t>
  </si>
  <si>
    <t>Aterada pela portaria 38/2022</t>
  </si>
  <si>
    <r>
      <rPr>
        <b/>
        <sz val="10"/>
        <color rgb="FFFF0000"/>
        <rFont val="Arial"/>
      </rPr>
      <t xml:space="preserve">Grazielle Cristine Elias; </t>
    </r>
    <r>
      <rPr>
        <sz val="10"/>
        <color rgb="FF000000"/>
        <rFont val="Arial"/>
      </rPr>
      <t>Carlos Roberto Paviotti;Francisco Márcio Barbosa Teixeira;Grazielle Nayara Felício Silva;Ina Thomé Picoli;Ivana Lopes de Olivera Arruda;Izabel Maria Barral Teixeira;Maria Ivete Pavan;Pedro Henrique Alcântara da Silva;Roberto Tadashi Kono</t>
    </r>
  </si>
  <si>
    <t>Trata do horário de funcionamento do IFSP-Câmpus Capivari.</t>
  </si>
  <si>
    <t>---------------------------------------------------------------------</t>
  </si>
  <si>
    <t>170/2021</t>
  </si>
  <si>
    <t>Trata da prorrogação do prazo do Projeto Institucional de "Modelagem de Processos e Dados do Câmpus Capivari" para o primeiro semestre letivos de 2022, do IFSP CPV</t>
  </si>
  <si>
    <t>31/04/2023</t>
  </si>
  <si>
    <t>Revoga 24/2022</t>
  </si>
  <si>
    <t>Trata da designação dos membros da banca examinadora para processo seletivo simplificado de professor (a) substituto (a) áre de LIBRAS do IFSP Câmpus Capivari.</t>
  </si>
  <si>
    <t xml:space="preserve">Leticia Pedroso Ramos; Marisol Gosse Bergamo;Tatiana Berchieri Miranda;Carlos Roberto Paviotti </t>
  </si>
  <si>
    <t>Trata da designação dos membros da banca examinadora para processo seletivo simplificado de professor (a) substituto (a) áre de ARTES do IFSP Câmpus Capivari.</t>
  </si>
  <si>
    <t xml:space="preserve">Nemuel Geraldo da Silv; Ricardo Zan; Roberto Tadashi Kono;Carlos Roberto Paviotti 
</t>
  </si>
  <si>
    <t>Trata da designação dos membros da Comissão Semana da Mulher do IFSP CPV</t>
  </si>
  <si>
    <t>revogada pela portaria 3/2023</t>
  </si>
  <si>
    <t>30/072023</t>
  </si>
  <si>
    <r>
      <rPr>
        <b/>
        <sz val="10"/>
        <color rgb="FFFF0000"/>
        <rFont val="Arial"/>
      </rPr>
      <t>Francine Maria Ribeiro</t>
    </r>
    <r>
      <rPr>
        <sz val="10"/>
        <color rgb="FF000000"/>
        <rFont val="Arial"/>
      </rPr>
      <t xml:space="preserve">; Bruna Carolina Rodrigues da Cunha; Érica Maio Taveira Grande; Fabiana Bigaton Tonin; izabel Maria Barral Teixeira; Luciana Martins Gatti; Michele Cristina dos Santos; Maria Amélia Ferracciu Pagotto; Tatiane de Paula Sudbrack </t>
    </r>
  </si>
  <si>
    <t>Trata da designação dos fiscais do Contrato 10.712/2022 referente a Dispensa 22.712/2022 do IFSP-Câmpus Capivari</t>
  </si>
  <si>
    <t>Antonio Carlos da Silva Bonim; Zenilton JOSÉ DA rOCHA</t>
  </si>
  <si>
    <t>Trata da designação dos membros central do CONICT 2023 - IFSP Capivari</t>
  </si>
  <si>
    <t>Carlos Roberto Paviotti - Presidente
Leticia Pedroso Ramos - Responsável pela Comunicação
Pedro Henrique Alcântara da Silva - Responsável pela Tecnologia da Informação
Daniel Ramos de Souza - Responsável pela Transmissão
Mateus Nordi Esperança - Responsável pelo OCS/Sistema de submissão
Grazielle Cristine Elias - Responsável pela Secretaria</t>
  </si>
  <si>
    <t xml:space="preserve">Trata da designação dos fiscais do Contrato 11.712/2022 referente a Dispensa 26.712/2022 do IFSP-Câmpus Capivari </t>
  </si>
  <si>
    <t>Valdir Antonio Vitorino Filho, Meire Ramalho de Oliveira</t>
  </si>
  <si>
    <r>
      <rPr>
        <b/>
        <sz val="12"/>
        <color rgb="FF000000"/>
        <rFont val="Calibri, sans-serif"/>
      </rPr>
      <t>SERVIDORES (</t>
    </r>
    <r>
      <rPr>
        <b/>
        <sz val="12"/>
        <color rgb="FFFF0000"/>
        <rFont val="Calibri, sans-serif"/>
      </rPr>
      <t>Presidentes em vermelho</t>
    </r>
    <r>
      <rPr>
        <b/>
        <sz val="12"/>
        <color rgb="FF000000"/>
        <rFont val="Calibri, sans-serif"/>
      </rPr>
      <t>)</t>
    </r>
  </si>
  <si>
    <t>Trata da designação dos fiscais do Contrato 13.712/2022 referente a Extremo Consultoria Ltda (serviços de solução de nuvem)</t>
  </si>
  <si>
    <t>Larissa Carvalho Alves, Junio Rodrigues de Oliveira</t>
  </si>
  <si>
    <t>Trata Designação dos membros da Comissão Anual 2023 de Alienação e Outras Formas de Destinação de bens móveis do IFSP-Câmpus Capivari</t>
  </si>
  <si>
    <r>
      <rPr>
        <b/>
        <sz val="10"/>
        <color rgb="FFFF0000"/>
        <rFont val="Arial"/>
      </rPr>
      <t>Eduardo Camargo Maia</t>
    </r>
    <r>
      <rPr>
        <sz val="10"/>
        <color rgb="FF000000"/>
        <rFont val="Arial"/>
      </rPr>
      <t>; Gilberto Bulgraen Junior; Izabel Maria Barral Teixeira; Júnio Rodrigues de Oliveira</t>
    </r>
  </si>
  <si>
    <t>Francine Maria Ribeiro; Bruna Carolina Rodrigues da Cunha; Érica Maio Taveira Grande; Fabiana Bigaton Tonin; Izabel Maria Barral Teixeira; Luciana Martins Gatti; Michele Cristina dos Santos; Maria Amélia Ferracciu Pagotto;Tatiane de Paula Sudbrack</t>
  </si>
  <si>
    <t>Altera 135/2023</t>
  </si>
  <si>
    <r>
      <rPr>
        <b/>
        <sz val="10"/>
        <color rgb="FFFF0000"/>
        <rFont val="Arial"/>
      </rPr>
      <t xml:space="preserve">Carlos Roberto Paviotti </t>
    </r>
    <r>
      <rPr>
        <sz val="10"/>
        <color rgb="FF000000"/>
        <rFont val="Arial"/>
      </rPr>
      <t>; Gilberto Bulgraen Junior; Renan Giollo Francisco; Valdir Antonio Vitorino Filho;Maria Elisa de Castro Almeida</t>
    </r>
  </si>
  <si>
    <t>Altera 29/2022</t>
  </si>
  <si>
    <t>Trata da composição da Comissão de Elaboração do Plano de Desenvolvimento da Unidade do IFSP-Câmpus Capivari referente ao ciclo de planejamento de desenvolvimento institucional entre 2019 e 2023.</t>
  </si>
  <si>
    <r>
      <rPr>
        <b/>
        <sz val="10"/>
        <color rgb="FFFF0000"/>
        <rFont val="Arial"/>
      </rPr>
      <t>Carlos Roberto Paviotti;</t>
    </r>
    <r>
      <rPr>
        <sz val="10"/>
        <color rgb="FF000000"/>
        <rFont val="Arial"/>
      </rPr>
      <t xml:space="preserve"> Gilberto Bulgraen Junior;Renan Giollo Francisco; Valdir Antonio Vitorino Filho; Maria Elisa de Castro Almeid</t>
    </r>
  </si>
  <si>
    <t>Altera 28/2022</t>
  </si>
  <si>
    <t>Designação de fiscais de contrato 12.712/2022 ref. à Inexigibilidade de Licitação nº 02.712/2022</t>
  </si>
  <si>
    <t>Adria de Sousa Bentes , Alexandre Santa Bárbara Azevedo</t>
  </si>
  <si>
    <r>
      <rPr>
        <b/>
        <sz val="10"/>
        <color rgb="FFFF0000"/>
        <rFont val="Arial"/>
      </rPr>
      <t>Carlos Roberto Paviotti;</t>
    </r>
    <r>
      <rPr>
        <sz val="10"/>
        <color rgb="FF000000"/>
        <rFont val="Arial"/>
      </rPr>
      <t xml:space="preserve"> Luciana Martins Gatti; Renan Giollo Francisco; Bruna Carolina Rodrigues da Cunha; Mateus Nordi Esperança; Jamil Wagner Tizziani Camacho; Jussara Conceição de Souza dos Santos;Pamella Silva Souza Pompeu</t>
    </r>
  </si>
  <si>
    <t>Altera 71/2022</t>
  </si>
  <si>
    <t>Trata da designação dos membros da Comissão para Avaliação de Extraordinário Aproveitamento de Estudos (EXAPE) disciplina Eletiva 2 (EL2A6) de ADS do IFSP CPV</t>
  </si>
  <si>
    <t>Bruna C. Rodrigues da Cunha; Wagner Machado do Amaral; Rafael Wendel Pinheiro; Gianna A. F. Gobbi Spadote</t>
  </si>
  <si>
    <t xml:space="preserve">Mayumi Silva Kawamoto; Tatiane de Paula Sudbrack </t>
  </si>
  <si>
    <t>Altera 111/2022</t>
  </si>
  <si>
    <t>Trata designação dos membros da Comissão Própria de Avaliação-CPA Local 2021-2023 do IFSP-Câmpus Capivari.</t>
  </si>
  <si>
    <t>Alterada pela portaria 49/2023</t>
  </si>
  <si>
    <r>
      <rPr>
        <b/>
        <sz val="10"/>
        <color rgb="FFFF0000"/>
        <rFont val="Arial"/>
      </rPr>
      <t>Silvânia Regina Mendes Moreschi</t>
    </r>
    <r>
      <rPr>
        <b/>
        <sz val="10"/>
        <rFont val="Arial"/>
      </rPr>
      <t xml:space="preserve">; </t>
    </r>
    <r>
      <rPr>
        <sz val="10"/>
        <rFont val="Arial"/>
      </rPr>
      <t>Ademir Geraldo Cavallari Costalonga, Renan Giollo Francisco</t>
    </r>
    <r>
      <rPr>
        <b/>
        <sz val="10"/>
        <rFont val="Arial"/>
      </rPr>
      <t xml:space="preserve">, </t>
    </r>
    <r>
      <rPr>
        <sz val="10"/>
        <rFont val="Arial"/>
      </rPr>
      <t>Angelo Miguel Rodrigues Pereira,Vanderson Luis Facion</t>
    </r>
  </si>
  <si>
    <t>Altera 26/2022</t>
  </si>
  <si>
    <t>rata da designação dos membros da Comissão para Avaliação de Atividade Docente – CAAD de Linguagens do IFSP – Câmpus Capivari.</t>
  </si>
  <si>
    <t>Fernanda Tonelli; Erica Maio Taveira Grande;Fabiana Bigaton Tonin</t>
  </si>
  <si>
    <t>Altera 59/2022</t>
  </si>
  <si>
    <t>Izabel Maria Barral Teixeira;Luciana Lima Batista;Michele Cristina dos Santos</t>
  </si>
  <si>
    <t>ALtera 128/2022</t>
  </si>
  <si>
    <t>Trata da designação dos membros para Comissão de Sustentabilidade do IFSP Câmpus Capivari</t>
  </si>
  <si>
    <t>Sem mandato expresso</t>
  </si>
  <si>
    <t>Arlete Terezinha Esteves Brandi; Aderbal Almeida Rocha; Ana Alice Colamarino Gatti; Bruna Silva de Almeida; Roberto Tadashi Kono</t>
  </si>
  <si>
    <t>ALtera 110/2022</t>
  </si>
  <si>
    <r>
      <rPr>
        <b/>
        <sz val="10"/>
        <color rgb="FFFF0000"/>
        <rFont val="Arial"/>
      </rPr>
      <t>Erica Maio Taveira Grande</t>
    </r>
    <r>
      <rPr>
        <sz val="10"/>
        <color rgb="FF000000"/>
        <rFont val="Arial"/>
      </rPr>
      <t>; Adria de Sousa Bentes; Alexandre Garcia Aguado; Ana Karina Cancian Baroni;Bruna Carolina Rodrigues da Cunha;Carlos Fernando Barbosa da Silva;Fabiana Bigaton Tonin;Gislaine Vieira Damiani;Izabel Maria Barral Teixeira;Maria Amélia Ferracciú Pagotto;Tiago Pellim da Silva;Valdir Antonio Vitorino Filho;Vitor Brandi Junior;</t>
    </r>
  </si>
  <si>
    <t>Altera 105/2022</t>
  </si>
  <si>
    <r>
      <rPr>
        <b/>
        <sz val="10"/>
        <color rgb="FFFF0000"/>
        <rFont val="Arial"/>
      </rPr>
      <t>Gustavo Baptistella Leite da Silva;</t>
    </r>
    <r>
      <rPr>
        <sz val="10"/>
        <color rgb="FF000000"/>
        <rFont val="Arial"/>
      </rPr>
      <t xml:space="preserve"> Alexandre Camargo Maia;Eduardo Camargo Maia;Grazielle Nayara Felício Silva;Luciane Belini de Oliveira Sabó;Michele Pereira de Faria;Renan Giollo Francisco;Zenilton José da Rocha</t>
    </r>
  </si>
  <si>
    <t>Altera 37/2022</t>
  </si>
  <si>
    <r>
      <rPr>
        <b/>
        <sz val="10"/>
        <color rgb="FFFF0000"/>
        <rFont val="Arial"/>
      </rPr>
      <t>Maria Elisa de Castro Almeida;</t>
    </r>
    <r>
      <rPr>
        <sz val="10"/>
        <color rgb="FF000000"/>
        <rFont val="Arial"/>
      </rPr>
      <t xml:space="preserve"> Aderbal Almeida Rocha; Alexandre Camargo Maia ;André Valente de Barros Barreto; Beatriz Simonaio Birelli Falco ; Carolina Marocco Corneta;Cleidson Santiago de Oliveira; Felipe de Paula Góis Vieira ;Flávio Henrique Ferraresi ;Gianna Andréia Ferreira Gobbi; Spadote; Lorena Faria Docente; Luís Eduardo Pais dos Santos; Roberto Bineli Muterle ;Sheila Pasqualotto;Vanessa Cardoso Paviotti</t>
    </r>
  </si>
  <si>
    <t>Altera 98/2022</t>
  </si>
  <si>
    <r>
      <rPr>
        <b/>
        <sz val="10"/>
        <color rgb="FFFF0000"/>
        <rFont val="Arial"/>
      </rPr>
      <t>Roberto Tadashi Kono</t>
    </r>
    <r>
      <rPr>
        <sz val="10"/>
        <color rgb="FF000000"/>
        <rFont val="Arial"/>
      </rPr>
      <t>; Cleidson Santiago de Oliveira;Aderbal Almeida Rocha;Alexandre Camargo Maia;Alexandre Santa Bárbara de Azevedo;Ana Carla Dantas Midões;Ana Karina Cancian Baroni;André Valente de Barros Barreto;Antonio Carlos da Silva Bomfim;Carolina Marocco Corneta;Caio Hamamura;Daniel Ramos de Souza;Eduardo Camargo Maia;Elielma de Araújo Prazeres;Fabiana Ocampos;Fernando César Russo Gomes;Flavio Henrique Ferraresi;Gianna Andréia Ferreira Gobbi Spadote;Gustavo Baptistella Leite da Silva;João Batista de Medeiros;Ina Thomé Picoli;Izabel Maria Barral Teixeira;Luís Eduardo Pais dos Santos;Maria Elisa de Castro Almeida;Maria Heloísa Saraiva Vicente;Maria Ivete Pavan;Mateus Nordi Esperança;Mayumi Silva Kawamoto;Osmar Ruy Neto;Tiago José Berg;Valdir Antonio Vitorino Filho;Wagner Machado do Amaral;Washington Ernando Pereira Benício;Zenilton José da Rocha;</t>
    </r>
  </si>
  <si>
    <t>Altera 32/2022</t>
  </si>
  <si>
    <t>Ademir Geraldo Cavallari Costalonga;Mayumi Silva Kawamoto</t>
  </si>
  <si>
    <t>Altera 229/2021</t>
  </si>
  <si>
    <t xml:space="preserve">Designação de fiscais de contrato 02.712/2023 - Pregão no 09.712/2022  - </t>
  </si>
  <si>
    <t>Luciana Martins Gatti ;César Eduardo Armelin;Zenilton José da Rocha; Antonio Carlos da Silva Bomfim;Mateus Henrique Messias ;Eduardo Camargo Maia</t>
  </si>
  <si>
    <t>alterada pela portaria 23/2023</t>
  </si>
  <si>
    <r>
      <rPr>
        <b/>
        <sz val="10"/>
        <color rgb="FFFF0000"/>
        <rFont val="Arial"/>
      </rPr>
      <t>Grazielle Nayara Felício Silva;</t>
    </r>
    <r>
      <rPr>
        <sz val="10"/>
        <color rgb="FF000000"/>
        <rFont val="Arial"/>
      </rPr>
      <t>Ivana Lopes de Oliveira Arruda;Ana Carla Dantas Midões ;Carlos Roberto Paviotti ;Daniel Ramos de Souza;Elielma de Araújo Prazeres;Gianna Andréia Ferreira Gobbi Spadote; Grazielle Cristine Elias;Ione Arsenio da Silva;Izabel Maria Barral Teixeira; Juscelino Pereira de Souza;Larissa Carvalho Alves;Luciana Martins Gatti; Maria Heloisa Saraiva Vicente;Maria Elisa de Castro Almeida;Mateus Carvalho Meira;Roberto Tadashi Kono Talita Barbosa Plantcoski Bulgraen</t>
    </r>
  </si>
  <si>
    <t>Revoga 188/2021</t>
  </si>
  <si>
    <t>Designação de fiscais de contrato 01.712/2023 – Pregão SRP no 08/2022 UASG 201057</t>
  </si>
  <si>
    <t>Lucas Bonetti, Josér Renato Paviotti</t>
  </si>
  <si>
    <t>Alterada pela portaria 31/2023</t>
  </si>
  <si>
    <t>Everton Pereira Barbosa; Gianna Andréia Ferreira Gobbi Spadote; Ivonete Fernandes de Souza; Mateus Carvalho Meira</t>
  </si>
  <si>
    <t>Altera 205/2021</t>
  </si>
  <si>
    <t xml:space="preserve"> Trata da designação dos membros do Núcleo de Apoio às Pessoas com Necessidades Educacionais Específicas (NAPNE) do IFSP - Câmpus Capivari.</t>
  </si>
  <si>
    <r>
      <rPr>
        <b/>
        <sz val="10"/>
        <color rgb="FFFF0000"/>
        <rFont val="Arial"/>
      </rPr>
      <t>Grazielle Nayara Felício Silva;</t>
    </r>
    <r>
      <rPr>
        <sz val="10"/>
        <color rgb="FF000000"/>
        <rFont val="Arial"/>
      </rPr>
      <t>Ivana Lopes de Oliveira Arruda;Ana Carla Dantas Midões ;Beatriz simonaio bireli falco, Carlos Roberto Paviotti ;Daniel Ramos de Souza;Elielma de Araújo Prazeres;Gianna Andréia Ferreira Gobbi Spadote; Grazielle Cristine Elias;Ione Arsenio da Silva;Izabel Maria Barral Teixeira; Juscelino Pereira de Souza;Larissa Carvalho Alves;Luciana Martins Gatti; Maria Heloisa Saraiva Vicente;Maria Elisa de Castro Almeida;Mateus Carvalho Meira;Roberto Tadashi Kono Talita Barbosa Plantcoski Bulgraen</t>
    </r>
  </si>
  <si>
    <t>Altera 20/2023</t>
  </si>
  <si>
    <t>Alterada pela portaria 26/2023</t>
  </si>
  <si>
    <r>
      <rPr>
        <b/>
        <sz val="10"/>
        <color rgb="FFFF0000"/>
        <rFont val="Arial"/>
      </rPr>
      <t>Everton Pereira Barbosa</t>
    </r>
    <r>
      <rPr>
        <sz val="10"/>
        <color rgb="FF000000"/>
        <rFont val="Arial"/>
      </rPr>
      <t>, Alexandre Camargo Maia, André Valente de Barros Barreto, Beatriz Simonaio Birelli Falco, Edivaldo Serafim ,Fernanda Tonelli, Francine Maria Ribeiro, Francisco Marcio Barbosa Teixeira ,Gianna Andréia Ferreira Gobbi Spadote, Karlan Ricomini Alves,Maria Amélia Ferracciú Pagotto ,Maria Elisa de Castro Almeida, Roberto Tadashi Kono, Wagner machado do amaral, vanessa cardoso paviotti</t>
    </r>
  </si>
  <si>
    <t>Altera 115/2022</t>
  </si>
  <si>
    <r>
      <rPr>
        <b/>
        <sz val="10"/>
        <color rgb="FFFF0000"/>
        <rFont val="Arial"/>
      </rPr>
      <t>Valdir Antonio Vitorino Filho,</t>
    </r>
    <r>
      <rPr>
        <sz val="10"/>
        <color rgb="FF000000"/>
        <rFont val="Arial"/>
      </rPr>
      <t xml:space="preserve"> Grazielle Nayara Felício Silva, Ione Arsenio da Silva, Júnio Rodrigues de Oliveira, Larissa Carvalho Alves,Talita Barbosa Plantcoski Bulgraen,Tiago Pellim da Silva</t>
    </r>
  </si>
  <si>
    <t>Altera 216/2021</t>
  </si>
  <si>
    <r>
      <rPr>
        <b/>
        <sz val="10"/>
        <color rgb="FFFF0000"/>
        <rFont val="Arial"/>
      </rPr>
      <t>Everton Pereira Barbosa</t>
    </r>
    <r>
      <rPr>
        <sz val="10"/>
        <color rgb="FF000000"/>
        <rFont val="Arial"/>
      </rPr>
      <t>, Alexandre Camargo Maia, André Valente de Barros Barreto, Beatriz Simonaio Birelli Falco, Edivaldo Serafim ,Fernanda Tonelli, Francine Maria Ribeiro, Francisco Marcio Barbosa Teixeira ,Gianna Andréia Ferreira Gobbi Spadote, Karlan Ricomini Alves,Maria Amélia Ferracciú Pagotto ,Maria Elisa de Castro Almeida, Matheus Carvalho Meira, Roberto Tadashi Kono, Wagner machado do amaral, vanessa cardoso paviotti</t>
    </r>
  </si>
  <si>
    <t>Altera 24/2023</t>
  </si>
  <si>
    <t>Trata da designação dos membros da Comissão para Avaliação de Extraordinário Aproveitamento de Estudos (EXAPE) disciplina Sistemas Distribuidos de Análise e Desenvolvimento de Sistemas do IFSP – Câmpus CPV</t>
  </si>
  <si>
    <t>Até entrega do parecer à
Coordenação do Curso.</t>
  </si>
  <si>
    <t>Waldo Luis de Lucca
Rafael Fernando Diório
Edivaldo Serafim
Beatriz Simonais Birelli Falco</t>
  </si>
  <si>
    <t>Trata da designação dos membros da Comissão para Avaliação de Extraordinário Aproveitamento de Estudos (EXAPE) disciplina Empreendedorismo de Análise e Desenvolvimento de Sistemas do IFSP – Câmpus CPV</t>
  </si>
  <si>
    <t>Fernando César Russo Gomes
Meire Ramalho de Oliveira
Valdir Antonio Vitorino Filho
Giana Andréia Gobbi Spadote</t>
  </si>
  <si>
    <t>Trata da designação dos membros da Comissão para Avaliação de Extraordinário Aproveitamento de Estudos (EXAPE) disciplina Segurança da Informação de Análise e Desenvolvimento de Sistemas do IFSP – Câmpus CPV</t>
  </si>
  <si>
    <t>Waldo Luis de Lucca
Rafael Fernando Diório
Edivaldo Serafim
Beatriz Simonaio Birelli Falco</t>
  </si>
  <si>
    <t>Trata da designação dos membros da Comissão para Avaliação de Extraordinário Aproveitamento de Estudos (EXAPE) disciplina Tópicos Especiais de Análise e Desenvolvimento de Sistemas do IFSP – Câmpus CPV</t>
  </si>
  <si>
    <t>Rafael Fernando Diório
Bruna Carolina Rodrigues da Cunha
Waldo Luis de Lucca
Gianna Andréia Gobbi Spadote</t>
  </si>
  <si>
    <r>
      <rPr>
        <b/>
        <sz val="10"/>
        <color rgb="FFFF0000"/>
        <rFont val="Arial"/>
      </rPr>
      <t>Everton Pereira Barbosa</t>
    </r>
    <r>
      <rPr>
        <sz val="10"/>
        <color rgb="FF000000"/>
        <rFont val="Arial"/>
      </rPr>
      <t xml:space="preserve">
Gianna Andréia Ferreira Gobbi Spadote
Mateus Carvalho Meira</t>
    </r>
  </si>
  <si>
    <t>Altera 22/2023</t>
  </si>
  <si>
    <t>Trata da designação de servidor e aprovação do Projeto Institucional de "publicação, manutenção e divulgação de pacotes e softwares livres" do IFSP CPV</t>
  </si>
  <si>
    <t>caio hamamura</t>
  </si>
  <si>
    <t>Alterada pela portaria 54/2023</t>
  </si>
  <si>
    <t>Mateus Henrique Messias, Vanessa Fonseca, Zenilton Jose da Rocha, Ademir Geraldo Cavallari Costalonga, André Valente de Barros Barreto,Carolina Marocco Corneta, Luís Eduardo Pais dos Santos, Daniela Loatti, Letícia de Goes Peressim Travaiolli, Vitor Rafael Gomes.</t>
  </si>
  <si>
    <t>Altera 103/2022</t>
  </si>
  <si>
    <t>trata da designação de servidor e aprovação do Projeto Institucional de "Divulgação e engajamento no desenvolvimento para softwares livres" do IFSP CPV</t>
  </si>
  <si>
    <t>Caio Hamamura</t>
  </si>
  <si>
    <r>
      <rPr>
        <u/>
        <sz val="11"/>
        <color rgb="FF1155CC"/>
        <rFont val="Calibri, sans-serif"/>
      </rPr>
      <t xml:space="preserve">Designação de fiscais de contrato 05.712/2022 - seguros Sura S.A  </t>
    </r>
    <r>
      <rPr>
        <u/>
        <sz val="11"/>
        <color rgb="FF1155CC"/>
        <rFont val="Calibri, sans-serif"/>
      </rPr>
      <t xml:space="preserve">      
</t>
    </r>
  </si>
  <si>
    <t>Gustavo Baptistella Leite da Silva, alexandre camargo maia</t>
  </si>
  <si>
    <t>Designação de fiscais de contrato - Contrato 03.712/2023 - Digital Jundiaí Ltda</t>
  </si>
  <si>
    <t>Washington Ernando Pereira Benício; Larissa Carvalho Alves</t>
  </si>
  <si>
    <t>Trata da Retificação da Portaria nº 29/2023 - DRG/CPV/IFSP de 06 de março de 2023, que trata da Banca EXAPE de Análise e Desenvolvimento de Sistemas</t>
  </si>
  <si>
    <t>Trata da designação dos membros da Comissão de Matrícula do 1º Semestre de 2023</t>
  </si>
  <si>
    <r>
      <rPr>
        <b/>
        <sz val="10"/>
        <color rgb="FFFF0000"/>
        <rFont val="Arial"/>
      </rPr>
      <t>Grazielle Cristine Elias;</t>
    </r>
    <r>
      <rPr>
        <sz val="10"/>
        <color rgb="FF000000"/>
        <rFont val="Arial"/>
      </rPr>
      <t>Carlos Roberto Paviotti;Francisco Márcio BarbosaTeixeira;Grazielle Nayara Felício Silva;Ina Thomé Picoli;Ivana Lopes de Olivera Arruda;Izabel Maria Barral Teixeira;Maria Ivete Pavan;Pedro Henrique Alcântara da Silva;Roberto Tadashi Kono;Talita Barbosa Plantcoski Bulgraen;</t>
    </r>
  </si>
  <si>
    <t>Altera 130/2022</t>
  </si>
  <si>
    <t>Trata da aprovação do Projeto Institucional de "Fábrica de Software" para o primeiro semestre letivo de 2023 do IFSP CPV</t>
  </si>
  <si>
    <t>Carlos Roberto Paviotti ;Edivaldo Serafim ;Rafael Wendel Pinheiro</t>
  </si>
  <si>
    <t>Trata da aprovação do Projeto Institucional de "Comunidade de Aprendizagem" para o primeiro semestre letivo de 2023 do IFSP CPV</t>
  </si>
  <si>
    <t>Ana Carla Dantas Midões ;Carlos Fernando Barboza da Silva ;Cleidson Santiago de Oliveira ;Paloma Epprecht e Machado de Campos Chaves ;Roberto Bineli Muterle</t>
  </si>
  <si>
    <r>
      <rPr>
        <b/>
        <sz val="10"/>
        <color rgb="FFFF0000"/>
        <rFont val="Arial"/>
      </rPr>
      <t>Valdir Antonio Vitorino Filho</t>
    </r>
    <r>
      <rPr>
        <sz val="10"/>
        <color rgb="FF000000"/>
        <rFont val="Arial"/>
      </rPr>
      <t>;Bruna Carolina Rodrigues da Cunha;Elielma de Araújo Prazeres;Gislaine Vieira Damiani;Rafael Fernando Diorio;Tiago Pellim da Silva;</t>
    </r>
  </si>
  <si>
    <t>Altera 22/2022</t>
  </si>
  <si>
    <t>Trata da designação da comissão eleitoral para o CONSUP 2023-2025</t>
  </si>
  <si>
    <t>até o fim do processo Eleitoral</t>
  </si>
  <si>
    <r>
      <rPr>
        <b/>
        <sz val="10"/>
        <color rgb="FFFF0000"/>
        <rFont val="Arial"/>
      </rPr>
      <t xml:space="preserve">Waldo Luis de Lucca </t>
    </r>
    <r>
      <rPr>
        <sz val="10"/>
        <color rgb="FF000000"/>
        <rFont val="Arial"/>
      </rPr>
      <t>;Carlos Roberto Paviotti; Luciana Martins Gatti ;Jessica Wélide Tacioli; Karina Marques dos Santos</t>
    </r>
  </si>
  <si>
    <t>Designação de fiscais de contrato -Contrato 05.712/2019 - Paulistana vigilância desarmada e segurança patrimonial</t>
  </si>
  <si>
    <t>Luciana Martins Gatti; Eduardo Camargo Maia;Luciane Belini de Oliveira Sabó;Antonio Carlos da Silva Bomfim, Cesar eduardo armelin</t>
  </si>
  <si>
    <t>Designação de fiscais de contrato - Contrato 01.712/2019 - Nutrimax Ltda.</t>
  </si>
  <si>
    <t>Retificada pelça portaria 47/2023</t>
  </si>
  <si>
    <t>Arlete Teresinha Esteves Brandi, Renan Giollo Francisco</t>
  </si>
  <si>
    <t xml:space="preserve"> Trata da designação de servidor e aprovação do Projeto Institucional de "Elaboração de materiais didáticos para ensino da área de informática" do IFSP CPV</t>
  </si>
  <si>
    <t>Alterada pela portaria 60/2023</t>
  </si>
  <si>
    <t>Waldo Luis de Lucca, Vitor Brandi Junior</t>
  </si>
  <si>
    <t>Trata da revogação das portarias de fiscalização do IFSP Câmpus Capivari</t>
  </si>
  <si>
    <t>revoga, 14/2022; 40/2022</t>
  </si>
  <si>
    <t>Trata da Retificação da Portaria nº 44/2023 - DRG/CPV/IFSP, de 20 de março de 2023,</t>
  </si>
  <si>
    <t>Retificação</t>
  </si>
  <si>
    <t>Retifica 44/2023</t>
  </si>
  <si>
    <t>Trata da designação dos membros da Comissão Verificadora de Aproveitamento de Estudos do Curso de Técnico em Administração Integrado ao Ensino Médio na Modalidade de Educação de Jovens e Adultos do IFSP–CâmpusCapivari.</t>
  </si>
  <si>
    <t>Juscelino Pereira de Souza;Flávio Henrique Ferraresi,Ana Carla Dantas Midões,Tatiane de Paula Sudbrack,Francine Maria Ribeiro</t>
  </si>
  <si>
    <t>Altera 06/2021</t>
  </si>
  <si>
    <t>Trata da designação dos membros da Comissão Própria de Avaliação-CPA Local 2021-2023 do IFSP-Câmpus Capivari.</t>
  </si>
  <si>
    <t>alterada pela portaria 55/2023</t>
  </si>
  <si>
    <r>
      <rPr>
        <b/>
        <sz val="10"/>
        <color rgb="FFFF0000"/>
        <rFont val="Arial"/>
      </rPr>
      <t>Silvânia Regina Mendes Moresch</t>
    </r>
    <r>
      <rPr>
        <sz val="10"/>
        <color rgb="FF000000"/>
        <rFont val="Arial"/>
      </rPr>
      <t>i; Ademir Geraldo Cavallari Costalonga, Renan Giollo Francisco, Angelo Miguel Rodrigues Pereira,Vanderson Luis Facion</t>
    </r>
  </si>
  <si>
    <t>Altera 10/2023</t>
  </si>
  <si>
    <t>Trata da nomeação e designação de membros para a comissão eleitoral para a eleição de coordenador (a) do curso técnico em Administração Integrado ao Ensino Médio do IFSP Câmpus Capivari</t>
  </si>
  <si>
    <t>Carlos Roberto Paviotti
Meire Ramalho de Oliveira
Karina Marques dos Santos</t>
  </si>
  <si>
    <t>Trata da nomeação e designação de membros para a comissão eleitoral para a eleição de coordenador (a) do curso de Licenciatura em Química do IFSP Câmpus Capivari</t>
  </si>
  <si>
    <t>Cleidson Santiago de Oliveira
João Batista de Medeiros
Roberto Bineli Muterle
Ingrid Gonçalves Leite</t>
  </si>
  <si>
    <t>Trata da nomeação e designação de membros para a comissão eleitoral para a eleição de coordenador (a) do curso de Análise e Desenvolvimento de Sistemas do IFSP Câmpus Capivari</t>
  </si>
  <si>
    <t>Alexandre Garcia Aguado
Caio Hamamura
Jackson da Costa Gave</t>
  </si>
  <si>
    <t>Trata da nomeação e designação de membros para a comissão eleitoral para a eleição de coordenador (a) do curso de Tecnologia em Processos Químicos do IFSP Câmpus Capivari</t>
  </si>
  <si>
    <t>Ademir Geraldo Cavallari Costalonga
Alexandre Santa Bárbara Azevedo
Angelo Miguel Rodrigues Pereira</t>
  </si>
  <si>
    <t>Mateus Henrique Messias, Vanessa Fonseca, Zenilton Jose da Rocha, Ademir Geraldo Cavallari Costalonga,André Valente de Barros Barreto,Carolina Marocco Corneta,Luís Eduardo Pais dos Santos, Evelin Rosa de Jesus, Daniela Loatti, Inês Luiza Felix da Costa, Vitor Rafael Gomes</t>
  </si>
  <si>
    <t>Altera 33/2023</t>
  </si>
  <si>
    <r>
      <rPr>
        <b/>
        <sz val="10"/>
        <color rgb="FFFF0000"/>
        <rFont val="Arial"/>
      </rPr>
      <t>Silvânia Regina Mendes Moresch</t>
    </r>
    <r>
      <rPr>
        <sz val="10"/>
        <color rgb="FF000000"/>
        <rFont val="Arial"/>
      </rPr>
      <t>i; Ademir Geraldo Cavallari Costalonga, Renan Giollo Francisco, Angelo Miguel Rodrigues Pereira,</t>
    </r>
  </si>
  <si>
    <t>Altera 49/2023</t>
  </si>
  <si>
    <t xml:space="preserve"> Trata da nomeação e designação de membros para a comissão eleitoral para a eleição de coordenador (a) do curso de Tecnologia em Processos gerenciais Ead do IFSP Câmpus Capivari</t>
  </si>
  <si>
    <t>Carlos Roberto Paviotti
Fernando César Russo Gomes
Sabrina Fleck Hisatomi</t>
  </si>
  <si>
    <t>Trata da designação de orientadores de estágio curricular do Curso Superior de Licenciatura em Química do IFSP-Câmpus Capivari.</t>
  </si>
  <si>
    <t>Carlos Fernando Barboza da Silva 
Francisco Márcio Barbosa Teixeira</t>
  </si>
  <si>
    <t>Altera 52/2021</t>
  </si>
  <si>
    <t>Trata da nomeação e designação de membros para a comissão eleitoral para a eleição de coordenador (a) do curso técnico em Química Integrado ao Ensino Médio e técnico em química concomitante/subsequente do IFSP Câmpus Capivari</t>
  </si>
  <si>
    <t>Érica Maio Taveira Grande
Fernanda Toneli
Bianca de Toledo Chirelli</t>
  </si>
  <si>
    <t>nomeação e designação de membros para a comissão eleitoral para a eleição de coordenador (a) do curso técnico em Informática e informática para internet Integrado ao Ensino Médio do IFSP Câmpus Capivari</t>
  </si>
  <si>
    <t>Ademir Geraldo Cavallari Costalonga;Carlos Roberto Paviotti;Thales Souza Oliveira</t>
  </si>
  <si>
    <t>altera 45/2023</t>
  </si>
  <si>
    <t>designação de servidor e aprovação do Projeto Institucional de "Elaboração de materiais didáticos para ensino da área de informática" do IFSP CPV</t>
  </si>
  <si>
    <t>Waldo Luis de Lucca; Vitor Brandi Junior</t>
  </si>
  <si>
    <t>Aprovação do Projeto Institucional de Curadoria de materiais didáticos para o Curso Superior de Tecnologia (CST) em Processos Gerenciais - EaD para o primeiro semestre letivo de 2023, do IFSP CPV</t>
  </si>
  <si>
    <r>
      <rPr>
        <b/>
        <sz val="10"/>
        <color rgb="FFFF0000"/>
        <rFont val="Arial"/>
      </rPr>
      <t>Valdir Antonio Vitorino Filho</t>
    </r>
    <r>
      <rPr>
        <sz val="10"/>
        <color rgb="FF000000"/>
        <rFont val="Arial"/>
      </rPr>
      <t>;Bruna Carolina Rodrigues da Cunha ;Fernando Cesar Russo Gomes ;Hugo Antonio Lima de Souza; Ina Thomé Picoli; Ivonete Fernandes de Souza;Matheus Carvalho Meira;Meire Ramalho de Oliveira</t>
    </r>
  </si>
  <si>
    <t>designação dos membros da Comissão para Avaliação de Extraordinário Aproveitamento de Estudos (EXAPE) disciplina Análise Química Quantitativa AQNP4 de Processos Químicos do IFSP CPV</t>
  </si>
  <si>
    <t>Até a entrega do parecer à Coordenação do Curso.</t>
  </si>
  <si>
    <t>Alexandre Santa Barbara Azevedo,
Ademir Geraldo Cavallari Costalonga,
Roberto Bineli Muterle,
Gianna Andréia Ferreira Gobbi Spadote,</t>
  </si>
  <si>
    <t>designação dos membros da Comissão para Avaliação de Extraordinário Aproveitamento de Estudos (EXAPE) disciplina Análise Química Orgânica II (QO2P4) de Processos Químicos do IFSP CPV</t>
  </si>
  <si>
    <t>Gislaine Vieira Damiani
José Ricardo Turquetti
João Batista de Medeiros
Gianna Andréia Ferreira Gobbi Spadote</t>
  </si>
  <si>
    <t>designação dos membros da Comissão para Avaliação de Extraordinário Aproveitamento de Estudos (EXAPE) disciplina Controle Estatístico de Processo CEPP6 de Processos Químicos do IFSP CPV</t>
  </si>
  <si>
    <t>Valdir Antonio Vitorino Filho
Alexandre Santa Barbara Azevedo
Hugo Antonio Lima de Souza
Beatriz Simonaio Birelli Falco</t>
  </si>
  <si>
    <t>designação dos membros da Comissão para Avaliação de Extraordinário Aproveitamento de Estudos (EXAPE) disciplina Processos Químicos Inorgânicos PQIP3 de Processos Químicos do IFSP CPV</t>
  </si>
  <si>
    <t>José Ricardo Turquetti
Mayumi Silva Kawamoto
Luís Eduardo Pais dos Santos
Beatriz Simonaio Birelli Falco</t>
  </si>
  <si>
    <t>designação dos membros da Comissão para Avaliação de Extraordinário Aproveitamento de Estudos (EXAPE) disciplina Operações Unitárias II OU2P5 de Processos Químicos do IFSP CPV</t>
  </si>
  <si>
    <t>Everton Pereira Barbosa
André Luis de Castro Peixoto
Silvânia Regina Mendes Moreschi
Beatriz Simonaio Birelli Falco</t>
  </si>
  <si>
    <t>designação dos membros da Comissão para Avaliação de Extraordinário Aproveitamento de Estudos (EXAPE) disciplina de Tecnologia de Petróleo e Biocombustíveis TPBP5 de Processos Químicos do IFSP CPV</t>
  </si>
  <si>
    <t>Ademir Geraldo Cavallari Costalonga
André Luis de Castro Peixoto
Luís Eduardo Pais dos Santos
Gianna Andréia Ferreira Gobbi Spadote</t>
  </si>
  <si>
    <t>TEMPORÁRIAS</t>
  </si>
  <si>
    <t>PERMANENTES</t>
  </si>
  <si>
    <t>Comissão de Matrícula</t>
  </si>
  <si>
    <t>CEIC</t>
  </si>
  <si>
    <t>Comissão Ead</t>
  </si>
  <si>
    <t>Brigada De incêndio</t>
  </si>
  <si>
    <t>CPA</t>
  </si>
  <si>
    <t>Colegiado</t>
  </si>
  <si>
    <t>PDI</t>
  </si>
  <si>
    <t>PDU</t>
  </si>
  <si>
    <t>Comissão Comunicação</t>
  </si>
  <si>
    <t>NDE</t>
  </si>
  <si>
    <t>Projeto Político Pedagógico</t>
  </si>
  <si>
    <t>COMPESQ</t>
  </si>
  <si>
    <t>NAPNE</t>
  </si>
  <si>
    <t>ASSUNTOS/ (Nº DE MODIFICAÇÕES)</t>
  </si>
  <si>
    <r>
      <rPr>
        <b/>
        <sz val="11"/>
        <color rgb="FF000000"/>
        <rFont val="Calibri, sans-serif"/>
      </rPr>
      <t>SERVIDORES (</t>
    </r>
    <r>
      <rPr>
        <b/>
        <sz val="11"/>
        <color rgb="FFFF0000"/>
        <rFont val="Calibri, sans-serif"/>
      </rPr>
      <t>Presidentes em vermelho</t>
    </r>
    <r>
      <rPr>
        <b/>
        <sz val="11"/>
        <color rgb="FF000000"/>
        <rFont val="Calibri, sans-serif"/>
      </rPr>
      <t>)</t>
    </r>
  </si>
  <si>
    <t>CPV IFSP.0001</t>
  </si>
  <si>
    <t>NOME</t>
  </si>
  <si>
    <t>DESCRIÇÃO</t>
  </si>
  <si>
    <t>FONTE</t>
  </si>
  <si>
    <t>VIGENTE</t>
  </si>
  <si>
    <t>Portarias que no momento vigente produzem efeitos, até que venha outra que a revogue, altere ou perca validade pelo decurso do prazo.</t>
  </si>
  <si>
    <t>https://www2.senado.leg.br/bdsf/bitstream/handle/id/496338/000960587.pdf?sequence=1</t>
  </si>
  <si>
    <t>ALTERADA</t>
  </si>
  <si>
    <t>É o ato pelo qual se altera o conteúdo de uma portaria por substituição, supressão ou acréscimo de dispositivo, passando a ter validade na data da sua publicação.
A alteração de uma portaria possui efeito "ex nunc", isto é, consideram-se válidos os efeitos produzidos pelos dispositivos substituídos ou suprimidos até o momento de sua alteração.</t>
  </si>
  <si>
    <t>EXTINÃO NATURAL</t>
  </si>
  <si>
    <t>Portarias que atingiram a produção de seus efeitos, se extinguindo pelo mero cumprimento (Nesta planilha considera o que nao tem prazo expresso em portaria)</t>
  </si>
  <si>
    <t>REVOGADA</t>
  </si>
  <si>
    <r>
      <t xml:space="preserve">Revogação é a extinção do ato administrativo ou de seus efeitos por outro ato administrativo, efetuada por razões de </t>
    </r>
    <r>
      <rPr>
        <b/>
        <sz val="10"/>
        <rFont val="Arial"/>
      </rPr>
      <t>conveniência</t>
    </r>
    <r>
      <rPr>
        <sz val="10"/>
        <color rgb="FF000000"/>
        <rFont val="Arial"/>
      </rPr>
      <t xml:space="preserve"> e </t>
    </r>
    <r>
      <rPr>
        <b/>
        <sz val="10"/>
        <rFont val="Arial"/>
      </rPr>
      <t>oportunidade</t>
    </r>
    <r>
      <rPr>
        <sz val="10"/>
        <color rgb="FF000000"/>
        <rFont val="Arial"/>
      </rPr>
      <t>, respeitando-se os efeitos precedentes</t>
    </r>
  </si>
  <si>
    <t>CLASSIFICAÇÃO</t>
  </si>
  <si>
    <t xml:space="preserve">CONCEITO E NATUREZA JURÍDICA PORTARIA </t>
  </si>
  <si>
    <t>A portaria é um ato administrativo especial, ou seja, "declaração concreta de vontade, de opinião, de juízo, de ciência, de um órgão administrativo do Estado ou de outro sujeito de direito público administrativo no desdobramento da atividade de administração" (Ranelletti, Oreste. Teoria degli atti amministrativi speciali. 7. ed. 1945. p. 3).</t>
  </si>
  <si>
    <t>A natureza jurídica da portaria é incontestável. Inscreve-se entre os atos administrativos, ou seja, encerra a manifestação da vontade do Estado, por seus representantes, no exercício regular das funções que exercem, que tem por finalidade imediata a criação, o resguardo, o reconhecimento, a modificação ou a extinção de situações jurídicas subjetivas, em matéria administrativa (cf. nosso Do ato administrativo. 1972. p. 32).</t>
  </si>
  <si>
    <t>ATOS ADMINISTRATIVOS</t>
  </si>
  <si>
    <t>REQUISITOS</t>
  </si>
  <si>
    <t>Competência, finalidade, forma, motivo e objeto ( os três primeiros são elementos vinculados, e os dois ultimos discricionários)</t>
  </si>
  <si>
    <t>COMPETÊNCIA ADM ( irrenunciável, imprescritível e improrrogável) Pode haver delegação e avocação de competência</t>
  </si>
  <si>
    <t>FINALIDADE (</t>
  </si>
  <si>
    <t>ATOS NORMATIVOS</t>
  </si>
  <si>
    <t>Atos emandados da adminisração publica, que expedem normas de caráter geral e abstrata dentro dos limites da lei.</t>
  </si>
  <si>
    <t>EX: resoluções, Instruções normativas, Decretos, regulamentos</t>
  </si>
  <si>
    <t>0161 (R)</t>
  </si>
  <si>
    <t>QTDE.*</t>
  </si>
  <si>
    <t>REVOGAÇÃO</t>
  </si>
  <si>
    <t>2021 2021  2021</t>
  </si>
  <si>
    <t>x</t>
  </si>
  <si>
    <t>Revogada</t>
  </si>
  <si>
    <t>2022 2022  2022</t>
  </si>
  <si>
    <t>REVOGAÇÃO       REVOGAÇÃO      REVOGAÇÃO    REVOGAÇÃO       REVOGAÇÃO      REVOGAÇÃO          REVOGAÇÃO       REVOGAÇÃO      REVOGAÇÃO      REVOGAÇÃO       REVOGAÇÃO      REVOGAÇÃO</t>
  </si>
  <si>
    <t xml:space="preserve">RETIFICAÇÃO      RETIFICAÇÃO      RETIFICAÇÃO      RETIFICAÇÃO      RETIFICAÇÃO      RETIFICAÇÃO      RETIFICAÇÃO      RETIFICAÇÃO      RETIFICAÇÃO      RETIFICAÇÃO      RETIFICAÇÃO      </t>
  </si>
  <si>
    <t xml:space="preserve">TRABALHO REMOTO          TRABALHO REMOTO           TRABALHO REMOTO             TRABALHO REMOTO              TRABALHO REMOTO    TRABALHO REMOTO      </t>
  </si>
  <si>
    <t xml:space="preserve">HORÁRIO DO CÂMPUS                  HORÁRIO DO CÂMPUS             HORÁRIO DO CÂMPUS           HORÁRIO DO CÂMPUS            HORÁRIO DO CÂMPUS           HORÁRIO DO CÂMPUS      HORÁRIO DO CÂMPUS      </t>
  </si>
  <si>
    <t>Aderbal Almeida Rocha</t>
  </si>
  <si>
    <t>Adilson Moreira de Souza</t>
  </si>
  <si>
    <t>Adria de Sousa Bentes</t>
  </si>
  <si>
    <t>Adriana da Silva</t>
  </si>
  <si>
    <t>X</t>
  </si>
  <si>
    <t>Alexandre Santa Barbara Azevedo</t>
  </si>
  <si>
    <t>Aline dantas Araujo</t>
  </si>
  <si>
    <t>Ana Carla Dantas Midões</t>
  </si>
  <si>
    <t>Ana Karina Cancian Baroni</t>
  </si>
  <si>
    <t>André Castilho Garcia</t>
  </si>
  <si>
    <t>André Luis de Castro Peixoto</t>
  </si>
  <si>
    <t>André Luís Della Volpe</t>
  </si>
  <si>
    <t>Andre Valente de Barros Barreto</t>
  </si>
  <si>
    <t>Antonio Carlos da Silva Bomfim</t>
  </si>
  <si>
    <t>Beatriz Simonaio Birelli Falco</t>
  </si>
  <si>
    <t>Bruna Carolina Rodrigues da Cunha</t>
  </si>
  <si>
    <t>Camila Centurion Silva</t>
  </si>
  <si>
    <t>Carlos Fernando Barboza da Silva</t>
  </si>
  <si>
    <t>Carolina Marocco Corneta</t>
  </si>
  <si>
    <t>Caroline Domingues Porto do Nascimento Barbieri</t>
  </si>
  <si>
    <t>Cassiano de Almeida Barros</t>
  </si>
  <si>
    <t>Cleidson Santiago de Oliveira</t>
  </si>
  <si>
    <t>Daniel Aparecido de Souza ia</t>
  </si>
  <si>
    <t>Daniel Ramos de Souza</t>
  </si>
  <si>
    <t>Daniele Cordeiro Motta</t>
  </si>
  <si>
    <t>Eder Valdir de Oliveira</t>
  </si>
  <si>
    <t>Elielma de Araújo Prazeres</t>
  </si>
  <si>
    <t>Elizabeth Machado Baptestini Andrade</t>
  </si>
  <si>
    <t>Érica Maio Taveira Grande</t>
  </si>
  <si>
    <t>Evandro Datti – Técnico de Laboratório</t>
  </si>
  <si>
    <t>Everton Pereira Barbosa</t>
  </si>
  <si>
    <t>Fabiana Ocampos</t>
  </si>
  <si>
    <t>Fernando Cesar Russo Gomes</t>
  </si>
  <si>
    <t>Fleides Teodoro de Lima</t>
  </si>
  <si>
    <t>Francisco Aulísio dos Santos Paiva</t>
  </si>
  <si>
    <t>Geraldo Amaral Adão</t>
  </si>
  <si>
    <t>Gilberto Bulgraen Junior</t>
  </si>
  <si>
    <t>Gislaine Vieira Damiani</t>
  </si>
  <si>
    <t>Grazielle Cristine Elias</t>
  </si>
  <si>
    <t>Grazielle Nayara Felício Silva</t>
  </si>
  <si>
    <t>Gustavo Baptistella Leite da Silva</t>
  </si>
  <si>
    <t>Gustavo Matarazzo Rezende</t>
  </si>
  <si>
    <t>Igor Vasconcelos Nogueira</t>
  </si>
  <si>
    <t>Ione Arsenio da Silva</t>
  </si>
  <si>
    <t>Ina Thomé Picoli</t>
  </si>
  <si>
    <t>Ivana Lopes de Oliveira Arruda</t>
  </si>
  <si>
    <t>Ivonete Fernandes de Souza</t>
  </si>
  <si>
    <t>Izabel Maria Barral Teixeira</t>
  </si>
  <si>
    <t>Joana Carolina Schossler -</t>
  </si>
  <si>
    <t>João Batista de Medeiros</t>
  </si>
  <si>
    <t>Jomar Borges dos Santos</t>
  </si>
  <si>
    <t>José Renato Paviotti</t>
  </si>
  <si>
    <t>José Ricardo Turquetti –</t>
  </si>
  <si>
    <t>Julio César de Lemos</t>
  </si>
  <si>
    <t>Júnio Rodrigues de Oliveira</t>
  </si>
  <si>
    <t>Juscelino Pereira de Souza</t>
  </si>
  <si>
    <t>Karlan Ricomini Alves</t>
  </si>
  <si>
    <t>Larissa Aparecida Gatti</t>
  </si>
  <si>
    <t>Larissa Carvalho Alves</t>
  </si>
  <si>
    <t>Letícia Martini Braz</t>
  </si>
  <si>
    <t>Leticia Pedroso Ramos</t>
  </si>
  <si>
    <t>Lorena Faria de Souza</t>
  </si>
  <si>
    <t>Luciana Lima Batista</t>
  </si>
  <si>
    <t>Luciana Martins Gatti</t>
  </si>
  <si>
    <t>Luciane Belini de Oliveira Sabó</t>
  </si>
  <si>
    <t>Luís Eduardo Pais dos Santos</t>
  </si>
  <si>
    <t>Maiara Thais Tolfo Gabbi.</t>
  </si>
  <si>
    <t>Marcel de Assis Roque</t>
  </si>
  <si>
    <t>Marcelo Simplício de Lyra</t>
  </si>
  <si>
    <t>Maria Amélia Ferracciú Pagotto</t>
  </si>
  <si>
    <t>Maria Heloisa Saraiva Vicente</t>
  </si>
  <si>
    <t>Maria Ivete Pavan</t>
  </si>
  <si>
    <t>Mateus Nordi Esperança</t>
  </si>
  <si>
    <t>Matheus Carvalho Meira</t>
  </si>
  <si>
    <t>Meire Ramalho de Oliveira</t>
  </si>
  <si>
    <t>Micael Douglas Diniz</t>
  </si>
  <si>
    <t>Michele Cristina dos Santos</t>
  </si>
  <si>
    <t>Osmar Ruy Neto</t>
  </si>
  <si>
    <t>Paloma Epprecht e Machado de Campos Chaves</t>
  </si>
  <si>
    <t>Paulo Renato de Oliveira Gavião</t>
  </si>
  <si>
    <t>Pedro Henrique Alcântara da Silva</t>
  </si>
  <si>
    <t>Pedro William Simões de Oliveira</t>
  </si>
  <si>
    <t>Rafael Fernando Diório</t>
  </si>
  <si>
    <t>Rafael Resende Maldonado</t>
  </si>
  <si>
    <t>Renato Aparecido Lopes</t>
  </si>
  <si>
    <t>Richard de Oliveira Martins</t>
  </si>
  <si>
    <t>Roberta Pereira Pires</t>
  </si>
  <si>
    <t>Roberto Tadashi Kono</t>
  </si>
  <si>
    <t>Rúbia Dias Adão</t>
  </si>
  <si>
    <t>Sabrina Espino Prata</t>
  </si>
  <si>
    <t>Sergio Aparecido Paganoti</t>
  </si>
  <si>
    <t>Sheila Pasqualotto</t>
  </si>
  <si>
    <t>Talita Barbosa Plantcoski Bulgraen</t>
  </si>
  <si>
    <t>Tatiane de Paula Sudbrack</t>
  </si>
  <si>
    <t>Tiago Pellim da Silva</t>
  </si>
  <si>
    <t>Valéria Scomparim</t>
  </si>
  <si>
    <t>Vinicius de Souza Lucas</t>
  </si>
  <si>
    <t>Wagner Machado do Amaral</t>
  </si>
  <si>
    <t>Washington Ernando Pereira Benício</t>
  </si>
  <si>
    <t>Zenilton José da Rocha</t>
  </si>
  <si>
    <t>*</t>
  </si>
  <si>
    <t xml:space="preserve">A quantidade descritas na coluna "c" não significa o quantitativo de portarias por servidor, mas sim quantas vezes o nome do servidor aparece considerando todas as alterações de detemrinada portaria. </t>
  </si>
  <si>
    <t>EX hipotético: A portaria 0001/2022 em que aparece o nome do servidore renan Giollo francisco teve em 2022, 05 alterações; Deste modo, a coluna "c" terá para o referido servidor a quatidade de 05, muito embora refira-se a somente uma portaria.</t>
  </si>
  <si>
    <t>Working...</t>
  </si>
  <si>
    <t>COMISSÕES</t>
  </si>
  <si>
    <t>PORTARIA</t>
  </si>
  <si>
    <t xml:space="preserve">COMISSÃO DE EXTENSÃO </t>
  </si>
  <si>
    <t>2015_Portaria_2968_Regulamenta_as_aes_de_extenso.pdf (ifsp.edu.br)</t>
  </si>
  <si>
    <t>LEI 9191/17</t>
  </si>
  <si>
    <t>http://www.planalto.gov.br/ccivil_03/_Ato2015-2018/2017/Decreto/D9191.htm#art59</t>
  </si>
  <si>
    <r>
      <rPr>
        <u/>
        <sz val="10"/>
        <color rgb="FF1155CC"/>
        <rFont val="Arial"/>
      </rPr>
      <t>Scanned Document (ifsp.edu.br)</t>
    </r>
    <r>
      <rPr>
        <sz val="10"/>
        <color rgb="FF000000"/>
        <rFont val="Arial"/>
      </rPr>
      <t xml:space="preserve"> (REVOGADO)</t>
    </r>
  </si>
  <si>
    <t>https://drive.google.com/file/d/1m-veu9yORfKPz1EhE2NQhjM3Mjm4w2f1/view?usp=sharing (ATUAL)</t>
  </si>
  <si>
    <t>MANUAL PRES. REPU.</t>
  </si>
  <si>
    <t>http://www4.planalto.gov.br/centrodeestudos/assuntos/manual-de-redacao-da-presidencia-da-republica/manual-de-redacao.pdf</t>
  </si>
  <si>
    <t>LEI 9784/99 (Processo Adm.)</t>
  </si>
  <si>
    <t>http://www.planalto.gov.br/ccivil_03/leis/l9784.htm</t>
  </si>
  <si>
    <r>
      <rPr>
        <u/>
        <sz val="10"/>
        <color rgb="FF1155CC"/>
        <rFont val="Arial"/>
      </rPr>
      <t>https://drive.ifsp.edu.br/s/7GAv8AmJnqVH5vW</t>
    </r>
    <r>
      <rPr>
        <sz val="10"/>
        <color rgb="FF000000"/>
        <rFont val="Arial"/>
      </rPr>
      <t xml:space="preserve"> (REVOGADA)</t>
    </r>
  </si>
  <si>
    <t>MANUAL DE PADRONIZAÇÃO DE ATOS ADMINISTRATIVOS (senado)</t>
  </si>
  <si>
    <t>CEIC Anotada</t>
  </si>
  <si>
    <t>INVALIDAÇÃO DOS ATOS ADMINISTRATIVOSINVALIDAÇÃO DOS ATOS ADMINISTRATIVO</t>
  </si>
  <si>
    <t>https://www.trf3.jus.br/lpbin22/lpext.dll/FolRevistas/Revista/revs.nfo.ff9.0.0.0/revs.nfo.fff.0.0.0/revs.nfo.1001.0.0.0?fn=document-frame-nosync.htm&amp;f=templates&amp;2.0</t>
  </si>
  <si>
    <t>ORIENTADOR ESTÁGIO</t>
  </si>
  <si>
    <r>
      <rPr>
        <u/>
        <sz val="10"/>
        <color rgb="FF1155CC"/>
        <rFont val="Arial"/>
      </rPr>
      <t>https://ifsp.edu.br/images/prx/MundodoTrabalho/Portaria_IFSP_1204_2011.pdf</t>
    </r>
    <r>
      <rPr>
        <u/>
        <sz val="10"/>
        <color rgb="FF000000"/>
        <rFont val="Arial"/>
      </rPr>
      <t xml:space="preserve"> (</t>
    </r>
    <r>
      <rPr>
        <b/>
        <u/>
        <sz val="10"/>
        <color rgb="FF000000"/>
        <rFont val="Arial"/>
      </rPr>
      <t>REVOGADO</t>
    </r>
    <r>
      <rPr>
        <u/>
        <sz val="10"/>
        <color rgb="FF000000"/>
        <rFont val="Arial"/>
      </rPr>
      <t>)</t>
    </r>
  </si>
  <si>
    <r>
      <rPr>
        <u/>
        <sz val="10"/>
        <color rgb="FF1155CC"/>
        <rFont val="Arial"/>
      </rPr>
      <t>https://drive.google.com/file/d/16yJosOMaXbAOduHSzgw4p3YXzAnFkCA5/view?usp=share_link</t>
    </r>
    <r>
      <rPr>
        <b/>
        <sz val="10"/>
        <color rgb="FF000000"/>
        <rFont val="Arial"/>
      </rPr>
      <t xml:space="preserve"> (ATUAL)</t>
    </r>
  </si>
  <si>
    <t>MANUAL PORTARIA MIN. SAÚDE</t>
  </si>
  <si>
    <t>http://bvsms.saude.gov.br/bvs/publicacoes/manual_de_orientacao_elaboracao_portarias.pdf</t>
  </si>
  <si>
    <t>CAAD</t>
  </si>
  <si>
    <t>https://www.ifsp.edu.br/images/reitoria/Resolucoes/resolucoes2015/Resol_120_Referenda_resoluo_n-108_2015.pdf</t>
  </si>
  <si>
    <t>PERMANÊNCIA e ÊXITO</t>
  </si>
  <si>
    <t>https://drive.google.com/file/d/1LwrsGuVofSgt7KKh6x1FW4093i7xYaZw/view?usp=sharing</t>
  </si>
  <si>
    <t>DEC 10.139/19</t>
  </si>
  <si>
    <t>http://www.planalto.gov.br/ccivil_03/_ato2019-2022/2019/decreto/D10139.htm</t>
  </si>
  <si>
    <t>1. atos que contenham conteúdo normativo (aplicação erga omnis, ter característica de norma) Ainda que seja um mero oficio se nele contiver caracteristica de norma (estabelecer, diretrizes, regras etc) caberá o decreto em questão</t>
  </si>
  <si>
    <t>COLEGIADO DE CURSO GRADUAÇÃO</t>
  </si>
  <si>
    <r>
      <rPr>
        <u/>
        <sz val="10"/>
        <color rgb="FF1155CC"/>
        <rFont val="Arial"/>
      </rPr>
      <t>https://drive.google.com/file/d/14e89wj5-XKYv3Hu_Bjr50KXp4Dt0c8VS/view?usp=sharing</t>
    </r>
    <r>
      <rPr>
        <u/>
        <sz val="10"/>
        <color rgb="FF000000"/>
        <rFont val="Arial"/>
      </rPr>
      <t xml:space="preserve"> (REVOGADO)</t>
    </r>
  </si>
  <si>
    <r>
      <rPr>
        <u/>
        <sz val="10"/>
        <color rgb="FF1155CC"/>
        <rFont val="Arial"/>
      </rPr>
      <t>https://drive.google.com/file/d/1in5jDIM8t2dXTAVi9fQ2cUaUVP8rf39F/view?usp=sharing</t>
    </r>
    <r>
      <rPr>
        <u/>
        <sz val="10"/>
        <color rgb="FF000000"/>
        <rFont val="Arial"/>
      </rPr>
      <t xml:space="preserve"> (ATUAL)</t>
    </r>
  </si>
  <si>
    <t>2. NÂO cabe: atos singulares, específicos. Sem implicação jurídica; atos de pessoal</t>
  </si>
  <si>
    <t>COMISSÃO DE ALIMENTAÇÃO</t>
  </si>
  <si>
    <t>3. atoso normativos: Portaria, IN, REesolução</t>
  </si>
  <si>
    <t>EXAPE</t>
  </si>
  <si>
    <t>https://vtp.ifsp.edu.br/images/Documentos_Institucionais/Instrucoes_Normativas/IN-PRE/IN_PRE_2020_004_EXAPE.pdf</t>
  </si>
  <si>
    <t>https://drive.google.com/file/d/1LVu_6K7IPspbzXs-FxIH1gETb814G9_C/view?usp=sharing</t>
  </si>
  <si>
    <t>DIRETOR DESIGNA NAPNE</t>
  </si>
  <si>
    <t>https://drive.google.com/file/d/1M3WbI8V8CnkwbG9GMVeIUTqfNWV6LX_B/view?usp=sharing</t>
  </si>
  <si>
    <t>CARGA HORÁRIA DOCENTE PIT</t>
  </si>
  <si>
    <t>https://drive.google.com/file/d/1sxomz11e8n88kJtdg7pmYqid9aubFOZY/view?usp=sharing</t>
  </si>
  <si>
    <t>ESTATUINTE</t>
  </si>
  <si>
    <t>https://drive.google.com/file/d/1L8k0r2XaJ7buvVWpj8llZ2HhcN5fD5lA/view?usp=sharing</t>
  </si>
  <si>
    <t>ATRIBUIÇÕES DRG</t>
  </si>
  <si>
    <t>https://drive.google.com/file/d/1CnNEOoQWhFNYLaXVKo-llzQe4nOjUs7V/view?usp=sharing</t>
  </si>
  <si>
    <t>FORMAÇÃO CONTINUADA</t>
  </si>
  <si>
    <t>https://drive.google.com/file/d/1sNz_zgKJuKmRGeovAhOBiDC8kEN5yFko/view?usp=sharing</t>
  </si>
  <si>
    <t>REGIMENTO GERAL CONCAM(resolução 45)</t>
  </si>
  <si>
    <t>https://drive.google.com/file/d/1pF6NG23G4PawAcdi6-PV3uVpJrycVKBm/view?usp=sharing</t>
  </si>
  <si>
    <t>PÓS GRADUAÇÃO</t>
  </si>
  <si>
    <t>https://drive.google.com/file/d/1AJBaapjrp9KkLTU7E-kD85cfdeWBXzXR/view?usp=sharing</t>
  </si>
  <si>
    <t>https://drive.google.com/file/d/1aT66DBHBM7jsdcLqjIKNsVmII_vAeqdJ/view?usp=sharing</t>
  </si>
  <si>
    <t>IN FISCALIZAÇÃO (2020 e 2017)</t>
  </si>
  <si>
    <t>https://www.in.gov.br/materia/-/asset_publisher/Kujrw0TZC2Mb/content/id/20239255/do1-2017-05-26-instrucao-normativa-n-5-de-26-de-maio-de-2017-20237783</t>
  </si>
  <si>
    <t>https://www.in.gov.br/en/web/dou/-/instrucao-normativa-n-49-de-30-de-junho-de-2020-264420893</t>
  </si>
  <si>
    <t>FAG</t>
  </si>
  <si>
    <t>https://drive.google.com/drive/folders/1xnIcLbSybpD1_ckU9Af--4dJzItil_qT?usp=sharing</t>
  </si>
  <si>
    <t>COMISSÃO DE MATRÍCULA</t>
  </si>
  <si>
    <t>https://drive.google.com/file/d/1DeGSpyuxq5RWzVe0IcVg4xLmWliQyOfx/view?usp=sharing</t>
  </si>
  <si>
    <t>https://drive.google.com/file/d/1CadhajD2mQabWZxcQ5vTRuYji0Usj_e5/view?usp=sharing</t>
  </si>
  <si>
    <t>PROJETO INSTITUCIONAL</t>
  </si>
  <si>
    <t>https://www.ifsp.edu.br/images/dgp/Portaria-426-2021-Projeto-Institucional.pdf</t>
  </si>
  <si>
    <t>https://ifsp.edu.br/images/reitoria/Resolucoes/resolucoes2016/Resoluo_107_2016_aprova-reformulao-do-regulamento-da-cpa-ifsp-min.pdf</t>
  </si>
  <si>
    <t>CPA - SINAES</t>
  </si>
  <si>
    <t>http://portal.mec.gov.br/arquivos/pdf/PORTARIA_2051.pdf</t>
  </si>
  <si>
    <t>APROVEITAMENTO DE ESTUDOS</t>
  </si>
  <si>
    <t>COLEGIADO da Pós-graduação Lato Sensu do IFSP.</t>
  </si>
  <si>
    <t>https://drive.google.com/file/d/1ahZsxIDMp3oT6Q4UBxF63O2gG28PySVt/view?usp=sharing</t>
  </si>
  <si>
    <t>https://drive.google.com/file/d/1afuThIJESPbApZXQ0lQg2ymtPa_gIE4L/view?usp=sharing</t>
  </si>
  <si>
    <t>EXTENSAO</t>
  </si>
  <si>
    <t>https://drive.google.com/file/d/1hd_Cddmapcgb6qwvdvTqfxnukcSVsZZq/view?usp=sharing</t>
  </si>
  <si>
    <t>SIC (Sistema de Informação de Custos)</t>
  </si>
  <si>
    <t>INVENTÁRIO</t>
  </si>
  <si>
    <t>https://drive.google.com/file/d/1nEc0yNwGYXGEv0Lv1bF4jKNn6P0gNq7Q/view?usp=sharing</t>
  </si>
  <si>
    <t>CPPD (Comissão Permanente de Pessoal docente)</t>
  </si>
  <si>
    <t>https://drive.google.com/file/d/1hXABVuFCATlRIco77Q783XCK2kVeWSHM/view?usp=sharing</t>
  </si>
  <si>
    <t>PORTARIA SUBSTITUIÇÃO DRG</t>
  </si>
  <si>
    <t>https://drive.google.com/file/d/1lFV2lWvhf-5k7kY5Qf_UiDDI13BUgPHN/view?usp=sharing</t>
  </si>
  <si>
    <t>ELEIÇÃO DE FCC (coordenador de curso)</t>
  </si>
  <si>
    <t>https://drive.ifsp.edu.br/s/4WvbqS6jrQB0w34#pdfviewer</t>
  </si>
  <si>
    <t>DELGAÇÃO COMPETÊNCIA CHAMADA PUBLICA</t>
  </si>
  <si>
    <t>https://drive.google.com/file/d/15NdN-BxpPqKF0YKf76yUip4fPhvYU0aX/view?usp=share_link</t>
  </si>
  <si>
    <t>COMISSÁO ELEITORAL CONSUP</t>
  </si>
  <si>
    <t>https://drive.google.com/file/d/1FkD3VrYEDD--EfVryD-X0dXg84u9ZN6F/view?usp=share_link</t>
  </si>
  <si>
    <t>https://drive.google.com/file/d/1qBQxsvrVBISqc1grNMLU6NhV6uAipbfC/view?usp=share_link</t>
  </si>
  <si>
    <t>Comissão Permanente de Atribuição de Valores aos Acervos das Bibliotecas</t>
  </si>
  <si>
    <t>https://drive.google.com/file/d/1WvCKKwBnWbcwStAogMS4-kqAjK98IG0A/view?usp=share_link</t>
  </si>
  <si>
    <t>RECONHECIMENTO DE SABERES E COMPETENCIAS</t>
  </si>
  <si>
    <t>https://drive.google.com/file/d/1Dtdaw39c3pxmH3293HyGAQdp0p6Hu6Al/view?usp=drive_link</t>
  </si>
  <si>
    <t>EQUIPE MULTIDISCIPLINAR</t>
  </si>
  <si>
    <t>https://drive.google.com/file/d/13DaaWo00_7mfPeZzvYTKsguvGWXR2ddb/view?usp=drive_link</t>
  </si>
  <si>
    <t>---</t>
  </si>
  <si>
    <r>
      <rPr>
        <b/>
        <sz val="12"/>
        <color rgb="FF000000"/>
        <rFont val="Calibri, sans-serif"/>
      </rPr>
      <t>SERVIDORES (</t>
    </r>
    <r>
      <rPr>
        <b/>
        <sz val="12"/>
        <color rgb="FFFF0000"/>
        <rFont val="Calibri, sans-serif"/>
      </rPr>
      <t>Presidentes em vermelho</t>
    </r>
    <r>
      <rPr>
        <b/>
        <sz val="12"/>
        <color rgb="FF000000"/>
        <rFont val="Calibri, sans-serif"/>
      </rPr>
      <t>)</t>
    </r>
  </si>
  <si>
    <r>
      <rPr>
        <b/>
        <sz val="10"/>
        <color rgb="FFFF0000"/>
        <rFont val="Arial"/>
      </rPr>
      <t>Eduardo Camargo Maia</t>
    </r>
    <r>
      <rPr>
        <sz val="10"/>
        <color rgb="FF000000"/>
        <rFont val="Arial"/>
      </rPr>
      <t>; Gilberto Bulgraen Junior; Izabel Maria Barral Teixeira; Júnio Rodrigues de Oliveira</t>
    </r>
  </si>
  <si>
    <r>
      <rPr>
        <b/>
        <sz val="10"/>
        <color rgb="FFFF0000"/>
        <rFont val="Arial"/>
      </rPr>
      <t xml:space="preserve">Carlos Roberto Paviotti </t>
    </r>
    <r>
      <rPr>
        <sz val="10"/>
        <color rgb="FF000000"/>
        <rFont val="Arial"/>
      </rPr>
      <t>; Gilberto Bulgraen Junior; Renan Giollo Francisco; Valdir Antonio Vitorino Filho;Maria Elisa de Castro Almeida</t>
    </r>
  </si>
  <si>
    <t>Trata da composição da Comissão de Elaboração do Plano de Desenvolvimento da Unidade (PDU) do IFSP-Câmpus Capivari referente ao ciclo de planejamento de desenvolvimento institucional entre 2019 e 2023.</t>
  </si>
  <si>
    <r>
      <rPr>
        <b/>
        <sz val="10"/>
        <color rgb="FFFF0000"/>
        <rFont val="Arial"/>
      </rPr>
      <t>Carlos Roberto Paviotti;</t>
    </r>
    <r>
      <rPr>
        <sz val="10"/>
        <color rgb="FF000000"/>
        <rFont val="Arial"/>
      </rPr>
      <t xml:space="preserve"> Gilberto Bulgraen Junior;Renan Giollo Francisco; Valdir Antonio Vitorino Filho; Maria Elisa de Castro Almeid</t>
    </r>
  </si>
  <si>
    <r>
      <rPr>
        <b/>
        <sz val="10"/>
        <color rgb="FFFF0000"/>
        <rFont val="Arial"/>
      </rPr>
      <t>Carlos Roberto Paviotti;</t>
    </r>
    <r>
      <rPr>
        <sz val="10"/>
        <color rgb="FF000000"/>
        <rFont val="Arial"/>
      </rPr>
      <t xml:space="preserve"> Luciana Martins Gatti; Renan Giollo Francisco; Bruna Carolina Rodrigues da Cunha; Mateus Nordi Esperança; Jamil Wagner Tizziani Camacho; Jussara Conceição de Souza dos Santos;Pamella Silva Souza Pompeu</t>
    </r>
  </si>
  <si>
    <r>
      <rPr>
        <b/>
        <sz val="10"/>
        <color rgb="FFFF0000"/>
        <rFont val="Arial"/>
      </rPr>
      <t>Silvânia Regina Mendes Moreschi</t>
    </r>
    <r>
      <rPr>
        <b/>
        <sz val="10"/>
        <rFont val="Arial"/>
      </rPr>
      <t xml:space="preserve">; </t>
    </r>
    <r>
      <rPr>
        <sz val="10"/>
        <rFont val="Arial"/>
      </rPr>
      <t>Ademir Geraldo Cavallari Costalonga, Renan Giollo Francisco</t>
    </r>
    <r>
      <rPr>
        <b/>
        <sz val="10"/>
        <rFont val="Arial"/>
      </rPr>
      <t xml:space="preserve">, </t>
    </r>
    <r>
      <rPr>
        <sz val="10"/>
        <rFont val="Arial"/>
      </rPr>
      <t>Angelo Miguel Rodrigues Pereira,Vanderson Luis Facion</t>
    </r>
  </si>
  <si>
    <t>Alterada pela portaria 92/2023</t>
  </si>
  <si>
    <r>
      <rPr>
        <b/>
        <sz val="10"/>
        <color rgb="FFFF0000"/>
        <rFont val="Arial"/>
      </rPr>
      <t>Erica Maio Taveira Grande</t>
    </r>
    <r>
      <rPr>
        <sz val="10"/>
        <color rgb="FF000000"/>
        <rFont val="Arial"/>
      </rPr>
      <t>; Adria de Sousa Bentes; Alexandre Garcia Aguado; Ana Karina Cancian Baroni;Bruna Carolina Rodrigues da Cunha;Carlos Fernando Barbosa da Silva;Fabiana Bigaton Tonin;Gislaine Vieira Damiani;Izabel Maria Barral Teixeira;Maria Amélia Ferracciú Pagotto;Tiago Pellim da Silva;Valdir Antonio Vitorino Filho;Vitor Brandi Junior;</t>
    </r>
  </si>
  <si>
    <r>
      <rPr>
        <b/>
        <sz val="10"/>
        <color rgb="FFFF0000"/>
        <rFont val="Arial"/>
      </rPr>
      <t>Gustavo Baptistella Leite da Silva;</t>
    </r>
    <r>
      <rPr>
        <sz val="10"/>
        <color rgb="FF000000"/>
        <rFont val="Arial"/>
      </rPr>
      <t xml:space="preserve"> Alexandre Camargo Maia;Eduardo Camargo Maia;Grazielle Nayara Felício Silva;Luciane Belini de Oliveira Sabó;Michele Pereira de Faria;Renan Giollo Francisco;Zenilton José da Rocha</t>
    </r>
  </si>
  <si>
    <t>Alterada pela portaria 73/2023</t>
  </si>
  <si>
    <r>
      <rPr>
        <b/>
        <sz val="10"/>
        <color rgb="FFFF0000"/>
        <rFont val="Arial"/>
      </rPr>
      <t>Maria Elisa de Castro Almeida;</t>
    </r>
    <r>
      <rPr>
        <sz val="10"/>
        <color rgb="FF000000"/>
        <rFont val="Arial"/>
      </rPr>
      <t xml:space="preserve"> Aderbal Almeida Rocha; Alexandre Camargo Maia ;André Valente de Barros Barreto; Beatriz Simonaio Birelli Falco ; Carolina Marocco Corneta;Cleidson Santiago de Oliveira; Felipe de Paula Góis Vieira ;Flávio Henrique Ferraresi ;Gianna Andréia Ferreira Gobbi; Spadote; Lorena Faria Docente; Luís Eduardo Pais dos Santos; Roberto Bineli Muterle ;Sheila Pasqualotto;Vanessa Cardoso Paviotti</t>
    </r>
  </si>
  <si>
    <t>Alterada pela portaria 102/2023</t>
  </si>
  <si>
    <r>
      <rPr>
        <b/>
        <sz val="10"/>
        <color rgb="FFFF0000"/>
        <rFont val="Arial"/>
      </rPr>
      <t>Roberto Tadashi Kono</t>
    </r>
    <r>
      <rPr>
        <sz val="10"/>
        <color rgb="FF000000"/>
        <rFont val="Arial"/>
      </rPr>
      <t>; Cleidson Santiago de Oliveira;Aderbal Almeida Rocha;Alexandre Camargo Maia;Alexandre Santa Bárbara de Azevedo;Ana Carla Dantas Midões;Ana Karina Cancian Baroni;André Valente de Barros Barreto;Antonio Carlos da Silva Bomfim;Carolina Marocco Corneta;Caio Hamamura;Daniel Ramos de Souza;Eduardo Camargo Maia;Elielma de Araújo Prazeres;Fabiana Ocampos;Fernando César Russo Gomes;Flavio Henrique Ferraresi;Gianna Andréia Ferreira Gobbi Spadote;Gustavo Baptistella Leite da Silva;João Batista de Medeiros;Ina Thomé Picoli;Izabel Maria Barral Teixeira;Luís Eduardo Pais dos Santos;Maria Elisa de Castro Almeida;Maria Heloísa Saraiva Vicente;Maria Ivete Pavan;Mateus Nordi Esperança;Mayumi Silva Kawamoto;Osmar Ruy Neto;Tiago José Berg;Valdir Antonio Vitorino Filho;Wagner Machado do Amaral;Washington Ernando Pereira Benício;Zenilton José da Rocha;</t>
    </r>
  </si>
  <si>
    <r>
      <rPr>
        <b/>
        <sz val="10"/>
        <color rgb="FFFF0000"/>
        <rFont val="Arial"/>
      </rPr>
      <t>Grazielle Nayara Felício Silva;</t>
    </r>
    <r>
      <rPr>
        <sz val="10"/>
        <color rgb="FF000000"/>
        <rFont val="Arial"/>
      </rPr>
      <t>Ivana Lopes de Oliveira Arruda;Ana Carla Dantas Midões ;Carlos Roberto Paviotti ;Daniel Ramos de Souza;Elielma de Araújo Prazeres;Gianna Andréia Ferreira Gobbi Spadote; Grazielle Cristine Elias;Ione Arsenio da Silva;Izabel Maria Barral Teixeira; Juscelino Pereira de Souza;Larissa Carvalho Alves;Luciana Martins Gatti; Maria Heloisa Saraiva Vicente;Maria Elisa de Castro Almeida;Mateus Carvalho Meira;Roberto Tadashi Kono Talita Barbosa Plantcoski Bulgraen</t>
    </r>
  </si>
  <si>
    <t>Alterada pela portaria 118/2023</t>
  </si>
  <si>
    <r>
      <rPr>
        <b/>
        <sz val="10"/>
        <color rgb="FFFF0000"/>
        <rFont val="Arial"/>
      </rPr>
      <t>Grazielle Nayara Felício Silva;</t>
    </r>
    <r>
      <rPr>
        <sz val="10"/>
        <color rgb="FF000000"/>
        <rFont val="Arial"/>
      </rPr>
      <t>Ivana Lopes de Oliveira Arruda;Ana Carla Dantas Midões ;Beatriz simonaio bireli falco, Carlos Roberto Paviotti ;Daniel Ramos de Souza;Elielma de Araújo Prazeres;Gianna Andréia Ferreira Gobbi Spadote; Grazielle Cristine Elias;Ione Arsenio da Silva;Izabel Maria Barral Teixeira; Juscelino Pereira de Souza;Larissa Carvalho Alves;Luciana Martins Gatti; Maria Heloisa Saraiva Vicente;Maria Elisa de Castro Almeida;Mateus Carvalho Meira;Roberto Tadashi Kono Talita Barbosa Plantcoski Bulgraen</t>
    </r>
  </si>
  <si>
    <r>
      <rPr>
        <b/>
        <sz val="10"/>
        <color rgb="FFFF0000"/>
        <rFont val="Arial"/>
      </rPr>
      <t>Everton Pereira Barbosa</t>
    </r>
    <r>
      <rPr>
        <sz val="10"/>
        <color rgb="FF000000"/>
        <rFont val="Arial"/>
      </rPr>
      <t>, Alexandre Camargo Maia, André Valente de Barros Barreto, Beatriz Simonaio Birelli Falco, Edivaldo Serafim ,Fernanda Tonelli, Francine Maria Ribeiro, Francisco Marcio Barbosa Teixeira ,Gianna Andréia Ferreira Gobbi Spadote, Karlan Ricomini Alves,Maria Amélia Ferracciú Pagotto ,Maria Elisa de Castro Almeida, Roberto Tadashi Kono, Wagner machado do amaral, vanessa cardoso paviotti</t>
    </r>
  </si>
  <si>
    <r>
      <rPr>
        <b/>
        <sz val="10"/>
        <color rgb="FFFF0000"/>
        <rFont val="Arial"/>
      </rPr>
      <t>Valdir Antonio Vitorino Filho,</t>
    </r>
    <r>
      <rPr>
        <sz val="10"/>
        <color rgb="FF000000"/>
        <rFont val="Arial"/>
      </rPr>
      <t xml:space="preserve"> Grazielle Nayara Felício Silva, Ione Arsenio da Silva, Júnio Rodrigues de Oliveira, Larissa Carvalho Alves,Talita Barbosa Plantcoski Bulgraen,Tiago Pellim da Silva</t>
    </r>
  </si>
  <si>
    <r>
      <rPr>
        <b/>
        <sz val="10"/>
        <color rgb="FFFF0000"/>
        <rFont val="Arial"/>
      </rPr>
      <t>Everton Pereira Barbosa</t>
    </r>
    <r>
      <rPr>
        <sz val="10"/>
        <color rgb="FF000000"/>
        <rFont val="Arial"/>
      </rPr>
      <t>, Alexandre Camargo Maia, André Valente de Barros Barreto, Beatriz Simonaio Birelli Falco, Edivaldo Serafim ,Fernanda Tonelli, Francine Maria Ribeiro, Francisco Marcio Barbosa Teixeira ,Gianna Andréia Ferreira Gobbi Spadote, Karlan Ricomini Alves,Maria Amélia Ferracciú Pagotto ,Maria Elisa de Castro Almeida, Matheus Carvalho Meira, Roberto Tadashi Kono, Wagner machado do amaral, vanessa cardoso paviotti</t>
    </r>
  </si>
  <si>
    <t>Alterada pela portaria 95/2023</t>
  </si>
  <si>
    <r>
      <rPr>
        <b/>
        <sz val="10"/>
        <color rgb="FFFF0000"/>
        <rFont val="Arial"/>
      </rPr>
      <t>Everton Pereira Barbosa</t>
    </r>
    <r>
      <rPr>
        <sz val="10"/>
        <color rgb="FF000000"/>
        <rFont val="Arial"/>
      </rPr>
      <t xml:space="preserve">
Gianna Andréia Ferreira Gobbi Spadote
Mateus Carvalho Meira</t>
    </r>
  </si>
  <si>
    <r>
      <rPr>
        <u/>
        <sz val="11"/>
        <color rgb="FF1155CC"/>
        <rFont val="Calibri, sans-serif"/>
      </rPr>
      <t xml:space="preserve">Designação de fiscais de contrato 05.712/2022 - seguros Sura S.A  </t>
    </r>
    <r>
      <rPr>
        <u/>
        <sz val="11"/>
        <color rgb="FF1155CC"/>
        <rFont val="Calibri, sans-serif"/>
      </rPr>
      <t xml:space="preserve">      
</t>
    </r>
  </si>
  <si>
    <r>
      <rPr>
        <b/>
        <sz val="10"/>
        <color rgb="FFFF0000"/>
        <rFont val="Arial"/>
      </rPr>
      <t>Grazielle Cristine Elias;</t>
    </r>
    <r>
      <rPr>
        <sz val="10"/>
        <color rgb="FF000000"/>
        <rFont val="Arial"/>
      </rPr>
      <t>Carlos Roberto Paviotti;Francisco Márcio BarbosaTeixeira;Grazielle Nayara Felício Silva;Ina Thomé Picoli;Ivana Lopes de Olivera Arruda;Izabel Maria Barral Teixeira;Maria Ivete Pavan;Pedro Henrique Alcântara da Silva;Roberto Tadashi Kono;Talita Barbosa Plantcoski Bulgraen;</t>
    </r>
  </si>
  <si>
    <t>Alterada pela Portaria 134/2023</t>
  </si>
  <si>
    <r>
      <rPr>
        <b/>
        <sz val="10"/>
        <color rgb="FFFF0000"/>
        <rFont val="Arial"/>
      </rPr>
      <t>Valdir Antonio Vitorino Filho</t>
    </r>
    <r>
      <rPr>
        <sz val="10"/>
        <color rgb="FF000000"/>
        <rFont val="Arial"/>
      </rPr>
      <t>;Bruna Carolina Rodrigues da Cunha;Elielma de Araújo Prazeres;Gislaine Vieira Damiani;Rafael Fernando Diorio;Tiago Pellim da Silva;</t>
    </r>
  </si>
  <si>
    <r>
      <rPr>
        <b/>
        <sz val="10"/>
        <color rgb="FFFF0000"/>
        <rFont val="Arial"/>
      </rPr>
      <t xml:space="preserve">Waldo Luis de Lucca </t>
    </r>
    <r>
      <rPr>
        <sz val="10"/>
        <color rgb="FF000000"/>
        <rFont val="Arial"/>
      </rPr>
      <t>;Carlos Roberto Paviotti; Luciana Martins Gatti ;Jessica Wélide Tacioli; Karina Marques dos Santos</t>
    </r>
  </si>
  <si>
    <t>Alterada pela portaria 120/2023</t>
  </si>
  <si>
    <r>
      <rPr>
        <b/>
        <sz val="10"/>
        <color rgb="FFFF0000"/>
        <rFont val="Arial"/>
      </rPr>
      <t>Silvânia Regina Mendes Moresch</t>
    </r>
    <r>
      <rPr>
        <sz val="10"/>
        <color rgb="FF000000"/>
        <rFont val="Arial"/>
      </rPr>
      <t>i; Ademir Geraldo Cavallari Costalonga, Renan Giollo Francisco, Angelo Miguel Rodrigues Pereira,Vanderson Luis Facion</t>
    </r>
  </si>
  <si>
    <r>
      <rPr>
        <b/>
        <sz val="10"/>
        <color rgb="FFFF0000"/>
        <rFont val="Arial"/>
      </rPr>
      <t>Silvânia Regina Mendes Moresch</t>
    </r>
    <r>
      <rPr>
        <sz val="10"/>
        <color rgb="FF000000"/>
        <rFont val="Arial"/>
      </rPr>
      <t>i; Ademir Geraldo Cavallari Costalonga, Renan Giollo Francisco, Angelo Miguel Rodrigues Pereira,</t>
    </r>
  </si>
  <si>
    <t>retificada pela portaria 114/2023</t>
  </si>
  <si>
    <r>
      <rPr>
        <b/>
        <sz val="10"/>
        <color rgb="FFFF0000"/>
        <rFont val="Arial"/>
      </rPr>
      <t>Valdir Antonio Vitorino Filho</t>
    </r>
    <r>
      <rPr>
        <sz val="10"/>
        <color rgb="FF000000"/>
        <rFont val="Arial"/>
      </rPr>
      <t>;Bruna Carolina Rodrigues da Cunha ;Fernando Cesar Russo Gomes ;Hugo Antonio Lima de Souza; Ina Thomé Picoli; Ivonete Fernandes de Souza;Matheus Carvalho Meira;Meire Ramalho de Oliveira</t>
    </r>
  </si>
  <si>
    <t>Trata da Designação dos membros da Comissão para Avaliação de Extraordinário Aproveitamento de Estudos (EXAPE) disciplina de Biotecnologia BITP6 de Processos Químicos do IFSP CPV</t>
  </si>
  <si>
    <t>Alexandre Santa Barbara Azevedo
Carolina Marocco Corneta
Gislaine Vieira Damiani
Gianna Andréia Ferreira Gobbi Spadote</t>
  </si>
  <si>
    <t>designação dos membros da Comissão para Avaliação de Extraordinário Aproveitamento de Estudos (EXAPE) disciplina de Gestão da Qualidade- GEQP6 de Processos Químicos do IFSP CPV</t>
  </si>
  <si>
    <t>Gislaine Vieira Damiani
Valdir Antonio Vitorino Filho
Mayumi Silva Kawamoto
Gianna Andréia Ferreira Gobbi Spadote</t>
  </si>
  <si>
    <t>designação dos membros da Comissão para Avaliação de Extraordinário Aproveitamento de Estudos (EXAPE) disciplina Tecnologia de produção de Álcool e Açúcar TAAP7 de Processos Químicos do IFSP CPV</t>
  </si>
  <si>
    <t>Ademir Geraldo Cavallari Costalonga
Aderbal Almeida Rocha
Fernanda Ortolan
Gianna Andréia Ferreira Gobbi Spadote</t>
  </si>
  <si>
    <t>Trata da designação dos membros da Comissão para Avaliação de Extraordinário Aproveitamento de Estudos (EXAPE) disciplina de Normas e Segurança do trabalho - NSTP7 de Processos Químicos do IFSP CPV</t>
  </si>
  <si>
    <t>José Ricardo Turquetti
Silvânia Regina Mendes Moreschi
Mayumi Silva Kawamoto
Beatriz Simonaio Birelli Falco</t>
  </si>
  <si>
    <t>Trata da designação dos membros da Comissão para Avaliação de Extraordinário Aproveitamento de Estudos (EXAPE) disciplina de Gestão de Inovação e Empreendedorismo - EMPP7 de Processos Químicos do IFSP CPV</t>
  </si>
  <si>
    <t>Everton Pereira Barbosa
Valdir Antonio Vitorino Filho
Meire Ramalho de Oliveira
Beatriz Simonaio Birelli Falco</t>
  </si>
  <si>
    <r>
      <rPr>
        <b/>
        <sz val="10"/>
        <color rgb="FFFF0000"/>
        <rFont val="Arial"/>
      </rPr>
      <t>Maria Elisa de Castro Almeida;</t>
    </r>
    <r>
      <rPr>
        <sz val="10"/>
        <color rgb="FF000000"/>
        <rFont val="Arial"/>
      </rPr>
      <t xml:space="preserve"> Aderbal Almeida Rocha; Alexandre Camargo Maia ;André Valente de Barros Barreto; Beatriz Simonaio Birelli Falco ; Carolina Marocco Corneta; Felipe de Paula Góis Vieira ;Flávio Henrique Ferraresi ;Gianna Andréia Ferreira Gobbi; Spadote; Lorena Faria Docente; Luís Eduardo Pais dos Santos; Roberto Bineli Muterle ;Sheila Pasqualotto;Vanessa Cardoso Paviotti</t>
    </r>
  </si>
  <si>
    <t>Altera 16/2023</t>
  </si>
  <si>
    <t>Trata da designação dos membros da Comissão para Elaboração e Implementação do Projeto Pedagógico do Curso (CEIC) Técnico em Administração Integrado ao Ensino Médio, na modalidade Jovens e Adultos - PROEJA do IFSP - Câmpus Capiva</t>
  </si>
  <si>
    <t>Alterada pela portaria 133/2023</t>
  </si>
  <si>
    <r>
      <rPr>
        <b/>
        <sz val="10"/>
        <color rgb="FFFF0000"/>
        <rFont val="Arial"/>
      </rPr>
      <t>Fernando Cesar Russo  gomes;</t>
    </r>
    <r>
      <rPr>
        <sz val="10"/>
        <color rgb="FF000000"/>
        <rFont val="Arial"/>
      </rPr>
      <t xml:space="preserve"> Ana Karina Cancian Baroni; Alexandre camargo maia; Beatriz Simonaio Birelli Falco; Carlos Roberto Paviotti;Flávio Henrique Ferraresi;Gianna Andréia Ferreira Gobbi Spadote;Gustavo Baptistella Leite da Silva;Hugo Antonio Lima de Souza; Ina Thomé Picoli Ivonete Fernandes de Souza;Josiane Donisete de Moraes Suzuki;Juscelino Pereira de Souza;Meire Ramalho de Oliveira ;Maria Amélia Ferracciú Pagotto;Tatiane de Paula Sudbrack 
</t>
    </r>
  </si>
  <si>
    <t>Altera 127/2022</t>
  </si>
  <si>
    <t>Trata da designação de orientadores de estágio curricular do Curso Técnico em Alimentos concomitante/subsequente do IFSP-Câmpus Capivari.</t>
  </si>
  <si>
    <t>https://drive.google.com/file/d/16HaTu7zLFBGpT_G_eHFWuJkVPg_l9sGL/view?usp=share_link</t>
  </si>
  <si>
    <t xml:space="preserve">Mayumi Silva Kawamoto; </t>
  </si>
  <si>
    <t>designação de orientadores de estágio curricular do Curso Técnico em Informática e Técnico em Informática para internet Integrado ao Ensino Médio do IFSP-Câmpus Capivari.</t>
  </si>
  <si>
    <t>Trata da designação dos membros da comissão para Elaboração e Implementação do Projeto Pedagógico do Curso (CEIC) Técnico em Química concomitante/subsequente IFSP-Câmpus Capivari.</t>
  </si>
  <si>
    <r>
      <t>M</t>
    </r>
    <r>
      <rPr>
        <b/>
        <sz val="10"/>
        <color rgb="FFFF0000"/>
        <rFont val="Arial"/>
      </rPr>
      <t>aria Elisa de Castro Almeida</t>
    </r>
    <r>
      <rPr>
        <sz val="10"/>
        <color rgb="FF000000"/>
        <rFont val="Arial"/>
      </rPr>
      <t>,  Aderbal Almeida Rocha ,Alexandre Camargo Maia, Francisco Márcio Barbosa Teixeira, Gislaine Vieira Damiani, Isabel Cristina das Chagas Oliveira, Luís Eduardo Pais dos Santos, Roberto Tadashi Kono, Silvânia Regina Mendes Moreschi, Vanessa Cardoso Paviotti</t>
    </r>
  </si>
  <si>
    <t>Altera 212/2021</t>
  </si>
  <si>
    <t>Designação de fiscais de contrato -Contrato 04.712/2023- Plus Terceirização Ltda</t>
  </si>
  <si>
    <t>revogada pela portaria 79/2023</t>
  </si>
  <si>
    <t>Luciana Martins Gatti ,Grazielle Nayara Felicio Silva, César Eduardo Armelin , Eduardo Camargo Maia ,Ivana Lopes de Oliveira Arruda, Antonio Carlos da Silva Bomfim</t>
  </si>
  <si>
    <t>Revoga 78/2023</t>
  </si>
  <si>
    <t>Trata da designação dos membros da Comissão de Relações Internacionais do IFSP – Câmpus Capivar</t>
  </si>
  <si>
    <r>
      <rPr>
        <b/>
        <sz val="10"/>
        <color rgb="FFFF0000"/>
        <rFont val="Arial"/>
      </rPr>
      <t xml:space="preserve">Tiago Pellim da Silva
</t>
    </r>
    <r>
      <rPr>
        <sz val="10"/>
        <color rgb="FF000000"/>
        <rFont val="Arial"/>
      </rPr>
      <t>Fernanda Tonelli
Vitor Brandi Junior</t>
    </r>
  </si>
  <si>
    <t>Trata da revogação de portarias de fisclização do IFSP CPV</t>
  </si>
  <si>
    <t>revogacao</t>
  </si>
  <si>
    <t>Revoga 204/2021/ 2011/2021/ 213/2021; 214/2021; 215/2021</t>
  </si>
  <si>
    <t>Designação de fiscais de contrato -05.712/2023 - Dispensa de Licitação 03.712/2023 - COBRA SAÚDE AMBIENTAL LTDA</t>
  </si>
  <si>
    <t xml:space="preserve">Eduardo Camargo Maia ;
Antonio Carlos da Silva Bomfim 
</t>
  </si>
  <si>
    <t>Trata da designação dos membros da Comissão Semana da Diversidade do IFSP CPV</t>
  </si>
  <si>
    <t>Bruna Carolina Rodrigues da Cunha
Flávio Henrique Ferraresi
Maria Amélia Ferracciú Pagotto
Valdir Antonio Vitorino Filho</t>
  </si>
  <si>
    <t>rata da designação dos membros da Comissão para Elaboração e Implementação do Projeto Pedagógico (CEIC) do Curso Técnico em Alimentos do IFSP - Câmpus Capivari.</t>
  </si>
  <si>
    <r>
      <rPr>
        <b/>
        <sz val="10"/>
        <color rgb="FFFF0000"/>
        <rFont val="Arial"/>
      </rPr>
      <t xml:space="preserve">Alexandre Santa Bárbara Azevedo </t>
    </r>
    <r>
      <rPr>
        <sz val="10"/>
        <color rgb="FF000000"/>
        <rFont val="Arial"/>
      </rPr>
      <t>;Adria de Souza Bentes;Beatriz Simonaio Birelli Falco;Carolina Marocco Corneta;Fernanda Ortolan ;Gislaine Vieira Damiani;Gustavo Baptistella Leite da Silva ;Grazielle Cristine Elias; Hugo Antonio Lima de Souza ;Luís Eduardo Pais dos Santos ;Mateus Nordi Esperança ;Regiane de Brito Vieira ;Silvânia Regina Mendes Moreschi, Glaucia Stefanie de Toledo e Ana Caroline Silva Ferreira.</t>
    </r>
  </si>
  <si>
    <t>altera 93/2022</t>
  </si>
  <si>
    <t>instituição e designação do Colegiado de curso de Pós-Graduação "Lato Sensu" em Educação em Ciência e Matemática</t>
  </si>
  <si>
    <r>
      <rPr>
        <b/>
        <sz val="10"/>
        <color rgb="FFFF0000"/>
        <rFont val="Arial"/>
      </rPr>
      <t xml:space="preserve">Francisco Marcio Barbosa Teixeira; </t>
    </r>
    <r>
      <rPr>
        <sz val="10"/>
        <color rgb="FF333333"/>
        <rFont val="Arial"/>
      </rPr>
      <t>Fabiana Ocampos; Carlos Fernando Barboza da silva;Ana Karina Cancian Baroni; Gianna Andréia Ferreira Gobbi Spadote; Isabel Cristina das chagas oliveira,  Sara Daniela Menez Goncalves Ramos;Edson Jarandia Nunes</t>
    </r>
  </si>
  <si>
    <t>ALtera 91/2022</t>
  </si>
  <si>
    <t xml:space="preserve"> Trata da instituição da Comissão Permanente de Atribuição de Valores aos Acervos das Bibliotecas e designação dos membros do IFSP CPV</t>
  </si>
  <si>
    <t>Izabel Maria Barral Teixeira ;Michele Cristina dos Santos ;Osmar Ruy Neto ;Valéria da Silva Martins Poletti</t>
  </si>
  <si>
    <t>Trata da Designação da Função de Apoio à Gestão FAG – Coordenador do Curso Técnico em Alimentos concomitante/subsequente do IFSP Câmpus Capivari</t>
  </si>
  <si>
    <t>Alexandre Santa Bárbara de Azevedo</t>
  </si>
  <si>
    <t>Revoga 129/2022</t>
  </si>
  <si>
    <t>Trata da designação de servidor e aprovação do Projeto Institucional de "Elaboração de materiais didáticos de Educação Física" do IFSP CPV</t>
  </si>
  <si>
    <t xml:space="preserve">Irllar Karla dos Santos Diniz
</t>
  </si>
  <si>
    <t>Carlos Roberto Paviotti
Beatriz Simonaio Birelli Falco
Carlos Fernando Barboza da Silva
Everton Pereira Barbosa
Gianna Andréia Ferreira Gobbi Spadote
Grazielle Nayara Felício Silva
Isabel Cristina das Chagas Oliveira
Ivana Lopes de Oliveira
Maria Amélia Ferracciú Pagotto
Talita Barbosa Plantcoski Bulgraen</t>
  </si>
  <si>
    <t>Altera 112/2022</t>
  </si>
  <si>
    <t>Trata da instituição e designação do Colegiado de curso de Pós-Graduação Lato Sensu em Tecnologia da Informação e Comunicação na Educação do IFSP- Câmpus Capivari.</t>
  </si>
  <si>
    <t>Alterada Pela Portaria 130/2023</t>
  </si>
  <si>
    <r>
      <rPr>
        <b/>
        <sz val="10"/>
        <color rgb="FFFF0000"/>
        <rFont val="Arial"/>
      </rPr>
      <t>Alexandre Garcia Aguado;</t>
    </r>
    <r>
      <rPr>
        <sz val="10"/>
        <color rgb="FF000000"/>
        <rFont val="Arial"/>
      </rPr>
      <t xml:space="preserve"> Carlos Fernando Barboza da silva;Érica Maio Taveira Grande;Paloma Epprecht e Machado de Campos Chaves;Tiago Pellim da Silva;Gianna Andréia Ferreira Gobbi Spadote;Beatriz Simonaio Birelli Falco;Beatriz Monteiro da Silva Maia;Graciele Alcantara da Silva;</t>
    </r>
  </si>
  <si>
    <t xml:space="preserve"> Trata da designação dos membros da Comissão para Elaboração e Implementação do Projeto Pedagógico (CEIC) do Curso Técnico em Informática para internet Integrado ao Ensino Médio do IFSP - Câmpus Capivari.</t>
  </si>
  <si>
    <r>
      <rPr>
        <b/>
        <sz val="10"/>
        <color rgb="FFFF0000"/>
        <rFont val="Arial"/>
      </rPr>
      <t xml:space="preserve">Everton Pereira Barbosa, </t>
    </r>
    <r>
      <rPr>
        <sz val="10"/>
        <color rgb="FF000000"/>
        <rFont val="Arial"/>
      </rPr>
      <t>Alexandre Camargo Maia, André Valente de Barros Barreto, Beatriz Simonaio Birelli Falco, Edivaldo Serafim ,Fernanda Tonelli, Francine Maria Ribeiro, Francisco Marcio Barbosa Teixeira ,Gianna Andréia Ferreira Gobbi Spadote, Gustavo Bapstistella Leite da Silva ,Karlan Ricomini Alves,Maria Amélia Ferracciú Pagotto ,Maria Elisa de Castro Almeida, Roberto Tadashi Kono, Wagner Machado do Amaral;Matheus Carvalho Meira</t>
    </r>
  </si>
  <si>
    <t>Altera 114/2022</t>
  </si>
  <si>
    <t>Fernanda Tonelli
Erica Maio Taveira Grande
Sabrina Espino Prata</t>
  </si>
  <si>
    <t>Altera 11/2023</t>
  </si>
  <si>
    <r>
      <rPr>
        <b/>
        <sz val="10"/>
        <color rgb="FFFF0000"/>
        <rFont val="Arial"/>
      </rPr>
      <t xml:space="preserve">Maria Elisa de Castro Almeida, </t>
    </r>
    <r>
      <rPr>
        <sz val="10"/>
        <color rgb="FF000000"/>
        <rFont val="Arial"/>
      </rPr>
      <t xml:space="preserve"> Aderbal Almeida Rocha ,Alexandre Camargo Maia, Francisco Márcio Barbosa Teixeira, Gislaine Vieira Damiani, Isabel Cristina das Chagas Oliveira, Luís Eduardo Pais dos Santos, Roberto Tadashi Kono, Silvânia Regina Mendes Moreschi, Vanessa Cardoso Paviotti, Fernando José do Nascimento Filho, Larissa Grazieli Almeida Gobi</t>
    </r>
  </si>
  <si>
    <t>Altera 77/2023</t>
  </si>
  <si>
    <t xml:space="preserve">Designação de fiscais de contrato -06.712/2023 - AUTO VIAÇÃO MM SOUZA TURISMO LTDA </t>
  </si>
  <si>
    <t>Fernando Cesar Russo Gomes, Maria Elisa de Castro Almeida</t>
  </si>
  <si>
    <t>Everton Pereira Barbosa
Gianna Andréia Ferreira Gobbi Spadote
Isabel Cristina das Chagas Oliveira
Mateus Carvalho Meira</t>
  </si>
  <si>
    <t>Altera 31/2023</t>
  </si>
  <si>
    <t>até a formatura da primeira turma do
curso</t>
  </si>
  <si>
    <r>
      <rPr>
        <b/>
        <sz val="10"/>
        <color rgb="FFFF0000"/>
        <rFont val="Arial"/>
      </rPr>
      <t>Alexandre Santa Bárbara Azevedo</t>
    </r>
    <r>
      <rPr>
        <sz val="10"/>
        <color rgb="FF000000"/>
        <rFont val="Arial"/>
      </rPr>
      <t xml:space="preserve"> ;Adria de Souza Bentes;Beatriz Simonaio Birelli Falco;Carolina Marocco Corneta;Fernanda Ortolan ;Gislaine Vieira Damiani;Gustavo Baptistella Leite da Silva ;Grazielle Cristine Elias; Hugo Antonio Lima de Souza ;Luís Eduardo Pais dos Santos ;Mateus Nordi Esperança ;Regiane de Brito Vieira ;Silvânia Regina Mendes Moreschi, Glaucia Stefanie de Toledo e Ana Caroline Silva Ferreira, isabel cristina das chagas oliveira</t>
    </r>
  </si>
  <si>
    <t>Altera 84/2023</t>
  </si>
  <si>
    <t>Trata da designação dos membros da Comissão para Avaliação de Extraordinário Aproveitamento de Estudos (EXAPE) disciplina Programação para Dispositivos Móveis de Análise e Desenvolvimento de Sistemas do IFSP – Câmpus CPV</t>
  </si>
  <si>
    <t>Até a entrega do parecer à
Coordenação do Curso</t>
  </si>
  <si>
    <t xml:space="preserve">Bruna Carolina Rodrigues da Cunha
Beatriz Simonaio Birelli Falco
Caio Hamamura
Wagner Machado do Amaral
</t>
  </si>
  <si>
    <t>Trata da designação dos membros da Comissão Local da Estatuinte do IFSP - Câmpus Capivari</t>
  </si>
  <si>
    <t xml:space="preserve">Everton Pereira Barbosa 
Fernanda Tonelli 
Maria Amélia Ferracciú Pagotto 
Francine Maria Ribeiro 
Grazielle Nayara Felício Silva </t>
  </si>
  <si>
    <t>rata da designação dos membros da Comissão para Elaboração e Implementação do Projeto Pedagógico (CEIC) do Curso Técnico em Recursos Humanos concomitante/subsequente Integrado ao Ensino Médio do IFSP - Câmpus Capivari.</t>
  </si>
  <si>
    <t>até a formatura da primeira turma do
curso.</t>
  </si>
  <si>
    <r>
      <rPr>
        <b/>
        <sz val="10"/>
        <color rgb="FFFF0000"/>
        <rFont val="Arial"/>
      </rPr>
      <t>Hugo Antonio Lima de Souza;</t>
    </r>
    <r>
      <rPr>
        <sz val="10"/>
        <color rgb="FF000000"/>
        <rFont val="Arial"/>
      </rPr>
      <t xml:space="preserve">Alexandre Camargo Maia; Ana Karina Cancian Baroni ;Beatriz Simonaio Birelli Falco;Fernando Cesar Russo Gomes ;Gustavo Baptistella Leite da Silva ;Helen Gláucia Stefanelli ;Ivonete Fernandes de Souza ;Juscelino Pereira de Souza;Valdir Antonio Vitorino Filho,  Ina Thomé Picoli e Meire Ramalho de Oliveira.
</t>
    </r>
  </si>
  <si>
    <t>Altera 102/2022</t>
  </si>
  <si>
    <t>composição do Comitê de Pesquisa, Inovação e Pós-Graduação (COMPESQ) do IFSP-Câmpus Capivari.d</t>
  </si>
  <si>
    <r>
      <rPr>
        <b/>
        <sz val="10"/>
        <color rgb="FFFF0000"/>
        <rFont val="Arial"/>
      </rPr>
      <t>Alexandre Camargo Maia</t>
    </r>
    <r>
      <rPr>
        <sz val="10"/>
        <color rgb="FF000000"/>
        <rFont val="Arial"/>
      </rPr>
      <t>, Érica Maio Taveira Grande, Fabiana Bigaton Tonin, Gislaine Vieira Damiani, Rafael Fernando Diorio, Silvania Regina Mendes Moreschi, Aderbal Almeida Rocha, Ivonete Fernandes de Souza, Andre Valente de Barros Barreto, Maria Amélia Ferracciú Pagotto</t>
    </r>
  </si>
  <si>
    <t>Trata da designação dos membros da Comissão Organizadora do I Seminário de Pós Graduação do IFSP Campus Capivari.</t>
  </si>
  <si>
    <t>Alexandre Garcia Aguado, Beatriz Monteiro da Silva Maia, Denise Lezdkalns, Érica Maio Taveira Grande, Fabiana Bigaton Tonin, Fernanda Tonelli, Francisco Marcio Barbosa Teixeira, Ivana Lopes de Oliveira Arruda, Paloma Epprecht e Machado de Campos Chaves, Tiago Pellim da Silva</t>
  </si>
  <si>
    <t>alterada pela portaria 116/2023</t>
  </si>
  <si>
    <r>
      <rPr>
        <b/>
        <sz val="10"/>
        <color rgb="FFFF0000"/>
        <rFont val="Arial"/>
      </rPr>
      <t>Roberto Tadashi Kono</t>
    </r>
    <r>
      <rPr>
        <sz val="10"/>
        <color rgb="FF000000"/>
        <rFont val="Arial"/>
      </rPr>
      <t>; Cleidson Santiago de Oliveira;Aderbal Almeida Rocha;Alexandre Camargo Maia;Alexandre Santa Bárbara de Azevedo;Ana Carla Dantas Midões;Ana Karina Cancian Baroni;André Valente de Barros Barreto;Antonio Carlos da Silva Bomfim;Carolina Marocco Corneta;Caio Hamamura;Daniel Ramos de Souza;Eduardo Camargo Maia;Elielma de Araújo Prazeres;Fernando César Russo Gomes;Flavio Henrique Ferraresi;Gianna Andréia Ferreira Gobbi Spadote;Gustavo Baptistella Leite da Silva;João Batista de Medeiros;Ina Thomé Picoli;Izabel Maria Barral Teixeira;Luís Eduardo Pais dos Santos;Maria Elisa de Castro Almeida;Maria Heloísa Saraiva Vicente;Maria Ivete Pavan;Mayumi Silva Kawamoto;Osmar Ruy Neto;Tiago José Berg;Valdir Antonio Vitorino Filho;Wagner Machado do Amaral;Washington Ernando Pereira Benício;Zenilton José da Rocha;</t>
    </r>
  </si>
  <si>
    <t>Altera 17/2023</t>
  </si>
  <si>
    <t>rata da designação dos membros do Núcleo Docente Estruturante - NDE do Curso de Tecnologia em Análise e desenvolvimento de Sistemas do IFSP Capivari.</t>
  </si>
  <si>
    <t>Alterada pela portaria 106/2023</t>
  </si>
  <si>
    <t xml:space="preserve">Bruna Carolina Rodrigues da Cunha
Fernando César Russo Gomes
Mateus Nordi Esperança
Rafael Wendel Pinheiro
Waldo Luis de Lucca
Wagner Machado do Amaral
Adriana Morais da Silva </t>
  </si>
  <si>
    <t>Altera 39/2022</t>
  </si>
  <si>
    <t>Trata da designação dos membros da Comissão para Avaliação de Extraordinário Aproveitamento de Estudos (EXAPE) disciplina de Projetos de Sistemas 2 (PS2A6) de ADS do IFSP CPV</t>
  </si>
  <si>
    <t xml:space="preserve">Até a entrega do parecer à
Coordenação do Curso.
</t>
  </si>
  <si>
    <t xml:space="preserve">Waldo Luis de Lucca
Gianna Andréia Ferreira Gobbi Spadote
Matheus de Carvalho Meira
Vitor Brandi Junior
</t>
  </si>
  <si>
    <t>Grazielle Cristine Elias; Michele Cristina dos Santos</t>
  </si>
  <si>
    <t>Altera 135/2021</t>
  </si>
  <si>
    <t xml:space="preserve"> Trata da designação dos membros do Núcleo Docente Estruturante - NDE do Curso de Tecnologia em Análise e desenvolvimento de Sistemas do IFSP Capivari.</t>
  </si>
  <si>
    <r>
      <rPr>
        <sz val="11"/>
        <color rgb="FF000000"/>
        <rFont val="Calibri, sans-serif"/>
      </rPr>
      <t xml:space="preserve">Bruna Carolina Rodrigues da Cunha, Fernando César Russo Gomes e Adriana Morais da Silva, se encerra em </t>
    </r>
    <r>
      <rPr>
        <b/>
        <sz val="11"/>
        <color rgb="FF000000"/>
        <rFont val="Calibri, sans-serif"/>
      </rPr>
      <t xml:space="preserve">08 de abril de 2024.
</t>
    </r>
    <r>
      <rPr>
        <sz val="11"/>
        <color rgb="FF000000"/>
        <rFont val="Calibri, sans-serif"/>
      </rPr>
      <t xml:space="preserve">Waldo Luis de Lucca se encerra em </t>
    </r>
    <r>
      <rPr>
        <b/>
        <sz val="11"/>
        <color rgb="FF000000"/>
        <rFont val="Calibri, sans-serif"/>
      </rPr>
      <t xml:space="preserve">08 de abril de 2025.
</t>
    </r>
    <r>
      <rPr>
        <sz val="11"/>
        <color rgb="FF000000"/>
        <rFont val="Calibri, sans-serif"/>
      </rPr>
      <t xml:space="preserve">Wagner Machado do Amaral e Rafael Wendel Pinheiro se encerra em </t>
    </r>
    <r>
      <rPr>
        <b/>
        <sz val="11"/>
        <color rgb="FF000000"/>
        <rFont val="Calibri, sans-serif"/>
      </rPr>
      <t>16 de junho de 2026.</t>
    </r>
  </si>
  <si>
    <t>Bruna Carolina Rodrigues da Cunha
Fernando César Russo Gomes
Matheus Carvalho Meira
Rafael Wendel Pinheiro
Waldo Luis de Lucca
Wagner Machado do Amaral
Adriana da silva Belon</t>
  </si>
  <si>
    <t>Altera 103/2023</t>
  </si>
  <si>
    <t>Trata da Instituição e Designação de membros da Comissão para o reconhecimento de saberes e competências - RESAB referente a disciplina de TLB - Tecnicas de Laboratorio do curso técnico em Química c/S do IFSP CPV</t>
  </si>
  <si>
    <t>Gislaine Vieira Damiani,
Gianna Andréia Ferreira,
João Batista de Medeiros ,
Maria Elisa de Castro Almeida ,</t>
  </si>
  <si>
    <t>Designação de fiscais de contrato -02.712/2022 - Pregão 04.712/2022 - BRIGHT TELECOM EIRELI</t>
  </si>
  <si>
    <t>Lucas Bonetti, Larissa Carvalho Alves</t>
  </si>
  <si>
    <t xml:space="preserve"> Trata da designação dos membros da Comissão Organizadora do I Seminário de Pós Graduação do IFSP Campus Capivari.</t>
  </si>
  <si>
    <r>
      <rPr>
        <b/>
        <sz val="10"/>
        <color rgb="FFFF0000"/>
        <rFont val="Arial"/>
      </rPr>
      <t>Tiago Pellim da Silva</t>
    </r>
    <r>
      <rPr>
        <sz val="10"/>
        <color rgb="FF000000"/>
        <rFont val="Arial"/>
      </rPr>
      <t>, Alexandre Garcia Aguado, Beatriz Monteiro da Silva Maia, Denise Lezdkalns, Érica Maio Taveira Grande, Fabiana Bigaton Tonin, Fernanda Tonelli, Francisco Marcio Barbosa Teixeira, Ivana Lopes de Oliveira Arruda, Paloma Epprecht e Machado de Campos Chaves, Tiago Pellim da Silva</t>
    </r>
  </si>
  <si>
    <t>Altera 101/2023</t>
  </si>
  <si>
    <t>Trata da Designação de Função de Apoio à Gestão FAG – Coordenador do Curso de Pós-Graduação Gestão Lato Sensu em Educações e Tecnologias Digitais.</t>
  </si>
  <si>
    <t>Retificada pela portaria 111/2023</t>
  </si>
  <si>
    <t>Trata da Retificação da Portaria nº 110/2023 - DRG/CPV/IFSP, de 07 de julho de 2023 - Designação de Função de Apoio à Gestão FAG – Coordenador do Curso de Pós-Graduação Gestão Lato Sensu em Educações e Tecnologias Digit</t>
  </si>
  <si>
    <t>Retifica 110/2023</t>
  </si>
  <si>
    <t>Trata da designação dos membros da Comissão organizadora para os JIF - 2023 no IFSP – Campus Capivari.</t>
  </si>
  <si>
    <t xml:space="preserve">Richard de Oliveira Martins 
Pedro Henrique Alcântara da Silva </t>
  </si>
  <si>
    <t>Trata da designação de servidor e aprovação do Projeto Institucional de "Curadoria e produção de materiais didáticos para o Curso Técnico Subsequente/Concomitante em Recursos Humanos - Período: 2023-2" do IFSP CPV</t>
  </si>
  <si>
    <t>Érica Maio Taveira Grande;Hugo Antonio Lima de Souza;Ina Thomé Picoli ;Ivonete Fernandes de Souza ;Marcelo Simplício de Lyra;Matheus Carvalho Meira;Meire Ramalho de Oliveira;Rafael Fernando Diorio;Valdir Antonio Vitorino Filho</t>
  </si>
  <si>
    <t>Trata Retificação da Portaria nº 60/2023 - ,que trata da designação de servidor e aprovação do Projeto Institucional de "Elaboração de materiais didáticos para ensino da área de informática" do IFSP CPV</t>
  </si>
  <si>
    <t>waldo luis de lucca, vitor Brandi Junior</t>
  </si>
  <si>
    <t>retifica 60/2023</t>
  </si>
  <si>
    <t>Trata da designação dos membros da Comissão para Avaliação de Extraordinário Aproveitamento de Estudos (EXAPE) disciplina de Eletiva II de ADS do IFSP CPV</t>
  </si>
  <si>
    <t>Fernando Cesar Russo Gomes
Beatriz Simonaio Birelli Falco
Caio Hamamura
Wagner Machado do Amaral</t>
  </si>
  <si>
    <t>Brigada de incêndio</t>
  </si>
  <si>
    <t>Alterada pela portaria 126/2023</t>
  </si>
  <si>
    <r>
      <rPr>
        <b/>
        <sz val="10"/>
        <color rgb="FFFF0000"/>
        <rFont val="Arial"/>
      </rPr>
      <t>Roberto Tadashi Kono</t>
    </r>
    <r>
      <rPr>
        <sz val="10"/>
        <color rgb="FF000000"/>
        <rFont val="Arial"/>
      </rPr>
      <t>; Cleidson Santiago de Oliveira;Aderbal Almeida Rocha;Alexandre Camargo Maia;Alexandre Santa Bárbara de Azevedo;Ana Carla Dantas Midões;Ana Karina Cancian Baroni;André Valente de Barros Barreto;Antonio Carlos da Silva Bomfim;Carolina Marocco Corneta;Caio Hamamura;Daniel Ramos de Souza;Eduardo Camargo Maia;Elielma de Araújo Prazeres;Fernando César Russo Gomes;Flavio Henrique Ferraresi;Gianna Andréia Ferreira Gobbi Spadote;Gustavo Baptistella Leite da Silva;João Batista de Medeiros;Izabel Maria Barral Teixeira;Luís Eduardo Pais dos Santos;Maria Heloísa Saraiva Vicente;Maria Ivete Pavan;Mayumi Silva Kawamoto;Osmar Ruy Neto;Tiago José Berg;Valdir Antonio Vitorino Filho;Wagner Machado do Amaral;Washington Ernando Pereira Benício;Zenilton José da Rocha;</t>
    </r>
  </si>
  <si>
    <t>Altera 102/2023</t>
  </si>
  <si>
    <t>Trata designação dos membros do Colegiado do Curso Superior de Processos Quimicos do IFSP - Campus Capivari.</t>
  </si>
  <si>
    <r>
      <rPr>
        <b/>
        <sz val="10"/>
        <color rgb="FFFF0000"/>
        <rFont val="Arial"/>
      </rPr>
      <t>Mateus Nordi Esperança</t>
    </r>
    <r>
      <rPr>
        <sz val="10"/>
        <color rgb="FF000000"/>
        <rFont val="Arial"/>
      </rPr>
      <t>; Alexandre Santa Barbara Azevedo;José Ricardo Turquetti;João Batista de Medeiros ; Marcelo Simplício de Lyra; Meire Ramalho de Oliveira ; Ademir Geraldo Cavallari Costalonga; Beatriz Simonaio Birelli Falco; Gianna Andréia Ferreira Gobbi Spadote; Angelo Miguel Rodrigues Pereira; Camila Lohana Araujo</t>
    </r>
  </si>
  <si>
    <t>Altera 125/2022</t>
  </si>
  <si>
    <t>https://drive.google.com/file/d/1H9Zkyth_CQkU3iC5s7Thxzy9OJeCwbXP/view?usp=drive_link</t>
  </si>
  <si>
    <t>Alterada pela portaria 138/2023</t>
  </si>
  <si>
    <r>
      <rPr>
        <b/>
        <sz val="11"/>
        <color rgb="FFFF0000"/>
        <rFont val="Calibri, sans-serif"/>
      </rPr>
      <t>Grazielle Nayara Felício Silva;</t>
    </r>
    <r>
      <rPr>
        <sz val="11"/>
        <color rgb="FF000000"/>
        <rFont val="Calibri, sans-serif"/>
      </rPr>
      <t>Ivana Lopes de Oliveira Arruda;Ana Carla Dantas Midões ;Beatriz simonaio bireli falco, Carlos Roberto Paviotti ;Daniel Ramos de Souza;Elielma de Araújo Prazeres;Gianna Andréia Ferreira Gobbi Spadote; Grazielle Cristine Elias;Ione Arsenio da Silva;Izabel Maria Barral Teixeira; Juscelino Pereira de Souza;Larissa Carvalho Alves;Luciana Martins Gatti; Maria Heloisa Saraiva Vicente;;Mateus Carvalho Meira;Roberto Tadashi Kono Talita Barbosa Plantcoski Bulgraen</t>
    </r>
  </si>
  <si>
    <t>Altera 23/2023</t>
  </si>
  <si>
    <t>Trata da designação dos fiscais do Contrato 07.712/2023 da empresa PAISAGRO JARDINAGEM SLL LTDA do IFSP-Câmpus Capivari</t>
  </si>
  <si>
    <t>Eduardo Camargo Maia, Antonio Carlos da Silva Bomfim</t>
  </si>
  <si>
    <t>designação dos membros da Comissão Verificadora de Aproveitamento de Estudos do Curso de Técnico em Administração Integrado ao Ensino Médio na Modalidade de Educação de Jovens e Adultos do IFSP–Campus Capivari.</t>
  </si>
  <si>
    <t>Juscelino Pereira de Souza;Joao batista de medeiros, ,Tatiane de Paula Sudbrack,Francine Maria Ribeiro</t>
  </si>
  <si>
    <t>Altera 48/2023</t>
  </si>
  <si>
    <t xml:space="preserve">Trata da designação dos fiscais do Contrato 08.712/2023 da empresa Multilaser Industrial S.A. do IFSP-Campus Capivari        </t>
  </si>
  <si>
    <r>
      <rPr>
        <u/>
        <sz val="11"/>
        <color rgb="FF1155CC"/>
        <rFont val="Calibri, sans-serif"/>
      </rPr>
      <t>Portaria CPV n. 122/2023- Trata da aprovação do Projeto Institucional de "Comunidade de Aprendizagem" para o segundo semestre letivo de 2023 do IFSP CPV</t>
    </r>
    <r>
      <rPr>
        <sz val="11"/>
        <rFont val="Calibri, sans-serif"/>
      </rPr>
      <t xml:space="preserve">     
</t>
    </r>
  </si>
  <si>
    <t>Ana Carla Dantas Midões,Carlos Fernando Barboza da Silva ,Cleidson Santiago de Oliveira, Paloma Epprecht e Machado de Campos Chaves ,Roberto Bineli Muterle</t>
  </si>
  <si>
    <t>Trata da designação dos fiscais do Contrato 09.712/2023 da empresa Positivo Tecnologia S.A do IFSP-Campus Capivari</t>
  </si>
  <si>
    <t xml:space="preserve"> Trata da aprovação do Projeto Institucional de " API - Agente de Prospecção de Inovação do IFSP Capivari" para o segundo semestre letivo de 2023 do IFSP CPV</t>
  </si>
  <si>
    <t>Fernando César Russo Gomes, Alexandre Camargo maia</t>
  </si>
  <si>
    <t>Trata da designação dos membros da Comissão Própria de Avaliação-CPA Local 2023-2025do IFSP-Câmpus Capivari.</t>
  </si>
  <si>
    <t>Alterada pela Portaria nº 129/2023</t>
  </si>
  <si>
    <r>
      <rPr>
        <b/>
        <sz val="10"/>
        <color rgb="FFFF0000"/>
        <rFont val="Arial"/>
      </rPr>
      <t>Silvânia Regina Mendes Moreschi;</t>
    </r>
    <r>
      <rPr>
        <sz val="10"/>
        <color rgb="FF000000"/>
        <rFont val="Arial"/>
      </rPr>
      <t xml:space="preserve"> Ademir Geraldo Cavallari Costalonga, Renan Giollo Francisco, Angelo Miguel Rodrigues Pereira, Denilton Rocha dos santos</t>
    </r>
  </si>
  <si>
    <t>Comissão Permanente de Brigada de incêndio</t>
  </si>
  <si>
    <r>
      <rPr>
        <b/>
        <sz val="10"/>
        <color rgb="FFFF0000"/>
        <rFont val="Arial"/>
      </rPr>
      <t>Roberto Tadashi Kono</t>
    </r>
    <r>
      <rPr>
        <sz val="10"/>
        <color rgb="FF000000"/>
        <rFont val="Arial"/>
      </rPr>
      <t>,Cleidson SanBago de Oliveira,Aderbal Almeida Rocha,Alexandre Camargo Maia,Alexandre Santa Bárbara de Azevedo,Ana Carla Dantas Midões,Ana Karina Cancian Baroni,Antonio Carlos da Silva Bomfim,Caio Hamamura,Daniel Ramos de Souza,Eduardo Camargo Maia,Fernando César Russo Gomes,Flavio Henrique Ferraresi,Gustavo BapBstella Leite da Silva,João BaBsta de Medeiros,Izabel Maria Barral Teixeira,Maria Heloísa Saraiva Vicente,Maria Ivete Pavan,Mayumi Silva Kawamoto,Tiago José Berg,Valdir Antonio Vitorino Filho,Wagner Machado do Amaral,Washington Ernando Pereira Benício,Zenilton José da Rocha,</t>
    </r>
  </si>
  <si>
    <t>Altera 116/2023</t>
  </si>
  <si>
    <t>designação dos membros da Comissão Organizadora da X Semana de Ciência e Tecnologia do IFSP –Campus Capivari</t>
  </si>
  <si>
    <r>
      <rPr>
        <b/>
        <sz val="10"/>
        <color rgb="FFFF0000"/>
        <rFont val="Arial"/>
      </rPr>
      <t>Alexandre Camargo Maia</t>
    </r>
    <r>
      <rPr>
        <sz val="10"/>
        <color rgb="FF000000"/>
        <rFont val="Arial"/>
      </rPr>
      <t>; André Luís Della Volpe,Meire Ramalho de Oliveira, Gustavo Baptistella Leite da Silva,Silvânia Regina Mendes Moreschi</t>
    </r>
  </si>
  <si>
    <t xml:space="preserve"> designação dos membros da Comissão para Elaboração e Implementação do Curso Pós em Atendimento Educacional Especializado do IFSP CPV</t>
  </si>
  <si>
    <t>Alterada pela Portaria 137/2023</t>
  </si>
  <si>
    <t>Beatriz Simonaio Birelli Falco,Lorena Faria,Isabel Cristina das Chagas Oliveira</t>
  </si>
  <si>
    <t xml:space="preserve"> Trata da designação dos membros da Comissão Própria de Avaliação-CPA Local 2023-2025do IFSP-Câmpus Capivari.</t>
  </si>
  <si>
    <r>
      <rPr>
        <b/>
        <sz val="10"/>
        <color rgb="FFFF0000"/>
        <rFont val="Arial"/>
      </rPr>
      <t>Silvânia Regina Mendes Moreschi;</t>
    </r>
    <r>
      <rPr>
        <sz val="10"/>
        <color rgb="FF000000"/>
        <rFont val="Arial"/>
      </rPr>
      <t xml:space="preserve"> Ademir Geraldo Cavallari Costalonga, Renan Giollo Francisco, Angelo Miguel Rodrigues Pereira, Denilton Rocha dos santos, Luciana Martins Gatti</t>
    </r>
  </si>
  <si>
    <t>Altera 125/2023</t>
  </si>
  <si>
    <t xml:space="preserve"> instituição e designação do Colegiado de curso de Pós-Graduação Lato Sensu - Especialização em Educações e Tecnologias Digitais</t>
  </si>
  <si>
    <r>
      <rPr>
        <b/>
        <sz val="10"/>
        <color rgb="FFFF0000"/>
        <rFont val="Arial"/>
      </rPr>
      <t>Paloma Epprecht e Machado de Campos Chaves</t>
    </r>
    <r>
      <rPr>
        <sz val="10"/>
        <color rgb="FF000000"/>
        <rFont val="Arial"/>
      </rPr>
      <t>, Carlos Fernando Barboza da silva,Alexandre Garcia Aguado,Tiago Pellim da Silva,Beatriz Simonaio Birelli Falco,Isabel Cristina das Chagas Oliveira, Sheila Bianca Silva Palácio Saldanha, Adriano Lucas Balague</t>
    </r>
  </si>
  <si>
    <t>Altera 90/2023</t>
  </si>
  <si>
    <t>Trata da designação dos membros do Núcleo Docente Estruturante - NDE do Curso de Tecnologia em Processos Quimicos do IFSP Capivari.</t>
  </si>
  <si>
    <r>
      <rPr>
        <sz val="11"/>
        <color rgb="FF000000"/>
        <rFont val="Calibri, sans-serif"/>
      </rPr>
      <t xml:space="preserve">Ademir Geraldo Cavallari Costalonga </t>
    </r>
    <r>
      <rPr>
        <b/>
        <sz val="11"/>
        <color rgb="FF000000"/>
        <rFont val="Calibri, sans-serif"/>
      </rPr>
      <t>15/10/2026;</t>
    </r>
    <r>
      <rPr>
        <sz val="11"/>
        <color rgb="FF000000"/>
        <rFont val="Calibri, sans-serif"/>
      </rPr>
      <t xml:space="preserve">
Everton Pereira Barbosa; Gislaine Vieira Damiani
e Valdir Antonio Vitorino Filho </t>
    </r>
    <r>
      <rPr>
        <b/>
        <sz val="11"/>
        <color rgb="FF000000"/>
        <rFont val="Calibri, sans-serif"/>
      </rPr>
      <t xml:space="preserve">15/04/2024; </t>
    </r>
    <r>
      <rPr>
        <sz val="11"/>
        <color rgb="FF000000"/>
        <rFont val="Calibri, sans-serif"/>
      </rPr>
      <t xml:space="preserve">José Ricardo Turque7; Mateus Nordi Esperança
e Alexandre Santa Bárbara Azevedo  </t>
    </r>
    <r>
      <rPr>
        <b/>
        <sz val="11"/>
        <color rgb="FF000000"/>
        <rFont val="Calibri, sans-serif"/>
      </rPr>
      <t xml:space="preserve">15/04/2025; </t>
    </r>
    <r>
      <rPr>
        <sz val="11"/>
        <color rgb="FF000000"/>
        <rFont val="Calibri, sans-serif"/>
      </rPr>
      <t xml:space="preserve">Luis Eduardo Paes Santos, Cleidson Santiago de Oliveira </t>
    </r>
    <r>
      <rPr>
        <b/>
        <sz val="11"/>
        <color rgb="FF000000"/>
        <rFont val="Calibri, sans-serif"/>
      </rPr>
      <t>12/03/2027.</t>
    </r>
  </si>
  <si>
    <r>
      <rPr>
        <b/>
        <sz val="10"/>
        <color rgb="FFFF0000"/>
        <rFont val="Arial"/>
      </rPr>
      <t>José Ricardo Turqueti</t>
    </r>
    <r>
      <rPr>
        <sz val="10"/>
        <color rgb="FFFF0000"/>
        <rFont val="Arial"/>
      </rPr>
      <t>,</t>
    </r>
    <r>
      <rPr>
        <sz val="10"/>
        <color rgb="FF000000"/>
        <rFont val="Arial"/>
      </rPr>
      <t xml:space="preserve">Ademir Geraldo Cavallari Costalonga,Alexandre Santa Bárbara Azevedo,Cleidson San7ago de Oliveira,Everton Pereira Barbosa,Mateus Nordi Esperança,Valdir Antonio Vitorino Filho,Gislaine Vieira Damiani,Luis Eduardo Paes Santos 
</t>
    </r>
  </si>
  <si>
    <t>Altera 43/2022</t>
  </si>
  <si>
    <t xml:space="preserve"> Trata da designação dos membros do Colegiado de Curso do curso superior de Tecnologia em Processos Gerenciais. IFSP - Campus Capivari</t>
  </si>
  <si>
    <r>
      <rPr>
        <b/>
        <sz val="11"/>
        <color rgb="FFFF0000"/>
        <rFont val="Calibri, sans-serif"/>
      </rPr>
      <t>Valdir Antonio Vitorino Filho</t>
    </r>
    <r>
      <rPr>
        <sz val="11"/>
        <color rgb="FF000000"/>
        <rFont val="Calibri, sans-serif"/>
      </rPr>
      <t xml:space="preserve">; Ana Karina Cancian Baroni; Fernando Cesar Russo Gomes; Hugo Antonio Lima de Souza; Bruna Carolina Rodrigues da Cunha; Ivonete Fernandes de Souza; Maria Heloisa Saraiva Vicente; Roberto Tadashi Kono; Sabrina Fleck Hisatomi; Paulo Daniel de Sousa, Meire Ramalho de Oliveira
</t>
    </r>
  </si>
  <si>
    <t>Altera 117/2022</t>
  </si>
  <si>
    <t>Trata da designação dos membros da Comissão para Elaboração e Implementação do Projeto Pedagógico do Curso (CEIC) Técnico em Administração Integrado ao Ensino Médio, na modalidade Jovens e Adultos - PROEJA do IFSP - Campus Capivar</t>
  </si>
  <si>
    <t>alterada pela portaria 136/2023</t>
  </si>
  <si>
    <t xml:space="preserve">Alexandre Camargo Maia,Ana Karina Cancian Baroni,Beatriz Simonaio Birelli Falco
Carlos Roberto Paviotti, Flávio Henrique Ferraresi , Gianna Andréia Ferreira Gobbi Spadote,Gustavo Baptistella Leite da Silva, Hugo Antonio Lima de Souza, Ina Thomé Picoli , Ivonete Fernandes de Souza, Josiane Donisete de Moraes Suzuki, Juscelino Pereira de Souza , Maria Amélia Ferracciú Pagotto, Meire Ramalho de Oliveira , Tatiane de Paula Sudbrack </t>
  </si>
  <si>
    <t>Altera 74/2023</t>
  </si>
  <si>
    <t>Trata da designação dos membros da Comissão de Educação a Distância (EaD) do IFSP – Campus Capivari.</t>
  </si>
  <si>
    <t xml:space="preserve">Valdir Antonio Vitorino Filho
Bruna Carolina Rodrigues da Cunha
Gislaine Vieira Damiani
Matheus Carvalho Meira
Rafael Fernando Diorio
Tiago Pellim da Silva
</t>
  </si>
  <si>
    <t>Altera 41/2023</t>
  </si>
  <si>
    <t>Trata da designação dos membros do Núcleo Docente Estruturante - NDE do Curso Superior de Bacharelado em Química com habilitação em Química tecnológica Agroindústria do Campus Capivari, do IFSP.</t>
  </si>
  <si>
    <t>Mateus Nordi Esperança
Adria de Sousa Bentes
Ademir Geraldo Cavallari Costalonga
Everton Pereira Barbosa
Fernanda Ortolan
Mayumi Silva Kawamoto</t>
  </si>
  <si>
    <t>Trata designação dos membros da Comissão para Elaboração e Implementação do Projeto Pedagógico do Curso (CEIC) Técnico em Administração Integrado ao Ensino Médio, na modalidade Jovens e Adultos - PROEJA do IFSP - Campus Capivar</t>
  </si>
  <si>
    <r>
      <rPr>
        <b/>
        <sz val="10"/>
        <color rgb="FFFF0000"/>
        <rFont val="Arial"/>
      </rPr>
      <t xml:space="preserve">Flávio Henrique Ferraresi </t>
    </r>
    <r>
      <rPr>
        <sz val="10"/>
        <color rgb="FF000000"/>
        <rFont val="Arial"/>
      </rPr>
      <t xml:space="preserve">, Alexandre Camargo Maia,Ana Karina Cancian Baroni,Beatriz Simonaio Birelli Falco, Carlos Roberto Paviotti, ,Gustavo Baptistella Leite da Silva,Fernando César Russo Gomes, Hugo Antonio Lima de Souza, Ina Thomé Picoli , Ivonete Fernandes de Souza, Josiane Donisete de Moraes Suzuki, Maria Amélia Ferracciú Pagotto, Mauro Bittencourt dos Santos, Meire Ramalho de Oliveira , Tatiane de Paula Sudbrack </t>
    </r>
  </si>
  <si>
    <t>Altera 133/2023</t>
  </si>
  <si>
    <t>Trata da designação dos membros da Comissão para Elaboração e Implementação do Curso Pós em Atendimento Educacional Especializado do IFSP CPV</t>
  </si>
  <si>
    <t>Beatriz Simonaio Birelli Falco
Lorena Faria
Isabel Cristina das Chagas Oliveira
Mauro Bittencourt dos Santos</t>
  </si>
  <si>
    <t>Altera 128/2023</t>
  </si>
  <si>
    <t xml:space="preserve"> Trata da designação dos membros do Núcleo de Apoio às Pessoas com Necessidades Educacionais Específicas (NAPNE) do IFSP - Campus Capivari.</t>
  </si>
  <si>
    <r>
      <rPr>
        <b/>
        <sz val="11"/>
        <color rgb="FFFF0000"/>
        <rFont val="Calibri, sans-serif"/>
      </rPr>
      <t>Grazielle Nayara Felício Silva;</t>
    </r>
    <r>
      <rPr>
        <sz val="11"/>
        <color rgb="FF000000"/>
        <rFont val="Calibri, sans-serif"/>
      </rPr>
      <t>Ivana Lopes de Oliveira Arruda;Ana Carla Dantas Midões ;Beatriz simonaio bireli falco, Carlos Roberto Paviotti ;Daniel Ramos de Souza;Gianna Andréia Ferreira Gobbi Spadote; Grazielle Cristine Elias;Izabel Maria Barral Teixeira; Juscelino Pereira de Souza;Larissa Carvalho Alves;Luciana Martins Gatti; Maria Heloisa Saraiva Vicente;;Mateus Carvalho Meira;Roberto Tadashi Kono Talita Barbosa Plantcoski Bulgraen; Mauro Bittencourt dos Santos</t>
    </r>
  </si>
  <si>
    <t>Altera 118/2023</t>
  </si>
  <si>
    <t>Trata da designação dos membros da Equipe Multidisciplinar do IFSP Campus Capivari</t>
  </si>
  <si>
    <r>
      <rPr>
        <b/>
        <sz val="10"/>
        <color rgb="FFFF0000"/>
        <rFont val="Arial"/>
      </rPr>
      <t>Valdir Antonio Vitorino Filho</t>
    </r>
    <r>
      <rPr>
        <sz val="10"/>
        <color rgb="FF000000"/>
        <rFont val="Arial"/>
      </rPr>
      <t>,  Júnio Rodrigues de Oliveira, Larissa Carvalho Alves,Talita Barbosa Plantcoski Bulgraen,Tiago Pellim da Silva; Mauro Bittencourt dos Santos.</t>
    </r>
  </si>
  <si>
    <t>Altera 25/2023</t>
  </si>
  <si>
    <t>Trata da designação dos membros da banca examinadora para processo seletivo simplificado de professor (a) substituto (a) área de INFORMÁTICA do IFSP Campus Capivari.</t>
  </si>
  <si>
    <t>Isabel Cristina das Chagas Oliveira, Rafael Wendel Pinheiro,Carlos Roberto Paviotti, Alexandre Garcia Aguado, Wagner Machado do Amaral</t>
  </si>
  <si>
    <t>Trata da designação dos fiscais do Contrato 010.712/2023 - Dispensa de Licitação 17712/2023 - ASSOCIAÇÃO DOS AGRICULTORES FAMILIARES DE RAFARD E REGIÃO</t>
  </si>
  <si>
    <t>Trata da designação dos membros da Comissão de Processo Seletivo 2024 da PGEL do IFSP Campus Capivari.</t>
  </si>
  <si>
    <r>
      <rPr>
        <b/>
        <sz val="10"/>
        <color rgb="FFFF0000"/>
        <rFont val="Arial"/>
      </rPr>
      <t>Tiago Pellim da Silva</t>
    </r>
    <r>
      <rPr>
        <sz val="10"/>
        <color rgb="FF000000"/>
        <rFont val="Arial"/>
      </rPr>
      <t>,Beatriz Simonaio Birelli Falco, Erica Maio Taveira Grande,Fabiana Bigaton Tonin,Fernanda Tonelli,Mauro Bittencourt dos Santos,Sabrina Espino Prata,</t>
    </r>
  </si>
  <si>
    <t>CPV.0238</t>
  </si>
  <si>
    <t>CPV.0239</t>
  </si>
  <si>
    <t>CPV.0240</t>
  </si>
  <si>
    <t>CPV.0241</t>
  </si>
  <si>
    <t>CPV.0242</t>
  </si>
  <si>
    <t>CPV.0243</t>
  </si>
  <si>
    <t>CPV.0244</t>
  </si>
  <si>
    <t>CPV.0245</t>
  </si>
  <si>
    <t>CPV.0246</t>
  </si>
  <si>
    <t>CPV.0247</t>
  </si>
  <si>
    <t>CPV.0248</t>
  </si>
  <si>
    <t>CPV.0249</t>
  </si>
  <si>
    <t>CPV.0250</t>
  </si>
  <si>
    <r>
      <rPr>
        <b/>
        <sz val="12"/>
        <color rgb="FF000000"/>
        <rFont val="Calibri, sans-serif"/>
      </rPr>
      <t>SERVIDORES (</t>
    </r>
    <r>
      <rPr>
        <b/>
        <sz val="12"/>
        <color rgb="FFFF0000"/>
        <rFont val="Calibri, sans-serif"/>
      </rPr>
      <t>Presidentes em vermelho</t>
    </r>
    <r>
      <rPr>
        <b/>
        <sz val="12"/>
        <color rgb="FF000000"/>
        <rFont val="Calibri, sans-serif"/>
      </rPr>
      <t>)</t>
    </r>
  </si>
  <si>
    <r>
      <rPr>
        <b/>
        <sz val="10"/>
        <color rgb="FFFF0000"/>
        <rFont val="Arial"/>
      </rPr>
      <t>Grazielle Cristine Elias</t>
    </r>
    <r>
      <rPr>
        <sz val="10"/>
        <color rgb="FF000000"/>
        <rFont val="Arial"/>
      </rPr>
      <t xml:space="preserve">,Arlete Teresinha Esteves Brandi,Carlos Roberto Paviotti,Elielma de Araújo Prazeres,Grazielle Nayara Felício Silva,Ivana Lopes de Olivera Arruda ,Larissa Carvalho Alves ,Maiara Thaís Tolfo Gabbi ,Pedro William Simões de Oliveira  ,Rubia Dias Adão,Vinicius de Souza Lucas,
 </t>
    </r>
  </si>
  <si>
    <r>
      <rPr>
        <b/>
        <sz val="10"/>
        <color rgb="FFFF0000"/>
        <rFont val="Arial"/>
      </rPr>
      <t>Everton Pereira Barbosa</t>
    </r>
    <r>
      <rPr>
        <sz val="10"/>
        <color rgb="FF000000"/>
        <rFont val="Arial"/>
      </rPr>
      <t>; Alexandre Camargo Maia ;André Valente de Barros Barreto;Bruna Carolina Rodrigues da Cunha; Edivaldo Serafim ;Fabiana BigatonTonin ;Francine Maria Ribeiro,Gianna Andréia Ferreira Gobbi Spadote ;Gustavo Baptistella Leiteda Silva; Irlla Karla dos Santos Diniz; Isabel Cristina das Chagas Oliveira ; Karlan Ricomini Alves ; Maria Amélia Ferracciú Pagotto ; Maria Elisa de Castro Almeida ; Rolando Ruggiero; Erica maio Taveira Grande</t>
    </r>
  </si>
  <si>
    <r>
      <rPr>
        <b/>
        <sz val="10"/>
        <color rgb="FFFF0000"/>
        <rFont val="Arial"/>
      </rPr>
      <t>Everton Pereira Barbosa</t>
    </r>
    <r>
      <rPr>
        <sz val="10"/>
        <color rgb="FF000000"/>
        <rFont val="Arial"/>
      </rPr>
      <t xml:space="preserve"> ;Alexandre Camargo Maia; André Valente de Barros Barreto; Bruna Carolina Rodrigues da Cunha ;Edivaldo Serafim ; Érica Maio Taveira Grande; Fabiana Bigaton Tonin; francine Maria Ribeiro, Gianna Andréia Ferreira Gobbi Spadote ;Gustavo Baptistella Leite da Silva; Irlla Karla dos Santos Diniz –;Isabel Cristina das Chagas Oliveira ;Karlan Ricomini Alves ; Maria Amélia Ferracciú Pagotto ;Maria Elisa de Castro Almeida ; Rolando Ruggiero ;</t>
    </r>
  </si>
  <si>
    <r>
      <rPr>
        <b/>
        <sz val="10"/>
        <color rgb="FFFF0000"/>
        <rFont val="Arial"/>
      </rPr>
      <t>André Luis de Castro Peixoto</t>
    </r>
    <r>
      <rPr>
        <sz val="10"/>
        <color rgb="FF000000"/>
        <rFont val="Arial"/>
      </rPr>
      <t>, Mateus Nordi Esperança,Isabel Cristina das Chagas Oliveira, Alexandre Santa Bárbara Azevedo</t>
    </r>
  </si>
  <si>
    <r>
      <rPr>
        <b/>
        <sz val="10"/>
        <color rgb="FFFF0000"/>
        <rFont val="Arial"/>
      </rPr>
      <t>Alexandre Santa Bárbara Azevedo</t>
    </r>
    <r>
      <rPr>
        <sz val="10"/>
        <color rgb="FF000000"/>
        <rFont val="Arial"/>
      </rPr>
      <t xml:space="preserve"> ;Adria de souza bentes ;Camila Centurion Silva ;Carolina Marocco Corneta;Gislaine Vieira Damiani ;Grazielle Cristine Elias;Hugo Antonio Lima de Souza ;Isabel Cristina das Chagas Oliveira ;Luana Karoline Carrasco dos Santos ;Luís Eduardo Pais dos Santos ;Mateus Nordi Esperança ;Regiane de Brito Vieira ;Silvânia Regina Mendes Moreschi ;</t>
    </r>
  </si>
  <si>
    <r>
      <rPr>
        <b/>
        <sz val="10"/>
        <color rgb="FFFF0000"/>
        <rFont val="Arial"/>
      </rPr>
      <t>Fernando Cesar Russo  gomes;</t>
    </r>
    <r>
      <rPr>
        <sz val="10"/>
        <color rgb="FF000000"/>
        <rFont val="Arial"/>
      </rPr>
      <t xml:space="preserve"> Ana Karina Cancian Baroni; Carlos Roberto Paviotti;Flávio Henrique Ferraresi;Gianna Andréia Ferreira Gobbi Spadote;Gustavo Baptistella Leite da Silva;Hugo Antonio Lima de Souza;Ivonete Fernandes de Souza;Isabel Cristina das Chagas Oliveira;Josiane Donisete de Moraes Suzuki;Juscelino Pereira de Souza;Maiara Thaís Tolfo Gabbi;Maria Amélia Ferracciú Pagotto;Valdir Antonio Vitorino Filho;
</t>
    </r>
  </si>
  <si>
    <r>
      <rPr>
        <b/>
        <sz val="10"/>
        <color rgb="FFFF0000"/>
        <rFont val="Arial"/>
      </rPr>
      <t>Everton Pereira Barbosa;</t>
    </r>
    <r>
      <rPr>
        <sz val="10"/>
        <color rgb="FF000000"/>
        <rFont val="Arial"/>
      </rPr>
      <t xml:space="preserve"> Alexandre Camargo Maia ;André Valente de Barros Barreto;Bruna Carolina Rodrigues da Cunha; Edivaldo Serafim ;Fabiana BigatonTonin ;Francine Maria Ribeiro,Gianna Andréia Ferreira Gobbi Spadote ;Gustavo Baptistella Leiteda Silva; Irlla Karla dos Santos Diniz; Isabel Cristina das Chagas Oliveira ; Karlan Ricomini Alves ; Maria Amélia Ferracciú Pagotto ; Maria Elisa de Castro Almeida ; Rolando Ruggiero; </t>
    </r>
  </si>
  <si>
    <r>
      <rPr>
        <b/>
        <sz val="10"/>
        <color rgb="FFFF0000"/>
        <rFont val="Arial"/>
      </rPr>
      <t>Everton Pereira Barbosa</t>
    </r>
    <r>
      <rPr>
        <sz val="10"/>
        <color rgb="FF000000"/>
        <rFont val="Arial"/>
      </rPr>
      <t xml:space="preserve"> ;Alexandre Camargo Maia; André Valente de Barros Barreto; Bruna Carolina Rodrigues da Cunha ;Edivaldo Serafim ; Érica Maio Taveira Grande; Fabiana Bigaton Tonin; francine Maria Ribeiro, Gianna Andréia Ferreira Gobbi Spadote ;Gustavo Baptistella Leite da Silva; Irlla Karla dos Santos Diniz –;Isabel Cristina das Chagas Oliveira ;Karlan Ricomini Alves ; Maria Amélia Ferracciú Pagotto ;Maria Elisa de Castro Almeida ; olando Ruggiero ;</t>
    </r>
  </si>
  <si>
    <r>
      <rPr>
        <b/>
        <sz val="10"/>
        <color rgb="FFFF0000"/>
        <rFont val="Arial"/>
      </rPr>
      <t>Valdir Antonio Vitorino Filho</t>
    </r>
    <r>
      <rPr>
        <sz val="10"/>
        <color rgb="FF000000"/>
        <rFont val="Arial"/>
      </rPr>
      <t xml:space="preserve"> ,Ana Karina Cancian Baroni ,Bruna Carolina Rodrigues da Cunha ,Fernando Cesar Russo Gomes .Hugo Antonio Lima de Souza ,Ione Arsenio da Silva ,Ivonete Fernandes de Souza, Juscelino Pereira de Souza ,Maiara Thais Tolfo Gabbi ,
</t>
    </r>
  </si>
  <si>
    <r>
      <rPr>
        <b/>
        <sz val="10"/>
        <color rgb="FFFF0000"/>
        <rFont val="Arial"/>
      </rPr>
      <t>Valdir Antonio Vitorino Filho</t>
    </r>
    <r>
      <rPr>
        <sz val="10"/>
        <color rgb="FF000000"/>
        <rFont val="Arial"/>
      </rPr>
      <t>;Alexandre Garcia Aguado; Bruna Carolina Rodrigues da Cunha;Elielma de Araújo Prazeres; Gislaine Vieira Damiani; Ivonete Fernandes de Souza; Rafael Fernando Diorio; Rúbia Dias Adão; Tiago Pellim da Silva</t>
    </r>
  </si>
  <si>
    <r>
      <rPr>
        <b/>
        <sz val="10"/>
        <color rgb="FFFF0000"/>
        <rFont val="Arial"/>
      </rPr>
      <t>Carlos Roberto Paviotti</t>
    </r>
    <r>
      <rPr>
        <sz val="10"/>
        <color rgb="FF000000"/>
        <rFont val="Arial"/>
      </rPr>
      <t>; Erica Maio Taveira Grande; Fernanda Tonelli;Tiago Pellim da silva</t>
    </r>
  </si>
  <si>
    <r>
      <rPr>
        <b/>
        <sz val="10"/>
        <color rgb="FFFF0000"/>
        <rFont val="Arial"/>
      </rPr>
      <t>Valdir Antonio Vitorino Filho</t>
    </r>
    <r>
      <rPr>
        <sz val="10"/>
        <color rgb="FF000000"/>
        <rFont val="Arial"/>
      </rPr>
      <t>; Bruna Carolina Rodrigues da Cunha;Elielma de Araújo Prazeres; Gislaine Vieira Damiani; Ivonete Fernandes de Souza; Rafael Fernando Diorio; Rúbia Dias Adão; Tiago Pellim da Silva</t>
    </r>
  </si>
  <si>
    <r>
      <rPr>
        <b/>
        <sz val="10"/>
        <color rgb="FFFF0000"/>
        <rFont val="Arial"/>
      </rPr>
      <t>Carolina Marocco Corneta</t>
    </r>
    <r>
      <rPr>
        <sz val="10"/>
        <color rgb="FF000000"/>
        <rFont val="Arial"/>
      </rPr>
      <t>; Antonio Carlos da Silva Bomfim; Grazielle Nayara Felício Silva; César Eduardo Armelin;Elielma de Araújo Prazeres:; Gilberto Bulgraen Junior;  Pedro Henrique Alcântara da Silva; Rodrigo Scontre</t>
    </r>
  </si>
  <si>
    <r>
      <rPr>
        <b/>
        <sz val="10"/>
        <color rgb="FFFF0000"/>
        <rFont val="Arial"/>
      </rPr>
      <t>Vitor Brandi Junior;</t>
    </r>
    <r>
      <rPr>
        <sz val="10"/>
        <color rgb="FF000000"/>
        <rFont val="Arial"/>
      </rPr>
      <t>Luís Eduardo Pais dos Santos;Caio Hamamura;Cleidson Santiago de Oliveira;Gilberto Bulgraen Junior;
André Castilho Garcia;Antonio Carlos da Silva Bomfim;Carolina Marocco Corneta;Elielma de Araújo Prazeres;Gustavo Baptistella Leite da Silva;Izabel Maria Barral Teixeira;Mayumi Silva Kawamoto;Micael Douglas Diniz;Pedro William Simões de Oliveira;Renan Giollo Francisco;Tiago José Berg;Washington Ernando Pereira Benício</t>
    </r>
  </si>
  <si>
    <r>
      <rPr>
        <b/>
        <sz val="10"/>
        <color rgb="FFFF0000"/>
        <rFont val="Arial"/>
      </rPr>
      <t>Silvânia Regina Mendes Moreschi</t>
    </r>
    <r>
      <rPr>
        <b/>
        <sz val="10"/>
        <rFont val="Arial"/>
      </rPr>
      <t xml:space="preserve">; </t>
    </r>
    <r>
      <rPr>
        <sz val="10"/>
        <rFont val="Arial"/>
      </rPr>
      <t>Ademir Geraldo Cavallari Costalonga,Jomar Borges dos Santos, Renan Giollo Francisco</t>
    </r>
    <r>
      <rPr>
        <b/>
        <sz val="10"/>
        <rFont val="Arial"/>
      </rPr>
      <t xml:space="preserve">, </t>
    </r>
    <r>
      <rPr>
        <sz val="10"/>
        <rFont val="Arial"/>
      </rPr>
      <t>Angelo Miguel Rodrigues Pereira, Marcos Roberto Figueira,Vanderson Luis Facion</t>
    </r>
  </si>
  <si>
    <r>
      <rPr>
        <b/>
        <sz val="11"/>
        <color rgb="FF000000"/>
        <rFont val="Calibri, sans-serif"/>
      </rPr>
      <t>docentes</t>
    </r>
    <r>
      <rPr>
        <sz val="11"/>
        <color rgb="FF000000"/>
        <rFont val="Calibri, sans-serif"/>
      </rPr>
      <t xml:space="preserve">, pedagogos ou técnicos em assuntos educacionais encerra-se em 15 de setembro de 2023; 
 </t>
    </r>
    <r>
      <rPr>
        <b/>
        <sz val="11"/>
        <color rgb="FF000000"/>
        <rFont val="Calibri, sans-serif"/>
      </rPr>
      <t xml:space="preserve">discentes </t>
    </r>
    <r>
      <rPr>
        <sz val="11"/>
        <color rgb="FF000000"/>
        <rFont val="Calibri, sans-serif"/>
      </rPr>
      <t xml:space="preserve">encerra-se em 15 de setembro de 2022.
</t>
    </r>
  </si>
  <si>
    <r>
      <rPr>
        <b/>
        <sz val="10"/>
        <color rgb="FFFF0000"/>
        <rFont val="Arial"/>
      </rPr>
      <t>Ana Carla Dantas Midoes</t>
    </r>
    <r>
      <rPr>
        <sz val="10"/>
        <color rgb="FF000000"/>
        <rFont val="Arial"/>
      </rPr>
      <t xml:space="preserve">;André Castilho Garcia ;Carlos Fernando Barboza da Silva;Fabiana Ocampos;João Batista de Medeiros;Mayumi Silva Kawamoto;Roberto Bineli Muterle;Luís Eduardo Pais dos Santos ;Alexandre Ribeiro de Moraes;Talita Aparecida Orlandin; Isabel Cristina das Chagas Oliveira; Gianna Andréia Ferreira Gobbi Spadote
</t>
    </r>
  </si>
  <si>
    <r>
      <rPr>
        <b/>
        <sz val="10"/>
        <color rgb="FFFF0000"/>
        <rFont val="Arial"/>
      </rPr>
      <t>Carlos Roberto Paviotti</t>
    </r>
    <r>
      <rPr>
        <b/>
        <sz val="10"/>
        <rFont val="Arial"/>
      </rPr>
      <t xml:space="preserve"> </t>
    </r>
    <r>
      <rPr>
        <sz val="10"/>
        <color rgb="FF000000"/>
        <rFont val="Arial"/>
      </rPr>
      <t xml:space="preserve">;Gilberto Bulgraen Junior;Rúbia Dias Adão;Valdir Antonio Vitorino Filho, Maria Elisa de Castro Almeida
</t>
    </r>
  </si>
  <si>
    <r>
      <rPr>
        <b/>
        <sz val="10"/>
        <color rgb="FFFF0000"/>
        <rFont val="Arial"/>
      </rPr>
      <t>Carlos Roberto Paviotti</t>
    </r>
    <r>
      <rPr>
        <b/>
        <sz val="10"/>
        <rFont val="Arial"/>
      </rPr>
      <t xml:space="preserve"> </t>
    </r>
    <r>
      <rPr>
        <sz val="10"/>
        <color rgb="FF000000"/>
        <rFont val="Arial"/>
      </rPr>
      <t xml:space="preserve">;Gilberto Bulgraen Junior;Rúbia Dias Adão;Valdir Antonio Vitorino Filho, Maria Elisa de Castro Almeida
</t>
    </r>
  </si>
  <si>
    <r>
      <rPr>
        <b/>
        <sz val="10"/>
        <color rgb="FFFF0000"/>
        <rFont val="Arial"/>
      </rPr>
      <t xml:space="preserve">Vitor Brandi Junior; </t>
    </r>
    <r>
      <rPr>
        <sz val="10"/>
        <color rgb="FF000000"/>
        <rFont val="Arial"/>
      </rPr>
      <t>Luís Eduardo Pais dos Santos; Caio Hamamura; Cleidson Santiago de Oliveira;  Gilberto Bulgraen Junior;André Castilho Garcia;Antonio Carlos da Silva Bomfim;Carolina Marocco Corneta;Elielma de Araújo Prazeres;Gustavo Baptistella Leite da Silva;Izabel Maria Barral Teixeira;Mayumi Silva Kawamoto;Micael Douglas Diniz;Pedro William Simões de Oliveira;Renan Giollo Francisco;Tiago José Berg;Washington Ernando Pereira Benício;</t>
    </r>
  </si>
  <si>
    <r>
      <rPr>
        <b/>
        <sz val="10"/>
        <color rgb="FFFF0000"/>
        <rFont val="Arial"/>
      </rPr>
      <t>Gustavo Baptistella Leite da Silva</t>
    </r>
    <r>
      <rPr>
        <sz val="10"/>
        <color rgb="FF000000"/>
        <rFont val="Arial"/>
      </rPr>
      <t>; Alexandre Camargo Maia; Eduardo Camargo Maia; Renan Giollo Francisco e Rúbia Dias Adão</t>
    </r>
  </si>
  <si>
    <r>
      <rPr>
        <b/>
        <sz val="10"/>
        <color rgb="FFFF0000"/>
        <rFont val="Arial"/>
      </rPr>
      <t>Elizabeth Machado Baptestini Andrade</t>
    </r>
    <r>
      <rPr>
        <sz val="10"/>
        <color rgb="FF000000"/>
        <rFont val="Arial"/>
      </rPr>
      <t>; Caio Hamamura; Waldo Luis de Lucca e Gianna Andréia Ferreira Gobbi Spadote</t>
    </r>
  </si>
  <si>
    <r>
      <rPr>
        <b/>
        <sz val="10"/>
        <color rgb="FFFF0000"/>
        <rFont val="Arial"/>
      </rPr>
      <t>Rúbia Dias Adão</t>
    </r>
    <r>
      <rPr>
        <sz val="10"/>
        <color rgb="FF000000"/>
        <rFont val="Arial"/>
      </rPr>
      <t>; Alexandre Camargo Maia; Eduardo Camargo Maia e Renan Giollo Francisco</t>
    </r>
  </si>
  <si>
    <t>Alterado pela portaria 103/2023</t>
  </si>
  <si>
    <r>
      <rPr>
        <sz val="11"/>
        <color rgb="FF000000"/>
        <rFont val="Calibri, sans-serif"/>
      </rPr>
      <t xml:space="preserve">até </t>
    </r>
    <r>
      <rPr>
        <b/>
        <sz val="11"/>
        <color rgb="FF000000"/>
        <rFont val="Calibri, sans-serif"/>
      </rPr>
      <t>08 de abril de 2023</t>
    </r>
    <r>
      <rPr>
        <sz val="11"/>
        <color rgb="FF000000"/>
        <rFont val="Calibri, sans-serif"/>
      </rPr>
      <t xml:space="preserve"> para Rafael Fernando Diorio; 
até </t>
    </r>
    <r>
      <rPr>
        <b/>
        <sz val="11"/>
        <color rgb="FF000000"/>
        <rFont val="Calibri, sans-serif"/>
      </rPr>
      <t>08 de abril de 2024</t>
    </r>
    <r>
      <rPr>
        <sz val="11"/>
        <color rgb="FF000000"/>
        <rFont val="Calibri, sans-serif"/>
      </rPr>
      <t xml:space="preserve"> para Bruna Carolina Rodrigues da Cunha, Fernando
César Russo Gomes e Adriana Morais da Silva; 
até </t>
    </r>
    <r>
      <rPr>
        <b/>
        <sz val="11"/>
        <color rgb="FF000000"/>
        <rFont val="Calibri, sans-serif"/>
      </rPr>
      <t>08 de abril de 2025</t>
    </r>
    <r>
      <rPr>
        <sz val="11"/>
        <color rgb="FF000000"/>
        <rFont val="Calibri, sans-serif"/>
      </rPr>
      <t xml:space="preserve"> para Rolando Ruggiero e Waldo Luis de Lucca  </t>
    </r>
  </si>
  <si>
    <r>
      <rPr>
        <b/>
        <sz val="10"/>
        <color rgb="FFFF0000"/>
        <rFont val="Arial"/>
      </rPr>
      <t>Rafael Fernando Diorio</t>
    </r>
    <r>
      <rPr>
        <sz val="10"/>
        <color rgb="FF000000"/>
        <rFont val="Arial"/>
      </rPr>
      <t xml:space="preserve">; Adriana Morais da Silva; Bruna Carolina Rodrigues da Cunha; Fernando César Russo Gomes; Waldo Luis de Lucca e Rolando Ruggiero </t>
    </r>
  </si>
  <si>
    <r>
      <rPr>
        <b/>
        <sz val="10"/>
        <color rgb="FFFF0000"/>
        <rFont val="Arial"/>
      </rPr>
      <t>Everton Pereira Barbosa</t>
    </r>
    <r>
      <rPr>
        <sz val="10"/>
        <color rgb="FF000000"/>
        <rFont val="Arial"/>
      </rPr>
      <t>; Fernanda Tonelli; Maria Amélia Ferracciú Pagotto e Grazielle Nayara Felício Silva</t>
    </r>
  </si>
  <si>
    <r>
      <rPr>
        <b/>
        <sz val="10"/>
        <color rgb="FFFF0000"/>
        <rFont val="Arial"/>
      </rPr>
      <t>Everton Pereira Barbosa</t>
    </r>
    <r>
      <rPr>
        <sz val="10"/>
        <color rgb="FF000000"/>
        <rFont val="Arial"/>
      </rPr>
      <t>; Alexandre Camargo Maia; André Valente de Barros Barreto; Camila Centurion Silva; Edivaldo Serafim; Fabiana Bigaton Tonin; Francine Maria Ribeiro; Gianna Andréia Ferreira Gobbi Spadote; Irlla Karla dos Santos Diniz; Isabel Cristina das Chagas Oliveira; Karlan Ricomini Alves; Maria Amélia Ferraciú Pagotto; Maria Elisa de Castro Almeida; Pedro William Simões de Oliveira e Rolando Ruggiero.</t>
    </r>
  </si>
  <si>
    <t>Alterada pela portaria 131/2023</t>
  </si>
  <si>
    <r>
      <rPr>
        <sz val="11"/>
        <color rgb="FF000000"/>
        <rFont val="Calibri, sans-serif"/>
      </rPr>
      <t xml:space="preserve">Ademir Geraldo Cavallari Costalonga e Elizabeth Machado Baptestini Andrade se encerra em </t>
    </r>
    <r>
      <rPr>
        <b/>
        <sz val="11"/>
        <color rgb="FF000000"/>
        <rFont val="Calibri, sans-serif"/>
      </rPr>
      <t>15/04/2023</t>
    </r>
    <r>
      <rPr>
        <sz val="11"/>
        <color rgb="FF000000"/>
        <rFont val="Calibri, sans-serif"/>
      </rPr>
      <t xml:space="preserve"> 
Everton Pereira Barbosa; Gislaine Vieira Damiani e Valdir Antonio Vitorino Filho se encerra em </t>
    </r>
    <r>
      <rPr>
        <b/>
        <sz val="11"/>
        <color rgb="FF000000"/>
        <rFont val="Calibri, sans-serif"/>
      </rPr>
      <t xml:space="preserve">15/04/2024 </t>
    </r>
    <r>
      <rPr>
        <sz val="11"/>
        <color rgb="FF000000"/>
        <rFont val="Calibri, sans-serif"/>
      </rPr>
      <t xml:space="preserve">
José Ricardo Turquetti; Mateus Nordi Esperança e Alexandre Santa Bárbara Azevedo se encerra em </t>
    </r>
    <r>
      <rPr>
        <b/>
        <sz val="11"/>
        <color rgb="FF000000"/>
        <rFont val="Calibri, sans-serif"/>
      </rPr>
      <t>15/04/2025.</t>
    </r>
  </si>
  <si>
    <r>
      <rPr>
        <b/>
        <sz val="10"/>
        <color rgb="FFFF0000"/>
        <rFont val="Arial"/>
      </rPr>
      <t>José Ricardo Turquetti</t>
    </r>
    <r>
      <rPr>
        <sz val="10"/>
        <color rgb="FF000000"/>
        <rFont val="Arial"/>
      </rPr>
      <t>; Ademir Geraldo Cavallari Costalonga; Alexandre Santa Bárbara Azevedo; Elizabeth Machado Baptestini Andrade; Mateus Nordi Esperança; Valdir Antonio Vitorino Filho; Everton Pereira Barbosa e Gislaine Vieira Damiani</t>
    </r>
  </si>
  <si>
    <r>
      <rPr>
        <b/>
        <sz val="10"/>
        <color rgb="FFFF0000"/>
        <rFont val="Arial"/>
      </rPr>
      <t>Carlos Fernando Barboza da Silva</t>
    </r>
    <r>
      <rPr>
        <sz val="10"/>
        <color rgb="FF000000"/>
        <rFont val="Arial"/>
      </rPr>
      <t>; Ana Carla Dantas Midões; Cleidson Santiago de Oliveira; Fabiana Ocampos; João Batista de Medeiros; Paloma Epprecht e Machado de Campos Chaves; Mayumi Silva Kawamoto; Roberto Bineli Muterle e Luís Eduardo Pais dos Santos</t>
    </r>
  </si>
  <si>
    <r>
      <rPr>
        <b/>
        <sz val="10"/>
        <color rgb="FFFF0000"/>
        <rFont val="Arial"/>
      </rPr>
      <t>Valdir Antonio Vitorino Filho</t>
    </r>
    <r>
      <rPr>
        <sz val="10"/>
        <color rgb="FF000000"/>
        <rFont val="Arial"/>
      </rPr>
      <t>; Ana Karina Cancian Baroni; Fernando Cesar Russo Gomes; Hugo Antonio Lima de Souza; Ione Arsenio da Silva; Bruna Carolina Rodrigues da Cunha; Ivonete Fernandes de Souza; Camila Centurion Silva; Maria Heloisa Saraiva Vicente; Sabrina Fleck Hisatomi e Paulo Daniel de Sousa</t>
    </r>
  </si>
  <si>
    <r>
      <rPr>
        <b/>
        <sz val="10"/>
        <color rgb="FFFF0000"/>
        <rFont val="Arial"/>
      </rPr>
      <t>Alexandre Garcia Aguado</t>
    </r>
    <r>
      <rPr>
        <sz val="10"/>
        <color rgb="FF000000"/>
        <rFont val="Arial"/>
      </rPr>
      <t>, Carlos Fernando Barboza da Silva, Erica Maio Taveira Grande, Paloma Epprecht e Machado de Campos Chaves</t>
    </r>
  </si>
  <si>
    <r>
      <rPr>
        <b/>
        <sz val="10"/>
        <color rgb="FFFF0000"/>
        <rFont val="Arial"/>
      </rPr>
      <t>Erica Maio Taveira Grande</t>
    </r>
    <r>
      <rPr>
        <sz val="10"/>
        <color rgb="FF000000"/>
        <rFont val="Arial"/>
      </rPr>
      <t>, Adria de Souza Bentes, Fabiana Bigaton Tonin</t>
    </r>
  </si>
  <si>
    <r>
      <rPr>
        <u/>
        <sz val="11"/>
        <color rgb="FF000000"/>
        <rFont val="Calibri, sans-serif"/>
      </rPr>
      <t>T</t>
    </r>
    <r>
      <rPr>
        <u/>
        <sz val="11"/>
        <color rgb="FF1155CC"/>
        <rFont val="Calibri, sans-serif"/>
      </rPr>
      <t>rata  da  designação  dos  membros para o Centro Multidisciplinar de Pesquisa e Inovação em Efluentes e Resíduos Sólidos do  IFSP – Câmpus Capivari</t>
    </r>
  </si>
  <si>
    <r>
      <rPr>
        <b/>
        <sz val="10"/>
        <color rgb="FFFF0000"/>
        <rFont val="Arial"/>
      </rPr>
      <t>Alexandre Santa Bárbara Azevedo</t>
    </r>
    <r>
      <rPr>
        <sz val="10"/>
        <color rgb="FF000000"/>
        <rFont val="Arial"/>
      </rPr>
      <t xml:space="preserve"> ;Adria de souza bentes ;Camila Centurion Silva ;Carolina Marocco Corneta;Gislaine Vieira Damiani ;Grazielle Cristine Elias;Hugo Antonio Lima de Souza ;Isabel Cristina das Chagas Oliveira ;;Luís Eduardo Pais dos Santos ;Mateus Nordi Esperança ;Regiane de Brito Vieira ;Silvânia Regina Mendes Moreschi ;</t>
    </r>
  </si>
  <si>
    <r>
      <rPr>
        <b/>
        <sz val="10"/>
        <color rgb="FFFF0000"/>
        <rFont val="Arial"/>
      </rPr>
      <t>Alexandre Garcia Aguado</t>
    </r>
    <r>
      <rPr>
        <sz val="10"/>
        <color rgb="FF000000"/>
        <rFont val="Arial"/>
      </rPr>
      <t>, Carlos Fernando Barboza da Silva, Erica Maio Taveira Grande, Paloma Epprecht e Machado de Campos Chaves; Erica Farabotti, Arinda de Paula Silveira, Denise Lezdkalns.</t>
    </r>
  </si>
  <si>
    <r>
      <rPr>
        <b/>
        <sz val="10"/>
        <color rgb="FFFF0000"/>
        <rFont val="Arial"/>
      </rPr>
      <t>Mauro Vanderlei de Amorim</t>
    </r>
    <r>
      <rPr>
        <sz val="10"/>
        <color rgb="FF000000"/>
        <rFont val="Arial"/>
      </rPr>
      <t>,Carolina Marocco Corneta,
Ione Arsenio da silva, Francisco Marcio Barbosa Teixeira, dréia Ferreira Gobbi SpadotE, Sara Daniela Menez Goncalves Ramos, Edson Jarandia Nunes</t>
    </r>
  </si>
  <si>
    <r>
      <rPr>
        <b/>
        <sz val="10"/>
        <color rgb="FFFF0000"/>
        <rFont val="Arial"/>
      </rPr>
      <t>Tiago Pellim da Silva</t>
    </r>
    <r>
      <rPr>
        <sz val="10"/>
        <color rgb="FF000000"/>
        <rFont val="Arial"/>
      </rPr>
      <t>, Erica Maio Taveira Grande, Fabiana Bigaton Tonin, Fernanda Tonelli,Beatriz Simonaio Birelli Falco,Maria Heloísa Saraiva Vicente,Tiago Rebecca, Sergio dos Santos  Clemente Júnior</t>
    </r>
  </si>
  <si>
    <r>
      <rPr>
        <b/>
        <sz val="10"/>
        <color rgb="FFFF0000"/>
        <rFont val="Arial"/>
      </rPr>
      <t>Fabiana Bigaton Tonin</t>
    </r>
    <r>
      <rPr>
        <sz val="10"/>
        <color rgb="FF000000"/>
        <rFont val="Arial"/>
      </rPr>
      <t>; Erica Maio Taveira Grande; Fernanda Tonelli</t>
    </r>
  </si>
  <si>
    <r>
      <rPr>
        <b/>
        <sz val="10"/>
        <color rgb="FFFF0000"/>
        <rFont val="Arial"/>
      </rPr>
      <t>Tiago José Berg</t>
    </r>
    <r>
      <rPr>
        <sz val="10"/>
        <color rgb="FF000000"/>
        <rFont val="Arial"/>
      </rPr>
      <t>; Andre Valente de Barros Barreto; Maria Amelia Ferracciú Pagotto</t>
    </r>
  </si>
  <si>
    <r>
      <rPr>
        <b/>
        <sz val="10"/>
        <color rgb="FFFF0000"/>
        <rFont val="Arial"/>
      </rPr>
      <t>Roberto Bineli Muterle</t>
    </r>
    <r>
      <rPr>
        <sz val="10"/>
        <color rgb="FF333333"/>
        <rFont val="Arial"/>
      </rPr>
      <t>;</t>
    </r>
    <r>
      <rPr>
        <b/>
        <sz val="10"/>
        <color rgb="FF333333"/>
        <rFont val="Arial"/>
      </rPr>
      <t xml:space="preserve"> </t>
    </r>
    <r>
      <rPr>
        <sz val="10"/>
        <color rgb="FF000000"/>
        <rFont val="Arial"/>
      </rPr>
      <t>Adria de Sousa Bentes; Ana Carla Dantas Midões</t>
    </r>
  </si>
  <si>
    <r>
      <rPr>
        <b/>
        <sz val="10"/>
        <color rgb="FFFF0000"/>
        <rFont val="Arial"/>
      </rPr>
      <t xml:space="preserve">Hugo Antonio de Lima Souza; </t>
    </r>
    <r>
      <rPr>
        <sz val="10"/>
        <color rgb="FF000000"/>
        <rFont val="Arial"/>
      </rPr>
      <t>Ivonete Fernandes de Souza; Valdir Antonio Vitorino Filho</t>
    </r>
  </si>
  <si>
    <r>
      <rPr>
        <b/>
        <sz val="10"/>
        <color rgb="FFFF0000"/>
        <rFont val="Arial"/>
      </rPr>
      <t>Flávio Henrique Ferraresi</t>
    </r>
    <r>
      <rPr>
        <sz val="10"/>
        <color rgb="FF000000"/>
        <rFont val="Arial"/>
      </rPr>
      <t>; Cleidson Santiago de Oliveira; Marcelo Simplicio de Lyra</t>
    </r>
  </si>
  <si>
    <r>
      <rPr>
        <b/>
        <sz val="10"/>
        <color rgb="FFFF0000"/>
        <rFont val="Arial"/>
      </rPr>
      <t>Wagner Machado do Amaral;</t>
    </r>
    <r>
      <rPr>
        <sz val="10"/>
        <color rgb="FF000000"/>
        <rFont val="Arial"/>
      </rPr>
      <t xml:space="preserve"> Adriana da Silva; Rafael Fernando Diório</t>
    </r>
  </si>
  <si>
    <r>
      <rPr>
        <b/>
        <sz val="10"/>
        <color rgb="FFFF0000"/>
        <rFont val="Arial"/>
      </rPr>
      <t>Camila Centurion Silva</t>
    </r>
    <r>
      <rPr>
        <sz val="10"/>
        <color rgb="FF000000"/>
        <rFont val="Arial"/>
      </rPr>
      <t xml:space="preserve">;Alexandre Santa Bárbara Azevedo ;Fernanda Ortolan ;Glaucia Sousa Alves da Cruz ;Gustavo Baptistela Leite da Silva ;Rafaela Cristina Zuin da Rocha ;Silvânia Regina Mendes Moreschi </t>
    </r>
  </si>
  <si>
    <r>
      <rPr>
        <b/>
        <sz val="10"/>
        <color rgb="FFFF0000"/>
        <rFont val="Arial"/>
      </rPr>
      <t>Everton Pereira Barbosa</t>
    </r>
    <r>
      <rPr>
        <sz val="10"/>
        <color rgb="FF000000"/>
        <rFont val="Arial"/>
      </rPr>
      <t xml:space="preserve"> ;Alexandre Camargo Maia; André Valente de Barros Barreto; Bruna Carolina Rodrigues da Cunha ;Edivaldo Serafim ;  francine Maria Ribeiro, Gianna Andréia Ferreira Gobbi Spadote ;Gustavo Baptistella Leite da Silva; Irlla Karla dos Santos Diniz ;Isabel Cristina das Chagas Oliveira ;Karlan Ricomini Alves ; Maria Amélia Ferracciú Pagotto ;Maria Elisa de Castro Almeida ; olando Ruggiero ;</t>
    </r>
  </si>
  <si>
    <r>
      <rPr>
        <b/>
        <sz val="10"/>
        <color rgb="FFFF0000"/>
        <rFont val="Arial"/>
      </rPr>
      <t>Everton Pereira Barbosa</t>
    </r>
    <r>
      <rPr>
        <sz val="10"/>
        <color rgb="FF000000"/>
        <rFont val="Arial"/>
      </rPr>
      <t xml:space="preserve"> ;Alexandre Camargo Maia; André Valente de Barros Barreto; Bruna Carolina Rodrigues da Cunha ;Edivaldo Serafim ;  francine Maria Ribeiro, Gianna Andréia Ferreira Gobbi Spadote ;Gustavo Baptistella Leite da Silva; Irlla Karla dos Santos Diniz –;Isabel Cristina das Chagas Oliveira ;Karlan Ricomini Alves ; Maria Amélia Ferracciú Pagotto ;Maria Elisa de Castro Almeida ; olando Ruggiero ;</t>
    </r>
  </si>
  <si>
    <r>
      <rPr>
        <b/>
        <sz val="10"/>
        <color rgb="FFFF0000"/>
        <rFont val="Arial"/>
      </rPr>
      <t xml:space="preserve">Carlos Roberto Paviotti ; </t>
    </r>
    <r>
      <rPr>
        <sz val="10"/>
        <color rgb="FF000000"/>
        <rFont val="Arial"/>
      </rPr>
      <t>Luciana Martins Gatti; Rúbia Dias Adão; Bruna Carolina Rodrigues da Cunha; Mateus nordi Esperança;  Jamil Wagner Tizziani Camacho; Jussara Conceição de Souza dos Santos; Pamella Silva Souza Pompeu;  Rosane Aparecida Alves Pedroso</t>
    </r>
  </si>
  <si>
    <r>
      <rPr>
        <b/>
        <sz val="10"/>
        <color rgb="FFFF0000"/>
        <rFont val="Arial"/>
      </rPr>
      <t>Everton Pereira Barbosa</t>
    </r>
    <r>
      <rPr>
        <sz val="10"/>
        <color rgb="FF000000"/>
        <rFont val="Arial"/>
      </rPr>
      <t>; Alexandre Camargo Maia; André Valente de Barros Barreto; Beatriz Simonaio Birelli Falco; Camila Centurion SIlva; Edivaldo Serafim; Francine Maria Ribeiro; Gianna Andréia Ferreira Gobbi Spadote; Gustavo Bapstistella Leite da Silva; Karlan Ricomini Alves; Luciana Lima Batista; Maria Amélia Ferracciú Pagotto; Maria Elisa de Castro Almeida; Pedro William Simões de Oliveira; Rolando Ruggiero</t>
    </r>
  </si>
  <si>
    <r>
      <rPr>
        <b/>
        <sz val="10"/>
        <color rgb="FFFF0000"/>
        <rFont val="Arial"/>
      </rPr>
      <t>Everton Pereira Barbosa;</t>
    </r>
    <r>
      <rPr>
        <sz val="10"/>
        <color rgb="FF000000"/>
        <rFont val="Arial"/>
      </rPr>
      <t xml:space="preserve"> Alexandre Camargo Maia; André Valente de Barros Barreto; Beatriz Simonaio Birelli Falco; Camila Centurion SIlva; Edivaldo Serafim; Francisco Marcio Barbosa Teixeira; Gianna Andréia Ferreira Gobbi Spadote; Gustavo Bapstistella Leite da Silva; Karlan Ricomini Alves; Luciana Lima Batista; Maria Amélia Ferracciú Pagotto; Maria Elisa de Castro Almeida; Pedro William Simões de Oliveira</t>
    </r>
  </si>
  <si>
    <r>
      <rPr>
        <b/>
        <sz val="10"/>
        <color rgb="FFFF0000"/>
        <rFont val="Arial"/>
      </rPr>
      <t>Grazielle Cristine Elias;</t>
    </r>
    <r>
      <rPr>
        <sz val="10"/>
        <color rgb="FF000000"/>
        <rFont val="Arial"/>
      </rPr>
      <t xml:space="preserve"> Aline Dantas Araújo;Arlete Teresinha Esteves Brandi;Carlos Roberto Paviotti;Grazielle Nayara Felício Silva;Ivana Lopes de Olivera Arruda ; Pedro Henrique Alcantara da Silva;Rúbia Dias Adão;Vinicius de Souza Lucas</t>
    </r>
  </si>
  <si>
    <r>
      <rPr>
        <b/>
        <sz val="10"/>
        <color rgb="FFFF0000"/>
        <rFont val="Arial"/>
      </rPr>
      <t>Everton Pereira Barbosa;</t>
    </r>
    <r>
      <rPr>
        <sz val="10"/>
        <color rgb="FF000000"/>
        <rFont val="Arial"/>
      </rPr>
      <t xml:space="preserve"> Alexandre Camargo Maia; André Valente de Barros Barreto; Beatriz Simonaio Birelli Falco; Camila Centurion SIlva; Edivaldo Serafim; Francisco Marcio Barbosa Teixeira; Gianna Andréia Ferreira Gobbi Spadote; Gustavo Bapstistella Leite da Silva; Karlan Ricomini Alves; Luciana Lima Batista; Maria Amélia Ferracciú Pagotto; Maria Elisa de Castro Almeida; Pedro William Simões de Oliveira; Wagner Machado do Amaral; Francine Maria Ribeiro</t>
    </r>
  </si>
  <si>
    <t>Trata da Instituição e designação dos membros do Colegiado do Curso de Pós- Graduação Lato sensu em Educação em Ciências e Matemática do IFSP - Câmpus  Capivari</t>
  </si>
  <si>
    <t>ALTERADA PELA PORTARIA 85/2023</t>
  </si>
  <si>
    <r>
      <rPr>
        <b/>
        <sz val="10"/>
        <color rgb="FFFF0000"/>
        <rFont val="Arial"/>
      </rPr>
      <t xml:space="preserve">Francisco Marcio Barbosa Teixeira; </t>
    </r>
    <r>
      <rPr>
        <sz val="10"/>
        <color rgb="FF333333"/>
        <rFont val="Arial"/>
      </rPr>
      <t>Carolina Marocco Corneta; Carlos Fernando Barboza da silva;Ana Karina Cancian Baroni; Gianna Andréia Ferreira Gobbi Spadote; Camila Centurion Silva; Sara Daniela Menez Goncalves Ramos;Edson Jarandia Nunes</t>
    </r>
  </si>
  <si>
    <t>Alterada pela portaria 84/2023</t>
  </si>
  <si>
    <r>
      <rPr>
        <b/>
        <sz val="10"/>
        <color rgb="FFFF0000"/>
        <rFont val="Arial"/>
      </rPr>
      <t>Alexandre Santa Bárbara Azevedo ;</t>
    </r>
    <r>
      <rPr>
        <sz val="10"/>
        <color rgb="FF333333"/>
        <rFont val="Arial"/>
      </rPr>
      <t>Adria de Souza Bentes;Beatriz Simonaio Birelli Falco;Carolina Marocco Corneta;Fernanda Ortolan ;Gislaine Vieira Damiani;Gustavo Baptistella Leite da Silva ;Grazielle Cristine Elias; Hugo Antonio Lima de Souza ;Luís Eduardo Pais dos Santos ;Mateus Nordi Esperança ;Regiane de Brito Vieira ;Silvânia Regina Mendes Moreschi</t>
    </r>
  </si>
  <si>
    <r>
      <rPr>
        <b/>
        <sz val="10"/>
        <color rgb="FFFF0000"/>
        <rFont val="Arial"/>
      </rPr>
      <t>Carlos Roberto Paviotti ;</t>
    </r>
    <r>
      <rPr>
        <sz val="10"/>
        <color rgb="FF333333"/>
        <rFont val="Arial"/>
      </rPr>
      <t>Alexandre Camargo Maia; Alexandre Garcia Aguado;Ana Carla Dantas Midoes ;Bruna Carolina Rodrigues da Cunha; Everton Pereira Barbosa; Fernando César Russo Gomes;Grazielle Nayara Felício Silva; Gustavo Baptistella Leite da Silva ;Maria Elisa de Castro Almeida; Maria Heloisa Saraiva Vicente; Mateus Nordi Esperança;Pedro Henrique Alcântara da Silva ;Valdir Antonio Vitorino Filho</t>
    </r>
  </si>
  <si>
    <r>
      <rPr>
        <b/>
        <sz val="10"/>
        <color rgb="FFFF0000"/>
        <rFont val="Arial"/>
      </rPr>
      <t>Everton Pereira Barbosa;</t>
    </r>
    <r>
      <rPr>
        <sz val="10"/>
        <color rgb="FF000000"/>
        <rFont val="Arial"/>
      </rPr>
      <t xml:space="preserve"> Alexandre Camargo Maia; André Valente de Barros Barreto; Beatriz Simonaio Birelli Falco; Camila Centurion SIlva; Edivaldo Serafim; Francisco Marcio Barbosa Teixeira; Gianna Andréia Ferreira Gobbi Spadote; Karlan Ricomini Alves; Luciana Lima Batista; Maria Amélia Ferracciú Pagotto; Maria Elisa de Castro Almeida; Pedro William Simões de Oliveira; Wagner Machado do Amaral; Francine Maria Ribeiro</t>
    </r>
  </si>
  <si>
    <r>
      <rPr>
        <b/>
        <sz val="10"/>
        <color rgb="FFFF0000"/>
        <rFont val="Arial"/>
      </rPr>
      <t>Everton Pereira Barbosa</t>
    </r>
    <r>
      <rPr>
        <sz val="10"/>
        <color rgb="FF000000"/>
        <rFont val="Arial"/>
      </rPr>
      <t>; Alexandre Camargo Maia; André Valente de Barros Barreto; Beatriz Simonaio Birelli Falco; Camila Centurion SIlva; Edivaldo Serafim; Francine Maria Ribeiro; Gianna Andréia Ferreira Gobbi Spadote;  Karlan Ricomini Alves; Luciana Lima Batista; Maria Amélia Ferracciú Pagotto; Maria Elisa de Castro Almeida; Pedro William Simões de Oliveira</t>
    </r>
  </si>
  <si>
    <r>
      <rPr>
        <b/>
        <sz val="10"/>
        <color rgb="FFFF0000"/>
        <rFont val="Arial"/>
      </rPr>
      <t>Maria Elisa de Castro Almeida</t>
    </r>
    <r>
      <rPr>
        <b/>
        <sz val="10"/>
        <rFont val="Arial"/>
      </rPr>
      <t>;</t>
    </r>
    <r>
      <rPr>
        <sz val="10"/>
        <color rgb="FF000000"/>
        <rFont val="Arial"/>
      </rPr>
      <t xml:space="preserve"> Aderbal Almeida Rocha; Alexandre Camargo Maia ;André Valente de Barros Barreto; Beatriz Simonaio Birelli Falco ; Carolina Marocco Corneta;Cleidson Santiago de Oliveira; Felipe de Paula Góis Vieira ;Flávio Henrique Ferraresi ;Gianna Andréia Ferreira Gobbi; Spadote; Lorena Faria Docente; Luís Eduardo Pais dos Santos; Roberto Bineli Muterle ;Sheila Pasqualotto</t>
    </r>
  </si>
  <si>
    <r>
      <rPr>
        <b/>
        <sz val="10"/>
        <color rgb="FFFF0000"/>
        <rFont val="Arial"/>
      </rPr>
      <t>Hugo Antonio Lima de Souza</t>
    </r>
    <r>
      <rPr>
        <sz val="10"/>
        <color rgb="FF000000"/>
        <rFont val="Arial"/>
      </rPr>
      <t xml:space="preserve">
Carolina Marocco Corneta
Daniel Ramos de Souza
Karlan Ricomini Alves
Marcelo Simplício de Lyra
Rafael Wendel Pinheiro
Tatiane de Paula Sudbrack
Waldo Luis de Lucca</t>
    </r>
  </si>
  <si>
    <r>
      <rPr>
        <b/>
        <sz val="10"/>
        <color rgb="FFFF0000"/>
        <rFont val="Arial"/>
      </rPr>
      <t>Hugo Antonio Lima de Souza;</t>
    </r>
    <r>
      <rPr>
        <sz val="10"/>
        <color rgb="FF000000"/>
        <rFont val="Arial"/>
      </rPr>
      <t>Alexandre Camargo Maia; Ana Karina Cancian Baroni ;Beatriz Simonaio Birelli Falco;Fernando Cesar Russo Gomes ;Gustavo Baptistella Leite da Silva ;Helen Gláucia Stefanelli ;Ivonete Fernandes de Souza ;Juscelino Pereira de Souza;Valdir Antonio Vitorino Filho</t>
    </r>
  </si>
  <si>
    <r>
      <rPr>
        <b/>
        <sz val="11"/>
        <color rgb="FFFF0000"/>
        <rFont val="Calibri, sans-serif"/>
      </rPr>
      <t>Gustavo Baptistela Leite da Silva</t>
    </r>
    <r>
      <rPr>
        <sz val="11"/>
        <color rgb="FF000000"/>
        <rFont val="Calibri, sans-serif"/>
      </rPr>
      <t xml:space="preserve"> ;.Alexandre Santa Bárbara Azevedo ;Fernanda Ortolan ;Glaucia Sousa Alves da Cruz ;Rafaela Cristina Zuin da Rocha ;Silvânia Regina Mendes Moreschi, Roberto Tadashi Kono.</t>
    </r>
  </si>
  <si>
    <t>Revoga  146/2021</t>
  </si>
  <si>
    <t>Alterada pela portaria 89/2023</t>
  </si>
  <si>
    <r>
      <rPr>
        <b/>
        <sz val="10"/>
        <color rgb="FFFF0000"/>
        <rFont val="Arial"/>
      </rPr>
      <t>&lt;Carlos Roberto Paviotti&gt;, &lt;</t>
    </r>
    <r>
      <rPr>
        <sz val="10"/>
        <color rgb="FF000000"/>
        <rFont val="Arial"/>
      </rPr>
      <t>Beatriz Simonaio Birelli Falco&gt;, &lt;Carlos Fernando Barboza da Silva&gt;, &lt;Everton Pereira Barbosa&gt;, &lt;Gianna Andréia Ferreira Gobbi Spadote&gt;, &lt;Grazielle Nayara Felício Silva&gt;, &lt;Ivana Lopes de Oliveira&gt;, &lt;Maria Amélia Ferracciú Pagotto&gt;, &lt;Talita Barbosa Plantcoski bulgraen&gt;</t>
    </r>
  </si>
  <si>
    <t>Alterada pela portaria 91/2023</t>
  </si>
  <si>
    <r>
      <rPr>
        <b/>
        <sz val="10"/>
        <color rgb="FFFF0000"/>
        <rFont val="Arial"/>
      </rPr>
      <t>Everton Pereira Barbosa</t>
    </r>
    <r>
      <rPr>
        <sz val="10"/>
        <color rgb="FF000000"/>
        <rFont val="Arial"/>
      </rPr>
      <t>, Alexandre Camargo Maia, André Valente de Barros Barreto, Beatriz Simonaio Birelli Falco, Edivaldo Serafim ,Fernanda Tonelli, Francine Maria Ribeiro, Francisco Marcio Barbosa Teixeira ,Gianna Andréia Ferreira Gobbi Spadote, Gustavo Bapstistella Leite da Silva ,Karlan Ricomini Alves,Maria Amélia Ferracciú Pagotto ,Maria Elisa de Castro Almeida,Pedro William Simões de Oliveira, Roberto Tadashi Kono, Wagner Machado do Amaral</t>
    </r>
  </si>
  <si>
    <r>
      <rPr>
        <b/>
        <sz val="10"/>
        <color rgb="FFFF0000"/>
        <rFont val="Arial"/>
      </rPr>
      <t>Everton Pereira Barbosa,</t>
    </r>
    <r>
      <rPr>
        <sz val="10"/>
        <color rgb="FF000000"/>
        <rFont val="Arial"/>
      </rPr>
      <t xml:space="preserve"> Alexandre Camargo Maia, André Valente de Barros Barreto, Beatriz Simonaio Birelli Falco, Edivaldo Serafim ,Fernanda Tonelli, Francine Maria Ribeiro, Francisco Marcio Barbosa Teixeira ,Gianna Andréia Ferreira Gobbi Spadote, Karlan Ricomini Alves,Maria Amélia Ferracciú Pagotto ,Maria Elisa de Castro Almeida,Pedro William Simões de Oliveira, Roberto Tadashi Kono, </t>
    </r>
  </si>
  <si>
    <t>alterada pela portaria 132/2023</t>
  </si>
  <si>
    <r>
      <rPr>
        <b/>
        <sz val="10"/>
        <color rgb="FFFF0000"/>
        <rFont val="Arial"/>
      </rPr>
      <t xml:space="preserve">Valdir Antonio Vitorino Filho; </t>
    </r>
    <r>
      <rPr>
        <sz val="10"/>
        <color rgb="FF000000"/>
        <rFont val="Arial"/>
      </rPr>
      <t>Ana Karina Cancian Baroni; Fernando Cesar Russo Gomes; Hugo Antonio Lima de Souza; Ione Arsenio da Silva;Bruna Carolina Rodrigues da Cunha; Ivonete Fernandes de Souza; Maria Heloisa Saraiva Vicente; Roberto Tadashi Kono; Sabrina Fleck Hisatomi; Paulo Daniel de Sousa</t>
    </r>
  </si>
  <si>
    <r>
      <rPr>
        <b/>
        <sz val="10"/>
        <color rgb="FFFF0000"/>
        <rFont val="Arial"/>
      </rPr>
      <t>Maria Elisa de Castro Almeida</t>
    </r>
    <r>
      <rPr>
        <b/>
        <sz val="10"/>
        <rFont val="Arial"/>
      </rPr>
      <t>;</t>
    </r>
    <r>
      <rPr>
        <sz val="10"/>
        <color rgb="FF000000"/>
        <rFont val="Arial"/>
      </rPr>
      <t xml:space="preserve"> Aderbal Almeida Rocha; Alexandre Camargo Maia; André Valente de Barros Barreto; Beatriz Simonaio Birelli Falco; Carolina Marocco Corneta; Cleidson Santiago de Oliveira; Felipe de Paula Góis Vieira; Flávio Henrique Ferraresi; Gianna Andréia Ferreira Gobbi Spadote; Lorena Faria; Luís Eduardo Pais dos Santos; Roberto Bineli Muterle; Sheila Pasqualotto.</t>
    </r>
  </si>
  <si>
    <r>
      <rPr>
        <b/>
        <sz val="10"/>
        <color rgb="FFFF0000"/>
        <rFont val="Arial"/>
      </rPr>
      <t xml:space="preserve">Mateus Nordi Esperança; </t>
    </r>
    <r>
      <rPr>
        <sz val="10"/>
        <color rgb="FF000000"/>
        <rFont val="Arial"/>
      </rPr>
      <t>Alexandre Santa Barbara Azevedo;José Ricardo Turquetti;João Batista de Medeiros ; Marcelo Simplício de Lyra; Meire Ramalho de Oliveira ; Ademir Geraldo Cavallari Costalonga; Beatriz Simonaio Birelli Falco; Gianna Andréia Ferreira Gobbi Spadote; Angelo Miguel Rodrigues Pereira; Priscila Carriel Garcia; Camila Lohana Araujo</t>
    </r>
  </si>
  <si>
    <r>
      <rPr>
        <b/>
        <sz val="10"/>
        <color rgb="FFFF0000"/>
        <rFont val="Arial"/>
      </rPr>
      <t>Bruna Carolina da Cunha Rodrigues</t>
    </r>
    <r>
      <rPr>
        <sz val="10"/>
        <color rgb="FF000000"/>
        <rFont val="Arial"/>
      </rPr>
      <t>; Edivaldo Serafim; Meire Ramalho e Oliveira; Rafael Fernando Diório; Vitor Brandi Junior; Waldo Luis de Lucca; Wagner Machado do Amaral;Gianna Andréia Ferreira Gobbi Spadote; Beatriz Simonaio Birelli Falco; Carlos Benjamim Pazzianotto; Walker Alessandro de Souza; Eduarda Pinheiro da Silva dos Santos</t>
    </r>
  </si>
  <si>
    <t>Alterada pela portaria 74/2023</t>
  </si>
  <si>
    <r>
      <rPr>
        <b/>
        <sz val="10"/>
        <color rgb="FFFF0000"/>
        <rFont val="Arial"/>
      </rPr>
      <t>Fernando Cesar Russo  gomes;</t>
    </r>
    <r>
      <rPr>
        <sz val="10"/>
        <color rgb="FF000000"/>
        <rFont val="Arial"/>
      </rPr>
      <t xml:space="preserve"> Ana Karina Cancian Baroni; Alexandre camargo maia; Beatriz Simonaio Birelli Falco; Carlos Roberto Paviotti;Flávio Henrique Ferraresi;Gianna Andréia Ferreira Gobbi Spadote;Gustavo Baptistella Leite da Silva;Hugo Antonio Lima de Souza; Ina Thomé Picoli Ivonete Fernandes de Souza;Josiane Donisete de Moraes Suzuki;Juscelino Pereira de Souza;Meire Ramalho de Oliveira ;Maria Amélia Ferracciú Pagotto;Valdir Antonio Vitorino Filho;Tatiane de Paula Sudbrack 
</t>
    </r>
  </si>
  <si>
    <t>Revogada pela portaria 87/2023</t>
  </si>
  <si>
    <r>
      <rPr>
        <b/>
        <sz val="10"/>
        <color rgb="FFFF0000"/>
        <rFont val="Arial"/>
      </rPr>
      <t xml:space="preserve">Grazielle Cristine Elias; </t>
    </r>
    <r>
      <rPr>
        <sz val="10"/>
        <color rgb="FF000000"/>
        <rFont val="Arial"/>
      </rPr>
      <t>Carlos Roberto Paviotti;Francisco Márcio Barbosa Teixeira;Grazielle Nayara Felício Silva;Ina Thomé Picoli;Ivana Lopes de Olivera Arruda;Izabel Maria Barral Teixeira;Maria Ivete Pavan;Pedro Henrique Alcântara da Silva;Roberto Tadashi Kono</t>
    </r>
  </si>
  <si>
    <r>
      <rPr>
        <b/>
        <sz val="10"/>
        <color rgb="FFFF0000"/>
        <rFont val="Arial"/>
      </rPr>
      <t>Francine Maria Ribeiro</t>
    </r>
    <r>
      <rPr>
        <sz val="10"/>
        <color rgb="FF000000"/>
        <rFont val="Arial"/>
      </rPr>
      <t xml:space="preserve">; Bruna Carolina Rodrigues da Cunha; Érica Maio Taveira Grande; Fabiana Bigaton Tonin; izabel Maria Barral Teixeira; Luciana Martins Gatti; Michele Cristina dos Santos; Maria Amélia Ferracciu Pagotto; Tatiane de Paula Sudbrack </t>
    </r>
  </si>
  <si>
    <t>COMISSÃO SUAP?</t>
  </si>
  <si>
    <t>Temp. ou Perm.</t>
  </si>
  <si>
    <r>
      <rPr>
        <b/>
        <sz val="12"/>
        <color rgb="FF000000"/>
        <rFont val="Calibri, sans-serif"/>
      </rPr>
      <t>SERVIDORES (</t>
    </r>
    <r>
      <rPr>
        <b/>
        <sz val="12"/>
        <color rgb="FFFF0000"/>
        <rFont val="Calibri, sans-serif"/>
      </rPr>
      <t>Presidentes em vermelho</t>
    </r>
    <r>
      <rPr>
        <b/>
        <sz val="12"/>
        <color rgb="FF000000"/>
        <rFont val="Calibri, sans-serif"/>
      </rPr>
      <t>)</t>
    </r>
  </si>
  <si>
    <t>Trata da designação de membros da Comissão para Elaboração e Implementação do Projeto Pedagógico do curso (CEIC) de Pós-Graduação Lato Sensu em Ensino de Línguas do IFSP – Câmpus Capivari.</t>
  </si>
  <si>
    <r>
      <rPr>
        <b/>
        <sz val="10"/>
        <color rgb="FFFF0000"/>
        <rFont val="Arial"/>
      </rPr>
      <t>Tiago Pellim da Silva</t>
    </r>
    <r>
      <rPr>
        <b/>
        <sz val="10"/>
        <rFont val="Arial"/>
      </rPr>
      <t xml:space="preserve">; </t>
    </r>
    <r>
      <rPr>
        <sz val="10"/>
        <rFont val="Arial"/>
      </rPr>
      <t>Erica Maio Taveira Grande        Fabiana Bigaton Tonin        Fernanda Tonelli</t>
    </r>
  </si>
  <si>
    <t>Fleides Teodoro de Lima; Carlos Roberto Paviotti        Daniele Cordeiro Motta        Fernando Cesar Russo Gomes        Gianna Andréia Ferreira Gobbi Spadote        Gustavo Matarazzo Rezende        Igor Vasconcelos Nogueira        Isabel Cristina das Chagas        Leticia Pedroso Ramos        Marcelo Simplício de Lyra        Maria Amélia Ferracciú Pagotto        Mauro Vanderlei Amorim        Roberta Pereira Pires        Talita Barbosa Plantcoski Bulgraen        Valdir Antonio Vitorino Filho</t>
  </si>
  <si>
    <t>Trata da designação dos membros da Comissão para Elaboração e Implementação do Projeto Pedagógico do Curso (CEIC) Técnico em Recursos Humanos concomitante/Subsequente do IFSP - Câmpus Capivari.</t>
  </si>
  <si>
    <t>alterada pela portari 48/2023</t>
  </si>
  <si>
    <r>
      <rPr>
        <b/>
        <sz val="10"/>
        <color rgb="FFFF0000"/>
        <rFont val="Arial"/>
      </rPr>
      <t>Juscelino Pereira de Souza</t>
    </r>
    <r>
      <rPr>
        <b/>
        <sz val="10"/>
        <rFont val="Arial"/>
      </rPr>
      <t xml:space="preserve">; </t>
    </r>
    <r>
      <rPr>
        <sz val="10"/>
        <rFont val="Arial"/>
      </rPr>
      <t>Ana Carla Dantas Midões        Mauro Vanderlei de Amorim        Francine Maria Ribeiro</t>
    </r>
  </si>
  <si>
    <t>revogada pela portaria 26/2022</t>
  </si>
  <si>
    <r>
      <rPr>
        <b/>
        <sz val="10"/>
        <color rgb="FFFF0000"/>
        <rFont val="Arial"/>
      </rPr>
      <t>Silvânia Regina Mendes Moreschi</t>
    </r>
    <r>
      <rPr>
        <b/>
        <sz val="10"/>
        <rFont val="Arial"/>
      </rPr>
      <t xml:space="preserve">; </t>
    </r>
    <r>
      <rPr>
        <sz val="10"/>
        <rFont val="Arial"/>
      </rPr>
      <t xml:space="preserve">Ademir Geraldo Cavallari Costalonga        Jomar Borges dos Santos  </t>
    </r>
    <r>
      <rPr>
        <b/>
        <sz val="10"/>
        <rFont val="Arial"/>
      </rPr>
      <t xml:space="preserve">     </t>
    </r>
    <r>
      <rPr>
        <sz val="10"/>
        <rFont val="Arial"/>
      </rPr>
      <t xml:space="preserve"> Renan Giollo Francisco</t>
    </r>
  </si>
  <si>
    <t>Alterada pela Portaria 112/2022</t>
  </si>
  <si>
    <r>
      <rPr>
        <b/>
        <sz val="10"/>
        <color rgb="FFFF0000"/>
        <rFont val="Arial"/>
      </rPr>
      <t>Isabel Cristina das Chagas Oliveira</t>
    </r>
    <r>
      <rPr>
        <b/>
        <sz val="10"/>
        <rFont val="Arial"/>
      </rPr>
      <t xml:space="preserve">; </t>
    </r>
    <r>
      <rPr>
        <sz val="10"/>
        <rFont val="Arial"/>
      </rPr>
      <t>Beatriz Simonaio Birelli Falco        Carlos Fernando Barboza da Silva        Everton Pereira Barbosa        Fabiana Bigaton Tonin        Gianna Andréia Ferreira Gobbi Spadote        Grazielle Nayara Felício Silva        Ivana Lopes de Oliveira        Maria Amélia Ferracciú Pagotto        Talita Barbosa Plantcoski Bulgraen</t>
    </r>
  </si>
  <si>
    <r>
      <rPr>
        <b/>
        <sz val="10"/>
        <color rgb="FFFF0000"/>
        <rFont val="Arial"/>
      </rPr>
      <t>Everton Pereira Barbosa;</t>
    </r>
    <r>
      <rPr>
        <b/>
        <sz val="10"/>
        <rFont val="Arial"/>
      </rPr>
      <t xml:space="preserve"> </t>
    </r>
    <r>
      <rPr>
        <sz val="10"/>
        <rFont val="Arial"/>
      </rPr>
      <t xml:space="preserve">Beatriz Simonaio Birelli Falco        Fernando Cesar Russo Gomes        Gianna Andréia Ferreira Gobbi Spadote        Isabel Cristina das Chagas Oliveira        Ivana Lopes de Oliveira        juscelino Pereira de Souza        Maria Amélia Ferracciú Pagotto        Talita Barbosa Plantcoski Bulgraen        </t>
    </r>
  </si>
  <si>
    <t>Trata da designação dos membros da Comissão para Elaboração e Implementação do Projeto Pedagógico do Curso (CEIC) Técnico em Alimentos do IFSP-Câmpus Capivari.</t>
  </si>
  <si>
    <r>
      <rPr>
        <b/>
        <sz val="10"/>
        <color rgb="FFFF0000"/>
        <rFont val="Arial"/>
      </rPr>
      <t>Ademir Geraldo Cavallari Costalonga</t>
    </r>
    <r>
      <rPr>
        <b/>
        <sz val="10"/>
        <rFont val="Arial"/>
      </rPr>
      <t xml:space="preserve">; </t>
    </r>
    <r>
      <rPr>
        <sz val="10"/>
        <rFont val="Arial"/>
      </rPr>
      <t>Roberto Bineli Muterle        Gislaine Vieira Damiani</t>
    </r>
  </si>
  <si>
    <r>
      <rPr>
        <b/>
        <sz val="10"/>
        <color rgb="FFFF0000"/>
        <rFont val="Arial"/>
      </rPr>
      <t>Gustavo Baptistela da Silva</t>
    </r>
    <r>
      <rPr>
        <b/>
        <sz val="10"/>
        <rFont val="Arial"/>
      </rPr>
      <t xml:space="preserve">; </t>
    </r>
    <r>
      <rPr>
        <sz val="10"/>
        <rFont val="Arial"/>
      </rPr>
      <t>alexandre camargo maia        Renan Giollo Francisco        Rúbia Dias Adão.</t>
    </r>
  </si>
  <si>
    <r>
      <rPr>
        <b/>
        <sz val="10"/>
        <color rgb="FFFF0000"/>
        <rFont val="Arial"/>
      </rPr>
      <t xml:space="preserve">Maria Elisa de Castro Almeida </t>
    </r>
    <r>
      <rPr>
        <b/>
        <sz val="10"/>
        <rFont val="Arial"/>
      </rPr>
      <t xml:space="preserve">  </t>
    </r>
    <r>
      <rPr>
        <sz val="10"/>
        <color rgb="FF000000"/>
        <rFont val="Arial"/>
      </rPr>
      <t xml:space="preserve">     Ana Carla Dantas Midões        Everton Pereira Barbosa        Fernando César Russo Gomes        Fleides Teodoro de Lima        Francine Maria Ribeiro        Roberto Bineli Muterle        Beatriz Simonaio Birelli Falco        Eduardo Camargo Maia        Gianna Andréia Ferreira Gobbi Spadote        Isabel Cristina das Chagas Oliveira        Ivana Lopes de Oliveira        Izabel Maria Barral Teixeira        Michele Cristina dos Santos        Talita Barbosa Plantcoski Bulgraen        Beatriz Santos Silva        Héllen Cristine Florentino Cruz        João Pedro Adami de Carvalho        Luize Maria Pacheco de Carvalho        Vítor Rafael Gomes</t>
    </r>
  </si>
  <si>
    <r>
      <rPr>
        <b/>
        <sz val="10"/>
        <color rgb="FFFF0000"/>
        <rFont val="Arial"/>
      </rPr>
      <t>Valdir Antonio Vitorino Filho</t>
    </r>
    <r>
      <rPr>
        <sz val="10"/>
        <color rgb="FF000000"/>
        <rFont val="Arial"/>
      </rPr>
      <t xml:space="preserve">;Carlos Roberto Paviotti;fleides Teodoro de Lima; Igor Vasconcelos Nogueira;Rafael Fernando Diorio;Marcelo Simplício de Lyra– 
</t>
    </r>
  </si>
  <si>
    <r>
      <rPr>
        <b/>
        <sz val="10"/>
        <color rgb="FFFF0000"/>
        <rFont val="Arial"/>
      </rPr>
      <t>Alexandre Camargo Maia</t>
    </r>
    <r>
      <rPr>
        <sz val="10"/>
        <color rgb="FF000000"/>
        <rFont val="Arial"/>
      </rPr>
      <t xml:space="preserve"> ;Juscelino Pereira de Souza ;Mauro Vanderlei de Amorim ;Rafael Fernando Diorio;Roberto Bineli Muterle;Valdir Antonio Vitorino Filho </t>
    </r>
  </si>
  <si>
    <r>
      <rPr>
        <b/>
        <sz val="11"/>
        <color rgb="FF000000"/>
        <rFont val="Calibri, sans-serif"/>
      </rPr>
      <t>docentes</t>
    </r>
    <r>
      <rPr>
        <sz val="11"/>
        <color rgb="FF000000"/>
        <rFont val="Calibri, sans-serif"/>
      </rPr>
      <t xml:space="preserve">, pedagogos ou técnicos em assuntos educacionais encerra-se em 15 de setembro de 2022; 
 </t>
    </r>
    <r>
      <rPr>
        <b/>
        <sz val="11"/>
        <color rgb="FF000000"/>
        <rFont val="Calibri, sans-serif"/>
      </rPr>
      <t xml:space="preserve">discentes </t>
    </r>
    <r>
      <rPr>
        <sz val="11"/>
        <color rgb="FF000000"/>
        <rFont val="Calibri, sans-serif"/>
      </rPr>
      <t xml:space="preserve">encerra-se em 15 de setembro de 2021.
</t>
    </r>
  </si>
  <si>
    <r>
      <rPr>
        <sz val="11"/>
        <color rgb="FF000000"/>
        <rFont val="Calibri, sans-serif"/>
      </rPr>
      <t xml:space="preserve">Art. 4º O mandato dos membros Ademir Geraldo Cavallari Costalonga e Elizabeth Machado Baptestini Andrade se encerra em </t>
    </r>
    <r>
      <rPr>
        <b/>
        <sz val="11"/>
        <color rgb="FF000000"/>
        <rFont val="Calibri, sans-serif"/>
      </rPr>
      <t xml:space="preserve">15 de abril de 2023.
</t>
    </r>
    <r>
      <rPr>
        <sz val="11"/>
        <color rgb="FF000000"/>
        <rFont val="Calibri, sans-serif"/>
      </rPr>
      <t xml:space="preserve">
Art. 5º O mandato dos membros José Ricardo Turquetti e Alexandre Santa Barbara Azevedo se encerra em </t>
    </r>
    <r>
      <rPr>
        <b/>
        <sz val="11"/>
        <color rgb="FF000000"/>
        <rFont val="Calibri, sans-serif"/>
      </rPr>
      <t xml:space="preserve">15 de abril de 2022.
</t>
    </r>
    <r>
      <rPr>
        <sz val="11"/>
        <color rgb="FF000000"/>
        <rFont val="Calibri, sans-serif"/>
      </rPr>
      <t xml:space="preserve">
Art. 6º O mandato do membro Everton Pereira Barbosa se encerra em </t>
    </r>
    <r>
      <rPr>
        <b/>
        <sz val="11"/>
        <color rgb="FF000000"/>
        <rFont val="Calibri, sans-serif"/>
      </rPr>
      <t>15 de abril de 2021.</t>
    </r>
    <r>
      <rPr>
        <sz val="11"/>
        <color rgb="FF000000"/>
        <rFont val="Calibri, sans-serif"/>
      </rPr>
      <t xml:space="preserve">
</t>
    </r>
  </si>
  <si>
    <r>
      <rPr>
        <b/>
        <sz val="10"/>
        <color rgb="FFFF0000"/>
        <rFont val="Arial"/>
      </rPr>
      <t>Alexandre Santa Barbara Azevedo</t>
    </r>
    <r>
      <rPr>
        <sz val="10"/>
        <color rgb="FF000000"/>
        <rFont val="Arial"/>
      </rPr>
      <t xml:space="preserve">; Ademir Geraldo Cavallari Costalonga; Elizabeth Machado Baptestini Andrade; Everton Pereira Barbosa ;José Ricardo Turquetti
</t>
    </r>
  </si>
  <si>
    <t>Trata da designação dos membros da Comissão para Elaboração e Implementação do Projeto Pedagógico do Curso (CEIC) Técnico em Recursos Humanos Concomitante/Subsequente do IFSP - Câmpus Capivari.</t>
  </si>
  <si>
    <r>
      <rPr>
        <b/>
        <sz val="10"/>
        <color rgb="FFFF0000"/>
        <rFont val="Arial"/>
      </rPr>
      <t>Leticia Pedroso Ramos</t>
    </r>
    <r>
      <rPr>
        <sz val="10"/>
        <color rgb="FF000000"/>
        <rFont val="Arial"/>
      </rPr>
      <t xml:space="preserve">; Alexandre Camargo Maia; Beatriz Simonaio Birelli Falco;Carlos Fernando Barboza da Silva; Everton Pereira Barbosa ;Fleides Teodoro de Lima; Grazielle nayara Felício Silva; Gustavo Baptistella Leite da Silva; Maria Elisa de Castro Almeida; Maria Heloisa Saraiva Vicente; Mateus Nordi Esperança; Pedro Henrique Alcântara da Silva; Rafael Fernando Diorio; Thalita Arthur
</t>
    </r>
  </si>
  <si>
    <r>
      <rPr>
        <sz val="11"/>
        <color rgb="FF000000"/>
        <rFont val="Calibri, sans-serif"/>
      </rPr>
      <t xml:space="preserve">
Art. 4º - O mandato dos representantes docentes, pedagogos ou técnicos em assuntos educacionais encerra-se em </t>
    </r>
    <r>
      <rPr>
        <b/>
        <sz val="11"/>
        <color rgb="FF000000"/>
        <rFont val="Calibri, sans-serif"/>
      </rPr>
      <t>05 de setembro de 2021.</t>
    </r>
    <r>
      <rPr>
        <sz val="11"/>
        <color rgb="FF000000"/>
        <rFont val="Calibri, sans-serif"/>
      </rPr>
      <t xml:space="preserve">
Art. 5º - O mandato dos representantes discentes encerra-se em </t>
    </r>
    <r>
      <rPr>
        <b/>
        <sz val="11"/>
        <color rgb="FF000000"/>
        <rFont val="Calibri, sans-serif"/>
      </rPr>
      <t>15 de setembro de 2021.</t>
    </r>
    <r>
      <rPr>
        <sz val="11"/>
        <color rgb="FF000000"/>
        <rFont val="Calibri, sans-serif"/>
      </rPr>
      <t xml:space="preserve">
</t>
    </r>
  </si>
  <si>
    <r>
      <rPr>
        <b/>
        <sz val="10"/>
        <color rgb="FFFF0000"/>
        <rFont val="Arial"/>
      </rPr>
      <t>Carlos Fernando Barboza da Silva</t>
    </r>
    <r>
      <rPr>
        <sz val="10"/>
        <color rgb="FF000000"/>
        <rFont val="Arial"/>
      </rPr>
      <t>;Cleidson Santiago de Oliveira; Luis Eduardo Pais dos Santos; Marcel de Assis Roque; Marcelo Simplício de Lyra; Mayumi Silva Kawamoto ; Roberto Bineli Muterle; Maria Elisa de Castro Almeida ;Elizabeth Machado Baptestini Andrade; Nycolas dos Santos Galdino; Valéria Cristina Firmino da Rocha; Isabela Meirelles Bergamasco;Isabel Cristina das Chagas Oliveira; Gianna Andréia Ferreira Gobbi Spadote.</t>
    </r>
  </si>
  <si>
    <r>
      <rPr>
        <b/>
        <sz val="10"/>
        <color rgb="FFFF0000"/>
        <rFont val="Arial"/>
      </rPr>
      <t>Fernanda Ortolan;</t>
    </r>
    <r>
      <rPr>
        <sz val="10"/>
        <color rgb="FF000000"/>
        <rFont val="Arial"/>
      </rPr>
      <t xml:space="preserve"> Alexandre Santa Bárbara Azevedo; Adria de Sousa Bentes; André Castilho Garcia; Carolina Marocco Corneta; Gislaine Vieira Damiani; Grazielle Cristine Elias; Gustavo Baptistella Leite da Silva; Hugo Antonio Lima de Souza; Isabel Cristina das Chagas Oliveira; Luís Eduardo Pais dos Santos; Mateus Nordi Esperança; Rafael Resende Maldonado; Silvânia Regina Mendes Moreschi; Talita Barbosa Planticoski Bulgraen.
</t>
    </r>
  </si>
  <si>
    <r>
      <rPr>
        <b/>
        <sz val="11"/>
        <color rgb="FFFF0000"/>
        <rFont val="Calibri, sans-serif"/>
      </rPr>
      <t>Isabel Cristina das Chagas Oliveira</t>
    </r>
    <r>
      <rPr>
        <sz val="11"/>
        <color rgb="FF000000"/>
        <rFont val="Calibri, sans-serif"/>
      </rPr>
      <t>; Beatriz Simonaio Birelli Falco; Camila Centurion Silva; Éder Valdir de Oliveira; Gianna Andréia Ferreira Gobbi Spadote; Grazielle Nayara Felício Silva; Grazielle Cristine Elias; Isabel Cristina das Chagas Oliveira; Ivana Lopes de Oliveira; Juscelino Pereira de Souza ; Maria Heloisa Saraiva Vicente; Pedro William Simões de Oliveira; Roberta Pereira Pires</t>
    </r>
  </si>
  <si>
    <t>Alterada pela portaria 57/2023</t>
  </si>
  <si>
    <r>
      <rPr>
        <b/>
        <sz val="10"/>
        <color rgb="FFFF0000"/>
        <rFont val="Arial"/>
      </rPr>
      <t>Alexandre Garcia Aguado</t>
    </r>
    <r>
      <rPr>
        <sz val="10"/>
        <color rgb="FF000000"/>
        <rFont val="Arial"/>
      </rPr>
      <t xml:space="preserve"> Erica Maio Taveira Grande Ione Arsenio da SilvaThalita ArthurTiago Pellim da SilvaValéria Scomparim</t>
    </r>
  </si>
  <si>
    <r>
      <rPr>
        <b/>
        <sz val="10"/>
        <color rgb="FFFF0000"/>
        <rFont val="Arial"/>
      </rPr>
      <t>Thalita Arthur;</t>
    </r>
    <r>
      <rPr>
        <b/>
        <sz val="10"/>
        <rFont val="Arial"/>
      </rPr>
      <t xml:space="preserve"> </t>
    </r>
    <r>
      <rPr>
        <sz val="10"/>
        <color rgb="FF000000"/>
        <rFont val="Arial"/>
      </rPr>
      <t>Alexandre Garcia Aguado; Ione Arsenio da Silva; Rolando Ruggiero; Tiago Pellim da Silva; Carlos Fernando Barboza da Silva (1º suplente); Érica Maio Taveira Grande (2ª suplente);Gianna Andréia Ferreira Gobbi Spadote;Robson Bueno de Camargo;Elvis Rodrigues</t>
    </r>
  </si>
  <si>
    <r>
      <rPr>
        <b/>
        <sz val="10"/>
        <color rgb="FFFF0000"/>
        <rFont val="Arial"/>
      </rPr>
      <t>Maria Elisa de Castro Almeida</t>
    </r>
    <r>
      <rPr>
        <b/>
        <sz val="10"/>
        <rFont val="Arial"/>
      </rPr>
      <t>;</t>
    </r>
    <r>
      <rPr>
        <sz val="10"/>
        <color rgb="FF000000"/>
        <rFont val="Arial"/>
      </rPr>
      <t xml:space="preserve"> André Valente de Barros Barretoe Gustavo Baptistella Leite da SilvaAderbal Almeida Rocha ;Alexandre Camargo Maia ;André Castilho Garcia ;Carolina Marocco Corneta;Cleidson Santiago de Oliveira ;Felipe de Paula Góis Vieira ;Gianna Andréia Ferreira Gobbi Spadote;Irlla Karla dos Santos Diniz;Isabel Cristina das Chagas Oliveira ;Luís Eduardo Pais dos Santos ;Sheila Pasqualotto ;</t>
    </r>
  </si>
  <si>
    <r>
      <rPr>
        <b/>
        <sz val="10"/>
        <color rgb="FFFF0000"/>
        <rFont val="Arial"/>
      </rPr>
      <t>Everton Pereira Barbosa</t>
    </r>
    <r>
      <rPr>
        <b/>
        <sz val="10"/>
        <rFont val="Arial"/>
      </rPr>
      <t xml:space="preserve">; </t>
    </r>
    <r>
      <rPr>
        <sz val="10"/>
        <color rgb="FF000000"/>
        <rFont val="Arial"/>
      </rPr>
      <t>Alexandre Camargo Maia ;André Valente de Barros Barreto;Bruna Carolina Rodrigues da Cunha; Edivaldo Serafim ;Fabiana BigatonTonin ;Gianna Andréia Ferreira Gobbi Spadote ;Gustavo Baptistella Leiteda Silva; Irlla Karla dos Santos Diniz; Isabel Cristina das Chagas Oliveira ; Karlan Ricomini Alves ; Maria Amélia Ferracciú Pagotto ; Maria Elisa de Castro Almeida ; Rolando Ruggiero</t>
    </r>
  </si>
  <si>
    <r>
      <rPr>
        <b/>
        <sz val="10"/>
        <color rgb="FFFF0000"/>
        <rFont val="Arial"/>
      </rPr>
      <t>Fleides Teodoro de Lima</t>
    </r>
    <r>
      <rPr>
        <sz val="10"/>
        <color rgb="FF000000"/>
        <rFont val="Arial"/>
      </rPr>
      <t>;;Gustavo Baptistella Leite da Silva; Alexandre Camargo Maia;  Carlos Roberto Paviotti        Fernando Cesar Russo Gomes        Gianna Andréia Ferreira Gobbi Spadote        Igor Vasconcelos Nogueira        Isabel Cristina das Chagas              Marcelo Simplício de Lyra        Maria Amélia Ferracciú Pagotto        Mauro Vanderlei Amorim        Roberta Pereira Pires        Talita Barbosa Plantcoski Bulgraen        Valdir Antonio Vitorino Filho"</t>
    </r>
  </si>
  <si>
    <r>
      <rPr>
        <b/>
        <sz val="10"/>
        <color rgb="FFFF0000"/>
        <rFont val="Arial"/>
      </rPr>
      <t>Igor Vasconcelos Nogueira</t>
    </r>
    <r>
      <rPr>
        <sz val="10"/>
        <color rgb="FF000000"/>
        <rFont val="Arial"/>
      </rPr>
      <t>; Fernando Cesar Russo Gomes; Fleides Teodoro de Lima; Gustavo Baptistella Leite da Silva; Helen Gláucia Stefanelli; Isabel Cristina das Chagas Oliveira; Juscelino Pereira de Souza;  Valdir Antonio Vitorino Filho</t>
    </r>
  </si>
  <si>
    <r>
      <rPr>
        <b/>
        <sz val="10"/>
        <color rgb="FFFF0000"/>
        <rFont val="Arial"/>
      </rPr>
      <t>Carolina Marocco Corneta</t>
    </r>
    <r>
      <rPr>
        <sz val="10"/>
        <color rgb="FF000000"/>
        <rFont val="Arial"/>
      </rPr>
      <t>;Antonio Carlos da Silva Bomfim ;Beatriz Simonaio Birelli Falco;Carolina Marocco Corneta ;César Eduardo Armelin ;Eduardo Camargo Maia ;Gilberto Bulgraen Junior ;Rodrigo Scontre;</t>
    </r>
  </si>
  <si>
    <r>
      <rPr>
        <b/>
        <sz val="11"/>
        <color rgb="FF000000"/>
        <rFont val="Calibri, sans-serif"/>
      </rPr>
      <t>docentes</t>
    </r>
    <r>
      <rPr>
        <sz val="11"/>
        <color rgb="FF000000"/>
        <rFont val="Calibri, sans-serif"/>
      </rPr>
      <t xml:space="preserve">, pedagogos ou técnicos em assuntos educacionais encerra-se em 15 de setembro de 2022; 
 </t>
    </r>
    <r>
      <rPr>
        <b/>
        <sz val="11"/>
        <color rgb="FF000000"/>
        <rFont val="Calibri, sans-serif"/>
      </rPr>
      <t xml:space="preserve">discentes </t>
    </r>
    <r>
      <rPr>
        <sz val="11"/>
        <color rgb="FF000000"/>
        <rFont val="Calibri, sans-serif"/>
      </rPr>
      <t xml:space="preserve">encerra-se em 15 de setembro de 2021.
</t>
    </r>
  </si>
  <si>
    <r>
      <rPr>
        <b/>
        <sz val="10"/>
        <color rgb="FFFF0000"/>
        <rFont val="Arial"/>
      </rPr>
      <t>Mateus Nordi Esperança</t>
    </r>
    <r>
      <rPr>
        <sz val="10"/>
        <color rgb="FF000000"/>
        <rFont val="Arial"/>
      </rPr>
      <t xml:space="preserve"> ;Alexandre Santa Bárbara Azevedo;   Everton Pereira Barbosa; Fernanda Ortolan; João Batista de Medeiros; José Ricardo Turquetti; Mauro Vanderlei de Amorim; Mayumi Silva Kawamoto ;Jéssica de Paula Rodrigues; Natália Prado Mobiolli;Aline Cristina Vitti Ramos;Maria Heloísa Saraiva Vicente;Leticia Pedroso Ramos ;Beatriz Simonaio Birelli Falco  
</t>
    </r>
  </si>
  <si>
    <r>
      <rPr>
        <sz val="11"/>
        <color rgb="FF000000"/>
        <rFont val="Calibri, sans-serif"/>
      </rPr>
      <t xml:space="preserve">mandato </t>
    </r>
    <r>
      <rPr>
        <b/>
        <sz val="11"/>
        <color rgb="FF000000"/>
        <rFont val="Calibri, sans-serif"/>
      </rPr>
      <t>discentes</t>
    </r>
    <r>
      <rPr>
        <sz val="11"/>
        <color rgb="FF000000"/>
        <rFont val="Calibri, sans-serif"/>
      </rPr>
      <t xml:space="preserve">: até 15/09/2021; mandato </t>
    </r>
    <r>
      <rPr>
        <b/>
        <sz val="11"/>
        <color rgb="FF000000"/>
        <rFont val="Calibri, sans-serif"/>
      </rPr>
      <t xml:space="preserve">docentes </t>
    </r>
    <r>
      <rPr>
        <sz val="11"/>
        <color rgb="FF000000"/>
        <rFont val="Calibri, sans-serif"/>
      </rPr>
      <t xml:space="preserve">e </t>
    </r>
    <r>
      <rPr>
        <b/>
        <sz val="11"/>
        <color rgb="FF000000"/>
        <rFont val="Calibri, sans-serif"/>
      </rPr>
      <t>TAEs</t>
    </r>
    <r>
      <rPr>
        <sz val="11"/>
        <color rgb="FF000000"/>
        <rFont val="Calibri, sans-serif"/>
      </rPr>
      <t>: até 15/09/2022</t>
    </r>
  </si>
  <si>
    <r>
      <rPr>
        <b/>
        <sz val="10"/>
        <color rgb="FFFF0000"/>
        <rFont val="Arial"/>
      </rPr>
      <t>Rafael Fernando Diorio</t>
    </r>
    <r>
      <rPr>
        <sz val="10"/>
        <color rgb="FFFF0000"/>
        <rFont val="Arial"/>
      </rPr>
      <t xml:space="preserve"> ;</t>
    </r>
    <r>
      <rPr>
        <sz val="10"/>
        <color rgb="FF000000"/>
        <rFont val="Arial"/>
      </rPr>
      <t xml:space="preserve"> Bruna Carolina Rodrigues da Cunha;Carlos Roberto Paviotti; Edivaldo Serafim; Rolando Ruggiero; Vitor Brandi Junior. Wagner Machado do Amaral;Rafael Wendel Pinheiro; Carlos Benjamim Pazzianotto; Gianna Andréia Ferreira Gobbi Spadote;Beatriz Simonaio Birelli Falco</t>
    </r>
  </si>
  <si>
    <r>
      <rPr>
        <b/>
        <sz val="10"/>
        <color rgb="FFFF0000"/>
        <rFont val="Arial"/>
      </rPr>
      <t>Ademir Geraldo Cavallari Costalong</t>
    </r>
    <r>
      <rPr>
        <sz val="10"/>
        <color rgb="FFFF0000"/>
        <rFont val="Arial"/>
      </rPr>
      <t>a</t>
    </r>
    <r>
      <rPr>
        <sz val="10"/>
        <color rgb="FF000000"/>
        <rFont val="Arial"/>
      </rPr>
      <t>; Camila Centurion Silva; Roberto Bineli Muterle; Gislaine Vieira Damiani</t>
    </r>
  </si>
  <si>
    <r>
      <rPr>
        <b/>
        <sz val="10"/>
        <color rgb="FFFF0000"/>
        <rFont val="Arial"/>
      </rPr>
      <t>Grazielle</t>
    </r>
    <r>
      <rPr>
        <sz val="10"/>
        <color rgb="FFFF0000"/>
        <rFont val="Arial"/>
      </rPr>
      <t xml:space="preserve"> </t>
    </r>
    <r>
      <rPr>
        <b/>
        <sz val="10"/>
        <color rgb="FFFF0000"/>
        <rFont val="Arial"/>
      </rPr>
      <t>Cristine Elias</t>
    </r>
    <r>
      <rPr>
        <b/>
        <sz val="10"/>
        <rFont val="Arial"/>
      </rPr>
      <t>;</t>
    </r>
    <r>
      <rPr>
        <sz val="10"/>
        <color rgb="FF000000"/>
        <rFont val="Arial"/>
      </rPr>
      <t xml:space="preserve"> Arlete Teresinha Esteves Brandi; IvanaLopes de Oliveira Arruda; Washington Ernando Pereira Benício</t>
    </r>
  </si>
  <si>
    <r>
      <rPr>
        <b/>
        <sz val="10"/>
        <color rgb="FFFF0000"/>
        <rFont val="Arial"/>
      </rPr>
      <t>Gustavo Baptistella Leite da Silva</t>
    </r>
    <r>
      <rPr>
        <b/>
        <sz val="10"/>
        <rFont val="Arial"/>
      </rPr>
      <t xml:space="preserve"> </t>
    </r>
    <r>
      <rPr>
        <sz val="10"/>
        <color rgb="FF000000"/>
        <rFont val="Arial"/>
      </rPr>
      <t xml:space="preserve">;Alexandre Santa Bárbara Azevedo; Camila Centurion SIlva; Fernanda Ortolan ;Fleides Teodoro de Lima;Larissa Hanako Suzuki;ilvânia Regina Mendes Moreschi 
</t>
    </r>
  </si>
  <si>
    <r>
      <rPr>
        <b/>
        <sz val="10"/>
        <color rgb="FFFF0000"/>
        <rFont val="Arial"/>
      </rPr>
      <t xml:space="preserve">Cleidson Santiago de Oliveira </t>
    </r>
    <r>
      <rPr>
        <b/>
        <sz val="10"/>
        <rFont val="Arial"/>
      </rPr>
      <t xml:space="preserve">  </t>
    </r>
    <r>
      <rPr>
        <sz val="10"/>
        <color rgb="FF000000"/>
        <rFont val="Arial"/>
      </rPr>
      <t xml:space="preserve">     Gilberto Bulgraen Junior        Ana Carla Dantas Midões        André Castilho Garcia        Antonio Carlos da Silva Bomfim        Carolina Marocco Corneta        Gustavo Baptistella Leite da Silva        Izabel Maria Barral Teixeira        João Batista de Medeiros        Larissa Aparecida Gatti        ;Lucas Bonetti        Luís Eduardo Pais dos Santos        Mayumi Silva Kawamoto        Micael Douglas Diniz        Renan Giollo Francisco        Tiago José Berg        Vitor Brandi Junior        Washington Ernando Pereira Benício.</t>
    </r>
  </si>
  <si>
    <r>
      <rPr>
        <b/>
        <sz val="10"/>
        <color rgb="FFFF0000"/>
        <rFont val="Arial"/>
      </rPr>
      <t>Valdir Antonio Vitorino Filho</t>
    </r>
    <r>
      <rPr>
        <sz val="10"/>
        <color rgb="FF000000"/>
        <rFont val="Arial"/>
      </rPr>
      <t xml:space="preserve"> ;Alexandre Garcia Aguado;Bruna Carolina Rodrigues da Cunha;Fleides Teodoro de Lima;Gislaine Vieira Damiani;Ione Arsenio da Silva;Rafael Fernando Diorio;Rafael Wendel Pinheiro;Rúbia Dias Adão;Tiago Pellim da Silva
</t>
    </r>
  </si>
  <si>
    <t>revogada pela portaria 39/2022</t>
  </si>
  <si>
    <r>
      <rPr>
        <b/>
        <sz val="10"/>
        <color rgb="FFFF0000"/>
        <rFont val="Arial"/>
      </rPr>
      <t>Rafael Fernando Diorio</t>
    </r>
    <r>
      <rPr>
        <b/>
        <sz val="10"/>
        <rFont val="Arial"/>
      </rPr>
      <t>;</t>
    </r>
    <r>
      <rPr>
        <sz val="10"/>
        <color rgb="FF000000"/>
        <rFont val="Arial"/>
      </rPr>
      <t xml:space="preserve">Adriana Morais da Silva;Rolando Ruggiero;Wagner Machado do Amaral
Bruna Carolina Rodrigues da Cunha ;Fernando César Russo Gomes 
</t>
    </r>
  </si>
  <si>
    <r>
      <rPr>
        <b/>
        <sz val="10"/>
        <color rgb="FFFF0000"/>
        <rFont val="Arial"/>
      </rPr>
      <t>Valdir Antonio Vitorino Filho</t>
    </r>
    <r>
      <rPr>
        <sz val="10"/>
        <color rgb="FF000000"/>
        <rFont val="Arial"/>
      </rPr>
      <t>; Maria Elisa de Castro Almeida;Nycolas dos Santos Galdino
Carlos Roberto Paviotti ;Gilberto Bulgraen Junior;Rúbia Dias Adão</t>
    </r>
  </si>
  <si>
    <r>
      <rPr>
        <b/>
        <sz val="10"/>
        <color rgb="FFFF0000"/>
        <rFont val="Arial"/>
      </rPr>
      <t>Carlos Roberto Paviotti</t>
    </r>
    <r>
      <rPr>
        <b/>
        <sz val="10"/>
        <rFont val="Arial"/>
      </rPr>
      <t xml:space="preserve"> </t>
    </r>
    <r>
      <rPr>
        <sz val="10"/>
        <color rgb="FF000000"/>
        <rFont val="Arial"/>
      </rPr>
      <t xml:space="preserve">;Gilberto Bulgraen Junior;Rúbia Dias Adão;Valdir Antonio Vitorino Filho
Maria Elisa de Castro Almeida;Nycolas dos Santos Galdino
</t>
    </r>
  </si>
  <si>
    <r>
      <rPr>
        <b/>
        <sz val="10"/>
        <color rgb="FFFF0000"/>
        <rFont val="Arial"/>
      </rPr>
      <t>Carlos Roberto Paviotti</t>
    </r>
    <r>
      <rPr>
        <sz val="10"/>
        <color rgb="FF000000"/>
        <rFont val="Arial"/>
      </rPr>
      <t xml:space="preserve"> ;Ana Paula Pereira ;Alexandre Santa Bárbara Azevedo; 
Carlos Fernando Barboza da Silva ;Everton Pereira Barbosa ;Fleides Teodoro de Lima ;Gianna Andréia Ferreira Gobbi Spadote ;Grazielle Cristine Elias ;Isabel Cristina das Chagas Oliveira ;Maria Elisa de Castro Almeida ;Mateus Nordi Esperança ;Rafael Fernando Diorio ;
Vítor Rafael Gomes écnico
</t>
    </r>
  </si>
  <si>
    <r>
      <rPr>
        <b/>
        <sz val="10"/>
        <color rgb="FFFF0000"/>
        <rFont val="Arial"/>
      </rPr>
      <t xml:space="preserve">Gilberto Bulgraen Junior </t>
    </r>
    <r>
      <rPr>
        <b/>
        <sz val="10"/>
        <rFont val="Arial"/>
      </rPr>
      <t xml:space="preserve">  ; </t>
    </r>
    <r>
      <rPr>
        <sz val="10"/>
        <color rgb="FF000000"/>
        <rFont val="Arial"/>
      </rPr>
      <t xml:space="preserve">    Larissa Carvalho Alves     ;   César Eduardo Armelin   ;       Eduardo Camargo Maia   ;     Júnio Rodrigues de Oliveira   ;     Antonio Carlos da Silva Bonfim  ;      Rodrigo Scontre; carlos roberto paviotti</t>
    </r>
  </si>
  <si>
    <r>
      <rPr>
        <b/>
        <sz val="10"/>
        <color rgb="FFFF0000"/>
        <rFont val="Arial"/>
      </rPr>
      <t>carlos roberto paviott</t>
    </r>
    <r>
      <rPr>
        <b/>
        <sz val="10"/>
        <rFont val="Arial"/>
      </rPr>
      <t>i;</t>
    </r>
    <r>
      <rPr>
        <sz val="10"/>
        <color rgb="FF000000"/>
        <rFont val="Arial"/>
      </rPr>
      <t xml:space="preserve"> Alexandre Camargo Maia; Beatriz Simonaio Birelli Falco;Carlos Fernando Barboza da Silva; Everton Pereira Barbosa ;Fleides Teodoro de Lima; Grazielle nayara Felício Silva; Gustavo Baptistella Leite da Silva; Maria Elisa de Castro Almeida; Maria Heloisa Saraiva Vicente; Mateus Nordi Esperança; Pedro Henrique Alcântara da Silva; Rafael Fernando Diorio; Thalita Arthur
"</t>
    </r>
  </si>
  <si>
    <r>
      <rPr>
        <sz val="11"/>
        <color rgb="FF000000"/>
        <rFont val="Calibri, sans-serif"/>
      </rPr>
      <t xml:space="preserve">Art. 4º O mandato dos membros Ademir Geraldo Cavallari Costalonga e Elizabeth Machado Baptestini Andrade se encerra em </t>
    </r>
    <r>
      <rPr>
        <b/>
        <sz val="11"/>
        <color rgb="FF000000"/>
        <rFont val="Calibri, sans-serif"/>
      </rPr>
      <t xml:space="preserve">15 de abril de 2023.
</t>
    </r>
    <r>
      <rPr>
        <sz val="11"/>
        <color rgb="FF000000"/>
        <rFont val="Calibri, sans-serif"/>
      </rPr>
      <t xml:space="preserve">
Art. 5º O mandato dos membros José Ricardo Turquetti e Alexandre Santa Barbara Azevedo se encerra em </t>
    </r>
    <r>
      <rPr>
        <b/>
        <sz val="11"/>
        <color rgb="FF000000"/>
        <rFont val="Calibri, sans-serif"/>
      </rPr>
      <t xml:space="preserve">15 de abril de 2022.
</t>
    </r>
    <r>
      <rPr>
        <sz val="11"/>
        <color rgb="FF000000"/>
        <rFont val="Calibri, sans-serif"/>
      </rPr>
      <t xml:space="preserve">
Art. 6º O mandato do membro Everton Pereira Barbosa se encerra em </t>
    </r>
    <r>
      <rPr>
        <b/>
        <sz val="11"/>
        <color rgb="FF000000"/>
        <rFont val="Calibri, sans-serif"/>
      </rPr>
      <t>15 de abril de 2021.</t>
    </r>
    <r>
      <rPr>
        <sz val="11"/>
        <color rgb="FF000000"/>
        <rFont val="Calibri, sans-serif"/>
      </rPr>
      <t xml:space="preserve">
</t>
    </r>
  </si>
  <si>
    <r>
      <rPr>
        <b/>
        <sz val="10"/>
        <color rgb="FFFF0000"/>
        <rFont val="Arial"/>
      </rPr>
      <t>Alexandre Santa Barbara Azevedo</t>
    </r>
    <r>
      <rPr>
        <sz val="10"/>
        <color rgb="FFFF0000"/>
        <rFont val="Arial"/>
      </rPr>
      <t>;</t>
    </r>
    <r>
      <rPr>
        <sz val="10"/>
        <color rgb="FF000000"/>
        <rFont val="Arial"/>
      </rPr>
      <t xml:space="preserve"> Ademir Geraldo Cavallari Costalonga; Elizabeth Machado Baptestini Andrade; Everton Pereira Barbosa ;José Ricardo Turquetti; valdir Antonio Vitorino Filho</t>
    </r>
  </si>
  <si>
    <t>revogada pela portaria 44/2022</t>
  </si>
  <si>
    <r>
      <rPr>
        <sz val="11"/>
        <color rgb="FF000000"/>
        <rFont val="Calibri, sans-serif"/>
      </rPr>
      <t xml:space="preserve"> João Batista de Medeiros e Roberto Bineli Muterle se encerra em </t>
    </r>
    <r>
      <rPr>
        <b/>
        <sz val="11"/>
        <color rgb="FF000000"/>
        <rFont val="Calibri, sans-serif"/>
      </rPr>
      <t>15 de abril de 2022.;</t>
    </r>
    <r>
      <rPr>
        <sz val="11"/>
        <color rgb="FF000000"/>
        <rFont val="Calibri, sans-serif"/>
      </rPr>
      <t xml:space="preserve">
 Carlos Fernando Barboza da Silva e Luís Eduardo Pais dos Santos se encerra em </t>
    </r>
    <r>
      <rPr>
        <b/>
        <sz val="11"/>
        <color rgb="FF000000"/>
        <rFont val="Calibri, sans-serif"/>
      </rPr>
      <t>15 de abril de 2023</t>
    </r>
    <r>
      <rPr>
        <sz val="11"/>
        <color rgb="FF000000"/>
        <rFont val="Calibri, sans-serif"/>
      </rPr>
      <t xml:space="preserve">.;
 Mayumi Silva Kawamoto e Cleidson Santiago de Oliveira se encerra em </t>
    </r>
    <r>
      <rPr>
        <b/>
        <sz val="11"/>
        <color rgb="FF000000"/>
        <rFont val="Calibri, sans-serif"/>
      </rPr>
      <t>15 de abril de 2024.</t>
    </r>
    <r>
      <rPr>
        <sz val="11"/>
        <color rgb="FF000000"/>
        <rFont val="Calibri, sans-serif"/>
      </rPr>
      <t xml:space="preserve">
</t>
    </r>
  </si>
  <si>
    <r>
      <rPr>
        <b/>
        <sz val="10"/>
        <rFont val="Arial"/>
      </rPr>
      <t>Carlos Fernando Barboza da Silva</t>
    </r>
    <r>
      <rPr>
        <sz val="10"/>
        <color rgb="FF000000"/>
        <rFont val="Arial"/>
      </rPr>
      <t xml:space="preserve">; João Batista de Medeiros; Luís Eduardo Pais dos Santos; Mayumi Silva Kawamoto; Roberto Bineli Muterle; Cleidson Santiago de Oliveira (1º suplente)
</t>
    </r>
  </si>
  <si>
    <r>
      <rPr>
        <sz val="11"/>
        <color rgb="FF000000"/>
        <rFont val="Calibri, sans-serif"/>
      </rPr>
      <t xml:space="preserve">
Art. 4º - O mandato dos representantes docentes, pedagogos ou técnicos em assuntos educacionais encerra-se em </t>
    </r>
    <r>
      <rPr>
        <b/>
        <sz val="11"/>
        <color rgb="FF000000"/>
        <rFont val="Calibri, sans-serif"/>
      </rPr>
      <t>05 de setembro de 2021.</t>
    </r>
    <r>
      <rPr>
        <sz val="11"/>
        <color rgb="FF000000"/>
        <rFont val="Calibri, sans-serif"/>
      </rPr>
      <t xml:space="preserve">
Art. 5º - O mandato dos representantes discentes encerra-se em </t>
    </r>
    <r>
      <rPr>
        <b/>
        <sz val="11"/>
        <color rgb="FF000000"/>
        <rFont val="Calibri, sans-serif"/>
      </rPr>
      <t>15 de setembro de 2021.</t>
    </r>
    <r>
      <rPr>
        <sz val="11"/>
        <color rgb="FF000000"/>
        <rFont val="Calibri, sans-serif"/>
      </rPr>
      <t xml:space="preserve">
</t>
    </r>
  </si>
  <si>
    <r>
      <rPr>
        <b/>
        <sz val="10"/>
        <color rgb="FFFF0000"/>
        <rFont val="Arial"/>
      </rPr>
      <t>Carlos Fernando Barboza da Silva</t>
    </r>
    <r>
      <rPr>
        <sz val="10"/>
        <color rgb="FF000000"/>
        <rFont val="Arial"/>
      </rPr>
      <t>;Cleidson Santiago de Oliveira; Luis Eduardo Pais dos Santos; Marcelo Simplício de Lyra; Mayumi Silva Kawamoto ; Roberto Bineli Muterle; Maria Elisa de Castro Almeida ;Elizabeth Machado Baptestini Andrade; Nycolas dos Santos Galdino; Valéria Cristina Firmino da Rocha; Isabela Meirelles Bergamasco;Isabel Cristina das Chagas Oliveira; Gianna Andréia Ferreira Gobbi Spadote.</t>
    </r>
  </si>
  <si>
    <t>alterada pela Portaria nº CPV.11/2022</t>
  </si>
  <si>
    <r>
      <rPr>
        <b/>
        <sz val="10"/>
        <color rgb="FFFF0000"/>
        <rFont val="Arial"/>
      </rPr>
      <t>Everton Pereira Barbosa</t>
    </r>
    <r>
      <rPr>
        <b/>
        <sz val="10"/>
        <rFont val="Arial"/>
      </rPr>
      <t xml:space="preserve">; </t>
    </r>
    <r>
      <rPr>
        <sz val="10"/>
        <color rgb="FF000000"/>
        <rFont val="Arial"/>
      </rPr>
      <t>Alexandre Camargo Maia ;André Valente de Barros Barreto;Bruna Carolina Rodrigues da Cunha; Edivaldo Serafim ;Fabiana BigatonTonin ;Gianna Andréia Ferreira Gobbi Spadote ;Gustavo Baptistella Leiteda Silva; Irlla Karla dos Santos Diniz; Isabel Cristina das Chagas Oliveira ; Karlan Ricomini Alves ; Maria Amélia Ferracciú Pagotto ; Maria Elisa de Castro Almeida ; Rolando Ruggiero; Erica maio Taveira Grande</t>
    </r>
  </si>
  <si>
    <t>Revogada pela Portaria nº 64/2022</t>
  </si>
  <si>
    <r>
      <rPr>
        <b/>
        <sz val="11"/>
        <color rgb="FFFF0000"/>
        <rFont val="Calibri, sans-serif"/>
      </rPr>
      <t>Rafael Fernando Diório</t>
    </r>
    <r>
      <rPr>
        <sz val="11"/>
        <color rgb="FF000000"/>
        <rFont val="Calibri, sans-serif"/>
      </rPr>
      <t xml:space="preserve">
Adriana da Silva
Wagner Machado do Amaral
</t>
    </r>
  </si>
  <si>
    <r>
      <rPr>
        <b/>
        <sz val="10"/>
        <color rgb="FFFF0000"/>
        <rFont val="Arial"/>
      </rPr>
      <t>Elizabeth Machado Baptestini Andradrade</t>
    </r>
    <r>
      <rPr>
        <sz val="10"/>
        <color rgb="FFFF0000"/>
        <rFont val="Arial"/>
      </rPr>
      <t>;</t>
    </r>
    <r>
      <rPr>
        <sz val="10"/>
        <color rgb="FF000000"/>
        <rFont val="Arial"/>
      </rPr>
      <t xml:space="preserve">Gianna Andréia Ferreira Gobbi Spadote;João Batista de Medeiros;José Ricardo Turquetti;
</t>
    </r>
  </si>
  <si>
    <t>Revogada pela Portaria nº 049/2022</t>
  </si>
  <si>
    <t>Revogada pela Portaria CPV IFSP nº 59/2022</t>
  </si>
  <si>
    <r>
      <rPr>
        <b/>
        <sz val="11"/>
        <color rgb="FFFF0000"/>
        <rFont val="Calibri, sans-serif"/>
      </rPr>
      <t>Fabiana Bigaton Tonin</t>
    </r>
    <r>
      <rPr>
        <b/>
        <sz val="11"/>
        <color rgb="FF000000"/>
        <rFont val="Calibri, sans-serif"/>
      </rPr>
      <t xml:space="preserve">; </t>
    </r>
    <r>
      <rPr>
        <sz val="11"/>
        <color rgb="FF000000"/>
        <rFont val="Calibri, sans-serif"/>
      </rPr>
      <t xml:space="preserve">Fernanda Tonelli; Tiago Pellim da Silva
</t>
    </r>
  </si>
  <si>
    <r>
      <rPr>
        <b/>
        <sz val="10"/>
        <color rgb="FFFF0000"/>
        <rFont val="Arial"/>
      </rPr>
      <t>Maria Elisa de Castro Almeida</t>
    </r>
    <r>
      <rPr>
        <b/>
        <sz val="10"/>
        <rFont val="Arial"/>
      </rPr>
      <t>;</t>
    </r>
    <r>
      <rPr>
        <sz val="10"/>
        <color rgb="FF000000"/>
        <rFont val="Arial"/>
      </rPr>
      <t xml:space="preserve"> Ana Carla Dantas Midões; Everton Pereira Barbosa;        Fernando César Russo Gomes;Fleides Teodoro de Lima ;  Francine Maria Ribeiro  ;   Roberto Bineli Muterle;   Beatriz Simonaio Birelli Falco;Eduardo Camargo Maia;        Gianna Andréia Ferreira Gobbi Spadote;   Ivana Lopes de Oliveira; Izabel Maria Barral Teixeira;  Michele Cristina dos Santos ;       </t>
    </r>
  </si>
  <si>
    <r>
      <rPr>
        <b/>
        <sz val="10"/>
        <color rgb="FFFF0000"/>
        <rFont val="Arial"/>
      </rPr>
      <t>Maria Elisa de Castro Almeida</t>
    </r>
    <r>
      <rPr>
        <b/>
        <sz val="10"/>
        <rFont val="Arial"/>
      </rPr>
      <t>;</t>
    </r>
    <r>
      <rPr>
        <sz val="10"/>
        <color rgb="FF000000"/>
        <rFont val="Arial"/>
      </rPr>
      <t xml:space="preserve"> André Valente de Barros Barretoe Gustavo Baptistella Leite da SilvaAderbal Almeida Rocha ;Alexandre Camargo Maia ;André Castilho Garcia ;Carolina Marocco Corneta;Cleidson Santiago de Oliveira ;Felipe de Paula Góis Vieira ;Gianna Andréia Ferreira Gobbi Spadote;Irlla Karla dos Santos Diniz;Isabel Cristina das Chagas Oliveira ;Luís Eduardo Pais dos Santos ;Sheila Pasqualotto ; flavio henrique ferraresi</t>
    </r>
  </si>
  <si>
    <r>
      <rPr>
        <b/>
        <sz val="10"/>
        <color rgb="FFFF0000"/>
        <rFont val="Arial"/>
      </rPr>
      <t>Fleides Teodoro de Lima</t>
    </r>
    <r>
      <rPr>
        <sz val="10"/>
        <color rgb="FF000000"/>
        <rFont val="Arial"/>
      </rPr>
      <t>;Gustavo Baptistella Leite da Silva; Alexandre Camargo;Maia;  Carlos Roberto Paviotti; Fernando Cesar Russo Gomes ;Gianna Andréia Ferreira Gobbi Spadote;Igor Vasconcelos Nogueira; Isabel Cristina das Chagas;  Maria Amélia Ferracciú Pagotto; Mauro Vanderlei Amorim;Roberta Pereira Pires; Valdir Antonio Vitorino Filho"</t>
    </r>
  </si>
  <si>
    <r>
      <rPr>
        <b/>
        <sz val="10"/>
        <color rgb="FFFF0000"/>
        <rFont val="Arial"/>
      </rPr>
      <t>Valdir Antonio Vitorino Filho</t>
    </r>
    <r>
      <rPr>
        <sz val="10"/>
        <color rgb="FF000000"/>
        <rFont val="Arial"/>
      </rPr>
      <t xml:space="preserve"> ;Alexandre Garcia Aguado;Bruna Carolina Rodrigues da Cunha;Fleides Teodoro de Lima;Gislaine Vieira Damiani;Ione Arsenio da Silva;Rafael Fernando Diorio;Rúbia Dias Adão;Tiago Pellim da Silva
</t>
    </r>
  </si>
  <si>
    <r>
      <rPr>
        <b/>
        <sz val="10"/>
        <color rgb="FFFF0000"/>
        <rFont val="Arial"/>
      </rPr>
      <t>Fernanda Ortolan</t>
    </r>
    <r>
      <rPr>
        <sz val="10"/>
        <color rgb="FF000000"/>
        <rFont val="Arial"/>
      </rPr>
      <t xml:space="preserve">; AlexandreSanta Bárbara Azevedo; Adria de Sousa Bentes; Camila Centurion Silva; Carolina Marocco Corneta; Gislaine Vieira Damiani; Grazielle   Cristine   Elias; Hugo Antonio Lima de Souza; Isabel Cristina das Chagas Oliveira; Luís Eduardo Pais dos Santos;Mateus Nordi Esperança; Silvânia Regina Mendes Moreschi;
</t>
    </r>
  </si>
  <si>
    <r>
      <rPr>
        <b/>
        <sz val="10"/>
        <color rgb="FFFF0000"/>
        <rFont val="Arial"/>
      </rPr>
      <t>Igor Vasconcelos Nogueira;</t>
    </r>
    <r>
      <rPr>
        <sz val="10"/>
        <color rgb="FF000000"/>
        <rFont val="Arial"/>
      </rPr>
      <t xml:space="preserve"> Alexandre Camargo Maia; Carlos Roberto Paviotti; Flávio Henrique Ferraresi; Fernando Cesar Russo Gomes; Gianna    Andréia    Ferreira    Gobbi    Spadote; Gustavo Baptistella Leite da Silva; Hugo Antonio Lima de Souza; Isabel Cristina das Chagas Oliveira; Maria Amélia Ferracciú Pagotto; Mauro Vanderlei Amorim; Roberta Pereira Pires; Valdir Antonio Vitorino Filho</t>
    </r>
  </si>
  <si>
    <r>
      <rPr>
        <b/>
        <sz val="10"/>
        <color rgb="FFFF0000"/>
        <rFont val="Arial"/>
      </rPr>
      <t>Eduardo Camargo Maia</t>
    </r>
    <r>
      <rPr>
        <sz val="10"/>
        <color rgb="FF000000"/>
        <rFont val="Arial"/>
      </rPr>
      <t>; Gilberto Bulgraen Junior; Izabel Maria Barral Teixeira; Júnio Rodrigues de Oliveira</t>
    </r>
  </si>
  <si>
    <r>
      <rPr>
        <b/>
        <sz val="10"/>
        <color rgb="FFFF0000"/>
        <rFont val="Arial"/>
      </rPr>
      <t>Ademir Geraldo Cavallari Costalonga;</t>
    </r>
    <r>
      <rPr>
        <b/>
        <sz val="10"/>
        <rFont val="Arial"/>
      </rPr>
      <t xml:space="preserve"> </t>
    </r>
    <r>
      <rPr>
        <sz val="10"/>
        <color rgb="FF000000"/>
        <rFont val="Arial"/>
      </rPr>
      <t>Hugo Antonio Lima de Souza; Isabel Cristina das Chagas Oliveira; Valdir Antonio Vitorino Filho</t>
    </r>
  </si>
  <si>
    <r>
      <rPr>
        <b/>
        <sz val="10"/>
        <color rgb="FFFF0000"/>
        <rFont val="Arial"/>
      </rPr>
      <t>Gustavo Baptistella Leite da Silva</t>
    </r>
    <r>
      <rPr>
        <b/>
        <sz val="10"/>
        <rFont val="Arial"/>
      </rPr>
      <t>;</t>
    </r>
    <r>
      <rPr>
        <sz val="10"/>
        <color rgb="FF000000"/>
        <rFont val="Arial"/>
      </rPr>
      <t xml:space="preserve"> Alexandre Santa Bárbara Azevedo; Camila Centurion Silva; Fernanda Ortolan; Larissa Hanako Suzuki; Silvânia Regina Mendes Moreschi</t>
    </r>
  </si>
  <si>
    <r>
      <rPr>
        <b/>
        <sz val="10"/>
        <color rgb="FFFF0000"/>
        <rFont val="Arial"/>
      </rPr>
      <t>Valdir Antonio Vitorino Filho</t>
    </r>
    <r>
      <rPr>
        <sz val="10"/>
        <color rgb="FF000000"/>
        <rFont val="Arial"/>
      </rPr>
      <t>; Carlos Roberto Paviotti; Hugo Antonio Lima de Souza; Igor Vasconcelos Nogueira; Rafael Fernando Diorio; Ana Karina Cancian Baroni; Fernando Cesar Russo Gomes</t>
    </r>
  </si>
  <si>
    <t>revogada pela portaria 43/2022</t>
  </si>
  <si>
    <r>
      <rPr>
        <sz val="11"/>
        <color rgb="FF000000"/>
        <rFont val="Calibri, sans-serif"/>
      </rPr>
      <t xml:space="preserve">i. O mandato dos membros José Ricardo Turquetti e Alexandre Santa Barbara Azevedo se encerra em </t>
    </r>
    <r>
      <rPr>
        <b/>
        <sz val="11"/>
        <color rgb="FF000000"/>
        <rFont val="Calibri, sans-serif"/>
      </rPr>
      <t>15 de abril de 2022.</t>
    </r>
    <r>
      <rPr>
        <sz val="11"/>
        <color rgb="FF000000"/>
        <rFont val="Calibri, sans-serif"/>
      </rPr>
      <t xml:space="preserve">
ii. O mandato dos membros Ademir Geraldo Cavallari Costalonga e Elizabeth Machado Baptestini Andrade se encerra em </t>
    </r>
    <r>
      <rPr>
        <b/>
        <sz val="11"/>
        <color rgb="FF000000"/>
        <rFont val="Calibri, sans-serif"/>
      </rPr>
      <t xml:space="preserve">15 de abril de 2023.
</t>
    </r>
    <r>
      <rPr>
        <sz val="11"/>
        <color rgb="FF000000"/>
        <rFont val="Calibri, sans-serif"/>
      </rPr>
      <t xml:space="preserve">
iii.        O mandato dos membros Everton Pereira Barbosa, Gislaine Vieira Damiani e Valdir Antonio Vitorino Filhos se encerra em 15 de abril de</t>
    </r>
    <r>
      <rPr>
        <b/>
        <sz val="11"/>
        <color rgb="FF000000"/>
        <rFont val="Calibri, sans-serif"/>
      </rPr>
      <t xml:space="preserve"> 2024.</t>
    </r>
    <r>
      <rPr>
        <sz val="11"/>
        <color rgb="FF000000"/>
        <rFont val="Calibri, sans-serif"/>
      </rPr>
      <t xml:space="preserve">
</t>
    </r>
  </si>
  <si>
    <t>Revogada pela Portaria 122/2022</t>
  </si>
  <si>
    <r>
      <rPr>
        <b/>
        <sz val="10"/>
        <color rgb="FFFF0000"/>
        <rFont val="Arial"/>
      </rPr>
      <t>Tiago Pellim da Silva</t>
    </r>
    <r>
      <rPr>
        <sz val="10"/>
        <color rgb="FF000000"/>
        <rFont val="Arial"/>
      </rPr>
      <t>; Érica Maio Taveira Grande; Fabiana Bigaton Tonin; Fernanda Tonelli; Gianna Andréia Ferreira Gobbi Spadote; Isabel Cristina das Chagas Oliveira</t>
    </r>
  </si>
  <si>
    <t>Trata da designação de membros da Comissão para Elaboração e Implementação do Projeto
Pedagógico do curso (CEIC) de Pós-Graduação Lato Sensu em Ensino de Ciências do IFSP – Câmpus
Capivari.</t>
  </si>
  <si>
    <r>
      <rPr>
        <b/>
        <sz val="10"/>
        <color rgb="FFFF0000"/>
        <rFont val="Arial"/>
      </rPr>
      <t>Mauro Vanderlei de Amorim</t>
    </r>
    <r>
      <rPr>
        <sz val="10"/>
        <color rgb="FF000000"/>
        <rFont val="Arial"/>
      </rPr>
      <t>; Felipe de Paula Góis Vieira; Francisco Márcio Barbosa Teixeira; Gianna Andréia Ferreira Gobbi Spadote; Gislaine Vieira Damiani; Isabel Cristina das Chagas Oliveira; Thalita Arthur;Valéria Scomparim</t>
    </r>
  </si>
  <si>
    <r>
      <rPr>
        <b/>
        <sz val="10"/>
        <color rgb="FFFF0000"/>
        <rFont val="Arial"/>
      </rPr>
      <t xml:space="preserve">Alexandre Camargo Maia </t>
    </r>
    <r>
      <rPr>
        <b/>
        <sz val="10"/>
        <rFont val="Arial"/>
      </rPr>
      <t>;</t>
    </r>
    <r>
      <rPr>
        <sz val="10"/>
        <color rgb="FF000000"/>
        <rFont val="Arial"/>
      </rPr>
      <t xml:space="preserve">André Valente de Barros Barreto ;Gislaine Vieira Damiani ;Juscelino Pereira de Souza  ;Roberto Bineli Muterle ;Vitor Brandi Junior ;Valdir Antonio Vitorino Filho 
</t>
    </r>
  </si>
  <si>
    <r>
      <rPr>
        <b/>
        <sz val="10"/>
        <color rgb="FFFF0000"/>
        <rFont val="Arial"/>
      </rPr>
      <t>Cleidson Santiago de Oliveira</t>
    </r>
    <r>
      <rPr>
        <sz val="10"/>
        <color rgb="FFFF0000"/>
        <rFont val="Arial"/>
      </rPr>
      <t>;</t>
    </r>
    <r>
      <rPr>
        <sz val="10"/>
        <color rgb="FF000000"/>
        <rFont val="Arial"/>
      </rPr>
      <t xml:space="preserve">Gilberto Bulgraen Junior;Ana Carla Dantas Midões;André Castilho Garcia;Antonio Carlos da Silva Bomfim;Carolina Marocco Corneta;Gustavo Baptistella Leite da Silva;Izabel Maria Barral Teixeira;João Batista de Medeiros;Larissa Aparecida Gatti;Larissa Carvalho Alves;Luís Eduardo Pais dos Santos;Mayumi Silva Kawamoto;Micael Douglas Diniz;Pedro William Simões de Oliveira;Renan Giollo Francisco;Tiago José Berg;Vitor Brandi Junior;Washington Ernando Pereira Benício
</t>
    </r>
  </si>
  <si>
    <r>
      <rPr>
        <b/>
        <sz val="10"/>
        <color rgb="FFFF0000"/>
        <rFont val="Arial"/>
      </rPr>
      <t>Fernando Cesar Russo Gomes</t>
    </r>
    <r>
      <rPr>
        <sz val="10"/>
        <color rgb="FF000000"/>
        <rFont val="Arial"/>
      </rPr>
      <t>;;Igor Vasconcelos Nogueira; Alexandre Camargo Maia; Carlos Roberto Paviotti; Flávio Henrique Ferraresi;  Gianna    Andréia    Ferreira    Gobbi    Spadote; Gustavo Baptistella Leite da Silva; Hugo Antonio Lima de Souza; Isabel Cristina das Chagas Oliveira; Maria Amélia Ferracciú Pagotto; Mauro Vanderlei Amorim; Roberta Pereira Pires; Valdir Antonio Vitorino Filho</t>
    </r>
  </si>
  <si>
    <t>Alterada pela portaria 105/2023</t>
  </si>
  <si>
    <r>
      <rPr>
        <b/>
        <sz val="10"/>
        <color rgb="FFFF0000"/>
        <rFont val="Arial"/>
      </rPr>
      <t>michele cristina dos santos</t>
    </r>
    <r>
      <rPr>
        <sz val="10"/>
        <color rgb="FF000000"/>
        <rFont val="Arial"/>
      </rPr>
      <t>; grazielle cristine elias</t>
    </r>
  </si>
  <si>
    <r>
      <rPr>
        <b/>
        <sz val="10"/>
        <color rgb="FFFF0000"/>
        <rFont val="Arial"/>
      </rPr>
      <t>Luciana Martins Gatt</t>
    </r>
    <r>
      <rPr>
        <sz val="10"/>
        <color rgb="FF000000"/>
        <rFont val="Arial"/>
      </rPr>
      <t>i; Carlos Roberto Paviotti; Eduardo Camargo Maia</t>
    </r>
  </si>
  <si>
    <r>
      <rPr>
        <b/>
        <sz val="10"/>
        <color rgb="FFFF0000"/>
        <rFont val="Arial"/>
      </rPr>
      <t>Carlos Roberto Paviotti ;</t>
    </r>
    <r>
      <rPr>
        <sz val="10"/>
        <color rgb="FF000000"/>
        <rFont val="Arial"/>
      </rPr>
      <t xml:space="preserve">Alexandre Santa Bárbara Azevedo;Ana Carla Danta Midões;Bruna Carolina Rodrigues da Cunha ;Carlos Fernando Barboza da Silva ;Everton Pereira Barbosa ;Fernando César Russo Gomes ;Gianna Andréia Ferreira Gobbi Spadote ;Grazielle Cristine Elias ;Isabel Cristina das Chagas Oliveira ;Maria Elisa de Castro Almeida ;Mateus Henrique Messias ;Mateus Nordi Esperança ;Rafael Fernando Diorio ;Vítor Rafael Gomes ;
</t>
    </r>
  </si>
  <si>
    <r>
      <rPr>
        <b/>
        <sz val="10"/>
        <color rgb="FFFF0000"/>
        <rFont val="Arial"/>
      </rPr>
      <t>Eduardo Camargo Maia</t>
    </r>
    <r>
      <rPr>
        <sz val="10"/>
        <color rgb="FF000000"/>
        <rFont val="Arial"/>
      </rPr>
      <t>; Gilberto Bulgraen Junior; Izabel Maria Barral Teixeira; Júnio Rodrigues de Oliveira</t>
    </r>
  </si>
  <si>
    <r>
      <rPr>
        <b/>
        <sz val="10"/>
        <color rgb="FFFF0000"/>
        <rFont val="Arial"/>
      </rPr>
      <t>Jaqueline Tatiane Pereira;</t>
    </r>
    <r>
      <rPr>
        <sz val="10"/>
        <color rgb="FF000000"/>
        <rFont val="Arial"/>
      </rPr>
      <t xml:space="preserve">Arlete Teresinha Esteves Brandi;Ivana Lopes de Oliveira Arruda;Carlos Roberto Paviotti;Larissa Carvalho Alves;
</t>
    </r>
  </si>
  <si>
    <t>Revogada Pela Portaria CPV IFSP nº 035/2022</t>
  </si>
  <si>
    <r>
      <rPr>
        <b/>
        <sz val="10"/>
        <color rgb="FFFF0000"/>
        <rFont val="Arial"/>
      </rPr>
      <t>Gustavo Baptistela da Silva</t>
    </r>
    <r>
      <rPr>
        <b/>
        <sz val="10"/>
        <rFont val="Arial"/>
      </rPr>
      <t xml:space="preserve">; </t>
    </r>
    <r>
      <rPr>
        <sz val="10"/>
        <rFont val="Arial"/>
      </rPr>
      <t>alexandre camargo maia; Eduardo Camargo Maia;   Renan Giollo Francisco  ;      Rúbia Dias Adão.</t>
    </r>
  </si>
  <si>
    <r>
      <rPr>
        <b/>
        <sz val="10"/>
        <color rgb="FFFF0000"/>
        <rFont val="Arial"/>
      </rPr>
      <t>Valdir Antonio Vitorino Filho;</t>
    </r>
    <r>
      <rPr>
        <sz val="10"/>
        <color rgb="FF000000"/>
        <rFont val="Arial"/>
      </rPr>
      <t xml:space="preserve">Ana Karina Cancian Baroni;Bruna Carolina Rodrigues da Cunha;Fernando Cesar Russo Gomes;Hugo Antonio Lima de Souza;Ione Arsenio da Silva;Ivonete Fernandes de Souza;Juscelino Pereira de Souza;Pedro William Simões de Oliveira;Vinicius de Souza Lucas;
</t>
    </r>
  </si>
  <si>
    <r>
      <t xml:space="preserve">
</t>
    </r>
    <r>
      <rPr>
        <b/>
        <sz val="10"/>
        <color rgb="FFFF0000"/>
        <rFont val="Arial"/>
      </rPr>
      <t>Fernanda Ortolan</t>
    </r>
    <r>
      <rPr>
        <sz val="10"/>
        <color rgb="FF000000"/>
        <rFont val="Arial"/>
      </rPr>
      <t xml:space="preserve"> ;Alexandre Santa Bárbara Azevedo; André Castilho Garcia ;Camila Centurion Silva ;Carolina Marocco Corneta ;Gislaine Vieira Damiani ;Grazielle Cristine Elias ;Hugo Antonio Lima de Souza ;Isabel Cristina das Chagas Oliveira;Luís Eduardo Pais dos Santos ;Mateus Nordi Esperança ;Silvânia Regina Mendes Moreschi ;
</t>
    </r>
  </si>
  <si>
    <r>
      <rPr>
        <u/>
        <sz val="11"/>
        <color rgb="FF1155CC"/>
        <rFont val="Calibri, sans-serif"/>
      </rPr>
      <t>Trata da Designação do Coordenador do Curso de Pós -Graduação Lato Sensu em Tecnologia da Informação e Comunicação na Educação do IFSP - Câmpus Capivari.</t>
    </r>
    <r>
      <rPr>
        <u/>
        <sz val="11"/>
        <color rgb="FF000000"/>
        <rFont val="Calibri, sans-serif"/>
      </rPr>
      <t xml:space="preserve"> (FAG)</t>
    </r>
  </si>
  <si>
    <r>
      <rPr>
        <u/>
        <sz val="11"/>
        <color rgb="FF1155CC"/>
        <rFont val="Calibri, sans-serif"/>
      </rPr>
      <t>Trata da Designação do Coordenador do Curso de Tecnologia em Processos Gerenciais do IFSP - Câmpus Capivari.</t>
    </r>
    <r>
      <rPr>
        <u/>
        <sz val="11"/>
        <color rgb="FF000000"/>
        <rFont val="Calibri, sans-serif"/>
      </rPr>
      <t xml:space="preserve"> (FAG)</t>
    </r>
  </si>
  <si>
    <t>revogada pela portaria 106/2022</t>
  </si>
  <si>
    <r>
      <rPr>
        <b/>
        <sz val="10"/>
        <color rgb="FFFF0000"/>
        <rFont val="Arial"/>
      </rPr>
      <t xml:space="preserve">Everton Pereira Barbosa </t>
    </r>
    <r>
      <rPr>
        <sz val="10"/>
        <color rgb="FF000000"/>
        <rFont val="Arial"/>
      </rPr>
      <t xml:space="preserve">;Alexandre Camargo Maia; André Valente de Barros Barreto; Bruna Carolina Rodrigues da Cunha ;Edivaldo Serafim ; Érica Maio Taveira Grande; Fabiana Bigaton Tonin;Gianna Andréia Ferreira Gobbi Spadote ;Gustavo Baptistella Leite da Silva; Irlla Karla dos Santos Diniz –;Isabel Cristina das Chagas Oliveira ;Karlan Ricomini Alves ; Maria Amélia Ferracciú Pagotto ;Maria Elisa de Castro Almeida ; olando Ruggiero ;
</t>
    </r>
  </si>
  <si>
    <r>
      <rPr>
        <b/>
        <sz val="10"/>
        <color rgb="FFFF0000"/>
        <rFont val="Arial"/>
      </rPr>
      <t>Valdir Antonio Vitorino Filho</t>
    </r>
    <r>
      <rPr>
        <sz val="10"/>
        <color rgb="FF000000"/>
        <rFont val="Arial"/>
      </rPr>
      <t xml:space="preserve">;Gustavo Matarazzo Rezende;Camila Centurion Silva;Igor Vasconcelos Nogueira
</t>
    </r>
  </si>
  <si>
    <t>Revogada pela Portaria nº 62/2022</t>
  </si>
  <si>
    <r>
      <rPr>
        <b/>
        <sz val="10"/>
        <color rgb="FFFF0000"/>
        <rFont val="Arial"/>
      </rPr>
      <t>Hugo Antonio de Lima Souz</t>
    </r>
    <r>
      <rPr>
        <sz val="10"/>
        <color rgb="FF000000"/>
        <rFont val="Arial"/>
      </rPr>
      <t xml:space="preserve">a;Fernando César Russo Gomes;Ivonete Fernandes de Souza
</t>
    </r>
  </si>
  <si>
    <r>
      <rPr>
        <b/>
        <sz val="10"/>
        <color rgb="FFFF0000"/>
        <rFont val="Arial"/>
      </rPr>
      <t>Everton Pereira Barbosa</t>
    </r>
    <r>
      <rPr>
        <sz val="10"/>
        <color rgb="FF000000"/>
        <rFont val="Arial"/>
      </rPr>
      <t xml:space="preserve"> ;Fernanda Tonelli ;Francine Maria Ribeiro ;Maria Amélia Ferracciú Pagotto;Grazielle Nayara Felício Silva ;Rúbia Dias Adão
</t>
    </r>
  </si>
  <si>
    <r>
      <rPr>
        <b/>
        <sz val="10"/>
        <color rgb="FFFF0000"/>
        <rFont val="Arial"/>
      </rPr>
      <t>Tiago Pellim da Silva</t>
    </r>
    <r>
      <rPr>
        <sz val="10"/>
        <color rgb="FF000000"/>
        <rFont val="Arial"/>
      </rPr>
      <t xml:space="preserve">;Érica Maio Taveira Grande;Fabiana Bigaton Tonin;
Fernanda Tonelli;Vinicius de Souza Lucas;
</t>
    </r>
  </si>
  <si>
    <r>
      <rPr>
        <b/>
        <sz val="10"/>
        <color rgb="FFFF0000"/>
        <rFont val="Arial"/>
      </rPr>
      <t>Everton Pereira Barbosa</t>
    </r>
    <r>
      <rPr>
        <sz val="10"/>
        <color rgb="FF000000"/>
        <rFont val="Arial"/>
      </rPr>
      <t xml:space="preserve"> ;Fernanda Tonelli ;Francine Maria Ribeiro ;Maria Amélia Ferracciú Pagotto;Grazielle Nayara Felício Silva ;Rúbia Dias Adão
</t>
    </r>
  </si>
  <si>
    <t>Trata da designação dos membros da Equipe Muldisciplinar do IFSP Câmpus Capivari</t>
  </si>
  <si>
    <r>
      <rPr>
        <b/>
        <sz val="10"/>
        <color rgb="FFFF0000"/>
        <rFont val="Arial"/>
      </rPr>
      <t>Valdir Antonio Vitorino Filho</t>
    </r>
    <r>
      <rPr>
        <sz val="10"/>
        <color rgb="FF000000"/>
        <rFont val="Arial"/>
      </rPr>
      <t xml:space="preserve">;  Gislaine Vieira Damiani;Grazielle Nayara Felício Silva;Júnio Rodrigues de Oliveira;Larissa Carvalho Alves; Pedro William Simões de Oliveira ;Tiago Pellim da Silva
</t>
    </r>
  </si>
  <si>
    <r>
      <rPr>
        <b/>
        <sz val="10"/>
        <color rgb="FFFF0000"/>
        <rFont val="Arial"/>
      </rPr>
      <t>Maria Elisa de Castro Almeida</t>
    </r>
    <r>
      <rPr>
        <b/>
        <sz val="10"/>
        <rFont val="Arial"/>
      </rPr>
      <t>;</t>
    </r>
    <r>
      <rPr>
        <sz val="10"/>
        <color rgb="FF000000"/>
        <rFont val="Arial"/>
      </rPr>
      <t xml:space="preserve"> Ana Carla Dantas Midões; Everton Pereira Barbosa;        Fernando César Russo Gomes;  Francine Maria Ribeiro  ;   Roberto Bineli Muterle;   Beatriz Simonaio Birelli Falco;Eduardo Camargo Maia;        Gianna Andréia Ferreira Gobbi Spadote;   Ivana Lopes de Oliveira; Izabel Maria Barral Teixeira;  Michele Cristina dos Santos ;       </t>
    </r>
  </si>
  <si>
    <r>
      <rPr>
        <b/>
        <sz val="10"/>
        <color rgb="FFFF0000"/>
        <rFont val="Arial"/>
      </rPr>
      <t>Elizabeth Machado Baptestini Andrade</t>
    </r>
    <r>
      <rPr>
        <sz val="10"/>
        <color rgb="FF000000"/>
        <rFont val="Arial"/>
      </rPr>
      <t>; Alexandre Santa Barbara Azevedo;Cleidson Santiago de Oliveira;Flávio Henrique Ferraresi;Francisco Márcio Barbosa Teixeira;Larissa Carvalho Alves;Mateus Nordi Esperança;Michele Cristina dos Santos;Roberto Bineli Muterle;</t>
    </r>
  </si>
  <si>
    <r>
      <rPr>
        <b/>
        <sz val="10"/>
        <color rgb="FFFF0000"/>
        <rFont val="Arial"/>
      </rPr>
      <t>Alexandre Garcia Aguado;</t>
    </r>
    <r>
      <rPr>
        <sz val="10"/>
        <color rgb="FF000000"/>
        <rFont val="Arial"/>
      </rPr>
      <t xml:space="preserve"> Erica Maio Taveira Grande;Tiago Pellim da Silva; Valéria Scomparim; Alexandre Galetti; Rayane Caroline Pereira Amaral; alexandre camargo maia</t>
    </r>
  </si>
  <si>
    <r>
      <rPr>
        <b/>
        <sz val="10"/>
        <color rgb="FFFF0000"/>
        <rFont val="Arial"/>
      </rPr>
      <t>Tiago Pellim da Silva</t>
    </r>
    <r>
      <rPr>
        <sz val="10"/>
        <color rgb="FF000000"/>
        <rFont val="Arial"/>
      </rPr>
      <t>; Fernanda Tonelli; Vitor Brandi Junior</t>
    </r>
  </si>
  <si>
    <t>revogada pela portaria 131/2022</t>
  </si>
  <si>
    <t>revogada pela Portaria 95/2022</t>
  </si>
  <si>
    <r>
      <rPr>
        <b/>
        <sz val="10"/>
        <color rgb="FFFF0000"/>
        <rFont val="Arial"/>
      </rPr>
      <t>carlos roberto paviott</t>
    </r>
    <r>
      <rPr>
        <b/>
        <sz val="10"/>
        <rFont val="Arial"/>
      </rPr>
      <t>i;</t>
    </r>
    <r>
      <rPr>
        <sz val="10"/>
        <color rgb="FF000000"/>
        <rFont val="Arial"/>
      </rPr>
      <t xml:space="preserve"> Alexandre Camargo Maia; Alexandre Garcia Aguado; Bruna Carolina Rodrigues da Cunha; Ana carla Dantas Midoes; Everton Pereira Barbosa ;Fernando Cesar Russo gomes; Grazielle nayara Felício Silva;  Isabel Cristina das Chagas Oliveira; Gustavo Baptistella Leite da Silva; Maria Elisa de Castro Almeida; Maria Heloisa Saraiva Vicente; Mateus Nordi Esperança; Pedro Henrique Alcântara da Silva; Valdir Antonio Vitorino filho; 
</t>
    </r>
  </si>
  <si>
    <r>
      <rPr>
        <b/>
        <sz val="10"/>
        <color rgb="FFFF0000"/>
        <rFont val="Arial"/>
      </rPr>
      <t>Valdir Antonio Vitorino Filho;</t>
    </r>
    <r>
      <rPr>
        <sz val="10"/>
        <color rgb="FF000000"/>
        <rFont val="Arial"/>
      </rPr>
      <t xml:space="preserve"> Ana Karina Cancian Baroni; Carlos Roberto Paviotti; Hugo Antonio Lima de Souza; Rafael Fernando Diorio; Fernando César Russo Gomes ;Ivonete Fernandes de Souza</t>
    </r>
  </si>
  <si>
    <r>
      <rPr>
        <b/>
        <sz val="10"/>
        <color rgb="FFFF0000"/>
        <rFont val="Arial"/>
      </rPr>
      <t>Valdir Antonio Vitorino Filho</t>
    </r>
    <r>
      <rPr>
        <sz val="10"/>
        <color rgb="FF000000"/>
        <rFont val="Arial"/>
      </rPr>
      <t xml:space="preserve"> ; Ana Karina Cancian Baroni ;Bruna Carolina Rodrigues da Cunha ;Fernando Cesar Russo Gomes ;Hugo Antonio Lima de Souza ;Ione Arsenio da Silva ;Ivonete Fernandes de Souza ;Juscelino Pereira de Souza ;Maiara Thais Tolfo Gabbi ;Pedro William Simões de Oliveira ;Vinicius de Souza Lucas 
</t>
    </r>
  </si>
  <si>
    <r>
      <rPr>
        <b/>
        <sz val="10"/>
        <color rgb="FFFF0000"/>
        <rFont val="Arial"/>
      </rPr>
      <t>Valdir Antonio Vitorino Filho;</t>
    </r>
    <r>
      <rPr>
        <sz val="10"/>
        <color rgb="FF000000"/>
        <rFont val="Arial"/>
      </rPr>
      <t>Alexandre Garcia Aguado; Bruna Carolina Rodrigues da Cunha;Edivaldo Serafim;Elielma de Araújo Prazeres; Gislaine Vieira Damiani; Ione Arsenio da Silva; Ivonete Fernandes de Souza; Rafael Fernando Diorio; Rúbia Dias Adão; Tiago Pellim da Silva</t>
    </r>
  </si>
  <si>
    <t>Alterada pela Portaria 102/2022</t>
  </si>
  <si>
    <r>
      <rPr>
        <b/>
        <sz val="10"/>
        <color rgb="FFFF0000"/>
        <rFont val="Arial"/>
      </rPr>
      <t>Hugo Antonio Lima de Souza</t>
    </r>
    <r>
      <rPr>
        <sz val="10"/>
        <color rgb="FF000000"/>
        <rFont val="Arial"/>
      </rPr>
      <t xml:space="preserve"> ;Alexandre Camargo Maia;Ana Karina Cancian Baron;Fernando Cesar Russo Gomes ;Gustavo Baptistella Leite da Silva ;Helen Gláucia Stefanell;Isabel Cristina das Chagas Oliveira ;Ivonete Fernandes de Souza ;Juscelino Pereira de Souza  ;Maiara Thais Tolfo Gabbi;Valdir Antonio Vitorino Filho ;</t>
    </r>
  </si>
  <si>
    <r>
      <rPr>
        <b/>
        <sz val="10"/>
        <color rgb="FFFF0000"/>
        <rFont val="Arial"/>
      </rPr>
      <t>Isabel Cristina das Chagas Oliveira;</t>
    </r>
    <r>
      <rPr>
        <sz val="10"/>
        <color rgb="FF000000"/>
        <rFont val="Arial"/>
      </rPr>
      <t xml:space="preserve"> Ana Carla Dantas Midoes; Bruna Carolina Rodrigues da Cunha; Carlos Roberto Paviotti ; Camila Centurion Silva; Gianna Andréia Ferreira Gobbi Spadote; Grazielle Cristine Elias; Grazielle Nayara Felício Silva; Ione Arsenio da Silva ;Isabel Cristina das Chagas Oliveira; Izabel Maria Barral Teixeira; Ivana Lopes de Oliveira Arruda; Juscelino Pereira de Souza; Larissa Carvalho Alves;Luciana Aparecida Gatti Gatti; Maria Heloisa Saraiva Vicente; Maria Elisa de Castro Almeida; Pedro Henrique Alcântarada Silva; Pedro William Simões de Oliveira; Talita Barbosa Plantcoski Bulgraen;Vinicius de Souza Lucas 
</t>
    </r>
  </si>
  <si>
    <r>
      <rPr>
        <b/>
        <sz val="10"/>
        <color rgb="FFFF0000"/>
        <rFont val="Arial"/>
      </rPr>
      <t>Ana Carla Dantas Midoes</t>
    </r>
    <r>
      <rPr>
        <sz val="10"/>
        <color rgb="FF000000"/>
        <rFont val="Arial"/>
      </rPr>
      <t>;Cleidson Santiago de Oliveira; Luis Eduardo Pais dos Santos; Marcelo Simplício de Lyra; Mayumi Silva Kawamoto ; Roberto Bineli Muterle; Maria Elisa de Castro Almeida ;Elizabeth Machado Baptestini Andrade; Nycolas dos Santos Galdino; Valéria Cristina Firmino da Rocha; Isabela Meirelles Bergamasco;Isabel Cristina das Chagas Oliveira; Gianna Andréia Ferreira Gobbi Spadote.</t>
    </r>
  </si>
  <si>
    <r>
      <rPr>
        <b/>
        <sz val="10"/>
        <color rgb="FFFF0000"/>
        <rFont val="Arial"/>
      </rPr>
      <t>Carolina Marocco Corneta</t>
    </r>
    <r>
      <rPr>
        <sz val="10"/>
        <color rgb="FF000000"/>
        <rFont val="Arial"/>
      </rPr>
      <t>; Antonio Carlos da Silva Bomfim; Grazielle Nayara Felício Silva; César Eduardo Armelin;Elielma de Araújo Prazeres:; Gilberto Bulgraen Junior; Gustavo Baptistella leite da Silva; Pedro Henrique Alcântara da Silva; Rodrigo Scontre</t>
    </r>
  </si>
  <si>
    <r>
      <rPr>
        <b/>
        <sz val="10"/>
        <color rgb="FFFF0000"/>
        <rFont val="Arial"/>
      </rPr>
      <t xml:space="preserve">Alexandre Camargo Maia </t>
    </r>
    <r>
      <rPr>
        <b/>
        <sz val="10"/>
        <rFont val="Arial"/>
      </rPr>
      <t>;</t>
    </r>
    <r>
      <rPr>
        <sz val="10"/>
        <color rgb="FF000000"/>
        <rFont val="Arial"/>
      </rPr>
      <t xml:space="preserve">André Valente de Barros Barreto ;Gislaine Vieira Damiani ;Lorena Faria ;Roberto Bineli Muterle ;Vitor Brandi Junior ;Valdir Antonio Vitorino Filho 
</t>
    </r>
  </si>
  <si>
    <r>
      <rPr>
        <b/>
        <sz val="10"/>
        <color rgb="FFFF0000"/>
        <rFont val="Arial"/>
      </rPr>
      <t>Alexandre Santa Bárbara Azevedo</t>
    </r>
    <r>
      <rPr>
        <sz val="10"/>
        <color rgb="FF000000"/>
        <rFont val="Arial"/>
      </rPr>
      <t xml:space="preserve"> ;André Castilho Garcia ;Camila Centurion Silva ;Carolina Marocco Corneta;Gislaine Vieira Damiani ;Grazielle Cristine Elias;Hugo Antonio Lima de Souza ;Isabel Cristina das Chagas Oliveira ;Luana Karoline Carrasco dos Santos ;Luís Eduardo Pais dos Santos ;Mateus Nordi Esperança ;Regiane de Brito Vieira ;Silvânia Regina Mendes Moreschi ;</t>
    </r>
  </si>
  <si>
    <r>
      <rPr>
        <b/>
        <sz val="10"/>
        <color rgb="FFFF0000"/>
        <rFont val="Arial"/>
      </rPr>
      <t>Cleidson Santiago de Oliveira</t>
    </r>
    <r>
      <rPr>
        <sz val="10"/>
        <color rgb="FFFF0000"/>
        <rFont val="Arial"/>
      </rPr>
      <t>;</t>
    </r>
    <r>
      <rPr>
        <sz val="10"/>
        <color rgb="FF000000"/>
        <rFont val="Arial"/>
      </rPr>
      <t xml:space="preserve">Gilberto Bulgraen Junior;Ana Carla Dantas Midões;André Castilho Garcia;Antonio Carlos da Silva Bomfim;Carolina Marocco Corneta; Elielma de Araújo Prazeres; Gustavo Baptistella Leite da Silva;Izabel Maria Barral Teixeira;João Batista de Medeiros;Larissa Aparecida Gatti;Larissa Carvalho Alves;Luís Eduardo Pais dos Santos;Mayumi Silva Kawamoto;Micael Douglas Diniz;Pedro William Simões de Oliveira;Renan Giollo Francisco;Tiago José Berg;Vitor Brandi Junior;Washington Ernando Pereira Benício
</t>
    </r>
  </si>
  <si>
    <t>Revogada pela portaria 20/2023</t>
  </si>
  <si>
    <r>
      <rPr>
        <b/>
        <sz val="10"/>
        <color rgb="FFFF0000"/>
        <rFont val="Arial"/>
      </rPr>
      <t>Isabel Cristina das Chagas Oliveira</t>
    </r>
    <r>
      <rPr>
        <sz val="10"/>
        <color rgb="FF000000"/>
        <rFont val="Arial"/>
      </rPr>
      <t xml:space="preserve"> Ana Carla Dantas Midoes,Carlos Roberto Paviotti , Camila Centurion Silva,Elielma de araujo prazeres, Gianna Andréia Ferreira Gobbi Spadote, Grazielle Cristine Elias, Grazielle Nayara Felício Silva, Ione Arsenio da Silva ,sabel Cristina das Chagas Oliveira, Izabel Maria Barral Teixeira, Ivana Lopes de Oliveira Arruda, Juscelino Pereira de Souza, Larissa Carvalho Alves,Luciana martins gatti, Maria Heloisa Saraiva Vicente, Maria Elisa de Castro Almeida, Pedro Henrique Alcântarada Silva, Pedro William Simões de Oliveira, Talita Barbosa Plantcoski Bulgraen,Vinicius de Souza Lucas 
</t>
    </r>
  </si>
  <si>
    <r>
      <rPr>
        <b/>
        <sz val="10"/>
        <color rgb="FFFF0000"/>
        <rFont val="Arial"/>
      </rPr>
      <t>Fernando Cesar Russo  gomes;</t>
    </r>
    <r>
      <rPr>
        <sz val="10"/>
        <color rgb="FF000000"/>
        <rFont val="Arial"/>
      </rPr>
      <t xml:space="preserve"> Ana Karina Cancian Baroni; Carlos Roberto Paviotti;Flávio Henrique Ferraresi;Gianna Andréia Ferreira Gobbi Spadote;Gustavo Baptistella Leite da Silva;Hugo Antonio Lima de Souza;Ivonete Fernandes de Souza;Isabel Cristina das Chagas Oliveira;Josiane Donisete de Moraes Suzuki;Juscelino Pereira de Souza;Maiara Thaís Tolfo Gabbi;Maria Amélia Ferracciú Pagotto;Mauro Vanderlei Amorim;Valdir Antonio Vitorino Filho;
</t>
    </r>
  </si>
  <si>
    <r>
      <rPr>
        <b/>
        <sz val="10"/>
        <color rgb="FFFF0000"/>
        <rFont val="Arial"/>
      </rPr>
      <t>Bruna Carolina Rodrigues da Cunha</t>
    </r>
    <r>
      <rPr>
        <sz val="10"/>
        <color rgb="FF000000"/>
        <rFont val="Arial"/>
      </rPr>
      <t xml:space="preserve">;Carlos Roberto Paviotti;Edivaldo Serafim;Rolando Ruggiero;Vitor Brandi Junior;Wagner Machado do Amaral;Rafael Fernando Diório;Carlos Benjamim Pazzianotto;Walker Alessandro de Souza;Eduarda Pinheiro da Silva dos Santos;Gianna Andréia Ferreira Gobbi Spadote;Isabel Cristina das Chagas Oliveira
</t>
    </r>
  </si>
  <si>
    <r>
      <rPr>
        <b/>
        <sz val="11"/>
        <color rgb="FF000000"/>
        <rFont val="Calibri, sans-serif"/>
      </rPr>
      <t>docentes</t>
    </r>
    <r>
      <rPr>
        <sz val="11"/>
        <color rgb="FF000000"/>
        <rFont val="Calibri, sans-serif"/>
      </rPr>
      <t xml:space="preserve">, pedagogos ou técnicos em assuntos educacionais encerra-se em 15 de setembro de 2023; 
 </t>
    </r>
    <r>
      <rPr>
        <b/>
        <sz val="11"/>
        <color rgb="FF000000"/>
        <rFont val="Calibri, sans-serif"/>
      </rPr>
      <t xml:space="preserve">discentes </t>
    </r>
    <r>
      <rPr>
        <sz val="11"/>
        <color rgb="FF000000"/>
        <rFont val="Calibri, sans-serif"/>
      </rPr>
      <t xml:space="preserve">encerra-se em 15 de setembro de 2022.
</t>
    </r>
  </si>
  <si>
    <r>
      <rPr>
        <b/>
        <sz val="10"/>
        <color rgb="FFFF0000"/>
        <rFont val="Arial"/>
      </rPr>
      <t>Ana Carla Dantas Midoes</t>
    </r>
    <r>
      <rPr>
        <sz val="10"/>
        <color rgb="FF000000"/>
        <rFont val="Arial"/>
      </rPr>
      <t xml:space="preserve">;André Castilho Garcia ;Carlos Fernando Barboza da Silva;Fabiana Ocampos;João Batista de Medeiros;Mayumi Silva Kawamoto;Roberto Bineli Muterle;Luís Eduardo Pais dos Santos ;Alexandre Ribeiro de Moraes;Nycolas dos Santos Galdino;Talita Aparecida Orlandin; Isabel Cristina das Chagas Oliveira; Gianna Andréia Ferreira Gobbi Spadote
</t>
    </r>
  </si>
  <si>
    <r>
      <rPr>
        <b/>
        <sz val="10"/>
        <color rgb="FFFF0000"/>
        <rFont val="Arial"/>
      </rPr>
      <t>Alexandre Santa Bárbara Azevedo;</t>
    </r>
    <r>
      <rPr>
        <sz val="10"/>
        <color rgb="FF000000"/>
        <rFont val="Arial"/>
      </rPr>
      <t xml:space="preserve">Everton Pereira Barbosa,João Batista de Medeiros,José Ricardo Turquetti,Mauro Vanderlei de Amorim,Mayumi Silva Kawamoto,Hugo Antonio Lima de Souza,Angelo Miguel Rodrigues Pereira,Priscila Carriel Garcia,Camila Lohana Araujo,Maria Heloísa Saraiva Vicente,Camila Centurion Silva
</t>
    </r>
  </si>
  <si>
    <r>
      <rPr>
        <b/>
        <sz val="11"/>
        <color rgb="FFFF0000"/>
        <rFont val="Calibri, sans-serif"/>
      </rPr>
      <t>Carlos Roberto Paviotti;</t>
    </r>
    <r>
      <rPr>
        <sz val="11"/>
        <color rgb="FF000000"/>
        <rFont val="Calibri, sans-serif"/>
      </rPr>
      <t xml:space="preserve">  Alexandre Santa Bárbara Azevedo;  Ana Carla Danta Midões;  André Valente Barros Barreto;Bruna Carolina Rodrigues da Cunha;Carlos Fernando Barboza da Silva; Everton Pereira Barbosa;  Fernando César Russo Gomes;Flávio Henrique Ferraresi;Gianna Andréia Ferreira Gobbi Spadote; Gislaine Vieira Damiani ; Grazielle Cristine Elias ;Graziele Nayara Felicio da Silva; Isabel Cristina das Chagas Oliveira ;Jomar Borges dos Santos;Maria Elisa de Castro Almeida;Maria Amélia Ferraciu Pagotto; Mateus Henrique Messias Mateus Nordi Esperança;Rafael Fernando Diorio;
</t>
    </r>
  </si>
  <si>
    <r>
      <rPr>
        <b/>
        <sz val="10"/>
        <color rgb="FFFF0000"/>
        <rFont val="Arial"/>
      </rPr>
      <t>Valdir Antonio Vitorino Filho;</t>
    </r>
    <r>
      <rPr>
        <sz val="10"/>
        <color rgb="FF000000"/>
        <rFont val="Arial"/>
      </rPr>
      <t>Alexandre Garcia Aguado; Bruna Carolina Rodrigues da Cunha;Edivaldo Serafim;Elielma de Araújo Prazeres; Gislaine Vieira Damiani; Ivonete Fernandes de Souza; Rafael Fernando Diorio; Rúbia Dias Adão; Tiago Pellim da Silva</t>
    </r>
  </si>
  <si>
    <r>
      <rPr>
        <b/>
        <sz val="10"/>
        <color rgb="FFFF0000"/>
        <rFont val="Arial"/>
      </rPr>
      <t>Everton Pereira Barbosa</t>
    </r>
    <r>
      <rPr>
        <sz val="10"/>
        <color rgb="FF000000"/>
        <rFont val="Arial"/>
      </rPr>
      <t xml:space="preserve"> ;Fernanda Tonelli ;Francine Maria Ribeiro ;Maria Amélia Ferracciú Pagotto;Grazielle Nayara Felício Silva 
</t>
    </r>
  </si>
  <si>
    <t>revogada pela portaria 113/2022</t>
  </si>
  <si>
    <r>
      <rPr>
        <b/>
        <sz val="11"/>
        <color rgb="FFFF0000"/>
        <rFont val="Calibri, sans-serif"/>
      </rPr>
      <t>Ana Carla Dantas Midões</t>
    </r>
    <r>
      <rPr>
        <sz val="11"/>
        <color rgb="FF000000"/>
        <rFont val="Calibri, sans-serif"/>
      </rPr>
      <t>;Carlos Fernando Barboza da Silva;Francisco Marcio Barbosa Teixeira;Gianna Andréia Ferreira Gobbi Spadote</t>
    </r>
  </si>
  <si>
    <r>
      <rPr>
        <b/>
        <sz val="11"/>
        <color rgb="FFFF0000"/>
        <rFont val="Calibri, sans-serif"/>
      </rPr>
      <t>Roberto Bineli Muterle</t>
    </r>
    <r>
      <rPr>
        <sz val="11"/>
        <color rgb="FF000000"/>
        <rFont val="Calibri, sans-serif"/>
      </rPr>
      <t>; Cleidson Santiago de Oliveira; Elizabeth Machado Baptestini Andrade; Camila Centurion Silva</t>
    </r>
  </si>
  <si>
    <t>revogada pela portaria 81/2023</t>
  </si>
  <si>
    <t>Alterada pela portaria 22/2023</t>
  </si>
  <si>
    <t>revogada pela portaria  80/2022</t>
  </si>
  <si>
    <r>
      <rPr>
        <sz val="11"/>
        <color rgb="FF000000"/>
        <rFont val="Calibri, sans-serif"/>
      </rPr>
      <t xml:space="preserve">Discentes terá vigência até </t>
    </r>
    <r>
      <rPr>
        <b/>
        <sz val="11"/>
        <color rgb="FF000000"/>
        <rFont val="Calibri, sans-serif"/>
      </rPr>
      <t>07 de abril de 2022.</t>
    </r>
    <r>
      <rPr>
        <sz val="11"/>
        <color rgb="FF000000"/>
        <rFont val="Calibri, sans-serif"/>
      </rPr>
      <t xml:space="preserve">
Docentes e técnicos em assuntos educacionais ou pedagogos terá vigência até</t>
    </r>
    <r>
      <rPr>
        <b/>
        <sz val="11"/>
        <color rgb="FF000000"/>
        <rFont val="Calibri, sans-serif"/>
      </rPr>
      <t xml:space="preserve"> 07 de abril de 2023.</t>
    </r>
    <r>
      <rPr>
        <sz val="11"/>
        <color rgb="FF000000"/>
        <rFont val="Calibri, sans-serif"/>
      </rPr>
      <t xml:space="preserve">
</t>
    </r>
  </si>
  <si>
    <r>
      <rPr>
        <b/>
        <sz val="10"/>
        <color rgb="FFFF0000"/>
        <rFont val="Arial"/>
      </rPr>
      <t>Alexandre Garcia Aguado;</t>
    </r>
    <r>
      <rPr>
        <sz val="10"/>
        <color rgb="FF000000"/>
        <rFont val="Arial"/>
      </rPr>
      <t xml:space="preserve"> Ione Arsenio da Silva; Rolando Ruggiero; Tiago Pellim da Silva; Carlos Fernando Barboza da Silva ; Érica Maio Taveira Grande (1ª suplente);Gianna Andréia Ferreira Gobbi Spadote;Robson Bueno de Camargo;Elvis Rodrigues</t>
    </r>
  </si>
  <si>
    <t>alterada pela portaria 98/2022</t>
  </si>
  <si>
    <r>
      <rPr>
        <b/>
        <sz val="10"/>
        <color rgb="FFFF0000"/>
        <rFont val="Arial"/>
      </rPr>
      <t>Maria Elisa de Castro Almeida</t>
    </r>
    <r>
      <rPr>
        <b/>
        <sz val="10"/>
        <rFont val="Arial"/>
      </rPr>
      <t>;</t>
    </r>
    <r>
      <rPr>
        <sz val="10"/>
        <color rgb="FF000000"/>
        <rFont val="Arial"/>
      </rPr>
      <t xml:space="preserve"> André Valente de Barros Barretoe Gustavo Baptistella Leite da SilvaAderbal Almeida Rocha ;Alexandre Camargo Maia ;Carolina Marocco Corneta;Cleidson Santiago de Oliveira ;Felipe de Paula Góis Vieira ;Gianna Andréia Ferreira Gobbi Spadote;Irlla Karla dos Santos Diniz;Isabel Cristina das Chagas Oliveira ;Luís Eduardo Pais dos Santos ;Sheila Pasqualotto ; flavio henrique ferraresi</t>
    </r>
  </si>
  <si>
    <t>Alterada pela portaria 77/2023</t>
  </si>
  <si>
    <r>
      <rPr>
        <b/>
        <sz val="10"/>
        <color rgb="FFFF0000"/>
        <rFont val="Arial"/>
      </rPr>
      <t>Maria Elisa de Castro Almeida</t>
    </r>
    <r>
      <rPr>
        <sz val="10"/>
        <color rgb="FF000000"/>
        <rFont val="Arial"/>
      </rPr>
      <t xml:space="preserve">, Aderbal Almeida Rocha , Alexandre Camargo Maia,André Castilho Garcia ,Camila Centurion Silva,Gianna Andréia Ferreira Gobbi Spadote, Gislaine Vieira Damiani , Isabel Cristina das Chagas Oliveira, Luís Eduardo Pais dos Santos ,Silvânia Regina Mendes Moreschi
</t>
    </r>
  </si>
  <si>
    <t>Alterada pela portaria 25/2023</t>
  </si>
  <si>
    <r>
      <rPr>
        <b/>
        <sz val="10"/>
        <color rgb="FFFF0000"/>
        <rFont val="Arial"/>
      </rPr>
      <t>Valdir Antonio Vitorino Filho</t>
    </r>
    <r>
      <rPr>
        <sz val="10"/>
        <color rgb="FF000000"/>
        <rFont val="Arial"/>
      </rPr>
      <t xml:space="preserve">; Grazielle Nayara Felício Silva;Júnio Rodrigues de Oliveira;Larissa Carvalho Alves; Pedro William Simões de Oliveira ;Tiago Pellim da Silva
</t>
    </r>
  </si>
  <si>
    <t>Revogada pela Portaria 94/2022</t>
  </si>
  <si>
    <r>
      <rPr>
        <b/>
        <sz val="10"/>
        <color rgb="FFFF0000"/>
        <rFont val="Arial"/>
      </rPr>
      <t>Valdir Antonio Vitorino Filho;</t>
    </r>
    <r>
      <rPr>
        <sz val="10"/>
        <color rgb="FF000000"/>
        <rFont val="Arial"/>
      </rPr>
      <t xml:space="preserve"> Ana Karina Cancian Baroni; Carlos Roberto Paviotti; Hugo Antonio Lima de Souza; Rafael Fernando Diorio; Fernando César Russo Gomes ;Ivonete Fernandes de Souza</t>
    </r>
  </si>
  <si>
    <t>revogada pela portaria 01/2022</t>
  </si>
  <si>
    <r>
      <rPr>
        <b/>
        <sz val="11"/>
        <color rgb="FFFF0000"/>
        <rFont val="Calibri, sans-serif"/>
      </rPr>
      <t>Grazielle Cristine Elias;</t>
    </r>
    <r>
      <rPr>
        <sz val="11"/>
        <color rgb="FF000000"/>
        <rFont val="Calibri, sans-serif"/>
      </rPr>
      <t xml:space="preserve"> Arlete Teresinha Esteves Brandi; Carlos Roberto Paviotti; Elielma de Araújo Prazeres;Grazielle Nayara Felício Silva;Ivana Lopes de Olivera Arruda;Larissa Carvalho Alves;Maiara Thaís Tolfo Gabbi; Pedro William Simões de Oliveira;Rubia Dias Adão</t>
    </r>
  </si>
  <si>
    <t>Revogada pela Portaria 108/2022</t>
  </si>
  <si>
    <t>Alterada pela portaria 18/2023</t>
  </si>
  <si>
    <t>Revogada pela Portaria 116/2022</t>
  </si>
  <si>
    <t>revogada pela portaria nº 57/2022</t>
  </si>
  <si>
    <t>Revogada pela Portaria 110/2022</t>
  </si>
  <si>
    <r>
      <rPr>
        <b/>
        <sz val="11"/>
        <color rgb="FF000000"/>
        <rFont val="Calibri, sans-serif"/>
      </rPr>
      <t xml:space="preserve">Eduardo Camargo Maia – Presidente; </t>
    </r>
    <r>
      <rPr>
        <sz val="11"/>
        <color rgb="FF000000"/>
        <rFont val="Calibri, sans-serif"/>
      </rPr>
      <t xml:space="preserve">Izabel Maria Barral Teixeira ; Júnio Rodrigues de Oliveira
</t>
    </r>
  </si>
  <si>
    <t>Trata da designação dos membros da comissão para Elaboração e Implementação do Projeto Pedagógico do Curso (CEIC)Técnico em Química Concomitante/Subsequente do IFSP-Câmpus Capivari.</t>
  </si>
  <si>
    <r>
      <rPr>
        <b/>
        <sz val="11"/>
        <color rgb="FF000000"/>
        <rFont val="Calibri, sans-serif"/>
      </rPr>
      <t>Maria Elisa de Castro Almeida</t>
    </r>
    <r>
      <rPr>
        <sz val="11"/>
        <color rgb="FF000000"/>
        <rFont val="Calibri, sans-serif"/>
      </rPr>
      <t xml:space="preserve"> ;André Castilho Garcia ;Gianna Andréia Ferreira Gobbi Spadote ;Gislaine Vieira Damiani ;Gustavo Baptistella Leite da Silva;Isabel Cristina das Chagas Oliveira ;Luís Eduardo Pais dos Santos;Maria Amélia Ferracciú Pagotto
</t>
    </r>
  </si>
  <si>
    <t>Trata da designação dos membros da Comissão para Elaboração e Implementação do Projeto Pedagógico do Curso (CEIC) Técnico em Informática Integrado ao Ensino Médio do IFSP - Câmpus Capivari.</t>
  </si>
  <si>
    <r>
      <rPr>
        <b/>
        <sz val="11"/>
        <color rgb="FF000000"/>
        <rFont val="Calibri, sans-serif"/>
      </rPr>
      <t>Leticia Pedroso Ramos - Presidente</t>
    </r>
    <r>
      <rPr>
        <sz val="11"/>
        <color rgb="FF000000"/>
        <rFont val="Calibri, sans-serif"/>
      </rPr>
      <t xml:space="preserve">; Valdir Antonio Vitorino Filho;Maria Elisa de Castro Almeida; Rodrigo Scontre;
Gilberto Bulgraen Junior
</t>
    </r>
  </si>
  <si>
    <r>
      <rPr>
        <b/>
        <sz val="11"/>
        <color rgb="FF000000"/>
        <rFont val="Calibri, sans-serif"/>
      </rPr>
      <t>Leticia Pedroso Ramos ;</t>
    </r>
    <r>
      <rPr>
        <sz val="11"/>
        <color rgb="FF000000"/>
        <rFont val="Calibri, sans-serif"/>
      </rPr>
      <t xml:space="preserve">Antonio Carlos da Silva Bomfim;Beatriz Simonaio Birelli Falco ;Carolina Marocco Corneta ;César Eduardo Armelin ;Eduardo Camargo Maia ;Flávio Henrique Ferraresi ;Gilberto Bulgraen Junior ;Rodrigo Scontre;Viviane Garcia de Barros Silva 
</t>
    </r>
  </si>
  <si>
    <r>
      <rPr>
        <b/>
        <sz val="11"/>
        <color rgb="FF000000"/>
        <rFont val="Calibri, sans-serif"/>
      </rPr>
      <t>Alexandre Camargo Maia;</t>
    </r>
    <r>
      <rPr>
        <sz val="11"/>
        <color rgb="FF000000"/>
        <rFont val="Calibri, sans-serif"/>
      </rPr>
      <t xml:space="preserve">Ana Carla Dantas Midões;Gustavo Baptistella Leite da Silva;Leticia Pedroso Ramos
</t>
    </r>
  </si>
  <si>
    <r>
      <rPr>
        <b/>
        <sz val="11"/>
        <color rgb="FF000000"/>
        <rFont val="Calibri, sans-serif"/>
      </rPr>
      <t>Fernando César Russo Gomes</t>
    </r>
    <r>
      <rPr>
        <sz val="11"/>
        <color rgb="FF000000"/>
        <rFont val="Calibri, sans-serif"/>
      </rPr>
      <t xml:space="preserve">;Carolina Marocco Corneta;Luciana Martins Gatti;Rúbia Dias Adão
</t>
    </r>
  </si>
  <si>
    <r>
      <rPr>
        <b/>
        <sz val="11"/>
        <color rgb="FF000000"/>
        <rFont val="Calibri, sans-serif"/>
      </rPr>
      <t xml:space="preserve">Flávio Henrique Ferraresi </t>
    </r>
    <r>
      <rPr>
        <sz val="11"/>
        <color rgb="FF000000"/>
        <rFont val="Calibri, sans-serif"/>
      </rPr>
      <t xml:space="preserve">;Bruna Carolina Rodrigues da Cunha ;Edivaldo Serafim ;Fabiana Bigaton Tonin ;Gianna Andréia Ferreira Gobbi Spadote;Gustavo Baptistella Leite da Silva ;Isabel Cristina das Chagas Oliveira;Karlan Ricomini Alves ;Maria Elisa de Castro Almeida ;Rolando Ruggiero 
</t>
    </r>
  </si>
  <si>
    <t>Trata da designação dos membros da comissão para Elaboração e Implementação do Projeto Pedagógico do Curso (CEIC) Técnico em Química Concomitante/Subsequente do IFSPCâmpus
Capivari.</t>
  </si>
  <si>
    <r>
      <rPr>
        <b/>
        <sz val="11"/>
        <color rgb="FF000000"/>
        <rFont val="Calibri, sans-serif"/>
      </rPr>
      <t xml:space="preserve">Leticia Pedroso Ramos </t>
    </r>
    <r>
      <rPr>
        <sz val="11"/>
        <color rgb="FF000000"/>
        <rFont val="Calibri, sans-serif"/>
      </rPr>
      <t>- Presidente;valdir Antonio Vitorino Filho;Maria Elisa de Castro Almeida;Nycolas dos Santos Galdino;Rodrigo Scontre;Gilberto Bulgraen Junior;</t>
    </r>
  </si>
  <si>
    <r>
      <rPr>
        <b/>
        <sz val="11"/>
        <color rgb="FF000000"/>
        <rFont val="Calibri, sans-serif"/>
      </rPr>
      <t>Marcel de Assis Roque;</t>
    </r>
    <r>
      <rPr>
        <sz val="11"/>
        <color rgb="FF000000"/>
        <rFont val="Calibri, sans-serif"/>
      </rPr>
      <t xml:space="preserve">Fabiana Bigaton Tonin;Fernanda Tonelli;Juscelino Pereira de Souza
</t>
    </r>
  </si>
  <si>
    <r>
      <rPr>
        <b/>
        <sz val="11"/>
        <color rgb="FF000000"/>
        <rFont val="Calibri, sans-serif"/>
      </rPr>
      <t>Mauro Vanderlei de Amorim;</t>
    </r>
    <r>
      <rPr>
        <sz val="11"/>
        <color rgb="FF000000"/>
        <rFont val="Calibri, sans-serif"/>
      </rPr>
      <t xml:space="preserve">Flávio Henrique Ferraresi;Gislaine Vieira Damiani;
Ione Arsênio da Silva;Thalita Arthur
</t>
    </r>
  </si>
  <si>
    <t>Trata da designação dos membros da Comissão para Avaliação de Atividade Docente - CAAD de Ciências da Naturea   e matemáticado IFSP CPV</t>
  </si>
  <si>
    <t>Revogada pela Portaria nº 63/2022</t>
  </si>
  <si>
    <r>
      <rPr>
        <b/>
        <sz val="11"/>
        <color rgb="FF000000"/>
        <rFont val="Calibri, sans-serif"/>
      </rPr>
      <t>Everton Pereira Barbosa</t>
    </r>
    <r>
      <rPr>
        <sz val="11"/>
        <color rgb="FF000000"/>
        <rFont val="Calibri, sans-serif"/>
      </rPr>
      <t xml:space="preserve">
Cleidson Santiago de Oliveira
Mauro Vanderlei de Amorim
</t>
    </r>
  </si>
  <si>
    <t>Revogada pela Portaria nº 60/2022</t>
  </si>
  <si>
    <r>
      <rPr>
        <b/>
        <sz val="11"/>
        <color rgb="FF000000"/>
        <rFont val="Calibri, sans-serif"/>
      </rPr>
      <t>Francine Maria Ribeiro</t>
    </r>
    <r>
      <rPr>
        <sz val="11"/>
        <color rgb="FF000000"/>
        <rFont val="Calibri, sans-serif"/>
      </rPr>
      <t xml:space="preserve">
Felipe de Paula Góis Vieira
Maria Amélia Ferracciú Pagotto
Tiago José Berg
</t>
    </r>
  </si>
  <si>
    <r>
      <rPr>
        <b/>
        <sz val="11"/>
        <color rgb="FF000000"/>
        <rFont val="Calibri, sans-serif"/>
      </rPr>
      <t>Igor Vasconcelos Nogueira</t>
    </r>
    <r>
      <rPr>
        <sz val="11"/>
        <color rgb="FF000000"/>
        <rFont val="Calibri, sans-serif"/>
      </rPr>
      <t xml:space="preserve">
Fernando César Russo Gomes
Fleides Teodoro de Lima
</t>
    </r>
  </si>
  <si>
    <t>alterada pela portaria nº 101/2021</t>
  </si>
  <si>
    <r>
      <rPr>
        <b/>
        <sz val="11"/>
        <color rgb="FF000000"/>
        <rFont val="Calibri, sans-serif"/>
      </rPr>
      <t>Carlos Roberto Paviotti</t>
    </r>
    <r>
      <rPr>
        <sz val="11"/>
        <color rgb="FF000000"/>
        <rFont val="Calibri, sans-serif"/>
      </rPr>
      <t xml:space="preserve">
Rafael Fernando Diorio
Wagner Machado do Amaral
</t>
    </r>
  </si>
  <si>
    <t>Revogada pela Portaria nº 61/2022</t>
  </si>
  <si>
    <r>
      <rPr>
        <b/>
        <sz val="11"/>
        <color rgb="FF000000"/>
        <rFont val="Calibri, sans-serif"/>
      </rPr>
      <t>Alexandre Santa Bárbara Azevedo</t>
    </r>
    <r>
      <rPr>
        <sz val="11"/>
        <color rgb="FF000000"/>
        <rFont val="Calibri, sans-serif"/>
      </rPr>
      <t xml:space="preserve">
André Castilho Garcia
Fernanda Ortolan
Mateus Nordi Esperança
Roberto Bineli Muterle
</t>
    </r>
  </si>
  <si>
    <r>
      <rPr>
        <b/>
        <sz val="11"/>
        <color rgb="FF000000"/>
        <rFont val="Calibri, sans-serif"/>
      </rPr>
      <t>Fabiana Bigaton Tonin</t>
    </r>
    <r>
      <rPr>
        <sz val="11"/>
        <color rgb="FF000000"/>
        <rFont val="Calibri, sans-serif"/>
      </rPr>
      <t xml:space="preserve">
Fernanda Tonelli
Marcel de Assis Roque
</t>
    </r>
  </si>
  <si>
    <r>
      <rPr>
        <b/>
        <sz val="11"/>
        <color rgb="FF000000"/>
        <rFont val="Calibri, sans-serif"/>
      </rPr>
      <t>Isabel Cristina das Chagas Oliveira</t>
    </r>
    <r>
      <rPr>
        <sz val="11"/>
        <color rgb="FF000000"/>
        <rFont val="Calibri, sans-serif"/>
      </rPr>
      <t>;Adilson Moreira de Souza;Beatriz Simonaio Birelli Falco;Carlos Fernando Barboza da Silva;Everton Pereira Barbosa;Fabiana Bigaton ;Tonin;Gianna Andréia Ferreira Gobbi Spadote;Ivana Lopes de Oliveira;Maria Amélia Ferracciú Pagotto;Talita Barbosa Plantcoski Bulgraen</t>
    </r>
  </si>
  <si>
    <r>
      <rPr>
        <b/>
        <sz val="11"/>
        <color rgb="FF000000"/>
        <rFont val="Calibri, sans-serif"/>
      </rPr>
      <t>Maria Elisa de Castro Almeid</t>
    </r>
    <r>
      <rPr>
        <sz val="11"/>
        <color rgb="FF000000"/>
        <rFont val="Calibri, sans-serif"/>
      </rPr>
      <t xml:space="preserve">a ;Adilson Moreira de Souza ;Ana Carla Dantas Midões ;Everton Pereira Barbosa ;Fernando César Russo Gomes;Fleides Teodoro de Lima ;Francine Maria Ribeiro ;Beatriz Simonaio Birelli Falco;Eduardo Camargo Maia ;Gianna Andréia Ferreira Gobbi Spadote ;Isabel Cristina das Chagas Oliveira ;Ivana Lopes de Oliveira ;Michele Cristina dos Santos ;Talita Barbosa Plantcoski Bulgraen ;Beatriz Santos Silva ;Héllen Cristine Florentino Cruz ;João Pedro Adami de Carvalho ;Kaylane Martins de Souza ;Leonardo Piovezan ;Lívia Lamas da Silva ;Luize Maria Pacheco de Carvalho ;Mellani Eduarda Carlos Lopes ;Nicole Rigoletto ;Viviane Garcia de Barros Silva ;Vítor Rafael Gomes ;
</t>
    </r>
  </si>
  <si>
    <r>
      <rPr>
        <b/>
        <sz val="11"/>
        <color rgb="FF000000"/>
        <rFont val="Calibri, sans-serif"/>
      </rPr>
      <t>Maria Elisa de Castro Almeida</t>
    </r>
    <r>
      <rPr>
        <sz val="11"/>
        <color rgb="FF000000"/>
        <rFont val="Calibri, sans-serif"/>
      </rPr>
      <t xml:space="preserve"> ;Adilson Moreira de Souza ;Ana Carla Dantas Midões ;Everton Pereira Barbosa ;Fernando César Russo Gomes;Fleides Teodoro de Lima ;Francine Maria Ribeiro ;Beatriz Simonaio Birelli Falco;Eduardo Camargo Maia ;Gianna Andréia Ferreira Gobbi Spadote ;Isabel Cristina das Chagas Oliveira ;Ivana Lopes de Oliveira ;Michele Cristina dos Santos ;Talita Barbosa Plantcoski Bulgraen ;Beatriz Santos Silva ;Héllen Cristine Florentino Cruz ;João Pedro Adami de Carvalho ;Kaylane Martins de Souza ;Leonardo Piovezan ;Lívia Lamas da Silva ;Luize Maria Pacheco de Carvalho ;Mellani Eduarda Carlos Lopes ;Nicole Rigoletto ;Viviane Garcia de Barros Silva ;Vítor Rafael Gomes ; rOBERTO bINELI mUTERLE
</t>
    </r>
  </si>
  <si>
    <r>
      <rPr>
        <b/>
        <sz val="11"/>
        <color rgb="FF000000"/>
        <rFont val="Calibri, sans-serif"/>
      </rPr>
      <t>Maria Elisa de Castro Almeida</t>
    </r>
    <r>
      <rPr>
        <sz val="11"/>
        <color rgb="FF000000"/>
        <rFont val="Calibri, sans-serif"/>
      </rPr>
      <t xml:space="preserve"> ;Adilson Moreira de Souza ;Ana Carla Dantas Midões ;Everton Pereira Barbosa ;Fernando César Russo Gomes;Fleides Teodoro de Lima ;Francine Maria Ribeiro ;Beatriz Simonaio Birelli Falco;Eduardo Camargo Maia ;Gianna Andréia Ferreira Gobbi Spadote ;Isabel Cristina das Chagas Oliveira ;Ivana Lopes de Oliveira ;Michele Cristina dos Santos ;Talita Barbosa Plantcoski Bulgraen ;Beatriz Santos Silva ;Héllen Cristine Florentino Cruz ;João Pedro Adami de Carvalho ;Kaylane Martins de Souza ;Leonardo Piovezan ;Lívia Lamas da Silva ;Luize Maria Pacheco de Carvalho ;Mellani Eduarda Carlos Lopes ;Nicole Rigoletto ;Viviane Garcia de Barros Silva ;Vítor Rafael Gomes ; Roberto Bineli Muterle; Izabel Maria BArral teixeira</t>
    </r>
  </si>
  <si>
    <r>
      <rPr>
        <b/>
        <sz val="11"/>
        <color rgb="FF000000"/>
        <rFont val="Calibri, sans-serif"/>
      </rPr>
      <t>Leticia Pedroso Ramos</t>
    </r>
    <r>
      <rPr>
        <sz val="11"/>
        <color rgb="FF000000"/>
        <rFont val="Calibri, sans-serif"/>
      </rPr>
      <t xml:space="preserve"> ;Ana Paula Pereira ;Alexandre Santa Bárbara Azevedo ;Flávio Henrique Ferraresi ;Fleides Teodoro de Lima ;Gianna Andréia Ferreira Gobbi Spadote ;Grazielle Cristine Elias ;Isabel Cristina das Chagas Oliveira ;Maria Elisa de Castro Almeida ;Mateus Nordi Esperança ;Rafael Fernando Diorio ;Thalita Arthur ;Vítor Rafael Gomes </t>
    </r>
  </si>
  <si>
    <r>
      <rPr>
        <b/>
        <sz val="11"/>
        <color rgb="FF000000"/>
        <rFont val="Calibri, sans-serif"/>
      </rPr>
      <t>Igor Vasconcelos Nogueira</t>
    </r>
    <r>
      <rPr>
        <sz val="11"/>
        <color rgb="FF000000"/>
        <rFont val="Calibri, sans-serif"/>
      </rPr>
      <t xml:space="preserve"> ;Fernando Cesar Russo Gomes ;Fleides Teodoro de Lima ;Gustavo Baptistella Leite da Silva ;Gustavo Matarazzo Rezende ;Isabel Cristina das Chagas Oliveira ;Juscelino Pereira de Souza ;Leticia Pedroso Ramos ;Valdir Antonio Vitorino Filho; Francisco Aulisio dos Santos PAiva
</t>
    </r>
  </si>
  <si>
    <t>Trata da designação dos membros da Comissão para Elaboração e Implementação do Projeto Pedagógico do Curso (CEIC) Técnico em Alimentos Integrado ao Ensino Médio – Modalidade PROEJA do IFSP-Câmpus Capivari.</t>
  </si>
  <si>
    <r>
      <rPr>
        <b/>
        <sz val="11"/>
        <color rgb="FF000000"/>
        <rFont val="Calibri, sans-serif"/>
      </rPr>
      <t>Fernanda Ortolan</t>
    </r>
    <r>
      <rPr>
        <sz val="11"/>
        <color rgb="FF000000"/>
        <rFont val="Calibri, sans-serif"/>
      </rPr>
      <t xml:space="preserve"> ;Alexandre Santa Bárbara Azevedo ;André Castilho Garcia ;Carolina Marocco Corneta ;Gislaine Vieira Damiani ;Grazielle Cristine Elias ;Gustavo Baptistella Leite da Silva;Isabel Cristina das Chagas Oliveira;Luís Eduardo Pais dos Santos; Mateus Nordi Esperança ;Talita Barbosa Planticoski Bulgraen
</t>
    </r>
  </si>
  <si>
    <r>
      <rPr>
        <b/>
        <sz val="11"/>
        <color rgb="FF000000"/>
        <rFont val="Calibri, sans-serif"/>
      </rPr>
      <t>Cleidson Santiago de Oliveira</t>
    </r>
    <r>
      <rPr>
        <sz val="11"/>
        <color rgb="FF000000"/>
        <rFont val="Calibri, sans-serif"/>
      </rPr>
      <t xml:space="preserve">;Gilberto Bulgraen Junior;Adilson Moreira de Souza;Alexandre Camargo Maia;André Castilho Garcia;Antonio Carlos da Silva Bomfim;Carolina Marocco Corneta;Gustavo Baptistella Leite da Silva;Izabel Maria Barral Teixeira;João Batista de Medeiros;Larissa Aparecida Gatti;Leticia Pedroso Ramos;Lucas Bonetti;Luís Eduardo Pais dos Santos;Micael Douglas Diniz;Michele Pereira de Faria;Renan Giollo Francisco;Vitor Brandi Junior;Washington Ernando Pereira Benício
</t>
    </r>
  </si>
  <si>
    <r>
      <rPr>
        <b/>
        <sz val="11"/>
        <color rgb="FF000000"/>
        <rFont val="Calibri, sans-serif"/>
      </rPr>
      <t>Eduardo Camargo Maia;</t>
    </r>
    <r>
      <rPr>
        <sz val="11"/>
        <color rgb="FF000000"/>
        <rFont val="Calibri, sans-serif"/>
      </rPr>
      <t xml:space="preserve">César Eduardo Armelin;Gilberto Bulgraen Junior
</t>
    </r>
  </si>
  <si>
    <r>
      <rPr>
        <b/>
        <sz val="11"/>
        <color rgb="FF000000"/>
        <rFont val="Calibri, sans-serif"/>
      </rPr>
      <t>Mateus Nordi Esperança</t>
    </r>
    <r>
      <rPr>
        <sz val="11"/>
        <color rgb="FF000000"/>
        <rFont val="Calibri, sans-serif"/>
      </rPr>
      <t xml:space="preserve">;Alexandre Santa Bárbara Azevedo;Fernanda Ortolan;Gianna Andréia Ferreira Gobbi Spadote
</t>
    </r>
  </si>
  <si>
    <r>
      <rPr>
        <b/>
        <sz val="11"/>
        <color rgb="FF000000"/>
        <rFont val="Calibri, sans-serif"/>
      </rPr>
      <t>Alexandre Santa Bárbara Azevedo</t>
    </r>
    <r>
      <rPr>
        <sz val="11"/>
        <color rgb="FF000000"/>
        <rFont val="Calibri, sans-serif"/>
      </rPr>
      <t xml:space="preserve">;Fleides Teodoro de Lima;Gianna Andréia Ferreira Gobbi Spadote;Gustavo Matarazzo Rezende
</t>
    </r>
  </si>
  <si>
    <r>
      <rPr>
        <b/>
        <sz val="11"/>
        <color rgb="FF000000"/>
        <rFont val="Calibri, sans-serif"/>
      </rPr>
      <t>Roberto Bineli Muterle</t>
    </r>
    <r>
      <rPr>
        <sz val="11"/>
        <color rgb="FF000000"/>
        <rFont val="Calibri, sans-serif"/>
      </rPr>
      <t xml:space="preserve">;Gianna Andréia Ferreira Gobbi Spadote;Thalita Arthur;Valéria Scomparim;
</t>
    </r>
  </si>
  <si>
    <r>
      <rPr>
        <b/>
        <sz val="11"/>
        <color rgb="FF000000"/>
        <rFont val="Calibri, sans-serif"/>
      </rPr>
      <t>Thalita Arthur</t>
    </r>
    <r>
      <rPr>
        <sz val="11"/>
        <color rgb="FF000000"/>
        <rFont val="Calibri, sans-serif"/>
      </rPr>
      <t xml:space="preserve">;Gianna Andréia Ferreira Gobbi Spadote;Ione Arsenio da Silva;Maria Amélia Ferracciú Pagotto
</t>
    </r>
  </si>
  <si>
    <t>Trata da designação dos membros da Comissão para Elaboração e Implementação do Projeto Pedagógico do Curso(CEIC) Técnico em Química Integrado ao Ensino Médio do IFSP-Câmpus Capivari.</t>
  </si>
  <si>
    <r>
      <rPr>
        <b/>
        <sz val="11"/>
        <color rgb="FF000000"/>
        <rFont val="Calibri, sans-serif"/>
      </rPr>
      <t>Maria Elisa de Castro Almeida</t>
    </r>
    <r>
      <rPr>
        <sz val="11"/>
        <color rgb="FF000000"/>
        <rFont val="Calibri, sans-serif"/>
      </rPr>
      <t xml:space="preserve"> ;Aderbal Almeida Rocha;André Castilho Garcia ;
Carolina Marocco Corneta ;Cleidson Santiago de Oliveira ;Flávio Henrique Ferraresi ;Felipe de Paula Góis Vieira ;Gianna Andréia Ferreira Gobbi Spadote ;Gustavo Matarazzo Rezende ;Irlla Karla dos Santos Diniz ;Isabel Cristina das Chagas Oliveira ;Luís Eduardo Pais dos Santos; ;Sheila Pasqualotto 
</t>
    </r>
  </si>
  <si>
    <t>Trata da designação dos membros da comissão para Elaboração e Implementação do Projeto Pedagógico do Curso (CEIC) Técnico em Química Concomitante/Subsequente do IFSP-Câmpus Capivari.</t>
  </si>
  <si>
    <r>
      <rPr>
        <b/>
        <sz val="11"/>
        <color rgb="FF000000"/>
        <rFont val="Calibri, sans-serif"/>
      </rPr>
      <t>Maria Elisa de Castro Almeida</t>
    </r>
    <r>
      <rPr>
        <sz val="11"/>
        <color rgb="FF000000"/>
        <rFont val="Calibri, sans-serif"/>
      </rPr>
      <t xml:space="preserve"> ;Alexandre Camargo Maia; André Castilho Garcia ;Éder Valdir de Oliveira ;Gianna Andréia Ferreira Gobbi Spadote ;Gislaine Vieira Damiani ;Gustavo Baptistella Leite da Silva ;Isabel Cristina das Chagas Oliveira ;Luís Eduardo Pais dos Santos ;Roberto Bineli Muterle ;Thalita Arthur ;
</t>
    </r>
  </si>
  <si>
    <r>
      <rPr>
        <b/>
        <sz val="11"/>
        <color rgb="FF000000"/>
        <rFont val="Calibri, sans-serif"/>
      </rPr>
      <t>Fleides Teodoro de Lima</t>
    </r>
    <r>
      <rPr>
        <sz val="11"/>
        <color rgb="FF000000"/>
        <rFont val="Calibri, sans-serif"/>
      </rPr>
      <t xml:space="preserve"> ;Carlos Roberto Paviotti ;Fernando Cesar Russo Gomes;Flávio Henrique Ferraresi;Francisco Aulísio dos Santos Paiva ;Gianna Andréia Ferreira Gobbi Spadote ;Gustavo Matarazzo Rezende ;Igor Vasconcelos Nogueira;Isabel Cristina das Chagas Oliveira ;Leticia Pedroso Ramo;Marcelo Simplício de Lyra ;Maria Amélia Ferracciú Pagotto ;Talita Barbosa Plantcoski Bulgraen ;Valdir Antonio Vitorino Filho; Daniele Cordeiro Mota; Mauro vanderlei Amorim; Roberta Pereira Pires.
</t>
    </r>
  </si>
  <si>
    <r>
      <rPr>
        <b/>
        <sz val="11"/>
        <color rgb="FF000000"/>
        <rFont val="Calibri, sans-serif"/>
      </rPr>
      <t>Flávio Henrique Ferraresi</t>
    </r>
    <r>
      <rPr>
        <sz val="11"/>
        <color rgb="FF000000"/>
        <rFont val="Calibri, sans-serif"/>
      </rPr>
      <t xml:space="preserve">;Alexandre Camargo Maia ;Bruna Carolina Rodrigues da Cunha ;Edivaldo Serafim ;Fabiana Bigaton Tonin ;Gianna Andréia Ferreira Gobbi Spadote;Gustavo Baptistella Leite da Silva ;Irlla Karla dos Santos Diniz;Isabel Cristina das Chagas Oliveira ;Karlan Ricomini Alves ;Maria Amélia Ferracciú Pagotto ;Maria Elisa de Castro Almeida ;Rolando Ruggiero.
</t>
    </r>
  </si>
  <si>
    <r>
      <rPr>
        <b/>
        <sz val="11"/>
        <color rgb="FF000000"/>
        <rFont val="Calibri, sans-serif"/>
      </rPr>
      <t>Fernanda Ortolan</t>
    </r>
    <r>
      <rPr>
        <sz val="11"/>
        <color rgb="FF000000"/>
        <rFont val="Calibri, sans-serif"/>
      </rPr>
      <t xml:space="preserve"> ;Alexandre Santa Bárbara Azevedo ;André Castilho Garcia ;Carolina Marocco Corneta ;Gislaine Vieira Damiani ;Grazielle Cristine Elias ;Gustavo Baptistella Leite da Silva;Isabel Cristina das Chagas Oliveira;Luís Eduardo Pais dos Santos; Mateus Nordi Esperança ;Talita Barbosa Planticoski Bulgraen; Adilson Moreira de Souza; Igor Vasconcelos Nogueira</t>
    </r>
  </si>
  <si>
    <r>
      <rPr>
        <b/>
        <sz val="11"/>
        <color rgb="FF000000"/>
        <rFont val="Calibri, sans-serif"/>
      </rPr>
      <t>Carlos Fernando Barbosa da Silv</t>
    </r>
    <r>
      <rPr>
        <sz val="11"/>
        <color rgb="FF000000"/>
        <rFont val="Calibri, sans-serif"/>
      </rPr>
      <t xml:space="preserve">a;Ione Arsenio da Silva;Isabel Cristina das Chagas Oliveira;Marcel de Assis Roque
</t>
    </r>
  </si>
  <si>
    <r>
      <rPr>
        <b/>
        <sz val="11"/>
        <color rgb="FF000000"/>
        <rFont val="Calibri, sans-serif"/>
      </rPr>
      <t>Everton Pereira Barbosa</t>
    </r>
    <r>
      <rPr>
        <sz val="11"/>
        <color rgb="FF000000"/>
        <rFont val="Calibri, sans-serif"/>
      </rPr>
      <t xml:space="preserve">;Caroline Domingues Porto do Nascimento Barbieri;Gianna Andréia Ferreira Gobbi Spadote;Igor Vasconcelos Nogueira
</t>
    </r>
  </si>
  <si>
    <r>
      <rPr>
        <b/>
        <sz val="11"/>
        <color rgb="FF000000"/>
        <rFont val="Calibri, sans-serif"/>
      </rPr>
      <t>André Luis de Castro Peixoto</t>
    </r>
    <r>
      <rPr>
        <sz val="11"/>
        <color rgb="FF000000"/>
        <rFont val="Calibri, sans-serif"/>
      </rPr>
      <t xml:space="preserve">;Gianna Andréia Ferreira Gobbi Spadote;Gustavo Matarazzo Rezende;Mayumi Silva Kawamoto
</t>
    </r>
  </si>
  <si>
    <r>
      <rPr>
        <b/>
        <sz val="11"/>
        <color rgb="FF000000"/>
        <rFont val="Calibri, sans-serif"/>
      </rPr>
      <t>Thalita Arthur</t>
    </r>
    <r>
      <rPr>
        <sz val="11"/>
        <color rgb="FF000000"/>
        <rFont val="Calibri, sans-serif"/>
      </rPr>
      <t xml:space="preserve">;Carlos Fernando Barboza da Silva;Isabel Cristina das Chagas Oliveira;Mayumi Silva Kawamoto
</t>
    </r>
  </si>
  <si>
    <r>
      <rPr>
        <b/>
        <sz val="11"/>
        <color rgb="FF000000"/>
        <rFont val="Calibri, sans-serif"/>
      </rPr>
      <t>Carlos Fernando Barboza da Silv</t>
    </r>
    <r>
      <rPr>
        <sz val="11"/>
        <color rgb="FF000000"/>
        <rFont val="Calibri, sans-serif"/>
      </rPr>
      <t xml:space="preserve">a;Alexandre Santa Barbara Azevedo;Gianna Andréia Ferreira Gobbi Spadote; Mayumi Silva Kawamoto
</t>
    </r>
  </si>
  <si>
    <r>
      <rPr>
        <sz val="11"/>
        <color rgb="FF000000"/>
        <rFont val="Calibri, sans-serif"/>
      </rPr>
      <t>T</t>
    </r>
    <r>
      <rPr>
        <b/>
        <sz val="11"/>
        <color rgb="FF000000"/>
        <rFont val="Calibri, sans-serif"/>
      </rPr>
      <t>halita Arthur</t>
    </r>
    <r>
      <rPr>
        <sz val="11"/>
        <color rgb="FF000000"/>
        <rFont val="Calibri, sans-serif"/>
      </rPr>
      <t xml:space="preserve">;Carlos Fernando Barboza da Silva;Ione Arsenio da Silva;Isabel Cristina das Chagas de Oliveira
</t>
    </r>
  </si>
  <si>
    <r>
      <rPr>
        <b/>
        <sz val="11"/>
        <color rgb="FF000000"/>
        <rFont val="Calibri, sans-serif"/>
      </rPr>
      <t>Roberto Bineli Muterle</t>
    </r>
    <r>
      <rPr>
        <sz val="11"/>
        <color rgb="FF000000"/>
        <rFont val="Calibri, sans-serif"/>
      </rPr>
      <t xml:space="preserve">;Carlos Fernando Barboza da Silva;Gianna Andréia Ferreira Gobbi Spadote;João Batista de Medeiros
</t>
    </r>
  </si>
  <si>
    <r>
      <rPr>
        <b/>
        <sz val="11"/>
        <color rgb="FF000000"/>
        <rFont val="Calibri, sans-serif"/>
      </rPr>
      <t>Thalita Arthur</t>
    </r>
    <r>
      <rPr>
        <sz val="11"/>
        <color rgb="FF000000"/>
        <rFont val="Calibri, sans-serif"/>
      </rPr>
      <t xml:space="preserve">;Felipe de Paula Góis Vieira;Ione Arsenio da silva;Isabel Cristina das Chagas Oliveira 
</t>
    </r>
  </si>
  <si>
    <r>
      <rPr>
        <b/>
        <sz val="11"/>
        <color rgb="FF000000"/>
        <rFont val="Calibri, sans-serif"/>
      </rPr>
      <t>Mateus Nordi Esperança</t>
    </r>
    <r>
      <rPr>
        <sz val="11"/>
        <color rgb="FF000000"/>
        <rFont val="Calibri, sans-serif"/>
      </rPr>
      <t xml:space="preserve">;Gianna Andréia Ferreira Gobbi Spadote;Gustavo Matarazzo Rezende;Mayumi Silva Kawamoto
</t>
    </r>
  </si>
  <si>
    <r>
      <rPr>
        <b/>
        <sz val="11"/>
        <color rgb="FF000000"/>
        <rFont val="Calibri, sans-serif"/>
      </rPr>
      <t>Rafael Fernando Diorio</t>
    </r>
    <r>
      <rPr>
        <sz val="11"/>
        <color rgb="FF000000"/>
        <rFont val="Calibri, sans-serif"/>
      </rPr>
      <t xml:space="preserve">;Gianna Andréia Ferreira Spadote Gobbi;Rafael Wendel Pinheiro;Wagner Machado do Amaral
</t>
    </r>
  </si>
  <si>
    <r>
      <rPr>
        <b/>
        <sz val="11"/>
        <color rgb="FF000000"/>
        <rFont val="Calibri, sans-serif"/>
      </rPr>
      <t>Rafael Fernando Diori</t>
    </r>
    <r>
      <rPr>
        <sz val="11"/>
        <color rgb="FF000000"/>
        <rFont val="Calibri, sans-serif"/>
      </rPr>
      <t xml:space="preserve">o;Bruna Carolina Rodrigues da Cunha;Isabel Cristina das Chagas Oliveira;Rolando Ruggiero
</t>
    </r>
  </si>
  <si>
    <r>
      <rPr>
        <b/>
        <sz val="11"/>
        <color rgb="FF000000"/>
        <rFont val="Calibri, sans-serif"/>
      </rPr>
      <t>Ademir Geraldo Cavallar</t>
    </r>
    <r>
      <rPr>
        <sz val="11"/>
        <color rgb="FF000000"/>
        <rFont val="Calibri, sans-serif"/>
      </rPr>
      <t xml:space="preserve">i Costalonga;Flávio Henrique Ferraresi;Roberto Bineli Muterle;Gislaine Vieira Damiani – 1ª Suplente
Rafael Fernando Diorio ;Fernanda Ortolan ;Izabel Maria Barral Teixeira;Renan Giollo Francisco;Valéria da Silva Martins Poletti;Arlete Teresinha Esteves Brandi;Alexandre Camargo Maia ;Zenilton José da Rocha;Héllen Cristine Florentino Cruz;Viviane Garcia de Barros Silva;Kaique Matheus dos Santos;Aline Correa ;Jessica Wélide Tacioli –;Aline Cristina Vitti Ramos –;
</t>
    </r>
  </si>
  <si>
    <r>
      <rPr>
        <b/>
        <sz val="11"/>
        <color rgb="FF000000"/>
        <rFont val="Calibri, sans-serif"/>
      </rPr>
      <t>Carlos Fernando Barboza da Silva</t>
    </r>
    <r>
      <rPr>
        <sz val="11"/>
        <color rgb="FF000000"/>
        <rFont val="Calibri, sans-serif"/>
      </rPr>
      <t xml:space="preserve">;Cleidson Santiago de Oliveira;Luis Eduardo Pais dos Santos;Marcel de Assis Roque;Marcelo Simplício de Lyra;Mayumi Silva Kawamoto ;Roberto Bineli Muterle ;Maria Elisa de Castro Almeida;Elizabeth Machado Baptestini Andrade;Héllen Cristine Florentino Cruz ;Guilherme Henrique Inocêncio ;Caroline Moreira de Morais;Isabel Cristina das Chagas Oliveira ;Gianna Andréia Ferreira Gobbi Spadote 
</t>
    </r>
  </si>
  <si>
    <r>
      <rPr>
        <b/>
        <sz val="11"/>
        <color rgb="FF000000"/>
        <rFont val="Calibri, sans-serif"/>
      </rPr>
      <t>Leticia Pedroso Ramos</t>
    </r>
    <r>
      <rPr>
        <sz val="11"/>
        <color rgb="FF000000"/>
        <rFont val="Calibri, sans-serif"/>
      </rPr>
      <t xml:space="preserve">;Beatriz Simonaio Birelli Falco;Flávio Henrique Ferraresi;Fleides Teodoro de Lima;Gustavo Baptistella Leite da Silva;Gustavo Matarazzo Rezende;Maria Elisa de Castro Almeida;Maria Heloisa Saraiva Vicente;Mateus Nordi Esperança;Pedro Henrique Alcântara da Silva;Rafael Fernando Diorio;Thalita Arthur; carlos roberto barboza da silva
</t>
    </r>
  </si>
  <si>
    <r>
      <rPr>
        <b/>
        <sz val="11"/>
        <color rgb="FF000000"/>
        <rFont val="Calibri, sans-serif"/>
      </rPr>
      <t>Leticia Pedroso Ramos</t>
    </r>
    <r>
      <rPr>
        <sz val="11"/>
        <color rgb="FF000000"/>
        <rFont val="Calibri, sans-serif"/>
      </rPr>
      <t xml:space="preserve"> ;Ana Paula Pereira ;Alexandre Santa Bárbara Azevedo ;Flávio Henrique Ferraresi ;Fleides Teodoro de Lima ;Gianna Andréia Ferreira Gobbi Spadote ;Grazielle Cristine Elias ;Isabel Cristina das Chagas Oliveira ;Maria Elisa de Castro Almeida ;Mateus Nordi Esperança ;Rafael Fernando Diorio ;Thalita Arthur ;Vítor Rafael Gomes ; carlos fernando barboza da silva</t>
    </r>
  </si>
  <si>
    <t>Trata da designação de membros da Comissão para Elaboração e Implementação do Projeto Pedagógico do Curso (CEIC) de Pós-Graduação Lato Sensu em Ensino de Ciências do IFSP – Câmpus Capivari.</t>
  </si>
  <si>
    <r>
      <rPr>
        <b/>
        <sz val="11"/>
        <color rgb="FF000000"/>
        <rFont val="Calibri, sans-serif"/>
      </rPr>
      <t>Mauro Vanderlei de Amorim;</t>
    </r>
    <r>
      <rPr>
        <sz val="11"/>
        <color rgb="FF000000"/>
        <rFont val="Calibri, sans-serif"/>
      </rPr>
      <t xml:space="preserve">Flávio Henrique Ferraresi;Gislaine Vieira Damiani;
Ione Arsênio da Silva;Thalita Arthur;Felipe de Paula Góis Vieira, Francisco Márcio Barbosa Teixeira ; Valéria Scomparim
</t>
    </r>
  </si>
  <si>
    <t>Trata da designação de membros da Comissão para Elaboração e Implementação do Projeto Pedagógico do Curso (CEIC)  de Pós-Graduação Lato  sensu em Ensino de Línguas do IFSP – Câmpus Capivari.</t>
  </si>
  <si>
    <r>
      <rPr>
        <b/>
        <sz val="11"/>
        <color rgb="FF000000"/>
        <rFont val="Calibri, sans-serif"/>
      </rPr>
      <t>Tiago Pellim da Silva</t>
    </r>
    <r>
      <rPr>
        <sz val="11"/>
        <color rgb="FF000000"/>
        <rFont val="Calibri, sans-serif"/>
      </rPr>
      <t xml:space="preserve">;Fabiana Bigaton Tonin;Fernanda Tonelli;Juscelino Pereira de Souza
</t>
    </r>
  </si>
  <si>
    <t>Alterada pela portaria 08/2021</t>
  </si>
  <si>
    <r>
      <rPr>
        <b/>
        <sz val="11"/>
        <color rgb="FF000000"/>
        <rFont val="Calibri, sans-serif"/>
      </rPr>
      <t xml:space="preserve">Isabel Cristina das Chagas Oliveira; </t>
    </r>
    <r>
      <rPr>
        <sz val="11"/>
        <color rgb="FF000000"/>
        <rFont val="Calibri, sans-serif"/>
      </rPr>
      <t xml:space="preserve"> Arlete Teresinha Esteves Brandi ;Adilson Moreira de Souza;Beatriz Simonaio Birelli Falco;Carlos Fernando Barboza da Silva;Everton Pereira Barbosa;Fabiana Bigaton ;Tonin;Gianna Andréia Ferreira Gobbi Spadote;Ivana Lopes de Oliveira;Maria Amélia Ferracciú Pagotto;Talita Barbosa Plantcoski Bulgraen</t>
    </r>
  </si>
  <si>
    <r>
      <rPr>
        <b/>
        <sz val="11"/>
        <color rgb="FF000000"/>
        <rFont val="Calibri, sans-serif"/>
      </rPr>
      <t>Grazielle Cristine Elias;</t>
    </r>
    <r>
      <rPr>
        <sz val="11"/>
        <color rgb="FF000000"/>
        <rFont val="Calibri, sans-serif"/>
      </rPr>
      <t xml:space="preserve">Arlete Teresinha Esteves Brandi;Ivana Lopes de Oliveira Arruda;Leticia Pedroso Ramos;Thalita Arthur;Washington Ernando Pereira Benício
</t>
    </r>
  </si>
  <si>
    <r>
      <rPr>
        <b/>
        <sz val="11"/>
        <color rgb="FF000000"/>
        <rFont val="Calibri, sans-serif"/>
      </rPr>
      <t>Mateus Nordi Esperança - Presidente</t>
    </r>
    <r>
      <rPr>
        <sz val="11"/>
        <color rgb="FF000000"/>
        <rFont val="Calibri, sans-serif"/>
      </rPr>
      <t xml:space="preserve">;Alexandre Santa Barbara Azevedo;André Luis de Castro Peixoto;Elizabeth Machado Baptistini Andrade;Everton Pereira Barbosa;João Batista de Medeiros;José Ricardo Turquetti;Gislaine Veira Damiani;Bianca Gonçalves Fernandes ;Vagner Roberto de Oliveira;Beatriz Santos Silva;Leticia Pedroso Ramos;Maria Heloisa Saraiva Vicente
</t>
    </r>
  </si>
  <si>
    <r>
      <rPr>
        <b/>
        <sz val="11"/>
        <color rgb="FF000000"/>
        <rFont val="Calibri, sans-serif"/>
      </rPr>
      <t>Rafael Fernando Diorio - Presidente;</t>
    </r>
    <r>
      <rPr>
        <sz val="11"/>
        <color rgb="FF000000"/>
        <rFont val="Calibri, sans-serif"/>
      </rPr>
      <t xml:space="preserve">Carlos Roberto Paviotti;Edivaldo Serafim
Gustavo Matarazzo Rezende;Rolando Ruggiero;Vitor Brandi Junior;Wagner Machado do Amaral;Bruna Carolina Rodrigues da Cunha;Eric dos Santos Ribeiro de Arruda;Emerson Almeida Souza;Gianna Andréia Ferreira Gobbi Spadote;Leticia Pedroso Ramos
</t>
    </r>
  </si>
  <si>
    <r>
      <rPr>
        <b/>
        <sz val="11"/>
        <color rgb="FF000000"/>
        <rFont val="Calibri, sans-serif"/>
      </rPr>
      <t>Carlos Fernando Barboza da Silva</t>
    </r>
    <r>
      <rPr>
        <sz val="11"/>
        <color rgb="FF000000"/>
        <rFont val="Calibri, sans-serif"/>
      </rPr>
      <t xml:space="preserve">;Cleidson Santiago de Oliveira;Luis Eduardo Pais dos Santos;Marcel de Assis Roque;Marcelo Simplício de Lyra;Mayumi Silva Kawamoto ;Roberto Bineli Muterle ;Maria Elisa de Castro Almeida;Elizabeth Machado Baptestini Andrade;Héllen Cristine Florentino Cruz ;Guilherme Henrique Inocêncio ;Caroline Moreira de Morais;Isabel Cristina das Chagas Oliveira ;Gianna Andréia Ferreira Gobbi Spadote 
</t>
    </r>
  </si>
  <si>
    <r>
      <rPr>
        <b/>
        <sz val="11"/>
        <color rgb="FF000000"/>
        <rFont val="Calibri, sans-serif"/>
      </rPr>
      <t>Carlos Fernando Barboza da Silva</t>
    </r>
    <r>
      <rPr>
        <sz val="11"/>
        <color rgb="FF000000"/>
        <rFont val="Calibri, sans-serif"/>
      </rPr>
      <t xml:space="preserve">;Cleidson Santiago de Oliveira;Luis Eduardo Pais dos Santos;Marcel de Assis Roque;Marcelo Simplício de Lyra;Mayumi Silva Kawamoto ;Roberto Bineli Muterle ;Maria Elisa de Castro Almeida;Elizabeth Machado Baptestini Andrade;Isabel Cristina das Chagas Oliveira ;Gianna Andréia Ferreira Gobbi Spadote; Nycolas dos Santos Galdino; Silvana Regina Lopes Pereira
</t>
    </r>
  </si>
  <si>
    <r>
      <rPr>
        <b/>
        <sz val="11"/>
        <color rgb="FF000000"/>
        <rFont val="Calibri, sans-serif"/>
      </rPr>
      <t>Roberto Binelo Muterle;</t>
    </r>
    <r>
      <rPr>
        <sz val="11"/>
        <color rgb="FF000000"/>
        <rFont val="Calibri, sans-serif"/>
      </rPr>
      <t xml:space="preserve">Alexandre Santa Bárbara Azevedo;Elizabeth Machado Baptestini Andrade;Fabiana Bigaton Tonin; Francisco Marcio Barbosa Teixeira;Mateus Henrique Messias;Thalita Arthur;Tiago Pellim da Silva
</t>
    </r>
  </si>
  <si>
    <r>
      <rPr>
        <b/>
        <sz val="11"/>
        <color rgb="FF000000"/>
        <rFont val="Calibri, sans-serif"/>
      </rPr>
      <t>Cleidson Santiago de Oliveira</t>
    </r>
    <r>
      <rPr>
        <sz val="11"/>
        <color rgb="FF000000"/>
        <rFont val="Calibri, sans-serif"/>
      </rPr>
      <t xml:space="preserve">;Gilberto Bulgraen Junior;Adilson Moreira de Souza;Alexandre Camargo Maia;André Castilho Garcia;Antonio Carlos da Silva Bomfim;Carolina Marocco Corneta;Gustavo Baptistella Leite da Silva;Izabel Maria Barral Teixeira;João Batista de Medeiros;Larissa Aparecida Gatti;Leticia Pedroso Ramos;Lucas Bonetti;Luís Eduardo Pais dos Santos;Micael Douglas Diniz;Michele Pereira de Faria;Renan Giollo Francisco;Vitor Brandi Junior;Washington Ernando Pereira Benício; Ana Carla Dantas Midões, Daniele Cordeiro Motta, Mayumi Silva Kawamoto ; Tiago José Berg
</t>
    </r>
  </si>
  <si>
    <r>
      <rPr>
        <b/>
        <sz val="11"/>
        <color rgb="FF000000"/>
        <rFont val="Calibri, sans-serif"/>
      </rPr>
      <t>Cleidson Santiago de Oliveira</t>
    </r>
    <r>
      <rPr>
        <sz val="11"/>
        <color rgb="FF000000"/>
        <rFont val="Calibri, sans-serif"/>
      </rPr>
      <t xml:space="preserve">;Gilberto Bulgraen Junior;Adilson Moreira de Souza;André Castilho Garcia;Antonio Carlos da Silva Bomfim;Carolina Marocco Corneta;Gustavo Baptistella Leite da Silva;Izabel Maria Barral Teixeira;João Batista de Medeiros;Larissa Aparecida Gatti;Leticia Pedroso Ramos;Lucas Bonetti;Luís Eduardo Pais dos Santos;Micael Douglas Diniz;Renan Giollo Francisco;Vitor Brandi Junior;Washington Ernando Pereira Benício; Ana Carla Dantas Midões, Daniele Cordeiro Motta, Mayumi Silva Kawamoto ; Tiago José Berg
</t>
    </r>
  </si>
  <si>
    <t>Trata da designação dos membros do Núcleo Docente Estruturante (NDE) do Curso Superior de Tecnologia em Processos Químicos do IFSP - Câmpus Capivari.</t>
  </si>
  <si>
    <t>Alterada pela portaria 35/2021</t>
  </si>
  <si>
    <r>
      <rPr>
        <b/>
        <sz val="11"/>
        <color rgb="FF000000"/>
        <rFont val="Calibri, sans-serif"/>
      </rPr>
      <t>Alexandre Santa Barbara Azevedo</t>
    </r>
    <r>
      <rPr>
        <sz val="11"/>
        <color rgb="FF000000"/>
        <rFont val="Calibri, sans-serif"/>
      </rPr>
      <t xml:space="preserve">;Ademir Geraldo Cavallari Costalonga;Elizabeth Machado Baptestini Andrade;Everton Pereira Barbosa ;Gustavo Matarazzo Rezende;José Ricardo Turquetti
</t>
    </r>
  </si>
  <si>
    <r>
      <rPr>
        <b/>
        <sz val="11"/>
        <color rgb="FF000000"/>
        <rFont val="Calibri, sans-serif"/>
      </rPr>
      <t xml:space="preserve">Gustavo Baptistella Leite da Silva </t>
    </r>
    <r>
      <rPr>
        <sz val="11"/>
        <color rgb="FF000000"/>
        <rFont val="Calibri, sans-serif"/>
      </rPr>
      <t xml:space="preserve">;Alexandre Santa Bárbara Azevedo ;Fernanda Ortolan;Fleides Teodoro de Lima - Docente
Larissa Hanako Suzuki ;Leticia Pedroso Ramos </t>
    </r>
  </si>
  <si>
    <r>
      <rPr>
        <b/>
        <sz val="11"/>
        <color rgb="FF000000"/>
        <rFont val="Calibri, sans-serif"/>
      </rPr>
      <t>Leticia Pedroso Ramos ;</t>
    </r>
    <r>
      <rPr>
        <sz val="11"/>
        <color rgb="FF000000"/>
        <rFont val="Calibri, sans-serif"/>
      </rPr>
      <t xml:space="preserve">Antonio Carlos da Silva Bomfim;Beatriz Simonaio Birelli Falco ;Carolina Marocco Corneta ;César Eduardo Armelin ;Eduardo Camargo Maia ;Gilberto Bulgraen Junior ;Rodrigo Scontre;Viviane Garcia de Barros Silva 
</t>
    </r>
  </si>
  <si>
    <t>Trata da designação dos membros da Comissão para Elaboração e Implementação do Projeto Pedagógico do Curso  (CEIC) Técnico em Química Integrado ao Ensino Médio do IFSP-Câmpus Capivari.</t>
  </si>
  <si>
    <r>
      <rPr>
        <b/>
        <sz val="11"/>
        <color rgb="FF000000"/>
        <rFont val="Calibri, sans-serif"/>
      </rPr>
      <t>Maria Elisa de Castro Almeida</t>
    </r>
    <r>
      <rPr>
        <sz val="11"/>
        <color rgb="FF000000"/>
        <rFont val="Calibri, sans-serif"/>
      </rPr>
      <t xml:space="preserve"> ;Aderbal Almeida Rocha;André Castilho Garcia ;
Carolina Marocco Corneta ;Cleidson Santiago de Oliveira ;Felipe de Paula Góis Vieira ;Gianna Andréia Ferreira Gobbi Spadote ;Gustavo Matarazzo Rezende ;Irlla Karla dos Santos Diniz ;Isabel Cristina das Chagas Oliveira ;Luís Eduardo Pais dos Santos; ;Sheila Pasqualotto 
</t>
    </r>
  </si>
  <si>
    <r>
      <rPr>
        <b/>
        <sz val="11"/>
        <color rgb="FF000000"/>
        <rFont val="Calibri, sans-serif"/>
      </rPr>
      <t>Fleides Teodoro de Lima</t>
    </r>
    <r>
      <rPr>
        <sz val="11"/>
        <color rgb="FF000000"/>
        <rFont val="Calibri, sans-serif"/>
      </rPr>
      <t xml:space="preserve"> ;Carlos Roberto Paviotti ;Fernando Cesar Russo Gomes; Francisco Aulísio dos Santos Paiva ;Gianna Andréia Ferreira Gobbi Spadote ;Gustavo Matarazzo Rezende ;Igor Vasconcelos Nogueira;Isabel Cristina das Chagas Oliveira ;Leticia Pedroso Ramo;Marcelo Simplício de Lyra ;Maria Amélia Ferracciú Pagotto ;Talita Barbosa Plantcoski Bulgraen ;Valdir Antonio Vitorino Filho; Daniele Cordeiro Mota; Mauro vanderlei Amorim; Roberta Pereira Pires.
</t>
    </r>
  </si>
  <si>
    <r>
      <rPr>
        <b/>
        <sz val="11"/>
        <color rgb="FF000000"/>
        <rFont val="Calibri, sans-serif"/>
      </rPr>
      <t>Ademir Geraldo Cavallar</t>
    </r>
    <r>
      <rPr>
        <sz val="11"/>
        <color rgb="FF000000"/>
        <rFont val="Calibri, sans-serif"/>
      </rPr>
      <t xml:space="preserve">i Costalonga;Roberto Bineli Muterle;Gislaine Vieira Damiani – 1ª Suplente
Rafael Fernando Diorio ;Fernanda Ortolan ;Izabel Maria Barral Teixeira;Renan Giollo Francisco;Valéria da Silva Martins Poletti;Arlete Teresinha Esteves Brandi;Alexandre Camargo Maia ;Zenilton José da Rocha;Héllen Cristine Florentino Cruz;Viviane Garcia de Barros Silva;Kaique Matheus dos Santos;Aline Correa ;Jessica Wélide Tacioli –;Aline Cristina Vitti Ramos –;
</t>
    </r>
  </si>
  <si>
    <t>Trata da designação de membros da Comissão para Elaboração e Implementação do Projeto Pedagógico do Curso  (CEIC)  de Pós-Graduação Lato Sensu em Ensino de Ciências do IFSP – Câmpus Capivari.</t>
  </si>
  <si>
    <r>
      <rPr>
        <b/>
        <sz val="11"/>
        <color rgb="FF000000"/>
        <rFont val="Calibri, sans-serif"/>
      </rPr>
      <t>Mauro Vanderlei de Amorim</t>
    </r>
    <r>
      <rPr>
        <sz val="11"/>
        <color rgb="FF000000"/>
        <rFont val="Calibri, sans-serif"/>
      </rPr>
      <t xml:space="preserve">;Felipe de Paula Góis Vieira;Francisco Márcio Barbosa Teixeira
Gislaine Vieira Damiani;Thalita Arthur;Valéria Scomparim
</t>
    </r>
  </si>
  <si>
    <t>Trata da designação dos membros da Comissão para Elaboração e Implementação do Projeto Pedagógico do Curso  (CEIC) Técnico em Recursos Humanos Concomitante/Subsequente do IFSP - Câmpus Capivari.</t>
  </si>
  <si>
    <r>
      <rPr>
        <b/>
        <sz val="11"/>
        <color rgb="FF000000"/>
        <rFont val="Calibri, sans-serif"/>
      </rPr>
      <t>Igor Vasconcelos Nogueira</t>
    </r>
    <r>
      <rPr>
        <sz val="11"/>
        <color rgb="FF000000"/>
        <rFont val="Calibri, sans-serif"/>
      </rPr>
      <t xml:space="preserve"> ;Fernando Cesar Russo Gomes ;Fleides Teodoro de Lima ;Gustavo Baptistella Leite da Silva ;Gustavo Matarazzo Rezende ;Isabel Cristina das Chagas Oliveira ;Juscelino Pereira de Souza ;Leticia Pedroso Ramos ;Valdir Antonio Vitorino Filho; Francisco Aulisio dos Santos PAiva; Helen Gláucia  Stefanelli </t>
    </r>
  </si>
  <si>
    <t>Trata da designação dos membros da Comissão para Elaboração e Implementação do Projeto Pedagógico do Curso  (CEIC)  Técnico em Alimentos Integrado ao Ensino Médio – Modalidade PROEJA do IFSP-Câmpus Capivari.</t>
  </si>
  <si>
    <r>
      <rPr>
        <b/>
        <sz val="11"/>
        <color rgb="FF000000"/>
        <rFont val="Calibri, sans-serif"/>
      </rPr>
      <t xml:space="preserve">Fernanda Ortolan </t>
    </r>
    <r>
      <rPr>
        <sz val="11"/>
        <color rgb="FF000000"/>
        <rFont val="Calibri, sans-serif"/>
      </rPr>
      <t>;Alexandre Santa Bárbara Azevedo ;André Castilho Garcia ;Carolina Marocco Corneta ;Gislaine Vieira Damiani ;Grazielle Cristine Elias ;Gustavo Baptistella Leite da Silva;Isabel Cristina das Chagas Oliveira;Luís Eduardo Pais dos Santos; Mateus Nordi Esperança ;Talita Barbosa Planticoski Bulgraen; Adilson Moreira de Souza; Igor Vasconcelos Nogueira; Rafael  Resende  Maldonado</t>
    </r>
  </si>
  <si>
    <r>
      <rPr>
        <b/>
        <sz val="11"/>
        <color rgb="FF000000"/>
        <rFont val="Calibri, sans-serif"/>
      </rPr>
      <t>João Batista de Medeiro</t>
    </r>
    <r>
      <rPr>
        <sz val="11"/>
        <color rgb="FF000000"/>
        <rFont val="Calibri, sans-serif"/>
      </rPr>
      <t xml:space="preserve">s;Carlos Fernando Barboza da Silva;Gianna Andreia Ferreira Gobbi Spadote;Thalita Arthur
</t>
    </r>
  </si>
  <si>
    <r>
      <rPr>
        <b/>
        <sz val="11"/>
        <color rgb="FF000000"/>
        <rFont val="Calibri, sans-serif"/>
      </rPr>
      <t>Thalita Arth</t>
    </r>
    <r>
      <rPr>
        <sz val="11"/>
        <color rgb="FF000000"/>
        <rFont val="Calibri, sans-serif"/>
      </rPr>
      <t xml:space="preserve">ur;Carlos Fernando Barboza da Silva;Gianna Andreia Ferreira Gobbi Spadote;Valéria Scomparim
</t>
    </r>
  </si>
  <si>
    <r>
      <rPr>
        <b/>
        <sz val="11"/>
        <color rgb="FF000000"/>
        <rFont val="Calibri, sans-serif"/>
      </rPr>
      <t>Roberto Binelli Muterle</t>
    </r>
    <r>
      <rPr>
        <sz val="11"/>
        <color rgb="FF000000"/>
        <rFont val="Calibri, sans-serif"/>
      </rPr>
      <t xml:space="preserve">;Francisco Marcio Barbosa Teixeira ;Gianna Andreia Ferreira Gobbi Spadote;Thalita Arthur 
</t>
    </r>
  </si>
  <si>
    <r>
      <rPr>
        <b/>
        <sz val="11"/>
        <color rgb="FF000000"/>
        <rFont val="Calibri, sans-serif"/>
      </rPr>
      <t>Thalita Arthur</t>
    </r>
    <r>
      <rPr>
        <sz val="11"/>
        <color rgb="FF000000"/>
        <rFont val="Calibri, sans-serif"/>
      </rPr>
      <t xml:space="preserve"> ;Carlos Fernando Barboza da Silva;Gianna Andreia Ferreira Gobbi Spadote;Valéria Scomparim
</t>
    </r>
  </si>
  <si>
    <r>
      <rPr>
        <b/>
        <sz val="11"/>
        <color rgb="FF000000"/>
        <rFont val="Calibri, sans-serif"/>
      </rPr>
      <t>Carlos Fernando Barboza da Silva;</t>
    </r>
    <r>
      <rPr>
        <sz val="11"/>
        <color rgb="FF000000"/>
        <rFont val="Calibri, sans-serif"/>
      </rPr>
      <t xml:space="preserve">Gianna Andreia Ferreira Gobbi Spadote;Juscelino Pereira de Souza;Marcel de Assis Roque
</t>
    </r>
  </si>
  <si>
    <r>
      <rPr>
        <b/>
        <sz val="11"/>
        <color rgb="FF000000"/>
        <rFont val="Calibri, sans-serif"/>
      </rPr>
      <t>Roberto Bineli Muterle</t>
    </r>
    <r>
      <rPr>
        <sz val="11"/>
        <color rgb="FF000000"/>
        <rFont val="Calibri, sans-serif"/>
      </rPr>
      <t xml:space="preserve">;Fernanda Ortolan;Gianna Andréia Ferreira Gobbi Spadote;Luis Eduardo Pais dos Santos
</t>
    </r>
  </si>
  <si>
    <r>
      <rPr>
        <b/>
        <sz val="11"/>
        <color rgb="FF000000"/>
        <rFont val="Calibri, sans-serif"/>
      </rPr>
      <t>Bruna Carolina Rodrigues da Cunha</t>
    </r>
    <r>
      <rPr>
        <sz val="11"/>
        <color rgb="FF000000"/>
        <rFont val="Calibri, sans-serif"/>
      </rPr>
      <t xml:space="preserve">;Gianna Andreia Ferreira Gobbi Spadote;Rafael Fernando Diorio;Rafael Wendel Pinheiro
</t>
    </r>
  </si>
  <si>
    <r>
      <rPr>
        <b/>
        <sz val="11"/>
        <color rgb="FF000000"/>
        <rFont val="Calibri, sans-serif"/>
      </rPr>
      <t>Rafael Wendel Pinheiro</t>
    </r>
    <r>
      <rPr>
        <sz val="11"/>
        <color rgb="FF000000"/>
        <rFont val="Calibri, sans-serif"/>
      </rPr>
      <t xml:space="preserve"> ;Alexandre Garcia Aguado;Gianna Andreia Ferreira Gobbi Spadote;Wagner Machado do Amaral
</t>
    </r>
  </si>
  <si>
    <t xml:space="preserve"> até o vencimento do contrato e de sua garantia, quando houver.</t>
  </si>
  <si>
    <t>Trata da designação dos membros da Comissão para Elaboração e Implementação do Projeto Pedagógico do Curso  (CEIC)  Técnico em Informática Integrado ao Ensino Médio do IFSP - Câmpus Capivari.</t>
  </si>
  <si>
    <r>
      <rPr>
        <b/>
        <sz val="11"/>
        <color rgb="FF000000"/>
        <rFont val="Calibri, sans-serif"/>
      </rPr>
      <t>Everton Pereira Barbosa;</t>
    </r>
    <r>
      <rPr>
        <sz val="11"/>
        <color rgb="FF000000"/>
        <rFont val="Calibri, sans-serif"/>
      </rPr>
      <t xml:space="preserve">Alexandre Camargo Maia ;Bruna Carolina Rodrigues da Cunha ;Edivaldo Serafim ;Fabiana Bigaton Tonin ;Gianna Andréia Ferreira Gobbi Spadote;Gustavo Baptistella Leite da Silva ;Irlla Karla dos Santos Diniz;Isabel Cristina das Chagas Oliveira ;Karlan Ricomini Alves ;Maria Amélia Ferracciú Pagotto ;Maria Elisa de Castro Almeida ;Rolando Ruggiero.
</t>
    </r>
  </si>
  <si>
    <r>
      <rPr>
        <b/>
        <sz val="11"/>
        <color rgb="FF000000"/>
        <rFont val="Calibri, sans-serif"/>
      </rPr>
      <t>Leticia Pedroso Ramos</t>
    </r>
    <r>
      <rPr>
        <sz val="11"/>
        <color rgb="FF000000"/>
        <rFont val="Calibri, sans-serif"/>
      </rPr>
      <t xml:space="preserve">;Beatriz Simonaio Birelli Falco;Carlos Fernando Barboza da Silva;Everton Pereira Barbosa;Fleides Teodoro de Lima;Gustavo Baptistella Leite da Silva;Gustavo Matarazzo Rezende;Maria Elisa de Castro Almeida;Maria Heloisa Saraiva Vicente;Mateus Nordi Esperança;Pedro Henrique Alcântara da Silva;Rafael Fernando Diorio;Thalita Arthur
</t>
    </r>
  </si>
  <si>
    <r>
      <rPr>
        <b/>
        <sz val="11"/>
        <color rgb="FF000000"/>
        <rFont val="Calibri, sans-serif"/>
      </rPr>
      <t>Leticia Pedroso Ramos</t>
    </r>
    <r>
      <rPr>
        <sz val="11"/>
        <color rgb="FF000000"/>
        <rFont val="Calibri, sans-serif"/>
      </rPr>
      <t xml:space="preserve"> ;Ana Paula Pereira ;Alexandre Santa Bárbara Azevedo ;Everton Pereira Barbosa ;Fleides Teodoro de Lima ;Gianna Andréia Ferreira Gobbi Spadote ;Grazielle Cristine Elias ;Isabel Cristina das Chagas Oliveira ;Maria Elisa de Castro Almeida ;Mateus Nordi Esperança ;Rafael Fernando Diorio ;Thalita Arthur ;Vítor Rafael Gomes ; carlos fernando barboza da silva</t>
    </r>
  </si>
  <si>
    <r>
      <rPr>
        <b/>
        <sz val="11"/>
        <color rgb="FF000000"/>
        <rFont val="Calibri, sans-serif"/>
      </rPr>
      <t>Leticia Pedroso Ramos</t>
    </r>
    <r>
      <rPr>
        <sz val="11"/>
        <color rgb="FF000000"/>
        <rFont val="Calibri, sans-serif"/>
      </rPr>
      <t xml:space="preserve"> - Presidente;Gilberto Bulgraen Junior;Valdir Antonio Vitorino Filho;Maria Elisa de Castro Almeida
;Nycolas dos Santos Galdino;
</t>
    </r>
  </si>
  <si>
    <t>revogada pela portaria 162/2021</t>
  </si>
  <si>
    <r>
      <rPr>
        <b/>
        <sz val="11"/>
        <color rgb="FF000000"/>
        <rFont val="Calibri, sans-serif"/>
      </rPr>
      <t>Tiago Pellim da Silva</t>
    </r>
    <r>
      <rPr>
        <sz val="11"/>
        <color rgb="FF000000"/>
        <rFont val="Calibri, sans-serif"/>
      </rPr>
      <t xml:space="preserve">; Vitor Brandi Junior; Alexandre Camargo Maia; Fernanda  Tonelli ;   Tiago  Pellim  da  Silva
</t>
    </r>
  </si>
  <si>
    <r>
      <rPr>
        <b/>
        <sz val="11"/>
        <color rgb="FF000000"/>
        <rFont val="Calibri, sans-serif"/>
      </rPr>
      <t>Leticia Pedroso Ramos -</t>
    </r>
    <r>
      <rPr>
        <sz val="11"/>
        <color rgb="FF000000"/>
        <rFont val="Calibri, sans-serif"/>
      </rPr>
      <t xml:space="preserve"> Presidente;valdir Antonio Vitorino Filho;Maria Elisa de Castro Almeida;Nycolas dos Santos Galdino;Gilberto Bulgraen Junior;rubia dias adão</t>
    </r>
  </si>
  <si>
    <t>Trata da  designação de  membros  da  Comissão para   Elaboração   e   Implementação   do   Projeto Pedagógico   do Curso (CEIC) de   Pós-Graduação   LatoSensu  em Ensino  de  Línguas do  IFSP –Câmpus Capivari.</t>
  </si>
  <si>
    <r>
      <rPr>
        <b/>
        <sz val="11"/>
        <color rgb="FF000000"/>
        <rFont val="Calibri, sans-serif"/>
      </rPr>
      <t>Tiago Pellim da Silva</t>
    </r>
    <r>
      <rPr>
        <sz val="11"/>
        <color rgb="FF000000"/>
        <rFont val="Calibri, sans-serif"/>
      </rPr>
      <t xml:space="preserve">;Fabiana Bigaton Tonin;Fernanda Tonelli
</t>
    </r>
  </si>
  <si>
    <r>
      <rPr>
        <b/>
        <sz val="11"/>
        <color rgb="FF000000"/>
        <rFont val="Calibri, sans-serif"/>
      </rPr>
      <t>Maria Elisa de Castro Almeida</t>
    </r>
    <r>
      <rPr>
        <sz val="11"/>
        <color rgb="FF000000"/>
        <rFont val="Calibri, sans-serif"/>
      </rPr>
      <t xml:space="preserve"> ;Adilson Moreira de Souza ;Ana Carla Dantas Midões ;Everton Pereira Barbosa ;Fernando César Russo Gomes;Fleides Teodoro de Lima ;Francine Maria Ribeiro ;Beatriz Simonaio Birelli Falco;Eduardo Camargo Maia ;Gianna Andréia Ferreira Gobbi Spadote ;Isabel Cristina das Chagas Oliveira ;Ivana Lopes de Oliveira ;Michele Cristina dos Santos ;Talita Barbosa Plantcoski Bulgraen ;Beatriz Santos Silva ;Héllen Cristine Florentino Cruz ;João Pedro Adami de Carvalho ;Kaylane Martins de Souza ;Leonardo Piovezan ;Lívia Lamas da Silva ;Luize Maria Pacheco de Carvalho ;Mellani Eduarda Carlos Lopes ;Nicole Rigoletto ;Viviane Garcia de Barros Silva ;Vítor Rafael Gomes ; Roberto Bineli Muterle; Izabel Maria BArral teixeira</t>
    </r>
  </si>
  <si>
    <r>
      <rPr>
        <b/>
        <sz val="11"/>
        <color rgb="FF000000"/>
        <rFont val="Calibri, sans-serif"/>
      </rPr>
      <t>Leticia Pedroso Ramos</t>
    </r>
    <r>
      <rPr>
        <sz val="11"/>
        <color rgb="FF000000"/>
        <rFont val="Calibri, sans-serif"/>
      </rPr>
      <t xml:space="preserve"> ;Ana Paula Pereira ;Alexandre Santa Bárbara Azevedo ;Everton Pereira Barbosa ;Fleides Teodoro de Lima ;Gianna Andréia Ferreira Gobbi Spadote ;Grazielle Cristine Elias ;Isabel Cristina das Chagas Oliveira ;Maria Elisa de Castro Almeida ;Mateus Nordi Esperança ;Rafael Fernando Diorio ;Thalita Arthur ;Vítor Rafael Gomes ; carlos fernando barboza da silva</t>
    </r>
  </si>
  <si>
    <r>
      <rPr>
        <b/>
        <sz val="11"/>
        <color rgb="FF000000"/>
        <rFont val="Calibri, sans-serif"/>
      </rPr>
      <t>Osmar Ruy Neto</t>
    </r>
    <r>
      <rPr>
        <sz val="11"/>
        <color rgb="FF000000"/>
        <rFont val="Calibri, sans-serif"/>
      </rPr>
      <t xml:space="preserve">;Antonio Carlos da Silva Bonfim;César Eduardo Armelin;Evandro Datti; Geraldo Amaral Adão;Larissa Carvalho Alves;Luciana Martins Gatti;Michele Cristina dos Santos;Valéria da Silva Martins Poletti
</t>
    </r>
  </si>
  <si>
    <r>
      <rPr>
        <b/>
        <sz val="11"/>
        <color rgb="FF000000"/>
        <rFont val="Calibri, sans-serif"/>
      </rPr>
      <t>Eduardo Camargo Maia</t>
    </r>
    <r>
      <rPr>
        <sz val="11"/>
        <color rgb="FF000000"/>
        <rFont val="Calibri, sans-serif"/>
      </rPr>
      <t xml:space="preserve">;Gilberto Bulgraen Junior;Izabel Maria Barral Teixeira;Júnio Rodrigues de Oliveira
</t>
    </r>
  </si>
  <si>
    <t>altera CPV.0038/2019</t>
  </si>
  <si>
    <t>altera CPV.041/2019</t>
  </si>
  <si>
    <t>altera CPV.0025/2018</t>
  </si>
  <si>
    <t>altera CPV.044/2018</t>
  </si>
  <si>
    <t>altera CPV.046/2018</t>
  </si>
  <si>
    <t>altera CPV.0050/2018</t>
  </si>
  <si>
    <t>altera CPV.107/2018</t>
  </si>
  <si>
    <t>altera CPV.156/2018</t>
  </si>
  <si>
    <t>altera CPV.07027/2019</t>
  </si>
  <si>
    <t>altera CPV.0054/2019</t>
  </si>
  <si>
    <t>altera CPV.0067/2019</t>
  </si>
  <si>
    <t>altera CPV.00161/2018</t>
  </si>
  <si>
    <t>altera CPV.0051/2018</t>
  </si>
  <si>
    <t>altera CPV.0041/2019</t>
  </si>
  <si>
    <t>altera CPV.083/2019</t>
  </si>
  <si>
    <t>https://drive.ifsp.edu.br/s/7rgI86pE7NqGZLT</t>
  </si>
  <si>
    <t>altera CPV.0070/2019</t>
  </si>
  <si>
    <t>altera</t>
  </si>
  <si>
    <t>Revoga CPV.0098/2017</t>
  </si>
  <si>
    <t>Altera e revoga CPV.</t>
  </si>
  <si>
    <t>revoga CPV.0105/2018</t>
  </si>
  <si>
    <t>https://drive.ifsp.edu.br/s/L9fVSwzh9xkfwiD</t>
  </si>
  <si>
    <t>TEMP. OU PERM.</t>
  </si>
  <si>
    <t>Comissão para Elaboração e Implementação do Projeto Pedagógico do Curso  (CEIC) Técnico em Química Integrado ao Ensino Médio</t>
  </si>
  <si>
    <t>Altera CPV.0120/2018; 0081/2018; 63/2018</t>
  </si>
  <si>
    <t>Comissão para Elaboração e Implementação do Projeto Pedagógico do Curso  (CEIC) Técnico em Informática Integrado ao Ensino Médio</t>
  </si>
  <si>
    <t>revogada pela portaria 34/2022</t>
  </si>
  <si>
    <t>40/42/0149</t>
  </si>
  <si>
    <r>
      <rPr>
        <b/>
        <sz val="11"/>
        <color rgb="FF000000"/>
        <rFont val="Calibri, sans-serif"/>
      </rPr>
      <t>Ademir Geraldo Cavallari Costalong</t>
    </r>
    <r>
      <rPr>
        <sz val="11"/>
        <color rgb="FF000000"/>
        <rFont val="Calibri, sans-serif"/>
      </rPr>
      <t xml:space="preserve">a;Alexandre Santa Barbara Azevedo;André Luis de Castro Peixoto;José Ricardo Turquetti;Luís Eduardo Pais dos Santos;Mateus Nordi Esperança;Mayumi Silva Kawamoto – 1º Suplente;Everton Pereira Barbosa – 2º Suplente
</t>
    </r>
  </si>
  <si>
    <t>Trata da designação dos membros da Comissão para Elaboração e Implementação do Projeto Pedagógico do Curso (CEIC) Técnico em Alimentos Integra-do ao Ensino Médio – Modalidade PROEJA do IFSP-Câmpus Capivari.</t>
  </si>
  <si>
    <r>
      <rPr>
        <b/>
        <sz val="11"/>
        <color rgb="FF000000"/>
        <rFont val="Calibri, sans-serif"/>
      </rPr>
      <t>Rafael Fernando Diori</t>
    </r>
    <r>
      <rPr>
        <sz val="11"/>
        <color rgb="FF000000"/>
        <rFont val="Calibri, sans-serif"/>
      </rPr>
      <t xml:space="preserve">o;Adriana Morais da Silva;Karlan Ricomini Alves;Rolando Ruggiero;Wagner Machado do Amaral
</t>
    </r>
  </si>
  <si>
    <t>Trata da designação dos membros da Comissão para Elaboração e Implementação do Projeto Pedagó-gico do Curso (CEIC)  Técnico em Adminis-tração Integrado ao Ensino Médio, modalidade Educação de Jovens e Adultos do IFSP - Câmpus Capivari</t>
  </si>
  <si>
    <t>Trata da designação dos membros da Comissão para Elaboração e Implementação do Projeto Pedagógico do Curso (CEIC) Técnico em Recursos Humanos Concomitante/Subsequente do IFSP-Câmpus Capivari.</t>
  </si>
  <si>
    <r>
      <rPr>
        <b/>
        <sz val="11"/>
        <color rgb="FF000000"/>
        <rFont val="Calibri, sans-serif"/>
      </rPr>
      <t>Alexandre Camargo Maia;</t>
    </r>
    <r>
      <rPr>
        <sz val="11"/>
        <color rgb="FF000000"/>
        <rFont val="Calibri, sans-serif"/>
      </rPr>
      <t xml:space="preserve">Antonio Carlos da Silva Bomfim;Michele Pereira de Faria;Maria Heloisa Saraiva Vicente (1° Suplente);Valéria de Silva Martins Poletti (2° Suplente);Zenilton José da Rocha (3° Suplente)
</t>
    </r>
  </si>
  <si>
    <t>Trata da designação dos membros da Comissão para Elaboração e Imple-mentação do Projeto Pedagógico do Curso  (CEIC) Técnico em Alimentos Integra-do ao Ensino Médio – Modalidade PROEJA do IFSP-Câmpus Capivari.</t>
  </si>
  <si>
    <r>
      <rPr>
        <sz val="11"/>
        <color rgb="FF000000"/>
        <rFont val="Calibri, sans-serif"/>
      </rPr>
      <t xml:space="preserve">
</t>
    </r>
    <r>
      <rPr>
        <b/>
        <sz val="11"/>
        <color rgb="FF000000"/>
        <rFont val="Calibri, sans-serif"/>
      </rPr>
      <t>Fernanda Ortolan</t>
    </r>
    <r>
      <rPr>
        <sz val="11"/>
        <color rgb="FF000000"/>
        <rFont val="Calibri, sans-serif"/>
      </rPr>
      <t xml:space="preserve"> ;Alexandre Santa Bárbara Azevedo;Carolina Marocco Corneta ;Gislaine Vieira Damiani ;Grazielle Cristine Elias ;Gustavo Baptistella Leite da Silva ;Isabel Cristina das Chagas Oliveira ;Luís Eduardo Pais dos Santos ;Mateus Nordi Esperança ;Talita Barbosa Planticoski Bulgraen 
</t>
    </r>
  </si>
  <si>
    <t>Trata da designação dos membros da Comissão para Elaboração e Implementação do Projeto Pedagógico do Curso  (CEIC) Técnico em Alimentos Integra-do ao Ensino Médio – Modalidade PROEJA do IFSP-Câmpus Capivari.</t>
  </si>
  <si>
    <t>Trata da designação dos membros da Comissão para Elaboração e Imple-mentação do Projeto Pedagógico do Curso (CEIC)  Técnico em Recursos Humanos Concomitante/Subsequente do IFSP-Câmpus Capivari.</t>
  </si>
  <si>
    <r>
      <rPr>
        <sz val="11"/>
        <color rgb="FF000000"/>
        <rFont val="Calibri, sans-serif"/>
      </rPr>
      <t xml:space="preserve">trata da designação da servidora para desempenhar as funções de secretária </t>
    </r>
    <r>
      <rPr>
        <i/>
        <sz val="11"/>
        <color rgb="FF000000"/>
        <rFont val="Calibri, sans-serif"/>
      </rPr>
      <t>ad ho</t>
    </r>
    <r>
      <rPr>
        <sz val="11"/>
        <color rgb="FF000000"/>
        <rFont val="Calibri, sans-serif"/>
      </rPr>
      <t xml:space="preserve"> da comissão de processo administrativo disciplinar nº 23305.000962.2016-13</t>
    </r>
  </si>
  <si>
    <t>Altera CPV.0074/2018</t>
  </si>
  <si>
    <r>
      <rPr>
        <b/>
        <sz val="11"/>
        <color rgb="FF000000"/>
        <rFont val="Calibri, sans-serif"/>
      </rPr>
      <t>Aderbal     Almeida     Rocha</t>
    </r>
    <r>
      <rPr>
        <sz val="11"/>
        <color rgb="FF000000"/>
        <rFont val="Calibri, sans-serif"/>
      </rPr>
      <t>;Gustavo   Matarazzo   Rezende; ;Daniel   Aparecido   de   Souza</t>
    </r>
  </si>
  <si>
    <t>Comissão para Elaboração e Implementação do Projeto Pedagógico do Curso (CEIC) Técnico em recursos Humanos Concomitante/Subsequente</t>
  </si>
  <si>
    <t>Comissão para elaboração e implementação do Projeto Pedagógico do Curso (CEIC) de Pós-graduação Lato Sensu em Tecnologias da Informação e Comunicação Aplicadas na Educação do IFSP-Câmpus Capivari</t>
  </si>
  <si>
    <t>Revogada pela Portaria 113/2022</t>
  </si>
  <si>
    <r>
      <rPr>
        <b/>
        <sz val="10"/>
        <rFont val="Arial"/>
      </rPr>
      <t>Thalita Arthur</t>
    </r>
    <r>
      <rPr>
        <sz val="10"/>
        <color rgb="FF000000"/>
        <rFont val="Arial"/>
      </rPr>
      <t xml:space="preserve">;Alexandre Mauro Bragion;Carlos Roberto Paviotti;Daniel Aparecido de Souza;Dildo Pereira Brasil;Francisco Carlos Monteiro Souza;Gianna Andréia Ferreira Gobbi Spadote;Ione Arsenio da Silva;Isabel Cristina das Chagas Oliveira;Maria Elisa de Castro Almeida
</t>
    </r>
  </si>
  <si>
    <t>Trata da designação dos membros da comissão para Elaboração e Implementação do Projeto Pedagógico do Curso (CEIC) Técnico em Química Concomitante/Subsequente</t>
  </si>
  <si>
    <r>
      <rPr>
        <b/>
        <sz val="10"/>
        <rFont val="Arial"/>
      </rPr>
      <t>Carlos Fernando Barboza da Silva</t>
    </r>
    <r>
      <rPr>
        <sz val="10"/>
        <color rgb="FF000000"/>
        <rFont val="Arial"/>
      </rPr>
      <t xml:space="preserve">;João Batista de Medeiros;Luís Eduardo Pais dos Santos;Roberto Bineli Muterle;Thalita Arthur;Ana Carla Dantas Midões – 1º Suplente;Elizabeth Machado Baptestini Andrade – 2º Suplente
</t>
    </r>
  </si>
  <si>
    <t>Elizabeth Machado Baptestini Andrade; Everton Pereira Barbosa; Gislaie Vieira damiani</t>
  </si>
  <si>
    <t>Comissão para Elaboração e Implementação do Projeto Pedagógico do Curso (CEIC) Técnico em Recursos Humanos Concomitante/Subsequente</t>
  </si>
  <si>
    <r>
      <rPr>
        <b/>
        <sz val="10"/>
        <rFont val="Arial"/>
      </rPr>
      <t>Gianna Andréia Ferreira Gobbi;</t>
    </r>
    <r>
      <rPr>
        <sz val="10"/>
        <color rgb="FF000000"/>
        <rFont val="Arial"/>
      </rPr>
      <t xml:space="preserve">André Valente de Barros Barreto;Igor Vasconcelos Nogueira;Isabel Cristina das Chagas Oliveira;Luís Eduardo Pais dos Santos
</t>
    </r>
  </si>
  <si>
    <r>
      <rPr>
        <b/>
        <sz val="10"/>
        <rFont val="Arial"/>
      </rPr>
      <t>André Luis de Castro Peixoto;</t>
    </r>
    <r>
      <rPr>
        <sz val="10"/>
        <color rgb="FF000000"/>
        <rFont val="Arial"/>
      </rPr>
      <t xml:space="preserve">Diego Tresinari dos Santos;Juliana Queiroz Albarelli
</t>
    </r>
  </si>
  <si>
    <r>
      <rPr>
        <b/>
        <sz val="10"/>
        <rFont val="Arial"/>
      </rPr>
      <t>Ademir Geraldo Cavallari Costalonga;</t>
    </r>
    <r>
      <rPr>
        <sz val="10"/>
        <color rgb="FF000000"/>
        <rFont val="Arial"/>
      </rPr>
      <t xml:space="preserve">Aderbal Almeida Rocha;Alexandre Santa Barbara Azevedo;Mateus Nordi Esperança
</t>
    </r>
  </si>
  <si>
    <t xml:space="preserve">Trata da autorização aos servidores do IFSP-Câmpus Capivari a conduzir veículos oficiais pertencente a frota </t>
  </si>
  <si>
    <t>Trata da designação dos membros da comissão para Elaboração do Projeto Pedagógico do Curso (CEIC) Técnico em Química Concomitante/Subsequente</t>
  </si>
  <si>
    <t>https://drive.google.com/file/d/1HznpZcNV1UQjMAtZlygDPQMRwGDGM_-C/view?usp=sharing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</si>
</sst>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m/yyyy"/>
    <numFmt numFmtId="165" formatCode="00\/00\/0000"/>
    <numFmt numFmtId="166" formatCode="dd/mm/yy"/>
    <numFmt numFmtId="167" formatCode="d/m/yy"/>
    <numFmt numFmtId="168" formatCode="d/m/yyyy\."/>
    <numFmt numFmtId="170" formatCode="dd/mm/yyyy\."/>
  </numFmts>
  <fonts count="111">
    <font>
      <sz val="10"/>
      <color rgb="FF000000"/>
      <name val="Arial"/>
    </font>
    <font>
      <sz val="10"/>
      <name val="Arial"/>
    </font>
    <font>
      <b/>
      <sz val="11"/>
      <name val="Calibri"/>
    </font>
    <font>
      <sz val="10"/>
      <name val="Arial"/>
    </font>
    <font>
      <b/>
      <sz val="10"/>
      <name val="Arial"/>
    </font>
    <font>
      <b/>
      <sz val="10"/>
      <name val="Arial"/>
    </font>
    <font>
      <b/>
      <sz val="12"/>
      <name val="Arial"/>
    </font>
    <font>
      <b/>
      <sz val="11"/>
      <color rgb="FF000000"/>
      <name val="Calibri"/>
    </font>
    <font>
      <b/>
      <sz val="12"/>
      <color rgb="FF000000"/>
      <name val="Calibri"/>
    </font>
    <font>
      <u/>
      <sz val="11"/>
      <color rgb="FF1155CC"/>
      <name val="Calibri"/>
    </font>
    <font>
      <sz val="11"/>
      <color rgb="FF000000"/>
      <name val="Calibri"/>
    </font>
    <font>
      <u/>
      <sz val="10"/>
      <color rgb="FF1155CC"/>
      <name val="Arial"/>
    </font>
    <font>
      <i/>
      <sz val="11"/>
      <name val="Calibri"/>
    </font>
    <font>
      <i/>
      <sz val="10"/>
      <name val="Calibri"/>
    </font>
    <font>
      <sz val="11"/>
      <name val="Calibri"/>
    </font>
    <font>
      <sz val="10"/>
      <name val="Calibri"/>
    </font>
    <font>
      <u/>
      <sz val="11"/>
      <color rgb="FF0563C1"/>
      <name val="Calibri"/>
    </font>
    <font>
      <u/>
      <sz val="12"/>
      <color rgb="FF51862F"/>
      <name val="&quot;times new roman&quot;"/>
    </font>
    <font>
      <sz val="12"/>
      <color rgb="FF51862F"/>
      <name val="&quot;times new roman&quot;"/>
    </font>
    <font>
      <sz val="12"/>
      <color rgb="FF000000"/>
      <name val="&quot;times new roman&quot;"/>
    </font>
    <font>
      <u/>
      <sz val="12"/>
      <color rgb="FF000000"/>
      <name val="&quot;times new roman&quot;"/>
    </font>
    <font>
      <u/>
      <sz val="12"/>
      <color rgb="FF000000"/>
      <name val="&quot;times new roman&quot;"/>
    </font>
    <font>
      <sz val="10"/>
      <color rgb="FF000000"/>
      <name val="Arial"/>
    </font>
    <font>
      <b/>
      <sz val="9"/>
      <color rgb="FF333333"/>
      <name val="Arial"/>
    </font>
    <font>
      <u/>
      <sz val="10"/>
      <color rgb="FF0000FF"/>
      <name val="Arial"/>
    </font>
    <font>
      <sz val="10"/>
      <color rgb="FF222222"/>
      <name val="Arial"/>
    </font>
    <font>
      <b/>
      <sz val="12"/>
      <color rgb="FF000000"/>
      <name val="Open_sansregular"/>
    </font>
    <font>
      <sz val="11"/>
      <color rgb="FF000000"/>
      <name val="Open_sansregular"/>
    </font>
    <font>
      <sz val="11"/>
      <name val="Arial"/>
    </font>
    <font>
      <sz val="11"/>
      <color rgb="FF000000"/>
      <name val="Arial"/>
    </font>
    <font>
      <b/>
      <sz val="14"/>
      <color rgb="FFFF0000"/>
      <name val="Arial"/>
    </font>
    <font>
      <u/>
      <sz val="10"/>
      <color rgb="FF1155CC"/>
      <name val="Arial"/>
    </font>
    <font>
      <u/>
      <sz val="10"/>
      <color rgb="FF0000FF"/>
      <name val="Arial"/>
    </font>
    <font>
      <u/>
      <sz val="10"/>
      <color rgb="FF0000FF"/>
      <name val="Arial"/>
    </font>
    <font>
      <b/>
      <sz val="11"/>
      <name val="Arial"/>
    </font>
    <font>
      <u/>
      <sz val="10"/>
      <color rgb="FF0000FF"/>
      <name val="Arial"/>
    </font>
    <font>
      <b/>
      <sz val="20"/>
      <color rgb="FF000000"/>
      <name val="Calibri"/>
    </font>
    <font>
      <b/>
      <sz val="11"/>
      <color rgb="FF000000"/>
      <name val="Inconsolata"/>
    </font>
    <font>
      <b/>
      <sz val="12"/>
      <color rgb="FFFF0000"/>
      <name val="Calibri"/>
    </font>
    <font>
      <u/>
      <sz val="10"/>
      <color rgb="FF0000FF"/>
      <name val="Arial"/>
    </font>
    <font>
      <u/>
      <sz val="10"/>
      <color rgb="FF0000FF"/>
      <name val="Arial"/>
    </font>
    <font>
      <u/>
      <sz val="10"/>
      <color rgb="FF1155CC"/>
      <name val="Arial"/>
    </font>
    <font>
      <u/>
      <sz val="10"/>
      <color rgb="FF0000FF"/>
      <name val="Arial"/>
    </font>
    <font>
      <u/>
      <sz val="11"/>
      <color rgb="FF0000FF"/>
      <name val="Calibri"/>
    </font>
    <font>
      <sz val="11"/>
      <color rgb="FFFF0000"/>
      <name val="Calibri"/>
    </font>
    <font>
      <u/>
      <sz val="11"/>
      <color rgb="FF0000FF"/>
      <name val="Calibri"/>
    </font>
    <font>
      <u/>
      <sz val="11"/>
      <color rgb="FF0000FF"/>
      <name val="Calibri"/>
    </font>
    <font>
      <u/>
      <sz val="10"/>
      <color rgb="FF0000FF"/>
      <name val="Arial"/>
    </font>
    <font>
      <sz val="11"/>
      <color rgb="FF333333"/>
      <name val="Calibri"/>
    </font>
    <font>
      <sz val="11"/>
      <color rgb="FF000000"/>
      <name val="Docs-Calibri"/>
    </font>
    <font>
      <u/>
      <sz val="11"/>
      <color rgb="FF0000FF"/>
      <name val="Calibri"/>
    </font>
    <font>
      <u/>
      <sz val="11"/>
      <color rgb="FF1155CC"/>
      <name val="Calibri"/>
    </font>
    <font>
      <u/>
      <sz val="10"/>
      <color rgb="FF0000FF"/>
      <name val="Arial"/>
    </font>
    <font>
      <u/>
      <sz val="11"/>
      <color rgb="FF0000FF"/>
      <name val="Calibri"/>
    </font>
    <font>
      <u/>
      <sz val="11"/>
      <color rgb="FF1155CC"/>
      <name val="Calibri"/>
    </font>
    <font>
      <u/>
      <sz val="10"/>
      <color rgb="FF1155CC"/>
      <name val="Arial"/>
    </font>
    <font>
      <sz val="12"/>
      <name val="Arial"/>
    </font>
    <font>
      <u/>
      <sz val="11"/>
      <color rgb="FF0000FF"/>
      <name val="Calibri"/>
    </font>
    <font>
      <u/>
      <sz val="11"/>
      <color rgb="FF000000"/>
      <name val="Calibri"/>
    </font>
    <font>
      <u/>
      <sz val="10"/>
      <color rgb="FF0000FF"/>
      <name val="Arial"/>
    </font>
    <font>
      <u/>
      <sz val="11"/>
      <color rgb="FF1155CC"/>
      <name val="Calibri"/>
    </font>
    <font>
      <sz val="10"/>
      <color rgb="FF000000"/>
      <name val="Arial"/>
    </font>
    <font>
      <u/>
      <sz val="11"/>
      <color rgb="FF0000FF"/>
      <name val="Calibri"/>
    </font>
    <font>
      <u/>
      <sz val="10"/>
      <color rgb="FF0000FF"/>
      <name val="Arial"/>
    </font>
    <font>
      <u/>
      <sz val="10"/>
      <color rgb="FF0000FF"/>
      <name val="Arial"/>
    </font>
    <font>
      <u/>
      <sz val="11"/>
      <color rgb="FF1155CC"/>
      <name val="Calibri"/>
    </font>
    <font>
      <b/>
      <sz val="8"/>
      <color rgb="FF000000"/>
      <name val="Calibri"/>
    </font>
    <font>
      <b/>
      <sz val="10"/>
      <color rgb="FF000000"/>
      <name val="Calibri"/>
    </font>
    <font>
      <u/>
      <sz val="11"/>
      <color rgb="FF0000FF"/>
      <name val="Calibri"/>
    </font>
    <font>
      <b/>
      <sz val="10"/>
      <color rgb="FFFF0000"/>
      <name val="Arial"/>
    </font>
    <font>
      <u/>
      <sz val="11"/>
      <color rgb="FF1155CC"/>
      <name val="Calibri"/>
    </font>
    <font>
      <sz val="10"/>
      <color rgb="FF000000"/>
      <name val="Roboto"/>
    </font>
    <font>
      <u/>
      <sz val="11"/>
      <color rgb="FF0000FF"/>
      <name val="Calibri"/>
    </font>
    <font>
      <u/>
      <sz val="10"/>
      <color rgb="FF0000FF"/>
      <name val="Arial"/>
    </font>
    <font>
      <u/>
      <sz val="10"/>
      <color rgb="FF0000FF"/>
      <name val="Arial"/>
    </font>
    <font>
      <sz val="11"/>
      <color rgb="FFF6B26B"/>
      <name val="Calibri"/>
    </font>
    <font>
      <b/>
      <sz val="10"/>
      <color rgb="FFFF0000"/>
      <name val="Arial"/>
    </font>
    <font>
      <b/>
      <sz val="11"/>
      <color rgb="FFFF0000"/>
      <name val="Calibri"/>
    </font>
    <font>
      <sz val="100"/>
      <name val="Arial"/>
    </font>
    <font>
      <u/>
      <sz val="10"/>
      <color rgb="FF1155CC"/>
      <name val="Arial"/>
    </font>
    <font>
      <u/>
      <sz val="10"/>
      <color rgb="FF0000FF"/>
      <name val="Arial"/>
    </font>
    <font>
      <u/>
      <sz val="10"/>
      <color rgb="FF1155CC"/>
      <name val="Arial"/>
    </font>
    <font>
      <u/>
      <sz val="10"/>
      <color rgb="FF1155CC"/>
      <name val="Arial"/>
    </font>
    <font>
      <u/>
      <sz val="11"/>
      <color rgb="FF333333"/>
      <name val="Calibri"/>
    </font>
    <font>
      <u/>
      <sz val="11"/>
      <color rgb="FF1155CC"/>
      <name val="Calibri"/>
    </font>
    <font>
      <u/>
      <sz val="11"/>
      <color rgb="FF0000FF"/>
      <name val="Calibri"/>
    </font>
    <font>
      <u/>
      <sz val="11"/>
      <color rgb="FF1155CC"/>
      <name val="Calibri"/>
    </font>
    <font>
      <u/>
      <sz val="11"/>
      <color rgb="FF0000FF"/>
      <name val="Calibri"/>
    </font>
    <font>
      <i/>
      <sz val="11"/>
      <color rgb="FF000000"/>
      <name val="&quot;Times New Roman&quot;"/>
    </font>
    <font>
      <sz val="11"/>
      <color rgb="FF000000"/>
      <name val="&quot;Times New Roman&quot;"/>
    </font>
    <font>
      <u/>
      <sz val="10"/>
      <color rgb="FF0000FF"/>
      <name val="Arial"/>
    </font>
    <font>
      <u/>
      <sz val="11"/>
      <color rgb="FF0000FF"/>
      <name val="Calibri"/>
    </font>
    <font>
      <u/>
      <sz val="10"/>
      <color rgb="FF0000FF"/>
      <name val="Arial"/>
    </font>
    <font>
      <b/>
      <sz val="11"/>
      <color rgb="FF000000"/>
      <name val="Calibri,Arial"/>
    </font>
    <font>
      <sz val="11"/>
      <color rgb="FF000000"/>
      <name val="Calibri,Arial"/>
    </font>
    <font>
      <i/>
      <sz val="11"/>
      <color rgb="FF000000"/>
      <name val="Calibri,Arial"/>
    </font>
    <font>
      <b/>
      <sz val="12"/>
      <color rgb="FF000000"/>
      <name val="Calibri, sans-serif"/>
    </font>
    <font>
      <b/>
      <sz val="12"/>
      <color rgb="FFFF0000"/>
      <name val="Calibri, sans-serif"/>
    </font>
    <font>
      <b/>
      <sz val="11"/>
      <color rgb="FF000000"/>
      <name val="Calibri, sans-serif"/>
    </font>
    <font>
      <sz val="11"/>
      <color rgb="FF000000"/>
      <name val="Calibri, sans-serif"/>
    </font>
    <font>
      <b/>
      <sz val="11"/>
      <color rgb="FFFF0000"/>
      <name val="Calibri, sans-serif"/>
    </font>
    <font>
      <sz val="10"/>
      <color rgb="FFFF0000"/>
      <name val="Arial"/>
    </font>
    <font>
      <u/>
      <sz val="11"/>
      <color rgb="FF1155CC"/>
      <name val="Calibri, sans-serif"/>
    </font>
    <font>
      <u/>
      <sz val="11"/>
      <color rgb="FF000000"/>
      <name val="Calibri, sans-serif"/>
    </font>
    <font>
      <sz val="10"/>
      <color rgb="FF333333"/>
      <name val="Arial"/>
    </font>
    <font>
      <b/>
      <sz val="10"/>
      <color rgb="FF333333"/>
      <name val="Arial"/>
    </font>
    <font>
      <u/>
      <sz val="10"/>
      <color rgb="FF000000"/>
      <name val="Arial"/>
    </font>
    <font>
      <b/>
      <u/>
      <sz val="10"/>
      <color rgb="FF000000"/>
      <name val="Arial"/>
    </font>
    <font>
      <b/>
      <sz val="10"/>
      <color rgb="FF000000"/>
      <name val="Arial"/>
    </font>
    <font>
      <sz val="11"/>
      <name val="Calibri, sans-serif"/>
    </font>
    <font>
      <i/>
      <sz val="11"/>
      <color rgb="FF000000"/>
      <name val="Calibri, sans-serif"/>
    </font>
  </fonts>
  <fills count="19">
    <fill>
      <patternFill patternType="none"/>
    </fill>
    <fill>
      <patternFill patternType="gray125"/>
    </fill>
    <fill>
      <patternFill patternType="solid">
        <fgColor rgb="FF000000"/>
        <bgColor rgb="FF000000"/>
      </patternFill>
    </fill>
    <fill>
      <patternFill patternType="solid">
        <fgColor rgb="FFFF9900"/>
        <bgColor rgb="FFFF9900"/>
      </patternFill>
    </fill>
    <fill>
      <patternFill patternType="solid">
        <fgColor rgb="FFCFE2F3"/>
        <bgColor rgb="FFCFE2F3"/>
      </patternFill>
    </fill>
    <fill>
      <patternFill patternType="solid">
        <fgColor rgb="FFFDFCFB"/>
        <bgColor rgb="FFFDFCFB"/>
      </patternFill>
    </fill>
    <fill>
      <patternFill patternType="solid">
        <fgColor rgb="FFFFFFFF"/>
        <bgColor rgb="FFFFFFFF"/>
      </patternFill>
    </fill>
    <fill>
      <patternFill patternType="solid">
        <fgColor rgb="FFB6D7A8"/>
        <bgColor rgb="FFB6D7A8"/>
      </patternFill>
    </fill>
    <fill>
      <patternFill patternType="solid">
        <fgColor rgb="FF333333"/>
        <bgColor rgb="FF333333"/>
      </patternFill>
    </fill>
    <fill>
      <patternFill patternType="solid">
        <fgColor rgb="FFFFFF00"/>
        <bgColor rgb="FFFFFF00"/>
      </patternFill>
    </fill>
    <fill>
      <patternFill patternType="solid">
        <fgColor rgb="FF6AA84F"/>
        <bgColor rgb="FF6AA84F"/>
      </patternFill>
    </fill>
    <fill>
      <patternFill patternType="solid">
        <fgColor rgb="FFFFD966"/>
        <bgColor rgb="FFFFD966"/>
      </patternFill>
    </fill>
    <fill>
      <patternFill patternType="solid">
        <fgColor rgb="FFEA9999"/>
        <bgColor rgb="FFEA9999"/>
      </patternFill>
    </fill>
    <fill>
      <patternFill patternType="solid">
        <fgColor rgb="FFFCE8B2"/>
        <bgColor rgb="FFFCE8B2"/>
      </patternFill>
    </fill>
    <fill>
      <patternFill patternType="solid">
        <fgColor rgb="FFB7B7B7"/>
        <bgColor rgb="FFB7B7B7"/>
      </patternFill>
    </fill>
    <fill>
      <patternFill patternType="solid">
        <fgColor rgb="FFC6EFCE"/>
        <bgColor rgb="FFC6EFCE"/>
      </patternFill>
    </fill>
    <fill>
      <patternFill patternType="solid">
        <fgColor rgb="FFFFE599"/>
        <bgColor rgb="FFFFE599"/>
      </patternFill>
    </fill>
    <fill>
      <patternFill patternType="solid">
        <fgColor rgb="FFCCCCCC"/>
        <bgColor rgb="FFCCCCCC"/>
      </patternFill>
    </fill>
    <fill>
      <patternFill patternType="solid">
        <fgColor rgb="FFFF0000"/>
        <bgColor rgb="FFFF0000"/>
      </patternFill>
    </fill>
  </fills>
  <borders count="1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bottom style="thin">
        <color rgb="FF000000"/>
      </bottom>
      <diagonal/>
    </border>
    <border>
      <left/>
      <right style="thin">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thin">
        <color rgb="FF000000"/>
      </left>
      <right style="thin">
        <color rgb="FF000000"/>
      </right>
      <top/>
      <bottom/>
      <diagonal/>
    </border>
  </borders>
  <cellStyleXfs count="1">
    <xf numFmtId="0" fontId="0" fillId="0" borderId="0"/>
  </cellStyleXfs>
  <cellXfs count="327">
    <xf numFmtId="0" fontId="0" fillId="0" borderId="0" xfId="0"/>
    <xf numFmtId="0" fontId="1" fillId="0" borderId="0" xfId="0" applyFont="1" applyAlignment="1">
      <alignment vertical="center" wrapText="1"/>
    </xf>
    <xf numFmtId="0" fontId="3" fillId="0" borderId="4" xfId="0" applyFont="1" applyBorder="1"/>
    <xf numFmtId="0" fontId="1" fillId="0" borderId="5" xfId="0" applyFont="1" applyBorder="1" applyAlignment="1">
      <alignment vertical="center" wrapText="1"/>
    </xf>
    <xf numFmtId="0" fontId="3" fillId="0" borderId="4" xfId="0" applyFont="1" applyBorder="1" applyAlignment="1">
      <alignment vertical="center" wrapText="1"/>
    </xf>
    <xf numFmtId="0" fontId="3" fillId="0" borderId="0" xfId="0" applyFont="1"/>
    <xf numFmtId="0" fontId="2" fillId="0" borderId="4" xfId="0" applyFont="1" applyBorder="1" applyAlignment="1">
      <alignment horizontal="center" vertical="center" wrapText="1"/>
    </xf>
    <xf numFmtId="0" fontId="1" fillId="0" borderId="4" xfId="0"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0" borderId="4" xfId="0" applyFont="1" applyBorder="1" applyAlignment="1">
      <alignment horizontal="left" vertical="center" wrapText="1"/>
    </xf>
    <xf numFmtId="0" fontId="1" fillId="0" borderId="4" xfId="0" applyFont="1" applyBorder="1" applyAlignment="1">
      <alignment vertical="center" wrapText="1"/>
    </xf>
    <xf numFmtId="164" fontId="1" fillId="0" borderId="4" xfId="0" applyNumberFormat="1" applyFont="1" applyBorder="1" applyAlignment="1">
      <alignment horizontal="center" vertical="center" wrapText="1"/>
    </xf>
    <xf numFmtId="0" fontId="1" fillId="2" borderId="4" xfId="0" applyFont="1" applyFill="1" applyBorder="1" applyAlignment="1">
      <alignment horizontal="center" vertical="center" wrapText="1"/>
    </xf>
    <xf numFmtId="14" fontId="1" fillId="2" borderId="4" xfId="0" applyNumberFormat="1" applyFont="1" applyFill="1" applyBorder="1" applyAlignment="1">
      <alignment horizontal="center" vertical="center" wrapText="1"/>
    </xf>
    <xf numFmtId="0" fontId="1" fillId="2" borderId="4" xfId="0" applyFont="1" applyFill="1" applyBorder="1" applyAlignment="1">
      <alignment horizontal="left" vertical="center" wrapText="1"/>
    </xf>
    <xf numFmtId="0" fontId="1" fillId="2" borderId="4" xfId="0" applyFont="1" applyFill="1" applyBorder="1" applyAlignment="1">
      <alignment vertical="center" wrapText="1"/>
    </xf>
    <xf numFmtId="0" fontId="6" fillId="3" borderId="0" xfId="0" applyFont="1" applyFill="1" applyAlignment="1">
      <alignment horizontal="center"/>
    </xf>
    <xf numFmtId="0" fontId="5" fillId="0" borderId="4" xfId="0" applyFont="1" applyBorder="1" applyAlignment="1">
      <alignment horizontal="center" vertical="center" wrapText="1"/>
    </xf>
    <xf numFmtId="0" fontId="1" fillId="0" borderId="4" xfId="0" applyFont="1" applyBorder="1"/>
    <xf numFmtId="0" fontId="7" fillId="4"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0" borderId="0" xfId="0" applyFont="1" applyAlignment="1">
      <alignment wrapText="1"/>
    </xf>
    <xf numFmtId="0" fontId="3" fillId="2" borderId="5" xfId="0" applyFont="1" applyFill="1" applyBorder="1" applyAlignment="1">
      <alignment wrapText="1"/>
    </xf>
    <xf numFmtId="0" fontId="3" fillId="2" borderId="0" xfId="0" applyFont="1" applyFill="1" applyAlignment="1">
      <alignment wrapText="1"/>
    </xf>
    <xf numFmtId="0" fontId="9" fillId="0" borderId="4" xfId="0" applyFont="1" applyBorder="1" applyAlignment="1">
      <alignment vertical="center" wrapText="1"/>
    </xf>
    <xf numFmtId="0" fontId="10" fillId="0" borderId="4" xfId="0" applyFont="1" applyBorder="1" applyAlignment="1">
      <alignment horizontal="center" vertical="center" wrapText="1"/>
    </xf>
    <xf numFmtId="14" fontId="10" fillId="0" borderId="4" xfId="0" applyNumberFormat="1" applyFont="1" applyBorder="1" applyAlignment="1">
      <alignment horizontal="center" vertical="center" wrapText="1"/>
    </xf>
    <xf numFmtId="0" fontId="1" fillId="0" borderId="0" xfId="0" applyFont="1" applyAlignment="1">
      <alignment wrapText="1"/>
    </xf>
    <xf numFmtId="0" fontId="11" fillId="0" borderId="4" xfId="0" applyFont="1" applyBorder="1" applyAlignment="1">
      <alignment wrapText="1"/>
    </xf>
    <xf numFmtId="0" fontId="1" fillId="0" borderId="4" xfId="0" applyFont="1" applyBorder="1" applyAlignment="1">
      <alignment wrapText="1"/>
    </xf>
    <xf numFmtId="0" fontId="2" fillId="0" borderId="4" xfId="0" applyFont="1" applyBorder="1" applyAlignment="1">
      <alignment horizontal="center"/>
    </xf>
    <xf numFmtId="0" fontId="12" fillId="0" borderId="0" xfId="0" applyFont="1" applyAlignment="1">
      <alignment horizontal="center"/>
    </xf>
    <xf numFmtId="14" fontId="13" fillId="0" borderId="0" xfId="0" applyNumberFormat="1" applyFont="1" applyAlignment="1">
      <alignment horizontal="center"/>
    </xf>
    <xf numFmtId="0" fontId="14" fillId="0" borderId="0" xfId="0" applyFont="1" applyAlignment="1">
      <alignment horizontal="center"/>
    </xf>
    <xf numFmtId="14" fontId="15" fillId="0" borderId="0" xfId="0" applyNumberFormat="1" applyFont="1" applyAlignment="1">
      <alignment horizontal="center"/>
    </xf>
    <xf numFmtId="0" fontId="16" fillId="0" borderId="0" xfId="0" applyFont="1"/>
    <xf numFmtId="0" fontId="1" fillId="0" borderId="0" xfId="0" applyFont="1"/>
    <xf numFmtId="0" fontId="17" fillId="5" borderId="0" xfId="0" applyFont="1" applyFill="1"/>
    <xf numFmtId="0" fontId="18" fillId="5" borderId="0" xfId="0" applyFont="1" applyFill="1"/>
    <xf numFmtId="0" fontId="19" fillId="5" borderId="0" xfId="0" applyFont="1" applyFill="1"/>
    <xf numFmtId="0" fontId="20" fillId="5" borderId="0" xfId="0" applyFont="1" applyFill="1"/>
    <xf numFmtId="0" fontId="19" fillId="5" borderId="0" xfId="0" applyFont="1" applyFill="1" applyAlignment="1">
      <alignment vertical="center" wrapText="1"/>
    </xf>
    <xf numFmtId="0" fontId="21" fillId="0" borderId="0" xfId="0" applyFont="1" applyAlignment="1">
      <alignment horizontal="left"/>
    </xf>
    <xf numFmtId="0" fontId="22" fillId="0" borderId="4" xfId="0" applyFont="1" applyBorder="1" applyAlignment="1">
      <alignment horizontal="left" vertical="center" wrapText="1"/>
    </xf>
    <xf numFmtId="0" fontId="23" fillId="0" borderId="4" xfId="0" applyFont="1" applyBorder="1" applyAlignment="1">
      <alignment horizontal="left" vertical="center" wrapText="1"/>
    </xf>
    <xf numFmtId="0" fontId="24" fillId="0" borderId="0" xfId="0" applyFont="1"/>
    <xf numFmtId="0" fontId="1" fillId="0" borderId="4" xfId="0" applyFont="1" applyBorder="1" applyAlignment="1">
      <alignment horizontal="left"/>
    </xf>
    <xf numFmtId="0" fontId="25" fillId="6" borderId="4" xfId="0" applyFont="1" applyFill="1" applyBorder="1" applyAlignment="1">
      <alignment vertical="center" wrapText="1"/>
    </xf>
    <xf numFmtId="0" fontId="1" fillId="0" borderId="0" xfId="0" applyFont="1" applyAlignment="1">
      <alignment horizontal="center"/>
    </xf>
    <xf numFmtId="0" fontId="26" fillId="6" borderId="4" xfId="0" applyFont="1" applyFill="1" applyBorder="1" applyAlignment="1">
      <alignment horizontal="center"/>
    </xf>
    <xf numFmtId="0" fontId="27" fillId="6" borderId="4" xfId="0" applyFont="1" applyFill="1" applyBorder="1" applyAlignment="1">
      <alignment vertical="top"/>
    </xf>
    <xf numFmtId="0" fontId="27" fillId="6" borderId="4" xfId="0" applyFont="1" applyFill="1" applyBorder="1" applyAlignment="1">
      <alignment horizontal="center" vertical="top"/>
    </xf>
    <xf numFmtId="14" fontId="27" fillId="6" borderId="4" xfId="0" applyNumberFormat="1" applyFont="1" applyFill="1" applyBorder="1" applyAlignment="1">
      <alignment horizontal="center" vertical="top"/>
    </xf>
    <xf numFmtId="164" fontId="27" fillId="6" borderId="4" xfId="0" applyNumberFormat="1" applyFont="1" applyFill="1" applyBorder="1" applyAlignment="1">
      <alignment horizontal="center" vertical="top"/>
    </xf>
    <xf numFmtId="0" fontId="28" fillId="0" borderId="4" xfId="0" applyFont="1" applyBorder="1"/>
    <xf numFmtId="0" fontId="1" fillId="0" borderId="4" xfId="0" applyFont="1" applyBorder="1" applyAlignment="1">
      <alignment horizontal="center"/>
    </xf>
    <xf numFmtId="14" fontId="1" fillId="0" borderId="4" xfId="0" applyNumberFormat="1" applyFont="1" applyBorder="1" applyAlignment="1">
      <alignment horizontal="center"/>
    </xf>
    <xf numFmtId="0" fontId="29" fillId="6" borderId="4" xfId="0" applyFont="1" applyFill="1" applyBorder="1" applyAlignment="1">
      <alignment horizontal="left"/>
    </xf>
    <xf numFmtId="0" fontId="30" fillId="8" borderId="4" xfId="0" applyFont="1" applyFill="1" applyBorder="1" applyAlignment="1">
      <alignment horizontal="center" vertical="center" wrapText="1"/>
    </xf>
    <xf numFmtId="0" fontId="5" fillId="9" borderId="4" xfId="0" applyFont="1" applyFill="1" applyBorder="1" applyAlignment="1">
      <alignment horizontal="center" vertical="center" wrapText="1"/>
    </xf>
    <xf numFmtId="0" fontId="4" fillId="8" borderId="4" xfId="0" applyFont="1" applyFill="1" applyBorder="1" applyAlignment="1">
      <alignment horizontal="center" vertical="center" wrapText="1"/>
    </xf>
    <xf numFmtId="0" fontId="4" fillId="9" borderId="4" xfId="0" applyFont="1" applyFill="1" applyBorder="1" applyAlignment="1">
      <alignment horizontal="center" vertical="center" wrapText="1"/>
    </xf>
    <xf numFmtId="0" fontId="1" fillId="8" borderId="4" xfId="0" applyFont="1" applyFill="1" applyBorder="1" applyAlignment="1">
      <alignment vertical="center" wrapText="1"/>
    </xf>
    <xf numFmtId="0" fontId="31" fillId="0" borderId="4" xfId="0" applyFont="1" applyBorder="1" applyAlignment="1">
      <alignment horizontal="left" vertical="center" wrapText="1"/>
    </xf>
    <xf numFmtId="0" fontId="32" fillId="0" borderId="4" xfId="0" applyFont="1" applyBorder="1" applyAlignment="1">
      <alignment horizontal="left" vertical="center" wrapText="1"/>
    </xf>
    <xf numFmtId="14" fontId="1" fillId="0" borderId="4" xfId="0" applyNumberFormat="1" applyFont="1" applyBorder="1" applyAlignment="1">
      <alignment vertical="center" wrapText="1"/>
    </xf>
    <xf numFmtId="164" fontId="1" fillId="0" borderId="4" xfId="0" applyNumberFormat="1" applyFont="1" applyBorder="1" applyAlignment="1">
      <alignment vertical="center" wrapText="1"/>
    </xf>
    <xf numFmtId="0" fontId="1" fillId="8" borderId="0" xfId="0" applyFont="1" applyFill="1" applyAlignment="1">
      <alignment vertical="center" wrapText="1"/>
    </xf>
    <xf numFmtId="0" fontId="33" fillId="0" borderId="4" xfId="0" applyFont="1" applyBorder="1" applyAlignment="1">
      <alignment horizontal="center" vertical="center" wrapText="1"/>
    </xf>
    <xf numFmtId="0" fontId="1" fillId="0" borderId="0" xfId="0" applyFont="1" applyAlignment="1">
      <alignment horizontal="center" vertical="center" wrapText="1"/>
    </xf>
    <xf numFmtId="0" fontId="30" fillId="7" borderId="4" xfId="0" applyFont="1" applyFill="1" applyBorder="1" applyAlignment="1">
      <alignment horizontal="center" vertical="center" wrapText="1"/>
    </xf>
    <xf numFmtId="0" fontId="30" fillId="7" borderId="4" xfId="0" applyFont="1" applyFill="1" applyBorder="1" applyAlignment="1">
      <alignment horizontal="left" vertical="center" wrapText="1"/>
    </xf>
    <xf numFmtId="0" fontId="34" fillId="9" borderId="4" xfId="0" applyFont="1" applyFill="1" applyBorder="1" applyAlignment="1">
      <alignment horizontal="center" vertical="center" wrapText="1"/>
    </xf>
    <xf numFmtId="0" fontId="25" fillId="6" borderId="0" xfId="0" applyFont="1" applyFill="1" applyAlignment="1">
      <alignment horizontal="left" wrapText="1"/>
    </xf>
    <xf numFmtId="0" fontId="35" fillId="0" borderId="4" xfId="0" applyFont="1" applyBorder="1" applyAlignment="1">
      <alignment horizontal="center" vertical="center" wrapText="1"/>
    </xf>
    <xf numFmtId="14" fontId="1" fillId="0" borderId="0" xfId="0" applyNumberFormat="1" applyFont="1" applyAlignment="1">
      <alignment horizontal="center"/>
    </xf>
    <xf numFmtId="14" fontId="1" fillId="0" borderId="4" xfId="0" applyNumberFormat="1" applyFont="1" applyBorder="1" applyAlignment="1">
      <alignment horizontal="left" vertical="center" wrapText="1"/>
    </xf>
    <xf numFmtId="164" fontId="1" fillId="0" borderId="4" xfId="0" applyNumberFormat="1" applyFont="1" applyBorder="1" applyAlignment="1">
      <alignment horizontal="left" vertical="center" wrapText="1"/>
    </xf>
    <xf numFmtId="0" fontId="1" fillId="0" borderId="0" xfId="0" applyFont="1" applyAlignment="1">
      <alignment horizontal="left" vertical="center" wrapText="1"/>
    </xf>
    <xf numFmtId="0" fontId="36" fillId="0" borderId="0" xfId="0" applyFont="1" applyAlignment="1">
      <alignment horizontal="center" vertical="center"/>
    </xf>
    <xf numFmtId="0" fontId="7" fillId="0" borderId="3" xfId="0" applyFont="1" applyBorder="1" applyAlignment="1">
      <alignment horizontal="left" vertical="center" wrapText="1"/>
    </xf>
    <xf numFmtId="0" fontId="10" fillId="0" borderId="0" xfId="0" applyFont="1" applyAlignment="1">
      <alignment horizontal="center" vertical="center" wrapText="1"/>
    </xf>
    <xf numFmtId="0" fontId="5" fillId="11" borderId="4" xfId="0" applyFont="1" applyFill="1" applyBorder="1" applyAlignment="1">
      <alignment horizontal="center"/>
    </xf>
    <xf numFmtId="0" fontId="10" fillId="0" borderId="0" xfId="0" applyFont="1" applyAlignment="1">
      <alignment horizontal="left" vertical="center" wrapText="1"/>
    </xf>
    <xf numFmtId="0" fontId="10" fillId="0" borderId="0" xfId="0" applyFont="1" applyAlignment="1">
      <alignment vertical="center"/>
    </xf>
    <xf numFmtId="0" fontId="10" fillId="0" borderId="0" xfId="0" applyFont="1"/>
    <xf numFmtId="0" fontId="37" fillId="6" borderId="3" xfId="0" applyFont="1" applyFill="1" applyBorder="1" applyAlignment="1">
      <alignment horizontal="left" vertical="center"/>
    </xf>
    <xf numFmtId="0" fontId="10" fillId="0" borderId="0" xfId="0" applyFont="1" applyAlignment="1">
      <alignment horizontal="center" vertical="center"/>
    </xf>
    <xf numFmtId="0" fontId="10" fillId="0" borderId="0" xfId="0" applyFont="1" applyAlignment="1">
      <alignment vertical="center" wrapText="1"/>
    </xf>
    <xf numFmtId="0" fontId="7" fillId="4" borderId="4" xfId="0" applyFont="1" applyFill="1" applyBorder="1" applyAlignment="1">
      <alignment horizontal="center" vertical="center"/>
    </xf>
    <xf numFmtId="0" fontId="7" fillId="4" borderId="4" xfId="0" applyFont="1" applyFill="1" applyBorder="1" applyAlignment="1">
      <alignment horizontal="center" vertical="center" wrapText="1"/>
    </xf>
    <xf numFmtId="0" fontId="7" fillId="4" borderId="4" xfId="0" applyFont="1" applyFill="1" applyBorder="1" applyAlignment="1">
      <alignment horizontal="left" vertical="center" wrapText="1"/>
    </xf>
    <xf numFmtId="0" fontId="10" fillId="2" borderId="0" xfId="0" applyFont="1" applyFill="1" applyAlignment="1">
      <alignment horizontal="center" vertical="center"/>
    </xf>
    <xf numFmtId="0" fontId="10" fillId="2" borderId="0" xfId="0" applyFont="1" applyFill="1" applyAlignment="1">
      <alignment vertical="center" wrapText="1"/>
    </xf>
    <xf numFmtId="0" fontId="10" fillId="2" borderId="0" xfId="0" applyFont="1" applyFill="1" applyAlignment="1">
      <alignment horizontal="center" vertical="center" wrapText="1"/>
    </xf>
    <xf numFmtId="0" fontId="10" fillId="2" borderId="0" xfId="0" applyFont="1" applyFill="1" applyAlignment="1">
      <alignment horizontal="left" vertical="center" wrapText="1"/>
    </xf>
    <xf numFmtId="0" fontId="10" fillId="0" borderId="4" xfId="0" applyFont="1" applyBorder="1" applyAlignment="1">
      <alignment horizontal="right" vertical="center"/>
    </xf>
    <xf numFmtId="49" fontId="10" fillId="0" borderId="4" xfId="0" applyNumberFormat="1" applyFont="1" applyBorder="1" applyAlignment="1">
      <alignment horizontal="center" vertical="center"/>
    </xf>
    <xf numFmtId="165" fontId="10" fillId="0" borderId="4" xfId="0" applyNumberFormat="1" applyFont="1" applyBorder="1" applyAlignment="1">
      <alignment horizontal="center" vertical="center"/>
    </xf>
    <xf numFmtId="0" fontId="10" fillId="0" borderId="4" xfId="0" applyFont="1" applyBorder="1" applyAlignment="1">
      <alignment vertical="center" wrapText="1"/>
    </xf>
    <xf numFmtId="0" fontId="1" fillId="0" borderId="4" xfId="0" applyFont="1" applyBorder="1" applyAlignment="1">
      <alignment horizontal="center" vertical="center"/>
    </xf>
    <xf numFmtId="0" fontId="39" fillId="0" borderId="4" xfId="0" applyFont="1" applyBorder="1" applyAlignment="1">
      <alignment horizontal="center" vertical="center"/>
    </xf>
    <xf numFmtId="0" fontId="10" fillId="0" borderId="4" xfId="0" applyFont="1" applyBorder="1" applyAlignment="1">
      <alignment horizontal="center" vertical="center"/>
    </xf>
    <xf numFmtId="166" fontId="10" fillId="0" borderId="4" xfId="0" applyNumberFormat="1" applyFont="1" applyBorder="1" applyAlignment="1">
      <alignment horizontal="center" vertical="center"/>
    </xf>
    <xf numFmtId="167" fontId="10" fillId="0" borderId="4" xfId="0" applyNumberFormat="1" applyFont="1" applyBorder="1" applyAlignment="1">
      <alignment horizontal="center" vertical="center"/>
    </xf>
    <xf numFmtId="0" fontId="1" fillId="0" borderId="0" xfId="0" applyFont="1" applyAlignment="1">
      <alignment vertical="center"/>
    </xf>
    <xf numFmtId="0" fontId="7" fillId="0" borderId="4" xfId="0" applyFont="1" applyBorder="1" applyAlignment="1">
      <alignment horizontal="left" vertical="center" wrapText="1"/>
    </xf>
    <xf numFmtId="0" fontId="37" fillId="6" borderId="4" xfId="0" applyFont="1" applyFill="1" applyBorder="1" applyAlignment="1">
      <alignment horizontal="left" vertical="center"/>
    </xf>
    <xf numFmtId="0" fontId="10" fillId="2" borderId="0" xfId="0" applyFont="1" applyFill="1" applyAlignment="1">
      <alignment vertical="center"/>
    </xf>
    <xf numFmtId="0" fontId="10" fillId="2" borderId="0" xfId="0" applyFont="1" applyFill="1" applyAlignment="1">
      <alignment wrapText="1"/>
    </xf>
    <xf numFmtId="0" fontId="10" fillId="0" borderId="4" xfId="0" quotePrefix="1" applyFont="1" applyBorder="1" applyAlignment="1">
      <alignment horizontal="center" vertical="center" wrapText="1"/>
    </xf>
    <xf numFmtId="0" fontId="40" fillId="0" borderId="0" xfId="0" applyFont="1" applyAlignment="1">
      <alignment vertical="center"/>
    </xf>
    <xf numFmtId="0" fontId="41" fillId="0" borderId="4" xfId="0" applyFont="1" applyBorder="1" applyAlignment="1">
      <alignment horizontal="center" vertical="center"/>
    </xf>
    <xf numFmtId="0" fontId="10" fillId="0" borderId="4" xfId="0" applyFont="1" applyBorder="1" applyAlignment="1">
      <alignment horizontal="left" vertical="center" wrapText="1"/>
    </xf>
    <xf numFmtId="0" fontId="42" fillId="0" borderId="4" xfId="0" applyFont="1" applyBorder="1" applyAlignment="1">
      <alignment vertical="center"/>
    </xf>
    <xf numFmtId="164" fontId="10" fillId="0" borderId="4" xfId="0" applyNumberFormat="1" applyFont="1" applyBorder="1" applyAlignment="1">
      <alignment horizontal="center" vertical="center" wrapText="1"/>
    </xf>
    <xf numFmtId="0" fontId="1" fillId="0" borderId="4" xfId="0" applyFont="1" applyBorder="1" applyAlignment="1">
      <alignment vertical="center"/>
    </xf>
    <xf numFmtId="0" fontId="1" fillId="0" borderId="0" xfId="0" applyFont="1" applyAlignment="1">
      <alignment horizontal="left" vertical="center"/>
    </xf>
    <xf numFmtId="0" fontId="1" fillId="0" borderId="0" xfId="0" applyFont="1" applyAlignment="1">
      <alignment horizontal="center" vertical="center"/>
    </xf>
    <xf numFmtId="0" fontId="36" fillId="0" borderId="0" xfId="0" applyFont="1" applyAlignment="1">
      <alignment horizontal="left" vertical="center" wrapText="1"/>
    </xf>
    <xf numFmtId="0" fontId="36" fillId="0" borderId="0" xfId="0" applyFont="1" applyAlignment="1">
      <alignment horizontal="center" vertical="center" wrapText="1"/>
    </xf>
    <xf numFmtId="0" fontId="5" fillId="11" borderId="4" xfId="0" applyFont="1" applyFill="1" applyBorder="1" applyAlignment="1">
      <alignment horizontal="center" vertical="center"/>
    </xf>
    <xf numFmtId="0" fontId="7" fillId="0" borderId="0" xfId="0" applyFont="1" applyAlignment="1">
      <alignment horizontal="center" vertical="center" wrapText="1"/>
    </xf>
    <xf numFmtId="0" fontId="7" fillId="0" borderId="4" xfId="0" applyFont="1" applyBorder="1" applyAlignment="1">
      <alignment horizontal="center" vertical="center" wrapText="1"/>
    </xf>
    <xf numFmtId="0" fontId="43" fillId="0" borderId="4" xfId="0" applyFont="1" applyBorder="1" applyAlignment="1">
      <alignment vertical="center" wrapText="1"/>
    </xf>
    <xf numFmtId="0" fontId="44" fillId="0" borderId="4" xfId="0" applyFont="1" applyBorder="1" applyAlignment="1">
      <alignment vertical="center" wrapText="1"/>
    </xf>
    <xf numFmtId="0" fontId="45" fillId="0" borderId="4" xfId="0" applyFont="1" applyBorder="1" applyAlignment="1">
      <alignment vertical="center" wrapText="1"/>
    </xf>
    <xf numFmtId="0" fontId="46" fillId="0" borderId="0" xfId="0" applyFont="1" applyAlignment="1">
      <alignment vertical="center" wrapText="1"/>
    </xf>
    <xf numFmtId="0" fontId="47" fillId="0" borderId="4" xfId="0" applyFont="1" applyBorder="1" applyAlignment="1">
      <alignment vertical="center" wrapText="1"/>
    </xf>
    <xf numFmtId="0" fontId="48" fillId="0" borderId="4" xfId="0" applyFont="1" applyBorder="1" applyAlignment="1">
      <alignment vertical="center" wrapText="1"/>
    </xf>
    <xf numFmtId="0" fontId="49" fillId="12" borderId="0" xfId="0" applyFont="1" applyFill="1" applyAlignment="1">
      <alignment horizontal="center" vertical="center" wrapText="1"/>
    </xf>
    <xf numFmtId="0" fontId="3" fillId="11" borderId="0" xfId="0" applyFont="1" applyFill="1"/>
    <xf numFmtId="0" fontId="3" fillId="11" borderId="2" xfId="0" applyFont="1" applyFill="1" applyBorder="1"/>
    <xf numFmtId="0" fontId="3" fillId="11" borderId="2" xfId="0" applyFont="1" applyFill="1" applyBorder="1" applyAlignment="1">
      <alignment vertical="center"/>
    </xf>
    <xf numFmtId="0" fontId="3" fillId="11" borderId="3" xfId="0" applyFont="1" applyFill="1" applyBorder="1"/>
    <xf numFmtId="0" fontId="3" fillId="0" borderId="0" xfId="0" applyFont="1" applyAlignment="1">
      <alignment horizontal="left" vertical="center" wrapText="1"/>
    </xf>
    <xf numFmtId="0" fontId="3" fillId="0" borderId="5" xfId="0" applyFont="1" applyBorder="1"/>
    <xf numFmtId="0" fontId="3" fillId="0" borderId="5" xfId="0" applyFont="1" applyBorder="1" applyAlignment="1">
      <alignment vertical="center"/>
    </xf>
    <xf numFmtId="0" fontId="7" fillId="11" borderId="0" xfId="0" applyFont="1" applyFill="1" applyAlignment="1">
      <alignment horizontal="center"/>
    </xf>
    <xf numFmtId="0" fontId="7" fillId="0" borderId="8" xfId="0" applyFont="1" applyBorder="1" applyAlignment="1">
      <alignment vertical="center" wrapText="1"/>
    </xf>
    <xf numFmtId="0" fontId="3" fillId="0" borderId="13" xfId="0" applyFont="1" applyBorder="1"/>
    <xf numFmtId="0" fontId="4" fillId="11" borderId="8" xfId="0" applyFont="1" applyFill="1" applyBorder="1" applyAlignment="1">
      <alignment horizontal="center"/>
    </xf>
    <xf numFmtId="0" fontId="10" fillId="0" borderId="8" xfId="0" applyFont="1" applyBorder="1" applyAlignment="1">
      <alignment horizontal="center" wrapText="1"/>
    </xf>
    <xf numFmtId="0" fontId="37" fillId="6" borderId="8" xfId="0" applyFont="1" applyFill="1" applyBorder="1" applyAlignment="1">
      <alignment vertical="center"/>
    </xf>
    <xf numFmtId="0" fontId="38" fillId="11" borderId="0" xfId="0" applyFont="1" applyFill="1" applyAlignment="1">
      <alignment horizontal="center"/>
    </xf>
    <xf numFmtId="0" fontId="3" fillId="0" borderId="5" xfId="0" applyFont="1" applyBorder="1" applyAlignment="1">
      <alignment horizontal="left" vertical="center" wrapText="1"/>
    </xf>
    <xf numFmtId="0" fontId="7" fillId="4" borderId="0" xfId="0" applyFont="1" applyFill="1" applyAlignment="1">
      <alignment horizontal="center" wrapText="1"/>
    </xf>
    <xf numFmtId="0" fontId="7" fillId="4" borderId="7" xfId="0" applyFont="1" applyFill="1" applyBorder="1" applyAlignment="1">
      <alignment horizontal="center" wrapText="1"/>
    </xf>
    <xf numFmtId="0" fontId="7" fillId="4" borderId="8" xfId="0" applyFont="1" applyFill="1" applyBorder="1" applyAlignment="1">
      <alignment horizontal="center" wrapText="1"/>
    </xf>
    <xf numFmtId="0" fontId="7" fillId="4" borderId="8" xfId="0" applyFont="1" applyFill="1" applyBorder="1" applyAlignment="1">
      <alignment horizontal="center" vertical="center" wrapText="1"/>
    </xf>
    <xf numFmtId="0" fontId="7" fillId="4" borderId="8" xfId="0" applyFont="1" applyFill="1" applyBorder="1" applyAlignment="1">
      <alignment horizontal="left" vertical="center" wrapText="1"/>
    </xf>
    <xf numFmtId="0" fontId="3" fillId="2" borderId="0" xfId="0" applyFont="1" applyFill="1"/>
    <xf numFmtId="0" fontId="3" fillId="2" borderId="5" xfId="0" applyFont="1" applyFill="1" applyBorder="1"/>
    <xf numFmtId="0" fontId="3" fillId="2" borderId="5" xfId="0" applyFont="1" applyFill="1" applyBorder="1" applyAlignment="1">
      <alignment vertical="center"/>
    </xf>
    <xf numFmtId="0" fontId="3" fillId="2" borderId="5" xfId="0" applyFont="1" applyFill="1" applyBorder="1" applyAlignment="1">
      <alignment horizontal="left" vertical="center" wrapText="1"/>
    </xf>
    <xf numFmtId="0" fontId="10" fillId="0" borderId="0" xfId="0" applyFont="1" applyAlignment="1">
      <alignment horizontal="center"/>
    </xf>
    <xf numFmtId="0" fontId="10" fillId="0" borderId="7" xfId="0" applyFont="1" applyBorder="1" applyAlignment="1">
      <alignment horizontal="center"/>
    </xf>
    <xf numFmtId="166" fontId="10" fillId="0" borderId="8" xfId="0" applyNumberFormat="1" applyFont="1" applyBorder="1" applyAlignment="1">
      <alignment horizontal="center"/>
    </xf>
    <xf numFmtId="0" fontId="10" fillId="0" borderId="8" xfId="0" applyFont="1" applyBorder="1" applyAlignment="1">
      <alignment vertical="center" wrapText="1"/>
    </xf>
    <xf numFmtId="0" fontId="10" fillId="6" borderId="8" xfId="0" applyFont="1" applyFill="1" applyBorder="1" applyAlignment="1">
      <alignment horizontal="center" wrapText="1"/>
    </xf>
    <xf numFmtId="0" fontId="10" fillId="13" borderId="8" xfId="0" applyFont="1" applyFill="1" applyBorder="1" applyAlignment="1">
      <alignment horizontal="center" wrapText="1"/>
    </xf>
    <xf numFmtId="0" fontId="3" fillId="0" borderId="8" xfId="0" applyFont="1" applyBorder="1" applyAlignment="1">
      <alignment horizontal="left" vertical="center" wrapText="1"/>
    </xf>
    <xf numFmtId="0" fontId="50" fillId="0" borderId="8" xfId="0" applyFont="1" applyBorder="1" applyAlignment="1">
      <alignment wrapText="1"/>
    </xf>
    <xf numFmtId="0" fontId="10" fillId="14" borderId="8" xfId="0" applyFont="1" applyFill="1" applyBorder="1" applyAlignment="1">
      <alignment horizontal="center" wrapText="1"/>
    </xf>
    <xf numFmtId="164" fontId="10" fillId="0" borderId="8" xfId="0" applyNumberFormat="1" applyFont="1" applyBorder="1" applyAlignment="1">
      <alignment horizontal="center" wrapText="1"/>
    </xf>
    <xf numFmtId="0" fontId="3" fillId="0" borderId="8" xfId="0" applyFont="1" applyBorder="1" applyAlignment="1">
      <alignment vertical="center"/>
    </xf>
    <xf numFmtId="14" fontId="10" fillId="0" borderId="8" xfId="0" applyNumberFormat="1" applyFont="1" applyBorder="1" applyAlignment="1">
      <alignment horizontal="center" wrapText="1"/>
    </xf>
    <xf numFmtId="0" fontId="10" fillId="15" borderId="8" xfId="0" applyFont="1" applyFill="1" applyBorder="1" applyAlignment="1">
      <alignment horizontal="center" wrapText="1"/>
    </xf>
    <xf numFmtId="0" fontId="10" fillId="12" borderId="8" xfId="0" applyFont="1" applyFill="1" applyBorder="1" applyAlignment="1">
      <alignment horizontal="center" wrapText="1"/>
    </xf>
    <xf numFmtId="14" fontId="10" fillId="0" borderId="8" xfId="0" applyNumberFormat="1" applyFont="1" applyBorder="1" applyAlignment="1">
      <alignment horizontal="center"/>
    </xf>
    <xf numFmtId="0" fontId="7" fillId="0" borderId="8" xfId="0" applyFont="1" applyBorder="1" applyAlignment="1">
      <alignment horizontal="left" vertical="center" wrapText="1"/>
    </xf>
    <xf numFmtId="0" fontId="44" fillId="0" borderId="8" xfId="0" applyFont="1" applyBorder="1" applyAlignment="1">
      <alignment vertical="center" wrapText="1"/>
    </xf>
    <xf numFmtId="165" fontId="10" fillId="0" borderId="8" xfId="0" applyNumberFormat="1" applyFont="1" applyBorder="1" applyAlignment="1">
      <alignment horizontal="center"/>
    </xf>
    <xf numFmtId="0" fontId="10" fillId="6" borderId="8" xfId="0" applyFont="1" applyFill="1" applyBorder="1" applyAlignment="1">
      <alignment vertical="center" wrapText="1"/>
    </xf>
    <xf numFmtId="0" fontId="10" fillId="0" borderId="8" xfId="0" applyFont="1" applyBorder="1" applyAlignment="1">
      <alignment horizontal="left" vertical="center" wrapText="1"/>
    </xf>
    <xf numFmtId="0" fontId="3" fillId="0" borderId="8" xfId="0" applyFont="1" applyBorder="1" applyAlignment="1">
      <alignment horizontal="center"/>
    </xf>
    <xf numFmtId="0" fontId="10" fillId="0" borderId="8" xfId="0" applyFont="1" applyBorder="1" applyAlignment="1">
      <alignment horizontal="center"/>
    </xf>
    <xf numFmtId="0" fontId="49" fillId="12" borderId="13" xfId="0" applyFont="1" applyFill="1" applyBorder="1" applyAlignment="1">
      <alignment horizontal="center" wrapText="1"/>
    </xf>
    <xf numFmtId="0" fontId="3" fillId="0" borderId="0" xfId="0" applyFont="1" applyAlignment="1">
      <alignment vertical="center"/>
    </xf>
    <xf numFmtId="0" fontId="7" fillId="4" borderId="4" xfId="0" applyFont="1" applyFill="1" applyBorder="1" applyAlignment="1">
      <alignment horizontal="center" wrapText="1"/>
    </xf>
    <xf numFmtId="0" fontId="7" fillId="4" borderId="3" xfId="0" applyFont="1" applyFill="1" applyBorder="1" applyAlignment="1">
      <alignment horizontal="center" wrapText="1"/>
    </xf>
    <xf numFmtId="0" fontId="7" fillId="4" borderId="3" xfId="0" applyFont="1" applyFill="1" applyBorder="1" applyAlignment="1">
      <alignment horizontal="left" vertical="center" wrapText="1"/>
    </xf>
    <xf numFmtId="165" fontId="3" fillId="0" borderId="3" xfId="0" applyNumberFormat="1" applyFont="1" applyBorder="1"/>
    <xf numFmtId="0" fontId="3" fillId="0" borderId="3" xfId="0" applyFont="1" applyBorder="1"/>
    <xf numFmtId="0" fontId="3" fillId="2" borderId="0" xfId="0" applyFont="1" applyFill="1" applyAlignment="1">
      <alignment horizontal="left" vertical="center" wrapText="1"/>
    </xf>
    <xf numFmtId="165" fontId="3" fillId="0" borderId="8" xfId="0" applyNumberFormat="1" applyFont="1" applyBorder="1"/>
    <xf numFmtId="0" fontId="3" fillId="0" borderId="8" xfId="0" applyFont="1" applyBorder="1"/>
    <xf numFmtId="0" fontId="51" fillId="0" borderId="8" xfId="0" applyFont="1" applyBorder="1" applyAlignment="1">
      <alignment vertical="center" wrapText="1"/>
    </xf>
    <xf numFmtId="0" fontId="52" fillId="0" borderId="8" xfId="0" applyFont="1" applyBorder="1"/>
    <xf numFmtId="0" fontId="53" fillId="0" borderId="8" xfId="0" applyFont="1" applyBorder="1"/>
    <xf numFmtId="0" fontId="54" fillId="6" borderId="8" xfId="0" applyFont="1" applyFill="1" applyBorder="1" applyAlignment="1">
      <alignment vertical="center" wrapText="1"/>
    </xf>
    <xf numFmtId="0" fontId="55" fillId="0" borderId="8" xfId="0" applyFont="1" applyBorder="1"/>
    <xf numFmtId="0" fontId="10" fillId="0" borderId="8" xfId="0" applyFont="1" applyBorder="1" applyAlignment="1">
      <alignment wrapText="1"/>
    </xf>
    <xf numFmtId="0" fontId="3" fillId="6" borderId="8" xfId="0" applyFont="1" applyFill="1" applyBorder="1" applyAlignment="1">
      <alignment vertical="center"/>
    </xf>
    <xf numFmtId="0" fontId="8" fillId="4" borderId="4" xfId="0" applyFont="1" applyFill="1" applyBorder="1" applyAlignment="1">
      <alignment horizontal="center" vertical="center"/>
    </xf>
    <xf numFmtId="0" fontId="8" fillId="4" borderId="4" xfId="0" applyFont="1" applyFill="1" applyBorder="1" applyAlignment="1">
      <alignment horizontal="center" vertical="center" wrapText="1"/>
    </xf>
    <xf numFmtId="0" fontId="8" fillId="4" borderId="1" xfId="0" applyFont="1" applyFill="1" applyBorder="1" applyAlignment="1">
      <alignment horizontal="left" vertical="center" wrapText="1"/>
    </xf>
    <xf numFmtId="0" fontId="56" fillId="0" borderId="0" xfId="0" applyFont="1"/>
    <xf numFmtId="0" fontId="10" fillId="2" borderId="5" xfId="0" applyFont="1" applyFill="1" applyBorder="1" applyAlignment="1">
      <alignment horizontal="left" vertical="center" wrapText="1"/>
    </xf>
    <xf numFmtId="0" fontId="10" fillId="2" borderId="5" xfId="0" applyFont="1" applyFill="1" applyBorder="1" applyAlignment="1">
      <alignment horizontal="center" vertical="center" wrapText="1"/>
    </xf>
    <xf numFmtId="0" fontId="1" fillId="2" borderId="0" xfId="0" applyFont="1" applyFill="1" applyAlignment="1">
      <alignment horizontal="left" vertical="center" wrapText="1"/>
    </xf>
    <xf numFmtId="14" fontId="10" fillId="0" borderId="4" xfId="0" applyNumberFormat="1" applyFont="1" applyBorder="1" applyAlignment="1">
      <alignment horizontal="center" vertical="center"/>
    </xf>
    <xf numFmtId="0" fontId="57" fillId="0" borderId="4" xfId="0" applyFont="1" applyBorder="1" applyAlignment="1">
      <alignment vertical="center"/>
    </xf>
    <xf numFmtId="0" fontId="58" fillId="0" borderId="4" xfId="0" applyFont="1" applyBorder="1" applyAlignment="1">
      <alignment horizontal="center" vertical="center" wrapText="1"/>
    </xf>
    <xf numFmtId="0" fontId="59" fillId="0" borderId="0" xfId="0" applyFont="1"/>
    <xf numFmtId="0" fontId="5" fillId="0" borderId="4" xfId="0" applyFont="1" applyBorder="1" applyAlignment="1">
      <alignment horizontal="left" vertical="center" wrapText="1"/>
    </xf>
    <xf numFmtId="0" fontId="60" fillId="0" borderId="4" xfId="0" applyFont="1" applyBorder="1" applyAlignment="1">
      <alignment vertical="center"/>
    </xf>
    <xf numFmtId="0" fontId="61" fillId="6" borderId="4" xfId="0" applyFont="1" applyFill="1" applyBorder="1" applyAlignment="1">
      <alignment horizontal="left" vertical="center" wrapText="1"/>
    </xf>
    <xf numFmtId="0" fontId="62" fillId="0" borderId="4" xfId="0" applyFont="1" applyBorder="1" applyAlignment="1">
      <alignment vertical="center"/>
    </xf>
    <xf numFmtId="0" fontId="49" fillId="6" borderId="0" xfId="0" applyFont="1" applyFill="1" applyAlignment="1">
      <alignment horizontal="center" vertical="center"/>
    </xf>
    <xf numFmtId="0" fontId="63" fillId="0" borderId="0" xfId="0" applyFont="1"/>
    <xf numFmtId="0" fontId="64" fillId="0" borderId="0" xfId="0" applyFont="1" applyAlignment="1">
      <alignment horizontal="left" vertical="center"/>
    </xf>
    <xf numFmtId="168" fontId="10" fillId="0" borderId="4" xfId="0" applyNumberFormat="1" applyFont="1" applyBorder="1" applyAlignment="1">
      <alignment horizontal="center" vertical="center" wrapText="1"/>
    </xf>
    <xf numFmtId="0" fontId="10" fillId="5" borderId="4" xfId="0" applyFont="1" applyFill="1" applyBorder="1" applyAlignment="1">
      <alignment horizontal="center" vertical="center"/>
    </xf>
    <xf numFmtId="164" fontId="10" fillId="0" borderId="4" xfId="0" applyNumberFormat="1" applyFont="1" applyBorder="1" applyAlignment="1">
      <alignment horizontal="center" vertical="center"/>
    </xf>
    <xf numFmtId="165" fontId="10" fillId="0" borderId="4" xfId="0" applyNumberFormat="1" applyFont="1" applyBorder="1" applyAlignment="1">
      <alignment horizontal="center" vertical="center" wrapText="1"/>
    </xf>
    <xf numFmtId="165" fontId="10" fillId="0" borderId="4" xfId="0" applyNumberFormat="1" applyFont="1" applyBorder="1" applyAlignment="1">
      <alignment horizontal="left" vertical="center" wrapText="1"/>
    </xf>
    <xf numFmtId="0" fontId="65" fillId="6" borderId="4" xfId="0" applyFont="1" applyFill="1" applyBorder="1" applyAlignment="1">
      <alignment vertical="center" wrapText="1"/>
    </xf>
    <xf numFmtId="0" fontId="66" fillId="4" borderId="4" xfId="0" applyFont="1" applyFill="1" applyBorder="1" applyAlignment="1">
      <alignment horizontal="center" vertical="center" wrapText="1"/>
    </xf>
    <xf numFmtId="0" fontId="67" fillId="4" borderId="4"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1" fillId="2" borderId="0" xfId="0" applyFont="1" applyFill="1"/>
    <xf numFmtId="0" fontId="10" fillId="6" borderId="4" xfId="0" applyFont="1" applyFill="1" applyBorder="1" applyAlignment="1">
      <alignment horizontal="center" vertical="center" wrapText="1"/>
    </xf>
    <xf numFmtId="14" fontId="10" fillId="6" borderId="4" xfId="0" applyNumberFormat="1" applyFont="1" applyFill="1" applyBorder="1" applyAlignment="1">
      <alignment horizontal="center" vertical="center" wrapText="1"/>
    </xf>
    <xf numFmtId="0" fontId="68" fillId="6" borderId="4" xfId="0" applyFont="1" applyFill="1" applyBorder="1" applyAlignment="1">
      <alignment vertical="center" wrapText="1"/>
    </xf>
    <xf numFmtId="164" fontId="10" fillId="6" borderId="4" xfId="0" applyNumberFormat="1" applyFont="1" applyFill="1" applyBorder="1" applyAlignment="1">
      <alignment horizontal="center" vertical="center" wrapText="1"/>
    </xf>
    <xf numFmtId="0" fontId="69" fillId="6" borderId="4" xfId="0" applyFont="1" applyFill="1" applyBorder="1" applyAlignment="1">
      <alignment vertical="center" wrapText="1"/>
    </xf>
    <xf numFmtId="0" fontId="10" fillId="6" borderId="0" xfId="0" applyFont="1" applyFill="1" applyAlignment="1">
      <alignment horizontal="center" vertical="center" wrapText="1"/>
    </xf>
    <xf numFmtId="0" fontId="70" fillId="6" borderId="4" xfId="0" applyFont="1" applyFill="1" applyBorder="1" applyAlignment="1">
      <alignment vertical="center" wrapText="1"/>
    </xf>
    <xf numFmtId="0" fontId="71" fillId="6" borderId="4" xfId="0" applyFont="1" applyFill="1" applyBorder="1" applyAlignment="1">
      <alignment vertical="center" wrapText="1"/>
    </xf>
    <xf numFmtId="0" fontId="10" fillId="6" borderId="4" xfId="0" applyFont="1" applyFill="1" applyBorder="1" applyAlignment="1">
      <alignment horizontal="center" vertical="center"/>
    </xf>
    <xf numFmtId="14" fontId="10" fillId="6" borderId="4" xfId="0" applyNumberFormat="1" applyFont="1" applyFill="1" applyBorder="1" applyAlignment="1">
      <alignment horizontal="center" vertical="center"/>
    </xf>
    <xf numFmtId="0" fontId="72" fillId="6" borderId="4" xfId="0" applyFont="1" applyFill="1" applyBorder="1" applyAlignment="1">
      <alignment vertical="center" wrapText="1"/>
    </xf>
    <xf numFmtId="0" fontId="1" fillId="6" borderId="4" xfId="0" applyFont="1" applyFill="1" applyBorder="1" applyAlignment="1">
      <alignment horizontal="left" vertical="center" wrapText="1"/>
    </xf>
    <xf numFmtId="0" fontId="14" fillId="0" borderId="4" xfId="0" applyFont="1" applyBorder="1" applyAlignment="1">
      <alignment vertical="center" wrapText="1"/>
    </xf>
    <xf numFmtId="0" fontId="73" fillId="0" borderId="0" xfId="0" applyFont="1" applyAlignment="1">
      <alignment vertical="center" wrapText="1"/>
    </xf>
    <xf numFmtId="0" fontId="7" fillId="4" borderId="1" xfId="0" applyFont="1" applyFill="1" applyBorder="1" applyAlignment="1">
      <alignment horizontal="center" vertical="center" wrapText="1"/>
    </xf>
    <xf numFmtId="0" fontId="5" fillId="0" borderId="14" xfId="0" applyFont="1" applyBorder="1" applyAlignment="1">
      <alignment horizontal="center" vertical="center"/>
    </xf>
    <xf numFmtId="0" fontId="5" fillId="0" borderId="15" xfId="0" applyFont="1" applyBorder="1" applyAlignment="1">
      <alignment horizontal="center"/>
    </xf>
    <xf numFmtId="0" fontId="1" fillId="15" borderId="4" xfId="0" applyFont="1" applyFill="1" applyBorder="1"/>
    <xf numFmtId="0" fontId="1" fillId="0" borderId="7" xfId="0" applyFont="1" applyBorder="1" applyAlignment="1">
      <alignment horizontal="center" vertical="center"/>
    </xf>
    <xf numFmtId="0" fontId="1" fillId="0" borderId="7" xfId="0" applyFont="1" applyBorder="1" applyAlignment="1">
      <alignment vertical="center"/>
    </xf>
    <xf numFmtId="0" fontId="1" fillId="16" borderId="4" xfId="0" applyFont="1" applyFill="1" applyBorder="1"/>
    <xf numFmtId="0" fontId="1" fillId="17" borderId="4" xfId="0" applyFont="1" applyFill="1" applyBorder="1"/>
    <xf numFmtId="0" fontId="75" fillId="0" borderId="0" xfId="0" applyFont="1" applyAlignment="1">
      <alignment horizontal="center" vertical="center" wrapText="1"/>
    </xf>
    <xf numFmtId="0" fontId="1" fillId="12" borderId="4" xfId="0" applyFont="1" applyFill="1" applyBorder="1"/>
    <xf numFmtId="0" fontId="5" fillId="0" borderId="4" xfId="0" applyFont="1" applyBorder="1"/>
    <xf numFmtId="0" fontId="7" fillId="6" borderId="0" xfId="0" applyFont="1" applyFill="1" applyAlignment="1">
      <alignment horizontal="center" vertical="center"/>
    </xf>
    <xf numFmtId="0" fontId="76" fillId="0" borderId="4" xfId="0" applyFont="1" applyBorder="1" applyAlignment="1">
      <alignment horizontal="center" vertical="center"/>
    </xf>
    <xf numFmtId="0" fontId="76" fillId="0" borderId="0" xfId="0" applyFont="1" applyAlignment="1">
      <alignment horizontal="center" vertical="center" wrapText="1"/>
    </xf>
    <xf numFmtId="0" fontId="1" fillId="18" borderId="0" xfId="0" applyFont="1" applyFill="1" applyAlignment="1">
      <alignment horizontal="center" vertical="center"/>
    </xf>
    <xf numFmtId="0" fontId="77" fillId="6" borderId="0" xfId="0" applyFont="1" applyFill="1" applyAlignment="1">
      <alignment horizontal="center" vertical="center"/>
    </xf>
    <xf numFmtId="0" fontId="77" fillId="6" borderId="4" xfId="0" applyFont="1" applyFill="1" applyBorder="1" applyAlignment="1">
      <alignment horizontal="center" vertical="center"/>
    </xf>
    <xf numFmtId="0" fontId="5" fillId="0" borderId="0" xfId="0" applyFont="1" applyAlignment="1">
      <alignment horizontal="center" vertical="center" wrapText="1"/>
    </xf>
    <xf numFmtId="0" fontId="5" fillId="9" borderId="4" xfId="0" applyFont="1" applyFill="1" applyBorder="1"/>
    <xf numFmtId="0" fontId="1" fillId="18" borderId="0" xfId="0" applyFont="1" applyFill="1"/>
    <xf numFmtId="0" fontId="10" fillId="6" borderId="0" xfId="0" applyFont="1" applyFill="1" applyAlignment="1">
      <alignment horizontal="center" vertical="center"/>
    </xf>
    <xf numFmtId="0" fontId="1" fillId="0" borderId="1" xfId="0" applyFont="1" applyBorder="1" applyAlignment="1">
      <alignment horizontal="center"/>
    </xf>
    <xf numFmtId="0" fontId="1" fillId="0" borderId="3" xfId="0" applyFont="1" applyBorder="1" applyAlignment="1">
      <alignment horizontal="center"/>
    </xf>
    <xf numFmtId="0" fontId="1" fillId="18" borderId="4" xfId="0" applyFont="1" applyFill="1" applyBorder="1" applyAlignment="1">
      <alignment horizontal="center" vertical="center" wrapText="1"/>
    </xf>
    <xf numFmtId="0" fontId="1" fillId="18" borderId="4" xfId="0" applyFont="1" applyFill="1" applyBorder="1" applyAlignment="1">
      <alignment horizontal="center"/>
    </xf>
    <xf numFmtId="0" fontId="1" fillId="0" borderId="1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7" xfId="0" applyFont="1" applyBorder="1" applyAlignment="1">
      <alignment horizontal="center"/>
    </xf>
    <xf numFmtId="0" fontId="79" fillId="0" borderId="4" xfId="0" applyFont="1" applyBorder="1" applyAlignment="1">
      <alignment vertical="center" wrapText="1"/>
    </xf>
    <xf numFmtId="0" fontId="80" fillId="0" borderId="4" xfId="0" applyFont="1" applyBorder="1" applyAlignment="1">
      <alignment vertical="center" wrapText="1"/>
    </xf>
    <xf numFmtId="0" fontId="81" fillId="0" borderId="4" xfId="0" applyFont="1" applyBorder="1" applyAlignment="1">
      <alignment horizontal="center" vertical="center" wrapText="1"/>
    </xf>
    <xf numFmtId="0" fontId="82" fillId="0" borderId="0" xfId="0" applyFont="1" applyAlignment="1">
      <alignment vertical="center" wrapText="1"/>
    </xf>
    <xf numFmtId="0" fontId="61" fillId="6" borderId="4" xfId="0" applyFont="1" applyFill="1" applyBorder="1" applyAlignment="1">
      <alignment vertical="center" wrapText="1"/>
    </xf>
    <xf numFmtId="170" fontId="10" fillId="0" borderId="4" xfId="0" applyNumberFormat="1" applyFont="1" applyBorder="1" applyAlignment="1">
      <alignment horizontal="center" vertical="center" wrapText="1"/>
    </xf>
    <xf numFmtId="0" fontId="83" fillId="0" borderId="4" xfId="0" applyFont="1" applyBorder="1" applyAlignment="1">
      <alignment vertical="center" wrapText="1"/>
    </xf>
    <xf numFmtId="0" fontId="7" fillId="0" borderId="3" xfId="0" applyFont="1" applyBorder="1" applyAlignment="1">
      <alignment horizontal="left" wrapText="1"/>
    </xf>
    <xf numFmtId="0" fontId="37" fillId="6" borderId="3" xfId="0" applyFont="1" applyFill="1" applyBorder="1" applyAlignment="1">
      <alignment horizontal="left"/>
    </xf>
    <xf numFmtId="0" fontId="10" fillId="0" borderId="0" xfId="0" applyFont="1" applyAlignment="1">
      <alignment wrapText="1"/>
    </xf>
    <xf numFmtId="0" fontId="84" fillId="0" borderId="4" xfId="0" applyFont="1" applyBorder="1" applyAlignment="1">
      <alignment wrapText="1"/>
    </xf>
    <xf numFmtId="0" fontId="85" fillId="0" borderId="4" xfId="0" applyFont="1" applyBorder="1" applyAlignment="1">
      <alignment wrapText="1"/>
    </xf>
    <xf numFmtId="0" fontId="86" fillId="6" borderId="4" xfId="0" applyFont="1" applyFill="1" applyBorder="1" applyAlignment="1">
      <alignment wrapText="1"/>
    </xf>
    <xf numFmtId="0" fontId="87" fillId="6" borderId="4" xfId="0" applyFont="1" applyFill="1" applyBorder="1" applyAlignment="1">
      <alignment wrapText="1"/>
    </xf>
    <xf numFmtId="0" fontId="10" fillId="6" borderId="4" xfId="0" applyFont="1" applyFill="1" applyBorder="1" applyAlignment="1">
      <alignment vertical="center" wrapText="1"/>
    </xf>
    <xf numFmtId="166" fontId="10" fillId="0" borderId="0" xfId="0" applyNumberFormat="1" applyFont="1" applyAlignment="1">
      <alignment horizontal="center" vertical="center"/>
    </xf>
    <xf numFmtId="0" fontId="10" fillId="16" borderId="0" xfId="0" applyFont="1" applyFill="1" applyAlignment="1">
      <alignment horizontal="center" vertical="center" wrapText="1"/>
    </xf>
    <xf numFmtId="0" fontId="10" fillId="0" borderId="4" xfId="0" applyFont="1" applyBorder="1" applyAlignment="1">
      <alignment wrapText="1"/>
    </xf>
    <xf numFmtId="0" fontId="10" fillId="16" borderId="4" xfId="0" applyFont="1" applyFill="1" applyBorder="1" applyAlignment="1">
      <alignment horizontal="center" vertical="center" wrapText="1"/>
    </xf>
    <xf numFmtId="0" fontId="10" fillId="6" borderId="4" xfId="0" applyFont="1" applyFill="1" applyBorder="1" applyAlignment="1">
      <alignment wrapText="1"/>
    </xf>
    <xf numFmtId="0" fontId="48" fillId="6" borderId="4" xfId="0" applyFont="1" applyFill="1" applyBorder="1" applyAlignment="1">
      <alignment vertical="center" wrapText="1"/>
    </xf>
    <xf numFmtId="0" fontId="88" fillId="0" borderId="0" xfId="0" applyFont="1"/>
    <xf numFmtId="0" fontId="89" fillId="0" borderId="0" xfId="0" applyFont="1"/>
    <xf numFmtId="0" fontId="90" fillId="0" borderId="0" xfId="0" applyFont="1" applyAlignment="1">
      <alignment vertical="center" wrapText="1"/>
    </xf>
    <xf numFmtId="0" fontId="91" fillId="0" borderId="4" xfId="0" applyFont="1" applyBorder="1" applyAlignment="1">
      <alignment horizontal="left" vertical="center" wrapText="1"/>
    </xf>
    <xf numFmtId="0" fontId="7" fillId="0" borderId="4" xfId="0" applyFont="1" applyBorder="1" applyAlignment="1">
      <alignment horizontal="left" wrapText="1"/>
    </xf>
    <xf numFmtId="0" fontId="37" fillId="6" borderId="4" xfId="0" applyFont="1" applyFill="1" applyBorder="1" applyAlignment="1">
      <alignment horizontal="left"/>
    </xf>
    <xf numFmtId="0" fontId="10" fillId="0" borderId="4" xfId="0" applyFont="1" applyBorder="1" applyAlignment="1">
      <alignment horizontal="center" wrapText="1"/>
    </xf>
    <xf numFmtId="0" fontId="92" fillId="0" borderId="4" xfId="0" applyFont="1" applyBorder="1" applyAlignment="1">
      <alignment horizontal="center" vertical="center"/>
    </xf>
    <xf numFmtId="0" fontId="2" fillId="0" borderId="1" xfId="0" applyFont="1" applyBorder="1" applyAlignment="1">
      <alignment horizontal="center" vertical="center" wrapText="1"/>
    </xf>
    <xf numFmtId="0" fontId="1" fillId="0" borderId="2" xfId="0" applyFont="1" applyBorder="1"/>
    <xf numFmtId="0" fontId="1" fillId="0" borderId="3" xfId="0" applyFont="1" applyBorder="1"/>
    <xf numFmtId="0" fontId="2" fillId="0" borderId="6" xfId="0" applyFont="1" applyBorder="1" applyAlignment="1">
      <alignment horizontal="center" vertical="center" wrapText="1"/>
    </xf>
    <xf numFmtId="0" fontId="1" fillId="0" borderId="7" xfId="0" applyFont="1" applyBorder="1"/>
    <xf numFmtId="0" fontId="4" fillId="0" borderId="6" xfId="0" applyFont="1" applyBorder="1" applyAlignment="1">
      <alignment vertical="center" wrapText="1"/>
    </xf>
    <xf numFmtId="0" fontId="5" fillId="0" borderId="6" xfId="0" applyFont="1" applyBorder="1" applyAlignment="1">
      <alignment horizontal="center" vertical="center" wrapText="1"/>
    </xf>
    <xf numFmtId="0" fontId="6" fillId="3" borderId="1" xfId="0" applyFont="1" applyFill="1" applyBorder="1" applyAlignment="1">
      <alignment horizontal="center"/>
    </xf>
    <xf numFmtId="0" fontId="1" fillId="0" borderId="5" xfId="0" applyFont="1" applyBorder="1"/>
    <xf numFmtId="0" fontId="1" fillId="0" borderId="8" xfId="0" applyFont="1" applyBorder="1"/>
    <xf numFmtId="0" fontId="2" fillId="0" borderId="1" xfId="0" applyFont="1" applyBorder="1" applyAlignment="1">
      <alignment horizontal="center"/>
    </xf>
    <xf numFmtId="0" fontId="0" fillId="0" borderId="0" xfId="0"/>
    <xf numFmtId="0" fontId="27" fillId="2" borderId="1" xfId="0" applyFont="1" applyFill="1" applyBorder="1" applyAlignment="1">
      <alignment vertical="top"/>
    </xf>
    <xf numFmtId="0" fontId="1" fillId="2" borderId="1" xfId="0" applyFont="1" applyFill="1" applyBorder="1" applyAlignment="1">
      <alignment horizontal="center"/>
    </xf>
    <xf numFmtId="0" fontId="30" fillId="7" borderId="1" xfId="0" applyFont="1" applyFill="1" applyBorder="1" applyAlignment="1">
      <alignment horizontal="center" vertical="center" wrapText="1"/>
    </xf>
    <xf numFmtId="0" fontId="7" fillId="11" borderId="12" xfId="0" applyFont="1" applyFill="1" applyBorder="1" applyAlignment="1">
      <alignment horizontal="center"/>
    </xf>
    <xf numFmtId="0" fontId="38" fillId="11" borderId="12" xfId="0" applyFont="1" applyFill="1" applyBorder="1" applyAlignment="1">
      <alignment horizontal="center"/>
    </xf>
    <xf numFmtId="0" fontId="36" fillId="10" borderId="1" xfId="0" applyFont="1" applyFill="1" applyBorder="1" applyAlignment="1">
      <alignment horizontal="center" vertical="center"/>
    </xf>
    <xf numFmtId="0" fontId="7" fillId="11" borderId="1" xfId="0" applyFont="1" applyFill="1" applyBorder="1" applyAlignment="1">
      <alignment horizontal="center" vertical="center"/>
    </xf>
    <xf numFmtId="0" fontId="38" fillId="11" borderId="1" xfId="0" applyFont="1" applyFill="1" applyBorder="1" applyAlignment="1">
      <alignment horizontal="center" vertical="center"/>
    </xf>
    <xf numFmtId="0" fontId="36" fillId="0" borderId="0" xfId="0" applyFont="1" applyAlignment="1">
      <alignment horizontal="center" vertical="center"/>
    </xf>
    <xf numFmtId="0" fontId="36" fillId="11" borderId="9" xfId="0" applyFont="1" applyFill="1" applyBorder="1" applyAlignment="1">
      <alignment horizontal="center" vertical="center"/>
    </xf>
    <xf numFmtId="0" fontId="1" fillId="0" borderId="10" xfId="0" applyFont="1" applyBorder="1"/>
    <xf numFmtId="0" fontId="1" fillId="0" borderId="11" xfId="0" applyFont="1" applyBorder="1"/>
    <xf numFmtId="0" fontId="36" fillId="11" borderId="1" xfId="0" applyFont="1" applyFill="1" applyBorder="1" applyAlignment="1">
      <alignment horizontal="center" vertical="center"/>
    </xf>
    <xf numFmtId="0" fontId="74" fillId="0" borderId="6" xfId="0" applyFont="1" applyBorder="1" applyAlignment="1">
      <alignment vertical="center" wrapText="1"/>
    </xf>
    <xf numFmtId="0" fontId="1" fillId="0" borderId="16" xfId="0" applyFont="1" applyBorder="1"/>
    <xf numFmtId="0" fontId="1" fillId="0" borderId="6" xfId="0" applyFont="1" applyBorder="1" applyAlignment="1">
      <alignment horizontal="center" vertical="center" textRotation="255" wrapText="1"/>
    </xf>
    <xf numFmtId="0" fontId="1" fillId="0" borderId="6" xfId="0" applyFont="1" applyBorder="1" applyAlignment="1">
      <alignment horizontal="center" vertical="center" wrapText="1"/>
    </xf>
    <xf numFmtId="0" fontId="78" fillId="0" borderId="6" xfId="0" applyFont="1" applyBorder="1" applyAlignment="1">
      <alignment horizontal="center" vertical="center" textRotation="255" wrapText="1"/>
    </xf>
    <xf numFmtId="0" fontId="1" fillId="0" borderId="6" xfId="0" applyFont="1" applyBorder="1" applyAlignment="1">
      <alignment horizontal="center" vertical="center"/>
    </xf>
    <xf numFmtId="0" fontId="1" fillId="0" borderId="6" xfId="0" applyFont="1" applyBorder="1" applyAlignment="1">
      <alignment vertical="center" wrapText="1"/>
    </xf>
    <xf numFmtId="0" fontId="5" fillId="11" borderId="0" xfId="0" applyFont="1" applyFill="1" applyAlignment="1">
      <alignment horizontal="center" vertical="center" wrapText="1"/>
    </xf>
    <xf numFmtId="0" fontId="5" fillId="0" borderId="0" xfId="0" applyFont="1" applyAlignment="1">
      <alignment horizontal="center" vertical="center" wrapText="1"/>
    </xf>
  </cellXfs>
  <cellStyles count="1">
    <cellStyle name="Normal" xfId="0" builtinId="0"/>
  </cellStyles>
  <dxfs count="86">
    <dxf>
      <fill>
        <patternFill patternType="solid">
          <fgColor rgb="FFB7B7B7"/>
          <bgColor rgb="FFB7B7B7"/>
        </patternFill>
      </fill>
    </dxf>
    <dxf>
      <fill>
        <patternFill patternType="solid">
          <fgColor rgb="FFFCE8B2"/>
          <bgColor rgb="FFFCE8B2"/>
        </patternFill>
      </fill>
    </dxf>
    <dxf>
      <fill>
        <patternFill patternType="solid">
          <fgColor rgb="FFB7B7B7"/>
          <bgColor rgb="FFB7B7B7"/>
        </patternFill>
      </fill>
    </dxf>
    <dxf>
      <fill>
        <patternFill patternType="solid">
          <fgColor rgb="FFEA9999"/>
          <bgColor rgb="FFEA9999"/>
        </patternFill>
      </fill>
    </dxf>
    <dxf>
      <fill>
        <patternFill patternType="solid">
          <fgColor rgb="FFC6EFCE"/>
          <bgColor rgb="FFC6EFCE"/>
        </patternFill>
      </fill>
    </dxf>
    <dxf>
      <fill>
        <patternFill patternType="solid">
          <fgColor rgb="FFFDB20B"/>
          <bgColor rgb="FFFDB20B"/>
        </patternFill>
      </fill>
    </dxf>
    <dxf>
      <fill>
        <patternFill patternType="solid">
          <fgColor rgb="FFFCE8B2"/>
          <bgColor rgb="FFFCE8B2"/>
        </patternFill>
      </fill>
    </dxf>
    <dxf>
      <fill>
        <patternFill patternType="solid">
          <fgColor rgb="FFB7B7B7"/>
          <bgColor rgb="FFB7B7B7"/>
        </patternFill>
      </fill>
    </dxf>
    <dxf>
      <fill>
        <patternFill patternType="solid">
          <fgColor rgb="FFEA9999"/>
          <bgColor rgb="FFEA9999"/>
        </patternFill>
      </fill>
    </dxf>
    <dxf>
      <fill>
        <patternFill patternType="solid">
          <fgColor rgb="FFC6EFCE"/>
          <bgColor rgb="FFC6EFCE"/>
        </patternFill>
      </fill>
    </dxf>
    <dxf>
      <fill>
        <patternFill patternType="solid">
          <fgColor rgb="FFFCE8B2"/>
          <bgColor rgb="FFFCE8B2"/>
        </patternFill>
      </fill>
    </dxf>
    <dxf>
      <fill>
        <patternFill patternType="solid">
          <fgColor rgb="FFB7B7B7"/>
          <bgColor rgb="FFB7B7B7"/>
        </patternFill>
      </fill>
    </dxf>
    <dxf>
      <fill>
        <patternFill patternType="solid">
          <fgColor rgb="FFEA9999"/>
          <bgColor rgb="FFEA9999"/>
        </patternFill>
      </fill>
    </dxf>
    <dxf>
      <fill>
        <patternFill patternType="solid">
          <fgColor rgb="FFC6EFCE"/>
          <bgColor rgb="FFC6EFCE"/>
        </patternFill>
      </fill>
    </dxf>
    <dxf>
      <fill>
        <patternFill patternType="solid">
          <fgColor rgb="FFB7B7B7"/>
          <bgColor rgb="FFB7B7B7"/>
        </patternFill>
      </fill>
    </dxf>
    <dxf>
      <fill>
        <patternFill patternType="solid">
          <fgColor rgb="FFFCE8B2"/>
          <bgColor rgb="FFFCE8B2"/>
        </patternFill>
      </fill>
    </dxf>
    <dxf>
      <fill>
        <patternFill patternType="solid">
          <fgColor rgb="FFB7B7B7"/>
          <bgColor rgb="FFB7B7B7"/>
        </patternFill>
      </fill>
    </dxf>
    <dxf>
      <fill>
        <patternFill patternType="solid">
          <fgColor rgb="FFEA9999"/>
          <bgColor rgb="FFEA9999"/>
        </patternFill>
      </fill>
    </dxf>
    <dxf>
      <fill>
        <patternFill patternType="solid">
          <fgColor rgb="FFC6EFCE"/>
          <bgColor rgb="FFC6EFCE"/>
        </patternFill>
      </fill>
    </dxf>
    <dxf>
      <fill>
        <patternFill patternType="solid">
          <fgColor rgb="FFB7B7B7"/>
          <bgColor rgb="FFB7B7B7"/>
        </patternFill>
      </fill>
    </dxf>
    <dxf>
      <fill>
        <patternFill patternType="solid">
          <fgColor rgb="FFFCE8B2"/>
          <bgColor rgb="FFFCE8B2"/>
        </patternFill>
      </fill>
    </dxf>
    <dxf>
      <fill>
        <patternFill patternType="solid">
          <fgColor rgb="FFB7B7B7"/>
          <bgColor rgb="FFB7B7B7"/>
        </patternFill>
      </fill>
    </dxf>
    <dxf>
      <fill>
        <patternFill patternType="solid">
          <fgColor rgb="FFEA9999"/>
          <bgColor rgb="FFEA9999"/>
        </patternFill>
      </fill>
    </dxf>
    <dxf>
      <fill>
        <patternFill patternType="solid">
          <fgColor rgb="FFC6EFCE"/>
          <bgColor rgb="FFC6EFCE"/>
        </patternFill>
      </fill>
    </dxf>
    <dxf>
      <fill>
        <patternFill patternType="solid">
          <fgColor rgb="FFFCE8B2"/>
          <bgColor rgb="FFFCE8B2"/>
        </patternFill>
      </fill>
    </dxf>
    <dxf>
      <fill>
        <patternFill patternType="solid">
          <fgColor rgb="FFB7B7B7"/>
          <bgColor rgb="FFB7B7B7"/>
        </patternFill>
      </fill>
    </dxf>
    <dxf>
      <fill>
        <patternFill patternType="solid">
          <fgColor rgb="FFEA9999"/>
          <bgColor rgb="FFEA9999"/>
        </patternFill>
      </fill>
    </dxf>
    <dxf>
      <fill>
        <patternFill patternType="solid">
          <fgColor rgb="FFC6EFCE"/>
          <bgColor rgb="FFC6EFCE"/>
        </patternFill>
      </fill>
    </dxf>
    <dxf>
      <fill>
        <patternFill patternType="solid">
          <fgColor rgb="FFB7E1CD"/>
          <bgColor rgb="FFB7E1CD"/>
        </patternFill>
      </fill>
    </dxf>
    <dxf>
      <fill>
        <patternFill patternType="solid">
          <fgColor rgb="FFB7B7B7"/>
          <bgColor rgb="FFB7B7B7"/>
        </patternFill>
      </fill>
    </dxf>
    <dxf>
      <fill>
        <patternFill patternType="solid">
          <fgColor rgb="FFFCE8B2"/>
          <bgColor rgb="FFFCE8B2"/>
        </patternFill>
      </fill>
    </dxf>
    <dxf>
      <fill>
        <patternFill patternType="solid">
          <fgColor rgb="FFC6EFCE"/>
          <bgColor rgb="FFC6EFCE"/>
        </patternFill>
      </fill>
    </dxf>
    <dxf>
      <fill>
        <patternFill patternType="solid">
          <fgColor rgb="FFFCE8B2"/>
          <bgColor rgb="FFFCE8B2"/>
        </patternFill>
      </fill>
    </dxf>
    <dxf>
      <fill>
        <patternFill patternType="solid">
          <fgColor rgb="FFB7B7B7"/>
          <bgColor rgb="FFB7B7B7"/>
        </patternFill>
      </fill>
    </dxf>
    <dxf>
      <fill>
        <patternFill patternType="solid">
          <fgColor rgb="FFEA9999"/>
          <bgColor rgb="FFEA9999"/>
        </patternFill>
      </fill>
    </dxf>
    <dxf>
      <fill>
        <patternFill patternType="solid">
          <fgColor rgb="FFB7B7B7"/>
          <bgColor rgb="FFB7B7B7"/>
        </patternFill>
      </fill>
    </dxf>
    <dxf>
      <fill>
        <patternFill patternType="solid">
          <fgColor rgb="FFFCE8B2"/>
          <bgColor rgb="FFFCE8B2"/>
        </patternFill>
      </fill>
    </dxf>
    <dxf>
      <fill>
        <patternFill patternType="solid">
          <fgColor rgb="FFEA9999"/>
          <bgColor rgb="FFEA9999"/>
        </patternFill>
      </fill>
    </dxf>
    <dxf>
      <fill>
        <patternFill patternType="solid">
          <fgColor rgb="FFC6EFCE"/>
          <bgColor rgb="FFC6EFCE"/>
        </patternFill>
      </fill>
    </dxf>
    <dxf>
      <fill>
        <patternFill patternType="solid">
          <fgColor rgb="FFB7B7B7"/>
          <bgColor rgb="FFB7B7B7"/>
        </patternFill>
      </fill>
    </dxf>
    <dxf>
      <fill>
        <patternFill patternType="solid">
          <fgColor rgb="FFB7B7B7"/>
          <bgColor rgb="FFB7B7B7"/>
        </patternFill>
      </fill>
    </dxf>
    <dxf>
      <fill>
        <patternFill patternType="solid">
          <fgColor rgb="FFFCE8B2"/>
          <bgColor rgb="FFFCE8B2"/>
        </patternFill>
      </fill>
    </dxf>
    <dxf>
      <fill>
        <patternFill patternType="solid">
          <fgColor rgb="FFC6EFCE"/>
          <bgColor rgb="FFC6EFCE"/>
        </patternFill>
      </fill>
    </dxf>
    <dxf>
      <fill>
        <patternFill patternType="solid">
          <fgColor rgb="FFB7B7B7"/>
          <bgColor rgb="FFB7B7B7"/>
        </patternFill>
      </fill>
    </dxf>
    <dxf>
      <fill>
        <patternFill patternType="solid">
          <fgColor rgb="FFC6EFCE"/>
          <bgColor rgb="FFC6EFCE"/>
        </patternFill>
      </fill>
    </dxf>
    <dxf>
      <fill>
        <patternFill patternType="solid">
          <fgColor rgb="FFEA9999"/>
          <bgColor rgb="FFEA9999"/>
        </patternFill>
      </fill>
    </dxf>
    <dxf>
      <fill>
        <patternFill patternType="solid">
          <fgColor rgb="FFB7B7B7"/>
          <bgColor rgb="FFB7B7B7"/>
        </patternFill>
      </fill>
    </dxf>
    <dxf>
      <fill>
        <patternFill patternType="solid">
          <fgColor rgb="FFFCE8B2"/>
          <bgColor rgb="FFFCE8B2"/>
        </patternFill>
      </fill>
    </dxf>
    <dxf>
      <fill>
        <patternFill patternType="solid">
          <fgColor rgb="FFC6EFCE"/>
          <bgColor rgb="FFC6EFCE"/>
        </patternFill>
      </fill>
    </dxf>
    <dxf>
      <fill>
        <patternFill patternType="solid">
          <fgColor rgb="FFB7B7B7"/>
          <bgColor rgb="FFB7B7B7"/>
        </patternFill>
      </fill>
    </dxf>
    <dxf>
      <fill>
        <patternFill patternType="solid">
          <fgColor rgb="FFC6EFCE"/>
          <bgColor rgb="FFC6EFCE"/>
        </patternFill>
      </fill>
    </dxf>
    <dxf>
      <fill>
        <patternFill patternType="solid">
          <fgColor rgb="FFEA9999"/>
          <bgColor rgb="FFEA9999"/>
        </patternFill>
      </fill>
    </dxf>
    <dxf>
      <fill>
        <patternFill patternType="solid">
          <fgColor rgb="FFB7B7B7"/>
          <bgColor rgb="FFB7B7B7"/>
        </patternFill>
      </fill>
    </dxf>
    <dxf>
      <fill>
        <patternFill patternType="solid">
          <fgColor rgb="FFFCE8B2"/>
          <bgColor rgb="FFFCE8B2"/>
        </patternFill>
      </fill>
    </dxf>
    <dxf>
      <fill>
        <patternFill patternType="solid">
          <fgColor rgb="FFC6EFCE"/>
          <bgColor rgb="FFC6EFCE"/>
        </patternFill>
      </fill>
    </dxf>
    <dxf>
      <fill>
        <patternFill patternType="solid">
          <fgColor rgb="FFB7B7B7"/>
          <bgColor rgb="FFB7B7B7"/>
        </patternFill>
      </fill>
    </dxf>
    <dxf>
      <fill>
        <patternFill patternType="solid">
          <fgColor rgb="FFC6EFCE"/>
          <bgColor rgb="FFC6EFCE"/>
        </patternFill>
      </fill>
    </dxf>
    <dxf>
      <fill>
        <patternFill patternType="solid">
          <fgColor rgb="FFEA9999"/>
          <bgColor rgb="FFEA9999"/>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DB20B"/>
          <bgColor rgb="FFFDB20B"/>
        </patternFill>
      </fill>
    </dxf>
    <dxf>
      <fill>
        <patternFill patternType="solid">
          <fgColor rgb="FFFCE8B2"/>
          <bgColor rgb="FFFCE8B2"/>
        </patternFill>
      </fill>
    </dxf>
    <dxf>
      <fill>
        <patternFill patternType="solid">
          <fgColor rgb="FFB7B7B7"/>
          <bgColor rgb="FFB7B7B7"/>
        </patternFill>
      </fill>
    </dxf>
    <dxf>
      <fill>
        <patternFill patternType="solid">
          <fgColor rgb="FFEA9999"/>
          <bgColor rgb="FFEA9999"/>
        </patternFill>
      </fill>
    </dxf>
    <dxf>
      <fill>
        <patternFill patternType="solid">
          <fgColor rgb="FFC6EFCE"/>
          <bgColor rgb="FFC6EFCE"/>
        </patternFill>
      </fill>
    </dxf>
    <dxf>
      <fill>
        <patternFill patternType="solid">
          <fgColor rgb="FFB7B7B7"/>
          <bgColor rgb="FFB7B7B7"/>
        </patternFill>
      </fill>
    </dxf>
    <dxf>
      <fill>
        <patternFill patternType="solid">
          <fgColor rgb="FFB7B7B7"/>
          <bgColor rgb="FFB7B7B7"/>
        </patternFill>
      </fill>
    </dxf>
    <dxf>
      <fill>
        <patternFill patternType="solid">
          <fgColor rgb="FFC6EFCE"/>
          <bgColor rgb="FFC6EFCE"/>
        </patternFill>
      </fill>
    </dxf>
    <dxf>
      <fill>
        <patternFill patternType="solid">
          <fgColor rgb="FFFCE8B2"/>
          <bgColor rgb="FFFCE8B2"/>
        </patternFill>
      </fill>
    </dxf>
    <dxf>
      <fill>
        <patternFill patternType="solid">
          <fgColor rgb="FFEA9999"/>
          <bgColor rgb="FFEA9999"/>
        </patternFill>
      </fill>
    </dxf>
    <dxf>
      <fill>
        <patternFill patternType="solid">
          <fgColor rgb="FFC6EFCE"/>
          <bgColor rgb="FFC6EFCE"/>
        </patternFill>
      </fill>
    </dxf>
    <dxf>
      <fill>
        <patternFill patternType="solid">
          <fgColor rgb="FFB7B7B7"/>
          <bgColor rgb="FFB7B7B7"/>
        </patternFill>
      </fill>
    </dxf>
    <dxf>
      <fill>
        <patternFill patternType="solid">
          <fgColor rgb="FFFCE8B2"/>
          <bgColor rgb="FFFCE8B2"/>
        </patternFill>
      </fill>
    </dxf>
    <dxf>
      <fill>
        <patternFill patternType="solid">
          <fgColor rgb="FFB7B7B7"/>
          <bgColor rgb="FFB7B7B7"/>
        </patternFill>
      </fill>
    </dxf>
    <dxf>
      <fill>
        <patternFill patternType="solid">
          <fgColor rgb="FFC6EFCE"/>
          <bgColor rgb="FFC6EFCE"/>
        </patternFill>
      </fill>
    </dxf>
    <dxf>
      <fill>
        <patternFill patternType="solid">
          <fgColor rgb="FFB7B7B7"/>
          <bgColor rgb="FFB7B7B7"/>
        </patternFill>
      </fill>
    </dxf>
    <dxf>
      <fill>
        <patternFill patternType="solid">
          <fgColor rgb="FFEA9999"/>
          <bgColor rgb="FFEA9999"/>
        </patternFill>
      </fill>
    </dxf>
    <dxf>
      <fill>
        <patternFill patternType="solid">
          <fgColor rgb="FFFDB20B"/>
          <bgColor rgb="FFFDB20B"/>
        </patternFill>
      </fill>
    </dxf>
    <dxf>
      <fill>
        <patternFill patternType="solid">
          <fgColor rgb="FFFCE8B2"/>
          <bgColor rgb="FFFCE8B2"/>
        </patternFill>
      </fill>
    </dxf>
    <dxf>
      <fill>
        <patternFill patternType="solid">
          <fgColor rgb="FFC6EFCE"/>
          <bgColor rgb="FFC6EFCE"/>
        </patternFill>
      </fill>
    </dxf>
    <dxf>
      <fill>
        <patternFill patternType="solid">
          <fgColor rgb="FFFCE8B2"/>
          <bgColor rgb="FFFCE8B2"/>
        </patternFill>
      </fill>
    </dxf>
    <dxf>
      <fill>
        <patternFill patternType="solid">
          <fgColor rgb="FFEA9999"/>
          <bgColor rgb="FFEA9999"/>
        </patternFill>
      </fill>
    </dxf>
    <dxf>
      <fill>
        <patternFill patternType="solid">
          <fgColor rgb="FFC6EFCE"/>
          <bgColor rgb="FFC6EFCE"/>
        </patternFill>
      </fill>
    </dxf>
    <dxf>
      <fill>
        <patternFill patternType="solid">
          <fgColor rgb="FFF4C7C3"/>
          <bgColor rgb="FFF4C7C3"/>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152400</xdr:colOff>
      <xdr:row>1</xdr:row>
      <xdr:rowOff>-47625</xdr:rowOff>
    </xdr:from>
    <xdr:ext cx="13382625" cy="20421600"/>
    <xdr:pic>
      <xdr:nvPicPr>
        <xdr:cNvPr id="2" name="image1.png" title="Imagem">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https://drive.google.com/file/d/1Htf3G1rBu0N2w9DKdsseg-Zn_L0D93wP/view?usp=sharing" TargetMode="External"/><Relationship Id="rId2" Type="http://schemas.openxmlformats.org/officeDocument/2006/relationships/hyperlink" Target="https://drive.google.com/file/d/1k6Pgg4mfFb7xxmAHmhcZvUTlMQvjazl8/view?usp=sharing" TargetMode="External"/><Relationship Id="rId1" Type="http://schemas.openxmlformats.org/officeDocument/2006/relationships/hyperlink" Target="https://drive.google.com/file/d/19rIYbm8kg1HrZf_skEj6UXlBoDZ6UnX_/view?usp=shari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p.gov.br/" TargetMode="External"/><Relationship Id="rId3" Type="http://schemas.openxmlformats.org/officeDocument/2006/relationships/hyperlink" Target="mailto:camaramombuca@uol.com.br" TargetMode="External"/><Relationship Id="rId7" Type="http://schemas.openxmlformats.org/officeDocument/2006/relationships/hyperlink" Target="mailto:assessor02@capivari.sp.gov.br" TargetMode="External"/><Relationship Id="rId2" Type="http://schemas.openxmlformats.org/officeDocument/2006/relationships/hyperlink" Target="mailto:alexandre.pinheiro@camaramontemor.sp.gov.br" TargetMode="External"/><Relationship Id="rId1" Type="http://schemas.openxmlformats.org/officeDocument/2006/relationships/hyperlink" Target="mailto:gabinete@eliasfausto.sp.gov.br" TargetMode="External"/><Relationship Id="rId6" Type="http://schemas.openxmlformats.org/officeDocument/2006/relationships/hyperlink" Target="mailto:decap@educacao.sp.gov.br" TargetMode="External"/><Relationship Id="rId5" Type="http://schemas.openxmlformats.org/officeDocument/2006/relationships/hyperlink" Target="about:blank" TargetMode="External"/><Relationship Id="rId4" Type="http://schemas.openxmlformats.org/officeDocument/2006/relationships/hyperlink" Target="mailto:gabinete@rafard.sp.gov.br"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rive.google.com/file/d/1JuJor50TkN6KuOEMJFT3sTBOJTvIojdW/view?usp=sharing" TargetMode="External"/><Relationship Id="rId13" Type="http://schemas.openxmlformats.org/officeDocument/2006/relationships/hyperlink" Target="https://drive.google.com/file/d/1F2iGMK7cSuKnw2z3ZaS80TMLECcaQk1M/view?usp=sharing" TargetMode="External"/><Relationship Id="rId3" Type="http://schemas.openxmlformats.org/officeDocument/2006/relationships/hyperlink" Target="https://mail.google.com/mail/u/1/" TargetMode="External"/><Relationship Id="rId7" Type="http://schemas.openxmlformats.org/officeDocument/2006/relationships/hyperlink" Target="https://drive.google.com/file/d/1ggxoLcX6zGRM8GOujq2t0LYN_HPIE_Zz/view?usp=sharing" TargetMode="External"/><Relationship Id="rId12" Type="http://schemas.openxmlformats.org/officeDocument/2006/relationships/hyperlink" Target="https://drive.google.com/file/d/1-lY5EwlqOf7HGU4_SR3nvqCLar1FDV9a/view?usp=sharing" TargetMode="External"/><Relationship Id="rId2" Type="http://schemas.openxmlformats.org/officeDocument/2006/relationships/hyperlink" Target="https://mail.google.com/mail/u/1/" TargetMode="External"/><Relationship Id="rId1" Type="http://schemas.openxmlformats.org/officeDocument/2006/relationships/hyperlink" Target="https://mail.google.com/mail/u/1/" TargetMode="External"/><Relationship Id="rId6" Type="http://schemas.openxmlformats.org/officeDocument/2006/relationships/hyperlink" Target="https://drive.google.com/file/d/1DC5cfXjTM9mv1RPW9GjSmmXvh9n5LgSV/view?usp=sharing" TargetMode="External"/><Relationship Id="rId11" Type="http://schemas.openxmlformats.org/officeDocument/2006/relationships/hyperlink" Target="https://drive.google.com/file/d/1nkt6j1UYj50QLhlCOe7XvTcV3EWOKJfs/view?usp=sharing" TargetMode="External"/><Relationship Id="rId5" Type="http://schemas.openxmlformats.org/officeDocument/2006/relationships/hyperlink" Target="https://mail.google.com/mail/u/2/" TargetMode="External"/><Relationship Id="rId10" Type="http://schemas.openxmlformats.org/officeDocument/2006/relationships/hyperlink" Target="https://drive.google.com/file/d/1BZoaHJi0HI7wxanFmi2O9ssiwJSxayTM/view?usp=sharing" TargetMode="External"/><Relationship Id="rId4" Type="http://schemas.openxmlformats.org/officeDocument/2006/relationships/hyperlink" Target="https://drive.google.com/file/d/1vEU2XSA1cDlZ_5K4ExW2Odo1l0bcuEUD/view?usp=sharing" TargetMode="External"/><Relationship Id="rId9" Type="http://schemas.openxmlformats.org/officeDocument/2006/relationships/hyperlink" Target="https://drive.google.com/file/d/1QR_nP7pg7Z8tNfA9vjyeH9IctdI31SC_/view?usp=sharing" TargetMode="External"/><Relationship Id="rId14" Type="http://schemas.openxmlformats.org/officeDocument/2006/relationships/hyperlink" Target="https://drive.google.com/file/d/1BUzVDuPsrGB2_781WuHbsHl7_EEwZkdx/view?usp=share_link"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drive.google.com/file/d/1DeDcMhOts8tyvSk-D4gzBuMeh326uLvE/view?usp=share_link" TargetMode="External"/><Relationship Id="rId2" Type="http://schemas.openxmlformats.org/officeDocument/2006/relationships/hyperlink" Target="https://drive.google.com/file/d/1uONDIiyvLEhSC0ltSDNZQAtlc51e_TK_/view?usp=share_link" TargetMode="External"/><Relationship Id="rId1" Type="http://schemas.openxmlformats.org/officeDocument/2006/relationships/hyperlink" Target="https://drive.google.com/file/d/1uONDIiyvLEhSC0ltSDNZQAtlc51e_TK_/view?usp=share_link" TargetMode="External"/><Relationship Id="rId5" Type="http://schemas.openxmlformats.org/officeDocument/2006/relationships/hyperlink" Target="https://drive.google.com/file/d/11mi0iFZL9MflNk3sLLQe4bG4knZlqaUo/view?usp=share_link" TargetMode="External"/><Relationship Id="rId4" Type="http://schemas.openxmlformats.org/officeDocument/2006/relationships/hyperlink" Target="https://drive.google.com/file/d/1qm9aYKm5nB_fXTsjJWoAtSv0KypeZG4_/view?usp=share_link"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s://drive.ifsp.edu.br/s/rzTnpeqQV2i86D0" TargetMode="External"/><Relationship Id="rId1827" Type="http://schemas.openxmlformats.org/officeDocument/2006/relationships/hyperlink" Target="https://drive.google.com/file/d/1HdLN6x0YfYiGbxDD6KHS0qHS7eEad3N5/view?usp=sharing" TargetMode="External"/><Relationship Id="rId21" Type="http://schemas.openxmlformats.org/officeDocument/2006/relationships/hyperlink" Target="https://drive.ifsp.edu.br/s/vIk9uioDBmBA5cr" TargetMode="External"/><Relationship Id="rId2089" Type="http://schemas.openxmlformats.org/officeDocument/2006/relationships/hyperlink" Target="https://drive.google.com/file/d/1bu-w9SeKFjhJx6NGl05bgQLXl3LlWW4m/view?usp=share_link" TargetMode="External"/><Relationship Id="rId170" Type="http://schemas.openxmlformats.org/officeDocument/2006/relationships/hyperlink" Target="https://drive.ifsp.edu.br/s/Q8OhVPIIR2KMpwj" TargetMode="External"/><Relationship Id="rId268" Type="http://schemas.openxmlformats.org/officeDocument/2006/relationships/hyperlink" Target="https://drive.ifsp.edu.br/s/z90CQEivPczVftN" TargetMode="External"/><Relationship Id="rId475" Type="http://schemas.openxmlformats.org/officeDocument/2006/relationships/hyperlink" Target="https://drive.ifsp.edu.br/s/1fZBcuosjDSHqcc" TargetMode="External"/><Relationship Id="rId682" Type="http://schemas.openxmlformats.org/officeDocument/2006/relationships/hyperlink" Target="https://drive.ifsp.edu.br/s/9wsICCgbyjC1Oyg" TargetMode="External"/><Relationship Id="rId128" Type="http://schemas.openxmlformats.org/officeDocument/2006/relationships/hyperlink" Target="https://drive.ifsp.edu.br/s/AJDH6o2O3a3cUxU" TargetMode="External"/><Relationship Id="rId335" Type="http://schemas.openxmlformats.org/officeDocument/2006/relationships/hyperlink" Target="https://drive.ifsp.edu.br/s/tLz7oGFHfKrhbMz" TargetMode="External"/><Relationship Id="rId542" Type="http://schemas.openxmlformats.org/officeDocument/2006/relationships/hyperlink" Target="https://drive.ifsp.edu.br/s/C8tK2SeC1fhZveZ" TargetMode="External"/><Relationship Id="rId987" Type="http://schemas.openxmlformats.org/officeDocument/2006/relationships/hyperlink" Target="https://drive.ifsp.edu.br/s/l61HR6mWgFsyinM" TargetMode="External"/><Relationship Id="rId1172" Type="http://schemas.openxmlformats.org/officeDocument/2006/relationships/hyperlink" Target="https://drive.ifsp.edu.br/s/asADR46z38zcE62" TargetMode="External"/><Relationship Id="rId2016" Type="http://schemas.openxmlformats.org/officeDocument/2006/relationships/hyperlink" Target="https://drive.google.com/file/d/1aUla4i5vSzIyf_Q69u8bGpQRYmGLYVll/view?usp=share_link" TargetMode="External"/><Relationship Id="rId402" Type="http://schemas.openxmlformats.org/officeDocument/2006/relationships/hyperlink" Target="https://drive.ifsp.edu.br/s/2FRlx1Tj7hAa9cT" TargetMode="External"/><Relationship Id="rId847" Type="http://schemas.openxmlformats.org/officeDocument/2006/relationships/hyperlink" Target="https://drive.ifsp.edu.br/s/uh424o4MPIZaLgU" TargetMode="External"/><Relationship Id="rId1032" Type="http://schemas.openxmlformats.org/officeDocument/2006/relationships/hyperlink" Target="https://drive.ifsp.edu.br/s/0kE9zggWaedyqUi" TargetMode="External"/><Relationship Id="rId1477" Type="http://schemas.openxmlformats.org/officeDocument/2006/relationships/hyperlink" Target="https://drive.ifsp.edu.br/s/dPf3MTamsFwtCIZ" TargetMode="External"/><Relationship Id="rId1684" Type="http://schemas.openxmlformats.org/officeDocument/2006/relationships/hyperlink" Target="https://drive.google.com/file/d/1h7v_f1DXaVbSADnCwdghnwU2PfCq_uja/view?usp=sharing" TargetMode="External"/><Relationship Id="rId1891" Type="http://schemas.openxmlformats.org/officeDocument/2006/relationships/hyperlink" Target="https://drive.google.com/file/d/1HRQgpz1kvyIyugHpHmHat_hHj-eggHgv/view?usp=sharing" TargetMode="External"/><Relationship Id="rId707" Type="http://schemas.openxmlformats.org/officeDocument/2006/relationships/hyperlink" Target="https://drive.ifsp.edu.br/s/rMHbvQFft4MZw9B" TargetMode="External"/><Relationship Id="rId914" Type="http://schemas.openxmlformats.org/officeDocument/2006/relationships/hyperlink" Target="https://drive.ifsp.edu.br/s/m2LRTYb5HrLpGBd" TargetMode="External"/><Relationship Id="rId1337" Type="http://schemas.openxmlformats.org/officeDocument/2006/relationships/hyperlink" Target="https://drive.ifsp.edu.br/s/xzcdnlhSLu64vp1" TargetMode="External"/><Relationship Id="rId1544" Type="http://schemas.openxmlformats.org/officeDocument/2006/relationships/hyperlink" Target="https://drive.ifsp.edu.br/s/SKLSmJBJyutjqZ1" TargetMode="External"/><Relationship Id="rId1751" Type="http://schemas.openxmlformats.org/officeDocument/2006/relationships/hyperlink" Target="https://drive.ifsp.edu.br/s/njsMDLTTqbZHXqZ" TargetMode="External"/><Relationship Id="rId1989" Type="http://schemas.openxmlformats.org/officeDocument/2006/relationships/hyperlink" Target="https://drive.google.com/file/d/1w07J01X52_FIfdzHwOUQiE9HKh0vZ2rw/view?usp=sharing" TargetMode="External"/><Relationship Id="rId43" Type="http://schemas.openxmlformats.org/officeDocument/2006/relationships/hyperlink" Target="https://drive.ifsp.edu.br/s/6jAAi1hWBke6e3G" TargetMode="External"/><Relationship Id="rId1404" Type="http://schemas.openxmlformats.org/officeDocument/2006/relationships/hyperlink" Target="https://drive.ifsp.edu.br/s/oVDi8q392HVmyse" TargetMode="External"/><Relationship Id="rId1611" Type="http://schemas.openxmlformats.org/officeDocument/2006/relationships/hyperlink" Target="https://drive.ifsp.edu.br/s/awaFUqmkcYd7fLo" TargetMode="External"/><Relationship Id="rId1849" Type="http://schemas.openxmlformats.org/officeDocument/2006/relationships/hyperlink" Target="https://drive.google.com/file/d/17RuWM91Irg4CmWmzm815Fb1ExiJd4J-r/view?usp=sharing" TargetMode="External"/><Relationship Id="rId192" Type="http://schemas.openxmlformats.org/officeDocument/2006/relationships/hyperlink" Target="https://drive.ifsp.edu.br/s/iLkwXJsab4DKOwk" TargetMode="External"/><Relationship Id="rId1709" Type="http://schemas.openxmlformats.org/officeDocument/2006/relationships/hyperlink" Target="https://drive.google.com/file/d/1puib9lK6anY1gnwNE6iTBmuICvy-sWfY/view?usp=sharing" TargetMode="External"/><Relationship Id="rId1916" Type="http://schemas.openxmlformats.org/officeDocument/2006/relationships/hyperlink" Target="https://drive.google.com/file/d/1htCvXp9t2iyYz7qyUUUdyqGCgL-jVD86/view?usp=sharing" TargetMode="External"/><Relationship Id="rId497" Type="http://schemas.openxmlformats.org/officeDocument/2006/relationships/hyperlink" Target="https://drive.ifsp.edu.br/s/dFvsKcXJJVcVglc" TargetMode="External"/><Relationship Id="rId2080" Type="http://schemas.openxmlformats.org/officeDocument/2006/relationships/hyperlink" Target="https://drive.google.com/file/d/1fLZMa7-Yvo3gz1f-PEX_pqaBDTfmcGhN/view?usp=share_link" TargetMode="External"/><Relationship Id="rId357" Type="http://schemas.openxmlformats.org/officeDocument/2006/relationships/hyperlink" Target="https://drive.ifsp.edu.br/s/KJswuGYWrOkhFG5" TargetMode="External"/><Relationship Id="rId1194" Type="http://schemas.openxmlformats.org/officeDocument/2006/relationships/hyperlink" Target="https://drive.ifsp.edu.br/s/4hHt0hxGF6HsKS8" TargetMode="External"/><Relationship Id="rId2038" Type="http://schemas.openxmlformats.org/officeDocument/2006/relationships/hyperlink" Target="https://drive.google.com/file/d/1uaNDE0Kar8R7oDXqht-GPop0UEFmlIbG/view?usp=share_link" TargetMode="External"/><Relationship Id="rId217" Type="http://schemas.openxmlformats.org/officeDocument/2006/relationships/hyperlink" Target="https://drive.ifsp.edu.br/s/oVVFmNHRZw6c7h7" TargetMode="External"/><Relationship Id="rId564" Type="http://schemas.openxmlformats.org/officeDocument/2006/relationships/hyperlink" Target="https://drive.ifsp.edu.br/s/r75tqbefjL5RYxV" TargetMode="External"/><Relationship Id="rId771" Type="http://schemas.openxmlformats.org/officeDocument/2006/relationships/hyperlink" Target="https://drive.ifsp.edu.br/s/XpGRNWoSeVFetIz" TargetMode="External"/><Relationship Id="rId869" Type="http://schemas.openxmlformats.org/officeDocument/2006/relationships/hyperlink" Target="https://drive.ifsp.edu.br/s/7IpFnxOghPC1frs" TargetMode="External"/><Relationship Id="rId1499" Type="http://schemas.openxmlformats.org/officeDocument/2006/relationships/hyperlink" Target="https://drive.ifsp.edu.br/s/xI1Di6YW2SjKPbt" TargetMode="External"/><Relationship Id="rId424" Type="http://schemas.openxmlformats.org/officeDocument/2006/relationships/hyperlink" Target="https://drive.ifsp.edu.br/s/HDCKfb03okdEdWY" TargetMode="External"/><Relationship Id="rId631" Type="http://schemas.openxmlformats.org/officeDocument/2006/relationships/hyperlink" Target="https://drive.ifsp.edu.br/s/b4XHQW53CptMxYO" TargetMode="External"/><Relationship Id="rId729" Type="http://schemas.openxmlformats.org/officeDocument/2006/relationships/hyperlink" Target="https://drive.ifsp.edu.br/s/2cOG1trWbNGFUT2" TargetMode="External"/><Relationship Id="rId1054" Type="http://schemas.openxmlformats.org/officeDocument/2006/relationships/hyperlink" Target="https://drive.ifsp.edu.br/s/U2eZJDKa9DFP4oY" TargetMode="External"/><Relationship Id="rId1261" Type="http://schemas.openxmlformats.org/officeDocument/2006/relationships/hyperlink" Target="https://drive.ifsp.edu.br/s/ae0kPNB2LH0nw9f" TargetMode="External"/><Relationship Id="rId1359" Type="http://schemas.openxmlformats.org/officeDocument/2006/relationships/hyperlink" Target="https://drive.ifsp.edu.br/s/Z7QTqIvAF0cbGNi" TargetMode="External"/><Relationship Id="rId936" Type="http://schemas.openxmlformats.org/officeDocument/2006/relationships/hyperlink" Target="https://drive.ifsp.edu.br/s/DcxiDHMjfbMtEXT" TargetMode="External"/><Relationship Id="rId1121" Type="http://schemas.openxmlformats.org/officeDocument/2006/relationships/hyperlink" Target="https://drive.ifsp.edu.br/s/UzgGw5J2DQogJ5i" TargetMode="External"/><Relationship Id="rId1219" Type="http://schemas.openxmlformats.org/officeDocument/2006/relationships/hyperlink" Target="https://drive.ifsp.edu.br/s/v2WAzHsJMkBV5LG" TargetMode="External"/><Relationship Id="rId1566" Type="http://schemas.openxmlformats.org/officeDocument/2006/relationships/hyperlink" Target="https://drive.ifsp.edu.br/s/r37kKILAW3DbBO8" TargetMode="External"/><Relationship Id="rId1773" Type="http://schemas.openxmlformats.org/officeDocument/2006/relationships/hyperlink" Target="https://drive.ifsp.edu.br/s/iIYMChNg7sNax62" TargetMode="External"/><Relationship Id="rId1980" Type="http://schemas.openxmlformats.org/officeDocument/2006/relationships/hyperlink" Target="https://drive.google.com/file/d/1Rruspx2BOVK2aGobs70QEyVC9bMQtG7A/view?usp=sharing" TargetMode="External"/><Relationship Id="rId65" Type="http://schemas.openxmlformats.org/officeDocument/2006/relationships/hyperlink" Target="https://drive.ifsp.edu.br/s/7ctUtyixxNAjSqd" TargetMode="External"/><Relationship Id="rId1426" Type="http://schemas.openxmlformats.org/officeDocument/2006/relationships/hyperlink" Target="https://drive.ifsp.edu.br/s/xA7ip6MCID3EWQg" TargetMode="External"/><Relationship Id="rId1633" Type="http://schemas.openxmlformats.org/officeDocument/2006/relationships/hyperlink" Target="https://drive.ifsp.edu.br/s/0sXD7J2belal34p" TargetMode="External"/><Relationship Id="rId1840" Type="http://schemas.openxmlformats.org/officeDocument/2006/relationships/hyperlink" Target="https://drive.google.com/file/d/1HYBGNCHFKsGFweOGRQizNt33hwCBv1sw/view?usp=sharing" TargetMode="External"/><Relationship Id="rId1700" Type="http://schemas.openxmlformats.org/officeDocument/2006/relationships/hyperlink" Target="https://drive.google.com/file/d/1lr2_Y6vdQLgLymwLy8nd3piBDI3iCOy8/view?usp=sharing" TargetMode="External"/><Relationship Id="rId1938" Type="http://schemas.openxmlformats.org/officeDocument/2006/relationships/hyperlink" Target="https://drive.google.com/file/d/1TaCcHTUiBA1lM9-Mp_5H9osn9JTMG2vM/view?usp=sharing" TargetMode="External"/><Relationship Id="rId281" Type="http://schemas.openxmlformats.org/officeDocument/2006/relationships/hyperlink" Target="https://drive.ifsp.edu.br/s/Y6CoJ6P9Fk4JCjd" TargetMode="External"/><Relationship Id="rId141" Type="http://schemas.openxmlformats.org/officeDocument/2006/relationships/hyperlink" Target="https://drive.ifsp.edu.br/s/P7KxHbXi14s3r8t" TargetMode="External"/><Relationship Id="rId379" Type="http://schemas.openxmlformats.org/officeDocument/2006/relationships/hyperlink" Target="https://drive.ifsp.edu.br/s/vpMwCC234zng9Si" TargetMode="External"/><Relationship Id="rId586" Type="http://schemas.openxmlformats.org/officeDocument/2006/relationships/hyperlink" Target="https://drive.ifsp.edu.br/s/nABE53mkOWEx94s" TargetMode="External"/><Relationship Id="rId793" Type="http://schemas.openxmlformats.org/officeDocument/2006/relationships/hyperlink" Target="https://drive.ifsp.edu.br/s/QAegLlE5YuaIjYc" TargetMode="External"/><Relationship Id="rId7" Type="http://schemas.openxmlformats.org/officeDocument/2006/relationships/hyperlink" Target="https://drive.ifsp.edu.br/s/U71j2fAwHHkgYqQ" TargetMode="External"/><Relationship Id="rId239" Type="http://schemas.openxmlformats.org/officeDocument/2006/relationships/hyperlink" Target="https://drive.ifsp.edu.br/s/K8Srqeo3mHidXXn" TargetMode="External"/><Relationship Id="rId446" Type="http://schemas.openxmlformats.org/officeDocument/2006/relationships/hyperlink" Target="https://drive.ifsp.edu.br/s/o7YNDSa6AyeBZFg" TargetMode="External"/><Relationship Id="rId653" Type="http://schemas.openxmlformats.org/officeDocument/2006/relationships/hyperlink" Target="https://drive.ifsp.edu.br/s/0HKrBiXT0l8abat" TargetMode="External"/><Relationship Id="rId1076" Type="http://schemas.openxmlformats.org/officeDocument/2006/relationships/hyperlink" Target="https://drive.ifsp.edu.br/s/M0ksOZ1EXYODAQj" TargetMode="External"/><Relationship Id="rId1283" Type="http://schemas.openxmlformats.org/officeDocument/2006/relationships/hyperlink" Target="https://drive.ifsp.edu.br/s/uvYTHUeAnSf5LMo" TargetMode="External"/><Relationship Id="rId1490" Type="http://schemas.openxmlformats.org/officeDocument/2006/relationships/hyperlink" Target="https://drive.ifsp.edu.br/s/OvJEtlyoDf9V6DH" TargetMode="External"/><Relationship Id="rId306" Type="http://schemas.openxmlformats.org/officeDocument/2006/relationships/hyperlink" Target="https://drive.ifsp.edu.br/s/atTgiXUG2A5jrF0" TargetMode="External"/><Relationship Id="rId860" Type="http://schemas.openxmlformats.org/officeDocument/2006/relationships/hyperlink" Target="https://drive.ifsp.edu.br/s/CilpU4vyV2Tb8tA" TargetMode="External"/><Relationship Id="rId958" Type="http://schemas.openxmlformats.org/officeDocument/2006/relationships/hyperlink" Target="https://drive.ifsp.edu.br/s/TZQk8ckXmKENoj4" TargetMode="External"/><Relationship Id="rId1143" Type="http://schemas.openxmlformats.org/officeDocument/2006/relationships/hyperlink" Target="https://drive.ifsp.edu.br/s/vr4dbXdIr2zmntA" TargetMode="External"/><Relationship Id="rId1588" Type="http://schemas.openxmlformats.org/officeDocument/2006/relationships/hyperlink" Target="https://drive.ifsp.edu.br/s/D1Chd4fWgClpP3J" TargetMode="External"/><Relationship Id="rId1795" Type="http://schemas.openxmlformats.org/officeDocument/2006/relationships/hyperlink" Target="https://drive.google.com/file/d/1_S7zIObAwZ9tyzHa5Nj08J9AAWLsW0_C/view?usp=sharing" TargetMode="External"/><Relationship Id="rId87" Type="http://schemas.openxmlformats.org/officeDocument/2006/relationships/hyperlink" Target="https://drive.ifsp.edu.br/s/3RGoerVJZJuP4MH" TargetMode="External"/><Relationship Id="rId513" Type="http://schemas.openxmlformats.org/officeDocument/2006/relationships/hyperlink" Target="https://drive.ifsp.edu.br/s/ZLs0sCtGJTlrd6d" TargetMode="External"/><Relationship Id="rId720" Type="http://schemas.openxmlformats.org/officeDocument/2006/relationships/hyperlink" Target="https://drive.ifsp.edu.br/s/XdghKcZb4OhHvCe" TargetMode="External"/><Relationship Id="rId818" Type="http://schemas.openxmlformats.org/officeDocument/2006/relationships/hyperlink" Target="https://drive.ifsp.edu.br/s/JAzmXpA5W1x9kKp" TargetMode="External"/><Relationship Id="rId1350" Type="http://schemas.openxmlformats.org/officeDocument/2006/relationships/hyperlink" Target="https://drive.ifsp.edu.br/s/e3dpO6Zt6EI225i" TargetMode="External"/><Relationship Id="rId1448" Type="http://schemas.openxmlformats.org/officeDocument/2006/relationships/hyperlink" Target="https://drive.ifsp.edu.br/s/JcpRqAvgQb9sVbW" TargetMode="External"/><Relationship Id="rId1655" Type="http://schemas.openxmlformats.org/officeDocument/2006/relationships/hyperlink" Target="https://drive.ifsp.edu.br/s/sG73XkEpDgwpSa8" TargetMode="External"/><Relationship Id="rId1003" Type="http://schemas.openxmlformats.org/officeDocument/2006/relationships/hyperlink" Target="https://drive.ifsp.edu.br/s/u6hoe6zbliYaCcs" TargetMode="External"/><Relationship Id="rId1210" Type="http://schemas.openxmlformats.org/officeDocument/2006/relationships/hyperlink" Target="https://drive.ifsp.edu.br/s/r4mOaKGzokbj7uN" TargetMode="External"/><Relationship Id="rId1308" Type="http://schemas.openxmlformats.org/officeDocument/2006/relationships/hyperlink" Target="https://drive.ifsp.edu.br/s/XVAnNfVc94iY76M" TargetMode="External"/><Relationship Id="rId1862" Type="http://schemas.openxmlformats.org/officeDocument/2006/relationships/hyperlink" Target="https://drive.google.com/file/d/1OutsSME8PN1DFEZPI6dbq-XEwfpQELYJ/view?usp=sharing" TargetMode="External"/><Relationship Id="rId1515" Type="http://schemas.openxmlformats.org/officeDocument/2006/relationships/hyperlink" Target="https://drive.ifsp.edu.br/s/SlK49VtGxIO5EEd" TargetMode="External"/><Relationship Id="rId1722" Type="http://schemas.openxmlformats.org/officeDocument/2006/relationships/hyperlink" Target="https://drive.ifsp.edu.br/s/Aa95nETgRKV3k28" TargetMode="External"/><Relationship Id="rId14" Type="http://schemas.openxmlformats.org/officeDocument/2006/relationships/hyperlink" Target="https://drive.ifsp.edu.br/s/I7fTLTB8SevHxD2" TargetMode="External"/><Relationship Id="rId163" Type="http://schemas.openxmlformats.org/officeDocument/2006/relationships/hyperlink" Target="https://drive.ifsp.edu.br/s/eGF9V0WZvJa6J1D" TargetMode="External"/><Relationship Id="rId370" Type="http://schemas.openxmlformats.org/officeDocument/2006/relationships/hyperlink" Target="https://drive.ifsp.edu.br/s/gRVMbrNasvZpnju" TargetMode="External"/><Relationship Id="rId2051" Type="http://schemas.openxmlformats.org/officeDocument/2006/relationships/hyperlink" Target="https://drive.google.com/file/d/1oTaFOnBZ_sLWxoyqsGZICCxjYy6xWmOb/view?usp=share_link" TargetMode="External"/><Relationship Id="rId230" Type="http://schemas.openxmlformats.org/officeDocument/2006/relationships/hyperlink" Target="https://drive.ifsp.edu.br/s/CV2FlNQoBZJa39x" TargetMode="External"/><Relationship Id="rId468" Type="http://schemas.openxmlformats.org/officeDocument/2006/relationships/hyperlink" Target="https://drive.ifsp.edu.br/s/BV8w4gwlMXKvKKa" TargetMode="External"/><Relationship Id="rId675" Type="http://schemas.openxmlformats.org/officeDocument/2006/relationships/hyperlink" Target="https://drive.ifsp.edu.br/s/9ky5jsCoso7Y6wA" TargetMode="External"/><Relationship Id="rId882" Type="http://schemas.openxmlformats.org/officeDocument/2006/relationships/hyperlink" Target="https://drive.ifsp.edu.br/s/VFSiLVjiCgV4KBq" TargetMode="External"/><Relationship Id="rId1098" Type="http://schemas.openxmlformats.org/officeDocument/2006/relationships/hyperlink" Target="https://drive.ifsp.edu.br/s/mLwYPubj4Tq4qEs" TargetMode="External"/><Relationship Id="rId328" Type="http://schemas.openxmlformats.org/officeDocument/2006/relationships/hyperlink" Target="https://drive.ifsp.edu.br/s/tImc2aCFvAu4jn6" TargetMode="External"/><Relationship Id="rId535" Type="http://schemas.openxmlformats.org/officeDocument/2006/relationships/hyperlink" Target="https://drive.ifsp.edu.br/s/8MPmdurOEGvMK2q" TargetMode="External"/><Relationship Id="rId742" Type="http://schemas.openxmlformats.org/officeDocument/2006/relationships/hyperlink" Target="https://drive.ifsp.edu.br/s/tVklCxnuaMuUQ6D" TargetMode="External"/><Relationship Id="rId1165" Type="http://schemas.openxmlformats.org/officeDocument/2006/relationships/hyperlink" Target="https://drive.ifsp.edu.br/s/aEpX4VBoOUaHiEr" TargetMode="External"/><Relationship Id="rId1372" Type="http://schemas.openxmlformats.org/officeDocument/2006/relationships/hyperlink" Target="https://drive.ifsp.edu.br/s/BBpJRdwnXjSL4hY" TargetMode="External"/><Relationship Id="rId2009" Type="http://schemas.openxmlformats.org/officeDocument/2006/relationships/hyperlink" Target="https://drive.google.com/file/d/1wjktoLbjm8yNTy_W7rIh0TuefWqGT5Ij/view?usp=share_link" TargetMode="External"/><Relationship Id="rId602" Type="http://schemas.openxmlformats.org/officeDocument/2006/relationships/hyperlink" Target="https://drive.ifsp.edu.br/s/tCpn1uLPy9NmGcB" TargetMode="External"/><Relationship Id="rId1025" Type="http://schemas.openxmlformats.org/officeDocument/2006/relationships/hyperlink" Target="https://drive.ifsp.edu.br/s/tltPBlV5JGAHkvg" TargetMode="External"/><Relationship Id="rId1232" Type="http://schemas.openxmlformats.org/officeDocument/2006/relationships/hyperlink" Target="https://drive.ifsp.edu.br/s/ChbnRxk9zoJlGmM" TargetMode="External"/><Relationship Id="rId1677" Type="http://schemas.openxmlformats.org/officeDocument/2006/relationships/hyperlink" Target="https://drive.ifsp.edu.br/s/qQMJuGkkV5w1GDJ" TargetMode="External"/><Relationship Id="rId1884" Type="http://schemas.openxmlformats.org/officeDocument/2006/relationships/hyperlink" Target="https://drive.google.com/file/d/1uTbKnl5KvPiHlnF4mCafWT3GRTmCFnNV/view?usp=sharing" TargetMode="External"/><Relationship Id="rId907" Type="http://schemas.openxmlformats.org/officeDocument/2006/relationships/hyperlink" Target="https://drive.ifsp.edu.br/s/Nq5F2Xeb0A4Aern" TargetMode="External"/><Relationship Id="rId1537" Type="http://schemas.openxmlformats.org/officeDocument/2006/relationships/hyperlink" Target="https://drive.ifsp.edu.br/s/bjqNUv3SgsI4hkp" TargetMode="External"/><Relationship Id="rId1744" Type="http://schemas.openxmlformats.org/officeDocument/2006/relationships/hyperlink" Target="https://drive.ifsp.edu.br/s/krlG2jXdkRGvAwk" TargetMode="External"/><Relationship Id="rId1951" Type="http://schemas.openxmlformats.org/officeDocument/2006/relationships/hyperlink" Target="https://drive.google.com/file/d/18_8Uwftrj46Prb3p9rAoygg2oS1aGHa9/view?usp=sharing" TargetMode="External"/><Relationship Id="rId36" Type="http://schemas.openxmlformats.org/officeDocument/2006/relationships/hyperlink" Target="https://drive.ifsp.edu.br/s/ZHVbXRlkdVhrGyn" TargetMode="External"/><Relationship Id="rId1604" Type="http://schemas.openxmlformats.org/officeDocument/2006/relationships/hyperlink" Target="https://drive.ifsp.edu.br/s/VJlmK2fkFjB69rc" TargetMode="External"/><Relationship Id="rId185" Type="http://schemas.openxmlformats.org/officeDocument/2006/relationships/hyperlink" Target="https://drive.ifsp.edu.br/s/UyehSAIM8ls8SfH" TargetMode="External"/><Relationship Id="rId1811" Type="http://schemas.openxmlformats.org/officeDocument/2006/relationships/hyperlink" Target="https://drive.google.com/file/d/1ob0mZjRzWh3cXRRZK5gUjy6zpR2bhyFZ/view?usp=sharing" TargetMode="External"/><Relationship Id="rId1909" Type="http://schemas.openxmlformats.org/officeDocument/2006/relationships/hyperlink" Target="https://drive.google.com/file/d/16waYzp6VLbr8GvszqukoWBNHoFOXMI4S/view?usp=sharing" TargetMode="External"/><Relationship Id="rId392" Type="http://schemas.openxmlformats.org/officeDocument/2006/relationships/hyperlink" Target="https://drive.ifsp.edu.br/s/sEpHlCNP5XzMvWw" TargetMode="External"/><Relationship Id="rId697" Type="http://schemas.openxmlformats.org/officeDocument/2006/relationships/hyperlink" Target="https://drive.ifsp.edu.br/s/VxyFKrGR2wYLDX3" TargetMode="External"/><Relationship Id="rId2073" Type="http://schemas.openxmlformats.org/officeDocument/2006/relationships/hyperlink" Target="https://drive.google.com/file/d/1t0jaqYp7YS6g3eFDtg4MKrR8JuzWE4gV/view?usp=share_link" TargetMode="External"/><Relationship Id="rId252" Type="http://schemas.openxmlformats.org/officeDocument/2006/relationships/hyperlink" Target="https://drive.ifsp.edu.br/s/9pJNvuNt9E3nz5O" TargetMode="External"/><Relationship Id="rId1187" Type="http://schemas.openxmlformats.org/officeDocument/2006/relationships/hyperlink" Target="https://drive.ifsp.edu.br/s/ayq4UOZygugMHqh" TargetMode="External"/><Relationship Id="rId112" Type="http://schemas.openxmlformats.org/officeDocument/2006/relationships/hyperlink" Target="https://drive.ifsp.edu.br/s/eRElMvW4mwnWgYU" TargetMode="External"/><Relationship Id="rId557" Type="http://schemas.openxmlformats.org/officeDocument/2006/relationships/hyperlink" Target="https://drive.ifsp.edu.br/s/Pm27ecflEzS2jlO" TargetMode="External"/><Relationship Id="rId764" Type="http://schemas.openxmlformats.org/officeDocument/2006/relationships/hyperlink" Target="https://drive.ifsp.edu.br/s/eBMcaUPowDW0HcM" TargetMode="External"/><Relationship Id="rId971" Type="http://schemas.openxmlformats.org/officeDocument/2006/relationships/hyperlink" Target="https://drive.ifsp.edu.br/s/i9qKYTiLgHJqGSp" TargetMode="External"/><Relationship Id="rId1394" Type="http://schemas.openxmlformats.org/officeDocument/2006/relationships/hyperlink" Target="https://drive.ifsp.edu.br/s/BHJSmICXR2NU53f" TargetMode="External"/><Relationship Id="rId1699" Type="http://schemas.openxmlformats.org/officeDocument/2006/relationships/hyperlink" Target="https://drive.google.com/file/d/1lr2_Y6vdQLgLymwLy8nd3piBDI3iCOy8/view?usp=sharing" TargetMode="External"/><Relationship Id="rId2000" Type="http://schemas.openxmlformats.org/officeDocument/2006/relationships/hyperlink" Target="https://drive.google.com/file/d/1nDEe4_u5VnPxBkfrRJMyNJBJLmt8bSXD/view?usp=sharing" TargetMode="External"/><Relationship Id="rId417" Type="http://schemas.openxmlformats.org/officeDocument/2006/relationships/hyperlink" Target="https://drive.ifsp.edu.br/s/PK5u0PNEIPWAGHu" TargetMode="External"/><Relationship Id="rId624" Type="http://schemas.openxmlformats.org/officeDocument/2006/relationships/hyperlink" Target="https://drive.ifsp.edu.br/s/8h6jEJDn99grxG1" TargetMode="External"/><Relationship Id="rId831" Type="http://schemas.openxmlformats.org/officeDocument/2006/relationships/hyperlink" Target="https://drive.ifsp.edu.br/s/FDkcQ2Jm6YyIz7N" TargetMode="External"/><Relationship Id="rId1047" Type="http://schemas.openxmlformats.org/officeDocument/2006/relationships/hyperlink" Target="https://drive.ifsp.edu.br/s/tOCEjUnu8IREPBn" TargetMode="External"/><Relationship Id="rId1254" Type="http://schemas.openxmlformats.org/officeDocument/2006/relationships/hyperlink" Target="https://drive.ifsp.edu.br/s/QyZhKDMAzTXPrVr" TargetMode="External"/><Relationship Id="rId1461" Type="http://schemas.openxmlformats.org/officeDocument/2006/relationships/hyperlink" Target="https://drive.ifsp.edu.br/s/nFWkALTHJ3TdPRX" TargetMode="External"/><Relationship Id="rId929" Type="http://schemas.openxmlformats.org/officeDocument/2006/relationships/hyperlink" Target="https://drive.ifsp.edu.br/s/V4Ji2xgw9SirH15" TargetMode="External"/><Relationship Id="rId1114" Type="http://schemas.openxmlformats.org/officeDocument/2006/relationships/hyperlink" Target="https://drive.ifsp.edu.br/s/ZlEje28sfVxDXDr" TargetMode="External"/><Relationship Id="rId1321" Type="http://schemas.openxmlformats.org/officeDocument/2006/relationships/hyperlink" Target="https://drive.ifsp.edu.br/s/xY6tJ31befL9jox" TargetMode="External"/><Relationship Id="rId1559" Type="http://schemas.openxmlformats.org/officeDocument/2006/relationships/hyperlink" Target="https://drive.ifsp.edu.br/s/IeGTjzAUiP0dCLv" TargetMode="External"/><Relationship Id="rId1766" Type="http://schemas.openxmlformats.org/officeDocument/2006/relationships/hyperlink" Target="https://drive.ifsp.edu.br/s/Skn0AbYiYzvuaV4" TargetMode="External"/><Relationship Id="rId1973" Type="http://schemas.openxmlformats.org/officeDocument/2006/relationships/hyperlink" Target="https://drive.google.com/file/d/18D79-BnxVzdkg2NpHKI_YB1K6wlUDo2s/view?usp=sharing" TargetMode="External"/><Relationship Id="rId58" Type="http://schemas.openxmlformats.org/officeDocument/2006/relationships/hyperlink" Target="https://drive.ifsp.edu.br/s/p3XJjBCU9feyb4K" TargetMode="External"/><Relationship Id="rId1419" Type="http://schemas.openxmlformats.org/officeDocument/2006/relationships/hyperlink" Target="https://drive.ifsp.edu.br/s/9lWZvYeN7MlAakl" TargetMode="External"/><Relationship Id="rId1626" Type="http://schemas.openxmlformats.org/officeDocument/2006/relationships/hyperlink" Target="https://drive.ifsp.edu.br/s/QHViERvbdCzSIK5" TargetMode="External"/><Relationship Id="rId1833" Type="http://schemas.openxmlformats.org/officeDocument/2006/relationships/hyperlink" Target="https://drive.google.com/file/d/11XU0UUVbJy3A5_zxwpaQw-9hbjWOqExh/view?usp=sharing" TargetMode="External"/><Relationship Id="rId1900" Type="http://schemas.openxmlformats.org/officeDocument/2006/relationships/hyperlink" Target="https://drive.google.com/file/d/1caAsVrp8OvlQFgDb5uw_NYEUoi13Fvfe/view?usp=sharing" TargetMode="External"/><Relationship Id="rId274" Type="http://schemas.openxmlformats.org/officeDocument/2006/relationships/hyperlink" Target="https://drive.ifsp.edu.br/s/TpLM5QOOzGDMOZL" TargetMode="External"/><Relationship Id="rId481" Type="http://schemas.openxmlformats.org/officeDocument/2006/relationships/hyperlink" Target="https://drive.ifsp.edu.br/s/Qc67DQXzy64HbjD" TargetMode="External"/><Relationship Id="rId134" Type="http://schemas.openxmlformats.org/officeDocument/2006/relationships/hyperlink" Target="https://drive.ifsp.edu.br/s/Q4ABATNSK8HdmpE" TargetMode="External"/><Relationship Id="rId579" Type="http://schemas.openxmlformats.org/officeDocument/2006/relationships/hyperlink" Target="https://drive.ifsp.edu.br/s/365yL2Fovr5xclA" TargetMode="External"/><Relationship Id="rId786" Type="http://schemas.openxmlformats.org/officeDocument/2006/relationships/hyperlink" Target="https://drive.ifsp.edu.br/s/30Pfa0PChkwc6OU" TargetMode="External"/><Relationship Id="rId993" Type="http://schemas.openxmlformats.org/officeDocument/2006/relationships/hyperlink" Target="https://drive.ifsp.edu.br/s/gCMFdwgrdadbTHH" TargetMode="External"/><Relationship Id="rId341" Type="http://schemas.openxmlformats.org/officeDocument/2006/relationships/hyperlink" Target="https://drive.ifsp.edu.br/s/u4rq6pfBbOp3z7R" TargetMode="External"/><Relationship Id="rId439" Type="http://schemas.openxmlformats.org/officeDocument/2006/relationships/hyperlink" Target="https://drive.ifsp.edu.br/s/PPlUXTk43lyZJl0" TargetMode="External"/><Relationship Id="rId646" Type="http://schemas.openxmlformats.org/officeDocument/2006/relationships/hyperlink" Target="https://drive.ifsp.edu.br/s/Xx1XUa6GlX5xkKR" TargetMode="External"/><Relationship Id="rId1069" Type="http://schemas.openxmlformats.org/officeDocument/2006/relationships/hyperlink" Target="https://drive.ifsp.edu.br/s/occ1QKrsALNjZit" TargetMode="External"/><Relationship Id="rId1276" Type="http://schemas.openxmlformats.org/officeDocument/2006/relationships/hyperlink" Target="https://drive.ifsp.edu.br/s/pDID33LrafihL7r" TargetMode="External"/><Relationship Id="rId1483" Type="http://schemas.openxmlformats.org/officeDocument/2006/relationships/hyperlink" Target="https://drive.ifsp.edu.br/s/c6xM5UlHSoiQFY3" TargetMode="External"/><Relationship Id="rId2022" Type="http://schemas.openxmlformats.org/officeDocument/2006/relationships/hyperlink" Target="https://drive.google.com/file/d/1bxeAy902m_Dixw6h8GGsYBpijN6_qBFk/view?usp=share_link" TargetMode="External"/><Relationship Id="rId201" Type="http://schemas.openxmlformats.org/officeDocument/2006/relationships/hyperlink" Target="https://drive.ifsp.edu.br/s/CNkGikvUmbrMIkq" TargetMode="External"/><Relationship Id="rId506" Type="http://schemas.openxmlformats.org/officeDocument/2006/relationships/hyperlink" Target="https://drive.ifsp.edu.br/s/o9f0AA9r27tncm2" TargetMode="External"/><Relationship Id="rId853" Type="http://schemas.openxmlformats.org/officeDocument/2006/relationships/hyperlink" Target="https://drive.ifsp.edu.br/s/3w55hcc7sjNR5a7" TargetMode="External"/><Relationship Id="rId1136" Type="http://schemas.openxmlformats.org/officeDocument/2006/relationships/hyperlink" Target="https://drive.ifsp.edu.br/s/thFGxHzwlHASE4u" TargetMode="External"/><Relationship Id="rId1690" Type="http://schemas.openxmlformats.org/officeDocument/2006/relationships/hyperlink" Target="https://drive.google.com/file/d/15ZjHk8_GS-6C9JFSzNLt1X5TRBp0fe6y/view?usp=sharing" TargetMode="External"/><Relationship Id="rId1788" Type="http://schemas.openxmlformats.org/officeDocument/2006/relationships/hyperlink" Target="https://drive.ifsp.edu.br/s/O58UGvy2HaTceNY" TargetMode="External"/><Relationship Id="rId1995" Type="http://schemas.openxmlformats.org/officeDocument/2006/relationships/hyperlink" Target="https://drive.google.com/file/d/1fiUWsp17FuOMBA3uEn2m-FpeUlN2-Y2k/view?usp=sharing" TargetMode="External"/><Relationship Id="rId713" Type="http://schemas.openxmlformats.org/officeDocument/2006/relationships/hyperlink" Target="https://drive.ifsp.edu.br/s/xzZYiQUz4RR6SXT" TargetMode="External"/><Relationship Id="rId920" Type="http://schemas.openxmlformats.org/officeDocument/2006/relationships/hyperlink" Target="https://drive.ifsp.edu.br/s/smB504MM3l9vwis" TargetMode="External"/><Relationship Id="rId1343" Type="http://schemas.openxmlformats.org/officeDocument/2006/relationships/hyperlink" Target="https://drive.ifsp.edu.br/s/Lib8U7fcwUJTyza" TargetMode="External"/><Relationship Id="rId1550" Type="http://schemas.openxmlformats.org/officeDocument/2006/relationships/hyperlink" Target="https://drive.ifsp.edu.br/s/Zltjg5IwwwhW0o7" TargetMode="External"/><Relationship Id="rId1648" Type="http://schemas.openxmlformats.org/officeDocument/2006/relationships/hyperlink" Target="https://drive.ifsp.edu.br/s/Ed1CaM9GfZemGKN" TargetMode="External"/><Relationship Id="rId1203" Type="http://schemas.openxmlformats.org/officeDocument/2006/relationships/hyperlink" Target="https://drive.ifsp.edu.br/s/jPHTMRAqVaISPju" TargetMode="External"/><Relationship Id="rId1410" Type="http://schemas.openxmlformats.org/officeDocument/2006/relationships/hyperlink" Target="https://drive.ifsp.edu.br/s/RTcigXIiFYKx7b9" TargetMode="External"/><Relationship Id="rId1508" Type="http://schemas.openxmlformats.org/officeDocument/2006/relationships/hyperlink" Target="https://drive.ifsp.edu.br/s/JkgGuc8djXi9Kh9" TargetMode="External"/><Relationship Id="rId1855" Type="http://schemas.openxmlformats.org/officeDocument/2006/relationships/hyperlink" Target="https://drive.google.com/file/d/1RKmP0SH3icyQinQqtxIFKoVhMuKr56kv/view?usp=sharing" TargetMode="External"/><Relationship Id="rId1715" Type="http://schemas.openxmlformats.org/officeDocument/2006/relationships/hyperlink" Target="https://drive.ifsp.edu.br/s/PY6kknoXetWTirc" TargetMode="External"/><Relationship Id="rId1922" Type="http://schemas.openxmlformats.org/officeDocument/2006/relationships/hyperlink" Target="https://drive.google.com/file/d/1-xxB0oeR_SWBERMWvPknVB6363NWZjOm/view?usp=sharing" TargetMode="External"/><Relationship Id="rId296" Type="http://schemas.openxmlformats.org/officeDocument/2006/relationships/hyperlink" Target="https://drive.ifsp.edu.br/s/765uyh9qYMm4T6z" TargetMode="External"/><Relationship Id="rId156" Type="http://schemas.openxmlformats.org/officeDocument/2006/relationships/hyperlink" Target="https://drive.ifsp.edu.br/s/8mWjVDuAcWVQRPT" TargetMode="External"/><Relationship Id="rId363" Type="http://schemas.openxmlformats.org/officeDocument/2006/relationships/hyperlink" Target="https://drive.ifsp.edu.br/s/c0OtfWd2LQL1KQx" TargetMode="External"/><Relationship Id="rId570" Type="http://schemas.openxmlformats.org/officeDocument/2006/relationships/hyperlink" Target="https://drive.ifsp.edu.br/s/m1TUx67aRs6S5C9" TargetMode="External"/><Relationship Id="rId2044" Type="http://schemas.openxmlformats.org/officeDocument/2006/relationships/hyperlink" Target="https://drive.google.com/file/d/10HYAMZdU1xVhPr-zbrf50BJluk2AkJo4/view?usp=share_link" TargetMode="External"/><Relationship Id="rId223" Type="http://schemas.openxmlformats.org/officeDocument/2006/relationships/hyperlink" Target="https://drive.ifsp.edu.br/s/VJWyKK5fSF32fHQ" TargetMode="External"/><Relationship Id="rId430" Type="http://schemas.openxmlformats.org/officeDocument/2006/relationships/hyperlink" Target="https://drive.ifsp.edu.br/s/JGAdnuWAhDyoDkE" TargetMode="External"/><Relationship Id="rId668" Type="http://schemas.openxmlformats.org/officeDocument/2006/relationships/hyperlink" Target="https://drive.ifsp.edu.br/s/Ktdn66bZQAC9X4N" TargetMode="External"/><Relationship Id="rId875" Type="http://schemas.openxmlformats.org/officeDocument/2006/relationships/hyperlink" Target="https://drive.ifsp.edu.br/s/SS7eCpJ67Nym1S5" TargetMode="External"/><Relationship Id="rId1060" Type="http://schemas.openxmlformats.org/officeDocument/2006/relationships/hyperlink" Target="https://drive.ifsp.edu.br/s/45dJrJjbMQLSKqu" TargetMode="External"/><Relationship Id="rId1298" Type="http://schemas.openxmlformats.org/officeDocument/2006/relationships/hyperlink" Target="https://drive.ifsp.edu.br/s/ShlzH5kboYTdwB0" TargetMode="External"/><Relationship Id="rId528" Type="http://schemas.openxmlformats.org/officeDocument/2006/relationships/hyperlink" Target="https://drive.ifsp.edu.br/s/2VzrsEMl253E8Ag" TargetMode="External"/><Relationship Id="rId735" Type="http://schemas.openxmlformats.org/officeDocument/2006/relationships/hyperlink" Target="https://drive.ifsp.edu.br/s/yB1vKoTCIekGjs7" TargetMode="External"/><Relationship Id="rId942" Type="http://schemas.openxmlformats.org/officeDocument/2006/relationships/hyperlink" Target="https://drive.ifsp.edu.br/s/uFbmODLwqUgH0mn" TargetMode="External"/><Relationship Id="rId1158" Type="http://schemas.openxmlformats.org/officeDocument/2006/relationships/hyperlink" Target="https://drive.ifsp.edu.br/s/U1nneKu46MSi1db" TargetMode="External"/><Relationship Id="rId1365" Type="http://schemas.openxmlformats.org/officeDocument/2006/relationships/hyperlink" Target="https://drive.ifsp.edu.br/s/nbtwVfWqbG3UuhT" TargetMode="External"/><Relationship Id="rId1572" Type="http://schemas.openxmlformats.org/officeDocument/2006/relationships/hyperlink" Target="https://drive.ifsp.edu.br/s/oD7dJBs6EbmdveP" TargetMode="External"/><Relationship Id="rId1018" Type="http://schemas.openxmlformats.org/officeDocument/2006/relationships/hyperlink" Target="https://drive.ifsp.edu.br/s/09lhlfRnmPEXKJd" TargetMode="External"/><Relationship Id="rId1225" Type="http://schemas.openxmlformats.org/officeDocument/2006/relationships/hyperlink" Target="https://drive.ifsp.edu.br/s/soZyDmdbTYiyejK" TargetMode="External"/><Relationship Id="rId1432" Type="http://schemas.openxmlformats.org/officeDocument/2006/relationships/hyperlink" Target="https://drive.ifsp.edu.br/s/ZCiTDRMpt8GWwi1" TargetMode="External"/><Relationship Id="rId1877" Type="http://schemas.openxmlformats.org/officeDocument/2006/relationships/hyperlink" Target="https://drive.google.com/file/d/1iXu9sVWin5ZvefaUqx8xhG1QxLjNLWjv/view?usp=sharing" TargetMode="External"/><Relationship Id="rId71" Type="http://schemas.openxmlformats.org/officeDocument/2006/relationships/hyperlink" Target="https://drive.ifsp.edu.br/s/jHAQfXyV3qEb8dP" TargetMode="External"/><Relationship Id="rId802" Type="http://schemas.openxmlformats.org/officeDocument/2006/relationships/hyperlink" Target="https://drive.ifsp.edu.br/s/t4pdTJNZk3n23jO" TargetMode="External"/><Relationship Id="rId1737" Type="http://schemas.openxmlformats.org/officeDocument/2006/relationships/hyperlink" Target="https://drive.ifsp.edu.br/s/L1AM0LRnt0HYf2G" TargetMode="External"/><Relationship Id="rId1944" Type="http://schemas.openxmlformats.org/officeDocument/2006/relationships/hyperlink" Target="https://drive.google.com/file/d/1mLUNxp8MyPE9TFqFkKr8p7i1yeOrpd3I/view?usp=sharing" TargetMode="External"/><Relationship Id="rId29" Type="http://schemas.openxmlformats.org/officeDocument/2006/relationships/hyperlink" Target="https://drive.ifsp.edu.br/s/BA4Xc1BddancUZ4" TargetMode="External"/><Relationship Id="rId178" Type="http://schemas.openxmlformats.org/officeDocument/2006/relationships/hyperlink" Target="https://drive.ifsp.edu.br/s/7vgPAViV7JCpuQE" TargetMode="External"/><Relationship Id="rId1804" Type="http://schemas.openxmlformats.org/officeDocument/2006/relationships/hyperlink" Target="https://drive.google.com/file/d/1ObY9CHkTXEWyfidk6WSWdApNlXefqmCU/view?usp=sharing" TargetMode="External"/><Relationship Id="rId385" Type="http://schemas.openxmlformats.org/officeDocument/2006/relationships/hyperlink" Target="https://drive.ifsp.edu.br/s/FhBDf4QrGgmaEFX" TargetMode="External"/><Relationship Id="rId592" Type="http://schemas.openxmlformats.org/officeDocument/2006/relationships/hyperlink" Target="https://drive.ifsp.edu.br/s/EOe3OEaJLEWqm2i" TargetMode="External"/><Relationship Id="rId2066" Type="http://schemas.openxmlformats.org/officeDocument/2006/relationships/hyperlink" Target="https://drive.google.com/file/d/15uVeynxeF51l-llwG9CQuQgviZu5HF5C/view?usp=share_link" TargetMode="External"/><Relationship Id="rId245" Type="http://schemas.openxmlformats.org/officeDocument/2006/relationships/hyperlink" Target="https://drive.ifsp.edu.br/s/8uQVlZmVaWbvZQA" TargetMode="External"/><Relationship Id="rId452" Type="http://schemas.openxmlformats.org/officeDocument/2006/relationships/hyperlink" Target="https://drive.ifsp.edu.br/s/izI5ZGktlsNaDUc" TargetMode="External"/><Relationship Id="rId897" Type="http://schemas.openxmlformats.org/officeDocument/2006/relationships/hyperlink" Target="https://drive.ifsp.edu.br/s/nfj2nW9Z0Vn03jp" TargetMode="External"/><Relationship Id="rId1082" Type="http://schemas.openxmlformats.org/officeDocument/2006/relationships/hyperlink" Target="https://drive.ifsp.edu.br/s/EKpVjp2jLxg3Ntv" TargetMode="External"/><Relationship Id="rId105" Type="http://schemas.openxmlformats.org/officeDocument/2006/relationships/hyperlink" Target="https://drive.ifsp.edu.br/s/RNGdHo17bOyT71n" TargetMode="External"/><Relationship Id="rId312" Type="http://schemas.openxmlformats.org/officeDocument/2006/relationships/hyperlink" Target="https://drive.ifsp.edu.br/s/QTvVmxO1UmI0cPf" TargetMode="External"/><Relationship Id="rId757" Type="http://schemas.openxmlformats.org/officeDocument/2006/relationships/hyperlink" Target="https://drive.ifsp.edu.br/s/vTFY8w4dL34T36e" TargetMode="External"/><Relationship Id="rId964" Type="http://schemas.openxmlformats.org/officeDocument/2006/relationships/hyperlink" Target="https://drive.ifsp.edu.br/s/E2gJVNsY55rp3sR" TargetMode="External"/><Relationship Id="rId1387" Type="http://schemas.openxmlformats.org/officeDocument/2006/relationships/hyperlink" Target="https://drive.ifsp.edu.br/s/6tkeZiPRudFSFq5" TargetMode="External"/><Relationship Id="rId1594" Type="http://schemas.openxmlformats.org/officeDocument/2006/relationships/hyperlink" Target="https://drive.ifsp.edu.br/s/yh32PAr3huo1oFs" TargetMode="External"/><Relationship Id="rId93" Type="http://schemas.openxmlformats.org/officeDocument/2006/relationships/hyperlink" Target="https://drive.ifsp.edu.br/s/1msSfH887T4w9Ir" TargetMode="External"/><Relationship Id="rId617" Type="http://schemas.openxmlformats.org/officeDocument/2006/relationships/hyperlink" Target="https://drive.ifsp.edu.br/s/Ei8dzvzE8iap7Zs" TargetMode="External"/><Relationship Id="rId824" Type="http://schemas.openxmlformats.org/officeDocument/2006/relationships/hyperlink" Target="https://drive.ifsp.edu.br/s/3wnzYBPojbG8J8H" TargetMode="External"/><Relationship Id="rId1247" Type="http://schemas.openxmlformats.org/officeDocument/2006/relationships/hyperlink" Target="https://drive.ifsp.edu.br/s/936ReiZruqG88H2" TargetMode="External"/><Relationship Id="rId1454" Type="http://schemas.openxmlformats.org/officeDocument/2006/relationships/hyperlink" Target="https://drive.ifsp.edu.br/s/72sQjiZrNsMD7SA" TargetMode="External"/><Relationship Id="rId1661" Type="http://schemas.openxmlformats.org/officeDocument/2006/relationships/hyperlink" Target="https://drive.ifsp.edu.br/s/v4QYLjfmLuOfiBe" TargetMode="External"/><Relationship Id="rId1899" Type="http://schemas.openxmlformats.org/officeDocument/2006/relationships/hyperlink" Target="https://drive.google.com/file/d/131vsttuzHPS1tY1zsYkPwlArCjD-vF3X/view?usp=sharing" TargetMode="External"/><Relationship Id="rId1107" Type="http://schemas.openxmlformats.org/officeDocument/2006/relationships/hyperlink" Target="https://drive.ifsp.edu.br/s/Jsuw2zXueMVIC0r" TargetMode="External"/><Relationship Id="rId1314" Type="http://schemas.openxmlformats.org/officeDocument/2006/relationships/hyperlink" Target="https://drive.ifsp.edu.br/s/a8TfVt7S5J3aDNE" TargetMode="External"/><Relationship Id="rId1521" Type="http://schemas.openxmlformats.org/officeDocument/2006/relationships/hyperlink" Target="https://drive.ifsp.edu.br/s/rzTnpeqQV2i86D0" TargetMode="External"/><Relationship Id="rId1759" Type="http://schemas.openxmlformats.org/officeDocument/2006/relationships/hyperlink" Target="https://drive.ifsp.edu.br/s/rd8utr4381535ZZ" TargetMode="External"/><Relationship Id="rId1966" Type="http://schemas.openxmlformats.org/officeDocument/2006/relationships/hyperlink" Target="https://drive.google.com/file/d/1G7bmsz8Nci4LXEdvJsK_ndyejw4OUd6s/view?usp=sharing" TargetMode="External"/><Relationship Id="rId1619" Type="http://schemas.openxmlformats.org/officeDocument/2006/relationships/hyperlink" Target="https://drive.ifsp.edu.br/s/s47gJBlkYLhzMbE" TargetMode="External"/><Relationship Id="rId1826" Type="http://schemas.openxmlformats.org/officeDocument/2006/relationships/hyperlink" Target="https://drive.google.com/file/d/1HdLN6x0YfYiGbxDD6KHS0qHS7eEad3N5/view?usp=sharing" TargetMode="External"/><Relationship Id="rId20" Type="http://schemas.openxmlformats.org/officeDocument/2006/relationships/hyperlink" Target="https://drive.ifsp.edu.br/s/Jb1PbuyuSZjSy9j" TargetMode="External"/><Relationship Id="rId2088" Type="http://schemas.openxmlformats.org/officeDocument/2006/relationships/hyperlink" Target="https://drive.google.com/file/d/1dSXSXeTgP9h31og1gAWndx1rdXXoEq6C/view?usp=share_link" TargetMode="External"/><Relationship Id="rId267" Type="http://schemas.openxmlformats.org/officeDocument/2006/relationships/hyperlink" Target="https://drive.ifsp.edu.br/s/H8qH2ZEN8wTj9BS" TargetMode="External"/><Relationship Id="rId474" Type="http://schemas.openxmlformats.org/officeDocument/2006/relationships/hyperlink" Target="https://drive.ifsp.edu.br/s/2iG2vllLneAMkGi" TargetMode="External"/><Relationship Id="rId127" Type="http://schemas.openxmlformats.org/officeDocument/2006/relationships/hyperlink" Target="https://drive.ifsp.edu.br/s/nzFBI616oepf9D6" TargetMode="External"/><Relationship Id="rId681" Type="http://schemas.openxmlformats.org/officeDocument/2006/relationships/hyperlink" Target="https://drive.ifsp.edu.br/s/cfPYaQj6cz3jelL" TargetMode="External"/><Relationship Id="rId779" Type="http://schemas.openxmlformats.org/officeDocument/2006/relationships/hyperlink" Target="https://drive.ifsp.edu.br/s/b6YNI8CYdDowSae" TargetMode="External"/><Relationship Id="rId986" Type="http://schemas.openxmlformats.org/officeDocument/2006/relationships/hyperlink" Target="https://drive.ifsp.edu.br/s/mYjKI352d4jo4Yz" TargetMode="External"/><Relationship Id="rId334" Type="http://schemas.openxmlformats.org/officeDocument/2006/relationships/hyperlink" Target="https://drive.ifsp.edu.br/s/FqD47dPZ90p7afh" TargetMode="External"/><Relationship Id="rId541" Type="http://schemas.openxmlformats.org/officeDocument/2006/relationships/hyperlink" Target="https://drive.ifsp.edu.br/s/dFHtakCftqzPJ8K" TargetMode="External"/><Relationship Id="rId639" Type="http://schemas.openxmlformats.org/officeDocument/2006/relationships/hyperlink" Target="https://drive.ifsp.edu.br/s/9Bw9YdoAGwbiHIA" TargetMode="External"/><Relationship Id="rId1171" Type="http://schemas.openxmlformats.org/officeDocument/2006/relationships/hyperlink" Target="https://drive.ifsp.edu.br/s/asADR46z38zcE62" TargetMode="External"/><Relationship Id="rId1269" Type="http://schemas.openxmlformats.org/officeDocument/2006/relationships/hyperlink" Target="https://drive.ifsp.edu.br/s/alzXq1uL0sAlEqx" TargetMode="External"/><Relationship Id="rId1476" Type="http://schemas.openxmlformats.org/officeDocument/2006/relationships/hyperlink" Target="https://drive.ifsp.edu.br/s/xllm8f5DiXFE8im" TargetMode="External"/><Relationship Id="rId2015" Type="http://schemas.openxmlformats.org/officeDocument/2006/relationships/hyperlink" Target="https://drive.google.com/file/d/1XbfcL1FHP8L0sWrcDwUSMFJ-wxHt0fZY/view?usp=share_link" TargetMode="External"/><Relationship Id="rId401" Type="http://schemas.openxmlformats.org/officeDocument/2006/relationships/hyperlink" Target="https://drive.ifsp.edu.br/s/Cn182cNEt59DMEw" TargetMode="External"/><Relationship Id="rId846" Type="http://schemas.openxmlformats.org/officeDocument/2006/relationships/hyperlink" Target="https://drive.ifsp.edu.br/s/JU00UpNCmz1isTw" TargetMode="External"/><Relationship Id="rId1031" Type="http://schemas.openxmlformats.org/officeDocument/2006/relationships/hyperlink" Target="https://drive.ifsp.edu.br/s/0kE9zggWaedyqUi" TargetMode="External"/><Relationship Id="rId1129" Type="http://schemas.openxmlformats.org/officeDocument/2006/relationships/hyperlink" Target="https://drive.ifsp.edu.br/s/vSvEp1zlvbcZVcP" TargetMode="External"/><Relationship Id="rId1683" Type="http://schemas.openxmlformats.org/officeDocument/2006/relationships/hyperlink" Target="https://drive.google.com/file/d/1h7v_f1DXaVbSADnCwdghnwU2PfCq_uja/view?usp=sharing" TargetMode="External"/><Relationship Id="rId1890" Type="http://schemas.openxmlformats.org/officeDocument/2006/relationships/hyperlink" Target="https://drive.google.com/file/d/1_2OgLobRrusjiiOH3q0mmEZnCyynTopK/view?usp=sharing" TargetMode="External"/><Relationship Id="rId1988" Type="http://schemas.openxmlformats.org/officeDocument/2006/relationships/hyperlink" Target="https://drive.google.com/file/d/1lpPkjBkqV0IliPVGPOkwwUQ9O9TjbI_k/view?usp=sharing" TargetMode="External"/><Relationship Id="rId706" Type="http://schemas.openxmlformats.org/officeDocument/2006/relationships/hyperlink" Target="https://drive.ifsp.edu.br/s/KGrbvhT5ibvNIDi" TargetMode="External"/><Relationship Id="rId913" Type="http://schemas.openxmlformats.org/officeDocument/2006/relationships/hyperlink" Target="https://drive.ifsp.edu.br/s/8MfOtsLQ9FyZyQR" TargetMode="External"/><Relationship Id="rId1336" Type="http://schemas.openxmlformats.org/officeDocument/2006/relationships/hyperlink" Target="https://drive.ifsp.edu.br/s/lQuXoDRueFyyZbz" TargetMode="External"/><Relationship Id="rId1543" Type="http://schemas.openxmlformats.org/officeDocument/2006/relationships/hyperlink" Target="https://drive.ifsp.edu.br/s/SKLSmJBJyutjqZ1" TargetMode="External"/><Relationship Id="rId1750" Type="http://schemas.openxmlformats.org/officeDocument/2006/relationships/hyperlink" Target="https://drive.ifsp.edu.br/s/AWIJ9sXHGyHcH56" TargetMode="External"/><Relationship Id="rId42" Type="http://schemas.openxmlformats.org/officeDocument/2006/relationships/hyperlink" Target="https://drive.ifsp.edu.br/s/GMpbfiNFm0M812J" TargetMode="External"/><Relationship Id="rId1403" Type="http://schemas.openxmlformats.org/officeDocument/2006/relationships/hyperlink" Target="https://drive.ifsp.edu.br/s/oVDi8q392HVmyse" TargetMode="External"/><Relationship Id="rId1610" Type="http://schemas.openxmlformats.org/officeDocument/2006/relationships/hyperlink" Target="https://drive.ifsp.edu.br/s/vjVlsUStu5qlBjM" TargetMode="External"/><Relationship Id="rId1848" Type="http://schemas.openxmlformats.org/officeDocument/2006/relationships/hyperlink" Target="https://drive.google.com/file/d/17RuWM91Irg4CmWmzm815Fb1ExiJd4J-r/view?usp=sharing" TargetMode="External"/><Relationship Id="rId191" Type="http://schemas.openxmlformats.org/officeDocument/2006/relationships/hyperlink" Target="https://drive.ifsp.edu.br/s/OPkSpRhwbY75cxf" TargetMode="External"/><Relationship Id="rId1708" Type="http://schemas.openxmlformats.org/officeDocument/2006/relationships/hyperlink" Target="https://drive.google.com/file/d/1Y62gXTNHAc_0k1eLk8F0Z7o-K5zGXe1S/view?usp=sharing" TargetMode="External"/><Relationship Id="rId1915" Type="http://schemas.openxmlformats.org/officeDocument/2006/relationships/hyperlink" Target="https://drive.google.com/file/d/18KEChEvoBoiiAgqNOm6neRZpWP5ZAPb6/view?usp=sharing" TargetMode="External"/><Relationship Id="rId289" Type="http://schemas.openxmlformats.org/officeDocument/2006/relationships/hyperlink" Target="https://drive.ifsp.edu.br/s/TMKlmA4D41O5d6c" TargetMode="External"/><Relationship Id="rId496" Type="http://schemas.openxmlformats.org/officeDocument/2006/relationships/hyperlink" Target="https://drive.ifsp.edu.br/s/dFvsKcXJJVcVglc" TargetMode="External"/><Relationship Id="rId149" Type="http://schemas.openxmlformats.org/officeDocument/2006/relationships/hyperlink" Target="https://drive.ifsp.edu.br/s/Ddmz5RZqlXiLMAT" TargetMode="External"/><Relationship Id="rId356" Type="http://schemas.openxmlformats.org/officeDocument/2006/relationships/hyperlink" Target="https://drive.ifsp.edu.br/s/zqa1UjJVG8wrXoB" TargetMode="External"/><Relationship Id="rId563" Type="http://schemas.openxmlformats.org/officeDocument/2006/relationships/hyperlink" Target="https://drive.ifsp.edu.br/s/PcSQYTijUvG7Wvp" TargetMode="External"/><Relationship Id="rId770" Type="http://schemas.openxmlformats.org/officeDocument/2006/relationships/hyperlink" Target="https://drive.ifsp.edu.br/s/sAFpoHHyQbGQoJF" TargetMode="External"/><Relationship Id="rId1193" Type="http://schemas.openxmlformats.org/officeDocument/2006/relationships/hyperlink" Target="https://drive.ifsp.edu.br/s/4hHt0hxGF6HsKS8" TargetMode="External"/><Relationship Id="rId2037" Type="http://schemas.openxmlformats.org/officeDocument/2006/relationships/hyperlink" Target="https://drive.google.com/file/d/1Fk3bqs3-MpdJz4d-tNozTEZWhKqlj7c3/view?usp=share_link" TargetMode="External"/><Relationship Id="rId216" Type="http://schemas.openxmlformats.org/officeDocument/2006/relationships/hyperlink" Target="https://drive.ifsp.edu.br/s/LHKYRDbX6sXPZUS" TargetMode="External"/><Relationship Id="rId423" Type="http://schemas.openxmlformats.org/officeDocument/2006/relationships/hyperlink" Target="https://drive.ifsp.edu.br/s/nry6Gn9RzCmpiw8" TargetMode="External"/><Relationship Id="rId868" Type="http://schemas.openxmlformats.org/officeDocument/2006/relationships/hyperlink" Target="https://drive.ifsp.edu.br/s/VfjxvEL43lTRf6e" TargetMode="External"/><Relationship Id="rId1053" Type="http://schemas.openxmlformats.org/officeDocument/2006/relationships/hyperlink" Target="https://drive.ifsp.edu.br/s/U2eZJDKa9DFP4oY" TargetMode="External"/><Relationship Id="rId1260" Type="http://schemas.openxmlformats.org/officeDocument/2006/relationships/hyperlink" Target="https://drive.ifsp.edu.br/s/KAvYyynTW0B7iIQ" TargetMode="External"/><Relationship Id="rId1498" Type="http://schemas.openxmlformats.org/officeDocument/2006/relationships/hyperlink" Target="https://drive.ifsp.edu.br/s/yPBIV3raTNEK5hZ" TargetMode="External"/><Relationship Id="rId630" Type="http://schemas.openxmlformats.org/officeDocument/2006/relationships/hyperlink" Target="https://drive.ifsp.edu.br/s/YbRjPU8zRNUXQyf" TargetMode="External"/><Relationship Id="rId728" Type="http://schemas.openxmlformats.org/officeDocument/2006/relationships/hyperlink" Target="https://drive.ifsp.edu.br/s/1PVwMHVBLcCPHoi" TargetMode="External"/><Relationship Id="rId935" Type="http://schemas.openxmlformats.org/officeDocument/2006/relationships/hyperlink" Target="https://drive.ifsp.edu.br/s/2WoWQtprtITqbV7" TargetMode="External"/><Relationship Id="rId1358" Type="http://schemas.openxmlformats.org/officeDocument/2006/relationships/hyperlink" Target="https://drive.ifsp.edu.br/s/2ZS5m58muURBuxA" TargetMode="External"/><Relationship Id="rId1565" Type="http://schemas.openxmlformats.org/officeDocument/2006/relationships/hyperlink" Target="https://drive.ifsp.edu.br/s/r37kKILAW3DbBO8" TargetMode="External"/><Relationship Id="rId1772" Type="http://schemas.openxmlformats.org/officeDocument/2006/relationships/hyperlink" Target="https://drive.ifsp.edu.br/s/u9cWy4wtE4u8H1f" TargetMode="External"/><Relationship Id="rId64" Type="http://schemas.openxmlformats.org/officeDocument/2006/relationships/hyperlink" Target="https://drive.ifsp.edu.br/s/GCK0zCQLQfBsyS4" TargetMode="External"/><Relationship Id="rId1120" Type="http://schemas.openxmlformats.org/officeDocument/2006/relationships/hyperlink" Target="https://drive.ifsp.edu.br/s/2Xp5Md9nsIrqaet" TargetMode="External"/><Relationship Id="rId1218" Type="http://schemas.openxmlformats.org/officeDocument/2006/relationships/hyperlink" Target="https://drive.ifsp.edu.br/s/TiqWJGpK0qITMrM" TargetMode="External"/><Relationship Id="rId1425" Type="http://schemas.openxmlformats.org/officeDocument/2006/relationships/hyperlink" Target="https://drive.ifsp.edu.br/s/xA7ip6MCID3EWQg" TargetMode="External"/><Relationship Id="rId1632" Type="http://schemas.openxmlformats.org/officeDocument/2006/relationships/hyperlink" Target="https://drive.ifsp.edu.br/s/fw6Q0bGHlDJSJxj" TargetMode="External"/><Relationship Id="rId1937" Type="http://schemas.openxmlformats.org/officeDocument/2006/relationships/hyperlink" Target="https://drive.google.com/file/d/1ZqewcRYnogd643GbmfF7_kDIVRuhHRMK/view?usp=sharing" TargetMode="External"/><Relationship Id="rId280" Type="http://schemas.openxmlformats.org/officeDocument/2006/relationships/hyperlink" Target="https://drive.ifsp.edu.br/s/BZ6pT9YPwHPIETS" TargetMode="External"/><Relationship Id="rId140" Type="http://schemas.openxmlformats.org/officeDocument/2006/relationships/hyperlink" Target="https://drive.ifsp.edu.br/s/FQJSUerZv9Ql559" TargetMode="External"/><Relationship Id="rId378" Type="http://schemas.openxmlformats.org/officeDocument/2006/relationships/hyperlink" Target="https://drive.ifsp.edu.br/s/M6JNviLB2GQetEE" TargetMode="External"/><Relationship Id="rId585" Type="http://schemas.openxmlformats.org/officeDocument/2006/relationships/hyperlink" Target="https://drive.ifsp.edu.br/s/QuvXKTqHpClImHk" TargetMode="External"/><Relationship Id="rId792" Type="http://schemas.openxmlformats.org/officeDocument/2006/relationships/hyperlink" Target="https://drive.ifsp.edu.br/s/qWzi9SZG4M5nm4C" TargetMode="External"/><Relationship Id="rId2059" Type="http://schemas.openxmlformats.org/officeDocument/2006/relationships/hyperlink" Target="https://drive.google.com/file/d/1t6V_fyH0DvcthZFxUfZ93amEP6S4o1Mn/view?usp=share_link" TargetMode="External"/><Relationship Id="rId6" Type="http://schemas.openxmlformats.org/officeDocument/2006/relationships/hyperlink" Target="https://drive.ifsp.edu.br/s/VCstAz0BL1dbIeN" TargetMode="External"/><Relationship Id="rId238" Type="http://schemas.openxmlformats.org/officeDocument/2006/relationships/hyperlink" Target="https://drive.ifsp.edu.br/s/slIUwgLTl83wkpM" TargetMode="External"/><Relationship Id="rId445" Type="http://schemas.openxmlformats.org/officeDocument/2006/relationships/hyperlink" Target="https://drive.ifsp.edu.br/s/lqFCiZU6oCVZvc5" TargetMode="External"/><Relationship Id="rId652" Type="http://schemas.openxmlformats.org/officeDocument/2006/relationships/hyperlink" Target="https://drive.ifsp.edu.br/s/RdCA0SpZl3grMSg" TargetMode="External"/><Relationship Id="rId1075" Type="http://schemas.openxmlformats.org/officeDocument/2006/relationships/hyperlink" Target="https://drive.ifsp.edu.br/s/M0ksOZ1EXYODAQj" TargetMode="External"/><Relationship Id="rId1282" Type="http://schemas.openxmlformats.org/officeDocument/2006/relationships/hyperlink" Target="https://drive.ifsp.edu.br/s/rkB7DbuWm76TIdA" TargetMode="External"/><Relationship Id="rId305" Type="http://schemas.openxmlformats.org/officeDocument/2006/relationships/hyperlink" Target="https://drive.ifsp.edu.br/s/Wo9XppkE0xkZEMo" TargetMode="External"/><Relationship Id="rId512" Type="http://schemas.openxmlformats.org/officeDocument/2006/relationships/hyperlink" Target="https://drive.ifsp.edu.br/s/AaD8FyV3rYdw6f4" TargetMode="External"/><Relationship Id="rId957" Type="http://schemas.openxmlformats.org/officeDocument/2006/relationships/hyperlink" Target="https://drive.ifsp.edu.br/s/I5nOjDl2N9XbZ1h" TargetMode="External"/><Relationship Id="rId1142" Type="http://schemas.openxmlformats.org/officeDocument/2006/relationships/hyperlink" Target="https://drive.ifsp.edu.br/s/ZsnLLzLXYsqzYaO" TargetMode="External"/><Relationship Id="rId1587" Type="http://schemas.openxmlformats.org/officeDocument/2006/relationships/hyperlink" Target="https://drive.ifsp.edu.br/s/D1Chd4fWgClpP3J" TargetMode="External"/><Relationship Id="rId1794" Type="http://schemas.openxmlformats.org/officeDocument/2006/relationships/hyperlink" Target="https://drive.google.com/file/d/1guEb5OKg7d9rJIRjcHIenDbjZab6XGTX/view?usp=sharing" TargetMode="External"/><Relationship Id="rId86" Type="http://schemas.openxmlformats.org/officeDocument/2006/relationships/hyperlink" Target="https://drive.ifsp.edu.br/s/OdFbdc3lvscHcHK" TargetMode="External"/><Relationship Id="rId817" Type="http://schemas.openxmlformats.org/officeDocument/2006/relationships/hyperlink" Target="https://drive.ifsp.edu.br/s/VVOcj2GTMqlpPKl" TargetMode="External"/><Relationship Id="rId1002" Type="http://schemas.openxmlformats.org/officeDocument/2006/relationships/hyperlink" Target="https://drive.ifsp.edu.br/s/lNhjKPhvinGrgoH" TargetMode="External"/><Relationship Id="rId1447" Type="http://schemas.openxmlformats.org/officeDocument/2006/relationships/hyperlink" Target="https://drive.ifsp.edu.br/s/JcpRqAvgQb9sVbW" TargetMode="External"/><Relationship Id="rId1654" Type="http://schemas.openxmlformats.org/officeDocument/2006/relationships/hyperlink" Target="https://drive.ifsp.edu.br/s/7iilEBTWofW8kmV" TargetMode="External"/><Relationship Id="rId1861" Type="http://schemas.openxmlformats.org/officeDocument/2006/relationships/hyperlink" Target="https://drive.google.com/file/d/10ar59aaJeUFG_73RAtVVPyz1-D5rUhMH/view?usp=sharing" TargetMode="External"/><Relationship Id="rId1307" Type="http://schemas.openxmlformats.org/officeDocument/2006/relationships/hyperlink" Target="https://drive.ifsp.edu.br/s/XVAnNfVc94iY76M" TargetMode="External"/><Relationship Id="rId1514" Type="http://schemas.openxmlformats.org/officeDocument/2006/relationships/hyperlink" Target="https://drive.ifsp.edu.br/s/xO4dpu5ChBas2ui" TargetMode="External"/><Relationship Id="rId1721" Type="http://schemas.openxmlformats.org/officeDocument/2006/relationships/hyperlink" Target="https://drive.ifsp.edu.br/s/Aa95nETgRKV3k28" TargetMode="External"/><Relationship Id="rId1959" Type="http://schemas.openxmlformats.org/officeDocument/2006/relationships/hyperlink" Target="https://drive.google.com/file/d/1nvEdIl4BoBOApauHewgIpLoMjynvG-Sf/view?usp=sharing" TargetMode="External"/><Relationship Id="rId13" Type="http://schemas.openxmlformats.org/officeDocument/2006/relationships/hyperlink" Target="https://drive.ifsp.edu.br/s/0mOH7iKNzCKR7B3" TargetMode="External"/><Relationship Id="rId1819" Type="http://schemas.openxmlformats.org/officeDocument/2006/relationships/hyperlink" Target="https://drive.google.com/file/d/1N3X4brt4TSc-qa3M__1juQejpWjv_LCg/view?usp=sharing" TargetMode="External"/><Relationship Id="rId162" Type="http://schemas.openxmlformats.org/officeDocument/2006/relationships/hyperlink" Target="https://drive.ifsp.edu.br/s/cHFCVfmyGIdvtIA" TargetMode="External"/><Relationship Id="rId467" Type="http://schemas.openxmlformats.org/officeDocument/2006/relationships/hyperlink" Target="https://drive.ifsp.edu.br/s/C3Jb2pKRD3Wf187" TargetMode="External"/><Relationship Id="rId1097" Type="http://schemas.openxmlformats.org/officeDocument/2006/relationships/hyperlink" Target="https://drive.ifsp.edu.br/s/mLwYPubj4Tq4qEs" TargetMode="External"/><Relationship Id="rId2050" Type="http://schemas.openxmlformats.org/officeDocument/2006/relationships/hyperlink" Target="https://drive.google.com/file/d/14tRr1tGd1pT_ij3YunYL3fcRN0kjOhu7/view?usp=share_link" TargetMode="External"/><Relationship Id="rId674" Type="http://schemas.openxmlformats.org/officeDocument/2006/relationships/hyperlink" Target="https://drive.ifsp.edu.br/s/snIDUKyzfj1GbKt" TargetMode="External"/><Relationship Id="rId881" Type="http://schemas.openxmlformats.org/officeDocument/2006/relationships/hyperlink" Target="https://drive.ifsp.edu.br/s/qkpt2XEq2AalSSs" TargetMode="External"/><Relationship Id="rId979" Type="http://schemas.openxmlformats.org/officeDocument/2006/relationships/hyperlink" Target="https://drive.ifsp.edu.br/s/sbmSIylbf8jsjqP" TargetMode="External"/><Relationship Id="rId327" Type="http://schemas.openxmlformats.org/officeDocument/2006/relationships/hyperlink" Target="https://drive.ifsp.edu.br/s/JBWclV3YOKX557j" TargetMode="External"/><Relationship Id="rId534" Type="http://schemas.openxmlformats.org/officeDocument/2006/relationships/hyperlink" Target="https://drive.ifsp.edu.br/s/46CKdgRRiAIjbNH" TargetMode="External"/><Relationship Id="rId741" Type="http://schemas.openxmlformats.org/officeDocument/2006/relationships/hyperlink" Target="https://drive.ifsp.edu.br/s/6ENGWGo5DSSAMdc" TargetMode="External"/><Relationship Id="rId839" Type="http://schemas.openxmlformats.org/officeDocument/2006/relationships/hyperlink" Target="https://drive.ifsp.edu.br/s/EMEBVCNhA7ySHgi" TargetMode="External"/><Relationship Id="rId1164" Type="http://schemas.openxmlformats.org/officeDocument/2006/relationships/hyperlink" Target="https://drive.ifsp.edu.br/s/GR5ePSeTmONBrDI" TargetMode="External"/><Relationship Id="rId1371" Type="http://schemas.openxmlformats.org/officeDocument/2006/relationships/hyperlink" Target="https://drive.ifsp.edu.br/s/BBpJRdwnXjSL4hY" TargetMode="External"/><Relationship Id="rId1469" Type="http://schemas.openxmlformats.org/officeDocument/2006/relationships/hyperlink" Target="https://drive.ifsp.edu.br/s/25Q18TeBex0EBrv" TargetMode="External"/><Relationship Id="rId2008" Type="http://schemas.openxmlformats.org/officeDocument/2006/relationships/hyperlink" Target="https://drive.google.com/file/d/17RXZavXXkoOYrOFQfzszrRSOTOZKfVOc/view?usp=share_link" TargetMode="External"/><Relationship Id="rId601" Type="http://schemas.openxmlformats.org/officeDocument/2006/relationships/hyperlink" Target="https://drive.ifsp.edu.br/s/t9QC5Jq7zCMfE00" TargetMode="External"/><Relationship Id="rId1024" Type="http://schemas.openxmlformats.org/officeDocument/2006/relationships/hyperlink" Target="https://drive.ifsp.edu.br/s/LVGh79QAhAZh8ye" TargetMode="External"/><Relationship Id="rId1231" Type="http://schemas.openxmlformats.org/officeDocument/2006/relationships/hyperlink" Target="https://drive.ifsp.edu.br/s/ChbnRxk9zoJlGmM" TargetMode="External"/><Relationship Id="rId1676" Type="http://schemas.openxmlformats.org/officeDocument/2006/relationships/hyperlink" Target="https://drive.ifsp.edu.br/s/pEkc16Sx10usFZO" TargetMode="External"/><Relationship Id="rId1883" Type="http://schemas.openxmlformats.org/officeDocument/2006/relationships/hyperlink" Target="https://drive.google.com/file/d/1hCh-WxEC0C9UJriYZZITchRS7ksF2-vM/view?usp=sharing" TargetMode="External"/><Relationship Id="rId906" Type="http://schemas.openxmlformats.org/officeDocument/2006/relationships/hyperlink" Target="https://drive.ifsp.edu.br/s/5CUbJvGYnT8qd1p" TargetMode="External"/><Relationship Id="rId1329" Type="http://schemas.openxmlformats.org/officeDocument/2006/relationships/hyperlink" Target="https://drive.ifsp.edu.br/s/LwI3dNynvUWvm1o" TargetMode="External"/><Relationship Id="rId1536" Type="http://schemas.openxmlformats.org/officeDocument/2006/relationships/hyperlink" Target="https://drive.ifsp.edu.br/s/rmz5sIvi7DTVJhs" TargetMode="External"/><Relationship Id="rId1743" Type="http://schemas.openxmlformats.org/officeDocument/2006/relationships/hyperlink" Target="https://drive.ifsp.edu.br/s/krlG2jXdkRGvAwk" TargetMode="External"/><Relationship Id="rId1950" Type="http://schemas.openxmlformats.org/officeDocument/2006/relationships/hyperlink" Target="https://drive.google.com/file/d/1aCZoiJ9WQr3EwNHyHVOlJOjXRnFToQgK/view?usp=sharing" TargetMode="External"/><Relationship Id="rId35" Type="http://schemas.openxmlformats.org/officeDocument/2006/relationships/hyperlink" Target="https://drive.ifsp.edu.br/s/PAlCrfQn9lgXXH3" TargetMode="External"/><Relationship Id="rId1603" Type="http://schemas.openxmlformats.org/officeDocument/2006/relationships/hyperlink" Target="https://drive.ifsp.edu.br/s/VJlmK2fkFjB69rc" TargetMode="External"/><Relationship Id="rId1810" Type="http://schemas.openxmlformats.org/officeDocument/2006/relationships/hyperlink" Target="https://drive.google.com/file/d/1ob0mZjRzWh3cXRRZK5gUjy6zpR2bhyFZ/view?usp=sharing" TargetMode="External"/><Relationship Id="rId184" Type="http://schemas.openxmlformats.org/officeDocument/2006/relationships/hyperlink" Target="https://drive.ifsp.edu.br/s/8WfTamDuvsKmzfb" TargetMode="External"/><Relationship Id="rId391" Type="http://schemas.openxmlformats.org/officeDocument/2006/relationships/hyperlink" Target="https://drive.ifsp.edu.br/s/rhKdY6yQNwMsnkU" TargetMode="External"/><Relationship Id="rId1908" Type="http://schemas.openxmlformats.org/officeDocument/2006/relationships/hyperlink" Target="https://drive.google.com/file/d/1NYSenC9UFClLzI1SXPxEnGFK7InBa_fu/view?usp=sharing" TargetMode="External"/><Relationship Id="rId2072" Type="http://schemas.openxmlformats.org/officeDocument/2006/relationships/hyperlink" Target="https://drive.google.com/file/d/1oQVNwhdTl3cNUItLIr1GP2-lSkftyf-p/view?usp=share_link" TargetMode="External"/><Relationship Id="rId251" Type="http://schemas.openxmlformats.org/officeDocument/2006/relationships/hyperlink" Target="https://drive.ifsp.edu.br/s/X6Ie4XpWazWeL5R" TargetMode="External"/><Relationship Id="rId489" Type="http://schemas.openxmlformats.org/officeDocument/2006/relationships/hyperlink" Target="https://drive.ifsp.edu.br/s/kR0nF7HFdE024kp" TargetMode="External"/><Relationship Id="rId696" Type="http://schemas.openxmlformats.org/officeDocument/2006/relationships/hyperlink" Target="https://drive.ifsp.edu.br/s/TgPN95IgvS57qhz" TargetMode="External"/><Relationship Id="rId349" Type="http://schemas.openxmlformats.org/officeDocument/2006/relationships/hyperlink" Target="https://drive.ifsp.edu.br/s/bzKSe2R2v29dW5B" TargetMode="External"/><Relationship Id="rId556" Type="http://schemas.openxmlformats.org/officeDocument/2006/relationships/hyperlink" Target="https://drive.ifsp.edu.br/s/rWmrAf5jHkDtEtn" TargetMode="External"/><Relationship Id="rId763" Type="http://schemas.openxmlformats.org/officeDocument/2006/relationships/hyperlink" Target="https://drive.ifsp.edu.br/s/TJ5GDoByelshRhZ" TargetMode="External"/><Relationship Id="rId1186" Type="http://schemas.openxmlformats.org/officeDocument/2006/relationships/hyperlink" Target="https://drive.ifsp.edu.br/s/OLPpMUaWrrY6D1o" TargetMode="External"/><Relationship Id="rId1393" Type="http://schemas.openxmlformats.org/officeDocument/2006/relationships/hyperlink" Target="https://drive.ifsp.edu.br/s/BHJSmICXR2NU53f" TargetMode="External"/><Relationship Id="rId111" Type="http://schemas.openxmlformats.org/officeDocument/2006/relationships/hyperlink" Target="https://drive.ifsp.edu.br/s/C7NeBz6qOVMCAvl" TargetMode="External"/><Relationship Id="rId209" Type="http://schemas.openxmlformats.org/officeDocument/2006/relationships/hyperlink" Target="https://drive.ifsp.edu.br/s/aGxVsLZvIL8rwCw" TargetMode="External"/><Relationship Id="rId416" Type="http://schemas.openxmlformats.org/officeDocument/2006/relationships/hyperlink" Target="https://drive.ifsp.edu.br/s/8U7BslCUhsOnT7B" TargetMode="External"/><Relationship Id="rId970" Type="http://schemas.openxmlformats.org/officeDocument/2006/relationships/hyperlink" Target="https://drive.ifsp.edu.br/s/sQX1AXZgn6lGYLg" TargetMode="External"/><Relationship Id="rId1046" Type="http://schemas.openxmlformats.org/officeDocument/2006/relationships/hyperlink" Target="https://drive.ifsp.edu.br/s/DHWUQbqtzSYdngp" TargetMode="External"/><Relationship Id="rId1253" Type="http://schemas.openxmlformats.org/officeDocument/2006/relationships/hyperlink" Target="https://drive.ifsp.edu.br/s/QyZhKDMAzTXPrVr" TargetMode="External"/><Relationship Id="rId1698" Type="http://schemas.openxmlformats.org/officeDocument/2006/relationships/hyperlink" Target="https://drive.google.com/file/d/1v4ttp9JXiE7rbirIb_VvygflMCrtZm0P/view?usp=sharing" TargetMode="External"/><Relationship Id="rId623" Type="http://schemas.openxmlformats.org/officeDocument/2006/relationships/hyperlink" Target="https://drive.ifsp.edu.br/s/lZ7OmokiWajUtr7" TargetMode="External"/><Relationship Id="rId830" Type="http://schemas.openxmlformats.org/officeDocument/2006/relationships/hyperlink" Target="https://drive.ifsp.edu.br/s/UMYayzom2Vzfw28" TargetMode="External"/><Relationship Id="rId928" Type="http://schemas.openxmlformats.org/officeDocument/2006/relationships/hyperlink" Target="https://drive.ifsp.edu.br/s/DDMeP1gvrndk28Z" TargetMode="External"/><Relationship Id="rId1460" Type="http://schemas.openxmlformats.org/officeDocument/2006/relationships/hyperlink" Target="https://drive.ifsp.edu.br/s/n731Uq50mwZIhGq" TargetMode="External"/><Relationship Id="rId1558" Type="http://schemas.openxmlformats.org/officeDocument/2006/relationships/hyperlink" Target="https://drive.ifsp.edu.br/s/bDFJbiSAevkrkNT" TargetMode="External"/><Relationship Id="rId1765" Type="http://schemas.openxmlformats.org/officeDocument/2006/relationships/hyperlink" Target="https://drive.ifsp.edu.br/s/Skn0AbYiYzvuaV4" TargetMode="External"/><Relationship Id="rId57" Type="http://schemas.openxmlformats.org/officeDocument/2006/relationships/hyperlink" Target="https://drive.ifsp.edu.br/s/UKxoq9yNGgxqQwD" TargetMode="External"/><Relationship Id="rId262" Type="http://schemas.openxmlformats.org/officeDocument/2006/relationships/hyperlink" Target="https://drive.ifsp.edu.br/s/mmkRfxSZaZ8M5cQ" TargetMode="External"/><Relationship Id="rId567" Type="http://schemas.openxmlformats.org/officeDocument/2006/relationships/hyperlink" Target="https://drive.ifsp.edu.br/s/SbnFFn3Yj1z2Uyu" TargetMode="External"/><Relationship Id="rId1113" Type="http://schemas.openxmlformats.org/officeDocument/2006/relationships/hyperlink" Target="https://drive.ifsp.edu.br/s/ZlEje28sfVxDXDr" TargetMode="External"/><Relationship Id="rId1197" Type="http://schemas.openxmlformats.org/officeDocument/2006/relationships/hyperlink" Target="https://drive.ifsp.edu.br/s/1oLUvJ1iMy6I0rM" TargetMode="External"/><Relationship Id="rId1320" Type="http://schemas.openxmlformats.org/officeDocument/2006/relationships/hyperlink" Target="https://drive.ifsp.edu.br/s/rlWpopq7njDx7wn" TargetMode="External"/><Relationship Id="rId1418" Type="http://schemas.openxmlformats.org/officeDocument/2006/relationships/hyperlink" Target="https://drive.ifsp.edu.br/s/vD2tFAuJnKDtFnc" TargetMode="External"/><Relationship Id="rId1972" Type="http://schemas.openxmlformats.org/officeDocument/2006/relationships/hyperlink" Target="https://drive.google.com/file/d/1kQa1ef39OI1rrkYOkdMrcFij5WXodQg4/view?usp=sharing" TargetMode="External"/><Relationship Id="rId122" Type="http://schemas.openxmlformats.org/officeDocument/2006/relationships/hyperlink" Target="https://drive.ifsp.edu.br/s/ohytK8RrLQSbGMU" TargetMode="External"/><Relationship Id="rId774" Type="http://schemas.openxmlformats.org/officeDocument/2006/relationships/hyperlink" Target="https://drive.ifsp.edu.br/s/F203nCy8fIDQEtU" TargetMode="External"/><Relationship Id="rId981" Type="http://schemas.openxmlformats.org/officeDocument/2006/relationships/hyperlink" Target="https://drive.ifsp.edu.br/s/nP9ZUllFm54W5NI" TargetMode="External"/><Relationship Id="rId1057" Type="http://schemas.openxmlformats.org/officeDocument/2006/relationships/hyperlink" Target="https://drive.ifsp.edu.br/s/Vy27EIfQkoxP2VI" TargetMode="External"/><Relationship Id="rId1625" Type="http://schemas.openxmlformats.org/officeDocument/2006/relationships/hyperlink" Target="https://drive.ifsp.edu.br/s/QHViERvbdCzSIK5" TargetMode="External"/><Relationship Id="rId1832" Type="http://schemas.openxmlformats.org/officeDocument/2006/relationships/hyperlink" Target="https://drive.google.com/file/d/11XU0UUVbJy3A5_zxwpaQw-9hbjWOqExh/view?usp=sharing" TargetMode="External"/><Relationship Id="rId2010" Type="http://schemas.openxmlformats.org/officeDocument/2006/relationships/hyperlink" Target="https://drive.google.com/file/d/1bsA1FsdqxkrwU4P8QYPkLqQ6NCldiVmU/view?usp=share_link" TargetMode="External"/><Relationship Id="rId427" Type="http://schemas.openxmlformats.org/officeDocument/2006/relationships/hyperlink" Target="https://drive.ifsp.edu.br/s/sfehETaPJakTf0M" TargetMode="External"/><Relationship Id="rId634" Type="http://schemas.openxmlformats.org/officeDocument/2006/relationships/hyperlink" Target="https://drive.ifsp.edu.br/s/l9EDSQ3DrGvtRhr" TargetMode="External"/><Relationship Id="rId841" Type="http://schemas.openxmlformats.org/officeDocument/2006/relationships/hyperlink" Target="https://drive.ifsp.edu.br/s/pKk0JN4KaFFQ34J" TargetMode="External"/><Relationship Id="rId1264" Type="http://schemas.openxmlformats.org/officeDocument/2006/relationships/hyperlink" Target="https://drive.ifsp.edu.br/s/wmNDpPodDsdLZRi" TargetMode="External"/><Relationship Id="rId1471" Type="http://schemas.openxmlformats.org/officeDocument/2006/relationships/hyperlink" Target="https://drive.ifsp.edu.br/s/JCKHljfSF1cGD3R" TargetMode="External"/><Relationship Id="rId1569" Type="http://schemas.openxmlformats.org/officeDocument/2006/relationships/hyperlink" Target="https://drive.ifsp.edu.br/s/1T0BWSmnzwR6rC5" TargetMode="External"/><Relationship Id="rId273" Type="http://schemas.openxmlformats.org/officeDocument/2006/relationships/hyperlink" Target="https://drive.ifsp.edu.br/s/41XNYxR9b3Kij9x" TargetMode="External"/><Relationship Id="rId480" Type="http://schemas.openxmlformats.org/officeDocument/2006/relationships/hyperlink" Target="https://drive.ifsp.edu.br/s/o82lfosDoVy5NQL" TargetMode="External"/><Relationship Id="rId701" Type="http://schemas.openxmlformats.org/officeDocument/2006/relationships/hyperlink" Target="https://drive.ifsp.edu.br/s/UdfCgsot6m0LZJH" TargetMode="External"/><Relationship Id="rId939" Type="http://schemas.openxmlformats.org/officeDocument/2006/relationships/hyperlink" Target="https://drive.ifsp.edu.br/s/qIdqvwWglRZhJ8u" TargetMode="External"/><Relationship Id="rId1124" Type="http://schemas.openxmlformats.org/officeDocument/2006/relationships/hyperlink" Target="https://drive.ifsp.edu.br/s/QJO5OONx1mpD3Bs" TargetMode="External"/><Relationship Id="rId1331" Type="http://schemas.openxmlformats.org/officeDocument/2006/relationships/hyperlink" Target="https://drive.ifsp.edu.br/s/4327nnWVul3lhIm" TargetMode="External"/><Relationship Id="rId1776" Type="http://schemas.openxmlformats.org/officeDocument/2006/relationships/hyperlink" Target="https://drive.ifsp.edu.br/s/0e9CvrXJG6Ha4zV" TargetMode="External"/><Relationship Id="rId1983" Type="http://schemas.openxmlformats.org/officeDocument/2006/relationships/hyperlink" Target="https://drive.google.com/file/d/18dzlak6oJOtV1Cz-SC284cl_WvpObsGm/view?usp=sharing" TargetMode="External"/><Relationship Id="rId68" Type="http://schemas.openxmlformats.org/officeDocument/2006/relationships/hyperlink" Target="https://drive.ifsp.edu.br/s/OrcDLP2JM8XcjQK" TargetMode="External"/><Relationship Id="rId133" Type="http://schemas.openxmlformats.org/officeDocument/2006/relationships/hyperlink" Target="https://drive.ifsp.edu.br/s/YUPU6D0DgjrcpLA" TargetMode="External"/><Relationship Id="rId340" Type="http://schemas.openxmlformats.org/officeDocument/2006/relationships/hyperlink" Target="https://drive.ifsp.edu.br/s/h0eiWfl6irtxsYs" TargetMode="External"/><Relationship Id="rId578" Type="http://schemas.openxmlformats.org/officeDocument/2006/relationships/hyperlink" Target="https://drive.ifsp.edu.br/s/Hkia219G16foLtM" TargetMode="External"/><Relationship Id="rId785" Type="http://schemas.openxmlformats.org/officeDocument/2006/relationships/hyperlink" Target="https://drive.ifsp.edu.br/s/TW6lqe7Rd2yB3oT" TargetMode="External"/><Relationship Id="rId992" Type="http://schemas.openxmlformats.org/officeDocument/2006/relationships/hyperlink" Target="https://drive.ifsp.edu.br/s/3FueeczvUn8t3Zi" TargetMode="External"/><Relationship Id="rId1429" Type="http://schemas.openxmlformats.org/officeDocument/2006/relationships/hyperlink" Target="https://drive.ifsp.edu.br/s/V2Tk5uLyqQFDtaN" TargetMode="External"/><Relationship Id="rId1636" Type="http://schemas.openxmlformats.org/officeDocument/2006/relationships/hyperlink" Target="https://drive.ifsp.edu.br/s/PPl2wbGvFnxBZof" TargetMode="External"/><Relationship Id="rId1843" Type="http://schemas.openxmlformats.org/officeDocument/2006/relationships/hyperlink" Target="https://drive.google.com/file/d/1mntP1YCf66ilQgiurmGOl3jyR_t2hkfp/view?usp=sharing" TargetMode="External"/><Relationship Id="rId2021" Type="http://schemas.openxmlformats.org/officeDocument/2006/relationships/hyperlink" Target="https://drive.google.com/file/d/1FTa4b6SexIOi2oBmOmf6JDGQ1dK6PIoG/view?usp=share_link" TargetMode="External"/><Relationship Id="rId200" Type="http://schemas.openxmlformats.org/officeDocument/2006/relationships/hyperlink" Target="https://drive.ifsp.edu.br/s/xpeVqa9uVggNdCz" TargetMode="External"/><Relationship Id="rId438" Type="http://schemas.openxmlformats.org/officeDocument/2006/relationships/hyperlink" Target="https://drive.ifsp.edu.br/s/wTkcShHqiBWRMFD" TargetMode="External"/><Relationship Id="rId645" Type="http://schemas.openxmlformats.org/officeDocument/2006/relationships/hyperlink" Target="https://drive.ifsp.edu.br/s/4ajmYy0iEhTlU7J" TargetMode="External"/><Relationship Id="rId852" Type="http://schemas.openxmlformats.org/officeDocument/2006/relationships/hyperlink" Target="https://drive.ifsp.edu.br/s/PprciOltPHRXn7s" TargetMode="External"/><Relationship Id="rId1068" Type="http://schemas.openxmlformats.org/officeDocument/2006/relationships/hyperlink" Target="https://drive.ifsp.edu.br/s/4tFBJf28Eabvf4S" TargetMode="External"/><Relationship Id="rId1275" Type="http://schemas.openxmlformats.org/officeDocument/2006/relationships/hyperlink" Target="https://drive.ifsp.edu.br/s/pDID33LrafihL7r" TargetMode="External"/><Relationship Id="rId1482" Type="http://schemas.openxmlformats.org/officeDocument/2006/relationships/hyperlink" Target="https://drive.ifsp.edu.br/s/SQcoiYAqZg0fOrf" TargetMode="External"/><Relationship Id="rId1703" Type="http://schemas.openxmlformats.org/officeDocument/2006/relationships/hyperlink" Target="https://drive.google.com/file/d/1T56ao80M3_-3DFUJqivgQnMJZTA3g0ef/view?usp=sharing" TargetMode="External"/><Relationship Id="rId1910" Type="http://schemas.openxmlformats.org/officeDocument/2006/relationships/hyperlink" Target="https://drive.google.com/file/d/1z7hrbdgXgmdltdWzOiY25eJ7ffjGvHPB/view?usp=sharing" TargetMode="External"/><Relationship Id="rId284" Type="http://schemas.openxmlformats.org/officeDocument/2006/relationships/hyperlink" Target="https://drive.ifsp.edu.br/s/ABExpDXjBqRRfTk" TargetMode="External"/><Relationship Id="rId491" Type="http://schemas.openxmlformats.org/officeDocument/2006/relationships/hyperlink" Target="https://drive.ifsp.edu.br/s/h85EftrUNlQcTZZ" TargetMode="External"/><Relationship Id="rId505" Type="http://schemas.openxmlformats.org/officeDocument/2006/relationships/hyperlink" Target="https://drive.ifsp.edu.br/s/LdCRDO3wjORZQw7" TargetMode="External"/><Relationship Id="rId712" Type="http://schemas.openxmlformats.org/officeDocument/2006/relationships/hyperlink" Target="https://drive.ifsp.edu.br/s/qAdvGAwIjEoDZpe" TargetMode="External"/><Relationship Id="rId1135" Type="http://schemas.openxmlformats.org/officeDocument/2006/relationships/hyperlink" Target="https://drive.ifsp.edu.br/s/thFGxHzwlHASE4u" TargetMode="External"/><Relationship Id="rId1342" Type="http://schemas.openxmlformats.org/officeDocument/2006/relationships/hyperlink" Target="https://drive.ifsp.edu.br/s/ourotoK26BxYmXr" TargetMode="External"/><Relationship Id="rId1787" Type="http://schemas.openxmlformats.org/officeDocument/2006/relationships/hyperlink" Target="https://drive.google.com/file/d/1RBgfjZz6GJgT5SLFSD-KadKEEyVa8hZx/view?usp=sharing" TargetMode="External"/><Relationship Id="rId1994" Type="http://schemas.openxmlformats.org/officeDocument/2006/relationships/hyperlink" Target="https://drive.google.com/file/d/1xn4C8qgXbD8yCTcdEOMAzLCYiOV4uXn8/view?usp=sharing" TargetMode="External"/><Relationship Id="rId79" Type="http://schemas.openxmlformats.org/officeDocument/2006/relationships/hyperlink" Target="https://drive.ifsp.edu.br/s/xIBpmoklb7VTOey" TargetMode="External"/><Relationship Id="rId144" Type="http://schemas.openxmlformats.org/officeDocument/2006/relationships/hyperlink" Target="https://drive.ifsp.edu.br/s/ZGvYatCkT2hdOxu" TargetMode="External"/><Relationship Id="rId589" Type="http://schemas.openxmlformats.org/officeDocument/2006/relationships/hyperlink" Target="https://drive.ifsp.edu.br/s/4iEPaBNJPtLLLnm" TargetMode="External"/><Relationship Id="rId796" Type="http://schemas.openxmlformats.org/officeDocument/2006/relationships/hyperlink" Target="https://drive.ifsp.edu.br/s/hdbdS9Pu5B4I5ly" TargetMode="External"/><Relationship Id="rId1202" Type="http://schemas.openxmlformats.org/officeDocument/2006/relationships/hyperlink" Target="https://drive.ifsp.edu.br/s/Z2Rk1LaB3Kyiz7J" TargetMode="External"/><Relationship Id="rId1647" Type="http://schemas.openxmlformats.org/officeDocument/2006/relationships/hyperlink" Target="https://drive.ifsp.edu.br/s/Ed1CaM9GfZemGKN" TargetMode="External"/><Relationship Id="rId1854" Type="http://schemas.openxmlformats.org/officeDocument/2006/relationships/hyperlink" Target="https://drive.google.com/file/d/1RKmP0SH3icyQinQqtxIFKoVhMuKr56kv/view?usp=sharing" TargetMode="External"/><Relationship Id="rId351" Type="http://schemas.openxmlformats.org/officeDocument/2006/relationships/hyperlink" Target="https://drive.ifsp.edu.br/s/lMj2VHzBbp0h4Li" TargetMode="External"/><Relationship Id="rId449" Type="http://schemas.openxmlformats.org/officeDocument/2006/relationships/hyperlink" Target="https://drive.ifsp.edu.br/s/Nz2BOSfDiuJ4kSI" TargetMode="External"/><Relationship Id="rId656" Type="http://schemas.openxmlformats.org/officeDocument/2006/relationships/hyperlink" Target="https://drive.ifsp.edu.br/s/h7D6ZKtiuq4N7tV" TargetMode="External"/><Relationship Id="rId863" Type="http://schemas.openxmlformats.org/officeDocument/2006/relationships/hyperlink" Target="https://drive.ifsp.edu.br/s/5tuAauhm6GwqduB" TargetMode="External"/><Relationship Id="rId1079" Type="http://schemas.openxmlformats.org/officeDocument/2006/relationships/hyperlink" Target="https://drive.ifsp.edu.br/s/Lrz4CxICzJApxwN" TargetMode="External"/><Relationship Id="rId1286" Type="http://schemas.openxmlformats.org/officeDocument/2006/relationships/hyperlink" Target="https://drive.ifsp.edu.br/s/rslPlkOsPefzY39" TargetMode="External"/><Relationship Id="rId1493" Type="http://schemas.openxmlformats.org/officeDocument/2006/relationships/hyperlink" Target="https://drive.ifsp.edu.br/s/ozMmJ5pcyRuQbpt" TargetMode="External"/><Relationship Id="rId1507" Type="http://schemas.openxmlformats.org/officeDocument/2006/relationships/hyperlink" Target="https://drive.ifsp.edu.br/s/JkgGuc8djXi9Kh9" TargetMode="External"/><Relationship Id="rId1714" Type="http://schemas.openxmlformats.org/officeDocument/2006/relationships/hyperlink" Target="https://drive.google.com/file/d/1e3o6arSOPPsynQxGAvROr5P7D2uTtssN/view?usp=sharing" TargetMode="External"/><Relationship Id="rId2032" Type="http://schemas.openxmlformats.org/officeDocument/2006/relationships/hyperlink" Target="https://drive.google.com/file/d/1Gihig7BPkwn-jt5ZrzKQDaoGLrFNeFHj/view?usp=share_link" TargetMode="External"/><Relationship Id="rId211" Type="http://schemas.openxmlformats.org/officeDocument/2006/relationships/hyperlink" Target="https://drive.ifsp.edu.br/s/ZMUS9GzFFIWCeBQ" TargetMode="External"/><Relationship Id="rId295" Type="http://schemas.openxmlformats.org/officeDocument/2006/relationships/hyperlink" Target="https://drive.ifsp.edu.br/s/TbEXjmyYpDQWO88" TargetMode="External"/><Relationship Id="rId309" Type="http://schemas.openxmlformats.org/officeDocument/2006/relationships/hyperlink" Target="https://drive.ifsp.edu.br/s/9jt4CBbj2lOO9Jh" TargetMode="External"/><Relationship Id="rId516" Type="http://schemas.openxmlformats.org/officeDocument/2006/relationships/hyperlink" Target="https://drive.ifsp.edu.br/s/bqHT8QcQVOgTdiH" TargetMode="External"/><Relationship Id="rId1146" Type="http://schemas.openxmlformats.org/officeDocument/2006/relationships/hyperlink" Target="https://drive.ifsp.edu.br/s/etUxOlFj7AqWMKY" TargetMode="External"/><Relationship Id="rId1798" Type="http://schemas.openxmlformats.org/officeDocument/2006/relationships/hyperlink" Target="https://drive.google.com/file/d/1BIEPgFn3dY7KCwC9SfoePKuXAsfoPQ-P/view?usp=sharing" TargetMode="External"/><Relationship Id="rId1921" Type="http://schemas.openxmlformats.org/officeDocument/2006/relationships/hyperlink" Target="https://drive.google.com/file/d/18caV1wcM5RQjYWWw7o_HQVNBIx7GCy0Q/view?usp=sharing" TargetMode="External"/><Relationship Id="rId723" Type="http://schemas.openxmlformats.org/officeDocument/2006/relationships/hyperlink" Target="https://drive.ifsp.edu.br/s/81gb43ws14djn4z" TargetMode="External"/><Relationship Id="rId930" Type="http://schemas.openxmlformats.org/officeDocument/2006/relationships/hyperlink" Target="https://drive.ifsp.edu.br/s/U80E9Yp19B30H9y" TargetMode="External"/><Relationship Id="rId1006" Type="http://schemas.openxmlformats.org/officeDocument/2006/relationships/hyperlink" Target="https://drive.ifsp.edu.br/s/VFP7pIvJ2kcfFlc" TargetMode="External"/><Relationship Id="rId1353" Type="http://schemas.openxmlformats.org/officeDocument/2006/relationships/hyperlink" Target="https://drive.ifsp.edu.br/s/R2RjOLJbDN78h97" TargetMode="External"/><Relationship Id="rId1560" Type="http://schemas.openxmlformats.org/officeDocument/2006/relationships/hyperlink" Target="https://drive.ifsp.edu.br/s/IeGTjzAUiP0dCLv" TargetMode="External"/><Relationship Id="rId1658" Type="http://schemas.openxmlformats.org/officeDocument/2006/relationships/hyperlink" Target="https://drive.ifsp.edu.br/s/sG73XkEpDgwpSa8" TargetMode="External"/><Relationship Id="rId1865" Type="http://schemas.openxmlformats.org/officeDocument/2006/relationships/hyperlink" Target="https://drive.google.com/file/d/1xsueDmzNRI9wlTr2NewZ8eFXhXMdNsM6/view?usp=sharing" TargetMode="External"/><Relationship Id="rId155" Type="http://schemas.openxmlformats.org/officeDocument/2006/relationships/hyperlink" Target="https://drive.ifsp.edu.br/s/O2tZxdbZquOzmwg" TargetMode="External"/><Relationship Id="rId362" Type="http://schemas.openxmlformats.org/officeDocument/2006/relationships/hyperlink" Target="https://drive.ifsp.edu.br/s/bakQCPzNQu9Aw2Z" TargetMode="External"/><Relationship Id="rId1213" Type="http://schemas.openxmlformats.org/officeDocument/2006/relationships/hyperlink" Target="https://drive.ifsp.edu.br/s/9kmOvUX0jOEEg8H" TargetMode="External"/><Relationship Id="rId1297" Type="http://schemas.openxmlformats.org/officeDocument/2006/relationships/hyperlink" Target="https://drive.ifsp.edu.br/s/ShlzH5kboYTdwB0" TargetMode="External"/><Relationship Id="rId1420" Type="http://schemas.openxmlformats.org/officeDocument/2006/relationships/hyperlink" Target="https://drive.ifsp.edu.br/s/9lWZvYeN7MlAakl" TargetMode="External"/><Relationship Id="rId1518" Type="http://schemas.openxmlformats.org/officeDocument/2006/relationships/hyperlink" Target="https://drive.ifsp.edu.br/s/SKfMUzKN5j3a6XZ" TargetMode="External"/><Relationship Id="rId2043" Type="http://schemas.openxmlformats.org/officeDocument/2006/relationships/hyperlink" Target="https://drive.google.com/file/d/1d-gyL6U0j6f4ZIsYyFYQChV0Iy0BJmQ6/view?usp=share_link" TargetMode="External"/><Relationship Id="rId222" Type="http://schemas.openxmlformats.org/officeDocument/2006/relationships/hyperlink" Target="https://drive.ifsp.edu.br/s/wWea4z4W9O48ThU" TargetMode="External"/><Relationship Id="rId667" Type="http://schemas.openxmlformats.org/officeDocument/2006/relationships/hyperlink" Target="https://drive.ifsp.edu.br/s/M20EWm8QcYeWabx" TargetMode="External"/><Relationship Id="rId874" Type="http://schemas.openxmlformats.org/officeDocument/2006/relationships/hyperlink" Target="https://drive.ifsp.edu.br/s/7ksftwRokJoe586" TargetMode="External"/><Relationship Id="rId1725" Type="http://schemas.openxmlformats.org/officeDocument/2006/relationships/hyperlink" Target="https://drive.ifsp.edu.br/s/AKX8j8GJ0IBGdSO" TargetMode="External"/><Relationship Id="rId1932" Type="http://schemas.openxmlformats.org/officeDocument/2006/relationships/hyperlink" Target="https://drive.google.com/file/d/1S3-XPPtYHi7HBHE4SX99C6sQjFDaODko/view?usp=sharing" TargetMode="External"/><Relationship Id="rId17" Type="http://schemas.openxmlformats.org/officeDocument/2006/relationships/hyperlink" Target="https://drive.ifsp.edu.br/s/zDrC8UE1GFFhiD6" TargetMode="External"/><Relationship Id="rId527" Type="http://schemas.openxmlformats.org/officeDocument/2006/relationships/hyperlink" Target="https://drive.ifsp.edu.br/s/j3ytyRAfnuoTK8u" TargetMode="External"/><Relationship Id="rId734" Type="http://schemas.openxmlformats.org/officeDocument/2006/relationships/hyperlink" Target="https://drive.ifsp.edu.br/s/Z8cdKCz02JQFqRs" TargetMode="External"/><Relationship Id="rId941" Type="http://schemas.openxmlformats.org/officeDocument/2006/relationships/hyperlink" Target="https://drive.ifsp.edu.br/s/aY8vtz37Zqj8ljh" TargetMode="External"/><Relationship Id="rId1157" Type="http://schemas.openxmlformats.org/officeDocument/2006/relationships/hyperlink" Target="https://drive.ifsp.edu.br/s/U1nneKu46MSi1db" TargetMode="External"/><Relationship Id="rId1364" Type="http://schemas.openxmlformats.org/officeDocument/2006/relationships/hyperlink" Target="https://drive.ifsp.edu.br/s/gO7CFxolFO8NVHQ" TargetMode="External"/><Relationship Id="rId1571" Type="http://schemas.openxmlformats.org/officeDocument/2006/relationships/hyperlink" Target="https://drive.ifsp.edu.br/s/oD7dJBs6EbmdveP" TargetMode="External"/><Relationship Id="rId70" Type="http://schemas.openxmlformats.org/officeDocument/2006/relationships/hyperlink" Target="https://drive.ifsp.edu.br/s/D2LHFjTU0nKwszM" TargetMode="External"/><Relationship Id="rId166" Type="http://schemas.openxmlformats.org/officeDocument/2006/relationships/hyperlink" Target="https://drive.ifsp.edu.br/s/SkWhhSKGya5gtq8" TargetMode="External"/><Relationship Id="rId373" Type="http://schemas.openxmlformats.org/officeDocument/2006/relationships/hyperlink" Target="https://drive.ifsp.edu.br/s/Gkd6NxABCIKDWv7" TargetMode="External"/><Relationship Id="rId580" Type="http://schemas.openxmlformats.org/officeDocument/2006/relationships/hyperlink" Target="https://drive.ifsp.edu.br/s/ZZCOBz90f0Vk0PZ" TargetMode="External"/><Relationship Id="rId801" Type="http://schemas.openxmlformats.org/officeDocument/2006/relationships/hyperlink" Target="https://drive.ifsp.edu.br/s/0fRNbrGdsYeFyMO" TargetMode="External"/><Relationship Id="rId1017" Type="http://schemas.openxmlformats.org/officeDocument/2006/relationships/hyperlink" Target="https://drive.ifsp.edu.br/s/09lhlfRnmPEXKJd" TargetMode="External"/><Relationship Id="rId1224" Type="http://schemas.openxmlformats.org/officeDocument/2006/relationships/hyperlink" Target="https://drive.ifsp.edu.br/s/R2x0cdorrDQEF9K" TargetMode="External"/><Relationship Id="rId1431" Type="http://schemas.openxmlformats.org/officeDocument/2006/relationships/hyperlink" Target="https://drive.ifsp.edu.br/s/ZCiTDRMpt8GWwi1" TargetMode="External"/><Relationship Id="rId1669" Type="http://schemas.openxmlformats.org/officeDocument/2006/relationships/hyperlink" Target="https://drive.ifsp.edu.br/s/jrbW3wQwNT8OKNL" TargetMode="External"/><Relationship Id="rId1876" Type="http://schemas.openxmlformats.org/officeDocument/2006/relationships/hyperlink" Target="https://drive.google.com/file/d/1j-HEQr_cfRGwsVB6crT5ke-pk8mpgAsE/view?usp=sharing" TargetMode="External"/><Relationship Id="rId2054" Type="http://schemas.openxmlformats.org/officeDocument/2006/relationships/hyperlink" Target="https://drive.google.com/file/d/1wOLPaP-D8hlqBd7Mmj9uyrPU0qZYEWFk/view?usp=share_link" TargetMode="External"/><Relationship Id="rId1" Type="http://schemas.openxmlformats.org/officeDocument/2006/relationships/hyperlink" Target="https://drive.ifsp.edu.br/s/TerxiAwbxpM7oFE" TargetMode="External"/><Relationship Id="rId233" Type="http://schemas.openxmlformats.org/officeDocument/2006/relationships/hyperlink" Target="https://drive.ifsp.edu.br/s/fvB9zb9HwkeWXzJ" TargetMode="External"/><Relationship Id="rId440" Type="http://schemas.openxmlformats.org/officeDocument/2006/relationships/hyperlink" Target="https://drive.ifsp.edu.br/s/2cVGwpuCGtUbNkw" TargetMode="External"/><Relationship Id="rId678" Type="http://schemas.openxmlformats.org/officeDocument/2006/relationships/hyperlink" Target="https://drive.ifsp.edu.br/s/6JvFrzAcsRlzcqR" TargetMode="External"/><Relationship Id="rId885" Type="http://schemas.openxmlformats.org/officeDocument/2006/relationships/hyperlink" Target="https://drive.ifsp.edu.br/s/hFQa7cMdOrpuGIt" TargetMode="External"/><Relationship Id="rId1070" Type="http://schemas.openxmlformats.org/officeDocument/2006/relationships/hyperlink" Target="https://drive.ifsp.edu.br/s/occ1QKrsALNjZit" TargetMode="External"/><Relationship Id="rId1529" Type="http://schemas.openxmlformats.org/officeDocument/2006/relationships/hyperlink" Target="https://drive.ifsp.edu.br/s/YuyTg43lFlSqg9D" TargetMode="External"/><Relationship Id="rId1736" Type="http://schemas.openxmlformats.org/officeDocument/2006/relationships/hyperlink" Target="https://drive.ifsp.edu.br/s/iBoaBqUxUiDAgD0" TargetMode="External"/><Relationship Id="rId1943" Type="http://schemas.openxmlformats.org/officeDocument/2006/relationships/hyperlink" Target="https://drive.google.com/file/d/1OtdJT7sp8F8gpK9kJ0OsGfKhU1C6jvcU/view?usp=sharing" TargetMode="External"/><Relationship Id="rId28" Type="http://schemas.openxmlformats.org/officeDocument/2006/relationships/hyperlink" Target="https://drive.ifsp.edu.br/s/TySrQRK8f3Mz12n" TargetMode="External"/><Relationship Id="rId300" Type="http://schemas.openxmlformats.org/officeDocument/2006/relationships/hyperlink" Target="https://drive.ifsp.edu.br/s/EROwtpGGvXTvcSM" TargetMode="External"/><Relationship Id="rId538" Type="http://schemas.openxmlformats.org/officeDocument/2006/relationships/hyperlink" Target="https://drive.ifsp.edu.br/s/AFkHJCKS3DkxSj7" TargetMode="External"/><Relationship Id="rId745" Type="http://schemas.openxmlformats.org/officeDocument/2006/relationships/hyperlink" Target="https://drive.ifsp.edu.br/s/YmYoLiKVG7Xa9IF" TargetMode="External"/><Relationship Id="rId952" Type="http://schemas.openxmlformats.org/officeDocument/2006/relationships/hyperlink" Target="https://drive.ifsp.edu.br/s/gXm6z4VM3p95EjS" TargetMode="External"/><Relationship Id="rId1168" Type="http://schemas.openxmlformats.org/officeDocument/2006/relationships/hyperlink" Target="https://drive.ifsp.edu.br/s/lR9lFlxsbzd9e1d" TargetMode="External"/><Relationship Id="rId1375" Type="http://schemas.openxmlformats.org/officeDocument/2006/relationships/hyperlink" Target="https://drive.ifsp.edu.br/s/3eA4b5ChNmuVZiD" TargetMode="External"/><Relationship Id="rId1582" Type="http://schemas.openxmlformats.org/officeDocument/2006/relationships/hyperlink" Target="https://drive.ifsp.edu.br/s/IxKluZjpLZ96lNc" TargetMode="External"/><Relationship Id="rId1803" Type="http://schemas.openxmlformats.org/officeDocument/2006/relationships/hyperlink" Target="https://drive.google.com/file/d/1ObY9CHkTXEWyfidk6WSWdApNlXefqmCU/view?usp=sharing" TargetMode="External"/><Relationship Id="rId81" Type="http://schemas.openxmlformats.org/officeDocument/2006/relationships/hyperlink" Target="https://drive.ifsp.edu.br/s/9TxsHWQHSz7jasP" TargetMode="External"/><Relationship Id="rId177" Type="http://schemas.openxmlformats.org/officeDocument/2006/relationships/hyperlink" Target="https://drive.ifsp.edu.br/s/T4meoflv2QAScVj" TargetMode="External"/><Relationship Id="rId384" Type="http://schemas.openxmlformats.org/officeDocument/2006/relationships/hyperlink" Target="https://drive.ifsp.edu.br/s/5dw9dEKgNqqcqmm" TargetMode="External"/><Relationship Id="rId591" Type="http://schemas.openxmlformats.org/officeDocument/2006/relationships/hyperlink" Target="https://drive.ifsp.edu.br/s/EevL6UFzQ5geE9j" TargetMode="External"/><Relationship Id="rId605" Type="http://schemas.openxmlformats.org/officeDocument/2006/relationships/hyperlink" Target="https://drive.ifsp.edu.br/s/iViqNcCFQn4ZylC" TargetMode="External"/><Relationship Id="rId812" Type="http://schemas.openxmlformats.org/officeDocument/2006/relationships/hyperlink" Target="https://drive.ifsp.edu.br/s/sNaqUEb8QP7hrwI" TargetMode="External"/><Relationship Id="rId1028" Type="http://schemas.openxmlformats.org/officeDocument/2006/relationships/hyperlink" Target="https://drive.ifsp.edu.br/s/dhrb5BUff2lMoMX" TargetMode="External"/><Relationship Id="rId1235" Type="http://schemas.openxmlformats.org/officeDocument/2006/relationships/hyperlink" Target="https://drive.ifsp.edu.br/s/Kyh8ifhilrCU7OH" TargetMode="External"/><Relationship Id="rId1442" Type="http://schemas.openxmlformats.org/officeDocument/2006/relationships/hyperlink" Target="https://drive.ifsp.edu.br/s/hxEhPKK61A1ExA7" TargetMode="External"/><Relationship Id="rId1887" Type="http://schemas.openxmlformats.org/officeDocument/2006/relationships/hyperlink" Target="https://drive.google.com/file/d/1CvPjsI5dcJW3a-rA7QZ5V736Q8KAghvV/view?usp=sharing" TargetMode="External"/><Relationship Id="rId2065" Type="http://schemas.openxmlformats.org/officeDocument/2006/relationships/hyperlink" Target="https://drive.google.com/file/d/13bW_uEEfuBDbQmJ1ibeP7QIife190u6M/view?usp=share_link" TargetMode="External"/><Relationship Id="rId244" Type="http://schemas.openxmlformats.org/officeDocument/2006/relationships/hyperlink" Target="https://drive.ifsp.edu.br/s/8ViMHCS6fvrGzVU" TargetMode="External"/><Relationship Id="rId689" Type="http://schemas.openxmlformats.org/officeDocument/2006/relationships/hyperlink" Target="https://drive.ifsp.edu.br/s/ml1M9QOB4sF326Z" TargetMode="External"/><Relationship Id="rId896" Type="http://schemas.openxmlformats.org/officeDocument/2006/relationships/hyperlink" Target="https://drive.ifsp.edu.br/s/sMCDagDqC0COPY1" TargetMode="External"/><Relationship Id="rId1081" Type="http://schemas.openxmlformats.org/officeDocument/2006/relationships/hyperlink" Target="https://drive.ifsp.edu.br/s/EKpVjp2jLxg3Ntv" TargetMode="External"/><Relationship Id="rId1302" Type="http://schemas.openxmlformats.org/officeDocument/2006/relationships/hyperlink" Target="https://drive.ifsp.edu.br/s/aoAgvtlHrFOIpF1" TargetMode="External"/><Relationship Id="rId1747" Type="http://schemas.openxmlformats.org/officeDocument/2006/relationships/hyperlink" Target="https://drive.ifsp.edu.br/s/9tKUT0AZzfFRLDU" TargetMode="External"/><Relationship Id="rId1954" Type="http://schemas.openxmlformats.org/officeDocument/2006/relationships/hyperlink" Target="https://drive.google.com/file/d/1pGw3cJvy1OZwJsXIbZakEMBEUg4mOO86/view?usp=sharing" TargetMode="External"/><Relationship Id="rId39" Type="http://schemas.openxmlformats.org/officeDocument/2006/relationships/hyperlink" Target="https://drive.ifsp.edu.br/s/mDijBVsrmMPeNhZ" TargetMode="External"/><Relationship Id="rId451" Type="http://schemas.openxmlformats.org/officeDocument/2006/relationships/hyperlink" Target="https://drive.ifsp.edu.br/s/ABALPQmnUbN3pC0" TargetMode="External"/><Relationship Id="rId549" Type="http://schemas.openxmlformats.org/officeDocument/2006/relationships/hyperlink" Target="https://drive.ifsp.edu.br/s/qnlXQWgZ5dHtW7o" TargetMode="External"/><Relationship Id="rId756" Type="http://schemas.openxmlformats.org/officeDocument/2006/relationships/hyperlink" Target="https://drive.ifsp.edu.br/s/rF74rEmBp3esI6V" TargetMode="External"/><Relationship Id="rId1179" Type="http://schemas.openxmlformats.org/officeDocument/2006/relationships/hyperlink" Target="https://drive.ifsp.edu.br/s/EYCnGjxE7fGb4ie" TargetMode="External"/><Relationship Id="rId1386" Type="http://schemas.openxmlformats.org/officeDocument/2006/relationships/hyperlink" Target="https://drive.ifsp.edu.br/s/9MutcC6Fyi5b7Tw" TargetMode="External"/><Relationship Id="rId1593" Type="http://schemas.openxmlformats.org/officeDocument/2006/relationships/hyperlink" Target="https://drive.ifsp.edu.br/s/yh32PAr3huo1oFs" TargetMode="External"/><Relationship Id="rId1607" Type="http://schemas.openxmlformats.org/officeDocument/2006/relationships/hyperlink" Target="https://drive.ifsp.edu.br/s/EP121Qf6VNmJQZx" TargetMode="External"/><Relationship Id="rId1814" Type="http://schemas.openxmlformats.org/officeDocument/2006/relationships/hyperlink" Target="https://drive.google.com/file/d/1WZ1d_JdVnu0bV64WoPPHFDAe_uusyLLE/view?usp=sharing" TargetMode="External"/><Relationship Id="rId104" Type="http://schemas.openxmlformats.org/officeDocument/2006/relationships/hyperlink" Target="https://drive.ifsp.edu.br/s/dS1NoogYv9o3JQV" TargetMode="External"/><Relationship Id="rId188" Type="http://schemas.openxmlformats.org/officeDocument/2006/relationships/hyperlink" Target="https://drive.ifsp.edu.br/s/TOWyPS8mqRRRUDb" TargetMode="External"/><Relationship Id="rId311" Type="http://schemas.openxmlformats.org/officeDocument/2006/relationships/hyperlink" Target="https://drive.ifsp.edu.br/s/LkqDFFq5vfoPtqQ" TargetMode="External"/><Relationship Id="rId395" Type="http://schemas.openxmlformats.org/officeDocument/2006/relationships/hyperlink" Target="https://drive.ifsp.edu.br/s/uUvqxVFDqGgf3Xd" TargetMode="External"/><Relationship Id="rId409" Type="http://schemas.openxmlformats.org/officeDocument/2006/relationships/hyperlink" Target="https://drive.ifsp.edu.br/s/GqhScUkw9VeOpvY" TargetMode="External"/><Relationship Id="rId963" Type="http://schemas.openxmlformats.org/officeDocument/2006/relationships/hyperlink" Target="https://drive.ifsp.edu.br/s/RxnAn0csi7FCYYC" TargetMode="External"/><Relationship Id="rId1039" Type="http://schemas.openxmlformats.org/officeDocument/2006/relationships/hyperlink" Target="https://drive.ifsp.edu.br/s/f3D6GnPLurpHXxF" TargetMode="External"/><Relationship Id="rId1246" Type="http://schemas.openxmlformats.org/officeDocument/2006/relationships/hyperlink" Target="https://drive.ifsp.edu.br/s/mZojKDe2bqcKoBP" TargetMode="External"/><Relationship Id="rId1898" Type="http://schemas.openxmlformats.org/officeDocument/2006/relationships/hyperlink" Target="https://drive.google.com/file/d/1YroLF3KV9RHDucpFXoL5RF_-v7itfwHF/view?usp=sharing" TargetMode="External"/><Relationship Id="rId2076" Type="http://schemas.openxmlformats.org/officeDocument/2006/relationships/hyperlink" Target="https://drive.google.com/file/d/10mmJEmfnn9-1WnoIdvAVrVg5xN1U-rqo/view?usp=share_link" TargetMode="External"/><Relationship Id="rId92" Type="http://schemas.openxmlformats.org/officeDocument/2006/relationships/hyperlink" Target="https://drive.ifsp.edu.br/s/cASHc1GS2qXjuLM" TargetMode="External"/><Relationship Id="rId616" Type="http://schemas.openxmlformats.org/officeDocument/2006/relationships/hyperlink" Target="https://drive.ifsp.edu.br/s/bwWq54O73wa69RY" TargetMode="External"/><Relationship Id="rId823" Type="http://schemas.openxmlformats.org/officeDocument/2006/relationships/hyperlink" Target="https://drive.ifsp.edu.br/s/SYNtd8b2yP9pF6u" TargetMode="External"/><Relationship Id="rId1453" Type="http://schemas.openxmlformats.org/officeDocument/2006/relationships/hyperlink" Target="https://drive.ifsp.edu.br/s/72sQjiZrNsMD7SA" TargetMode="External"/><Relationship Id="rId1660" Type="http://schemas.openxmlformats.org/officeDocument/2006/relationships/hyperlink" Target="https://drive.ifsp.edu.br/s/6FI9MDHK8f9hS7F" TargetMode="External"/><Relationship Id="rId1758" Type="http://schemas.openxmlformats.org/officeDocument/2006/relationships/hyperlink" Target="https://drive.ifsp.edu.br/s/irQgtjl0pYywuJC" TargetMode="External"/><Relationship Id="rId255" Type="http://schemas.openxmlformats.org/officeDocument/2006/relationships/hyperlink" Target="https://drive.ifsp.edu.br/s/QEzdJazDQEc0HNf" TargetMode="External"/><Relationship Id="rId462" Type="http://schemas.openxmlformats.org/officeDocument/2006/relationships/hyperlink" Target="https://drive.ifsp.edu.br/s/K6gYj0GsaDfgBYK" TargetMode="External"/><Relationship Id="rId1092" Type="http://schemas.openxmlformats.org/officeDocument/2006/relationships/hyperlink" Target="https://drive.ifsp.edu.br/s/xXhEOjYoUZGn8sS" TargetMode="External"/><Relationship Id="rId1106" Type="http://schemas.openxmlformats.org/officeDocument/2006/relationships/hyperlink" Target="https://drive.ifsp.edu.br/s/hOTHlOyREl5XkRg" TargetMode="External"/><Relationship Id="rId1313" Type="http://schemas.openxmlformats.org/officeDocument/2006/relationships/hyperlink" Target="https://drive.ifsp.edu.br/s/a8TfVt7S5J3aDNE" TargetMode="External"/><Relationship Id="rId1397" Type="http://schemas.openxmlformats.org/officeDocument/2006/relationships/hyperlink" Target="https://drive.ifsp.edu.br/s/fHWHuDfKMKTX6RD" TargetMode="External"/><Relationship Id="rId1520" Type="http://schemas.openxmlformats.org/officeDocument/2006/relationships/hyperlink" Target="https://drive.ifsp.edu.br/s/riX7Z3dxQ2cqIe8" TargetMode="External"/><Relationship Id="rId1965" Type="http://schemas.openxmlformats.org/officeDocument/2006/relationships/hyperlink" Target="https://drive.google.com/file/d/1proCAE3S1Im9dY7q988pabWTGyE-kDBm/view?usp=sharing" TargetMode="External"/><Relationship Id="rId115" Type="http://schemas.openxmlformats.org/officeDocument/2006/relationships/hyperlink" Target="https://drive.ifsp.edu.br/s/FLcUXRrljq25oW7" TargetMode="External"/><Relationship Id="rId322" Type="http://schemas.openxmlformats.org/officeDocument/2006/relationships/hyperlink" Target="https://drive.ifsp.edu.br/s/xFPRzCeFLZc8Dye" TargetMode="External"/><Relationship Id="rId767" Type="http://schemas.openxmlformats.org/officeDocument/2006/relationships/hyperlink" Target="https://drive.ifsp.edu.br/s/U7V6VAVKrdhheN3" TargetMode="External"/><Relationship Id="rId974" Type="http://schemas.openxmlformats.org/officeDocument/2006/relationships/hyperlink" Target="https://drive.ifsp.edu.br/s/dxqbaO72pfcFQtf" TargetMode="External"/><Relationship Id="rId1618" Type="http://schemas.openxmlformats.org/officeDocument/2006/relationships/hyperlink" Target="https://drive.ifsp.edu.br/s/pLgQYFp7JJcNxQI" TargetMode="External"/><Relationship Id="rId1825" Type="http://schemas.openxmlformats.org/officeDocument/2006/relationships/hyperlink" Target="https://drive.google.com/file/d/15IWbWb0GSRnllwcfjtrffIcaKZb9fphs/view?usp=sharing" TargetMode="External"/><Relationship Id="rId2003" Type="http://schemas.openxmlformats.org/officeDocument/2006/relationships/hyperlink" Target="https://drive.google.com/file/d/1JVGmPL8Fsku8X6-17uhMgu2s1TmhWD5S/view?usp=sharing" TargetMode="External"/><Relationship Id="rId199" Type="http://schemas.openxmlformats.org/officeDocument/2006/relationships/hyperlink" Target="https://drive.ifsp.edu.br/s/AXPWXmM0Kq6NNcM" TargetMode="External"/><Relationship Id="rId627" Type="http://schemas.openxmlformats.org/officeDocument/2006/relationships/hyperlink" Target="https://drive.ifsp.edu.br/s/IzKsGBHpbWYvcPv" TargetMode="External"/><Relationship Id="rId834" Type="http://schemas.openxmlformats.org/officeDocument/2006/relationships/hyperlink" Target="https://drive.ifsp.edu.br/s/RHMmG7RQzquJE10" TargetMode="External"/><Relationship Id="rId1257" Type="http://schemas.openxmlformats.org/officeDocument/2006/relationships/hyperlink" Target="https://drive.ifsp.edu.br/s/Lvur5QE8geHtiBu" TargetMode="External"/><Relationship Id="rId1464" Type="http://schemas.openxmlformats.org/officeDocument/2006/relationships/hyperlink" Target="https://drive.ifsp.edu.br/s/rhRJ6Zl4pm3EjRJ" TargetMode="External"/><Relationship Id="rId1671" Type="http://schemas.openxmlformats.org/officeDocument/2006/relationships/hyperlink" Target="https://drive.ifsp.edu.br/s/rgE5w562UIcf9cO" TargetMode="External"/><Relationship Id="rId2087" Type="http://schemas.openxmlformats.org/officeDocument/2006/relationships/hyperlink" Target="https://drive.google.com/file/d/1Wpq-vpon7sm7vKB0HyKqyHjhxLByaZAQ/view?usp=share_link" TargetMode="External"/><Relationship Id="rId266" Type="http://schemas.openxmlformats.org/officeDocument/2006/relationships/hyperlink" Target="https://drive.ifsp.edu.br/s/3NC6uPB3LgldQMk" TargetMode="External"/><Relationship Id="rId473" Type="http://schemas.openxmlformats.org/officeDocument/2006/relationships/hyperlink" Target="https://drive.ifsp.edu.br/s/OmLCEsmsKdlxcdR" TargetMode="External"/><Relationship Id="rId680" Type="http://schemas.openxmlformats.org/officeDocument/2006/relationships/hyperlink" Target="https://drive.ifsp.edu.br/s/J8DAq2xcShIxkmj" TargetMode="External"/><Relationship Id="rId901" Type="http://schemas.openxmlformats.org/officeDocument/2006/relationships/hyperlink" Target="https://drive.ifsp.edu.br/s/wjsmHUHuWBqbas5" TargetMode="External"/><Relationship Id="rId1117" Type="http://schemas.openxmlformats.org/officeDocument/2006/relationships/hyperlink" Target="https://drive.ifsp.edu.br/s/d5Jq1Q4lYj1mM73" TargetMode="External"/><Relationship Id="rId1324" Type="http://schemas.openxmlformats.org/officeDocument/2006/relationships/hyperlink" Target="https://drive.ifsp.edu.br/s/RubCUTRotpzSZp4" TargetMode="External"/><Relationship Id="rId1531" Type="http://schemas.openxmlformats.org/officeDocument/2006/relationships/hyperlink" Target="https://drive.ifsp.edu.br/s/d4RhmW3ybwakob5" TargetMode="External"/><Relationship Id="rId1769" Type="http://schemas.openxmlformats.org/officeDocument/2006/relationships/hyperlink" Target="https://drive.ifsp.edu.br/s/aY4rX6Q1oYQ3rv5" TargetMode="External"/><Relationship Id="rId1976" Type="http://schemas.openxmlformats.org/officeDocument/2006/relationships/hyperlink" Target="https://drive.google.com/file/d/154Ut9hz7wF12AbhM_g1z7RcTg9scYCTq/view?usp=sharing" TargetMode="External"/><Relationship Id="rId30" Type="http://schemas.openxmlformats.org/officeDocument/2006/relationships/hyperlink" Target="https://drive.ifsp.edu.br/s/34Msvk6hxaye61q" TargetMode="External"/><Relationship Id="rId126" Type="http://schemas.openxmlformats.org/officeDocument/2006/relationships/hyperlink" Target="https://drive.ifsp.edu.br/s/WwNVCnyZuTeDC1m" TargetMode="External"/><Relationship Id="rId333" Type="http://schemas.openxmlformats.org/officeDocument/2006/relationships/hyperlink" Target="https://drive.ifsp.edu.br/s/hNzdCNEM10WpaCR" TargetMode="External"/><Relationship Id="rId540" Type="http://schemas.openxmlformats.org/officeDocument/2006/relationships/hyperlink" Target="https://drive.ifsp.edu.br/s/2ZCiIZbcG9woJla" TargetMode="External"/><Relationship Id="rId778" Type="http://schemas.openxmlformats.org/officeDocument/2006/relationships/hyperlink" Target="https://drive.ifsp.edu.br/s/hD3jaSW1uSQhjql" TargetMode="External"/><Relationship Id="rId985" Type="http://schemas.openxmlformats.org/officeDocument/2006/relationships/hyperlink" Target="https://drive.ifsp.edu.br/s/mYjKI352d4jo4Yz" TargetMode="External"/><Relationship Id="rId1170" Type="http://schemas.openxmlformats.org/officeDocument/2006/relationships/hyperlink" Target="https://drive.ifsp.edu.br/s/BAX7u44eNjj0n9I" TargetMode="External"/><Relationship Id="rId1629" Type="http://schemas.openxmlformats.org/officeDocument/2006/relationships/hyperlink" Target="https://drive.ifsp.edu.br/s/aODdgLfHwqgg1bP" TargetMode="External"/><Relationship Id="rId1836" Type="http://schemas.openxmlformats.org/officeDocument/2006/relationships/hyperlink" Target="https://drive.google.com/file/d/1FIzW_0Q40PlHkl60cFGSeeZ_5cvFGA6z/view?usp=sharing" TargetMode="External"/><Relationship Id="rId2014" Type="http://schemas.openxmlformats.org/officeDocument/2006/relationships/hyperlink" Target="https://drive.google.com/file/d/1O1b5-WaB2_ieAggDojIO890X00O5Z74V/view?usp=share_link" TargetMode="External"/><Relationship Id="rId638" Type="http://schemas.openxmlformats.org/officeDocument/2006/relationships/hyperlink" Target="https://drive.ifsp.edu.br/s/crxKwQGDMa6JBne" TargetMode="External"/><Relationship Id="rId845" Type="http://schemas.openxmlformats.org/officeDocument/2006/relationships/hyperlink" Target="https://drive.ifsp.edu.br/s/KFJmZgfq0TfBmXv" TargetMode="External"/><Relationship Id="rId1030" Type="http://schemas.openxmlformats.org/officeDocument/2006/relationships/hyperlink" Target="https://drive.ifsp.edu.br/s/kp6Gr0qu4tzuRir" TargetMode="External"/><Relationship Id="rId1268" Type="http://schemas.openxmlformats.org/officeDocument/2006/relationships/hyperlink" Target="https://drive.ifsp.edu.br/s/O4PgqMqBfQr0MGJ" TargetMode="External"/><Relationship Id="rId1475" Type="http://schemas.openxmlformats.org/officeDocument/2006/relationships/hyperlink" Target="https://drive.ifsp.edu.br/s/xllm8f5DiXFE8im" TargetMode="External"/><Relationship Id="rId1682" Type="http://schemas.openxmlformats.org/officeDocument/2006/relationships/hyperlink" Target="https://drive.google.com/file/d/1afZAjw_D3DZVxJBqQJ0jTMAhXG0XOjYp/view?usp=sharing" TargetMode="External"/><Relationship Id="rId1903" Type="http://schemas.openxmlformats.org/officeDocument/2006/relationships/hyperlink" Target="https://drive.google.com/file/d/1z2sChYA6BPOlgUrYle_hPXUZBhR1T9lI/view?usp=sharing" TargetMode="External"/><Relationship Id="rId277" Type="http://schemas.openxmlformats.org/officeDocument/2006/relationships/hyperlink" Target="https://drive.ifsp.edu.br/s/a8XxCmLaFv7ilFS" TargetMode="External"/><Relationship Id="rId400" Type="http://schemas.openxmlformats.org/officeDocument/2006/relationships/hyperlink" Target="https://drive.ifsp.edu.br/s/WMyKA9lcrOsEbKF" TargetMode="External"/><Relationship Id="rId484" Type="http://schemas.openxmlformats.org/officeDocument/2006/relationships/hyperlink" Target="https://drive.ifsp.edu.br/s/dmECDRZ9qCliX0g" TargetMode="External"/><Relationship Id="rId705" Type="http://schemas.openxmlformats.org/officeDocument/2006/relationships/hyperlink" Target="https://drive.ifsp.edu.br/s/EjByCIHt00qVagg" TargetMode="External"/><Relationship Id="rId1128" Type="http://schemas.openxmlformats.org/officeDocument/2006/relationships/hyperlink" Target="https://drive.ifsp.edu.br/s/0UtfrRABaY3KQiR" TargetMode="External"/><Relationship Id="rId1335" Type="http://schemas.openxmlformats.org/officeDocument/2006/relationships/hyperlink" Target="https://drive.ifsp.edu.br/s/lQuXoDRueFyyZbz" TargetMode="External"/><Relationship Id="rId1542" Type="http://schemas.openxmlformats.org/officeDocument/2006/relationships/hyperlink" Target="https://drive.ifsp.edu.br/s/HndPNABPP27c2J4" TargetMode="External"/><Relationship Id="rId1987" Type="http://schemas.openxmlformats.org/officeDocument/2006/relationships/hyperlink" Target="https://drive.google.com/file/d/1uInZHdz20hz4SonbxDzbWzxIYE368j0g/view?usp=sharing" TargetMode="External"/><Relationship Id="rId137" Type="http://schemas.openxmlformats.org/officeDocument/2006/relationships/hyperlink" Target="https://drive.ifsp.edu.br/s/d5GguTpBgEn0lwr" TargetMode="External"/><Relationship Id="rId344" Type="http://schemas.openxmlformats.org/officeDocument/2006/relationships/hyperlink" Target="https://drive.ifsp.edu.br/s/8gM46RuBN5SFDOI" TargetMode="External"/><Relationship Id="rId691" Type="http://schemas.openxmlformats.org/officeDocument/2006/relationships/hyperlink" Target="https://drive.ifsp.edu.br/s/wGzKdcKsYjMfhgn" TargetMode="External"/><Relationship Id="rId789" Type="http://schemas.openxmlformats.org/officeDocument/2006/relationships/hyperlink" Target="https://drive.ifsp.edu.br/s/FjWGLi16DVv6mb0" TargetMode="External"/><Relationship Id="rId912" Type="http://schemas.openxmlformats.org/officeDocument/2006/relationships/hyperlink" Target="https://drive.ifsp.edu.br/s/EzUbOIY59J0urZ0" TargetMode="External"/><Relationship Id="rId996" Type="http://schemas.openxmlformats.org/officeDocument/2006/relationships/hyperlink" Target="https://drive.ifsp.edu.br/s/xbuV1Cf3vI5nmUV" TargetMode="External"/><Relationship Id="rId1847" Type="http://schemas.openxmlformats.org/officeDocument/2006/relationships/hyperlink" Target="https://drive.ifsp.edu.br/s/eTw4u7vQsPxVruK" TargetMode="External"/><Relationship Id="rId2025" Type="http://schemas.openxmlformats.org/officeDocument/2006/relationships/hyperlink" Target="https://drive.google.com/file/d/10v5q-zm1LyZQ9tg5VRqkUu1xzH_DhIjP/view?usp=share_link" TargetMode="External"/><Relationship Id="rId41" Type="http://schemas.openxmlformats.org/officeDocument/2006/relationships/hyperlink" Target="https://drive.ifsp.edu.br/s/syoM9nUIaniyumv" TargetMode="External"/><Relationship Id="rId551" Type="http://schemas.openxmlformats.org/officeDocument/2006/relationships/hyperlink" Target="https://drive.ifsp.edu.br/s/fW1DdnjGr6d1oIy" TargetMode="External"/><Relationship Id="rId649" Type="http://schemas.openxmlformats.org/officeDocument/2006/relationships/hyperlink" Target="https://drive.ifsp.edu.br/s/LCKer6KethyiF3P" TargetMode="External"/><Relationship Id="rId856" Type="http://schemas.openxmlformats.org/officeDocument/2006/relationships/hyperlink" Target="https://drive.ifsp.edu.br/s/ompkOwsh7V18kJs" TargetMode="External"/><Relationship Id="rId1181" Type="http://schemas.openxmlformats.org/officeDocument/2006/relationships/hyperlink" Target="https://drive.ifsp.edu.br/s/Q508xYrQLUkEuEK" TargetMode="External"/><Relationship Id="rId1279" Type="http://schemas.openxmlformats.org/officeDocument/2006/relationships/hyperlink" Target="https://drive.ifsp.edu.br/s/9YLETisUbpNItub" TargetMode="External"/><Relationship Id="rId1402" Type="http://schemas.openxmlformats.org/officeDocument/2006/relationships/hyperlink" Target="https://drive.ifsp.edu.br/s/MBCALdJ1i11xi7l" TargetMode="External"/><Relationship Id="rId1486" Type="http://schemas.openxmlformats.org/officeDocument/2006/relationships/hyperlink" Target="https://drive.ifsp.edu.br/s/mFqYHLKGeRdjQwj" TargetMode="External"/><Relationship Id="rId1707" Type="http://schemas.openxmlformats.org/officeDocument/2006/relationships/hyperlink" Target="https://drive.google.com/file/d/1Y62gXTNHAc_0k1eLk8F0Z7o-K5zGXe1S/view?usp=sharing" TargetMode="External"/><Relationship Id="rId190" Type="http://schemas.openxmlformats.org/officeDocument/2006/relationships/hyperlink" Target="https://drive.ifsp.edu.br/s/WrynBspt5jZhmzJ" TargetMode="External"/><Relationship Id="rId204" Type="http://schemas.openxmlformats.org/officeDocument/2006/relationships/hyperlink" Target="https://drive.ifsp.edu.br/s/aOgb5Fr73VRpsc5" TargetMode="External"/><Relationship Id="rId288" Type="http://schemas.openxmlformats.org/officeDocument/2006/relationships/hyperlink" Target="https://drive.ifsp.edu.br/s/enR1YotgINXtVbI" TargetMode="External"/><Relationship Id="rId411" Type="http://schemas.openxmlformats.org/officeDocument/2006/relationships/hyperlink" Target="https://drive.ifsp.edu.br/s/hfzlqTEhvI9i6WH" TargetMode="External"/><Relationship Id="rId509" Type="http://schemas.openxmlformats.org/officeDocument/2006/relationships/hyperlink" Target="https://drive.ifsp.edu.br/s/sjk1CEIhw7i7Dkj" TargetMode="External"/><Relationship Id="rId1041" Type="http://schemas.openxmlformats.org/officeDocument/2006/relationships/hyperlink" Target="https://drive.ifsp.edu.br/s/5aoJSBq8CCNoYV7" TargetMode="External"/><Relationship Id="rId1139" Type="http://schemas.openxmlformats.org/officeDocument/2006/relationships/hyperlink" Target="https://drive.ifsp.edu.br/s/E2VszD5LMrGuOUb" TargetMode="External"/><Relationship Id="rId1346" Type="http://schemas.openxmlformats.org/officeDocument/2006/relationships/hyperlink" Target="https://drive.ifsp.edu.br/s/vYIb46WPpQy27t0" TargetMode="External"/><Relationship Id="rId1693" Type="http://schemas.openxmlformats.org/officeDocument/2006/relationships/hyperlink" Target="https://drive.google.com/file/d/1-DXDf8P8ajZwLwJmhrWlirkDpkGeSBqU/view?usp=sharing" TargetMode="External"/><Relationship Id="rId1914" Type="http://schemas.openxmlformats.org/officeDocument/2006/relationships/hyperlink" Target="https://drive.google.com/file/d/1znKNfhmxDCP46-6lE-jmEz966y8BvS3M/view?usp=sharing" TargetMode="External"/><Relationship Id="rId1998" Type="http://schemas.openxmlformats.org/officeDocument/2006/relationships/hyperlink" Target="https://drive.google.com/file/d/1HO13GLsq9BlFjCX8QsjsCcvWGgOiH55f/view?usp=sharing" TargetMode="External"/><Relationship Id="rId495" Type="http://schemas.openxmlformats.org/officeDocument/2006/relationships/hyperlink" Target="https://drive.ifsp.edu.br/s/A9F6dHOejrp3s2O" TargetMode="External"/><Relationship Id="rId716" Type="http://schemas.openxmlformats.org/officeDocument/2006/relationships/hyperlink" Target="https://drive.ifsp.edu.br/s/pi76Y0s9oeIKkIi" TargetMode="External"/><Relationship Id="rId923" Type="http://schemas.openxmlformats.org/officeDocument/2006/relationships/hyperlink" Target="https://drive.ifsp.edu.br/s/oKH1maqzsdTepwf" TargetMode="External"/><Relationship Id="rId1553" Type="http://schemas.openxmlformats.org/officeDocument/2006/relationships/hyperlink" Target="https://drive.ifsp.edu.br/s/gW0RnNJy7t3hlza" TargetMode="External"/><Relationship Id="rId1760" Type="http://schemas.openxmlformats.org/officeDocument/2006/relationships/hyperlink" Target="https://drive.ifsp.edu.br/s/rd8utr4381535ZZ" TargetMode="External"/><Relationship Id="rId1858" Type="http://schemas.openxmlformats.org/officeDocument/2006/relationships/hyperlink" Target="https://drive.google.com/file/d/1HLT4hLfsi2AJvoEVhOnnn9-uJdQugunc/view?usp=sharing" TargetMode="External"/><Relationship Id="rId52" Type="http://schemas.openxmlformats.org/officeDocument/2006/relationships/hyperlink" Target="https://drive.ifsp.edu.br/s/q8ipaVApgoRR0Ek" TargetMode="External"/><Relationship Id="rId148" Type="http://schemas.openxmlformats.org/officeDocument/2006/relationships/hyperlink" Target="https://drive.ifsp.edu.br/s/Cz9cav9MiE3f7Ga" TargetMode="External"/><Relationship Id="rId355" Type="http://schemas.openxmlformats.org/officeDocument/2006/relationships/hyperlink" Target="https://drive.ifsp.edu.br/s/2W7wTuVRkmrbioY" TargetMode="External"/><Relationship Id="rId562" Type="http://schemas.openxmlformats.org/officeDocument/2006/relationships/hyperlink" Target="https://drive.ifsp.edu.br/s/n4rC2QO3Ma2MsxV" TargetMode="External"/><Relationship Id="rId1192" Type="http://schemas.openxmlformats.org/officeDocument/2006/relationships/hyperlink" Target="https://drive.ifsp.edu.br/s/s81AyVdk2KEwqM9" TargetMode="External"/><Relationship Id="rId1206" Type="http://schemas.openxmlformats.org/officeDocument/2006/relationships/hyperlink" Target="https://drive.ifsp.edu.br/s/3MiJUmE7Z4SrQum" TargetMode="External"/><Relationship Id="rId1413" Type="http://schemas.openxmlformats.org/officeDocument/2006/relationships/hyperlink" Target="https://drive.ifsp.edu.br/s/CKcIL9OonSfp0U0" TargetMode="External"/><Relationship Id="rId1620" Type="http://schemas.openxmlformats.org/officeDocument/2006/relationships/hyperlink" Target="https://drive.ifsp.edu.br/s/s47gJBlkYLhzMbE" TargetMode="External"/><Relationship Id="rId2036" Type="http://schemas.openxmlformats.org/officeDocument/2006/relationships/hyperlink" Target="https://drive.google.com/file/d/1RpjFYJrWFh2Ni-U3kdtNWIfOMBmvpI2v/view?usp=share_link" TargetMode="External"/><Relationship Id="rId215" Type="http://schemas.openxmlformats.org/officeDocument/2006/relationships/hyperlink" Target="https://drive.ifsp.edu.br/s/WhRzlf49jP2B6s7" TargetMode="External"/><Relationship Id="rId422" Type="http://schemas.openxmlformats.org/officeDocument/2006/relationships/hyperlink" Target="https://drive.ifsp.edu.br/s/IK7vMOZs682A14S" TargetMode="External"/><Relationship Id="rId867" Type="http://schemas.openxmlformats.org/officeDocument/2006/relationships/hyperlink" Target="https://drive.ifsp.edu.br/s/d0X0BcZUpbW2x4m" TargetMode="External"/><Relationship Id="rId1052" Type="http://schemas.openxmlformats.org/officeDocument/2006/relationships/hyperlink" Target="https://drive.ifsp.edu.br/s/YD2Ei94ZmBw8QWy" TargetMode="External"/><Relationship Id="rId1497" Type="http://schemas.openxmlformats.org/officeDocument/2006/relationships/hyperlink" Target="https://drive.ifsp.edu.br/s/yPBIV3raTNEK5hZ" TargetMode="External"/><Relationship Id="rId1718" Type="http://schemas.openxmlformats.org/officeDocument/2006/relationships/hyperlink" Target="https://drive.ifsp.edu.br/s/Rw5kA6HsFJAXuJW" TargetMode="External"/><Relationship Id="rId1925" Type="http://schemas.openxmlformats.org/officeDocument/2006/relationships/hyperlink" Target="https://drive.google.com/file/d/1pfszmEW7rS4XNjXJ9eD_61j-fyr6s4N4/view?usp=sharing" TargetMode="External"/><Relationship Id="rId299" Type="http://schemas.openxmlformats.org/officeDocument/2006/relationships/hyperlink" Target="https://drive.ifsp.edu.br/s/zKHK3g46o2h6ATH" TargetMode="External"/><Relationship Id="rId727" Type="http://schemas.openxmlformats.org/officeDocument/2006/relationships/hyperlink" Target="https://drive.ifsp.edu.br/s/gRlpnHlGQH8bSe8" TargetMode="External"/><Relationship Id="rId934" Type="http://schemas.openxmlformats.org/officeDocument/2006/relationships/hyperlink" Target="https://drive.ifsp.edu.br/s/uihRYwvKcMN21IH" TargetMode="External"/><Relationship Id="rId1357" Type="http://schemas.openxmlformats.org/officeDocument/2006/relationships/hyperlink" Target="https://drive.ifsp.edu.br/s/2ZS5m58muURBuxA" TargetMode="External"/><Relationship Id="rId1564" Type="http://schemas.openxmlformats.org/officeDocument/2006/relationships/hyperlink" Target="https://drive.ifsp.edu.br/s/6lC8oirehbpSwjb" TargetMode="External"/><Relationship Id="rId1771" Type="http://schemas.openxmlformats.org/officeDocument/2006/relationships/hyperlink" Target="https://drive.ifsp.edu.br/s/u9cWy4wtE4u8H1f" TargetMode="External"/><Relationship Id="rId63" Type="http://schemas.openxmlformats.org/officeDocument/2006/relationships/hyperlink" Target="https://drive.ifsp.edu.br/s/fAjW4Hy5xvg4GFx" TargetMode="External"/><Relationship Id="rId159" Type="http://schemas.openxmlformats.org/officeDocument/2006/relationships/hyperlink" Target="https://drive.ifsp.edu.br/s/BvYyMBShgiETuHY" TargetMode="External"/><Relationship Id="rId366" Type="http://schemas.openxmlformats.org/officeDocument/2006/relationships/hyperlink" Target="https://drive.ifsp.edu.br/s/KXt9GOdKoqHK6HI" TargetMode="External"/><Relationship Id="rId573" Type="http://schemas.openxmlformats.org/officeDocument/2006/relationships/hyperlink" Target="https://drive.ifsp.edu.br/s/jVg7DGV0rrf2YvC" TargetMode="External"/><Relationship Id="rId780" Type="http://schemas.openxmlformats.org/officeDocument/2006/relationships/hyperlink" Target="https://drive.ifsp.edu.br/s/GoKb1B0kGuxbYMq" TargetMode="External"/><Relationship Id="rId1217" Type="http://schemas.openxmlformats.org/officeDocument/2006/relationships/hyperlink" Target="https://drive.ifsp.edu.br/s/TiqWJGpK0qITMrM" TargetMode="External"/><Relationship Id="rId1424" Type="http://schemas.openxmlformats.org/officeDocument/2006/relationships/hyperlink" Target="https://drive.ifsp.edu.br/s/7W3GbeT8pmTFANr" TargetMode="External"/><Relationship Id="rId1631" Type="http://schemas.openxmlformats.org/officeDocument/2006/relationships/hyperlink" Target="https://drive.ifsp.edu.br/s/fw6Q0bGHlDJSJxj" TargetMode="External"/><Relationship Id="rId1869" Type="http://schemas.openxmlformats.org/officeDocument/2006/relationships/hyperlink" Target="https://drive.google.com/file/d/1a34S2iK74_nmei2v57r8wyitWQ2mMXcc/view?usp=sharing" TargetMode="External"/><Relationship Id="rId2047" Type="http://schemas.openxmlformats.org/officeDocument/2006/relationships/hyperlink" Target="https://drive.google.com/file/d/1RGXp0915Fh8ill3VAwl7bDE7SLMCCNS7/view?usp=share_link" TargetMode="External"/><Relationship Id="rId226" Type="http://schemas.openxmlformats.org/officeDocument/2006/relationships/hyperlink" Target="https://drive.ifsp.edu.br/s/eA8mU7Y3FspigeC" TargetMode="External"/><Relationship Id="rId433" Type="http://schemas.openxmlformats.org/officeDocument/2006/relationships/hyperlink" Target="https://drive.ifsp.edu.br/s/xZEP5EmFIsa5i0u" TargetMode="External"/><Relationship Id="rId878" Type="http://schemas.openxmlformats.org/officeDocument/2006/relationships/hyperlink" Target="https://drive.ifsp.edu.br/s/offKG1xTAqpNJ0l" TargetMode="External"/><Relationship Id="rId1063" Type="http://schemas.openxmlformats.org/officeDocument/2006/relationships/hyperlink" Target="https://drive.ifsp.edu.br/s/qM2Rvi27RDTnLwc" TargetMode="External"/><Relationship Id="rId1270" Type="http://schemas.openxmlformats.org/officeDocument/2006/relationships/hyperlink" Target="https://drive.ifsp.edu.br/s/alzXq1uL0sAlEqx" TargetMode="External"/><Relationship Id="rId1729" Type="http://schemas.openxmlformats.org/officeDocument/2006/relationships/hyperlink" Target="https://drive.ifsp.edu.br/s/thJQB2O7DIv1OjH" TargetMode="External"/><Relationship Id="rId1936" Type="http://schemas.openxmlformats.org/officeDocument/2006/relationships/hyperlink" Target="https://drive.google.com/file/d/1aNw6VSCmjAzPHuKkrBSm20c2c8CPbyDY/view?usp=sharing" TargetMode="External"/><Relationship Id="rId640" Type="http://schemas.openxmlformats.org/officeDocument/2006/relationships/hyperlink" Target="https://drive.ifsp.edu.br/s/po6DZyBbn7HVOTP" TargetMode="External"/><Relationship Id="rId738" Type="http://schemas.openxmlformats.org/officeDocument/2006/relationships/hyperlink" Target="https://drive.ifsp.edu.br/s/YQupmAg3PRU8rFr" TargetMode="External"/><Relationship Id="rId945" Type="http://schemas.openxmlformats.org/officeDocument/2006/relationships/hyperlink" Target="https://drive.ifsp.edu.br/s/LVUQbSktxIdKea7" TargetMode="External"/><Relationship Id="rId1368" Type="http://schemas.openxmlformats.org/officeDocument/2006/relationships/hyperlink" Target="https://drive.ifsp.edu.br/s/ABT7VI4MgcIOBD0" TargetMode="External"/><Relationship Id="rId1575" Type="http://schemas.openxmlformats.org/officeDocument/2006/relationships/hyperlink" Target="https://drive.ifsp.edu.br/s/jHy6u3bNwCkuDTf" TargetMode="External"/><Relationship Id="rId1782" Type="http://schemas.openxmlformats.org/officeDocument/2006/relationships/hyperlink" Target="https://drive.ifsp.edu.br/s/cOlp0pn1kmflPnZ" TargetMode="External"/><Relationship Id="rId74" Type="http://schemas.openxmlformats.org/officeDocument/2006/relationships/hyperlink" Target="https://drive.ifsp.edu.br/s/gEeIDxb48Ua2dT6" TargetMode="External"/><Relationship Id="rId377" Type="http://schemas.openxmlformats.org/officeDocument/2006/relationships/hyperlink" Target="https://drive.ifsp.edu.br/s/nysLQNO7rDgvVnQ" TargetMode="External"/><Relationship Id="rId500" Type="http://schemas.openxmlformats.org/officeDocument/2006/relationships/hyperlink" Target="https://drive.ifsp.edu.br/s/szkuXAl59dbuTzZ" TargetMode="External"/><Relationship Id="rId584" Type="http://schemas.openxmlformats.org/officeDocument/2006/relationships/hyperlink" Target="https://drive.ifsp.edu.br/s/t0lAo47AVclTGW2" TargetMode="External"/><Relationship Id="rId805" Type="http://schemas.openxmlformats.org/officeDocument/2006/relationships/hyperlink" Target="https://drive.ifsp.edu.br/s/nYalcrbyiciIBsl" TargetMode="External"/><Relationship Id="rId1130" Type="http://schemas.openxmlformats.org/officeDocument/2006/relationships/hyperlink" Target="https://drive.ifsp.edu.br/s/vSvEp1zlvbcZVcP" TargetMode="External"/><Relationship Id="rId1228" Type="http://schemas.openxmlformats.org/officeDocument/2006/relationships/hyperlink" Target="https://drive.ifsp.edu.br/s/LkCy0z80J4FvueZ" TargetMode="External"/><Relationship Id="rId1435" Type="http://schemas.openxmlformats.org/officeDocument/2006/relationships/hyperlink" Target="https://drive.ifsp.edu.br/s/HzVNfVI5Cb2Xuyx" TargetMode="External"/><Relationship Id="rId2058" Type="http://schemas.openxmlformats.org/officeDocument/2006/relationships/hyperlink" Target="https://drive.google.com/file/d/1FP7ndLIEs6thYPC1hcqJszOH3ANJAfjL/view?usp=share_link" TargetMode="External"/><Relationship Id="rId5" Type="http://schemas.openxmlformats.org/officeDocument/2006/relationships/hyperlink" Target="https://drive.ifsp.edu.br/s/TsAhGBhDjAGrvMk" TargetMode="External"/><Relationship Id="rId237" Type="http://schemas.openxmlformats.org/officeDocument/2006/relationships/hyperlink" Target="https://drive.ifsp.edu.br/s/KF2z4TvzGUBuo4u" TargetMode="External"/><Relationship Id="rId791" Type="http://schemas.openxmlformats.org/officeDocument/2006/relationships/hyperlink" Target="https://drive.ifsp.edu.br/s/gydT8UMGd5DqZXc" TargetMode="External"/><Relationship Id="rId889" Type="http://schemas.openxmlformats.org/officeDocument/2006/relationships/hyperlink" Target="https://drive.ifsp.edu.br/s/AYkAOAjoqAKGRxb" TargetMode="External"/><Relationship Id="rId1074" Type="http://schemas.openxmlformats.org/officeDocument/2006/relationships/hyperlink" Target="https://drive.ifsp.edu.br/s/iAJhmBeEI9ail60" TargetMode="External"/><Relationship Id="rId1642" Type="http://schemas.openxmlformats.org/officeDocument/2006/relationships/hyperlink" Target="https://drive.ifsp.edu.br/s/8TNSqdBwHuBGJQl" TargetMode="External"/><Relationship Id="rId1947" Type="http://schemas.openxmlformats.org/officeDocument/2006/relationships/hyperlink" Target="https://drive.google.com/file/d/17d2mNaCsz-XQhZiVkJAMNA2DUyiw38af/view?usp=sharing" TargetMode="External"/><Relationship Id="rId444" Type="http://schemas.openxmlformats.org/officeDocument/2006/relationships/hyperlink" Target="https://drive.ifsp.edu.br/s/Q4iPMHHXXBiRg6r" TargetMode="External"/><Relationship Id="rId651" Type="http://schemas.openxmlformats.org/officeDocument/2006/relationships/hyperlink" Target="https://drive.ifsp.edu.br/s/6PU57cDx1Ob5f7G" TargetMode="External"/><Relationship Id="rId749" Type="http://schemas.openxmlformats.org/officeDocument/2006/relationships/hyperlink" Target="https://drive.ifsp.edu.br/s/EhrXwcxQS1yrS4Q" TargetMode="External"/><Relationship Id="rId1281" Type="http://schemas.openxmlformats.org/officeDocument/2006/relationships/hyperlink" Target="https://drive.ifsp.edu.br/s/rkB7DbuWm76TIdA" TargetMode="External"/><Relationship Id="rId1379" Type="http://schemas.openxmlformats.org/officeDocument/2006/relationships/hyperlink" Target="https://drive.ifsp.edu.br/s/ZeYnyTCCxhwBQPS" TargetMode="External"/><Relationship Id="rId1502" Type="http://schemas.openxmlformats.org/officeDocument/2006/relationships/hyperlink" Target="https://drive.ifsp.edu.br/s/A4Ci1vzJJJA0APL" TargetMode="External"/><Relationship Id="rId1586" Type="http://schemas.openxmlformats.org/officeDocument/2006/relationships/hyperlink" Target="https://drive.ifsp.edu.br/s/y9S35OXHzQlYlkX" TargetMode="External"/><Relationship Id="rId1807" Type="http://schemas.openxmlformats.org/officeDocument/2006/relationships/hyperlink" Target="https://drive.google.com/file/d/1NYGT1fQVMRzN4-lVig2D_OMt4bC_ZBmw/view?usp=sharing" TargetMode="External"/><Relationship Id="rId290" Type="http://schemas.openxmlformats.org/officeDocument/2006/relationships/hyperlink" Target="https://drive.ifsp.edu.br/s/aML5adode1Myk5d" TargetMode="External"/><Relationship Id="rId304" Type="http://schemas.openxmlformats.org/officeDocument/2006/relationships/hyperlink" Target="https://drive.ifsp.edu.br/s/hv8ZcmXsE4H7tIs" TargetMode="External"/><Relationship Id="rId388" Type="http://schemas.openxmlformats.org/officeDocument/2006/relationships/hyperlink" Target="https://drive.ifsp.edu.br/s/4Gyn7yT7oYV0XMu" TargetMode="External"/><Relationship Id="rId511" Type="http://schemas.openxmlformats.org/officeDocument/2006/relationships/hyperlink" Target="https://drive.ifsp.edu.br/s/hqAUbaOyJi01FC1" TargetMode="External"/><Relationship Id="rId609" Type="http://schemas.openxmlformats.org/officeDocument/2006/relationships/hyperlink" Target="https://drive.ifsp.edu.br/s/foeAhjgxbpInXKr" TargetMode="External"/><Relationship Id="rId956" Type="http://schemas.openxmlformats.org/officeDocument/2006/relationships/hyperlink" Target="https://drive.ifsp.edu.br/s/qnjnETpcrDTmnMF" TargetMode="External"/><Relationship Id="rId1141" Type="http://schemas.openxmlformats.org/officeDocument/2006/relationships/hyperlink" Target="https://drive.ifsp.edu.br/s/ZsnLLzLXYsqzYaO" TargetMode="External"/><Relationship Id="rId1239" Type="http://schemas.openxmlformats.org/officeDocument/2006/relationships/hyperlink" Target="https://drive.ifsp.edu.br/s/ApoogtRMJGbI5Dy" TargetMode="External"/><Relationship Id="rId1793" Type="http://schemas.openxmlformats.org/officeDocument/2006/relationships/hyperlink" Target="https://drive.google.com/file/d/1guEb5OKg7d9rJIRjcHIenDbjZab6XGTX/view?usp=sharing" TargetMode="External"/><Relationship Id="rId2069" Type="http://schemas.openxmlformats.org/officeDocument/2006/relationships/hyperlink" Target="https://drive.google.com/file/d/1X6PJU3WHYtim4Ly95RUvCnUJZiXqcmG7/view?usp=share_link" TargetMode="External"/><Relationship Id="rId85" Type="http://schemas.openxmlformats.org/officeDocument/2006/relationships/hyperlink" Target="https://drive.ifsp.edu.br/s/ZMQIE9IJBNRMWsB" TargetMode="External"/><Relationship Id="rId150" Type="http://schemas.openxmlformats.org/officeDocument/2006/relationships/hyperlink" Target="https://drive.ifsp.edu.br/s/STaxV477RX42mzK" TargetMode="External"/><Relationship Id="rId595" Type="http://schemas.openxmlformats.org/officeDocument/2006/relationships/hyperlink" Target="https://drive.ifsp.edu.br/s/CkyqO9DgBbvikns" TargetMode="External"/><Relationship Id="rId816" Type="http://schemas.openxmlformats.org/officeDocument/2006/relationships/hyperlink" Target="https://drive.ifsp.edu.br/s/kKl3TqdVMExpHyL" TargetMode="External"/><Relationship Id="rId1001" Type="http://schemas.openxmlformats.org/officeDocument/2006/relationships/hyperlink" Target="https://drive.ifsp.edu.br/s/lNhjKPhvinGrgoH" TargetMode="External"/><Relationship Id="rId1446" Type="http://schemas.openxmlformats.org/officeDocument/2006/relationships/hyperlink" Target="https://drive.ifsp.edu.br/s/sk6hrCLgEGJbEPk" TargetMode="External"/><Relationship Id="rId1653" Type="http://schemas.openxmlformats.org/officeDocument/2006/relationships/hyperlink" Target="https://drive.ifsp.edu.br/s/7iilEBTWofW8kmV" TargetMode="External"/><Relationship Id="rId1860" Type="http://schemas.openxmlformats.org/officeDocument/2006/relationships/hyperlink" Target="https://drive.google.com/file/d/10JXYhEQIO4n41PcFgpRXqX4dKecjATZP/view?usp=sharing" TargetMode="External"/><Relationship Id="rId248" Type="http://schemas.openxmlformats.org/officeDocument/2006/relationships/hyperlink" Target="https://drive.ifsp.edu.br/s/BXEOrBmeX5eBB3V" TargetMode="External"/><Relationship Id="rId455" Type="http://schemas.openxmlformats.org/officeDocument/2006/relationships/hyperlink" Target="https://drive.ifsp.edu.br/s/0iQQlFdNq0BWQe2" TargetMode="External"/><Relationship Id="rId662" Type="http://schemas.openxmlformats.org/officeDocument/2006/relationships/hyperlink" Target="https://drive.ifsp.edu.br/s/C3xHneWX0INn8hK" TargetMode="External"/><Relationship Id="rId1085" Type="http://schemas.openxmlformats.org/officeDocument/2006/relationships/hyperlink" Target="https://drive.ifsp.edu.br/s/d5vggRme44Qdf56" TargetMode="External"/><Relationship Id="rId1292" Type="http://schemas.openxmlformats.org/officeDocument/2006/relationships/hyperlink" Target="https://drive.ifsp.edu.br/s/nVICSugkXOTSz3B" TargetMode="External"/><Relationship Id="rId1306" Type="http://schemas.openxmlformats.org/officeDocument/2006/relationships/hyperlink" Target="https://drive.ifsp.edu.br/s/BLRe8lcnQkzIFDC" TargetMode="External"/><Relationship Id="rId1513" Type="http://schemas.openxmlformats.org/officeDocument/2006/relationships/hyperlink" Target="https://drive.ifsp.edu.br/s/xO4dpu5ChBas2ui" TargetMode="External"/><Relationship Id="rId1720" Type="http://schemas.openxmlformats.org/officeDocument/2006/relationships/hyperlink" Target="https://drive.ifsp.edu.br/s/3pl1eEQ1c9WZpZe" TargetMode="External"/><Relationship Id="rId1958" Type="http://schemas.openxmlformats.org/officeDocument/2006/relationships/hyperlink" Target="https://drive.google.com/file/d/1l2-JCxeqLx_JUvF6TgajgwGUhKLSKpiB/view?usp=sharing" TargetMode="External"/><Relationship Id="rId12" Type="http://schemas.openxmlformats.org/officeDocument/2006/relationships/hyperlink" Target="https://drive.ifsp.edu.br/s/85ImWPaqGFaOFXj" TargetMode="External"/><Relationship Id="rId108" Type="http://schemas.openxmlformats.org/officeDocument/2006/relationships/hyperlink" Target="https://drive.ifsp.edu.br/s/JmhqsBlhtJG3E27" TargetMode="External"/><Relationship Id="rId315" Type="http://schemas.openxmlformats.org/officeDocument/2006/relationships/hyperlink" Target="https://drive.ifsp.edu.br/s/pXrmZXRohqXdezB" TargetMode="External"/><Relationship Id="rId522" Type="http://schemas.openxmlformats.org/officeDocument/2006/relationships/hyperlink" Target="https://drive.ifsp.edu.br/s/P0oBPBlkD7M4aMm" TargetMode="External"/><Relationship Id="rId967" Type="http://schemas.openxmlformats.org/officeDocument/2006/relationships/hyperlink" Target="https://drive.ifsp.edu.br/s/WjxTvYY6QE7qD7B" TargetMode="External"/><Relationship Id="rId1152" Type="http://schemas.openxmlformats.org/officeDocument/2006/relationships/hyperlink" Target="https://drive.ifsp.edu.br/s/Y8H1s1YJryYhjw3" TargetMode="External"/><Relationship Id="rId1597" Type="http://schemas.openxmlformats.org/officeDocument/2006/relationships/hyperlink" Target="https://drive.ifsp.edu.br/s/m6EtLua0bnGGjK9" TargetMode="External"/><Relationship Id="rId1818" Type="http://schemas.openxmlformats.org/officeDocument/2006/relationships/hyperlink" Target="https://drive.google.com/file/d/1N3X4brt4TSc-qa3M__1juQejpWjv_LCg/view?usp=sharing" TargetMode="External"/><Relationship Id="rId96" Type="http://schemas.openxmlformats.org/officeDocument/2006/relationships/hyperlink" Target="https://drive.ifsp.edu.br/s/J47adPLgreQtQl6" TargetMode="External"/><Relationship Id="rId161" Type="http://schemas.openxmlformats.org/officeDocument/2006/relationships/hyperlink" Target="https://drive.ifsp.edu.br/s/gnnDK4Xvty8x2KU" TargetMode="External"/><Relationship Id="rId399" Type="http://schemas.openxmlformats.org/officeDocument/2006/relationships/hyperlink" Target="https://drive.ifsp.edu.br/s/v2rjHyyCFdTqQM5" TargetMode="External"/><Relationship Id="rId827" Type="http://schemas.openxmlformats.org/officeDocument/2006/relationships/hyperlink" Target="https://drive.ifsp.edu.br/s/41sX7OCaZqfqYzC" TargetMode="External"/><Relationship Id="rId1012" Type="http://schemas.openxmlformats.org/officeDocument/2006/relationships/hyperlink" Target="https://drive.ifsp.edu.br/s/BC9y7vHQxiDK7vj" TargetMode="External"/><Relationship Id="rId1457" Type="http://schemas.openxmlformats.org/officeDocument/2006/relationships/hyperlink" Target="https://drive.ifsp.edu.br/s/iEuJzE1TtOAomgG" TargetMode="External"/><Relationship Id="rId1664" Type="http://schemas.openxmlformats.org/officeDocument/2006/relationships/hyperlink" Target="https://drive.ifsp.edu.br/s/SGhtKQE5dnz3UOY" TargetMode="External"/><Relationship Id="rId1871" Type="http://schemas.openxmlformats.org/officeDocument/2006/relationships/hyperlink" Target="https://drive.google.com/file/d/1mE8C9w2hHaBILKD1cclpWReioZcqz-ui/view?usp=sharing" TargetMode="External"/><Relationship Id="rId259" Type="http://schemas.openxmlformats.org/officeDocument/2006/relationships/hyperlink" Target="https://drive.ifsp.edu.br/s/P387lz9KKzGKHb0" TargetMode="External"/><Relationship Id="rId466" Type="http://schemas.openxmlformats.org/officeDocument/2006/relationships/hyperlink" Target="https://drive.ifsp.edu.br/s/vnrV1JKNOpOnl7f" TargetMode="External"/><Relationship Id="rId673" Type="http://schemas.openxmlformats.org/officeDocument/2006/relationships/hyperlink" Target="https://drive.ifsp.edu.br/s/ESxlEtycYAicA9x" TargetMode="External"/><Relationship Id="rId880" Type="http://schemas.openxmlformats.org/officeDocument/2006/relationships/hyperlink" Target="https://drive.ifsp.edu.br/s/L1JXw3ViOa3J663" TargetMode="External"/><Relationship Id="rId1096" Type="http://schemas.openxmlformats.org/officeDocument/2006/relationships/hyperlink" Target="https://drive.ifsp.edu.br/s/Pl5zQa0owi8XgvM" TargetMode="External"/><Relationship Id="rId1317" Type="http://schemas.openxmlformats.org/officeDocument/2006/relationships/hyperlink" Target="https://drive.ifsp.edu.br/s/5SYnRmpHkvk0NgF" TargetMode="External"/><Relationship Id="rId1524" Type="http://schemas.openxmlformats.org/officeDocument/2006/relationships/hyperlink" Target="https://drive.ifsp.edu.br/s/dYa1jg8XXpqt3yn" TargetMode="External"/><Relationship Id="rId1731" Type="http://schemas.openxmlformats.org/officeDocument/2006/relationships/hyperlink" Target="https://drive.ifsp.edu.br/s/j5lObWd68ggNwmA" TargetMode="External"/><Relationship Id="rId1969" Type="http://schemas.openxmlformats.org/officeDocument/2006/relationships/hyperlink" Target="https://drive.google.com/file/d/1Kj6TpmKqqDX7jUHDzOVrWpcFewYudy7J/view?usp=sharing" TargetMode="External"/><Relationship Id="rId23" Type="http://schemas.openxmlformats.org/officeDocument/2006/relationships/hyperlink" Target="https://drive.ifsp.edu.br/s/evJ1g0tiAWYK5CS" TargetMode="External"/><Relationship Id="rId119" Type="http://schemas.openxmlformats.org/officeDocument/2006/relationships/hyperlink" Target="https://drive.ifsp.edu.br/s/vwCHV7L6ZNMiU8V" TargetMode="External"/><Relationship Id="rId326" Type="http://schemas.openxmlformats.org/officeDocument/2006/relationships/hyperlink" Target="https://drive.ifsp.edu.br/s/9uSjRMjxBHh6KNh" TargetMode="External"/><Relationship Id="rId533" Type="http://schemas.openxmlformats.org/officeDocument/2006/relationships/hyperlink" Target="https://drive.ifsp.edu.br/s/0oMSMBWsddX4ZNi" TargetMode="External"/><Relationship Id="rId978" Type="http://schemas.openxmlformats.org/officeDocument/2006/relationships/hyperlink" Target="https://drive.ifsp.edu.br/s/LkskKeM73bmk0aK" TargetMode="External"/><Relationship Id="rId1163" Type="http://schemas.openxmlformats.org/officeDocument/2006/relationships/hyperlink" Target="https://drive.ifsp.edu.br/s/GR5ePSeTmONBrDI" TargetMode="External"/><Relationship Id="rId1370" Type="http://schemas.openxmlformats.org/officeDocument/2006/relationships/hyperlink" Target="https://drive.ifsp.edu.br/s/f1sFP7RCyQGvqZy" TargetMode="External"/><Relationship Id="rId1829" Type="http://schemas.openxmlformats.org/officeDocument/2006/relationships/hyperlink" Target="https://drive.google.com/file/d/1CBlkbVxdoBuWX8bZ569T23wKwMLLgRk3/view?usp=sharing" TargetMode="External"/><Relationship Id="rId2007" Type="http://schemas.openxmlformats.org/officeDocument/2006/relationships/hyperlink" Target="https://drive.google.com/file/d/19p4YKizJVA5wk4sTUyDCqnkdfH9CYvxQ/view?usp=sharing" TargetMode="External"/><Relationship Id="rId740" Type="http://schemas.openxmlformats.org/officeDocument/2006/relationships/hyperlink" Target="https://drive.ifsp.edu.br/s/lmlfDe9vJRUIlVp" TargetMode="External"/><Relationship Id="rId838" Type="http://schemas.openxmlformats.org/officeDocument/2006/relationships/hyperlink" Target="https://drive.ifsp.edu.br/s/gdjSfhhtMegCPB4" TargetMode="External"/><Relationship Id="rId1023" Type="http://schemas.openxmlformats.org/officeDocument/2006/relationships/hyperlink" Target="https://drive.ifsp.edu.br/s/LVGh79QAhAZh8ye" TargetMode="External"/><Relationship Id="rId1468" Type="http://schemas.openxmlformats.org/officeDocument/2006/relationships/hyperlink" Target="https://drive.ifsp.edu.br/s/BVeop1eGNGeeH1e" TargetMode="External"/><Relationship Id="rId1675" Type="http://schemas.openxmlformats.org/officeDocument/2006/relationships/hyperlink" Target="https://drive.ifsp.edu.br/s/pEkc16Sx10usFZO" TargetMode="External"/><Relationship Id="rId1882" Type="http://schemas.openxmlformats.org/officeDocument/2006/relationships/hyperlink" Target="https://drive.google.com/file/d/1DCW9-mbIw-nnAPokxbu4_2uZIYhI9a8f/view?usp=sharing" TargetMode="External"/><Relationship Id="rId172" Type="http://schemas.openxmlformats.org/officeDocument/2006/relationships/hyperlink" Target="https://drive.ifsp.edu.br/s/KN81YvoZ2GUUmwA" TargetMode="External"/><Relationship Id="rId477" Type="http://schemas.openxmlformats.org/officeDocument/2006/relationships/hyperlink" Target="https://drive.ifsp.edu.br/s/7qcAyMmBRkNIM9W" TargetMode="External"/><Relationship Id="rId600" Type="http://schemas.openxmlformats.org/officeDocument/2006/relationships/hyperlink" Target="https://drive.ifsp.edu.br/s/RNurefh5Lf8PfwU" TargetMode="External"/><Relationship Id="rId684" Type="http://schemas.openxmlformats.org/officeDocument/2006/relationships/hyperlink" Target="https://drive.ifsp.edu.br/s/ddtwJYa1Lt0LMVv" TargetMode="External"/><Relationship Id="rId1230" Type="http://schemas.openxmlformats.org/officeDocument/2006/relationships/hyperlink" Target="https://drive.ifsp.edu.br/s/SLDtJGfcatrXbq3" TargetMode="External"/><Relationship Id="rId1328" Type="http://schemas.openxmlformats.org/officeDocument/2006/relationships/hyperlink" Target="https://drive.ifsp.edu.br/s/SUuNGemSyYaCwTJ" TargetMode="External"/><Relationship Id="rId1535" Type="http://schemas.openxmlformats.org/officeDocument/2006/relationships/hyperlink" Target="https://drive.ifsp.edu.br/s/rmz5sIvi7DTVJhs" TargetMode="External"/><Relationship Id="rId2060" Type="http://schemas.openxmlformats.org/officeDocument/2006/relationships/hyperlink" Target="https://drive.google.com/file/d/13HclgvmX1lgamb6pxdCnRAdCkG7CrEeY/view?usp=share_link" TargetMode="External"/><Relationship Id="rId337" Type="http://schemas.openxmlformats.org/officeDocument/2006/relationships/hyperlink" Target="https://drive.ifsp.edu.br/s/t4pp7LTzKvQgIFE" TargetMode="External"/><Relationship Id="rId891" Type="http://schemas.openxmlformats.org/officeDocument/2006/relationships/hyperlink" Target="https://drive.ifsp.edu.br/s/Snw0W0asUh6elvd" TargetMode="External"/><Relationship Id="rId905" Type="http://schemas.openxmlformats.org/officeDocument/2006/relationships/hyperlink" Target="https://drive.ifsp.edu.br/s/T6zXW4oFUAgyeIp" TargetMode="External"/><Relationship Id="rId989" Type="http://schemas.openxmlformats.org/officeDocument/2006/relationships/hyperlink" Target="https://drive.ifsp.edu.br/s/gdQUo1FOdaV96Sw" TargetMode="External"/><Relationship Id="rId1742" Type="http://schemas.openxmlformats.org/officeDocument/2006/relationships/hyperlink" Target="https://drive.ifsp.edu.br/s/FvsaoUdx6kySkU9" TargetMode="External"/><Relationship Id="rId2018" Type="http://schemas.openxmlformats.org/officeDocument/2006/relationships/hyperlink" Target="https://drive.google.com/file/d/1yWaxFe7ya24eOwh1FKJvk0k6TH92HxYz/view?usp=share_link" TargetMode="External"/><Relationship Id="rId34" Type="http://schemas.openxmlformats.org/officeDocument/2006/relationships/hyperlink" Target="https://drive.ifsp.edu.br/s/yaiouh0R8GSDNzq" TargetMode="External"/><Relationship Id="rId544" Type="http://schemas.openxmlformats.org/officeDocument/2006/relationships/hyperlink" Target="https://drive.ifsp.edu.br/s/yj87wdduODAYQ1m" TargetMode="External"/><Relationship Id="rId751" Type="http://schemas.openxmlformats.org/officeDocument/2006/relationships/hyperlink" Target="https://drive.ifsp.edu.br/s/zoay959YKdgVpYN" TargetMode="External"/><Relationship Id="rId849" Type="http://schemas.openxmlformats.org/officeDocument/2006/relationships/hyperlink" Target="https://drive.ifsp.edu.br/s/48Q2pXXMEqsTdqi" TargetMode="External"/><Relationship Id="rId1174" Type="http://schemas.openxmlformats.org/officeDocument/2006/relationships/hyperlink" Target="https://drive.ifsp.edu.br/s/siqdBjdFMTw05b3" TargetMode="External"/><Relationship Id="rId1381" Type="http://schemas.openxmlformats.org/officeDocument/2006/relationships/hyperlink" Target="https://drive.ifsp.edu.br/s/jP1vxV4YbbKzlQI" TargetMode="External"/><Relationship Id="rId1479" Type="http://schemas.openxmlformats.org/officeDocument/2006/relationships/hyperlink" Target="https://drive.ifsp.edu.br/s/rRYF1DLU0Cxtruc" TargetMode="External"/><Relationship Id="rId1602" Type="http://schemas.openxmlformats.org/officeDocument/2006/relationships/hyperlink" Target="https://drive.ifsp.edu.br/s/OhFFsPsnxjbcFBp" TargetMode="External"/><Relationship Id="rId1686" Type="http://schemas.openxmlformats.org/officeDocument/2006/relationships/hyperlink" Target="https://drive.google.com/file/d/1jmYGpx7jU7sJeaJ2HIKEtZuyj3MX2-G_/view?usp=sharing" TargetMode="External"/><Relationship Id="rId183" Type="http://schemas.openxmlformats.org/officeDocument/2006/relationships/hyperlink" Target="https://drive.ifsp.edu.br/s/GU9xyzbr5wDgaOj" TargetMode="External"/><Relationship Id="rId390" Type="http://schemas.openxmlformats.org/officeDocument/2006/relationships/hyperlink" Target="https://drive.ifsp.edu.br/s/ebwg2gKfej6hNjB" TargetMode="External"/><Relationship Id="rId404" Type="http://schemas.openxmlformats.org/officeDocument/2006/relationships/hyperlink" Target="https://drive.ifsp.edu.br/s/BKSXFtciSMmlxsq" TargetMode="External"/><Relationship Id="rId611" Type="http://schemas.openxmlformats.org/officeDocument/2006/relationships/hyperlink" Target="https://drive.ifsp.edu.br/s/xo2Q4dUnnNFdhHm" TargetMode="External"/><Relationship Id="rId1034" Type="http://schemas.openxmlformats.org/officeDocument/2006/relationships/hyperlink" Target="https://drive.ifsp.edu.br/s/HuJQl2yJUX69anq" TargetMode="External"/><Relationship Id="rId1241" Type="http://schemas.openxmlformats.org/officeDocument/2006/relationships/hyperlink" Target="https://drive.ifsp.edu.br/s/5beU5D7MJSJWV1G" TargetMode="External"/><Relationship Id="rId1339" Type="http://schemas.openxmlformats.org/officeDocument/2006/relationships/hyperlink" Target="https://drive.ifsp.edu.br/s/lauTWkueALBSHyb" TargetMode="External"/><Relationship Id="rId1893" Type="http://schemas.openxmlformats.org/officeDocument/2006/relationships/hyperlink" Target="https://drive.google.com/file/d/1jfH0pbpxnYBY_I90Uj0gvSqGelO_G_0k/view?usp=sharing" TargetMode="External"/><Relationship Id="rId1907" Type="http://schemas.openxmlformats.org/officeDocument/2006/relationships/hyperlink" Target="https://drive.google.com/file/d/1ZFMGFshpjnHxoj3DAGwTYTFU6_v6zv7M/view?usp=sharing" TargetMode="External"/><Relationship Id="rId2071" Type="http://schemas.openxmlformats.org/officeDocument/2006/relationships/hyperlink" Target="https://drive.google.com/file/d/1APMH7Hh76Uq-KKsImz-AHMVale53V8bA/view?usp=share_link" TargetMode="External"/><Relationship Id="rId250" Type="http://schemas.openxmlformats.org/officeDocument/2006/relationships/hyperlink" Target="https://drive.ifsp.edu.br/s/o9Cnsq2RtHQYUEo" TargetMode="External"/><Relationship Id="rId488" Type="http://schemas.openxmlformats.org/officeDocument/2006/relationships/hyperlink" Target="https://drive.ifsp.edu.br/s/FOs1yR2fE24rHJt" TargetMode="External"/><Relationship Id="rId695" Type="http://schemas.openxmlformats.org/officeDocument/2006/relationships/hyperlink" Target="https://drive.ifsp.edu.br/s/15suX0LCOGDdrR0" TargetMode="External"/><Relationship Id="rId709" Type="http://schemas.openxmlformats.org/officeDocument/2006/relationships/hyperlink" Target="https://drive.ifsp.edu.br/s/Zcpqr3J0NAblHz5" TargetMode="External"/><Relationship Id="rId916" Type="http://schemas.openxmlformats.org/officeDocument/2006/relationships/hyperlink" Target="https://drive.ifsp.edu.br/s/n4uEznD3gal2WwS" TargetMode="External"/><Relationship Id="rId1101" Type="http://schemas.openxmlformats.org/officeDocument/2006/relationships/hyperlink" Target="https://drive.ifsp.edu.br/s/D8HPfkySOIvqbrc" TargetMode="External"/><Relationship Id="rId1546" Type="http://schemas.openxmlformats.org/officeDocument/2006/relationships/hyperlink" Target="https://drive.ifsp.edu.br/s/UCPFIkMIZWZlz5u" TargetMode="External"/><Relationship Id="rId1753" Type="http://schemas.openxmlformats.org/officeDocument/2006/relationships/hyperlink" Target="https://drive.ifsp.edu.br/s/etRuT8Z17mEkgEc" TargetMode="External"/><Relationship Id="rId1960" Type="http://schemas.openxmlformats.org/officeDocument/2006/relationships/hyperlink" Target="https://drive.google.com/file/d/1hKuwh3AyMcFnX55GD5ulA85yOhMvfilZ/view?usp=sharing" TargetMode="External"/><Relationship Id="rId45" Type="http://schemas.openxmlformats.org/officeDocument/2006/relationships/hyperlink" Target="https://drive.ifsp.edu.br/s/ESye7cw6M58zDyg" TargetMode="External"/><Relationship Id="rId110" Type="http://schemas.openxmlformats.org/officeDocument/2006/relationships/hyperlink" Target="https://drive.ifsp.edu.br/s/jGsSJKaelTKXj96" TargetMode="External"/><Relationship Id="rId348" Type="http://schemas.openxmlformats.org/officeDocument/2006/relationships/hyperlink" Target="https://drive.ifsp.edu.br/s/8kpLlGjJI8N3kvk" TargetMode="External"/><Relationship Id="rId555" Type="http://schemas.openxmlformats.org/officeDocument/2006/relationships/hyperlink" Target="https://drive.ifsp.edu.br/s/49JEYS2iDT2SxEE" TargetMode="External"/><Relationship Id="rId762" Type="http://schemas.openxmlformats.org/officeDocument/2006/relationships/hyperlink" Target="https://drive.ifsp.edu.br/s/Vp6giZpPIBZ17Mp" TargetMode="External"/><Relationship Id="rId1185" Type="http://schemas.openxmlformats.org/officeDocument/2006/relationships/hyperlink" Target="https://drive.ifsp.edu.br/s/OLPpMUaWrrY6D1o" TargetMode="External"/><Relationship Id="rId1392" Type="http://schemas.openxmlformats.org/officeDocument/2006/relationships/hyperlink" Target="https://drive.ifsp.edu.br/s/3Uy6uX233OaLNQT" TargetMode="External"/><Relationship Id="rId1406" Type="http://schemas.openxmlformats.org/officeDocument/2006/relationships/hyperlink" Target="https://drive.ifsp.edu.br/s/vxTVV7NKfD0WTZf" TargetMode="External"/><Relationship Id="rId1613" Type="http://schemas.openxmlformats.org/officeDocument/2006/relationships/hyperlink" Target="https://drive.ifsp.edu.br/s/GbOFqEmeqYue4kz" TargetMode="External"/><Relationship Id="rId1820" Type="http://schemas.openxmlformats.org/officeDocument/2006/relationships/hyperlink" Target="https://drive.google.com/file/d/1CIOyxVdi4wr5Y79F6oib_vKYKxo90p3P/view?usp=sharing" TargetMode="External"/><Relationship Id="rId2029" Type="http://schemas.openxmlformats.org/officeDocument/2006/relationships/hyperlink" Target="https://drive.google.com/file/d/1vo09-xfQFnpJCjqoT5JcFayQoT4ATbMp/view?usp=share_link" TargetMode="External"/><Relationship Id="rId194" Type="http://schemas.openxmlformats.org/officeDocument/2006/relationships/hyperlink" Target="https://drive.ifsp.edu.br/s/cSvJGq0hNylbp0U" TargetMode="External"/><Relationship Id="rId208" Type="http://schemas.openxmlformats.org/officeDocument/2006/relationships/hyperlink" Target="https://drive.ifsp.edu.br/s/s6O2JmFyQL8zqdz" TargetMode="External"/><Relationship Id="rId415" Type="http://schemas.openxmlformats.org/officeDocument/2006/relationships/hyperlink" Target="https://drive.ifsp.edu.br/s/35hPCXAvhOWXqE3" TargetMode="External"/><Relationship Id="rId622" Type="http://schemas.openxmlformats.org/officeDocument/2006/relationships/hyperlink" Target="https://drive.ifsp.edu.br/s/sY7diKy5FsQjPt7" TargetMode="External"/><Relationship Id="rId1045" Type="http://schemas.openxmlformats.org/officeDocument/2006/relationships/hyperlink" Target="https://drive.ifsp.edu.br/s/DHWUQbqtzSYdngp" TargetMode="External"/><Relationship Id="rId1252" Type="http://schemas.openxmlformats.org/officeDocument/2006/relationships/hyperlink" Target="https://drive.ifsp.edu.br/s/jbe3NGvT6hdw6aq" TargetMode="External"/><Relationship Id="rId1697" Type="http://schemas.openxmlformats.org/officeDocument/2006/relationships/hyperlink" Target="https://drive.google.com/file/d/1v4ttp9JXiE7rbirIb_VvygflMCrtZm0P/view?usp=sharing" TargetMode="External"/><Relationship Id="rId1918" Type="http://schemas.openxmlformats.org/officeDocument/2006/relationships/hyperlink" Target="https://drive.google.com/file/d/1CmCiAJn6dW78c0lAinK7B3x6Y1WQNhds/view?usp=sharing" TargetMode="External"/><Relationship Id="rId2082" Type="http://schemas.openxmlformats.org/officeDocument/2006/relationships/hyperlink" Target="https://drive.google.com/file/d/1tl6AYnBZSAUwP9FU1VZh9DuzHmnpUxt7/view?usp=share_link" TargetMode="External"/><Relationship Id="rId261" Type="http://schemas.openxmlformats.org/officeDocument/2006/relationships/hyperlink" Target="https://drive.ifsp.edu.br/s/pz2wm7Wasa8DfDf" TargetMode="External"/><Relationship Id="rId499" Type="http://schemas.openxmlformats.org/officeDocument/2006/relationships/hyperlink" Target="https://drive.ifsp.edu.br/s/rzRyHRJRyDD0RbC" TargetMode="External"/><Relationship Id="rId927" Type="http://schemas.openxmlformats.org/officeDocument/2006/relationships/hyperlink" Target="https://drive.ifsp.edu.br/s/nLGtBQKGuyzcQNz" TargetMode="External"/><Relationship Id="rId1112" Type="http://schemas.openxmlformats.org/officeDocument/2006/relationships/hyperlink" Target="https://drive.ifsp.edu.br/s/ualXZO8DyYtNuwm" TargetMode="External"/><Relationship Id="rId1557" Type="http://schemas.openxmlformats.org/officeDocument/2006/relationships/hyperlink" Target="https://drive.ifsp.edu.br/s/bDFJbiSAevkrkNT" TargetMode="External"/><Relationship Id="rId1764" Type="http://schemas.openxmlformats.org/officeDocument/2006/relationships/hyperlink" Target="https://drive.ifsp.edu.br/s/eZj2RzSKzRSZTMB" TargetMode="External"/><Relationship Id="rId1971" Type="http://schemas.openxmlformats.org/officeDocument/2006/relationships/hyperlink" Target="https://drive.google.com/file/d/1cChjx5ubGLDfRY9Y0b0q96XnyD-I5OFz/view?usp=sharing" TargetMode="External"/><Relationship Id="rId56" Type="http://schemas.openxmlformats.org/officeDocument/2006/relationships/hyperlink" Target="https://drive.ifsp.edu.br/s/45gv02KNACPTCkD" TargetMode="External"/><Relationship Id="rId359" Type="http://schemas.openxmlformats.org/officeDocument/2006/relationships/hyperlink" Target="https://drive.ifsp.edu.br/s/VI1UjrnbmvOfSBF" TargetMode="External"/><Relationship Id="rId566" Type="http://schemas.openxmlformats.org/officeDocument/2006/relationships/hyperlink" Target="https://drive.ifsp.edu.br/s/8jOUCN61bGNMkoK" TargetMode="External"/><Relationship Id="rId773" Type="http://schemas.openxmlformats.org/officeDocument/2006/relationships/hyperlink" Target="https://drive.ifsp.edu.br/s/8REei8wReWI1kdK" TargetMode="External"/><Relationship Id="rId1196" Type="http://schemas.openxmlformats.org/officeDocument/2006/relationships/hyperlink" Target="https://drive.ifsp.edu.br/s/qwfm9HbvsxY1p8l" TargetMode="External"/><Relationship Id="rId1417" Type="http://schemas.openxmlformats.org/officeDocument/2006/relationships/hyperlink" Target="https://drive.ifsp.edu.br/s/vD2tFAuJnKDtFnc" TargetMode="External"/><Relationship Id="rId1624" Type="http://schemas.openxmlformats.org/officeDocument/2006/relationships/hyperlink" Target="https://drive.ifsp.edu.br/s/Rs5ZJxkMwoUTbi6" TargetMode="External"/><Relationship Id="rId1831" Type="http://schemas.openxmlformats.org/officeDocument/2006/relationships/hyperlink" Target="https://drive.google.com/file/d/1N_zTGw7OB_29tCehRAdAgB6ZBM7vVWSR/view?usp=sharing" TargetMode="External"/><Relationship Id="rId121" Type="http://schemas.openxmlformats.org/officeDocument/2006/relationships/hyperlink" Target="https://drive.ifsp.edu.br/s/DS49j0rgHuW7VoU" TargetMode="External"/><Relationship Id="rId219" Type="http://schemas.openxmlformats.org/officeDocument/2006/relationships/hyperlink" Target="https://drive.ifsp.edu.br/s/g8bv6IvgTMzeMLC" TargetMode="External"/><Relationship Id="rId426" Type="http://schemas.openxmlformats.org/officeDocument/2006/relationships/hyperlink" Target="https://drive.ifsp.edu.br/s/4bjTjddIjXfczuY" TargetMode="External"/><Relationship Id="rId633" Type="http://schemas.openxmlformats.org/officeDocument/2006/relationships/hyperlink" Target="https://drive.ifsp.edu.br/s/fb5xaWPgLoJ3Ze8" TargetMode="External"/><Relationship Id="rId980" Type="http://schemas.openxmlformats.org/officeDocument/2006/relationships/hyperlink" Target="https://drive.ifsp.edu.br/s/sbmSIylbf8jsjqP" TargetMode="External"/><Relationship Id="rId1056" Type="http://schemas.openxmlformats.org/officeDocument/2006/relationships/hyperlink" Target="https://drive.ifsp.edu.br/s/sXIwHFqdveMPmER" TargetMode="External"/><Relationship Id="rId1263" Type="http://schemas.openxmlformats.org/officeDocument/2006/relationships/hyperlink" Target="https://drive.ifsp.edu.br/s/wmNDpPodDsdLZRi" TargetMode="External"/><Relationship Id="rId1929" Type="http://schemas.openxmlformats.org/officeDocument/2006/relationships/hyperlink" Target="https://drive.google.com/file/d/19akR9sWCfb8AuFfaPJu0EDqbyDZcSzZQ/view?usp=sharing" TargetMode="External"/><Relationship Id="rId840" Type="http://schemas.openxmlformats.org/officeDocument/2006/relationships/hyperlink" Target="https://drive.ifsp.edu.br/s/IpE7BjofYvAxNan" TargetMode="External"/><Relationship Id="rId938" Type="http://schemas.openxmlformats.org/officeDocument/2006/relationships/hyperlink" Target="https://drive.ifsp.edu.br/s/YnTw5WJaQQxlfRx" TargetMode="External"/><Relationship Id="rId1470" Type="http://schemas.openxmlformats.org/officeDocument/2006/relationships/hyperlink" Target="https://drive.ifsp.edu.br/s/25Q18TeBex0EBrv" TargetMode="External"/><Relationship Id="rId1568" Type="http://schemas.openxmlformats.org/officeDocument/2006/relationships/hyperlink" Target="https://drive.ifsp.edu.br/s/QrkZcwvKxRlwdpP" TargetMode="External"/><Relationship Id="rId1775" Type="http://schemas.openxmlformats.org/officeDocument/2006/relationships/hyperlink" Target="https://drive.ifsp.edu.br/s/0e9CvrXJG6Ha4zV" TargetMode="External"/><Relationship Id="rId67" Type="http://schemas.openxmlformats.org/officeDocument/2006/relationships/hyperlink" Target="https://drive.ifsp.edu.br/s/0bwRnP898adRCMg" TargetMode="External"/><Relationship Id="rId272" Type="http://schemas.openxmlformats.org/officeDocument/2006/relationships/hyperlink" Target="https://drive.ifsp.edu.br/s/bWesECUv7esTaFM" TargetMode="External"/><Relationship Id="rId577" Type="http://schemas.openxmlformats.org/officeDocument/2006/relationships/hyperlink" Target="https://drive.ifsp.edu.br/s/2whBXEXi2hMcREa" TargetMode="External"/><Relationship Id="rId700" Type="http://schemas.openxmlformats.org/officeDocument/2006/relationships/hyperlink" Target="https://drive.ifsp.edu.br/s/6gUgDsot2xEArkE" TargetMode="External"/><Relationship Id="rId1123" Type="http://schemas.openxmlformats.org/officeDocument/2006/relationships/hyperlink" Target="https://drive.ifsp.edu.br/s/QJO5OONx1mpD3Bs" TargetMode="External"/><Relationship Id="rId1330" Type="http://schemas.openxmlformats.org/officeDocument/2006/relationships/hyperlink" Target="https://drive.ifsp.edu.br/s/LwI3dNynvUWvm1o" TargetMode="External"/><Relationship Id="rId1428" Type="http://schemas.openxmlformats.org/officeDocument/2006/relationships/hyperlink" Target="https://drive.ifsp.edu.br/s/LHYFYjUwQVAqCtz" TargetMode="External"/><Relationship Id="rId1635" Type="http://schemas.openxmlformats.org/officeDocument/2006/relationships/hyperlink" Target="https://drive.ifsp.edu.br/s/PPl2wbGvFnxBZof" TargetMode="External"/><Relationship Id="rId1982" Type="http://schemas.openxmlformats.org/officeDocument/2006/relationships/hyperlink" Target="https://drive.google.com/file/d/141Iy1svBUJ6lthXqrTc0nv_L2fdxhRda/view?usp=sharing" TargetMode="External"/><Relationship Id="rId132" Type="http://schemas.openxmlformats.org/officeDocument/2006/relationships/hyperlink" Target="https://drive.ifsp.edu.br/s/LMlYot1ZjY9ppOs" TargetMode="External"/><Relationship Id="rId784" Type="http://schemas.openxmlformats.org/officeDocument/2006/relationships/hyperlink" Target="https://drive.ifsp.edu.br/s/n1wOglDIPAThVgE" TargetMode="External"/><Relationship Id="rId991" Type="http://schemas.openxmlformats.org/officeDocument/2006/relationships/hyperlink" Target="https://drive.ifsp.edu.br/s/3FueeczvUn8t3Zi" TargetMode="External"/><Relationship Id="rId1067" Type="http://schemas.openxmlformats.org/officeDocument/2006/relationships/hyperlink" Target="https://drive.ifsp.edu.br/s/4tFBJf28Eabvf4S" TargetMode="External"/><Relationship Id="rId1842" Type="http://schemas.openxmlformats.org/officeDocument/2006/relationships/hyperlink" Target="https://drive.google.com/file/d/1mntP1YCf66ilQgiurmGOl3jyR_t2hkfp/view?usp=sharing" TargetMode="External"/><Relationship Id="rId2020" Type="http://schemas.openxmlformats.org/officeDocument/2006/relationships/hyperlink" Target="https://drive.google.com/file/d/1iHuqaxEsVNoB1bYBFvUYeBd8z4ALB8pt/view?usp=share_link" TargetMode="External"/><Relationship Id="rId437" Type="http://schemas.openxmlformats.org/officeDocument/2006/relationships/hyperlink" Target="https://drive.ifsp.edu.br/s/rVMjQL9rgjodvQm" TargetMode="External"/><Relationship Id="rId644" Type="http://schemas.openxmlformats.org/officeDocument/2006/relationships/hyperlink" Target="https://drive.ifsp.edu.br/s/9qpEBTvmwQdS0AT" TargetMode="External"/><Relationship Id="rId851" Type="http://schemas.openxmlformats.org/officeDocument/2006/relationships/hyperlink" Target="https://drive.ifsp.edu.br/s/hjnjWCqzmc0geME" TargetMode="External"/><Relationship Id="rId1274" Type="http://schemas.openxmlformats.org/officeDocument/2006/relationships/hyperlink" Target="https://drive.ifsp.edu.br/s/MatV8S0D5c6IxBK" TargetMode="External"/><Relationship Id="rId1481" Type="http://schemas.openxmlformats.org/officeDocument/2006/relationships/hyperlink" Target="https://drive.ifsp.edu.br/s/SQcoiYAqZg0fOrf" TargetMode="External"/><Relationship Id="rId1579" Type="http://schemas.openxmlformats.org/officeDocument/2006/relationships/hyperlink" Target="https://drive.ifsp.edu.br/s/IHVL2kJEH43rhMu" TargetMode="External"/><Relationship Id="rId1702" Type="http://schemas.openxmlformats.org/officeDocument/2006/relationships/hyperlink" Target="https://drive.google.com/file/d/1a0v36BjYdz5K4NSxSgQVDlk8atdD8wgq/view?usp=sharing" TargetMode="External"/><Relationship Id="rId283" Type="http://schemas.openxmlformats.org/officeDocument/2006/relationships/hyperlink" Target="https://drive.ifsp.edu.br/s/omSLQavtlKFiFvg" TargetMode="External"/><Relationship Id="rId490" Type="http://schemas.openxmlformats.org/officeDocument/2006/relationships/hyperlink" Target="https://drive.ifsp.edu.br/s/O80bInebMO4hslw" TargetMode="External"/><Relationship Id="rId504" Type="http://schemas.openxmlformats.org/officeDocument/2006/relationships/hyperlink" Target="https://drive.ifsp.edu.br/s/8t03Zlea9pXDK4A" TargetMode="External"/><Relationship Id="rId711" Type="http://schemas.openxmlformats.org/officeDocument/2006/relationships/hyperlink" Target="https://drive.ifsp.edu.br/s/YAjAOBaXZYG64Nz" TargetMode="External"/><Relationship Id="rId949" Type="http://schemas.openxmlformats.org/officeDocument/2006/relationships/hyperlink" Target="https://drive.ifsp.edu.br/s/LPP25WNDsW3xz8U" TargetMode="External"/><Relationship Id="rId1134" Type="http://schemas.openxmlformats.org/officeDocument/2006/relationships/hyperlink" Target="https://drive.ifsp.edu.br/s/IItXelfthsOCGHw" TargetMode="External"/><Relationship Id="rId1341" Type="http://schemas.openxmlformats.org/officeDocument/2006/relationships/hyperlink" Target="https://drive.ifsp.edu.br/s/ourotoK26BxYmXr" TargetMode="External"/><Relationship Id="rId1786" Type="http://schemas.openxmlformats.org/officeDocument/2006/relationships/hyperlink" Target="https://drive.ifsp.edu.br/s/Z9O1TUjBku4DbR5" TargetMode="External"/><Relationship Id="rId1993" Type="http://schemas.openxmlformats.org/officeDocument/2006/relationships/hyperlink" Target="https://drive.google.com/file/d/1O61HgrwSNE-W_jvOmbrHuITirwhWxDDZ/view?usp=sharing" TargetMode="External"/><Relationship Id="rId78" Type="http://schemas.openxmlformats.org/officeDocument/2006/relationships/hyperlink" Target="https://drive.ifsp.edu.br/s/PYoCOCDTJXmg19h" TargetMode="External"/><Relationship Id="rId143" Type="http://schemas.openxmlformats.org/officeDocument/2006/relationships/hyperlink" Target="https://drive.ifsp.edu.br/s/fLxuFlK3QRaCtn9" TargetMode="External"/><Relationship Id="rId350" Type="http://schemas.openxmlformats.org/officeDocument/2006/relationships/hyperlink" Target="https://drive.ifsp.edu.br/s/IOPFDFqSUG2wmVJ" TargetMode="External"/><Relationship Id="rId588" Type="http://schemas.openxmlformats.org/officeDocument/2006/relationships/hyperlink" Target="https://drive.ifsp.edu.br/s/3l4h7mJLvwOS6RU" TargetMode="External"/><Relationship Id="rId795" Type="http://schemas.openxmlformats.org/officeDocument/2006/relationships/hyperlink" Target="https://drive.ifsp.edu.br/s/ojCMm2BZgfjk854" TargetMode="External"/><Relationship Id="rId809" Type="http://schemas.openxmlformats.org/officeDocument/2006/relationships/hyperlink" Target="https://drive.ifsp.edu.br/s/fqGZeqrZ7ywdGxw" TargetMode="External"/><Relationship Id="rId1201" Type="http://schemas.openxmlformats.org/officeDocument/2006/relationships/hyperlink" Target="https://drive.ifsp.edu.br/s/Z2Rk1LaB3Kyiz7J" TargetMode="External"/><Relationship Id="rId1439" Type="http://schemas.openxmlformats.org/officeDocument/2006/relationships/hyperlink" Target="https://drive.ifsp.edu.br/s/7S9pUbTUgGaIGgO" TargetMode="External"/><Relationship Id="rId1646" Type="http://schemas.openxmlformats.org/officeDocument/2006/relationships/hyperlink" Target="https://drive.ifsp.edu.br/s/bPo2m5Iq0mGeci7" TargetMode="External"/><Relationship Id="rId1853" Type="http://schemas.openxmlformats.org/officeDocument/2006/relationships/hyperlink" Target="https://drive.google.com/file/d/10f9JqHDWmR1LwterCFaklFLnMN4qG0xF/view?usp=sharing" TargetMode="External"/><Relationship Id="rId2031" Type="http://schemas.openxmlformats.org/officeDocument/2006/relationships/hyperlink" Target="https://drive.google.com/file/d/1GtyG842eiqSHSEStmDaTpuat6WMg5F8Z/view?usp=share_link" TargetMode="External"/><Relationship Id="rId9" Type="http://schemas.openxmlformats.org/officeDocument/2006/relationships/hyperlink" Target="https://drive.ifsp.edu.br/s/sdgMWoyBdZyKuT4" TargetMode="External"/><Relationship Id="rId210" Type="http://schemas.openxmlformats.org/officeDocument/2006/relationships/hyperlink" Target="https://drive.ifsp.edu.br/s/F1nKon1EM4cGUVd" TargetMode="External"/><Relationship Id="rId448" Type="http://schemas.openxmlformats.org/officeDocument/2006/relationships/hyperlink" Target="https://drive.ifsp.edu.br/s/eSv2fVIigjBG8lM" TargetMode="External"/><Relationship Id="rId655" Type="http://schemas.openxmlformats.org/officeDocument/2006/relationships/hyperlink" Target="https://drive.ifsp.edu.br/s/BDobGBb36I0NFv2" TargetMode="External"/><Relationship Id="rId862" Type="http://schemas.openxmlformats.org/officeDocument/2006/relationships/hyperlink" Target="https://drive.ifsp.edu.br/s/S0YMbFWmzkG6WVs" TargetMode="External"/><Relationship Id="rId1078" Type="http://schemas.openxmlformats.org/officeDocument/2006/relationships/hyperlink" Target="https://drive.ifsp.edu.br/s/qCY8UfJMS9xa12Z" TargetMode="External"/><Relationship Id="rId1285" Type="http://schemas.openxmlformats.org/officeDocument/2006/relationships/hyperlink" Target="https://drive.ifsp.edu.br/s/rslPlkOsPefzY39" TargetMode="External"/><Relationship Id="rId1492" Type="http://schemas.openxmlformats.org/officeDocument/2006/relationships/hyperlink" Target="https://drive.ifsp.edu.br/s/hXqFbNa0mg6wAEJ" TargetMode="External"/><Relationship Id="rId1506" Type="http://schemas.openxmlformats.org/officeDocument/2006/relationships/hyperlink" Target="https://drive.ifsp.edu.br/s/IlbzhkB7do18N6a" TargetMode="External"/><Relationship Id="rId1713" Type="http://schemas.openxmlformats.org/officeDocument/2006/relationships/hyperlink" Target="https://drive.google.com/file/d/1e3o6arSOPPsynQxGAvROr5P7D2uTtssN/view?usp=sharing" TargetMode="External"/><Relationship Id="rId1920" Type="http://schemas.openxmlformats.org/officeDocument/2006/relationships/hyperlink" Target="https://drive.google.com/file/d/1Ai04jN7TgKASaWFGGXosTtZFx72w6LpV/view?usp=sharing" TargetMode="External"/><Relationship Id="rId294" Type="http://schemas.openxmlformats.org/officeDocument/2006/relationships/hyperlink" Target="https://drive.ifsp.edu.br/s/dkvwmJc4Jro4ytC" TargetMode="External"/><Relationship Id="rId308" Type="http://schemas.openxmlformats.org/officeDocument/2006/relationships/hyperlink" Target="https://drive.ifsp.edu.br/s/EfXE8pePjpOZCD8" TargetMode="External"/><Relationship Id="rId515" Type="http://schemas.openxmlformats.org/officeDocument/2006/relationships/hyperlink" Target="https://drive.ifsp.edu.br/s/9Bxq1twcK4PzRlR" TargetMode="External"/><Relationship Id="rId722" Type="http://schemas.openxmlformats.org/officeDocument/2006/relationships/hyperlink" Target="https://drive.ifsp.edu.br/s/6j4rCPL91dfhSoa" TargetMode="External"/><Relationship Id="rId1145" Type="http://schemas.openxmlformats.org/officeDocument/2006/relationships/hyperlink" Target="https://drive.ifsp.edu.br/s/etUxOlFj7AqWMKY" TargetMode="External"/><Relationship Id="rId1352" Type="http://schemas.openxmlformats.org/officeDocument/2006/relationships/hyperlink" Target="https://drive.ifsp.edu.br/s/tt0bF0PxizORyZt" TargetMode="External"/><Relationship Id="rId1797" Type="http://schemas.openxmlformats.org/officeDocument/2006/relationships/hyperlink" Target="https://drive.google.com/file/d/1BIEPgFn3dY7KCwC9SfoePKuXAsfoPQ-P/view?usp=sharing" TargetMode="External"/><Relationship Id="rId89" Type="http://schemas.openxmlformats.org/officeDocument/2006/relationships/hyperlink" Target="https://drive.ifsp.edu.br/s/eion5iVOf1BprhI" TargetMode="External"/><Relationship Id="rId154" Type="http://schemas.openxmlformats.org/officeDocument/2006/relationships/hyperlink" Target="https://drive.ifsp.edu.br/s/C0bmSzHdPZKOuj8" TargetMode="External"/><Relationship Id="rId361" Type="http://schemas.openxmlformats.org/officeDocument/2006/relationships/hyperlink" Target="https://drive.ifsp.edu.br/s/3s8tP3xTSGZurYO" TargetMode="External"/><Relationship Id="rId599" Type="http://schemas.openxmlformats.org/officeDocument/2006/relationships/hyperlink" Target="https://drive.ifsp.edu.br/s/j9YVmBCyhZTByJz" TargetMode="External"/><Relationship Id="rId1005" Type="http://schemas.openxmlformats.org/officeDocument/2006/relationships/hyperlink" Target="https://drive.ifsp.edu.br/s/VFP7pIvJ2kcfFlc" TargetMode="External"/><Relationship Id="rId1212" Type="http://schemas.openxmlformats.org/officeDocument/2006/relationships/hyperlink" Target="https://drive.ifsp.edu.br/s/BPMe2AyzxaYNOIP" TargetMode="External"/><Relationship Id="rId1657" Type="http://schemas.openxmlformats.org/officeDocument/2006/relationships/hyperlink" Target="https://drive.ifsp.edu.br/s/sG73XkEpDgwpSa8" TargetMode="External"/><Relationship Id="rId1864" Type="http://schemas.openxmlformats.org/officeDocument/2006/relationships/hyperlink" Target="https://drive.google.com/file/d/1ildv8k8fW8P5kyJ3-f0C6CGa6ePOjlBz/view?usp=sharing" TargetMode="External"/><Relationship Id="rId2042" Type="http://schemas.openxmlformats.org/officeDocument/2006/relationships/hyperlink" Target="https://drive.google.com/file/d/1idiIf1CTL3vekryOO6PrZTsaJviAM_w1/view?usp=share_link" TargetMode="External"/><Relationship Id="rId459" Type="http://schemas.openxmlformats.org/officeDocument/2006/relationships/hyperlink" Target="https://drive.ifsp.edu.br/s/JhFUf2zs7rn2d31" TargetMode="External"/><Relationship Id="rId666" Type="http://schemas.openxmlformats.org/officeDocument/2006/relationships/hyperlink" Target="https://drive.ifsp.edu.br/s/R0jkUGMlKctPs1X" TargetMode="External"/><Relationship Id="rId873" Type="http://schemas.openxmlformats.org/officeDocument/2006/relationships/hyperlink" Target="https://drive.ifsp.edu.br/s/FDujghIwVKKoKZF" TargetMode="External"/><Relationship Id="rId1089" Type="http://schemas.openxmlformats.org/officeDocument/2006/relationships/hyperlink" Target="https://drive.ifsp.edu.br/s/bvDDdBypVgSwRvS" TargetMode="External"/><Relationship Id="rId1296" Type="http://schemas.openxmlformats.org/officeDocument/2006/relationships/hyperlink" Target="https://drive.ifsp.edu.br/s/uS3k6O4PK7REI8B" TargetMode="External"/><Relationship Id="rId1517" Type="http://schemas.openxmlformats.org/officeDocument/2006/relationships/hyperlink" Target="https://drive.ifsp.edu.br/s/SKfMUzKN5j3a6XZ" TargetMode="External"/><Relationship Id="rId1724" Type="http://schemas.openxmlformats.org/officeDocument/2006/relationships/hyperlink" Target="https://drive.ifsp.edu.br/s/QKzEAqJ03HDBwRb" TargetMode="External"/><Relationship Id="rId16" Type="http://schemas.openxmlformats.org/officeDocument/2006/relationships/hyperlink" Target="https://drive.ifsp.edu.br/s/0DQ32Dv0clZGnMk" TargetMode="External"/><Relationship Id="rId221" Type="http://schemas.openxmlformats.org/officeDocument/2006/relationships/hyperlink" Target="https://drive.ifsp.edu.br/s/XeQe5BAPQtdD4Ib" TargetMode="External"/><Relationship Id="rId319" Type="http://schemas.openxmlformats.org/officeDocument/2006/relationships/hyperlink" Target="https://drive.ifsp.edu.br/s/jCSGPxV6u7Wp1rr" TargetMode="External"/><Relationship Id="rId526" Type="http://schemas.openxmlformats.org/officeDocument/2006/relationships/hyperlink" Target="https://drive.ifsp.edu.br/s/DSC0cAmZjZ0bklx" TargetMode="External"/><Relationship Id="rId1156" Type="http://schemas.openxmlformats.org/officeDocument/2006/relationships/hyperlink" Target="https://drive.ifsp.edu.br/s/fx3oMEhpa1Qhd38" TargetMode="External"/><Relationship Id="rId1363" Type="http://schemas.openxmlformats.org/officeDocument/2006/relationships/hyperlink" Target="https://drive.ifsp.edu.br/s/gO7CFxolFO8NVHQ" TargetMode="External"/><Relationship Id="rId1931" Type="http://schemas.openxmlformats.org/officeDocument/2006/relationships/hyperlink" Target="https://drive.google.com/file/d/1dJIWHRWkDZP6VooOn9t_Q06wjIybXOg0/view?usp=sharing" TargetMode="External"/><Relationship Id="rId733" Type="http://schemas.openxmlformats.org/officeDocument/2006/relationships/hyperlink" Target="https://drive.ifsp.edu.br/s/hsxPd6eahOPuBKD" TargetMode="External"/><Relationship Id="rId940" Type="http://schemas.openxmlformats.org/officeDocument/2006/relationships/hyperlink" Target="https://drive.ifsp.edu.br/s/QPOJKMOvwceMlyN" TargetMode="External"/><Relationship Id="rId1016" Type="http://schemas.openxmlformats.org/officeDocument/2006/relationships/hyperlink" Target="https://drive.ifsp.edu.br/s/7ICY3EYhjjy7IBe" TargetMode="External"/><Relationship Id="rId1570" Type="http://schemas.openxmlformats.org/officeDocument/2006/relationships/hyperlink" Target="https://drive.ifsp.edu.br/s/1T0BWSmnzwR6rC5" TargetMode="External"/><Relationship Id="rId1668" Type="http://schemas.openxmlformats.org/officeDocument/2006/relationships/hyperlink" Target="https://drive.ifsp.edu.br/s/EgTIRUgjLFv1Em2" TargetMode="External"/><Relationship Id="rId1875" Type="http://schemas.openxmlformats.org/officeDocument/2006/relationships/hyperlink" Target="https://drive.google.com/file/d/16Ohe2nK61fAZdyVEUZBaGVVTTsHZOBG9/view?usp=sharing" TargetMode="External"/><Relationship Id="rId165" Type="http://schemas.openxmlformats.org/officeDocument/2006/relationships/hyperlink" Target="https://drive.ifsp.edu.br/s/qAumRY3mMwWXTWV" TargetMode="External"/><Relationship Id="rId372" Type="http://schemas.openxmlformats.org/officeDocument/2006/relationships/hyperlink" Target="https://drive.ifsp.edu.br/s/mtZzmsT81TBBRhs" TargetMode="External"/><Relationship Id="rId677" Type="http://schemas.openxmlformats.org/officeDocument/2006/relationships/hyperlink" Target="https://drive.ifsp.edu.br/s/9SKtEfBeSpKAbd0" TargetMode="External"/><Relationship Id="rId800" Type="http://schemas.openxmlformats.org/officeDocument/2006/relationships/hyperlink" Target="https://drive.ifsp.edu.br/s/cgzZawEjbCYCUZO" TargetMode="External"/><Relationship Id="rId1223" Type="http://schemas.openxmlformats.org/officeDocument/2006/relationships/hyperlink" Target="https://drive.ifsp.edu.br/s/R2x0cdorrDQEF9K" TargetMode="External"/><Relationship Id="rId1430" Type="http://schemas.openxmlformats.org/officeDocument/2006/relationships/hyperlink" Target="https://drive.ifsp.edu.br/s/V2Tk5uLyqQFDtaN" TargetMode="External"/><Relationship Id="rId1528" Type="http://schemas.openxmlformats.org/officeDocument/2006/relationships/hyperlink" Target="https://drive.ifsp.edu.br/s/VjHoJ2muorsZiLc" TargetMode="External"/><Relationship Id="rId2053" Type="http://schemas.openxmlformats.org/officeDocument/2006/relationships/hyperlink" Target="https://drive.google.com/file/d/1UlKKro9hPB6eo6yyl5Ccr-I9Hp8ouxgI/view?usp=share_link" TargetMode="External"/><Relationship Id="rId232" Type="http://schemas.openxmlformats.org/officeDocument/2006/relationships/hyperlink" Target="https://drive.ifsp.edu.br/s/fvB9zb9HwkeWXzJ" TargetMode="External"/><Relationship Id="rId884" Type="http://schemas.openxmlformats.org/officeDocument/2006/relationships/hyperlink" Target="https://drive.ifsp.edu.br/s/Ie3g7BeL9fHqZVO" TargetMode="External"/><Relationship Id="rId1735" Type="http://schemas.openxmlformats.org/officeDocument/2006/relationships/hyperlink" Target="https://drive.ifsp.edu.br/s/iBoaBqUxUiDAgD0" TargetMode="External"/><Relationship Id="rId1942" Type="http://schemas.openxmlformats.org/officeDocument/2006/relationships/hyperlink" Target="https://drive.google.com/file/d/1OZdho5alojkHrEzZiskbmEXAf0w4Yeqt/view?usp=sharing" TargetMode="External"/><Relationship Id="rId27" Type="http://schemas.openxmlformats.org/officeDocument/2006/relationships/hyperlink" Target="https://drive.ifsp.edu.br/s/Vi6ubPHe1XxeWKP" TargetMode="External"/><Relationship Id="rId537" Type="http://schemas.openxmlformats.org/officeDocument/2006/relationships/hyperlink" Target="https://drive.ifsp.edu.br/s/XXgEUKCERedd6hl" TargetMode="External"/><Relationship Id="rId744" Type="http://schemas.openxmlformats.org/officeDocument/2006/relationships/hyperlink" Target="https://drive.ifsp.edu.br/s/5bOK4EAHvpsqZgG" TargetMode="External"/><Relationship Id="rId951" Type="http://schemas.openxmlformats.org/officeDocument/2006/relationships/hyperlink" Target="https://drive.ifsp.edu.br/s/cGuDG745JYFTVDb" TargetMode="External"/><Relationship Id="rId1167" Type="http://schemas.openxmlformats.org/officeDocument/2006/relationships/hyperlink" Target="https://drive.ifsp.edu.br/s/lR9lFlxsbzd9e1d" TargetMode="External"/><Relationship Id="rId1374" Type="http://schemas.openxmlformats.org/officeDocument/2006/relationships/hyperlink" Target="https://drive.ifsp.edu.br/s/9DpY4Xkp5LPUdzq" TargetMode="External"/><Relationship Id="rId1581" Type="http://schemas.openxmlformats.org/officeDocument/2006/relationships/hyperlink" Target="https://drive.ifsp.edu.br/s/IxKluZjpLZ96lNc" TargetMode="External"/><Relationship Id="rId1679" Type="http://schemas.openxmlformats.org/officeDocument/2006/relationships/hyperlink" Target="https://drive.google.com/file/d/1-Nv9YL5IU0up7yUb_vcZvtJHgpGd0t5m/view?usp=sharing" TargetMode="External"/><Relationship Id="rId1802" Type="http://schemas.openxmlformats.org/officeDocument/2006/relationships/hyperlink" Target="https://drive.google.com/file/d/1e2KCwY6xCDPPhkApfkWMgZmhuXR3-cgh/view?usp=sharing" TargetMode="External"/><Relationship Id="rId80" Type="http://schemas.openxmlformats.org/officeDocument/2006/relationships/hyperlink" Target="https://drive.ifsp.edu.br/s/BtSQzkxcoANc1Xw" TargetMode="External"/><Relationship Id="rId176" Type="http://schemas.openxmlformats.org/officeDocument/2006/relationships/hyperlink" Target="https://drive.ifsp.edu.br/s/dW8dtLr2RxlrTGr" TargetMode="External"/><Relationship Id="rId383" Type="http://schemas.openxmlformats.org/officeDocument/2006/relationships/hyperlink" Target="https://drive.ifsp.edu.br/s/Gdj0vTmaR8MqUR4" TargetMode="External"/><Relationship Id="rId590" Type="http://schemas.openxmlformats.org/officeDocument/2006/relationships/hyperlink" Target="https://drive.ifsp.edu.br/s/vrhDZRwTqJkF9jb" TargetMode="External"/><Relationship Id="rId604" Type="http://schemas.openxmlformats.org/officeDocument/2006/relationships/hyperlink" Target="https://drive.ifsp.edu.br/s/KvsuLcPbynGNYmK" TargetMode="External"/><Relationship Id="rId811" Type="http://schemas.openxmlformats.org/officeDocument/2006/relationships/hyperlink" Target="https://drive.ifsp.edu.br/s/hRX1kS9gme3nb4N" TargetMode="External"/><Relationship Id="rId1027" Type="http://schemas.openxmlformats.org/officeDocument/2006/relationships/hyperlink" Target="https://drive.ifsp.edu.br/s/dhrb5BUff2lMoMX" TargetMode="External"/><Relationship Id="rId1234" Type="http://schemas.openxmlformats.org/officeDocument/2006/relationships/hyperlink" Target="https://drive.ifsp.edu.br/s/daNzAfuTKly61o7" TargetMode="External"/><Relationship Id="rId1441" Type="http://schemas.openxmlformats.org/officeDocument/2006/relationships/hyperlink" Target="https://drive.ifsp.edu.br/s/hxEhPKK61A1ExA7" TargetMode="External"/><Relationship Id="rId1886" Type="http://schemas.openxmlformats.org/officeDocument/2006/relationships/hyperlink" Target="https://drive.google.com/file/d/1jeh2M3KrW_9V2E9Ub_41rxUToVs87AMl/view?usp=sharing" TargetMode="External"/><Relationship Id="rId2064" Type="http://schemas.openxmlformats.org/officeDocument/2006/relationships/hyperlink" Target="https://drive.google.com/file/d/1XM61O1bTxF44YQCdnZxCogyWXWBKkRLV/view?usp=share_link" TargetMode="External"/><Relationship Id="rId243" Type="http://schemas.openxmlformats.org/officeDocument/2006/relationships/hyperlink" Target="https://drive.ifsp.edu.br/s/BKCiMO3s6GeCg8x" TargetMode="External"/><Relationship Id="rId450" Type="http://schemas.openxmlformats.org/officeDocument/2006/relationships/hyperlink" Target="https://drive.ifsp.edu.br/s/RxIc01wjZqb6myO" TargetMode="External"/><Relationship Id="rId688" Type="http://schemas.openxmlformats.org/officeDocument/2006/relationships/hyperlink" Target="https://drive.ifsp.edu.br/s/3nBtOfFnepJ16A8" TargetMode="External"/><Relationship Id="rId895" Type="http://schemas.openxmlformats.org/officeDocument/2006/relationships/hyperlink" Target="https://drive.ifsp.edu.br/s/duynStKjFhm7yFn" TargetMode="External"/><Relationship Id="rId909" Type="http://schemas.openxmlformats.org/officeDocument/2006/relationships/hyperlink" Target="https://drive.ifsp.edu.br/s/nPYhjXUlNMFH3aX" TargetMode="External"/><Relationship Id="rId1080" Type="http://schemas.openxmlformats.org/officeDocument/2006/relationships/hyperlink" Target="https://drive.ifsp.edu.br/s/Lrz4CxICzJApxwN" TargetMode="External"/><Relationship Id="rId1301" Type="http://schemas.openxmlformats.org/officeDocument/2006/relationships/hyperlink" Target="https://drive.ifsp.edu.br/s/aoAgvtlHrFOIpF1" TargetMode="External"/><Relationship Id="rId1539" Type="http://schemas.openxmlformats.org/officeDocument/2006/relationships/hyperlink" Target="https://drive.ifsp.edu.br/s/RuzWxXUJZi4qmAf" TargetMode="External"/><Relationship Id="rId1746" Type="http://schemas.openxmlformats.org/officeDocument/2006/relationships/hyperlink" Target="https://drive.ifsp.edu.br/s/KziXdCqJzAAgxi3" TargetMode="External"/><Relationship Id="rId1953" Type="http://schemas.openxmlformats.org/officeDocument/2006/relationships/hyperlink" Target="https://drive.google.com/file/d/1Cu0oBVQI6v8gw75ykiMaQiNABhiNGI90/view?usp=sharing" TargetMode="External"/><Relationship Id="rId38" Type="http://schemas.openxmlformats.org/officeDocument/2006/relationships/hyperlink" Target="https://drive.ifsp.edu.br/s/jskBbSYYaMoPjh2" TargetMode="External"/><Relationship Id="rId103" Type="http://schemas.openxmlformats.org/officeDocument/2006/relationships/hyperlink" Target="https://drive.ifsp.edu.br/s/jftozWOUC4DS2CU" TargetMode="External"/><Relationship Id="rId310" Type="http://schemas.openxmlformats.org/officeDocument/2006/relationships/hyperlink" Target="https://drive.ifsp.edu.br/s/BRzmSQQDcz3DR9o" TargetMode="External"/><Relationship Id="rId548" Type="http://schemas.openxmlformats.org/officeDocument/2006/relationships/hyperlink" Target="https://drive.ifsp.edu.br/s/NlLJqGz9Ey43j7d" TargetMode="External"/><Relationship Id="rId755" Type="http://schemas.openxmlformats.org/officeDocument/2006/relationships/hyperlink" Target="https://drive.ifsp.edu.br/s/sXlGY1YkJfCZeuY" TargetMode="External"/><Relationship Id="rId962" Type="http://schemas.openxmlformats.org/officeDocument/2006/relationships/hyperlink" Target="https://drive.ifsp.edu.br/s/fg0e8n2ckErSSCw" TargetMode="External"/><Relationship Id="rId1178" Type="http://schemas.openxmlformats.org/officeDocument/2006/relationships/hyperlink" Target="https://drive.ifsp.edu.br/s/S9lIAO4kjuFErB9" TargetMode="External"/><Relationship Id="rId1385" Type="http://schemas.openxmlformats.org/officeDocument/2006/relationships/hyperlink" Target="https://drive.ifsp.edu.br/s/9MutcC6Fyi5b7Tw" TargetMode="External"/><Relationship Id="rId1592" Type="http://schemas.openxmlformats.org/officeDocument/2006/relationships/hyperlink" Target="https://drive.ifsp.edu.br/s/7qFUgGuIxoLbJfo" TargetMode="External"/><Relationship Id="rId1606" Type="http://schemas.openxmlformats.org/officeDocument/2006/relationships/hyperlink" Target="https://drive.ifsp.edu.br/s/Aj6Wfo2FJ1CS2J9" TargetMode="External"/><Relationship Id="rId1813" Type="http://schemas.openxmlformats.org/officeDocument/2006/relationships/hyperlink" Target="https://drive.google.com/file/d/1cVqv6Fj4_l6AQW3QmCP_Z87XkOUKHTis/view?usp=sharing" TargetMode="External"/><Relationship Id="rId91" Type="http://schemas.openxmlformats.org/officeDocument/2006/relationships/hyperlink" Target="https://drive.ifsp.edu.br/s/MrWgqpYvL6KI7na" TargetMode="External"/><Relationship Id="rId187" Type="http://schemas.openxmlformats.org/officeDocument/2006/relationships/hyperlink" Target="https://drive.ifsp.edu.br/s/5PvCvZqWSXGh8CP" TargetMode="External"/><Relationship Id="rId394" Type="http://schemas.openxmlformats.org/officeDocument/2006/relationships/hyperlink" Target="https://drive.ifsp.edu.br/s/Fqai9ibQWbiPVnD" TargetMode="External"/><Relationship Id="rId408" Type="http://schemas.openxmlformats.org/officeDocument/2006/relationships/hyperlink" Target="https://drive.ifsp.edu.br/s/J1vxHLZ9dFPpd5i" TargetMode="External"/><Relationship Id="rId615" Type="http://schemas.openxmlformats.org/officeDocument/2006/relationships/hyperlink" Target="https://drive.ifsp.edu.br/s/fLTyQhktVpGnVT2" TargetMode="External"/><Relationship Id="rId822" Type="http://schemas.openxmlformats.org/officeDocument/2006/relationships/hyperlink" Target="https://drive.ifsp.edu.br/s/XetHQQstclH25Ag" TargetMode="External"/><Relationship Id="rId1038" Type="http://schemas.openxmlformats.org/officeDocument/2006/relationships/hyperlink" Target="https://drive.ifsp.edu.br/s/CCzbtni1O3fp5nt" TargetMode="External"/><Relationship Id="rId1245" Type="http://schemas.openxmlformats.org/officeDocument/2006/relationships/hyperlink" Target="https://drive.ifsp.edu.br/s/mZojKDe2bqcKoBP" TargetMode="External"/><Relationship Id="rId1452" Type="http://schemas.openxmlformats.org/officeDocument/2006/relationships/hyperlink" Target="https://drive.ifsp.edu.br/s/nuSw607kEctVbo8" TargetMode="External"/><Relationship Id="rId1897" Type="http://schemas.openxmlformats.org/officeDocument/2006/relationships/hyperlink" Target="https://drive.google.com/file/d/1XyXOhuYta6JqtVG5wmXnASnBt0CsbC1P/view?usp=sharing" TargetMode="External"/><Relationship Id="rId2075" Type="http://schemas.openxmlformats.org/officeDocument/2006/relationships/hyperlink" Target="https://drive.google.com/file/d/1MVW-Qt50VKr-aqVdlSHNcWtNc1GMN4E0/view?usp=share_link" TargetMode="External"/><Relationship Id="rId254" Type="http://schemas.openxmlformats.org/officeDocument/2006/relationships/hyperlink" Target="https://drive.ifsp.edu.br/s/cpvQUQi90vGTrW1" TargetMode="External"/><Relationship Id="rId699" Type="http://schemas.openxmlformats.org/officeDocument/2006/relationships/hyperlink" Target="https://drive.ifsp.edu.br/s/63RXYM1W2ihTEwm" TargetMode="External"/><Relationship Id="rId1091" Type="http://schemas.openxmlformats.org/officeDocument/2006/relationships/hyperlink" Target="https://drive.ifsp.edu.br/s/xXhEOjYoUZGn8sS" TargetMode="External"/><Relationship Id="rId1105" Type="http://schemas.openxmlformats.org/officeDocument/2006/relationships/hyperlink" Target="https://drive.ifsp.edu.br/s/hOTHlOyREl5XkRg" TargetMode="External"/><Relationship Id="rId1312" Type="http://schemas.openxmlformats.org/officeDocument/2006/relationships/hyperlink" Target="https://drive.ifsp.edu.br/s/ypB1ZkMpI3bfq6A" TargetMode="External"/><Relationship Id="rId1757" Type="http://schemas.openxmlformats.org/officeDocument/2006/relationships/hyperlink" Target="https://drive.ifsp.edu.br/s/irQgtjl0pYywuJC" TargetMode="External"/><Relationship Id="rId1964" Type="http://schemas.openxmlformats.org/officeDocument/2006/relationships/hyperlink" Target="https://drive.google.com/file/d/1ZDyV5NcmJurkHYTr_5b5wuIm4eXneuM0/view?usp=sharing" TargetMode="External"/><Relationship Id="rId49" Type="http://schemas.openxmlformats.org/officeDocument/2006/relationships/hyperlink" Target="https://drive.ifsp.edu.br/s/af4cvACWPTgdOtz" TargetMode="External"/><Relationship Id="rId114" Type="http://schemas.openxmlformats.org/officeDocument/2006/relationships/hyperlink" Target="https://drive.ifsp.edu.br/s/7ZuJ56hIW9UYF5I" TargetMode="External"/><Relationship Id="rId461" Type="http://schemas.openxmlformats.org/officeDocument/2006/relationships/hyperlink" Target="https://drive.ifsp.edu.br/s/uNzlv3VQBMzZwZE" TargetMode="External"/><Relationship Id="rId559" Type="http://schemas.openxmlformats.org/officeDocument/2006/relationships/hyperlink" Target="https://drive.ifsp.edu.br/s/gVxhHVlVlMrDvAK" TargetMode="External"/><Relationship Id="rId766" Type="http://schemas.openxmlformats.org/officeDocument/2006/relationships/hyperlink" Target="https://drive.ifsp.edu.br/s/izSZLwsHKqexw4Q" TargetMode="External"/><Relationship Id="rId1189" Type="http://schemas.openxmlformats.org/officeDocument/2006/relationships/hyperlink" Target="https://drive.ifsp.edu.br/s/QY4XnZRXYqlANmA" TargetMode="External"/><Relationship Id="rId1396" Type="http://schemas.openxmlformats.org/officeDocument/2006/relationships/hyperlink" Target="https://drive.ifsp.edu.br/s/YhXFNTdnxc1Mmsd" TargetMode="External"/><Relationship Id="rId1617" Type="http://schemas.openxmlformats.org/officeDocument/2006/relationships/hyperlink" Target="https://drive.ifsp.edu.br/s/pLgQYFp7JJcNxQI" TargetMode="External"/><Relationship Id="rId1824" Type="http://schemas.openxmlformats.org/officeDocument/2006/relationships/hyperlink" Target="https://drive.google.com/file/d/15IWbWb0GSRnllwcfjtrffIcaKZb9fphs/view?usp=sharing" TargetMode="External"/><Relationship Id="rId198" Type="http://schemas.openxmlformats.org/officeDocument/2006/relationships/hyperlink" Target="https://drive.ifsp.edu.br/s/Tr4n5l9kUmEfhHe" TargetMode="External"/><Relationship Id="rId321" Type="http://schemas.openxmlformats.org/officeDocument/2006/relationships/hyperlink" Target="https://drive.ifsp.edu.br/s/HCkeHIitwLdz6NK" TargetMode="External"/><Relationship Id="rId419" Type="http://schemas.openxmlformats.org/officeDocument/2006/relationships/hyperlink" Target="https://drive.ifsp.edu.br/s/4JdEBjeICLEu9x7" TargetMode="External"/><Relationship Id="rId626" Type="http://schemas.openxmlformats.org/officeDocument/2006/relationships/hyperlink" Target="https://drive.ifsp.edu.br/s/qOmlhfzO7T0N1kZ" TargetMode="External"/><Relationship Id="rId973" Type="http://schemas.openxmlformats.org/officeDocument/2006/relationships/hyperlink" Target="https://drive.ifsp.edu.br/s/cDY4F9Qz6aXGcXT" TargetMode="External"/><Relationship Id="rId1049" Type="http://schemas.openxmlformats.org/officeDocument/2006/relationships/hyperlink" Target="https://drive.ifsp.edu.br/s/lE0A0MPpKT1zH27" TargetMode="External"/><Relationship Id="rId1256" Type="http://schemas.openxmlformats.org/officeDocument/2006/relationships/hyperlink" Target="https://drive.ifsp.edu.br/s/rbedS3LpXs26wxG" TargetMode="External"/><Relationship Id="rId2002" Type="http://schemas.openxmlformats.org/officeDocument/2006/relationships/hyperlink" Target="https://drive.google.com/file/d/1nw40h-41evTB2az1bgU4_EHR27ZDVHcG/view?usp=sharing" TargetMode="External"/><Relationship Id="rId2086" Type="http://schemas.openxmlformats.org/officeDocument/2006/relationships/hyperlink" Target="https://drive.google.com/file/d/1tVEWoSIrKKbcbyRRfgzV97W6BMfi-so4/view?usp=share_link" TargetMode="External"/><Relationship Id="rId833" Type="http://schemas.openxmlformats.org/officeDocument/2006/relationships/hyperlink" Target="https://drive.ifsp.edu.br/s/f1x6wgJnXjqsrbV" TargetMode="External"/><Relationship Id="rId1116" Type="http://schemas.openxmlformats.org/officeDocument/2006/relationships/hyperlink" Target="https://drive.ifsp.edu.br/s/bdxe42x3cpf13oB" TargetMode="External"/><Relationship Id="rId1463" Type="http://schemas.openxmlformats.org/officeDocument/2006/relationships/hyperlink" Target="https://drive.ifsp.edu.br/s/rhRJ6Zl4pm3EjRJ" TargetMode="External"/><Relationship Id="rId1670" Type="http://schemas.openxmlformats.org/officeDocument/2006/relationships/hyperlink" Target="https://drive.ifsp.edu.br/s/jrbW3wQwNT8OKNL" TargetMode="External"/><Relationship Id="rId1768" Type="http://schemas.openxmlformats.org/officeDocument/2006/relationships/hyperlink" Target="https://drive.ifsp.edu.br/s/MEH4Lwmbx30G4FX" TargetMode="External"/><Relationship Id="rId265" Type="http://schemas.openxmlformats.org/officeDocument/2006/relationships/hyperlink" Target="https://drive.ifsp.edu.br/s/gBftCjXmTCX1Pb8" TargetMode="External"/><Relationship Id="rId472" Type="http://schemas.openxmlformats.org/officeDocument/2006/relationships/hyperlink" Target="https://drive.ifsp.edu.br/s/1LZX48MOBl7Xgb5" TargetMode="External"/><Relationship Id="rId900" Type="http://schemas.openxmlformats.org/officeDocument/2006/relationships/hyperlink" Target="https://drive.ifsp.edu.br/s/KaBTBes6Xm17FZX" TargetMode="External"/><Relationship Id="rId1323" Type="http://schemas.openxmlformats.org/officeDocument/2006/relationships/hyperlink" Target="https://drive.ifsp.edu.br/s/RubCUTRotpzSZp4" TargetMode="External"/><Relationship Id="rId1530" Type="http://schemas.openxmlformats.org/officeDocument/2006/relationships/hyperlink" Target="https://drive.ifsp.edu.br/s/YuyTg43lFlSqg9D" TargetMode="External"/><Relationship Id="rId1628" Type="http://schemas.openxmlformats.org/officeDocument/2006/relationships/hyperlink" Target="https://drive.ifsp.edu.br/s/y1xqkZHYDj16vjw" TargetMode="External"/><Relationship Id="rId1975" Type="http://schemas.openxmlformats.org/officeDocument/2006/relationships/hyperlink" Target="https://drive.google.com/file/d/16buQkpktAuIP26PcjQeTxzgpSL_HT_G5/view?usp=sharing" TargetMode="External"/><Relationship Id="rId125" Type="http://schemas.openxmlformats.org/officeDocument/2006/relationships/hyperlink" Target="https://drive.ifsp.edu.br/s/Md44IzkqM0tO1Il" TargetMode="External"/><Relationship Id="rId332" Type="http://schemas.openxmlformats.org/officeDocument/2006/relationships/hyperlink" Target="https://drive.ifsp.edu.br/s/LDN4bGIqyd8pJ0V" TargetMode="External"/><Relationship Id="rId777" Type="http://schemas.openxmlformats.org/officeDocument/2006/relationships/hyperlink" Target="https://drive.ifsp.edu.br/s/XADkDh9RpvZwiyO" TargetMode="External"/><Relationship Id="rId984" Type="http://schemas.openxmlformats.org/officeDocument/2006/relationships/hyperlink" Target="https://drive.ifsp.edu.br/s/YagI3H95xu1RART" TargetMode="External"/><Relationship Id="rId1835" Type="http://schemas.openxmlformats.org/officeDocument/2006/relationships/hyperlink" Target="https://drive.google.com/file/d/1om8r7uyACw-RxOCI5eQGhIPS27QNdi4h/view?usp=sharing" TargetMode="External"/><Relationship Id="rId2013" Type="http://schemas.openxmlformats.org/officeDocument/2006/relationships/hyperlink" Target="https://drive.google.com/file/d/1I_CeVUFP1-AOeBfMpdPLCMpF_fKPX3QG/view?usp=share_link" TargetMode="External"/><Relationship Id="rId637" Type="http://schemas.openxmlformats.org/officeDocument/2006/relationships/hyperlink" Target="https://drive.ifsp.edu.br/s/vwq1ncQeOBqnwcY" TargetMode="External"/><Relationship Id="rId844" Type="http://schemas.openxmlformats.org/officeDocument/2006/relationships/hyperlink" Target="https://drive.ifsp.edu.br/s/eFawOxO1EXoEL3m" TargetMode="External"/><Relationship Id="rId1267" Type="http://schemas.openxmlformats.org/officeDocument/2006/relationships/hyperlink" Target="https://drive.ifsp.edu.br/s/O4PgqMqBfQr0MGJ" TargetMode="External"/><Relationship Id="rId1474" Type="http://schemas.openxmlformats.org/officeDocument/2006/relationships/hyperlink" Target="https://drive.ifsp.edu.br/s/4cwWaBB8A3xxTJt" TargetMode="External"/><Relationship Id="rId1681" Type="http://schemas.openxmlformats.org/officeDocument/2006/relationships/hyperlink" Target="https://drive.google.com/file/d/1afZAjw_D3DZVxJBqQJ0jTMAhXG0XOjYp/view?usp=sharing" TargetMode="External"/><Relationship Id="rId1902" Type="http://schemas.openxmlformats.org/officeDocument/2006/relationships/hyperlink" Target="https://drive.google.com/file/d/1EtHzB10u-YDWoInBi5yJhxvtgk6v6KHd/view?usp=sharing" TargetMode="External"/><Relationship Id="rId276" Type="http://schemas.openxmlformats.org/officeDocument/2006/relationships/hyperlink" Target="https://drive.ifsp.edu.br/s/mygkZhT8H0ghjfj" TargetMode="External"/><Relationship Id="rId483" Type="http://schemas.openxmlformats.org/officeDocument/2006/relationships/hyperlink" Target="https://drive.ifsp.edu.br/s/QNHLK7ypmKfakwI" TargetMode="External"/><Relationship Id="rId690" Type="http://schemas.openxmlformats.org/officeDocument/2006/relationships/hyperlink" Target="https://drive.ifsp.edu.br/s/PkES0z0XK0HVn2A" TargetMode="External"/><Relationship Id="rId704" Type="http://schemas.openxmlformats.org/officeDocument/2006/relationships/hyperlink" Target="https://drive.ifsp.edu.br/s/7QZKWu32L019iB6" TargetMode="External"/><Relationship Id="rId911" Type="http://schemas.openxmlformats.org/officeDocument/2006/relationships/hyperlink" Target="https://drive.ifsp.edu.br/s/75XH0C0UwwuRxgu" TargetMode="External"/><Relationship Id="rId1127" Type="http://schemas.openxmlformats.org/officeDocument/2006/relationships/hyperlink" Target="https://drive.ifsp.edu.br/s/0UtfrRABaY3KQiR" TargetMode="External"/><Relationship Id="rId1334" Type="http://schemas.openxmlformats.org/officeDocument/2006/relationships/hyperlink" Target="https://drive.ifsp.edu.br/s/3VSA5SbClMkpEZO" TargetMode="External"/><Relationship Id="rId1541" Type="http://schemas.openxmlformats.org/officeDocument/2006/relationships/hyperlink" Target="https://drive.ifsp.edu.br/s/HndPNABPP27c2J4" TargetMode="External"/><Relationship Id="rId1779" Type="http://schemas.openxmlformats.org/officeDocument/2006/relationships/hyperlink" Target="https://drive.ifsp.edu.br/s/veVkoDGvrQapw8m" TargetMode="External"/><Relationship Id="rId1986" Type="http://schemas.openxmlformats.org/officeDocument/2006/relationships/hyperlink" Target="https://drive.google.com/file/d/1s_LlYf4bGxyENuIiYeGzo39A7zocK-M7/view?usp=sharing" TargetMode="External"/><Relationship Id="rId40" Type="http://schemas.openxmlformats.org/officeDocument/2006/relationships/hyperlink" Target="https://drive.ifsp.edu.br/s/6AZzzuyKvqezL5n" TargetMode="External"/><Relationship Id="rId136" Type="http://schemas.openxmlformats.org/officeDocument/2006/relationships/hyperlink" Target="https://drive.ifsp.edu.br/s/8isQP5q0I5zq1Il" TargetMode="External"/><Relationship Id="rId343" Type="http://schemas.openxmlformats.org/officeDocument/2006/relationships/hyperlink" Target="https://drive.ifsp.edu.br/s/uWSbutdfINlLq2d" TargetMode="External"/><Relationship Id="rId550" Type="http://schemas.openxmlformats.org/officeDocument/2006/relationships/hyperlink" Target="https://drive.ifsp.edu.br/s/fjMtGHLhVsQNBK8" TargetMode="External"/><Relationship Id="rId788" Type="http://schemas.openxmlformats.org/officeDocument/2006/relationships/hyperlink" Target="https://drive.ifsp.edu.br/s/O13YdhxfvzqB4Bf" TargetMode="External"/><Relationship Id="rId995" Type="http://schemas.openxmlformats.org/officeDocument/2006/relationships/hyperlink" Target="https://drive.ifsp.edu.br/s/xbuV1Cf3vI5nmUV" TargetMode="External"/><Relationship Id="rId1180" Type="http://schemas.openxmlformats.org/officeDocument/2006/relationships/hyperlink" Target="https://drive.ifsp.edu.br/s/EYCnGjxE7fGb4ie" TargetMode="External"/><Relationship Id="rId1401" Type="http://schemas.openxmlformats.org/officeDocument/2006/relationships/hyperlink" Target="https://drive.ifsp.edu.br/s/MBCALdJ1i11xi7l" TargetMode="External"/><Relationship Id="rId1639" Type="http://schemas.openxmlformats.org/officeDocument/2006/relationships/hyperlink" Target="https://drive.ifsp.edu.br/s/BLMsVrRKgpyPB0c" TargetMode="External"/><Relationship Id="rId1846" Type="http://schemas.openxmlformats.org/officeDocument/2006/relationships/hyperlink" Target="https://drive.google.com/file/d/1CKGXgC2zicL9u4kFnLZP2XvgGP_5XrVE/view?usp=sharing" TargetMode="External"/><Relationship Id="rId2024" Type="http://schemas.openxmlformats.org/officeDocument/2006/relationships/hyperlink" Target="https://drive.google.com/file/d/1ov21DwBE8r2nhjy6jXc22-uxsSq_EBkG/view?usp=share_link" TargetMode="External"/><Relationship Id="rId203" Type="http://schemas.openxmlformats.org/officeDocument/2006/relationships/hyperlink" Target="https://drive.ifsp.edu.br/s/4lK2XBay54860i0" TargetMode="External"/><Relationship Id="rId648" Type="http://schemas.openxmlformats.org/officeDocument/2006/relationships/hyperlink" Target="https://drive.ifsp.edu.br/s/yomeJWSwuqwfxsQ" TargetMode="External"/><Relationship Id="rId855" Type="http://schemas.openxmlformats.org/officeDocument/2006/relationships/hyperlink" Target="https://drive.ifsp.edu.br/s/UraWxTsayfL4KCL" TargetMode="External"/><Relationship Id="rId1040" Type="http://schemas.openxmlformats.org/officeDocument/2006/relationships/hyperlink" Target="https://drive.ifsp.edu.br/s/f3D6GnPLurpHXxF" TargetMode="External"/><Relationship Id="rId1278" Type="http://schemas.openxmlformats.org/officeDocument/2006/relationships/hyperlink" Target="https://drive.ifsp.edu.br/s/GKn10UfuiBzQ2Mr" TargetMode="External"/><Relationship Id="rId1485" Type="http://schemas.openxmlformats.org/officeDocument/2006/relationships/hyperlink" Target="https://drive.ifsp.edu.br/s/mFqYHLKGeRdjQwj" TargetMode="External"/><Relationship Id="rId1692" Type="http://schemas.openxmlformats.org/officeDocument/2006/relationships/hyperlink" Target="https://drive.google.com/file/d/1a91D521lKr5bCTT383Z1P-24rZL0jdvU/view?usp=sharing" TargetMode="External"/><Relationship Id="rId1706" Type="http://schemas.openxmlformats.org/officeDocument/2006/relationships/hyperlink" Target="https://drive.google.com/file/d/1kOnGpQsAI9dk73SeMoSTY1lJus9sD3AU/view?usp=sharing" TargetMode="External"/><Relationship Id="rId1913" Type="http://schemas.openxmlformats.org/officeDocument/2006/relationships/hyperlink" Target="https://drive.google.com/file/d/1lavhOQfgDoZltgx2Tf5lLBZPD3TrEeya/view?usp=sharing" TargetMode="External"/><Relationship Id="rId287" Type="http://schemas.openxmlformats.org/officeDocument/2006/relationships/hyperlink" Target="https://drive.ifsp.edu.br/s/p9lkCAYgqMcX5yP" TargetMode="External"/><Relationship Id="rId410" Type="http://schemas.openxmlformats.org/officeDocument/2006/relationships/hyperlink" Target="https://drive.ifsp.edu.br/s/VgnPyyHLyTWqWqP" TargetMode="External"/><Relationship Id="rId494" Type="http://schemas.openxmlformats.org/officeDocument/2006/relationships/hyperlink" Target="https://drive.ifsp.edu.br/s/g8YDOqwnroGedd1" TargetMode="External"/><Relationship Id="rId508" Type="http://schemas.openxmlformats.org/officeDocument/2006/relationships/hyperlink" Target="https://drive.ifsp.edu.br/s/8m6SV7GEbHPzWCl" TargetMode="External"/><Relationship Id="rId715" Type="http://schemas.openxmlformats.org/officeDocument/2006/relationships/hyperlink" Target="https://drive.ifsp.edu.br/s/xBA0UNyG7gPMF9p" TargetMode="External"/><Relationship Id="rId922" Type="http://schemas.openxmlformats.org/officeDocument/2006/relationships/hyperlink" Target="https://drive.ifsp.edu.br/s/Y2SsFMhOo3tuU9Z" TargetMode="External"/><Relationship Id="rId1138" Type="http://schemas.openxmlformats.org/officeDocument/2006/relationships/hyperlink" Target="https://drive.ifsp.edu.br/s/dKy8qz8hLyCHXch" TargetMode="External"/><Relationship Id="rId1345" Type="http://schemas.openxmlformats.org/officeDocument/2006/relationships/hyperlink" Target="https://drive.ifsp.edu.br/s/vYIb46WPpQy27t0" TargetMode="External"/><Relationship Id="rId1552" Type="http://schemas.openxmlformats.org/officeDocument/2006/relationships/hyperlink" Target="https://drive.ifsp.edu.br/s/ZYOctiVTclw3rDQ" TargetMode="External"/><Relationship Id="rId1997" Type="http://schemas.openxmlformats.org/officeDocument/2006/relationships/hyperlink" Target="https://drive.google.com/file/d/1HelN-a3Xeu1-kCnG1XTBwAd_Re-bI6dI/view?usp=sharing" TargetMode="External"/><Relationship Id="rId147" Type="http://schemas.openxmlformats.org/officeDocument/2006/relationships/hyperlink" Target="https://drive.ifsp.edu.br/s/Xrke8egu6PP8g7v" TargetMode="External"/><Relationship Id="rId354" Type="http://schemas.openxmlformats.org/officeDocument/2006/relationships/hyperlink" Target="https://drive.ifsp.edu.br/s/WGFJQ44ziKAhZuP" TargetMode="External"/><Relationship Id="rId799" Type="http://schemas.openxmlformats.org/officeDocument/2006/relationships/hyperlink" Target="https://drive.ifsp.edu.br/s/uKMsGeMnXYPGZmw" TargetMode="External"/><Relationship Id="rId1191" Type="http://schemas.openxmlformats.org/officeDocument/2006/relationships/hyperlink" Target="https://drive.ifsp.edu.br/s/s81AyVdk2KEwqM9" TargetMode="External"/><Relationship Id="rId1205" Type="http://schemas.openxmlformats.org/officeDocument/2006/relationships/hyperlink" Target="https://drive.ifsp.edu.br/s/3MiJUmE7Z4SrQum" TargetMode="External"/><Relationship Id="rId1857" Type="http://schemas.openxmlformats.org/officeDocument/2006/relationships/hyperlink" Target="https://drive.google.com/file/d/16VGv6RjMOm4t7HVWhq5xiBb5x8uROPn8/view?usp=sharing" TargetMode="External"/><Relationship Id="rId2035" Type="http://schemas.openxmlformats.org/officeDocument/2006/relationships/hyperlink" Target="https://drive.google.com/file/d/1PZ5sI-U3RGhrfE_qJLEDsREQfi3JIDeQ/view?usp=share_link" TargetMode="External"/><Relationship Id="rId51" Type="http://schemas.openxmlformats.org/officeDocument/2006/relationships/hyperlink" Target="https://drive.ifsp.edu.br/s/nVdsfJ2dJeku8n0" TargetMode="External"/><Relationship Id="rId561" Type="http://schemas.openxmlformats.org/officeDocument/2006/relationships/hyperlink" Target="https://drive.ifsp.edu.br/s/aUgxuFdVSFZWN75" TargetMode="External"/><Relationship Id="rId659" Type="http://schemas.openxmlformats.org/officeDocument/2006/relationships/hyperlink" Target="https://drive.ifsp.edu.br/s/kn0nfdZXD5x7Lzq" TargetMode="External"/><Relationship Id="rId866" Type="http://schemas.openxmlformats.org/officeDocument/2006/relationships/hyperlink" Target="https://drive.ifsp.edu.br/s/dl7iDfxfUoZbCMI" TargetMode="External"/><Relationship Id="rId1289" Type="http://schemas.openxmlformats.org/officeDocument/2006/relationships/hyperlink" Target="https://drive.ifsp.edu.br/s/eM9NAN2mqLjpSIM" TargetMode="External"/><Relationship Id="rId1412" Type="http://schemas.openxmlformats.org/officeDocument/2006/relationships/hyperlink" Target="https://drive.ifsp.edu.br/s/CUW2c5WaFu6Hq9x" TargetMode="External"/><Relationship Id="rId1496" Type="http://schemas.openxmlformats.org/officeDocument/2006/relationships/hyperlink" Target="https://drive.ifsp.edu.br/s/g89rkiHeStF4zTM" TargetMode="External"/><Relationship Id="rId1717" Type="http://schemas.openxmlformats.org/officeDocument/2006/relationships/hyperlink" Target="https://drive.ifsp.edu.br/s/Rw5kA6HsFJAXuJW" TargetMode="External"/><Relationship Id="rId1924" Type="http://schemas.openxmlformats.org/officeDocument/2006/relationships/hyperlink" Target="https://drive.google.com/file/d/1oGuyzOUAx2q4lzpCXjAw31DAYC8rA5s6/view?usp=sharing" TargetMode="External"/><Relationship Id="rId214" Type="http://schemas.openxmlformats.org/officeDocument/2006/relationships/hyperlink" Target="https://drive.ifsp.edu.br/s/Q2vPH4JZEIvv5X3" TargetMode="External"/><Relationship Id="rId298" Type="http://schemas.openxmlformats.org/officeDocument/2006/relationships/hyperlink" Target="https://drive.ifsp.edu.br/s/OOAyLl1JjIoSiGV" TargetMode="External"/><Relationship Id="rId421" Type="http://schemas.openxmlformats.org/officeDocument/2006/relationships/hyperlink" Target="https://drive.ifsp.edu.br/s/KwnHn0J25ON4ejP" TargetMode="External"/><Relationship Id="rId519" Type="http://schemas.openxmlformats.org/officeDocument/2006/relationships/hyperlink" Target="https://drive.ifsp.edu.br/s/ERY63bJjs6GwXzR" TargetMode="External"/><Relationship Id="rId1051" Type="http://schemas.openxmlformats.org/officeDocument/2006/relationships/hyperlink" Target="https://drive.ifsp.edu.br/s/YD2Ei94ZmBw8QWy" TargetMode="External"/><Relationship Id="rId1149" Type="http://schemas.openxmlformats.org/officeDocument/2006/relationships/hyperlink" Target="https://drive.ifsp.edu.br/s/ZSZ4ob84wybiojP" TargetMode="External"/><Relationship Id="rId1356" Type="http://schemas.openxmlformats.org/officeDocument/2006/relationships/hyperlink" Target="https://drive.ifsp.edu.br/s/xlA7xNMWrM0DpUQ" TargetMode="External"/><Relationship Id="rId158" Type="http://schemas.openxmlformats.org/officeDocument/2006/relationships/hyperlink" Target="https://drive.ifsp.edu.br/s/cfu6xxTOwabpuVB" TargetMode="External"/><Relationship Id="rId726" Type="http://schemas.openxmlformats.org/officeDocument/2006/relationships/hyperlink" Target="https://drive.ifsp.edu.br/s/PnfOWyAbzr1wD0g" TargetMode="External"/><Relationship Id="rId933" Type="http://schemas.openxmlformats.org/officeDocument/2006/relationships/hyperlink" Target="https://drive.ifsp.edu.br/s/7MNQpLHYOE1frjo" TargetMode="External"/><Relationship Id="rId1009" Type="http://schemas.openxmlformats.org/officeDocument/2006/relationships/hyperlink" Target="https://drive.ifsp.edu.br/s/SfsP0LA5FIaLfML" TargetMode="External"/><Relationship Id="rId1563" Type="http://schemas.openxmlformats.org/officeDocument/2006/relationships/hyperlink" Target="https://drive.ifsp.edu.br/s/6lC8oirehbpSwjb" TargetMode="External"/><Relationship Id="rId1770" Type="http://schemas.openxmlformats.org/officeDocument/2006/relationships/hyperlink" Target="https://drive.ifsp.edu.br/s/aY4rX6Q1oYQ3rv5" TargetMode="External"/><Relationship Id="rId1868" Type="http://schemas.openxmlformats.org/officeDocument/2006/relationships/hyperlink" Target="https://drive.google.com/file/d/1Nc-Et_SDEBLo-6JoEllmyFj7UhFGZyWg/view?usp=sharing" TargetMode="External"/><Relationship Id="rId62" Type="http://schemas.openxmlformats.org/officeDocument/2006/relationships/hyperlink" Target="https://drive.ifsp.edu.br/s/rBeD28YGJny1PNg" TargetMode="External"/><Relationship Id="rId365" Type="http://schemas.openxmlformats.org/officeDocument/2006/relationships/hyperlink" Target="https://drive.ifsp.edu.br/s/uRBu2SczelrH3GD" TargetMode="External"/><Relationship Id="rId572" Type="http://schemas.openxmlformats.org/officeDocument/2006/relationships/hyperlink" Target="https://drive.ifsp.edu.br/s/AyoT52kpx1WHz3Y" TargetMode="External"/><Relationship Id="rId1216" Type="http://schemas.openxmlformats.org/officeDocument/2006/relationships/hyperlink" Target="https://drive.ifsp.edu.br/s/0De2PJZgzsOeELb" TargetMode="External"/><Relationship Id="rId1423" Type="http://schemas.openxmlformats.org/officeDocument/2006/relationships/hyperlink" Target="https://drive.ifsp.edu.br/s/7W3GbeT8pmTFANr" TargetMode="External"/><Relationship Id="rId1630" Type="http://schemas.openxmlformats.org/officeDocument/2006/relationships/hyperlink" Target="https://drive.ifsp.edu.br/s/aODdgLfHwqgg1bP" TargetMode="External"/><Relationship Id="rId2046" Type="http://schemas.openxmlformats.org/officeDocument/2006/relationships/hyperlink" Target="https://drive.google.com/file/d/1pueGJoJCmN_URpxT6b5t2BKf1TnhH470/view?usp=share_link" TargetMode="External"/><Relationship Id="rId225" Type="http://schemas.openxmlformats.org/officeDocument/2006/relationships/hyperlink" Target="https://drive.ifsp.edu.br/s/ndzvtkK8FUCV7ER" TargetMode="External"/><Relationship Id="rId432" Type="http://schemas.openxmlformats.org/officeDocument/2006/relationships/hyperlink" Target="https://drive.ifsp.edu.br/s/iHiL5OLmMdbq4Nt" TargetMode="External"/><Relationship Id="rId877" Type="http://schemas.openxmlformats.org/officeDocument/2006/relationships/hyperlink" Target="https://drive.ifsp.edu.br/s/oBQP7bi5t2eLgn1" TargetMode="External"/><Relationship Id="rId1062" Type="http://schemas.openxmlformats.org/officeDocument/2006/relationships/hyperlink" Target="https://drive.ifsp.edu.br/s/yK4jWorJn0NJCFC" TargetMode="External"/><Relationship Id="rId1728" Type="http://schemas.openxmlformats.org/officeDocument/2006/relationships/hyperlink" Target="https://drive.ifsp.edu.br/s/mV1LNPNo6DDATfB" TargetMode="External"/><Relationship Id="rId1935" Type="http://schemas.openxmlformats.org/officeDocument/2006/relationships/hyperlink" Target="https://drive.google.com/file/d/168dILNXH6J3OG6GdWyN7f4tME8NDxeF8/view?usp=sharing" TargetMode="External"/><Relationship Id="rId737" Type="http://schemas.openxmlformats.org/officeDocument/2006/relationships/hyperlink" Target="https://drive.ifsp.edu.br/s/94GdUrwcTKLHMCs" TargetMode="External"/><Relationship Id="rId944" Type="http://schemas.openxmlformats.org/officeDocument/2006/relationships/hyperlink" Target="https://drive.ifsp.edu.br/s/EuVvnjiRM11r6BQ" TargetMode="External"/><Relationship Id="rId1367" Type="http://schemas.openxmlformats.org/officeDocument/2006/relationships/hyperlink" Target="https://drive.ifsp.edu.br/s/ABT7VI4MgcIOBD0" TargetMode="External"/><Relationship Id="rId1574" Type="http://schemas.openxmlformats.org/officeDocument/2006/relationships/hyperlink" Target="https://drive.ifsp.edu.br/s/JjrFYqpXu0n7II2" TargetMode="External"/><Relationship Id="rId1781" Type="http://schemas.openxmlformats.org/officeDocument/2006/relationships/hyperlink" Target="https://drive.google.com/file/d/1BDG8jqMMqvf1t6VoChVKTsP8WPldFhZv/view?usp=sharing" TargetMode="External"/><Relationship Id="rId73" Type="http://schemas.openxmlformats.org/officeDocument/2006/relationships/hyperlink" Target="https://drive.ifsp.edu.br/s/MKEurwprbJ5Uteq" TargetMode="External"/><Relationship Id="rId169" Type="http://schemas.openxmlformats.org/officeDocument/2006/relationships/hyperlink" Target="https://drive.ifsp.edu.br/s/7pgEQbVE4tOrAka" TargetMode="External"/><Relationship Id="rId376" Type="http://schemas.openxmlformats.org/officeDocument/2006/relationships/hyperlink" Target="https://drive.ifsp.edu.br/s/IhdozTd66gLxFn3" TargetMode="External"/><Relationship Id="rId583" Type="http://schemas.openxmlformats.org/officeDocument/2006/relationships/hyperlink" Target="https://drive.ifsp.edu.br/s/h9MxkbIuHOIZgAC" TargetMode="External"/><Relationship Id="rId790" Type="http://schemas.openxmlformats.org/officeDocument/2006/relationships/hyperlink" Target="https://drive.ifsp.edu.br/s/hazczJhUdLdCFbr" TargetMode="External"/><Relationship Id="rId804" Type="http://schemas.openxmlformats.org/officeDocument/2006/relationships/hyperlink" Target="https://drive.ifsp.edu.br/s/2OxLUpmvdpR3Np9" TargetMode="External"/><Relationship Id="rId1227" Type="http://schemas.openxmlformats.org/officeDocument/2006/relationships/hyperlink" Target="https://drive.ifsp.edu.br/s/LkCy0z80J4FvueZ" TargetMode="External"/><Relationship Id="rId1434" Type="http://schemas.openxmlformats.org/officeDocument/2006/relationships/hyperlink" Target="https://drive.ifsp.edu.br/s/k2qqZAz07q5O8tX" TargetMode="External"/><Relationship Id="rId1641" Type="http://schemas.openxmlformats.org/officeDocument/2006/relationships/hyperlink" Target="https://drive.ifsp.edu.br/s/8TNSqdBwHuBGJQl" TargetMode="External"/><Relationship Id="rId1879" Type="http://schemas.openxmlformats.org/officeDocument/2006/relationships/hyperlink" Target="https://drive.google.com/file/d/13mC_plQxHgRBx_LG80Kvzss0roDy0ZIh/view?usp=sharing" TargetMode="External"/><Relationship Id="rId2057" Type="http://schemas.openxmlformats.org/officeDocument/2006/relationships/hyperlink" Target="https://drive.google.com/file/d/1notFw-7TjR-2fdcPW-bcwSRtKMKtcuQd/view?usp=share_link" TargetMode="External"/><Relationship Id="rId4" Type="http://schemas.openxmlformats.org/officeDocument/2006/relationships/hyperlink" Target="https://drive.ifsp.edu.br/s/IbtyPH7M5Vc4Vuf" TargetMode="External"/><Relationship Id="rId236" Type="http://schemas.openxmlformats.org/officeDocument/2006/relationships/hyperlink" Target="https://drive.ifsp.edu.br/s/OujS2Sf863agdXu" TargetMode="External"/><Relationship Id="rId443" Type="http://schemas.openxmlformats.org/officeDocument/2006/relationships/hyperlink" Target="https://drive.ifsp.edu.br/s/ajC7Do2CBmqOkQo" TargetMode="External"/><Relationship Id="rId650" Type="http://schemas.openxmlformats.org/officeDocument/2006/relationships/hyperlink" Target="https://drive.ifsp.edu.br/s/OgfJRZxtn8xVaue" TargetMode="External"/><Relationship Id="rId888" Type="http://schemas.openxmlformats.org/officeDocument/2006/relationships/hyperlink" Target="https://drive.ifsp.edu.br/s/0o50kUHhNDN1c7q" TargetMode="External"/><Relationship Id="rId1073" Type="http://schemas.openxmlformats.org/officeDocument/2006/relationships/hyperlink" Target="https://drive.ifsp.edu.br/s/iAJhmBeEI9ail60" TargetMode="External"/><Relationship Id="rId1280" Type="http://schemas.openxmlformats.org/officeDocument/2006/relationships/hyperlink" Target="https://drive.ifsp.edu.br/s/9YLETisUbpNItub" TargetMode="External"/><Relationship Id="rId1501" Type="http://schemas.openxmlformats.org/officeDocument/2006/relationships/hyperlink" Target="https://drive.ifsp.edu.br/s/A4Ci1vzJJJA0APL" TargetMode="External"/><Relationship Id="rId1739" Type="http://schemas.openxmlformats.org/officeDocument/2006/relationships/hyperlink" Target="https://drive.google.com/file/d/1voXqLAusb_L3-GUcVDJdL5bmTO0cPZia/view?usp=sharing" TargetMode="External"/><Relationship Id="rId1946" Type="http://schemas.openxmlformats.org/officeDocument/2006/relationships/hyperlink" Target="https://drive.google.com/file/d/1CSqtmxVWmMLjwr1l0tEm5_PVGlto_o3a/view?usp=sharing" TargetMode="External"/><Relationship Id="rId303" Type="http://schemas.openxmlformats.org/officeDocument/2006/relationships/hyperlink" Target="https://drive.ifsp.edu.br/s/KxiMlpuZcE11kni" TargetMode="External"/><Relationship Id="rId748" Type="http://schemas.openxmlformats.org/officeDocument/2006/relationships/hyperlink" Target="https://drive.ifsp.edu.br/s/a0k2bhyIaCSmbsU" TargetMode="External"/><Relationship Id="rId955" Type="http://schemas.openxmlformats.org/officeDocument/2006/relationships/hyperlink" Target="https://drive.ifsp.edu.br/s/kA1jr2lZ3YLG0Dy" TargetMode="External"/><Relationship Id="rId1140" Type="http://schemas.openxmlformats.org/officeDocument/2006/relationships/hyperlink" Target="https://drive.ifsp.edu.br/s/E2VszD5LMrGuOUb" TargetMode="External"/><Relationship Id="rId1378" Type="http://schemas.openxmlformats.org/officeDocument/2006/relationships/hyperlink" Target="https://drive.ifsp.edu.br/s/Cfqik7ZuCrGlMO2" TargetMode="External"/><Relationship Id="rId1585" Type="http://schemas.openxmlformats.org/officeDocument/2006/relationships/hyperlink" Target="https://drive.ifsp.edu.br/s/y9S35OXHzQlYlkX" TargetMode="External"/><Relationship Id="rId1792" Type="http://schemas.openxmlformats.org/officeDocument/2006/relationships/hyperlink" Target="https://drive.google.com/file/d/1N_C66PUQLrjns1WbVdmHgRZsY3e9H0Ec/view?usp=sharing" TargetMode="External"/><Relationship Id="rId1806" Type="http://schemas.openxmlformats.org/officeDocument/2006/relationships/hyperlink" Target="https://drive.google.com/file/d/1FqUaiq7ii0-fBwYwN9dBqp_n-zCcZkaa/view?usp=sharing" TargetMode="External"/><Relationship Id="rId84" Type="http://schemas.openxmlformats.org/officeDocument/2006/relationships/hyperlink" Target="https://drive.ifsp.edu.br/s/V8h3rOBPVzUypAT" TargetMode="External"/><Relationship Id="rId387" Type="http://schemas.openxmlformats.org/officeDocument/2006/relationships/hyperlink" Target="https://drive.ifsp.edu.br/s/ShyxNleEXqCjeG7" TargetMode="External"/><Relationship Id="rId510" Type="http://schemas.openxmlformats.org/officeDocument/2006/relationships/hyperlink" Target="https://drive.ifsp.edu.br/s/hqAUbaOyJi01FC1" TargetMode="External"/><Relationship Id="rId594" Type="http://schemas.openxmlformats.org/officeDocument/2006/relationships/hyperlink" Target="https://drive.ifsp.edu.br/s/fkGuVyPvQfGhrRo" TargetMode="External"/><Relationship Id="rId608" Type="http://schemas.openxmlformats.org/officeDocument/2006/relationships/hyperlink" Target="https://drive.ifsp.edu.br/s/omkc3LkCLKdYCuG" TargetMode="External"/><Relationship Id="rId815" Type="http://schemas.openxmlformats.org/officeDocument/2006/relationships/hyperlink" Target="https://drive.ifsp.edu.br/s/EGyHPSAZF5XSm67" TargetMode="External"/><Relationship Id="rId1238" Type="http://schemas.openxmlformats.org/officeDocument/2006/relationships/hyperlink" Target="https://drive.ifsp.edu.br/s/LuX8jhiYngpZptU" TargetMode="External"/><Relationship Id="rId1445" Type="http://schemas.openxmlformats.org/officeDocument/2006/relationships/hyperlink" Target="https://drive.ifsp.edu.br/s/sk6hrCLgEGJbEPk" TargetMode="External"/><Relationship Id="rId1652" Type="http://schemas.openxmlformats.org/officeDocument/2006/relationships/hyperlink" Target="https://drive.ifsp.edu.br/s/4POapQCSMiya2jb" TargetMode="External"/><Relationship Id="rId2068" Type="http://schemas.openxmlformats.org/officeDocument/2006/relationships/hyperlink" Target="https://drive.google.com/file/d/1TJbPwQdNxY08SGP42DtelydrHvZbgl5D/view?usp=share_link" TargetMode="External"/><Relationship Id="rId247" Type="http://schemas.openxmlformats.org/officeDocument/2006/relationships/hyperlink" Target="https://drive.ifsp.edu.br/s/Z95qeHvY4rSSM6s" TargetMode="External"/><Relationship Id="rId899" Type="http://schemas.openxmlformats.org/officeDocument/2006/relationships/hyperlink" Target="https://drive.ifsp.edu.br/s/ODuVmXlW1uDuLPC" TargetMode="External"/><Relationship Id="rId1000" Type="http://schemas.openxmlformats.org/officeDocument/2006/relationships/hyperlink" Target="https://drive.ifsp.edu.br/s/D9RBw3vOxogarXd" TargetMode="External"/><Relationship Id="rId1084" Type="http://schemas.openxmlformats.org/officeDocument/2006/relationships/hyperlink" Target="https://drive.ifsp.edu.br/s/PElxF0mSYnFF8mO" TargetMode="External"/><Relationship Id="rId1305" Type="http://schemas.openxmlformats.org/officeDocument/2006/relationships/hyperlink" Target="https://drive.ifsp.edu.br/s/BLRe8lcnQkzIFDC" TargetMode="External"/><Relationship Id="rId1957" Type="http://schemas.openxmlformats.org/officeDocument/2006/relationships/hyperlink" Target="https://drive.google.com/file/d/1M8RvfaIppbWm870w-1otZ24x9LFdaROc/view?usp=sharing" TargetMode="External"/><Relationship Id="rId107" Type="http://schemas.openxmlformats.org/officeDocument/2006/relationships/hyperlink" Target="https://drive.ifsp.edu.br/s/VvVmCcKooLnL08m" TargetMode="External"/><Relationship Id="rId454" Type="http://schemas.openxmlformats.org/officeDocument/2006/relationships/hyperlink" Target="https://drive.ifsp.edu.br/s/WUsJwfnIVCaKcWc" TargetMode="External"/><Relationship Id="rId661" Type="http://schemas.openxmlformats.org/officeDocument/2006/relationships/hyperlink" Target="https://drive.ifsp.edu.br/s/eu9qFgoPnPZIhMU" TargetMode="External"/><Relationship Id="rId759" Type="http://schemas.openxmlformats.org/officeDocument/2006/relationships/hyperlink" Target="https://drive.ifsp.edu.br/s/mLMdTztGDUkss1v" TargetMode="External"/><Relationship Id="rId966" Type="http://schemas.openxmlformats.org/officeDocument/2006/relationships/hyperlink" Target="https://drive.ifsp.edu.br/s/HLJuycPFZbwgySr" TargetMode="External"/><Relationship Id="rId1291" Type="http://schemas.openxmlformats.org/officeDocument/2006/relationships/hyperlink" Target="https://drive.ifsp.edu.br/s/nVICSugkXOTSz3B" TargetMode="External"/><Relationship Id="rId1389" Type="http://schemas.openxmlformats.org/officeDocument/2006/relationships/hyperlink" Target="https://drive.ifsp.edu.br/s/oIoMRfKrzjXPJa7" TargetMode="External"/><Relationship Id="rId1512" Type="http://schemas.openxmlformats.org/officeDocument/2006/relationships/hyperlink" Target="https://drive.ifsp.edu.br/s/Mg8C8l2XqAQ5yAG" TargetMode="External"/><Relationship Id="rId1596" Type="http://schemas.openxmlformats.org/officeDocument/2006/relationships/hyperlink" Target="https://drive.ifsp.edu.br/s/z5GRhsxCqvnyckN" TargetMode="External"/><Relationship Id="rId1817" Type="http://schemas.openxmlformats.org/officeDocument/2006/relationships/hyperlink" Target="https://drive.google.com/file/d/1K7-tNVWNWCbYVxtTeFZ1miFfUHpCL8UM/view?usp=sharing" TargetMode="External"/><Relationship Id="rId11" Type="http://schemas.openxmlformats.org/officeDocument/2006/relationships/hyperlink" Target="https://drive.ifsp.edu.br/s/4aKb3AMuJoVUSTm" TargetMode="External"/><Relationship Id="rId314" Type="http://schemas.openxmlformats.org/officeDocument/2006/relationships/hyperlink" Target="https://drive.ifsp.edu.br/s/GxHqJzl5VFiZnCp" TargetMode="External"/><Relationship Id="rId398" Type="http://schemas.openxmlformats.org/officeDocument/2006/relationships/hyperlink" Target="https://drive.ifsp.edu.br/s/h3kaWsIATmDQPld" TargetMode="External"/><Relationship Id="rId521" Type="http://schemas.openxmlformats.org/officeDocument/2006/relationships/hyperlink" Target="https://drive.ifsp.edu.br/s/kb0aDBkxYhiC1K0" TargetMode="External"/><Relationship Id="rId619" Type="http://schemas.openxmlformats.org/officeDocument/2006/relationships/hyperlink" Target="https://drive.ifsp.edu.br/s/9pH0oPzKY7bnv7r" TargetMode="External"/><Relationship Id="rId1151" Type="http://schemas.openxmlformats.org/officeDocument/2006/relationships/hyperlink" Target="https://drive.ifsp.edu.br/s/Y8H1s1YJryYhjw3" TargetMode="External"/><Relationship Id="rId1249" Type="http://schemas.openxmlformats.org/officeDocument/2006/relationships/hyperlink" Target="https://drive.ifsp.edu.br/s/C2FsIjKBq4kaH9l" TargetMode="External"/><Relationship Id="rId2079" Type="http://schemas.openxmlformats.org/officeDocument/2006/relationships/hyperlink" Target="https://drive.google.com/file/d/1Tr2eERcEF2ppSFBZRxmo3FhNEVOQBc4z/view?usp=share_link" TargetMode="External"/><Relationship Id="rId95" Type="http://schemas.openxmlformats.org/officeDocument/2006/relationships/hyperlink" Target="https://drive.ifsp.edu.br/s/NX24nyI0P5aAm7q" TargetMode="External"/><Relationship Id="rId160" Type="http://schemas.openxmlformats.org/officeDocument/2006/relationships/hyperlink" Target="https://drive.ifsp.edu.br/s/3ILmP0Yc2KGJtC8" TargetMode="External"/><Relationship Id="rId826" Type="http://schemas.openxmlformats.org/officeDocument/2006/relationships/hyperlink" Target="https://drive.ifsp.edu.br/s/mumwmdyDfNij2Kl" TargetMode="External"/><Relationship Id="rId1011" Type="http://schemas.openxmlformats.org/officeDocument/2006/relationships/hyperlink" Target="https://drive.ifsp.edu.br/s/BC9y7vHQxiDK7vj" TargetMode="External"/><Relationship Id="rId1109" Type="http://schemas.openxmlformats.org/officeDocument/2006/relationships/hyperlink" Target="https://drive.ifsp.edu.br/s/XGxGW8sSvt1m8hs" TargetMode="External"/><Relationship Id="rId1456" Type="http://schemas.openxmlformats.org/officeDocument/2006/relationships/hyperlink" Target="https://drive.ifsp.edu.br/s/e3AySUZyuUd8trd" TargetMode="External"/><Relationship Id="rId1663" Type="http://schemas.openxmlformats.org/officeDocument/2006/relationships/hyperlink" Target="https://drive.ifsp.edu.br/s/SGhtKQE5dnz3UOY" TargetMode="External"/><Relationship Id="rId1870" Type="http://schemas.openxmlformats.org/officeDocument/2006/relationships/hyperlink" Target="https://drive.google.com/file/d/1LK2cmoY8EfMuMsxppbXRN3cM3WCXmnWK/view?usp=sharing" TargetMode="External"/><Relationship Id="rId1968" Type="http://schemas.openxmlformats.org/officeDocument/2006/relationships/hyperlink" Target="https://drive.google.com/file/d/1qPMKV4fk7mvmq3xdvmg61w6GL_fm7QxM/view?usp=sharing" TargetMode="External"/><Relationship Id="rId258" Type="http://schemas.openxmlformats.org/officeDocument/2006/relationships/hyperlink" Target="https://drive.ifsp.edu.br/s/WUzZWcYhLeQLBxf" TargetMode="External"/><Relationship Id="rId465" Type="http://schemas.openxmlformats.org/officeDocument/2006/relationships/hyperlink" Target="https://drive.ifsp.edu.br/s/4puMEiniixjLkcb" TargetMode="External"/><Relationship Id="rId672" Type="http://schemas.openxmlformats.org/officeDocument/2006/relationships/hyperlink" Target="https://drive.ifsp.edu.br/s/7PQPkE4kLnnnD5P" TargetMode="External"/><Relationship Id="rId1095" Type="http://schemas.openxmlformats.org/officeDocument/2006/relationships/hyperlink" Target="https://drive.ifsp.edu.br/s/Pl5zQa0owi8XgvM" TargetMode="External"/><Relationship Id="rId1316" Type="http://schemas.openxmlformats.org/officeDocument/2006/relationships/hyperlink" Target="https://drive.ifsp.edu.br/s/JnlAzLPdJYflsmf" TargetMode="External"/><Relationship Id="rId1523" Type="http://schemas.openxmlformats.org/officeDocument/2006/relationships/hyperlink" Target="https://drive.ifsp.edu.br/s/dYa1jg8XXpqt3yn" TargetMode="External"/><Relationship Id="rId1730" Type="http://schemas.openxmlformats.org/officeDocument/2006/relationships/hyperlink" Target="https://drive.ifsp.edu.br/s/thJQB2O7DIv1OjH" TargetMode="External"/><Relationship Id="rId22" Type="http://schemas.openxmlformats.org/officeDocument/2006/relationships/hyperlink" Target="https://drive.ifsp.edu.br/s/hsrg27DuTfhj6n2" TargetMode="External"/><Relationship Id="rId118" Type="http://schemas.openxmlformats.org/officeDocument/2006/relationships/hyperlink" Target="https://drive.ifsp.edu.br/s/t8ZMyCco3fkJbRY" TargetMode="External"/><Relationship Id="rId325" Type="http://schemas.openxmlformats.org/officeDocument/2006/relationships/hyperlink" Target="https://drive.ifsp.edu.br/s/r7IxLs6GvKbQm6o" TargetMode="External"/><Relationship Id="rId532" Type="http://schemas.openxmlformats.org/officeDocument/2006/relationships/hyperlink" Target="https://drive.ifsp.edu.br/s/27UEXwEr4H5PcXn" TargetMode="External"/><Relationship Id="rId977" Type="http://schemas.openxmlformats.org/officeDocument/2006/relationships/hyperlink" Target="https://drive.ifsp.edu.br/s/LkskKeM73bmk0aK" TargetMode="External"/><Relationship Id="rId1162" Type="http://schemas.openxmlformats.org/officeDocument/2006/relationships/hyperlink" Target="https://drive.ifsp.edu.br/s/8HPhp8lXhzczazI" TargetMode="External"/><Relationship Id="rId1828" Type="http://schemas.openxmlformats.org/officeDocument/2006/relationships/hyperlink" Target="https://drive.google.com/file/d/1CBlkbVxdoBuWX8bZ569T23wKwMLLgRk3/view?usp=sharing" TargetMode="External"/><Relationship Id="rId2006" Type="http://schemas.openxmlformats.org/officeDocument/2006/relationships/hyperlink" Target="https://drive.google.com/file/d/1zbxlabJLxWf3CCIo2EiAd5pEVbV3XDVE/view?usp=sharing" TargetMode="External"/><Relationship Id="rId171" Type="http://schemas.openxmlformats.org/officeDocument/2006/relationships/hyperlink" Target="https://drive.ifsp.edu.br/s/fAkSIrHvArkNF0g" TargetMode="External"/><Relationship Id="rId837" Type="http://schemas.openxmlformats.org/officeDocument/2006/relationships/hyperlink" Target="https://drive.ifsp.edu.br/s/QrknPPcVM66iNKm" TargetMode="External"/><Relationship Id="rId1022" Type="http://schemas.openxmlformats.org/officeDocument/2006/relationships/hyperlink" Target="https://drive.ifsp.edu.br/s/6VTprY5pihzohNw" TargetMode="External"/><Relationship Id="rId1467" Type="http://schemas.openxmlformats.org/officeDocument/2006/relationships/hyperlink" Target="https://drive.ifsp.edu.br/s/BVeop1eGNGeeH1e" TargetMode="External"/><Relationship Id="rId1674" Type="http://schemas.openxmlformats.org/officeDocument/2006/relationships/hyperlink" Target="https://drive.ifsp.edu.br/s/0GYAbm7U2rF8zOX" TargetMode="External"/><Relationship Id="rId1881" Type="http://schemas.openxmlformats.org/officeDocument/2006/relationships/hyperlink" Target="https://drive.google.com/file/d/1WKlnr5ZIFzYJ05cZy6exCu7P3CaQndfS/view?usp=sharing" TargetMode="External"/><Relationship Id="rId269" Type="http://schemas.openxmlformats.org/officeDocument/2006/relationships/hyperlink" Target="https://drive.ifsp.edu.br/s/XxxvL0pn7Qr3iq3" TargetMode="External"/><Relationship Id="rId476" Type="http://schemas.openxmlformats.org/officeDocument/2006/relationships/hyperlink" Target="https://drive.ifsp.edu.br/s/Ma4llaBjGY37GCW" TargetMode="External"/><Relationship Id="rId683" Type="http://schemas.openxmlformats.org/officeDocument/2006/relationships/hyperlink" Target="https://drive.ifsp.edu.br/s/tAfJEfL579Y1YsD" TargetMode="External"/><Relationship Id="rId890" Type="http://schemas.openxmlformats.org/officeDocument/2006/relationships/hyperlink" Target="https://drive.ifsp.edu.br/s/vBIxAf1eFsMx4xU" TargetMode="External"/><Relationship Id="rId904" Type="http://schemas.openxmlformats.org/officeDocument/2006/relationships/hyperlink" Target="https://drive.ifsp.edu.br/s/E6U4JD3L7UHdQIS" TargetMode="External"/><Relationship Id="rId1327" Type="http://schemas.openxmlformats.org/officeDocument/2006/relationships/hyperlink" Target="https://drive.ifsp.edu.br/s/SUuNGemSyYaCwTJ" TargetMode="External"/><Relationship Id="rId1534" Type="http://schemas.openxmlformats.org/officeDocument/2006/relationships/hyperlink" Target="https://drive.ifsp.edu.br/s/ELawmsNA7xxIRUk" TargetMode="External"/><Relationship Id="rId1741" Type="http://schemas.openxmlformats.org/officeDocument/2006/relationships/hyperlink" Target="https://drive.ifsp.edu.br/s/FvsaoUdx6kySkU9" TargetMode="External"/><Relationship Id="rId1979" Type="http://schemas.openxmlformats.org/officeDocument/2006/relationships/hyperlink" Target="https://drive.google.com/file/d/1l6Dq6IsGISBuXT4FL_qvHtPoQQIinNgu/view?usp=sharing" TargetMode="External"/><Relationship Id="rId33" Type="http://schemas.openxmlformats.org/officeDocument/2006/relationships/hyperlink" Target="https://drive.ifsp.edu.br/s/5nnXnI3VXqfnYfs" TargetMode="External"/><Relationship Id="rId129" Type="http://schemas.openxmlformats.org/officeDocument/2006/relationships/hyperlink" Target="https://drive.ifsp.edu.br/s/jKTNf29uxWF2yah" TargetMode="External"/><Relationship Id="rId336" Type="http://schemas.openxmlformats.org/officeDocument/2006/relationships/hyperlink" Target="https://drive.ifsp.edu.br/s/ryXkcQlI54DrXno" TargetMode="External"/><Relationship Id="rId543" Type="http://schemas.openxmlformats.org/officeDocument/2006/relationships/hyperlink" Target="https://drive.ifsp.edu.br/s/ZgtnH0kQY5eZk4b" TargetMode="External"/><Relationship Id="rId988" Type="http://schemas.openxmlformats.org/officeDocument/2006/relationships/hyperlink" Target="https://drive.ifsp.edu.br/s/l61HR6mWgFsyinM" TargetMode="External"/><Relationship Id="rId1173" Type="http://schemas.openxmlformats.org/officeDocument/2006/relationships/hyperlink" Target="https://drive.ifsp.edu.br/s/siqdBjdFMTw05b3" TargetMode="External"/><Relationship Id="rId1380" Type="http://schemas.openxmlformats.org/officeDocument/2006/relationships/hyperlink" Target="https://drive.ifsp.edu.br/s/ZeYnyTCCxhwBQPS" TargetMode="External"/><Relationship Id="rId1601" Type="http://schemas.openxmlformats.org/officeDocument/2006/relationships/hyperlink" Target="https://drive.ifsp.edu.br/s/OhFFsPsnxjbcFBp" TargetMode="External"/><Relationship Id="rId1839" Type="http://schemas.openxmlformats.org/officeDocument/2006/relationships/hyperlink" Target="https://drive.google.com/file/d/1iNhNCFbg3_Hhhh24o0IVNikHSQtX1Ize/view?usp=sharing" TargetMode="External"/><Relationship Id="rId2017" Type="http://schemas.openxmlformats.org/officeDocument/2006/relationships/hyperlink" Target="https://drive.google.com/file/d/1kexI_bC42Ol1706Pxs_dkBHaGz-fYY75/view?usp=share_link" TargetMode="External"/><Relationship Id="rId182" Type="http://schemas.openxmlformats.org/officeDocument/2006/relationships/hyperlink" Target="https://drive.ifsp.edu.br/s/67EjFFdzOljyXG5" TargetMode="External"/><Relationship Id="rId403" Type="http://schemas.openxmlformats.org/officeDocument/2006/relationships/hyperlink" Target="https://drive.ifsp.edu.br/s/iaXfILNLR9clzJN" TargetMode="External"/><Relationship Id="rId750" Type="http://schemas.openxmlformats.org/officeDocument/2006/relationships/hyperlink" Target="https://drive.ifsp.edu.br/s/fb981tgvqdaoLOs" TargetMode="External"/><Relationship Id="rId848" Type="http://schemas.openxmlformats.org/officeDocument/2006/relationships/hyperlink" Target="https://drive.ifsp.edu.br/s/Vy9McO8Phs18tTB" TargetMode="External"/><Relationship Id="rId1033" Type="http://schemas.openxmlformats.org/officeDocument/2006/relationships/hyperlink" Target="https://drive.ifsp.edu.br/s/HuJQl2yJUX69anq" TargetMode="External"/><Relationship Id="rId1478" Type="http://schemas.openxmlformats.org/officeDocument/2006/relationships/hyperlink" Target="https://drive.ifsp.edu.br/s/dPf3MTamsFwtCIZ" TargetMode="External"/><Relationship Id="rId1685" Type="http://schemas.openxmlformats.org/officeDocument/2006/relationships/hyperlink" Target="https://drive.google.com/file/d/1jmYGpx7jU7sJeaJ2HIKEtZuyj3MX2-G_/view?usp=sharing" TargetMode="External"/><Relationship Id="rId1892" Type="http://schemas.openxmlformats.org/officeDocument/2006/relationships/hyperlink" Target="https://drive.google.com/file/d/1KbhsLG99hRGSHKsaGLLjTpm4gNdZ-5ym/view?usp=sharing" TargetMode="External"/><Relationship Id="rId1906" Type="http://schemas.openxmlformats.org/officeDocument/2006/relationships/hyperlink" Target="https://drive.google.com/file/d/1vhiO_6ZksSlQJiYs2r0N2r_4ZL3bOurI/view?usp=sharing" TargetMode="External"/><Relationship Id="rId487" Type="http://schemas.openxmlformats.org/officeDocument/2006/relationships/hyperlink" Target="https://drive.ifsp.edu.br/s/u1tWjy6Sx1XIlKM" TargetMode="External"/><Relationship Id="rId610" Type="http://schemas.openxmlformats.org/officeDocument/2006/relationships/hyperlink" Target="https://drive.ifsp.edu.br/s/zc1tVrR0dEjLuYn" TargetMode="External"/><Relationship Id="rId694" Type="http://schemas.openxmlformats.org/officeDocument/2006/relationships/hyperlink" Target="https://drive.ifsp.edu.br/s/R4hn1BkcCUVe4QT" TargetMode="External"/><Relationship Id="rId708" Type="http://schemas.openxmlformats.org/officeDocument/2006/relationships/hyperlink" Target="https://drive.ifsp.edu.br/s/48hjSQykfBCjB2C" TargetMode="External"/><Relationship Id="rId915" Type="http://schemas.openxmlformats.org/officeDocument/2006/relationships/hyperlink" Target="https://drive.ifsp.edu.br/s/QbuIdNUBci7TRfK" TargetMode="External"/><Relationship Id="rId1240" Type="http://schemas.openxmlformats.org/officeDocument/2006/relationships/hyperlink" Target="https://drive.ifsp.edu.br/s/ApoogtRMJGbI5Dy" TargetMode="External"/><Relationship Id="rId1338" Type="http://schemas.openxmlformats.org/officeDocument/2006/relationships/hyperlink" Target="https://drive.ifsp.edu.br/s/xzcdnlhSLu64vp1" TargetMode="External"/><Relationship Id="rId1545" Type="http://schemas.openxmlformats.org/officeDocument/2006/relationships/hyperlink" Target="https://drive.ifsp.edu.br/s/UCPFIkMIZWZlz5u" TargetMode="External"/><Relationship Id="rId2070" Type="http://schemas.openxmlformats.org/officeDocument/2006/relationships/hyperlink" Target="https://drive.google.com/file/d/1qq7OMQXCkrhAK9pOE1qWyg-OZeNUrGKT/view?usp=share_link" TargetMode="External"/><Relationship Id="rId347" Type="http://schemas.openxmlformats.org/officeDocument/2006/relationships/hyperlink" Target="https://drive.ifsp.edu.br/s/NL0SXDTb7pzytxX" TargetMode="External"/><Relationship Id="rId999" Type="http://schemas.openxmlformats.org/officeDocument/2006/relationships/hyperlink" Target="https://drive.ifsp.edu.br/s/D9RBw3vOxogarXd" TargetMode="External"/><Relationship Id="rId1100" Type="http://schemas.openxmlformats.org/officeDocument/2006/relationships/hyperlink" Target="https://drive.ifsp.edu.br/s/sBtxZZWJTgT1zms" TargetMode="External"/><Relationship Id="rId1184" Type="http://schemas.openxmlformats.org/officeDocument/2006/relationships/hyperlink" Target="https://drive.ifsp.edu.br/s/dfY6vnrp5JJW9Bs" TargetMode="External"/><Relationship Id="rId1405" Type="http://schemas.openxmlformats.org/officeDocument/2006/relationships/hyperlink" Target="https://drive.ifsp.edu.br/s/vxTVV7NKfD0WTZf" TargetMode="External"/><Relationship Id="rId1752" Type="http://schemas.openxmlformats.org/officeDocument/2006/relationships/hyperlink" Target="https://drive.ifsp.edu.br/s/njsMDLTTqbZHXqZ" TargetMode="External"/><Relationship Id="rId2028" Type="http://schemas.openxmlformats.org/officeDocument/2006/relationships/hyperlink" Target="https://drive.google.com/file/d/1VMYqsEH5KkwmhcOSMSbyn8ee4X6IG5qY/view?usp=share_link" TargetMode="External"/><Relationship Id="rId44" Type="http://schemas.openxmlformats.org/officeDocument/2006/relationships/hyperlink" Target="https://drive.ifsp.edu.br/s/7OlaShxebR3ZXDf" TargetMode="External"/><Relationship Id="rId554" Type="http://schemas.openxmlformats.org/officeDocument/2006/relationships/hyperlink" Target="https://drive.ifsp.edu.br/s/BxqLhHTPVLpI0Cg" TargetMode="External"/><Relationship Id="rId761" Type="http://schemas.openxmlformats.org/officeDocument/2006/relationships/hyperlink" Target="https://drive.ifsp.edu.br/s/D0bxc3d0Pvuzg4Q" TargetMode="External"/><Relationship Id="rId859" Type="http://schemas.openxmlformats.org/officeDocument/2006/relationships/hyperlink" Target="https://drive.ifsp.edu.br/s/octnswO6Kw2ywQL" TargetMode="External"/><Relationship Id="rId1391" Type="http://schemas.openxmlformats.org/officeDocument/2006/relationships/hyperlink" Target="https://drive.ifsp.edu.br/s/3Uy6uX233OaLNQT" TargetMode="External"/><Relationship Id="rId1489" Type="http://schemas.openxmlformats.org/officeDocument/2006/relationships/hyperlink" Target="https://drive.ifsp.edu.br/s/OvJEtlyoDf9V6DH" TargetMode="External"/><Relationship Id="rId1612" Type="http://schemas.openxmlformats.org/officeDocument/2006/relationships/hyperlink" Target="https://drive.ifsp.edu.br/s/awaFUqmkcYd7fLo" TargetMode="External"/><Relationship Id="rId1696" Type="http://schemas.openxmlformats.org/officeDocument/2006/relationships/hyperlink" Target="https://drive.ifsp.edu.br/s/WFYiOLpsCGISgdg" TargetMode="External"/><Relationship Id="rId1917" Type="http://schemas.openxmlformats.org/officeDocument/2006/relationships/hyperlink" Target="https://drive.google.com/file/d/10so2t3cY5SorUo8qidn8ap6GdvfHZSSw/view?usp=sharing" TargetMode="External"/><Relationship Id="rId193" Type="http://schemas.openxmlformats.org/officeDocument/2006/relationships/hyperlink" Target="https://drive.ifsp.edu.br/s/jO5Ps44AwlW9Brb" TargetMode="External"/><Relationship Id="rId207" Type="http://schemas.openxmlformats.org/officeDocument/2006/relationships/hyperlink" Target="https://drive.ifsp.edu.br/s/fGeoHLVRSbuikSc" TargetMode="External"/><Relationship Id="rId414" Type="http://schemas.openxmlformats.org/officeDocument/2006/relationships/hyperlink" Target="https://drive.ifsp.edu.br/s/6YaVz7lOfEUP0iR" TargetMode="External"/><Relationship Id="rId498" Type="http://schemas.openxmlformats.org/officeDocument/2006/relationships/hyperlink" Target="https://drive.ifsp.edu.br/s/FbbYfNLvmS1wnFf" TargetMode="External"/><Relationship Id="rId621" Type="http://schemas.openxmlformats.org/officeDocument/2006/relationships/hyperlink" Target="https://drive.ifsp.edu.br/s/sp5ywnhqxj7eZqO" TargetMode="External"/><Relationship Id="rId1044" Type="http://schemas.openxmlformats.org/officeDocument/2006/relationships/hyperlink" Target="https://drive.ifsp.edu.br/s/ilFedJ1HEfv2Asm" TargetMode="External"/><Relationship Id="rId1251" Type="http://schemas.openxmlformats.org/officeDocument/2006/relationships/hyperlink" Target="https://drive.ifsp.edu.br/s/jbe3NGvT6hdw6aq" TargetMode="External"/><Relationship Id="rId1349" Type="http://schemas.openxmlformats.org/officeDocument/2006/relationships/hyperlink" Target="https://drive.ifsp.edu.br/s/e3dpO6Zt6EI225i" TargetMode="External"/><Relationship Id="rId2081" Type="http://schemas.openxmlformats.org/officeDocument/2006/relationships/hyperlink" Target="https://drive.google.com/file/d/1yX-C6JdP1NsN112N_Q7y9W64R5IgbRsg/view?usp=share_link" TargetMode="External"/><Relationship Id="rId260" Type="http://schemas.openxmlformats.org/officeDocument/2006/relationships/hyperlink" Target="https://drive.ifsp.edu.br/s/mPX65F0W4bAOIms" TargetMode="External"/><Relationship Id="rId719" Type="http://schemas.openxmlformats.org/officeDocument/2006/relationships/hyperlink" Target="https://drive.ifsp.edu.br/s/gSdfQVjQaKP4kYG" TargetMode="External"/><Relationship Id="rId926" Type="http://schemas.openxmlformats.org/officeDocument/2006/relationships/hyperlink" Target="https://drive.ifsp.edu.br/s/lpc8VmlqknyxHgs" TargetMode="External"/><Relationship Id="rId1111" Type="http://schemas.openxmlformats.org/officeDocument/2006/relationships/hyperlink" Target="https://drive.ifsp.edu.br/s/ualXZO8DyYtNuwm" TargetMode="External"/><Relationship Id="rId1556" Type="http://schemas.openxmlformats.org/officeDocument/2006/relationships/hyperlink" Target="https://drive.ifsp.edu.br/s/RnFjscpMB4IzOdp" TargetMode="External"/><Relationship Id="rId1763" Type="http://schemas.openxmlformats.org/officeDocument/2006/relationships/hyperlink" Target="https://drive.ifsp.edu.br/s/eZj2RzSKzRSZTMB" TargetMode="External"/><Relationship Id="rId1970" Type="http://schemas.openxmlformats.org/officeDocument/2006/relationships/hyperlink" Target="https://drive.google.com/file/d/1P6fsZl6_CMkonMO8fh2Yt4Th-_5sNlIU/view?usp=sharing" TargetMode="External"/><Relationship Id="rId55" Type="http://schemas.openxmlformats.org/officeDocument/2006/relationships/hyperlink" Target="https://drive.ifsp.edu.br/s/JDBwhzipEfqxuDE" TargetMode="External"/><Relationship Id="rId120" Type="http://schemas.openxmlformats.org/officeDocument/2006/relationships/hyperlink" Target="https://drive.ifsp.edu.br/s/uzTwtCgavhrjcYW" TargetMode="External"/><Relationship Id="rId358" Type="http://schemas.openxmlformats.org/officeDocument/2006/relationships/hyperlink" Target="https://drive.ifsp.edu.br/s/mtB7BXbxLdCsmaW" TargetMode="External"/><Relationship Id="rId565" Type="http://schemas.openxmlformats.org/officeDocument/2006/relationships/hyperlink" Target="https://drive.ifsp.edu.br/s/afeURpjERUwWjTn" TargetMode="External"/><Relationship Id="rId772" Type="http://schemas.openxmlformats.org/officeDocument/2006/relationships/hyperlink" Target="https://drive.ifsp.edu.br/s/Aeo8FPNX82ReNEX" TargetMode="External"/><Relationship Id="rId1195" Type="http://schemas.openxmlformats.org/officeDocument/2006/relationships/hyperlink" Target="https://drive.ifsp.edu.br/s/qwfm9HbvsxY1p8l" TargetMode="External"/><Relationship Id="rId1209" Type="http://schemas.openxmlformats.org/officeDocument/2006/relationships/hyperlink" Target="https://drive.ifsp.edu.br/s/r4mOaKGzokbj7uN" TargetMode="External"/><Relationship Id="rId1416" Type="http://schemas.openxmlformats.org/officeDocument/2006/relationships/hyperlink" Target="https://drive.ifsp.edu.br/s/dSrUxdQJn6GaT0y" TargetMode="External"/><Relationship Id="rId1623" Type="http://schemas.openxmlformats.org/officeDocument/2006/relationships/hyperlink" Target="https://drive.ifsp.edu.br/s/Rs5ZJxkMwoUTbi6" TargetMode="External"/><Relationship Id="rId1830" Type="http://schemas.openxmlformats.org/officeDocument/2006/relationships/hyperlink" Target="https://drive.google.com/file/d/1N_zTGw7OB_29tCehRAdAgB6ZBM7vVWSR/view?usp=sharing" TargetMode="External"/><Relationship Id="rId2039" Type="http://schemas.openxmlformats.org/officeDocument/2006/relationships/hyperlink" Target="https://drive.google.com/file/d/1GHn0MG8Z54aySBfAF_hNh-LKDt_qVjfH/view?usp=share_link" TargetMode="External"/><Relationship Id="rId218" Type="http://schemas.openxmlformats.org/officeDocument/2006/relationships/hyperlink" Target="https://drive.ifsp.edu.br/s/Q8ZVEsXBtLncnGP" TargetMode="External"/><Relationship Id="rId425" Type="http://schemas.openxmlformats.org/officeDocument/2006/relationships/hyperlink" Target="https://drive.ifsp.edu.br/s/Sf8ip0CdMlEH7Cy" TargetMode="External"/><Relationship Id="rId632" Type="http://schemas.openxmlformats.org/officeDocument/2006/relationships/hyperlink" Target="https://drive.ifsp.edu.br/s/zX9iSUsmIiwhpTF" TargetMode="External"/><Relationship Id="rId1055" Type="http://schemas.openxmlformats.org/officeDocument/2006/relationships/hyperlink" Target="https://drive.ifsp.edu.br/s/sXIwHFqdveMPmER" TargetMode="External"/><Relationship Id="rId1262" Type="http://schemas.openxmlformats.org/officeDocument/2006/relationships/hyperlink" Target="https://drive.ifsp.edu.br/s/ae0kPNB2LH0nw9f" TargetMode="External"/><Relationship Id="rId1928" Type="http://schemas.openxmlformats.org/officeDocument/2006/relationships/hyperlink" Target="https://drive.google.com/file/d/12YWrUXKtGiuPAk4JRN-dnJR_D0Hc6rQv/view?usp=sharing" TargetMode="External"/><Relationship Id="rId271" Type="http://schemas.openxmlformats.org/officeDocument/2006/relationships/hyperlink" Target="https://drive.ifsp.edu.br/s/MvLDXdKmOBqHYvy" TargetMode="External"/><Relationship Id="rId937" Type="http://schemas.openxmlformats.org/officeDocument/2006/relationships/hyperlink" Target="https://drive.ifsp.edu.br/s/YxZM4D4RbtGebKC" TargetMode="External"/><Relationship Id="rId1122" Type="http://schemas.openxmlformats.org/officeDocument/2006/relationships/hyperlink" Target="https://drive.ifsp.edu.br/s/UzgGw5J2DQogJ5i" TargetMode="External"/><Relationship Id="rId1567" Type="http://schemas.openxmlformats.org/officeDocument/2006/relationships/hyperlink" Target="https://drive.ifsp.edu.br/s/QrkZcwvKxRlwdpP" TargetMode="External"/><Relationship Id="rId1774" Type="http://schemas.openxmlformats.org/officeDocument/2006/relationships/hyperlink" Target="https://drive.ifsp.edu.br/s/iIYMChNg7sNax62" TargetMode="External"/><Relationship Id="rId1981" Type="http://schemas.openxmlformats.org/officeDocument/2006/relationships/hyperlink" Target="https://drive.google.com/file/d/1y92QMpBVV8X7p7K3H94DuI9rYQlS-68Y/view?usp=sharing" TargetMode="External"/><Relationship Id="rId66" Type="http://schemas.openxmlformats.org/officeDocument/2006/relationships/hyperlink" Target="https://drive.ifsp.edu.br/s/mDWbb26SLVcghSh" TargetMode="External"/><Relationship Id="rId131" Type="http://schemas.openxmlformats.org/officeDocument/2006/relationships/hyperlink" Target="https://drive.ifsp.edu.br/s/kR0gEZJh2fmek2E" TargetMode="External"/><Relationship Id="rId369" Type="http://schemas.openxmlformats.org/officeDocument/2006/relationships/hyperlink" Target="https://drive.ifsp.edu.br/s/gRVMbrNasvZpnju" TargetMode="External"/><Relationship Id="rId576" Type="http://schemas.openxmlformats.org/officeDocument/2006/relationships/hyperlink" Target="https://drive.ifsp.edu.br/s/XhR5289cBS8ExmZ" TargetMode="External"/><Relationship Id="rId783" Type="http://schemas.openxmlformats.org/officeDocument/2006/relationships/hyperlink" Target="https://drive.ifsp.edu.br/s/eSbPHy9Lc1mJrR8" TargetMode="External"/><Relationship Id="rId990" Type="http://schemas.openxmlformats.org/officeDocument/2006/relationships/hyperlink" Target="https://drive.ifsp.edu.br/s/gdQUo1FOdaV96Sw" TargetMode="External"/><Relationship Id="rId1427" Type="http://schemas.openxmlformats.org/officeDocument/2006/relationships/hyperlink" Target="https://drive.ifsp.edu.br/s/LHYFYjUwQVAqCtz" TargetMode="External"/><Relationship Id="rId1634" Type="http://schemas.openxmlformats.org/officeDocument/2006/relationships/hyperlink" Target="https://drive.ifsp.edu.br/s/0sXD7J2belal34p" TargetMode="External"/><Relationship Id="rId1841" Type="http://schemas.openxmlformats.org/officeDocument/2006/relationships/hyperlink" Target="https://drive.google.com/file/d/1HYBGNCHFKsGFweOGRQizNt33hwCBv1sw/view?usp=sharing" TargetMode="External"/><Relationship Id="rId229" Type="http://schemas.openxmlformats.org/officeDocument/2006/relationships/hyperlink" Target="https://drive.ifsp.edu.br/s/LlPyKp6Lo4n2Mys" TargetMode="External"/><Relationship Id="rId436" Type="http://schemas.openxmlformats.org/officeDocument/2006/relationships/hyperlink" Target="https://drive.ifsp.edu.br/s/4fnJbxVpID4My3d" TargetMode="External"/><Relationship Id="rId643" Type="http://schemas.openxmlformats.org/officeDocument/2006/relationships/hyperlink" Target="https://drive.ifsp.edu.br/s/bzAPRDrtb28zfSN" TargetMode="External"/><Relationship Id="rId1066" Type="http://schemas.openxmlformats.org/officeDocument/2006/relationships/hyperlink" Target="https://drive.ifsp.edu.br/s/0TF0hA7AbLGmWPQ" TargetMode="External"/><Relationship Id="rId1273" Type="http://schemas.openxmlformats.org/officeDocument/2006/relationships/hyperlink" Target="https://drive.ifsp.edu.br/s/MatV8S0D5c6IxBK" TargetMode="External"/><Relationship Id="rId1480" Type="http://schemas.openxmlformats.org/officeDocument/2006/relationships/hyperlink" Target="https://drive.ifsp.edu.br/s/rRYF1DLU0Cxtruc" TargetMode="External"/><Relationship Id="rId1939" Type="http://schemas.openxmlformats.org/officeDocument/2006/relationships/hyperlink" Target="https://drive.google.com/file/d/1FOiGxi3vmF1ym4DXGgG2jWduNIHAMnBx/view?usp=sharing" TargetMode="External"/><Relationship Id="rId850" Type="http://schemas.openxmlformats.org/officeDocument/2006/relationships/hyperlink" Target="https://drive.ifsp.edu.br/s/dWpAdse2KOY2pXv" TargetMode="External"/><Relationship Id="rId948" Type="http://schemas.openxmlformats.org/officeDocument/2006/relationships/hyperlink" Target="https://drive.ifsp.edu.br/s/XUjb0PxRyQKeSoU" TargetMode="External"/><Relationship Id="rId1133" Type="http://schemas.openxmlformats.org/officeDocument/2006/relationships/hyperlink" Target="https://drive.ifsp.edu.br/s/IItXelfthsOCGHw" TargetMode="External"/><Relationship Id="rId1578" Type="http://schemas.openxmlformats.org/officeDocument/2006/relationships/hyperlink" Target="https://drive.ifsp.edu.br/s/A2cqmyU40Jp0GzJ" TargetMode="External"/><Relationship Id="rId1701" Type="http://schemas.openxmlformats.org/officeDocument/2006/relationships/hyperlink" Target="https://drive.google.com/file/d/1a0v36BjYdz5K4NSxSgQVDlk8atdD8wgq/view?usp=sharing" TargetMode="External"/><Relationship Id="rId1785" Type="http://schemas.openxmlformats.org/officeDocument/2006/relationships/hyperlink" Target="https://drive.google.com/file/d/1JCGCSz3F6GE2lsv-dBUL2kMXOSTlpCKq/view?usp=sharing" TargetMode="External"/><Relationship Id="rId1992" Type="http://schemas.openxmlformats.org/officeDocument/2006/relationships/hyperlink" Target="https://drive.google.com/file/d/1cdPk1UrEc39CUCkxjS7EGYPdx7F-ajoR/view?usp=sharing" TargetMode="External"/><Relationship Id="rId77" Type="http://schemas.openxmlformats.org/officeDocument/2006/relationships/hyperlink" Target="https://drive.ifsp.edu.br/s/eUYra9VcjbZhe3z" TargetMode="External"/><Relationship Id="rId282" Type="http://schemas.openxmlformats.org/officeDocument/2006/relationships/hyperlink" Target="https://drive.ifsp.edu.br/s/HrqB3lyQYzC7TPI" TargetMode="External"/><Relationship Id="rId503" Type="http://schemas.openxmlformats.org/officeDocument/2006/relationships/hyperlink" Target="https://drive.ifsp.edu.br/s/fEvFcBfuqruwmJO" TargetMode="External"/><Relationship Id="rId587" Type="http://schemas.openxmlformats.org/officeDocument/2006/relationships/hyperlink" Target="https://drive.ifsp.edu.br/s/r3jezsvabl5PyAk" TargetMode="External"/><Relationship Id="rId710" Type="http://schemas.openxmlformats.org/officeDocument/2006/relationships/hyperlink" Target="https://drive.ifsp.edu.br/s/83IrtVrwPmikE9P" TargetMode="External"/><Relationship Id="rId808" Type="http://schemas.openxmlformats.org/officeDocument/2006/relationships/hyperlink" Target="https://drive.ifsp.edu.br/s/Tejej3J8ideFiC1" TargetMode="External"/><Relationship Id="rId1340" Type="http://schemas.openxmlformats.org/officeDocument/2006/relationships/hyperlink" Target="https://drive.ifsp.edu.br/s/lauTWkueALBSHyb" TargetMode="External"/><Relationship Id="rId1438" Type="http://schemas.openxmlformats.org/officeDocument/2006/relationships/hyperlink" Target="https://drive.ifsp.edu.br/s/NBV0PhWHjJbfKPY" TargetMode="External"/><Relationship Id="rId1645" Type="http://schemas.openxmlformats.org/officeDocument/2006/relationships/hyperlink" Target="https://drive.ifsp.edu.br/s/bPo2m5Iq0mGeci7" TargetMode="External"/><Relationship Id="rId8" Type="http://schemas.openxmlformats.org/officeDocument/2006/relationships/hyperlink" Target="https://drive.ifsp.edu.br/s/gOD2gQb2lbAYlwV" TargetMode="External"/><Relationship Id="rId142" Type="http://schemas.openxmlformats.org/officeDocument/2006/relationships/hyperlink" Target="https://drive.ifsp.edu.br/s/d1MSObqlJZV4HF9" TargetMode="External"/><Relationship Id="rId447" Type="http://schemas.openxmlformats.org/officeDocument/2006/relationships/hyperlink" Target="https://drive.ifsp.edu.br/s/cMxoDwdZbEwccZ3" TargetMode="External"/><Relationship Id="rId794" Type="http://schemas.openxmlformats.org/officeDocument/2006/relationships/hyperlink" Target="https://drive.ifsp.edu.br/s/K0rVoX9mPPzTrbX" TargetMode="External"/><Relationship Id="rId1077" Type="http://schemas.openxmlformats.org/officeDocument/2006/relationships/hyperlink" Target="https://drive.ifsp.edu.br/s/qCY8UfJMS9xa12Z" TargetMode="External"/><Relationship Id="rId1200" Type="http://schemas.openxmlformats.org/officeDocument/2006/relationships/hyperlink" Target="https://drive.ifsp.edu.br/s/Awdx1qB9KSDOXXS" TargetMode="External"/><Relationship Id="rId1852" Type="http://schemas.openxmlformats.org/officeDocument/2006/relationships/hyperlink" Target="https://drive.google.com/file/d/10f9JqHDWmR1LwterCFaklFLnMN4qG0xF/view?usp=sharing" TargetMode="External"/><Relationship Id="rId2030" Type="http://schemas.openxmlformats.org/officeDocument/2006/relationships/hyperlink" Target="https://drive.google.com/file/d/1FQTyRj1-n8Wd44yagZZ7PMns6rPt_Xnb/view?usp=share_link" TargetMode="External"/><Relationship Id="rId654" Type="http://schemas.openxmlformats.org/officeDocument/2006/relationships/hyperlink" Target="https://drive.ifsp.edu.br/s/eXmOD1mjrQO64Ls" TargetMode="External"/><Relationship Id="rId861" Type="http://schemas.openxmlformats.org/officeDocument/2006/relationships/hyperlink" Target="https://drive.ifsp.edu.br/s/M7rYfouQSwJAnWr" TargetMode="External"/><Relationship Id="rId959" Type="http://schemas.openxmlformats.org/officeDocument/2006/relationships/hyperlink" Target="https://drive.ifsp.edu.br/s/Ugq6QoPz6QR6wh8" TargetMode="External"/><Relationship Id="rId1284" Type="http://schemas.openxmlformats.org/officeDocument/2006/relationships/hyperlink" Target="https://drive.ifsp.edu.br/s/uvYTHUeAnSf5LMo" TargetMode="External"/><Relationship Id="rId1491" Type="http://schemas.openxmlformats.org/officeDocument/2006/relationships/hyperlink" Target="https://drive.ifsp.edu.br/s/hXqFbNa0mg6wAEJ" TargetMode="External"/><Relationship Id="rId1505" Type="http://schemas.openxmlformats.org/officeDocument/2006/relationships/hyperlink" Target="https://drive.ifsp.edu.br/s/IlbzhkB7do18N6a" TargetMode="External"/><Relationship Id="rId1589" Type="http://schemas.openxmlformats.org/officeDocument/2006/relationships/hyperlink" Target="https://drive.ifsp.edu.br/s/8EfSuvhVyuiwSab" TargetMode="External"/><Relationship Id="rId1712" Type="http://schemas.openxmlformats.org/officeDocument/2006/relationships/hyperlink" Target="https://drive.google.com/file/d/1ezPUUiHd5BP73Bnwas0IyS9uIhXdfNLG/view?usp=sharing" TargetMode="External"/><Relationship Id="rId293" Type="http://schemas.openxmlformats.org/officeDocument/2006/relationships/hyperlink" Target="https://drive.ifsp.edu.br/s/GVbvRWgAwwpdCIM" TargetMode="External"/><Relationship Id="rId307" Type="http://schemas.openxmlformats.org/officeDocument/2006/relationships/hyperlink" Target="https://drive.ifsp.edu.br/s/Xfrlxa4dA3PzYrn" TargetMode="External"/><Relationship Id="rId514" Type="http://schemas.openxmlformats.org/officeDocument/2006/relationships/hyperlink" Target="https://drive.ifsp.edu.br/s/cto56tTyq7vq2QI" TargetMode="External"/><Relationship Id="rId721" Type="http://schemas.openxmlformats.org/officeDocument/2006/relationships/hyperlink" Target="https://drive.ifsp.edu.br/s/w68mMp5Tz4wh3Uo" TargetMode="External"/><Relationship Id="rId1144" Type="http://schemas.openxmlformats.org/officeDocument/2006/relationships/hyperlink" Target="https://drive.ifsp.edu.br/s/vr4dbXdIr2zmntA" TargetMode="External"/><Relationship Id="rId1351" Type="http://schemas.openxmlformats.org/officeDocument/2006/relationships/hyperlink" Target="https://drive.ifsp.edu.br/s/tt0bF0PxizORyZt" TargetMode="External"/><Relationship Id="rId1449" Type="http://schemas.openxmlformats.org/officeDocument/2006/relationships/hyperlink" Target="https://drive.ifsp.edu.br/s/KTf5nvK1DTz67WK" TargetMode="External"/><Relationship Id="rId1796" Type="http://schemas.openxmlformats.org/officeDocument/2006/relationships/hyperlink" Target="https://drive.google.com/file/d/1_S7zIObAwZ9tyzHa5Nj08J9AAWLsW0_C/view?usp=sharing" TargetMode="External"/><Relationship Id="rId88" Type="http://schemas.openxmlformats.org/officeDocument/2006/relationships/hyperlink" Target="https://drive.ifsp.edu.br/s/cLm1LDOd6mKiRKa" TargetMode="External"/><Relationship Id="rId153" Type="http://schemas.openxmlformats.org/officeDocument/2006/relationships/hyperlink" Target="https://drive.ifsp.edu.br/s/7kxmfSG1f0HEpdN" TargetMode="External"/><Relationship Id="rId360" Type="http://schemas.openxmlformats.org/officeDocument/2006/relationships/hyperlink" Target="https://drive.ifsp.edu.br/s/XQAkeiq2LJeqix6" TargetMode="External"/><Relationship Id="rId598" Type="http://schemas.openxmlformats.org/officeDocument/2006/relationships/hyperlink" Target="https://drive.ifsp.edu.br/s/0dKwVKLfyakb5CQ" TargetMode="External"/><Relationship Id="rId819" Type="http://schemas.openxmlformats.org/officeDocument/2006/relationships/hyperlink" Target="https://drive.ifsp.edu.br/s/OpdQt2HYxCN9zrj" TargetMode="External"/><Relationship Id="rId1004" Type="http://schemas.openxmlformats.org/officeDocument/2006/relationships/hyperlink" Target="https://drive.ifsp.edu.br/s/u6hoe6zbliYaCcs" TargetMode="External"/><Relationship Id="rId1211" Type="http://schemas.openxmlformats.org/officeDocument/2006/relationships/hyperlink" Target="https://drive.ifsp.edu.br/s/BPMe2AyzxaYNOIP" TargetMode="External"/><Relationship Id="rId1656" Type="http://schemas.openxmlformats.org/officeDocument/2006/relationships/hyperlink" Target="https://drive.ifsp.edu.br/s/sG73XkEpDgwpSa8" TargetMode="External"/><Relationship Id="rId1863" Type="http://schemas.openxmlformats.org/officeDocument/2006/relationships/hyperlink" Target="https://drive.google.com/file/d/1RDtqDNev91P80WrdY-56Qxe5wqFWeNgx/view?usp=sharing" TargetMode="External"/><Relationship Id="rId2041" Type="http://schemas.openxmlformats.org/officeDocument/2006/relationships/hyperlink" Target="https://drive.google.com/file/d/1C5ShF5pzhHbIypSgiMSrjatf6lcyIU9F/view?usp=share_link" TargetMode="External"/><Relationship Id="rId220" Type="http://schemas.openxmlformats.org/officeDocument/2006/relationships/hyperlink" Target="https://drive.ifsp.edu.br/s/tcI7KoBswxJhVLl" TargetMode="External"/><Relationship Id="rId458" Type="http://schemas.openxmlformats.org/officeDocument/2006/relationships/hyperlink" Target="https://drive.ifsp.edu.br/s/TcnlXERx1k3SskU" TargetMode="External"/><Relationship Id="rId665" Type="http://schemas.openxmlformats.org/officeDocument/2006/relationships/hyperlink" Target="https://drive.ifsp.edu.br/s/RWosfXUrL7a4OjR" TargetMode="External"/><Relationship Id="rId872" Type="http://schemas.openxmlformats.org/officeDocument/2006/relationships/hyperlink" Target="https://drive.ifsp.edu.br/s/VJK9Zmzp1tUMln8" TargetMode="External"/><Relationship Id="rId1088" Type="http://schemas.openxmlformats.org/officeDocument/2006/relationships/hyperlink" Target="https://drive.ifsp.edu.br/s/UAbErzF6qEfZLmw" TargetMode="External"/><Relationship Id="rId1295" Type="http://schemas.openxmlformats.org/officeDocument/2006/relationships/hyperlink" Target="https://drive.ifsp.edu.br/s/uS3k6O4PK7REI8B" TargetMode="External"/><Relationship Id="rId1309" Type="http://schemas.openxmlformats.org/officeDocument/2006/relationships/hyperlink" Target="https://drive.ifsp.edu.br/s/hGxKcRq8b7iZof4" TargetMode="External"/><Relationship Id="rId1516" Type="http://schemas.openxmlformats.org/officeDocument/2006/relationships/hyperlink" Target="https://drive.ifsp.edu.br/s/SlK49VtGxIO5EEd" TargetMode="External"/><Relationship Id="rId1723" Type="http://schemas.openxmlformats.org/officeDocument/2006/relationships/hyperlink" Target="https://drive.ifsp.edu.br/s/QKzEAqJ03HDBwRb" TargetMode="External"/><Relationship Id="rId1930" Type="http://schemas.openxmlformats.org/officeDocument/2006/relationships/hyperlink" Target="https://drive.google.com/file/d/11VJYbGtjrmdA8sD-kDceoJr2MwMbSAmj/view?usp=sharing" TargetMode="External"/><Relationship Id="rId15" Type="http://schemas.openxmlformats.org/officeDocument/2006/relationships/hyperlink" Target="https://drive.ifsp.edu.br/s/FNlLvJHXmeQzHmE" TargetMode="External"/><Relationship Id="rId318" Type="http://schemas.openxmlformats.org/officeDocument/2006/relationships/hyperlink" Target="https://drive.ifsp.edu.br/s/7dkR3PGMYoTMqkV" TargetMode="External"/><Relationship Id="rId525" Type="http://schemas.openxmlformats.org/officeDocument/2006/relationships/hyperlink" Target="https://drive.ifsp.edu.br/s/gN8astqq17tyEpm" TargetMode="External"/><Relationship Id="rId732" Type="http://schemas.openxmlformats.org/officeDocument/2006/relationships/hyperlink" Target="https://drive.ifsp.edu.br/s/WLVSePof6mMKmFm" TargetMode="External"/><Relationship Id="rId1155" Type="http://schemas.openxmlformats.org/officeDocument/2006/relationships/hyperlink" Target="https://drive.ifsp.edu.br/s/fx3oMEhpa1Qhd38" TargetMode="External"/><Relationship Id="rId1362" Type="http://schemas.openxmlformats.org/officeDocument/2006/relationships/hyperlink" Target="https://drive.ifsp.edu.br/s/utC920j89eLCsZX" TargetMode="External"/><Relationship Id="rId99" Type="http://schemas.openxmlformats.org/officeDocument/2006/relationships/hyperlink" Target="https://drive.ifsp.edu.br/s/i3SImv85kMsamhK" TargetMode="External"/><Relationship Id="rId164" Type="http://schemas.openxmlformats.org/officeDocument/2006/relationships/hyperlink" Target="https://drive.ifsp.edu.br/s/SQQHSttSNTUF20T" TargetMode="External"/><Relationship Id="rId371" Type="http://schemas.openxmlformats.org/officeDocument/2006/relationships/hyperlink" Target="https://drive.ifsp.edu.br/s/a11ieUX06boh3h7" TargetMode="External"/><Relationship Id="rId1015" Type="http://schemas.openxmlformats.org/officeDocument/2006/relationships/hyperlink" Target="https://drive.ifsp.edu.br/s/7ICY3EYhjjy7IBe" TargetMode="External"/><Relationship Id="rId1222" Type="http://schemas.openxmlformats.org/officeDocument/2006/relationships/hyperlink" Target="https://drive.ifsp.edu.br/s/biyVM0A3KJxY12r" TargetMode="External"/><Relationship Id="rId1667" Type="http://schemas.openxmlformats.org/officeDocument/2006/relationships/hyperlink" Target="https://drive.ifsp.edu.br/s/EgTIRUgjLFv1Em2" TargetMode="External"/><Relationship Id="rId1874" Type="http://schemas.openxmlformats.org/officeDocument/2006/relationships/hyperlink" Target="https://drive.google.com/file/d/1VjpWZ1NPP-HBAvmswA7b27BwkoJqvsOF/view?usp=sharing" TargetMode="External"/><Relationship Id="rId2052" Type="http://schemas.openxmlformats.org/officeDocument/2006/relationships/hyperlink" Target="https://drive.google.com/file/d/16ZPCcpdVB0fd7a3H3BXJjCfFOPVl4Hzp/view?usp=share_link" TargetMode="External"/><Relationship Id="rId469" Type="http://schemas.openxmlformats.org/officeDocument/2006/relationships/hyperlink" Target="https://drive.ifsp.edu.br/s/YfCqWjtf7vv26SU" TargetMode="External"/><Relationship Id="rId676" Type="http://schemas.openxmlformats.org/officeDocument/2006/relationships/hyperlink" Target="https://drive.ifsp.edu.br/s/hxK6FChRNJ7jfwM" TargetMode="External"/><Relationship Id="rId883" Type="http://schemas.openxmlformats.org/officeDocument/2006/relationships/hyperlink" Target="https://drive.ifsp.edu.br/s/EwDOGXsofojOUOc" TargetMode="External"/><Relationship Id="rId1099" Type="http://schemas.openxmlformats.org/officeDocument/2006/relationships/hyperlink" Target="https://drive.ifsp.edu.br/s/sBtxZZWJTgT1zms" TargetMode="External"/><Relationship Id="rId1527" Type="http://schemas.openxmlformats.org/officeDocument/2006/relationships/hyperlink" Target="https://drive.ifsp.edu.br/s/VjHoJ2muorsZiLc" TargetMode="External"/><Relationship Id="rId1734" Type="http://schemas.openxmlformats.org/officeDocument/2006/relationships/hyperlink" Target="https://drive.ifsp.edu.br/s/0drK1zbOc2bhhs1" TargetMode="External"/><Relationship Id="rId1941" Type="http://schemas.openxmlformats.org/officeDocument/2006/relationships/hyperlink" Target="https://drive.google.com/file/d/17roM7ddch_DWzFXEcvfnrwhG07iV-ar-/view?usp=sharing" TargetMode="External"/><Relationship Id="rId26" Type="http://schemas.openxmlformats.org/officeDocument/2006/relationships/hyperlink" Target="https://drive.ifsp.edu.br/s/rKCYe0j3z1a9Wx2" TargetMode="External"/><Relationship Id="rId231" Type="http://schemas.openxmlformats.org/officeDocument/2006/relationships/hyperlink" Target="https://drive.ifsp.edu.br/s/LpotYKkP1aDKoCZ" TargetMode="External"/><Relationship Id="rId329" Type="http://schemas.openxmlformats.org/officeDocument/2006/relationships/hyperlink" Target="https://drive.ifsp.edu.br/s/XmkIGJk73LcAxro" TargetMode="External"/><Relationship Id="rId536" Type="http://schemas.openxmlformats.org/officeDocument/2006/relationships/hyperlink" Target="https://drive.ifsp.edu.br/s/olJTn7znOqlCrKS" TargetMode="External"/><Relationship Id="rId1166" Type="http://schemas.openxmlformats.org/officeDocument/2006/relationships/hyperlink" Target="https://drive.ifsp.edu.br/s/aEpX4VBoOUaHiEr" TargetMode="External"/><Relationship Id="rId1373" Type="http://schemas.openxmlformats.org/officeDocument/2006/relationships/hyperlink" Target="https://drive.ifsp.edu.br/s/9DpY4Xkp5LPUdzq" TargetMode="External"/><Relationship Id="rId175" Type="http://schemas.openxmlformats.org/officeDocument/2006/relationships/hyperlink" Target="https://drive.ifsp.edu.br/s/naxaGE628E6FrCn" TargetMode="External"/><Relationship Id="rId743" Type="http://schemas.openxmlformats.org/officeDocument/2006/relationships/hyperlink" Target="https://drive.ifsp.edu.br/s/2zUm0bskPfm6pmT" TargetMode="External"/><Relationship Id="rId950" Type="http://schemas.openxmlformats.org/officeDocument/2006/relationships/hyperlink" Target="https://drive.ifsp.edu.br/s/Tew4PbhgbctAKhS" TargetMode="External"/><Relationship Id="rId1026" Type="http://schemas.openxmlformats.org/officeDocument/2006/relationships/hyperlink" Target="https://drive.ifsp.edu.br/s/tltPBlV5JGAHkvg" TargetMode="External"/><Relationship Id="rId1580" Type="http://schemas.openxmlformats.org/officeDocument/2006/relationships/hyperlink" Target="https://drive.ifsp.edu.br/s/IHVL2kJEH43rhMu" TargetMode="External"/><Relationship Id="rId1678" Type="http://schemas.openxmlformats.org/officeDocument/2006/relationships/hyperlink" Target="https://drive.ifsp.edu.br/s/qQMJuGkkV5w1GDJ" TargetMode="External"/><Relationship Id="rId1801" Type="http://schemas.openxmlformats.org/officeDocument/2006/relationships/hyperlink" Target="https://drive.google.com/file/d/1e2KCwY6xCDPPhkApfkWMgZmhuXR3-cgh/view?usp=sharing" TargetMode="External"/><Relationship Id="rId1885" Type="http://schemas.openxmlformats.org/officeDocument/2006/relationships/hyperlink" Target="https://drive.google.com/file/d/1bUUQn2mtkNi6wWTJ6EA-8BxaLmIZk2uS/view?usp=sharing" TargetMode="External"/><Relationship Id="rId382" Type="http://schemas.openxmlformats.org/officeDocument/2006/relationships/hyperlink" Target="https://drive.ifsp.edu.br/s/R5OmlrG1WYl2wnk" TargetMode="External"/><Relationship Id="rId603" Type="http://schemas.openxmlformats.org/officeDocument/2006/relationships/hyperlink" Target="https://drive.ifsp.edu.br/s/Seyeu4TcrM5EV9W" TargetMode="External"/><Relationship Id="rId687" Type="http://schemas.openxmlformats.org/officeDocument/2006/relationships/hyperlink" Target="https://drive.ifsp.edu.br/s/JUdrQ3NCeaoNaRo" TargetMode="External"/><Relationship Id="rId810" Type="http://schemas.openxmlformats.org/officeDocument/2006/relationships/hyperlink" Target="https://drive.ifsp.edu.br/s/HfDELzSGlnW5KwL" TargetMode="External"/><Relationship Id="rId908" Type="http://schemas.openxmlformats.org/officeDocument/2006/relationships/hyperlink" Target="https://drive.ifsp.edu.br/s/55fv8sfXVQAT5Yc" TargetMode="External"/><Relationship Id="rId1233" Type="http://schemas.openxmlformats.org/officeDocument/2006/relationships/hyperlink" Target="https://drive.ifsp.edu.br/s/daNzAfuTKly61o7" TargetMode="External"/><Relationship Id="rId1440" Type="http://schemas.openxmlformats.org/officeDocument/2006/relationships/hyperlink" Target="https://drive.ifsp.edu.br/s/7S9pUbTUgGaIGgO" TargetMode="External"/><Relationship Id="rId1538" Type="http://schemas.openxmlformats.org/officeDocument/2006/relationships/hyperlink" Target="https://drive.ifsp.edu.br/s/bjqNUv3SgsI4hkp" TargetMode="External"/><Relationship Id="rId2063" Type="http://schemas.openxmlformats.org/officeDocument/2006/relationships/hyperlink" Target="https://drive.google.com/file/d/1g2xRqD1P0kiWuAK5aY5UGBVP2g1wUc5Q/view?usp=share_link" TargetMode="External"/><Relationship Id="rId242" Type="http://schemas.openxmlformats.org/officeDocument/2006/relationships/hyperlink" Target="https://drive.ifsp.edu.br/s/G8BFyBhCKqiSaWu" TargetMode="External"/><Relationship Id="rId894" Type="http://schemas.openxmlformats.org/officeDocument/2006/relationships/hyperlink" Target="https://drive.ifsp.edu.br/s/uCwpGQpiohWoMvP" TargetMode="External"/><Relationship Id="rId1177" Type="http://schemas.openxmlformats.org/officeDocument/2006/relationships/hyperlink" Target="https://drive.ifsp.edu.br/s/S9lIAO4kjuFErB9" TargetMode="External"/><Relationship Id="rId1300" Type="http://schemas.openxmlformats.org/officeDocument/2006/relationships/hyperlink" Target="https://drive.ifsp.edu.br/s/YlAog0NqUHrQNEF" TargetMode="External"/><Relationship Id="rId1745" Type="http://schemas.openxmlformats.org/officeDocument/2006/relationships/hyperlink" Target="https://drive.ifsp.edu.br/s/KziXdCqJzAAgxi3" TargetMode="External"/><Relationship Id="rId1952" Type="http://schemas.openxmlformats.org/officeDocument/2006/relationships/hyperlink" Target="https://drive.google.com/file/d/1F__2Qewrigul-j15_15TnP-jdZzAjiDa/view?usp=sharing" TargetMode="External"/><Relationship Id="rId37" Type="http://schemas.openxmlformats.org/officeDocument/2006/relationships/hyperlink" Target="https://drive.ifsp.edu.br/s/UigD1rf2JrMFWG5" TargetMode="External"/><Relationship Id="rId102" Type="http://schemas.openxmlformats.org/officeDocument/2006/relationships/hyperlink" Target="https://drive.ifsp.edu.br/s/9jSQpYZHVmwZmCY" TargetMode="External"/><Relationship Id="rId547" Type="http://schemas.openxmlformats.org/officeDocument/2006/relationships/hyperlink" Target="https://drive.ifsp.edu.br/s/9dTTsmzFMZBgQ5B" TargetMode="External"/><Relationship Id="rId754" Type="http://schemas.openxmlformats.org/officeDocument/2006/relationships/hyperlink" Target="https://drive.ifsp.edu.br/s/T5MAMsavXsbo5Ui" TargetMode="External"/><Relationship Id="rId961" Type="http://schemas.openxmlformats.org/officeDocument/2006/relationships/hyperlink" Target="https://drive.ifsp.edu.br/s/i9Iiexm24yZOHYR" TargetMode="External"/><Relationship Id="rId1384" Type="http://schemas.openxmlformats.org/officeDocument/2006/relationships/hyperlink" Target="https://drive.ifsp.edu.br/s/7UvqXGlzi283MHg" TargetMode="External"/><Relationship Id="rId1591" Type="http://schemas.openxmlformats.org/officeDocument/2006/relationships/hyperlink" Target="https://drive.ifsp.edu.br/s/7qFUgGuIxoLbJfo" TargetMode="External"/><Relationship Id="rId1605" Type="http://schemas.openxmlformats.org/officeDocument/2006/relationships/hyperlink" Target="https://drive.ifsp.edu.br/s/Aj6Wfo2FJ1CS2J9" TargetMode="External"/><Relationship Id="rId1689" Type="http://schemas.openxmlformats.org/officeDocument/2006/relationships/hyperlink" Target="https://drive.google.com/file/d/15ZjHk8_GS-6C9JFSzNLt1X5TRBp0fe6y/view?usp=sharing" TargetMode="External"/><Relationship Id="rId1812" Type="http://schemas.openxmlformats.org/officeDocument/2006/relationships/hyperlink" Target="https://drive.google.com/file/d/1cVqv6Fj4_l6AQW3QmCP_Z87XkOUKHTis/view?usp=sharing" TargetMode="External"/><Relationship Id="rId90" Type="http://schemas.openxmlformats.org/officeDocument/2006/relationships/hyperlink" Target="https://drive.ifsp.edu.br/s/jAGjRtS8q4Rbq9e" TargetMode="External"/><Relationship Id="rId186" Type="http://schemas.openxmlformats.org/officeDocument/2006/relationships/hyperlink" Target="https://drive.ifsp.edu.br/s/mFUKAXWdHg0RZVL" TargetMode="External"/><Relationship Id="rId393" Type="http://schemas.openxmlformats.org/officeDocument/2006/relationships/hyperlink" Target="https://drive.ifsp.edu.br/s/ViguCUKGr9zKZJY" TargetMode="External"/><Relationship Id="rId407" Type="http://schemas.openxmlformats.org/officeDocument/2006/relationships/hyperlink" Target="https://drive.ifsp.edu.br/s/uRl3sIyUs5KVXUv" TargetMode="External"/><Relationship Id="rId614" Type="http://schemas.openxmlformats.org/officeDocument/2006/relationships/hyperlink" Target="https://drive.ifsp.edu.br/s/aujrgqY1u5G4fHa" TargetMode="External"/><Relationship Id="rId821" Type="http://schemas.openxmlformats.org/officeDocument/2006/relationships/hyperlink" Target="https://drive.ifsp.edu.br/s/Lbl0e3Cbkb9gtLL" TargetMode="External"/><Relationship Id="rId1037" Type="http://schemas.openxmlformats.org/officeDocument/2006/relationships/hyperlink" Target="https://drive.ifsp.edu.br/s/CCzbtni1O3fp5nt" TargetMode="External"/><Relationship Id="rId1244" Type="http://schemas.openxmlformats.org/officeDocument/2006/relationships/hyperlink" Target="https://drive.ifsp.edu.br/s/9D4rLWFGhCc6KZo" TargetMode="External"/><Relationship Id="rId1451" Type="http://schemas.openxmlformats.org/officeDocument/2006/relationships/hyperlink" Target="https://drive.ifsp.edu.br/s/nuSw607kEctVbo8" TargetMode="External"/><Relationship Id="rId1896" Type="http://schemas.openxmlformats.org/officeDocument/2006/relationships/hyperlink" Target="https://drive.google.com/file/d/1Qpg8SpypmZgo1kQ_CyHmT7tOmeW05ptH/view?usp=sharing" TargetMode="External"/><Relationship Id="rId2074" Type="http://schemas.openxmlformats.org/officeDocument/2006/relationships/hyperlink" Target="https://drive.google.com/file/d/1r699MoukAxMC0NNrDKIjOzmD3G4tChUQ/view?usp=share_link" TargetMode="External"/><Relationship Id="rId253" Type="http://schemas.openxmlformats.org/officeDocument/2006/relationships/hyperlink" Target="https://drive.ifsp.edu.br/s/E8OnUtpdVl6Bpam" TargetMode="External"/><Relationship Id="rId460" Type="http://schemas.openxmlformats.org/officeDocument/2006/relationships/hyperlink" Target="https://drive.ifsp.edu.br/s/YEpdFEdzV2l6Ggb" TargetMode="External"/><Relationship Id="rId698" Type="http://schemas.openxmlformats.org/officeDocument/2006/relationships/hyperlink" Target="https://drive.ifsp.edu.br/s/MnkvJUceAr23WwH" TargetMode="External"/><Relationship Id="rId919" Type="http://schemas.openxmlformats.org/officeDocument/2006/relationships/hyperlink" Target="https://drive.ifsp.edu.br/s/eXGRFwN4djqzN8p" TargetMode="External"/><Relationship Id="rId1090" Type="http://schemas.openxmlformats.org/officeDocument/2006/relationships/hyperlink" Target="https://drive.ifsp.edu.br/s/bvDDdBypVgSwRvS" TargetMode="External"/><Relationship Id="rId1104" Type="http://schemas.openxmlformats.org/officeDocument/2006/relationships/hyperlink" Target="https://drive.ifsp.edu.br/s/JVGraXidU6FTUho" TargetMode="External"/><Relationship Id="rId1311" Type="http://schemas.openxmlformats.org/officeDocument/2006/relationships/hyperlink" Target="https://drive.ifsp.edu.br/s/ypB1ZkMpI3bfq6A" TargetMode="External"/><Relationship Id="rId1549" Type="http://schemas.openxmlformats.org/officeDocument/2006/relationships/hyperlink" Target="https://drive.ifsp.edu.br/s/Zltjg5IwwwhW0o7" TargetMode="External"/><Relationship Id="rId1756" Type="http://schemas.openxmlformats.org/officeDocument/2006/relationships/hyperlink" Target="https://drive.ifsp.edu.br/s/z364vEQ3ivQkdbx" TargetMode="External"/><Relationship Id="rId1963" Type="http://schemas.openxmlformats.org/officeDocument/2006/relationships/hyperlink" Target="https://drive.google.com/file/d/1BuvKIYKF4pkbbRh8XYiOqDnmK1B12yId/view?usp=sharing" TargetMode="External"/><Relationship Id="rId48" Type="http://schemas.openxmlformats.org/officeDocument/2006/relationships/hyperlink" Target="https://drive.ifsp.edu.br/s/MOLYIkc2iqk0UGs" TargetMode="External"/><Relationship Id="rId113" Type="http://schemas.openxmlformats.org/officeDocument/2006/relationships/hyperlink" Target="https://drive.ifsp.edu.br/s/YbSURi1pfxZEBCP" TargetMode="External"/><Relationship Id="rId320" Type="http://schemas.openxmlformats.org/officeDocument/2006/relationships/hyperlink" Target="https://drive.ifsp.edu.br/s/pONpoxf6ecMGABh" TargetMode="External"/><Relationship Id="rId558" Type="http://schemas.openxmlformats.org/officeDocument/2006/relationships/hyperlink" Target="https://drive.ifsp.edu.br/s/n78FNsiS6HwSmbd" TargetMode="External"/><Relationship Id="rId765" Type="http://schemas.openxmlformats.org/officeDocument/2006/relationships/hyperlink" Target="https://drive.ifsp.edu.br/s/9hXZemzj3XoGJ0b" TargetMode="External"/><Relationship Id="rId972" Type="http://schemas.openxmlformats.org/officeDocument/2006/relationships/hyperlink" Target="https://drive.ifsp.edu.br/s/6folAc97T6sOFua" TargetMode="External"/><Relationship Id="rId1188" Type="http://schemas.openxmlformats.org/officeDocument/2006/relationships/hyperlink" Target="https://drive.ifsp.edu.br/s/ayq4UOZygugMHqh" TargetMode="External"/><Relationship Id="rId1395" Type="http://schemas.openxmlformats.org/officeDocument/2006/relationships/hyperlink" Target="https://drive.ifsp.edu.br/s/YhXFNTdnxc1Mmsd" TargetMode="External"/><Relationship Id="rId1409" Type="http://schemas.openxmlformats.org/officeDocument/2006/relationships/hyperlink" Target="https://drive.ifsp.edu.br/s/RTcigXIiFYKx7b9" TargetMode="External"/><Relationship Id="rId1616" Type="http://schemas.openxmlformats.org/officeDocument/2006/relationships/hyperlink" Target="https://drive.ifsp.edu.br/s/p9GPMky1MiBCmNY" TargetMode="External"/><Relationship Id="rId1823" Type="http://schemas.openxmlformats.org/officeDocument/2006/relationships/hyperlink" Target="https://drive.google.com/file/d/1rOLF5K-PkbwimigjhjPMIw6rGJakejOJ/view?usp=sharing" TargetMode="External"/><Relationship Id="rId2001" Type="http://schemas.openxmlformats.org/officeDocument/2006/relationships/hyperlink" Target="https://drive.google.com/file/d/1GO7C7bK-pS-IW-cAbRlxgS9I17G2YBky/view?usp=sharing" TargetMode="External"/><Relationship Id="rId197" Type="http://schemas.openxmlformats.org/officeDocument/2006/relationships/hyperlink" Target="https://drive.ifsp.edu.br/s/ceNDq5l1MbKmJz2" TargetMode="External"/><Relationship Id="rId418" Type="http://schemas.openxmlformats.org/officeDocument/2006/relationships/hyperlink" Target="https://drive.ifsp.edu.br/s/GC6wnXMKlMFeEYc" TargetMode="External"/><Relationship Id="rId625" Type="http://schemas.openxmlformats.org/officeDocument/2006/relationships/hyperlink" Target="https://drive.ifsp.edu.br/s/TJnTuXn54FUTcyb" TargetMode="External"/><Relationship Id="rId832" Type="http://schemas.openxmlformats.org/officeDocument/2006/relationships/hyperlink" Target="https://drive.ifsp.edu.br/s/mXudsWN6eb8j2jn" TargetMode="External"/><Relationship Id="rId1048" Type="http://schemas.openxmlformats.org/officeDocument/2006/relationships/hyperlink" Target="https://drive.ifsp.edu.br/s/tOCEjUnu8IREPBn" TargetMode="External"/><Relationship Id="rId1255" Type="http://schemas.openxmlformats.org/officeDocument/2006/relationships/hyperlink" Target="https://drive.ifsp.edu.br/s/rbedS3LpXs26wxG" TargetMode="External"/><Relationship Id="rId1462" Type="http://schemas.openxmlformats.org/officeDocument/2006/relationships/hyperlink" Target="https://drive.ifsp.edu.br/s/nFWkALTHJ3TdPRX" TargetMode="External"/><Relationship Id="rId2085" Type="http://schemas.openxmlformats.org/officeDocument/2006/relationships/hyperlink" Target="https://drive.google.com/file/d/1zSV8BJcIA0Lim9y7HelQSX2KwO8Oa4OE/view?usp=share_link" TargetMode="External"/><Relationship Id="rId264" Type="http://schemas.openxmlformats.org/officeDocument/2006/relationships/hyperlink" Target="https://drive.ifsp.edu.br/s/gBftCjXmTCX1Pb8" TargetMode="External"/><Relationship Id="rId471" Type="http://schemas.openxmlformats.org/officeDocument/2006/relationships/hyperlink" Target="https://drive.ifsp.edu.br/s/WQCzLauO2yAbexK" TargetMode="External"/><Relationship Id="rId1115" Type="http://schemas.openxmlformats.org/officeDocument/2006/relationships/hyperlink" Target="https://drive.ifsp.edu.br/s/bdxe42x3cpf13oB" TargetMode="External"/><Relationship Id="rId1322" Type="http://schemas.openxmlformats.org/officeDocument/2006/relationships/hyperlink" Target="https://drive.ifsp.edu.br/s/xY6tJ31befL9jox" TargetMode="External"/><Relationship Id="rId1767" Type="http://schemas.openxmlformats.org/officeDocument/2006/relationships/hyperlink" Target="https://drive.ifsp.edu.br/s/MEH4Lwmbx30G4FX" TargetMode="External"/><Relationship Id="rId1974" Type="http://schemas.openxmlformats.org/officeDocument/2006/relationships/hyperlink" Target="https://drive.google.com/file/d/1XE6nwSwuJODrcOzf8TeffzeGJ5YbkKgw/view?usp=sharing" TargetMode="External"/><Relationship Id="rId59" Type="http://schemas.openxmlformats.org/officeDocument/2006/relationships/hyperlink" Target="https://drive.ifsp.edu.br/s/H8wx87pEjpeVyxs" TargetMode="External"/><Relationship Id="rId124" Type="http://schemas.openxmlformats.org/officeDocument/2006/relationships/hyperlink" Target="https://drive.ifsp.edu.br/s/QlGY7JEZB6QZbI3" TargetMode="External"/><Relationship Id="rId569" Type="http://schemas.openxmlformats.org/officeDocument/2006/relationships/hyperlink" Target="https://drive.ifsp.edu.br/s/TfwN6dhlEnPdXna" TargetMode="External"/><Relationship Id="rId776" Type="http://schemas.openxmlformats.org/officeDocument/2006/relationships/hyperlink" Target="https://drive.ifsp.edu.br/s/H7fpGP3Kd3pREaA" TargetMode="External"/><Relationship Id="rId983" Type="http://schemas.openxmlformats.org/officeDocument/2006/relationships/hyperlink" Target="https://drive.ifsp.edu.br/s/YagI3H95xu1RART" TargetMode="External"/><Relationship Id="rId1199" Type="http://schemas.openxmlformats.org/officeDocument/2006/relationships/hyperlink" Target="https://drive.ifsp.edu.br/s/Awdx1qB9KSDOXXS" TargetMode="External"/><Relationship Id="rId1627" Type="http://schemas.openxmlformats.org/officeDocument/2006/relationships/hyperlink" Target="https://drive.ifsp.edu.br/s/y1xqkZHYDj16vjw" TargetMode="External"/><Relationship Id="rId1834" Type="http://schemas.openxmlformats.org/officeDocument/2006/relationships/hyperlink" Target="https://drive.google.com/file/d/1om8r7uyACw-RxOCI5eQGhIPS27QNdi4h/view?usp=sharing" TargetMode="External"/><Relationship Id="rId331" Type="http://schemas.openxmlformats.org/officeDocument/2006/relationships/hyperlink" Target="https://drive.ifsp.edu.br/s/D00OvpNBEas3sjI" TargetMode="External"/><Relationship Id="rId429" Type="http://schemas.openxmlformats.org/officeDocument/2006/relationships/hyperlink" Target="https://drive.ifsp.edu.br/s/ibggCO0IausWvtW" TargetMode="External"/><Relationship Id="rId636" Type="http://schemas.openxmlformats.org/officeDocument/2006/relationships/hyperlink" Target="https://drive.ifsp.edu.br/s/4ENl8ofBI6LmWGW" TargetMode="External"/><Relationship Id="rId1059" Type="http://schemas.openxmlformats.org/officeDocument/2006/relationships/hyperlink" Target="https://drive.ifsp.edu.br/s/45dJrJjbMQLSKqu" TargetMode="External"/><Relationship Id="rId1266" Type="http://schemas.openxmlformats.org/officeDocument/2006/relationships/hyperlink" Target="https://drive.ifsp.edu.br/s/m9glorzOJKlDU4e" TargetMode="External"/><Relationship Id="rId1473" Type="http://schemas.openxmlformats.org/officeDocument/2006/relationships/hyperlink" Target="https://drive.ifsp.edu.br/s/4cwWaBB8A3xxTJt" TargetMode="External"/><Relationship Id="rId2012" Type="http://schemas.openxmlformats.org/officeDocument/2006/relationships/hyperlink" Target="https://drive.google.com/file/d/1xlbA88piPc_RiLleq2s6wtJP6uxJTtdl/view?usp=share_link" TargetMode="External"/><Relationship Id="rId843" Type="http://schemas.openxmlformats.org/officeDocument/2006/relationships/hyperlink" Target="https://drive.ifsp.edu.br/s/FM9a4yPpiEKnjKX" TargetMode="External"/><Relationship Id="rId1126" Type="http://schemas.openxmlformats.org/officeDocument/2006/relationships/hyperlink" Target="https://drive.ifsp.edu.br/s/FJudszrDDAnPhKl" TargetMode="External"/><Relationship Id="rId1680" Type="http://schemas.openxmlformats.org/officeDocument/2006/relationships/hyperlink" Target="https://drive.google.com/file/d/1-Nv9YL5IU0up7yUb_vcZvtJHgpGd0t5m/view?usp=sharing" TargetMode="External"/><Relationship Id="rId1778" Type="http://schemas.openxmlformats.org/officeDocument/2006/relationships/hyperlink" Target="https://drive.ifsp.edu.br/s/YRuXVJLxluOftDy" TargetMode="External"/><Relationship Id="rId1901" Type="http://schemas.openxmlformats.org/officeDocument/2006/relationships/hyperlink" Target="https://drive.google.com/file/d/1U86p8yP2FRkm5P_dkif2ZbApzEuOOawd/view?usp=sharing" TargetMode="External"/><Relationship Id="rId1985" Type="http://schemas.openxmlformats.org/officeDocument/2006/relationships/hyperlink" Target="https://drive.google.com/file/d/19oBx1-g88o6BvVGpdAaMeRAG-myI1zSh/view?usp=sharing" TargetMode="External"/><Relationship Id="rId275" Type="http://schemas.openxmlformats.org/officeDocument/2006/relationships/hyperlink" Target="https://drive.ifsp.edu.br/s/C9Fdhg68rVGnICS" TargetMode="External"/><Relationship Id="rId482" Type="http://schemas.openxmlformats.org/officeDocument/2006/relationships/hyperlink" Target="https://drive.ifsp.edu.br/s/Ig4CoamXZdeEdGI" TargetMode="External"/><Relationship Id="rId703" Type="http://schemas.openxmlformats.org/officeDocument/2006/relationships/hyperlink" Target="https://drive.ifsp.edu.br/s/M5gkBAvbhkbdowY" TargetMode="External"/><Relationship Id="rId910" Type="http://schemas.openxmlformats.org/officeDocument/2006/relationships/hyperlink" Target="https://drive.ifsp.edu.br/s/VgngKuwILc4WCRc" TargetMode="External"/><Relationship Id="rId1333" Type="http://schemas.openxmlformats.org/officeDocument/2006/relationships/hyperlink" Target="https://drive.ifsp.edu.br/s/3VSA5SbClMkpEZO" TargetMode="External"/><Relationship Id="rId1540" Type="http://schemas.openxmlformats.org/officeDocument/2006/relationships/hyperlink" Target="https://drive.ifsp.edu.br/s/RuzWxXUJZi4qmAf" TargetMode="External"/><Relationship Id="rId1638" Type="http://schemas.openxmlformats.org/officeDocument/2006/relationships/hyperlink" Target="https://drive.ifsp.edu.br/s/ROltDezk6mL0tsM" TargetMode="External"/><Relationship Id="rId135" Type="http://schemas.openxmlformats.org/officeDocument/2006/relationships/hyperlink" Target="https://drive.ifsp.edu.br/s/Ohs8Bg3i2r5p1MD" TargetMode="External"/><Relationship Id="rId342" Type="http://schemas.openxmlformats.org/officeDocument/2006/relationships/hyperlink" Target="https://drive.ifsp.edu.br/s/00HfIhMsTQ5f7Lw" TargetMode="External"/><Relationship Id="rId787" Type="http://schemas.openxmlformats.org/officeDocument/2006/relationships/hyperlink" Target="https://drive.ifsp.edu.br/s/iAqrRed8CHUe7Hn" TargetMode="External"/><Relationship Id="rId994" Type="http://schemas.openxmlformats.org/officeDocument/2006/relationships/hyperlink" Target="https://drive.ifsp.edu.br/s/gCMFdwgrdadbTHH" TargetMode="External"/><Relationship Id="rId1400" Type="http://schemas.openxmlformats.org/officeDocument/2006/relationships/hyperlink" Target="https://drive.ifsp.edu.br/s/YJEJWIjzVBuOR6S" TargetMode="External"/><Relationship Id="rId1845" Type="http://schemas.openxmlformats.org/officeDocument/2006/relationships/hyperlink" Target="https://drive.google.com/file/d/1h9ih4tLZocv1tGvaSmS-9dfke3XLc55e/view?usp=sharing" TargetMode="External"/><Relationship Id="rId2023" Type="http://schemas.openxmlformats.org/officeDocument/2006/relationships/hyperlink" Target="https://drive.google.com/file/d/18KyN5Tg0P3Jkq74ixQuyCA9-SFVM20-x/view?usp=share_link" TargetMode="External"/><Relationship Id="rId202" Type="http://schemas.openxmlformats.org/officeDocument/2006/relationships/hyperlink" Target="https://drive.ifsp.edu.br/s/nwruul5kxBDVPaj" TargetMode="External"/><Relationship Id="rId647" Type="http://schemas.openxmlformats.org/officeDocument/2006/relationships/hyperlink" Target="https://drive.ifsp.edu.br/s/HhsuqqIc3xBzX0F" TargetMode="External"/><Relationship Id="rId854" Type="http://schemas.openxmlformats.org/officeDocument/2006/relationships/hyperlink" Target="https://drive.ifsp.edu.br/s/uPODtMcqLOrk2Eq" TargetMode="External"/><Relationship Id="rId1277" Type="http://schemas.openxmlformats.org/officeDocument/2006/relationships/hyperlink" Target="https://drive.ifsp.edu.br/s/GKn10UfuiBzQ2Mr" TargetMode="External"/><Relationship Id="rId1484" Type="http://schemas.openxmlformats.org/officeDocument/2006/relationships/hyperlink" Target="https://drive.ifsp.edu.br/s/c6xM5UlHSoiQFY3" TargetMode="External"/><Relationship Id="rId1691" Type="http://schemas.openxmlformats.org/officeDocument/2006/relationships/hyperlink" Target="https://drive.google.com/file/d/1a91D521lKr5bCTT383Z1P-24rZL0jdvU/view?usp=sharing" TargetMode="External"/><Relationship Id="rId1705" Type="http://schemas.openxmlformats.org/officeDocument/2006/relationships/hyperlink" Target="https://drive.google.com/file/d/1kOnGpQsAI9dk73SeMoSTY1lJus9sD3AU/view?usp=sharing" TargetMode="External"/><Relationship Id="rId1912" Type="http://schemas.openxmlformats.org/officeDocument/2006/relationships/hyperlink" Target="https://drive.google.com/file/d/1laBUt6VYCT9pnO6PxJ90VNJ9-WQ6CaJS/view?usp=sharing" TargetMode="External"/><Relationship Id="rId286" Type="http://schemas.openxmlformats.org/officeDocument/2006/relationships/hyperlink" Target="https://drive.ifsp.edu.br/s/zHPYLYLIj2kFhfV" TargetMode="External"/><Relationship Id="rId493" Type="http://schemas.openxmlformats.org/officeDocument/2006/relationships/hyperlink" Target="https://drive.ifsp.edu.br/s/3oYtGL4uS5UnfYa" TargetMode="External"/><Relationship Id="rId507" Type="http://schemas.openxmlformats.org/officeDocument/2006/relationships/hyperlink" Target="https://drive.ifsp.edu.br/s/A2JGmbQNvIQTR1Y" TargetMode="External"/><Relationship Id="rId714" Type="http://schemas.openxmlformats.org/officeDocument/2006/relationships/hyperlink" Target="https://drive.ifsp.edu.br/s/3ZeWE6DZYJiTdJC" TargetMode="External"/><Relationship Id="rId921" Type="http://schemas.openxmlformats.org/officeDocument/2006/relationships/hyperlink" Target="https://drive.ifsp.edu.br/s/yU10tkxHbl1wk96" TargetMode="External"/><Relationship Id="rId1137" Type="http://schemas.openxmlformats.org/officeDocument/2006/relationships/hyperlink" Target="https://drive.ifsp.edu.br/s/dKy8qz8hLyCHXch" TargetMode="External"/><Relationship Id="rId1344" Type="http://schemas.openxmlformats.org/officeDocument/2006/relationships/hyperlink" Target="https://drive.ifsp.edu.br/s/Lib8U7fcwUJTyza" TargetMode="External"/><Relationship Id="rId1551" Type="http://schemas.openxmlformats.org/officeDocument/2006/relationships/hyperlink" Target="https://drive.ifsp.edu.br/s/ZYOctiVTclw3rDQ" TargetMode="External"/><Relationship Id="rId1789" Type="http://schemas.openxmlformats.org/officeDocument/2006/relationships/hyperlink" Target="https://drive.google.com/file/d/1eMVVulrn0qhPXsi1_6pNKrmKPxBRc68b/view?usp=sharing" TargetMode="External"/><Relationship Id="rId1996" Type="http://schemas.openxmlformats.org/officeDocument/2006/relationships/hyperlink" Target="https://drive.google.com/file/d/1QwuWsZWjML99-J0LxPLsmUnjNq1fT9L9/view?usp=sharing" TargetMode="External"/><Relationship Id="rId50" Type="http://schemas.openxmlformats.org/officeDocument/2006/relationships/hyperlink" Target="https://drive.ifsp.edu.br/s/km4mKyZDYQZkDks" TargetMode="External"/><Relationship Id="rId146" Type="http://schemas.openxmlformats.org/officeDocument/2006/relationships/hyperlink" Target="https://drive.ifsp.edu.br/s/6S46O2qac31F6fd" TargetMode="External"/><Relationship Id="rId353" Type="http://schemas.openxmlformats.org/officeDocument/2006/relationships/hyperlink" Target="https://drive.ifsp.edu.br/s/e2BfGwaEOZzbClN" TargetMode="External"/><Relationship Id="rId560" Type="http://schemas.openxmlformats.org/officeDocument/2006/relationships/hyperlink" Target="https://drive.ifsp.edu.br/s/potooy9EQaPlZl0" TargetMode="External"/><Relationship Id="rId798" Type="http://schemas.openxmlformats.org/officeDocument/2006/relationships/hyperlink" Target="https://drive.ifsp.edu.br/s/MBqXhy4othKTvib" TargetMode="External"/><Relationship Id="rId1190" Type="http://schemas.openxmlformats.org/officeDocument/2006/relationships/hyperlink" Target="https://drive.ifsp.edu.br/s/QY4XnZRXYqlANmA" TargetMode="External"/><Relationship Id="rId1204" Type="http://schemas.openxmlformats.org/officeDocument/2006/relationships/hyperlink" Target="https://drive.ifsp.edu.br/s/jPHTMRAqVaISPju" TargetMode="External"/><Relationship Id="rId1411" Type="http://schemas.openxmlformats.org/officeDocument/2006/relationships/hyperlink" Target="https://drive.ifsp.edu.br/s/CUW2c5WaFu6Hq9x" TargetMode="External"/><Relationship Id="rId1649" Type="http://schemas.openxmlformats.org/officeDocument/2006/relationships/hyperlink" Target="https://drive.ifsp.edu.br/s/HrTNcIkzGXddBCX" TargetMode="External"/><Relationship Id="rId1856" Type="http://schemas.openxmlformats.org/officeDocument/2006/relationships/hyperlink" Target="https://drive.google.com/file/d/16VGv6RjMOm4t7HVWhq5xiBb5x8uROPn8/view?usp=sharing" TargetMode="External"/><Relationship Id="rId2034" Type="http://schemas.openxmlformats.org/officeDocument/2006/relationships/hyperlink" Target="https://drive.google.com/file/d/1SuaOx3ULgQtv2fFyRF9sAK3626QSo6BH/view?usp=share_link" TargetMode="External"/><Relationship Id="rId213" Type="http://schemas.openxmlformats.org/officeDocument/2006/relationships/hyperlink" Target="https://drive.ifsp.edu.br/s/RGeyIltXRC7JBJG" TargetMode="External"/><Relationship Id="rId420" Type="http://schemas.openxmlformats.org/officeDocument/2006/relationships/hyperlink" Target="https://drive.ifsp.edu.br/s/ZQ1zdIjPZ5zkyD1" TargetMode="External"/><Relationship Id="rId658" Type="http://schemas.openxmlformats.org/officeDocument/2006/relationships/hyperlink" Target="https://drive.ifsp.edu.br/s/KzzfAVOtbkmrniq" TargetMode="External"/><Relationship Id="rId865" Type="http://schemas.openxmlformats.org/officeDocument/2006/relationships/hyperlink" Target="https://drive.ifsp.edu.br/s/BG4ATShGWz5Ed76" TargetMode="External"/><Relationship Id="rId1050" Type="http://schemas.openxmlformats.org/officeDocument/2006/relationships/hyperlink" Target="https://drive.ifsp.edu.br/s/lE0A0MPpKT1zH27" TargetMode="External"/><Relationship Id="rId1288" Type="http://schemas.openxmlformats.org/officeDocument/2006/relationships/hyperlink" Target="https://drive.ifsp.edu.br/s/giRYcKS47v61bGl" TargetMode="External"/><Relationship Id="rId1495" Type="http://schemas.openxmlformats.org/officeDocument/2006/relationships/hyperlink" Target="https://drive.ifsp.edu.br/s/g89rkiHeStF4zTM" TargetMode="External"/><Relationship Id="rId1509" Type="http://schemas.openxmlformats.org/officeDocument/2006/relationships/hyperlink" Target="https://drive.ifsp.edu.br/s/e0OIZtdH678SJwb" TargetMode="External"/><Relationship Id="rId1716" Type="http://schemas.openxmlformats.org/officeDocument/2006/relationships/hyperlink" Target="https://drive.ifsp.edu.br/s/PY6kknoXetWTirc" TargetMode="External"/><Relationship Id="rId1923" Type="http://schemas.openxmlformats.org/officeDocument/2006/relationships/hyperlink" Target="https://drive.google.com/file/d/11wiJ5-yJP3fMB-FetvH5fPKIFOY3HnBf/view?usp=sharing" TargetMode="External"/><Relationship Id="rId297" Type="http://schemas.openxmlformats.org/officeDocument/2006/relationships/hyperlink" Target="https://drive.ifsp.edu.br/s/J4r32y3k5tz6toa" TargetMode="External"/><Relationship Id="rId518" Type="http://schemas.openxmlformats.org/officeDocument/2006/relationships/hyperlink" Target="https://drive.ifsp.edu.br/s/bz2dkAzxmxcui15" TargetMode="External"/><Relationship Id="rId725" Type="http://schemas.openxmlformats.org/officeDocument/2006/relationships/hyperlink" Target="https://drive.ifsp.edu.br/s/rHoWDt35xf4sFT1" TargetMode="External"/><Relationship Id="rId932" Type="http://schemas.openxmlformats.org/officeDocument/2006/relationships/hyperlink" Target="https://drive.ifsp.edu.br/s/15P7tucdSXF1NDM" TargetMode="External"/><Relationship Id="rId1148" Type="http://schemas.openxmlformats.org/officeDocument/2006/relationships/hyperlink" Target="https://drive.ifsp.edu.br/s/rnNs6CtFEuYWxXm" TargetMode="External"/><Relationship Id="rId1355" Type="http://schemas.openxmlformats.org/officeDocument/2006/relationships/hyperlink" Target="https://drive.ifsp.edu.br/s/xlA7xNMWrM0DpUQ" TargetMode="External"/><Relationship Id="rId1562" Type="http://schemas.openxmlformats.org/officeDocument/2006/relationships/hyperlink" Target="https://drive.ifsp.edu.br/s/QPqrL5wKS5ey9we" TargetMode="External"/><Relationship Id="rId157" Type="http://schemas.openxmlformats.org/officeDocument/2006/relationships/hyperlink" Target="https://drive.ifsp.edu.br/s/GkEBpIauXyMx3sv" TargetMode="External"/><Relationship Id="rId364" Type="http://schemas.openxmlformats.org/officeDocument/2006/relationships/hyperlink" Target="https://drive.ifsp.edu.br/s/4qjuptgJHVog0dO" TargetMode="External"/><Relationship Id="rId1008" Type="http://schemas.openxmlformats.org/officeDocument/2006/relationships/hyperlink" Target="https://drive.ifsp.edu.br/s/gfBqigJQuosXaDy" TargetMode="External"/><Relationship Id="rId1215" Type="http://schemas.openxmlformats.org/officeDocument/2006/relationships/hyperlink" Target="https://drive.ifsp.edu.br/s/0De2PJZgzsOeELb" TargetMode="External"/><Relationship Id="rId1422" Type="http://schemas.openxmlformats.org/officeDocument/2006/relationships/hyperlink" Target="https://drive.ifsp.edu.br/s/e2w6unkmRRA1ke6" TargetMode="External"/><Relationship Id="rId1867" Type="http://schemas.openxmlformats.org/officeDocument/2006/relationships/hyperlink" Target="https://drive.google.com/file/d/1xmEywGnnh-3mA-ZM2StOxMo_VyT-eWA5/view?usp=sharing" TargetMode="External"/><Relationship Id="rId2045" Type="http://schemas.openxmlformats.org/officeDocument/2006/relationships/hyperlink" Target="https://drive.google.com/file/d/10HYAMZdU1xVhPr-zbrf50BJluk2AkJo4/view?usp=share_link" TargetMode="External"/><Relationship Id="rId61" Type="http://schemas.openxmlformats.org/officeDocument/2006/relationships/hyperlink" Target="https://drive.ifsp.edu.br/s/07OmnaT3MuFcW8C" TargetMode="External"/><Relationship Id="rId571" Type="http://schemas.openxmlformats.org/officeDocument/2006/relationships/hyperlink" Target="https://drive.ifsp.edu.br/s/kPCOGzGqAB5gEr1" TargetMode="External"/><Relationship Id="rId669" Type="http://schemas.openxmlformats.org/officeDocument/2006/relationships/hyperlink" Target="https://drive.ifsp.edu.br/s/cYpdsoUS9cfjkm8" TargetMode="External"/><Relationship Id="rId876" Type="http://schemas.openxmlformats.org/officeDocument/2006/relationships/hyperlink" Target="https://drive.ifsp.edu.br/s/ym2Am0pNMSd1iSx" TargetMode="External"/><Relationship Id="rId1299" Type="http://schemas.openxmlformats.org/officeDocument/2006/relationships/hyperlink" Target="https://drive.ifsp.edu.br/s/YlAog0NqUHrQNEF" TargetMode="External"/><Relationship Id="rId1727" Type="http://schemas.openxmlformats.org/officeDocument/2006/relationships/hyperlink" Target="https://drive.ifsp.edu.br/s/mV1LNPNo6DDATfB" TargetMode="External"/><Relationship Id="rId1934" Type="http://schemas.openxmlformats.org/officeDocument/2006/relationships/hyperlink" Target="https://drive.google.com/file/d/1YgwVzkVFRoYSKw7bD2sVEc3Hr5wuSo5C/view?usp=sharing" TargetMode="External"/><Relationship Id="rId19" Type="http://schemas.openxmlformats.org/officeDocument/2006/relationships/hyperlink" Target="https://drive.ifsp.edu.br/s/9Vw4T7iCPSlfJVa" TargetMode="External"/><Relationship Id="rId224" Type="http://schemas.openxmlformats.org/officeDocument/2006/relationships/hyperlink" Target="https://drive.ifsp.edu.br/s/ofqUVayHCNJyF7P" TargetMode="External"/><Relationship Id="rId431" Type="http://schemas.openxmlformats.org/officeDocument/2006/relationships/hyperlink" Target="https://drive.ifsp.edu.br/s/hmByyD0spxZ3ljG" TargetMode="External"/><Relationship Id="rId529" Type="http://schemas.openxmlformats.org/officeDocument/2006/relationships/hyperlink" Target="https://drive.ifsp.edu.br/s/0yyb83cDBe2URIt" TargetMode="External"/><Relationship Id="rId736" Type="http://schemas.openxmlformats.org/officeDocument/2006/relationships/hyperlink" Target="https://drive.ifsp.edu.br/s/1yAVUNfAc3Xh6wb" TargetMode="External"/><Relationship Id="rId1061" Type="http://schemas.openxmlformats.org/officeDocument/2006/relationships/hyperlink" Target="https://drive.ifsp.edu.br/s/yK4jWorJn0NJCFC" TargetMode="External"/><Relationship Id="rId1159" Type="http://schemas.openxmlformats.org/officeDocument/2006/relationships/hyperlink" Target="https://drive.ifsp.edu.br/s/3mIhS4q2fIkU3OI" TargetMode="External"/><Relationship Id="rId1366" Type="http://schemas.openxmlformats.org/officeDocument/2006/relationships/hyperlink" Target="https://drive.ifsp.edu.br/s/nbtwVfWqbG3UuhT" TargetMode="External"/><Relationship Id="rId168" Type="http://schemas.openxmlformats.org/officeDocument/2006/relationships/hyperlink" Target="https://drive.ifsp.edu.br/s/qEUvsIlMEVCRQ8q" TargetMode="External"/><Relationship Id="rId943" Type="http://schemas.openxmlformats.org/officeDocument/2006/relationships/hyperlink" Target="https://drive.ifsp.edu.br/s/Pj45Kmk7bpW0rKg" TargetMode="External"/><Relationship Id="rId1019" Type="http://schemas.openxmlformats.org/officeDocument/2006/relationships/hyperlink" Target="https://drive.ifsp.edu.br/s/retrUzKGfFwA3vZ" TargetMode="External"/><Relationship Id="rId1573" Type="http://schemas.openxmlformats.org/officeDocument/2006/relationships/hyperlink" Target="https://drive.ifsp.edu.br/s/JjrFYqpXu0n7II2" TargetMode="External"/><Relationship Id="rId1780" Type="http://schemas.openxmlformats.org/officeDocument/2006/relationships/hyperlink" Target="https://drive.ifsp.edu.br/s/veVkoDGvrQapw8m" TargetMode="External"/><Relationship Id="rId1878" Type="http://schemas.openxmlformats.org/officeDocument/2006/relationships/hyperlink" Target="https://drive.google.com/file/d/1SrG-g3kObW1zM1o04_-WiFn1hAQsuMZE/view?usp=sharing" TargetMode="External"/><Relationship Id="rId72" Type="http://schemas.openxmlformats.org/officeDocument/2006/relationships/hyperlink" Target="https://drive.ifsp.edu.br/s/DWRBcV25oiRKR5g" TargetMode="External"/><Relationship Id="rId375" Type="http://schemas.openxmlformats.org/officeDocument/2006/relationships/hyperlink" Target="https://drive.ifsp.edu.br/s/LYfUXsxsYTDsxus" TargetMode="External"/><Relationship Id="rId582" Type="http://schemas.openxmlformats.org/officeDocument/2006/relationships/hyperlink" Target="https://drive.ifsp.edu.br/s/Hx1Z95BxPBn9fjQ" TargetMode="External"/><Relationship Id="rId803" Type="http://schemas.openxmlformats.org/officeDocument/2006/relationships/hyperlink" Target="https://drive.ifsp.edu.br/s/MOrX0b1JYr87tFR" TargetMode="External"/><Relationship Id="rId1226" Type="http://schemas.openxmlformats.org/officeDocument/2006/relationships/hyperlink" Target="https://drive.ifsp.edu.br/s/soZyDmdbTYiyejK" TargetMode="External"/><Relationship Id="rId1433" Type="http://schemas.openxmlformats.org/officeDocument/2006/relationships/hyperlink" Target="https://drive.ifsp.edu.br/s/k2qqZAz07q5O8tX" TargetMode="External"/><Relationship Id="rId1640" Type="http://schemas.openxmlformats.org/officeDocument/2006/relationships/hyperlink" Target="https://drive.ifsp.edu.br/s/BLMsVrRKgpyPB0c" TargetMode="External"/><Relationship Id="rId1738" Type="http://schemas.openxmlformats.org/officeDocument/2006/relationships/hyperlink" Target="https://drive.ifsp.edu.br/s/L1AM0LRnt0HYf2G" TargetMode="External"/><Relationship Id="rId2056" Type="http://schemas.openxmlformats.org/officeDocument/2006/relationships/hyperlink" Target="https://drive.google.com/file/d/18Sd_uF8oikqxHn2cudfhKulpeFF0z1jB/view?usp=share_link" TargetMode="External"/><Relationship Id="rId3" Type="http://schemas.openxmlformats.org/officeDocument/2006/relationships/hyperlink" Target="https://drive.ifsp.edu.br/s/4PzCAPdmzGyeEuG" TargetMode="External"/><Relationship Id="rId235" Type="http://schemas.openxmlformats.org/officeDocument/2006/relationships/hyperlink" Target="https://drive.ifsp.edu.br/s/HlSIXenwy9GzdJ4" TargetMode="External"/><Relationship Id="rId442" Type="http://schemas.openxmlformats.org/officeDocument/2006/relationships/hyperlink" Target="https://drive.ifsp.edu.br/s/64F9aT2z9F43jp1" TargetMode="External"/><Relationship Id="rId887" Type="http://schemas.openxmlformats.org/officeDocument/2006/relationships/hyperlink" Target="https://drive.ifsp.edu.br/s/dRYfRgmcIjJyoQs" TargetMode="External"/><Relationship Id="rId1072" Type="http://schemas.openxmlformats.org/officeDocument/2006/relationships/hyperlink" Target="https://drive.ifsp.edu.br/s/9NJMtJ5bH8gVgoD" TargetMode="External"/><Relationship Id="rId1500" Type="http://schemas.openxmlformats.org/officeDocument/2006/relationships/hyperlink" Target="https://drive.ifsp.edu.br/s/xI1Di6YW2SjKPbt" TargetMode="External"/><Relationship Id="rId1945" Type="http://schemas.openxmlformats.org/officeDocument/2006/relationships/hyperlink" Target="https://drive.google.com/file/d/12SUl3jiQQ3vt_S0c5eYUfFWG2T8yaQK1/view?usp=sharing" TargetMode="External"/><Relationship Id="rId302" Type="http://schemas.openxmlformats.org/officeDocument/2006/relationships/hyperlink" Target="https://drive.ifsp.edu.br/s/iWDR9g4veyaPSZM" TargetMode="External"/><Relationship Id="rId747" Type="http://schemas.openxmlformats.org/officeDocument/2006/relationships/hyperlink" Target="https://drive.ifsp.edu.br/s/k0D4REqRdn5efEW" TargetMode="External"/><Relationship Id="rId954" Type="http://schemas.openxmlformats.org/officeDocument/2006/relationships/hyperlink" Target="https://drive.ifsp.edu.br/s/gfGnMOc3fviEGfd" TargetMode="External"/><Relationship Id="rId1377" Type="http://schemas.openxmlformats.org/officeDocument/2006/relationships/hyperlink" Target="https://drive.ifsp.edu.br/s/Cfqik7ZuCrGlMO2" TargetMode="External"/><Relationship Id="rId1584" Type="http://schemas.openxmlformats.org/officeDocument/2006/relationships/hyperlink" Target="https://drive.ifsp.edu.br/s/GtrUGwCHHTz2Kve" TargetMode="External"/><Relationship Id="rId1791" Type="http://schemas.openxmlformats.org/officeDocument/2006/relationships/hyperlink" Target="https://drive.google.com/file/d/1N_C66PUQLrjns1WbVdmHgRZsY3e9H0Ec/view?usp=sharing" TargetMode="External"/><Relationship Id="rId1805" Type="http://schemas.openxmlformats.org/officeDocument/2006/relationships/hyperlink" Target="https://drive.google.com/file/d/1FqUaiq7ii0-fBwYwN9dBqp_n-zCcZkaa/view?usp=sharing" TargetMode="External"/><Relationship Id="rId83" Type="http://schemas.openxmlformats.org/officeDocument/2006/relationships/hyperlink" Target="https://drive.ifsp.edu.br/s/01FwmEj3MApLuxS" TargetMode="External"/><Relationship Id="rId179" Type="http://schemas.openxmlformats.org/officeDocument/2006/relationships/hyperlink" Target="https://drive.ifsp.edu.br/s/6pWoMTPozuzFiQg" TargetMode="External"/><Relationship Id="rId386" Type="http://schemas.openxmlformats.org/officeDocument/2006/relationships/hyperlink" Target="https://drive.ifsp.edu.br/s/xY3rzJtEvVfM9yx" TargetMode="External"/><Relationship Id="rId593" Type="http://schemas.openxmlformats.org/officeDocument/2006/relationships/hyperlink" Target="https://drive.ifsp.edu.br/s/fjezRZiswXxaq0E" TargetMode="External"/><Relationship Id="rId607" Type="http://schemas.openxmlformats.org/officeDocument/2006/relationships/hyperlink" Target="https://drive.ifsp.edu.br/s/IGcfJXBqejnEfp4" TargetMode="External"/><Relationship Id="rId814" Type="http://schemas.openxmlformats.org/officeDocument/2006/relationships/hyperlink" Target="https://drive.ifsp.edu.br/s/gka3STcFLX41GFk" TargetMode="External"/><Relationship Id="rId1237" Type="http://schemas.openxmlformats.org/officeDocument/2006/relationships/hyperlink" Target="https://drive.ifsp.edu.br/s/LuX8jhiYngpZptU" TargetMode="External"/><Relationship Id="rId1444" Type="http://schemas.openxmlformats.org/officeDocument/2006/relationships/hyperlink" Target="https://drive.ifsp.edu.br/s/RPJsiKVaHC7k1L7" TargetMode="External"/><Relationship Id="rId1651" Type="http://schemas.openxmlformats.org/officeDocument/2006/relationships/hyperlink" Target="https://drive.ifsp.edu.br/s/4POapQCSMiya2jb" TargetMode="External"/><Relationship Id="rId1889" Type="http://schemas.openxmlformats.org/officeDocument/2006/relationships/hyperlink" Target="https://drive.google.com/file/d/1UZrOv-UenlsbR0wKyJYRORIO28BvgqGI/view?usp=sharing" TargetMode="External"/><Relationship Id="rId2067" Type="http://schemas.openxmlformats.org/officeDocument/2006/relationships/hyperlink" Target="https://drive.google.com/file/d/1mo-XfVt1PmyCCK-oA-goK3Trt3yDmhjn/view?usp=share_link" TargetMode="External"/><Relationship Id="rId246" Type="http://schemas.openxmlformats.org/officeDocument/2006/relationships/hyperlink" Target="https://drive.ifsp.edu.br/s/i6MGprP8z1N83x3" TargetMode="External"/><Relationship Id="rId453" Type="http://schemas.openxmlformats.org/officeDocument/2006/relationships/hyperlink" Target="https://drive.ifsp.edu.br/s/PaYsBeAZp72qGQq" TargetMode="External"/><Relationship Id="rId660" Type="http://schemas.openxmlformats.org/officeDocument/2006/relationships/hyperlink" Target="https://drive.ifsp.edu.br/s/EJ745MbdnnmMtwx" TargetMode="External"/><Relationship Id="rId898" Type="http://schemas.openxmlformats.org/officeDocument/2006/relationships/hyperlink" Target="https://drive.ifsp.edu.br/s/Q2jHF6UIKKvwgNz" TargetMode="External"/><Relationship Id="rId1083" Type="http://schemas.openxmlformats.org/officeDocument/2006/relationships/hyperlink" Target="https://drive.ifsp.edu.br/s/PElxF0mSYnFF8mO" TargetMode="External"/><Relationship Id="rId1290" Type="http://schemas.openxmlformats.org/officeDocument/2006/relationships/hyperlink" Target="https://drive.ifsp.edu.br/s/eM9NAN2mqLjpSIM" TargetMode="External"/><Relationship Id="rId1304" Type="http://schemas.openxmlformats.org/officeDocument/2006/relationships/hyperlink" Target="https://drive.ifsp.edu.br/s/73ZLWmDOKN4yFyw" TargetMode="External"/><Relationship Id="rId1511" Type="http://schemas.openxmlformats.org/officeDocument/2006/relationships/hyperlink" Target="https://drive.ifsp.edu.br/s/Mg8C8l2XqAQ5yAG" TargetMode="External"/><Relationship Id="rId1749" Type="http://schemas.openxmlformats.org/officeDocument/2006/relationships/hyperlink" Target="https://drive.ifsp.edu.br/s/AWIJ9sXHGyHcH56" TargetMode="External"/><Relationship Id="rId1956" Type="http://schemas.openxmlformats.org/officeDocument/2006/relationships/hyperlink" Target="https://drive.google.com/file/d/14RxSBwTaAYvRo0NNKvt9pKNYne1wT1Ys/view?usp=sharing" TargetMode="External"/><Relationship Id="rId106" Type="http://schemas.openxmlformats.org/officeDocument/2006/relationships/hyperlink" Target="https://drive.ifsp.edu.br/s/wHgR3SNh1YZmnZi" TargetMode="External"/><Relationship Id="rId313" Type="http://schemas.openxmlformats.org/officeDocument/2006/relationships/hyperlink" Target="https://drive.ifsp.edu.br/s/fjgM01QASG6seJ1" TargetMode="External"/><Relationship Id="rId758" Type="http://schemas.openxmlformats.org/officeDocument/2006/relationships/hyperlink" Target="https://drive.ifsp.edu.br/s/VZc6s0VRWVkyHa9" TargetMode="External"/><Relationship Id="rId965" Type="http://schemas.openxmlformats.org/officeDocument/2006/relationships/hyperlink" Target="https://drive.ifsp.edu.br/s/fBh2S29yKAs6Rtk" TargetMode="External"/><Relationship Id="rId1150" Type="http://schemas.openxmlformats.org/officeDocument/2006/relationships/hyperlink" Target="https://drive.ifsp.edu.br/s/ZSZ4ob84wybiojP" TargetMode="External"/><Relationship Id="rId1388" Type="http://schemas.openxmlformats.org/officeDocument/2006/relationships/hyperlink" Target="https://drive.ifsp.edu.br/s/6tkeZiPRudFSFq5" TargetMode="External"/><Relationship Id="rId1595" Type="http://schemas.openxmlformats.org/officeDocument/2006/relationships/hyperlink" Target="https://drive.ifsp.edu.br/s/z5GRhsxCqvnyckN" TargetMode="External"/><Relationship Id="rId1609" Type="http://schemas.openxmlformats.org/officeDocument/2006/relationships/hyperlink" Target="https://drive.ifsp.edu.br/s/vjVlsUStu5qlBjM" TargetMode="External"/><Relationship Id="rId1816" Type="http://schemas.openxmlformats.org/officeDocument/2006/relationships/hyperlink" Target="https://drive.google.com/file/d/1K7-tNVWNWCbYVxtTeFZ1miFfUHpCL8UM/view?usp=sharing" TargetMode="External"/><Relationship Id="rId10" Type="http://schemas.openxmlformats.org/officeDocument/2006/relationships/hyperlink" Target="https://drive.ifsp.edu.br/s/9K7z88dnPN81RAj" TargetMode="External"/><Relationship Id="rId94" Type="http://schemas.openxmlformats.org/officeDocument/2006/relationships/hyperlink" Target="https://drive.ifsp.edu.br/s/VHSkTanVqDkNWb4" TargetMode="External"/><Relationship Id="rId397" Type="http://schemas.openxmlformats.org/officeDocument/2006/relationships/hyperlink" Target="https://drive.ifsp.edu.br/s/uKY899ZCIkRybgf" TargetMode="External"/><Relationship Id="rId520" Type="http://schemas.openxmlformats.org/officeDocument/2006/relationships/hyperlink" Target="https://drive.ifsp.edu.br/s/G2TyS2znoSS7KD1" TargetMode="External"/><Relationship Id="rId618" Type="http://schemas.openxmlformats.org/officeDocument/2006/relationships/hyperlink" Target="https://drive.ifsp.edu.br/s/Yz9C7Y34FUg6dkE" TargetMode="External"/><Relationship Id="rId825" Type="http://schemas.openxmlformats.org/officeDocument/2006/relationships/hyperlink" Target="https://drive.ifsp.edu.br/s/XuMfvxQ8mY5yjxs" TargetMode="External"/><Relationship Id="rId1248" Type="http://schemas.openxmlformats.org/officeDocument/2006/relationships/hyperlink" Target="https://drive.ifsp.edu.br/s/936ReiZruqG88H2" TargetMode="External"/><Relationship Id="rId1455" Type="http://schemas.openxmlformats.org/officeDocument/2006/relationships/hyperlink" Target="https://drive.ifsp.edu.br/s/e3AySUZyuUd8trd" TargetMode="External"/><Relationship Id="rId1662" Type="http://schemas.openxmlformats.org/officeDocument/2006/relationships/hyperlink" Target="https://drive.ifsp.edu.br/s/v4QYLjfmLuOfiBe" TargetMode="External"/><Relationship Id="rId2078" Type="http://schemas.openxmlformats.org/officeDocument/2006/relationships/hyperlink" Target="https://drive.google.com/file/d/1zqD3vhSJ0rToW_odT4YGfJYmp3WMrmuy/view?usp=share_link" TargetMode="External"/><Relationship Id="rId257" Type="http://schemas.openxmlformats.org/officeDocument/2006/relationships/hyperlink" Target="https://drive.ifsp.edu.br/s/z4Kjrd58qKwLzec" TargetMode="External"/><Relationship Id="rId464" Type="http://schemas.openxmlformats.org/officeDocument/2006/relationships/hyperlink" Target="https://drive.ifsp.edu.br/s/EPHJti1JcNTWgd5" TargetMode="External"/><Relationship Id="rId1010" Type="http://schemas.openxmlformats.org/officeDocument/2006/relationships/hyperlink" Target="https://drive.ifsp.edu.br/s/SfsP0LA5FIaLfML" TargetMode="External"/><Relationship Id="rId1094" Type="http://schemas.openxmlformats.org/officeDocument/2006/relationships/hyperlink" Target="https://drive.ifsp.edu.br/s/1X1xyetHj21i7Gv" TargetMode="External"/><Relationship Id="rId1108" Type="http://schemas.openxmlformats.org/officeDocument/2006/relationships/hyperlink" Target="https://drive.ifsp.edu.br/s/Jsuw2zXueMVIC0r" TargetMode="External"/><Relationship Id="rId1315" Type="http://schemas.openxmlformats.org/officeDocument/2006/relationships/hyperlink" Target="https://drive.ifsp.edu.br/s/JnlAzLPdJYflsmf" TargetMode="External"/><Relationship Id="rId1967" Type="http://schemas.openxmlformats.org/officeDocument/2006/relationships/hyperlink" Target="https://drive.google.com/file/d/195r9eg0r4T8fwWWyAdbY-5ca3C1G29PG/view?usp=sharing" TargetMode="External"/><Relationship Id="rId117" Type="http://schemas.openxmlformats.org/officeDocument/2006/relationships/hyperlink" Target="https://drive.ifsp.edu.br/s/olbsIDFYa8wh5re" TargetMode="External"/><Relationship Id="rId671" Type="http://schemas.openxmlformats.org/officeDocument/2006/relationships/hyperlink" Target="https://drive.ifsp.edu.br/s/HGC4SFHkOk3nHfw" TargetMode="External"/><Relationship Id="rId769" Type="http://schemas.openxmlformats.org/officeDocument/2006/relationships/hyperlink" Target="https://drive.ifsp.edu.br/s/NpjBZXSQSBFRgZe" TargetMode="External"/><Relationship Id="rId976" Type="http://schemas.openxmlformats.org/officeDocument/2006/relationships/hyperlink" Target="https://drive.ifsp.edu.br/s/HmiPsynYyXFmFJ3" TargetMode="External"/><Relationship Id="rId1399" Type="http://schemas.openxmlformats.org/officeDocument/2006/relationships/hyperlink" Target="https://drive.ifsp.edu.br/s/YJEJWIjzVBuOR6S" TargetMode="External"/><Relationship Id="rId324" Type="http://schemas.openxmlformats.org/officeDocument/2006/relationships/hyperlink" Target="https://drive.ifsp.edu.br/s/FUt4x9PL3sIpNre" TargetMode="External"/><Relationship Id="rId531" Type="http://schemas.openxmlformats.org/officeDocument/2006/relationships/hyperlink" Target="https://drive.ifsp.edu.br/s/hGeD7Ksm5OhbBBe" TargetMode="External"/><Relationship Id="rId629" Type="http://schemas.openxmlformats.org/officeDocument/2006/relationships/hyperlink" Target="https://drive.ifsp.edu.br/s/Dk6vd2NKhosmXR1" TargetMode="External"/><Relationship Id="rId1161" Type="http://schemas.openxmlformats.org/officeDocument/2006/relationships/hyperlink" Target="https://drive.ifsp.edu.br/s/8HPhp8lXhzczazI" TargetMode="External"/><Relationship Id="rId1259" Type="http://schemas.openxmlformats.org/officeDocument/2006/relationships/hyperlink" Target="https://drive.ifsp.edu.br/s/KAvYyynTW0B7iIQ" TargetMode="External"/><Relationship Id="rId1466" Type="http://schemas.openxmlformats.org/officeDocument/2006/relationships/hyperlink" Target="https://drive.ifsp.edu.br/s/P5mmG2ylEO8CTAa" TargetMode="External"/><Relationship Id="rId2005" Type="http://schemas.openxmlformats.org/officeDocument/2006/relationships/hyperlink" Target="https://drive.google.com/file/d/19ZRozENAtFj0MfeTCiOJb125V30hrAM_/view?usp=sharing" TargetMode="External"/><Relationship Id="rId836" Type="http://schemas.openxmlformats.org/officeDocument/2006/relationships/hyperlink" Target="https://drive.ifsp.edu.br/s/WFsuOnA1jEm8N9k" TargetMode="External"/><Relationship Id="rId1021" Type="http://schemas.openxmlformats.org/officeDocument/2006/relationships/hyperlink" Target="https://drive.ifsp.edu.br/s/6VTprY5pihzohNw" TargetMode="External"/><Relationship Id="rId1119" Type="http://schemas.openxmlformats.org/officeDocument/2006/relationships/hyperlink" Target="https://drive.ifsp.edu.br/s/2Xp5Md9nsIrqaet" TargetMode="External"/><Relationship Id="rId1673" Type="http://schemas.openxmlformats.org/officeDocument/2006/relationships/hyperlink" Target="https://drive.ifsp.edu.br/s/0GYAbm7U2rF8zOX" TargetMode="External"/><Relationship Id="rId1880" Type="http://schemas.openxmlformats.org/officeDocument/2006/relationships/hyperlink" Target="https://drive.google.com/file/d/1tmEbORf1ZlizkXyOv4bQMtzQ1_6vonTK/view?usp=sharing" TargetMode="External"/><Relationship Id="rId1978" Type="http://schemas.openxmlformats.org/officeDocument/2006/relationships/hyperlink" Target="https://drive.google.com/file/d/1VnqdIB1zXGdWQRxH_wBuBmdhkyM1g2P4/view?usp=sharing" TargetMode="External"/><Relationship Id="rId903" Type="http://schemas.openxmlformats.org/officeDocument/2006/relationships/hyperlink" Target="https://drive.ifsp.edu.br/s/GSgHLnSwRBsIZmL" TargetMode="External"/><Relationship Id="rId1326" Type="http://schemas.openxmlformats.org/officeDocument/2006/relationships/hyperlink" Target="https://drive.ifsp.edu.br/s/HFmk76ge91FLH8m" TargetMode="External"/><Relationship Id="rId1533" Type="http://schemas.openxmlformats.org/officeDocument/2006/relationships/hyperlink" Target="https://drive.ifsp.edu.br/s/ELawmsNA7xxIRUk" TargetMode="External"/><Relationship Id="rId1740" Type="http://schemas.openxmlformats.org/officeDocument/2006/relationships/hyperlink" Target="https://drive.google.com/file/d/1voXqLAusb_L3-GUcVDJdL5bmTO0cPZia/view?usp=sharing" TargetMode="External"/><Relationship Id="rId32" Type="http://schemas.openxmlformats.org/officeDocument/2006/relationships/hyperlink" Target="https://drive.ifsp.edu.br/s/ZylGVMilZohGwJ0" TargetMode="External"/><Relationship Id="rId1600" Type="http://schemas.openxmlformats.org/officeDocument/2006/relationships/hyperlink" Target="https://drive.ifsp.edu.br/s/PGY684LiwsFTfOb" TargetMode="External"/><Relationship Id="rId1838" Type="http://schemas.openxmlformats.org/officeDocument/2006/relationships/hyperlink" Target="https://drive.google.com/file/d/1iNhNCFbg3_Hhhh24o0IVNikHSQtX1Ize/view?usp=sharing" TargetMode="External"/><Relationship Id="rId181" Type="http://schemas.openxmlformats.org/officeDocument/2006/relationships/hyperlink" Target="https://drive.ifsp.edu.br/s/Uw8KIEsbfxP27zx" TargetMode="External"/><Relationship Id="rId1905" Type="http://schemas.openxmlformats.org/officeDocument/2006/relationships/hyperlink" Target="https://drive.google.com/file/d/1VKh-Jx8WQw295I01YsBILYq7_VAD_kAd/view?usp=sharing" TargetMode="External"/><Relationship Id="rId279" Type="http://schemas.openxmlformats.org/officeDocument/2006/relationships/hyperlink" Target="https://drive.ifsp.edu.br/s/vBiWC95Or5n2UCn" TargetMode="External"/><Relationship Id="rId486" Type="http://schemas.openxmlformats.org/officeDocument/2006/relationships/hyperlink" Target="https://drive.ifsp.edu.br/s/AtxsA03zZPumY3r" TargetMode="External"/><Relationship Id="rId693" Type="http://schemas.openxmlformats.org/officeDocument/2006/relationships/hyperlink" Target="https://drive.ifsp.edu.br/s/wPQhA0CIBxVlZmV" TargetMode="External"/><Relationship Id="rId139" Type="http://schemas.openxmlformats.org/officeDocument/2006/relationships/hyperlink" Target="https://drive.ifsp.edu.br/s/QyMBq43r8jaDLyq" TargetMode="External"/><Relationship Id="rId346" Type="http://schemas.openxmlformats.org/officeDocument/2006/relationships/hyperlink" Target="https://drive.ifsp.edu.br/s/bTlg2QoRmK9BAxd" TargetMode="External"/><Relationship Id="rId553" Type="http://schemas.openxmlformats.org/officeDocument/2006/relationships/hyperlink" Target="https://drive.ifsp.edu.br/s/BuqIxKEwO3iH1tN" TargetMode="External"/><Relationship Id="rId760" Type="http://schemas.openxmlformats.org/officeDocument/2006/relationships/hyperlink" Target="https://drive.ifsp.edu.br/s/LcZ3ZFeqNEipHmn" TargetMode="External"/><Relationship Id="rId998" Type="http://schemas.openxmlformats.org/officeDocument/2006/relationships/hyperlink" Target="https://drive.ifsp.edu.br/s/WJUIJe6pSnMJQ6C" TargetMode="External"/><Relationship Id="rId1183" Type="http://schemas.openxmlformats.org/officeDocument/2006/relationships/hyperlink" Target="https://drive.ifsp.edu.br/s/dfY6vnrp5JJW9Bs" TargetMode="External"/><Relationship Id="rId1390" Type="http://schemas.openxmlformats.org/officeDocument/2006/relationships/hyperlink" Target="https://drive.ifsp.edu.br/s/oIoMRfKrzjXPJa7" TargetMode="External"/><Relationship Id="rId2027" Type="http://schemas.openxmlformats.org/officeDocument/2006/relationships/hyperlink" Target="https://drive.google.com/file/d/1fSM5opON3_DvQmJkh8dzD1mszIDX1gun/view?usp=share_link" TargetMode="External"/><Relationship Id="rId206" Type="http://schemas.openxmlformats.org/officeDocument/2006/relationships/hyperlink" Target="https://drive.ifsp.edu.br/s/kjldlzWntUvZpnd" TargetMode="External"/><Relationship Id="rId413" Type="http://schemas.openxmlformats.org/officeDocument/2006/relationships/hyperlink" Target="https://drive.ifsp.edu.br/s/4dgQNmg9rILOQry" TargetMode="External"/><Relationship Id="rId858" Type="http://schemas.openxmlformats.org/officeDocument/2006/relationships/hyperlink" Target="https://drive.ifsp.edu.br/s/v5SlRLZP08L1jZy" TargetMode="External"/><Relationship Id="rId1043" Type="http://schemas.openxmlformats.org/officeDocument/2006/relationships/hyperlink" Target="https://drive.ifsp.edu.br/s/ilFedJ1HEfv2Asm" TargetMode="External"/><Relationship Id="rId1488" Type="http://schemas.openxmlformats.org/officeDocument/2006/relationships/hyperlink" Target="https://drive.ifsp.edu.br/s/S2vH9c35LJQ2FEj" TargetMode="External"/><Relationship Id="rId1695" Type="http://schemas.openxmlformats.org/officeDocument/2006/relationships/hyperlink" Target="https://drive.ifsp.edu.br/s/WFYiOLpsCGISgdg" TargetMode="External"/><Relationship Id="rId620" Type="http://schemas.openxmlformats.org/officeDocument/2006/relationships/hyperlink" Target="https://drive.ifsp.edu.br/s/kTiwXkxdtuv56QI" TargetMode="External"/><Relationship Id="rId718" Type="http://schemas.openxmlformats.org/officeDocument/2006/relationships/hyperlink" Target="https://drive.ifsp.edu.br/s/51xDaOYHl7wjMT5" TargetMode="External"/><Relationship Id="rId925" Type="http://schemas.openxmlformats.org/officeDocument/2006/relationships/hyperlink" Target="https://drive.ifsp.edu.br/s/JLdAQMT8yHlxgWO" TargetMode="External"/><Relationship Id="rId1250" Type="http://schemas.openxmlformats.org/officeDocument/2006/relationships/hyperlink" Target="https://drive.ifsp.edu.br/s/C2FsIjKBq4kaH9l" TargetMode="External"/><Relationship Id="rId1348" Type="http://schemas.openxmlformats.org/officeDocument/2006/relationships/hyperlink" Target="https://drive.ifsp.edu.br/s/LhPnEIqEmuT58IO" TargetMode="External"/><Relationship Id="rId1555" Type="http://schemas.openxmlformats.org/officeDocument/2006/relationships/hyperlink" Target="https://drive.ifsp.edu.br/s/RnFjscpMB4IzOdp" TargetMode="External"/><Relationship Id="rId1762" Type="http://schemas.openxmlformats.org/officeDocument/2006/relationships/hyperlink" Target="https://drive.ifsp.edu.br/s/lHSB9gmSpiOSfUp" TargetMode="External"/><Relationship Id="rId1110" Type="http://schemas.openxmlformats.org/officeDocument/2006/relationships/hyperlink" Target="https://drive.ifsp.edu.br/s/XGxGW8sSvt1m8hs" TargetMode="External"/><Relationship Id="rId1208" Type="http://schemas.openxmlformats.org/officeDocument/2006/relationships/hyperlink" Target="https://drive.ifsp.edu.br/s/TbcGcbCQ6xVkUIp" TargetMode="External"/><Relationship Id="rId1415" Type="http://schemas.openxmlformats.org/officeDocument/2006/relationships/hyperlink" Target="https://drive.ifsp.edu.br/s/dSrUxdQJn6GaT0y" TargetMode="External"/><Relationship Id="rId54" Type="http://schemas.openxmlformats.org/officeDocument/2006/relationships/hyperlink" Target="https://drive.ifsp.edu.br/s/XwX2AvhktDg4acu" TargetMode="External"/><Relationship Id="rId1622" Type="http://schemas.openxmlformats.org/officeDocument/2006/relationships/hyperlink" Target="https://drive.ifsp.edu.br/s/dBbHQIEHeyckuJG" TargetMode="External"/><Relationship Id="rId1927" Type="http://schemas.openxmlformats.org/officeDocument/2006/relationships/hyperlink" Target="https://drive.google.com/file/d/1y_gHxtQiXbGBZZYfOcrfIl9QlHhx3p8y/view?usp=sharing" TargetMode="External"/><Relationship Id="rId2091" Type="http://schemas.openxmlformats.org/officeDocument/2006/relationships/comments" Target="../comments1.xml"/><Relationship Id="rId270" Type="http://schemas.openxmlformats.org/officeDocument/2006/relationships/hyperlink" Target="https://drive.ifsp.edu.br/s/rxNjV8kt5a9yzKw" TargetMode="External"/><Relationship Id="rId130" Type="http://schemas.openxmlformats.org/officeDocument/2006/relationships/hyperlink" Target="https://drive.ifsp.edu.br/s/xe81NiNqOK1ypn6" TargetMode="External"/><Relationship Id="rId368" Type="http://schemas.openxmlformats.org/officeDocument/2006/relationships/hyperlink" Target="https://drive.ifsp.edu.br/s/7L5th7IGxcid9fr" TargetMode="External"/><Relationship Id="rId575" Type="http://schemas.openxmlformats.org/officeDocument/2006/relationships/hyperlink" Target="https://drive.ifsp.edu.br/s/DLUR94AD8IVgXfK" TargetMode="External"/><Relationship Id="rId782" Type="http://schemas.openxmlformats.org/officeDocument/2006/relationships/hyperlink" Target="https://drive.ifsp.edu.br/s/BCUX160D4eE5UvV" TargetMode="External"/><Relationship Id="rId2049" Type="http://schemas.openxmlformats.org/officeDocument/2006/relationships/hyperlink" Target="https://drive.google.com/file/d/1JtiRk2hFffWMjFBCRCfnYi9NQBfMFcK8/view?usp=share_link" TargetMode="External"/><Relationship Id="rId228" Type="http://schemas.openxmlformats.org/officeDocument/2006/relationships/hyperlink" Target="https://drive.ifsp.edu.br/s/uQtzxMeVCPyO4sV" TargetMode="External"/><Relationship Id="rId435" Type="http://schemas.openxmlformats.org/officeDocument/2006/relationships/hyperlink" Target="https://drive.ifsp.edu.br/s/1QYTBNxeQKxmi7l" TargetMode="External"/><Relationship Id="rId642" Type="http://schemas.openxmlformats.org/officeDocument/2006/relationships/hyperlink" Target="https://drive.ifsp.edu.br/s/j5WhwFpWLA8lJXX" TargetMode="External"/><Relationship Id="rId1065" Type="http://schemas.openxmlformats.org/officeDocument/2006/relationships/hyperlink" Target="https://drive.ifsp.edu.br/s/0TF0hA7AbLGmWPQ" TargetMode="External"/><Relationship Id="rId1272" Type="http://schemas.openxmlformats.org/officeDocument/2006/relationships/hyperlink" Target="https://drive.ifsp.edu.br/s/jsR6T54dNtbc5Vh" TargetMode="External"/><Relationship Id="rId502" Type="http://schemas.openxmlformats.org/officeDocument/2006/relationships/hyperlink" Target="https://drive.ifsp.edu.br/s/z5rBtC3BD2W0jAz" TargetMode="External"/><Relationship Id="rId947" Type="http://schemas.openxmlformats.org/officeDocument/2006/relationships/hyperlink" Target="https://drive.ifsp.edu.br/s/rbGgxcHuFRbv382" TargetMode="External"/><Relationship Id="rId1132" Type="http://schemas.openxmlformats.org/officeDocument/2006/relationships/hyperlink" Target="https://drive.ifsp.edu.br/s/q4PTL4gZFeNarOk" TargetMode="External"/><Relationship Id="rId1577" Type="http://schemas.openxmlformats.org/officeDocument/2006/relationships/hyperlink" Target="https://drive.ifsp.edu.br/s/A2cqmyU40Jp0GzJ" TargetMode="External"/><Relationship Id="rId1784" Type="http://schemas.openxmlformats.org/officeDocument/2006/relationships/hyperlink" Target="https://drive.ifsp.edu.br/s/4vm8DJtO2Upb4nj" TargetMode="External"/><Relationship Id="rId1991" Type="http://schemas.openxmlformats.org/officeDocument/2006/relationships/hyperlink" Target="https://drive.google.com/file/d/1GbUExjzZNK-7w-M4ab2iQKG8gmB5VryB/view?usp=sharing" TargetMode="External"/><Relationship Id="rId76" Type="http://schemas.openxmlformats.org/officeDocument/2006/relationships/hyperlink" Target="https://drive.ifsp.edu.br/s/81fQ0qDMqxlqxW4" TargetMode="External"/><Relationship Id="rId807" Type="http://schemas.openxmlformats.org/officeDocument/2006/relationships/hyperlink" Target="https://drive.ifsp.edu.br/s/LFzmn6kiJPsSH8s" TargetMode="External"/><Relationship Id="rId1437" Type="http://schemas.openxmlformats.org/officeDocument/2006/relationships/hyperlink" Target="https://drive.ifsp.edu.br/s/NBV0PhWHjJbfKPY" TargetMode="External"/><Relationship Id="rId1644" Type="http://schemas.openxmlformats.org/officeDocument/2006/relationships/hyperlink" Target="https://drive.ifsp.edu.br/s/PMKrEWLexrxWukR" TargetMode="External"/><Relationship Id="rId1851" Type="http://schemas.openxmlformats.org/officeDocument/2006/relationships/hyperlink" Target="https://drive.google.com/file/d/1PhYK2x-r-mjHSFOZskb7v13qwd_eBTEo/view?usp=sharing" TargetMode="External"/><Relationship Id="rId1504" Type="http://schemas.openxmlformats.org/officeDocument/2006/relationships/hyperlink" Target="https://drive.ifsp.edu.br/s/rG2KKqQottt18h2" TargetMode="External"/><Relationship Id="rId1711" Type="http://schemas.openxmlformats.org/officeDocument/2006/relationships/hyperlink" Target="https://drive.google.com/file/d/1ezPUUiHd5BP73Bnwas0IyS9uIhXdfNLG/view?usp=sharing" TargetMode="External"/><Relationship Id="rId1949" Type="http://schemas.openxmlformats.org/officeDocument/2006/relationships/hyperlink" Target="https://drive.google.com/file/d/1QNfphNb19VktbTwTZJjGqpCSL_AXaHy9/view?usp=sharing" TargetMode="External"/><Relationship Id="rId292" Type="http://schemas.openxmlformats.org/officeDocument/2006/relationships/hyperlink" Target="https://drive.ifsp.edu.br/s/Y0IogDBsYa3vQm9" TargetMode="External"/><Relationship Id="rId1809" Type="http://schemas.openxmlformats.org/officeDocument/2006/relationships/hyperlink" Target="https://drive.google.com/file/d/1rDxJBZrlhtgL-5t4uecWgkedj7Oi3Khw/view?usp=sharing" TargetMode="External"/><Relationship Id="rId597" Type="http://schemas.openxmlformats.org/officeDocument/2006/relationships/hyperlink" Target="https://drive.ifsp.edu.br/s/blffgakGbwGCQ3G" TargetMode="External"/><Relationship Id="rId152" Type="http://schemas.openxmlformats.org/officeDocument/2006/relationships/hyperlink" Target="https://drive.ifsp.edu.br/s/g1KFG1WNGMLwTbP" TargetMode="External"/><Relationship Id="rId457" Type="http://schemas.openxmlformats.org/officeDocument/2006/relationships/hyperlink" Target="https://drive.ifsp.edu.br/s/0AAf5ZZYkO46OtF" TargetMode="External"/><Relationship Id="rId1087" Type="http://schemas.openxmlformats.org/officeDocument/2006/relationships/hyperlink" Target="https://drive.ifsp.edu.br/s/UAbErzF6qEfZLmw" TargetMode="External"/><Relationship Id="rId1294" Type="http://schemas.openxmlformats.org/officeDocument/2006/relationships/hyperlink" Target="https://drive.ifsp.edu.br/s/Z6tvepg2Qh9ziBj" TargetMode="External"/><Relationship Id="rId2040" Type="http://schemas.openxmlformats.org/officeDocument/2006/relationships/hyperlink" Target="https://drive.google.com/file/d/1F01Uozpv7A1AHRyPVKb2WUI99OQxpUO-/view?usp=share_link" TargetMode="External"/><Relationship Id="rId664" Type="http://schemas.openxmlformats.org/officeDocument/2006/relationships/hyperlink" Target="https://drive.ifsp.edu.br/s/DqE7nTvL9m49yru" TargetMode="External"/><Relationship Id="rId871" Type="http://schemas.openxmlformats.org/officeDocument/2006/relationships/hyperlink" Target="https://drive.ifsp.edu.br/s/6RWhEe6D8GKCwcE" TargetMode="External"/><Relationship Id="rId969" Type="http://schemas.openxmlformats.org/officeDocument/2006/relationships/hyperlink" Target="https://drive.ifsp.edu.br/s/otnaL69nVtvCpM4" TargetMode="External"/><Relationship Id="rId1599" Type="http://schemas.openxmlformats.org/officeDocument/2006/relationships/hyperlink" Target="https://drive.ifsp.edu.br/s/PGY684LiwsFTfOb" TargetMode="External"/><Relationship Id="rId317" Type="http://schemas.openxmlformats.org/officeDocument/2006/relationships/hyperlink" Target="https://drive.ifsp.edu.br/s/Q4RTMGsBnzS30vj" TargetMode="External"/><Relationship Id="rId524" Type="http://schemas.openxmlformats.org/officeDocument/2006/relationships/hyperlink" Target="https://drive.ifsp.edu.br/s/06yjZ8nuILaQs9X" TargetMode="External"/><Relationship Id="rId731" Type="http://schemas.openxmlformats.org/officeDocument/2006/relationships/hyperlink" Target="https://drive.ifsp.edu.br/s/NIkuKOBWWK1RiDB" TargetMode="External"/><Relationship Id="rId1154" Type="http://schemas.openxmlformats.org/officeDocument/2006/relationships/hyperlink" Target="https://drive.ifsp.edu.br/s/jOw2FHoONqUlSlb" TargetMode="External"/><Relationship Id="rId1361" Type="http://schemas.openxmlformats.org/officeDocument/2006/relationships/hyperlink" Target="https://drive.ifsp.edu.br/s/utC920j89eLCsZX" TargetMode="External"/><Relationship Id="rId1459" Type="http://schemas.openxmlformats.org/officeDocument/2006/relationships/hyperlink" Target="https://drive.ifsp.edu.br/s/n731Uq50mwZIhGq" TargetMode="External"/><Relationship Id="rId98" Type="http://schemas.openxmlformats.org/officeDocument/2006/relationships/hyperlink" Target="https://drive.ifsp.edu.br/s/sHn87oPitOikjt3" TargetMode="External"/><Relationship Id="rId829" Type="http://schemas.openxmlformats.org/officeDocument/2006/relationships/hyperlink" Target="https://drive.ifsp.edu.br/s/9WB13da6OakvJoc" TargetMode="External"/><Relationship Id="rId1014" Type="http://schemas.openxmlformats.org/officeDocument/2006/relationships/hyperlink" Target="https://drive.ifsp.edu.br/s/Xm7Cpa09Ag6K8QY" TargetMode="External"/><Relationship Id="rId1221" Type="http://schemas.openxmlformats.org/officeDocument/2006/relationships/hyperlink" Target="https://drive.ifsp.edu.br/s/biyVM0A3KJxY12r" TargetMode="External"/><Relationship Id="rId1666" Type="http://schemas.openxmlformats.org/officeDocument/2006/relationships/hyperlink" Target="https://drive.ifsp.edu.br/s/8sqZzqPM4hpLtCj" TargetMode="External"/><Relationship Id="rId1873" Type="http://schemas.openxmlformats.org/officeDocument/2006/relationships/hyperlink" Target="https://drive.google.com/file/d/1KLDFAP2VmqAI3QhOK_tNyLkWAbBiOCZs/view?usp=sharing" TargetMode="External"/><Relationship Id="rId1319" Type="http://schemas.openxmlformats.org/officeDocument/2006/relationships/hyperlink" Target="https://drive.ifsp.edu.br/s/rlWpopq7njDx7wn" TargetMode="External"/><Relationship Id="rId1526" Type="http://schemas.openxmlformats.org/officeDocument/2006/relationships/hyperlink" Target="https://drive.ifsp.edu.br/s/b2T1j8kXLPMSPJV" TargetMode="External"/><Relationship Id="rId1733" Type="http://schemas.openxmlformats.org/officeDocument/2006/relationships/hyperlink" Target="https://drive.ifsp.edu.br/s/0drK1zbOc2bhhs1" TargetMode="External"/><Relationship Id="rId1940" Type="http://schemas.openxmlformats.org/officeDocument/2006/relationships/hyperlink" Target="https://drive.google.com/file/d/199EWlM2IqV-9Wk9LYNY6oWDqFH80H7Lf/view?usp=sharing" TargetMode="External"/><Relationship Id="rId25" Type="http://schemas.openxmlformats.org/officeDocument/2006/relationships/hyperlink" Target="https://drive.ifsp.edu.br/s/5syt7Em8E5DlYCR" TargetMode="External"/><Relationship Id="rId1800" Type="http://schemas.openxmlformats.org/officeDocument/2006/relationships/hyperlink" Target="https://drive.google.com/file/d/1c6GSg6ZWHQZ04zTMHyjmNkkm2X2NggFf/view?usp=sharing" TargetMode="External"/><Relationship Id="rId174" Type="http://schemas.openxmlformats.org/officeDocument/2006/relationships/hyperlink" Target="https://drive.ifsp.edu.br/s/oxsQIgGqf5oMxcF" TargetMode="External"/><Relationship Id="rId381" Type="http://schemas.openxmlformats.org/officeDocument/2006/relationships/hyperlink" Target="https://drive.ifsp.edu.br/s/WrpV6oEsDGzvuE8" TargetMode="External"/><Relationship Id="rId2062" Type="http://schemas.openxmlformats.org/officeDocument/2006/relationships/hyperlink" Target="https://drive.google.com/file/d/1AVNm-xm_avn-r1csw50VHyxLP8rbvj1M/view?usp=share_link" TargetMode="External"/><Relationship Id="rId241" Type="http://schemas.openxmlformats.org/officeDocument/2006/relationships/hyperlink" Target="https://drive.ifsp.edu.br/s/jkQ2vXpVINRwSNg" TargetMode="External"/><Relationship Id="rId479" Type="http://schemas.openxmlformats.org/officeDocument/2006/relationships/hyperlink" Target="https://drive.ifsp.edu.br/s/u3XW59dwWKCBCm6" TargetMode="External"/><Relationship Id="rId686" Type="http://schemas.openxmlformats.org/officeDocument/2006/relationships/hyperlink" Target="https://drive.ifsp.edu.br/s/jcX6J8PgKmN6qmf" TargetMode="External"/><Relationship Id="rId893" Type="http://schemas.openxmlformats.org/officeDocument/2006/relationships/hyperlink" Target="https://drive.ifsp.edu.br/s/vbAoNvHEeMSQO2D" TargetMode="External"/><Relationship Id="rId339" Type="http://schemas.openxmlformats.org/officeDocument/2006/relationships/hyperlink" Target="https://drive.ifsp.edu.br/s/NHwyOXydquwdqO3" TargetMode="External"/><Relationship Id="rId546" Type="http://schemas.openxmlformats.org/officeDocument/2006/relationships/hyperlink" Target="https://drive.ifsp.edu.br/s/LoTP01Kx3ytb2PB" TargetMode="External"/><Relationship Id="rId753" Type="http://schemas.openxmlformats.org/officeDocument/2006/relationships/hyperlink" Target="https://drive.ifsp.edu.br/s/AJ7q4iYpUprvPwV" TargetMode="External"/><Relationship Id="rId1176" Type="http://schemas.openxmlformats.org/officeDocument/2006/relationships/hyperlink" Target="https://drive.ifsp.edu.br/s/6SSAR3lngs8XsVF" TargetMode="External"/><Relationship Id="rId1383" Type="http://schemas.openxmlformats.org/officeDocument/2006/relationships/hyperlink" Target="https://drive.ifsp.edu.br/s/7UvqXGlzi283MHg" TargetMode="External"/><Relationship Id="rId101" Type="http://schemas.openxmlformats.org/officeDocument/2006/relationships/hyperlink" Target="https://drive.ifsp.edu.br/s/SRko9LriBsHrpHA" TargetMode="External"/><Relationship Id="rId406" Type="http://schemas.openxmlformats.org/officeDocument/2006/relationships/hyperlink" Target="https://drive.ifsp.edu.br/s/TO09wvSHyoP1bqw" TargetMode="External"/><Relationship Id="rId960" Type="http://schemas.openxmlformats.org/officeDocument/2006/relationships/hyperlink" Target="https://drive.ifsp.edu.br/s/0iBN8HggsVbASjR" TargetMode="External"/><Relationship Id="rId1036" Type="http://schemas.openxmlformats.org/officeDocument/2006/relationships/hyperlink" Target="https://drive.ifsp.edu.br/s/4r0kUBCbxET7thK" TargetMode="External"/><Relationship Id="rId1243" Type="http://schemas.openxmlformats.org/officeDocument/2006/relationships/hyperlink" Target="https://drive.ifsp.edu.br/s/9D4rLWFGhCc6KZo" TargetMode="External"/><Relationship Id="rId1590" Type="http://schemas.openxmlformats.org/officeDocument/2006/relationships/hyperlink" Target="https://drive.ifsp.edu.br/s/8EfSuvhVyuiwSab" TargetMode="External"/><Relationship Id="rId1688" Type="http://schemas.openxmlformats.org/officeDocument/2006/relationships/hyperlink" Target="https://drive.google.com/file/d/1NRymmvBH6mlkwZy92gJJigJoW7yNEomR/view?usp=sharing" TargetMode="External"/><Relationship Id="rId1895" Type="http://schemas.openxmlformats.org/officeDocument/2006/relationships/hyperlink" Target="https://drive.google.com/file/d/1Xhx6tM7nkc9_jz3Zv5UXnTHjFSTn_bpp/view?usp=sharing" TargetMode="External"/><Relationship Id="rId613" Type="http://schemas.openxmlformats.org/officeDocument/2006/relationships/hyperlink" Target="https://drive.ifsp.edu.br/s/0XYyAr8QNLVQBJ6" TargetMode="External"/><Relationship Id="rId820" Type="http://schemas.openxmlformats.org/officeDocument/2006/relationships/hyperlink" Target="https://drive.ifsp.edu.br/s/XYX0xpN58P0K9qB" TargetMode="External"/><Relationship Id="rId918" Type="http://schemas.openxmlformats.org/officeDocument/2006/relationships/hyperlink" Target="https://drive.ifsp.edu.br/s/DcHgXXThuA7WKUL" TargetMode="External"/><Relationship Id="rId1450" Type="http://schemas.openxmlformats.org/officeDocument/2006/relationships/hyperlink" Target="https://drive.ifsp.edu.br/s/KTf5nvK1DTz67WK" TargetMode="External"/><Relationship Id="rId1548" Type="http://schemas.openxmlformats.org/officeDocument/2006/relationships/hyperlink" Target="https://drive.ifsp.edu.br/s/LltqQT4e45QX38Z" TargetMode="External"/><Relationship Id="rId1755" Type="http://schemas.openxmlformats.org/officeDocument/2006/relationships/hyperlink" Target="https://drive.ifsp.edu.br/s/z364vEQ3ivQkdbx" TargetMode="External"/><Relationship Id="rId1103" Type="http://schemas.openxmlformats.org/officeDocument/2006/relationships/hyperlink" Target="https://drive.ifsp.edu.br/s/JVGraXidU6FTUho" TargetMode="External"/><Relationship Id="rId1310" Type="http://schemas.openxmlformats.org/officeDocument/2006/relationships/hyperlink" Target="https://drive.ifsp.edu.br/s/hGxKcRq8b7iZof4" TargetMode="External"/><Relationship Id="rId1408" Type="http://schemas.openxmlformats.org/officeDocument/2006/relationships/hyperlink" Target="https://drive.ifsp.edu.br/s/5gfT7WLZ1ml4AYC" TargetMode="External"/><Relationship Id="rId1962" Type="http://schemas.openxmlformats.org/officeDocument/2006/relationships/hyperlink" Target="https://drive.google.com/file/d/1mvVnhJ_ZmQZwrv5rUscnwFoC97Inc7ce/view?usp=sharing" TargetMode="External"/><Relationship Id="rId47" Type="http://schemas.openxmlformats.org/officeDocument/2006/relationships/hyperlink" Target="https://drive.ifsp.edu.br/s/fxo2gCxCNJSEsFD" TargetMode="External"/><Relationship Id="rId1615" Type="http://schemas.openxmlformats.org/officeDocument/2006/relationships/hyperlink" Target="https://drive.ifsp.edu.br/s/p9GPMky1MiBCmNY" TargetMode="External"/><Relationship Id="rId1822" Type="http://schemas.openxmlformats.org/officeDocument/2006/relationships/hyperlink" Target="https://drive.google.com/file/d/1mnv8-PSKzbWzIsw9JJv84XncVyn18WeU/view?usp=sharing" TargetMode="External"/><Relationship Id="rId196" Type="http://schemas.openxmlformats.org/officeDocument/2006/relationships/hyperlink" Target="https://drive.ifsp.edu.br/s/gTXTqhZS1UwXF5Z" TargetMode="External"/><Relationship Id="rId2084" Type="http://schemas.openxmlformats.org/officeDocument/2006/relationships/hyperlink" Target="https://drive.google.com/file/d/1pNgeSlDcjhPRme6u1HaPI_Zg2jU9ON1A/view?usp=share_link" TargetMode="External"/><Relationship Id="rId263" Type="http://schemas.openxmlformats.org/officeDocument/2006/relationships/hyperlink" Target="https://drive.ifsp.edu.br/s/fSAL4M9Vdm4oD0i" TargetMode="External"/><Relationship Id="rId470" Type="http://schemas.openxmlformats.org/officeDocument/2006/relationships/hyperlink" Target="https://drive.ifsp.edu.br/s/s12Ii296Fc5XGXp" TargetMode="External"/><Relationship Id="rId123" Type="http://schemas.openxmlformats.org/officeDocument/2006/relationships/hyperlink" Target="https://drive.ifsp.edu.br/s/o5ekPv5kLGH1nod" TargetMode="External"/><Relationship Id="rId330" Type="http://schemas.openxmlformats.org/officeDocument/2006/relationships/hyperlink" Target="https://drive.ifsp.edu.br/s/cAzLlV5vHCbNLGP" TargetMode="External"/><Relationship Id="rId568" Type="http://schemas.openxmlformats.org/officeDocument/2006/relationships/hyperlink" Target="https://drive.ifsp.edu.br/s/e32ciDBG2c8RhA2" TargetMode="External"/><Relationship Id="rId775" Type="http://schemas.openxmlformats.org/officeDocument/2006/relationships/hyperlink" Target="https://drive.ifsp.edu.br/s/dBK4lcW24zpiMYc" TargetMode="External"/><Relationship Id="rId982" Type="http://schemas.openxmlformats.org/officeDocument/2006/relationships/hyperlink" Target="https://drive.ifsp.edu.br/s/nP9ZUllFm54W5NI" TargetMode="External"/><Relationship Id="rId1198" Type="http://schemas.openxmlformats.org/officeDocument/2006/relationships/hyperlink" Target="https://drive.ifsp.edu.br/s/1oLUvJ1iMy6I0rM" TargetMode="External"/><Relationship Id="rId2011" Type="http://schemas.openxmlformats.org/officeDocument/2006/relationships/hyperlink" Target="https://drive.google.com/file/d/1BEGzm2oIlNccoLwPyl8Vk7CzV3nm8JTv/view?usp=share_link" TargetMode="External"/><Relationship Id="rId428" Type="http://schemas.openxmlformats.org/officeDocument/2006/relationships/hyperlink" Target="https://drive.ifsp.edu.br/s/IkjlFrDSgUdHaFR" TargetMode="External"/><Relationship Id="rId635" Type="http://schemas.openxmlformats.org/officeDocument/2006/relationships/hyperlink" Target="https://drive.ifsp.edu.br/s/dzEi4SoPttGVMAJ" TargetMode="External"/><Relationship Id="rId842" Type="http://schemas.openxmlformats.org/officeDocument/2006/relationships/hyperlink" Target="https://drive.ifsp.edu.br/s/ZRVIE5fm7KyQfck" TargetMode="External"/><Relationship Id="rId1058" Type="http://schemas.openxmlformats.org/officeDocument/2006/relationships/hyperlink" Target="https://drive.ifsp.edu.br/s/Vy27EIfQkoxP2VI" TargetMode="External"/><Relationship Id="rId1265" Type="http://schemas.openxmlformats.org/officeDocument/2006/relationships/hyperlink" Target="https://drive.ifsp.edu.br/s/m9glorzOJKlDU4e" TargetMode="External"/><Relationship Id="rId1472" Type="http://schemas.openxmlformats.org/officeDocument/2006/relationships/hyperlink" Target="https://drive.ifsp.edu.br/s/JCKHljfSF1cGD3R" TargetMode="External"/><Relationship Id="rId702" Type="http://schemas.openxmlformats.org/officeDocument/2006/relationships/hyperlink" Target="https://drive.ifsp.edu.br/s/064ZfaZf4pQvGhF" TargetMode="External"/><Relationship Id="rId1125" Type="http://schemas.openxmlformats.org/officeDocument/2006/relationships/hyperlink" Target="https://drive.ifsp.edu.br/s/FJudszrDDAnPhKl" TargetMode="External"/><Relationship Id="rId1332" Type="http://schemas.openxmlformats.org/officeDocument/2006/relationships/hyperlink" Target="https://drive.ifsp.edu.br/s/4327nnWVul3lhIm" TargetMode="External"/><Relationship Id="rId1777" Type="http://schemas.openxmlformats.org/officeDocument/2006/relationships/hyperlink" Target="https://drive.ifsp.edu.br/s/YRuXVJLxluOftDy" TargetMode="External"/><Relationship Id="rId1984" Type="http://schemas.openxmlformats.org/officeDocument/2006/relationships/hyperlink" Target="https://drive.google.com/file/d/1IHJuNTVVV6jHEIUfCzIGS1xw16iIP2Hg/view?usp=sharing" TargetMode="External"/><Relationship Id="rId69" Type="http://schemas.openxmlformats.org/officeDocument/2006/relationships/hyperlink" Target="https://drive.ifsp.edu.br/s/R4G8iHRWrJDgBKA" TargetMode="External"/><Relationship Id="rId1637" Type="http://schemas.openxmlformats.org/officeDocument/2006/relationships/hyperlink" Target="https://drive.ifsp.edu.br/s/ROltDezk6mL0tsM" TargetMode="External"/><Relationship Id="rId1844" Type="http://schemas.openxmlformats.org/officeDocument/2006/relationships/hyperlink" Target="https://drive.google.com/file/d/1h9ih4tLZocv1tGvaSmS-9dfke3XLc55e/view?usp=sharing" TargetMode="External"/><Relationship Id="rId1704" Type="http://schemas.openxmlformats.org/officeDocument/2006/relationships/hyperlink" Target="https://drive.google.com/file/d/1T56ao80M3_-3DFUJqivgQnMJZTA3g0ef/view?usp=sharing" TargetMode="External"/><Relationship Id="rId285" Type="http://schemas.openxmlformats.org/officeDocument/2006/relationships/hyperlink" Target="https://drive.ifsp.edu.br/s/sTKslkYBTNjg0RC" TargetMode="External"/><Relationship Id="rId1911" Type="http://schemas.openxmlformats.org/officeDocument/2006/relationships/hyperlink" Target="https://drive.google.com/file/d/1QCE8taz5sRcGqRCO8f6YrY7KAfD5zX7r/view?usp=sharing" TargetMode="External"/><Relationship Id="rId492" Type="http://schemas.openxmlformats.org/officeDocument/2006/relationships/hyperlink" Target="https://drive.ifsp.edu.br/s/tolE2VPVVNAfXHm" TargetMode="External"/><Relationship Id="rId797" Type="http://schemas.openxmlformats.org/officeDocument/2006/relationships/hyperlink" Target="https://drive.ifsp.edu.br/s/7A3OxRfnFLWTpac" TargetMode="External"/><Relationship Id="rId145" Type="http://schemas.openxmlformats.org/officeDocument/2006/relationships/hyperlink" Target="https://drive.ifsp.edu.br/s/lziVHj1tIZzRNkL" TargetMode="External"/><Relationship Id="rId352" Type="http://schemas.openxmlformats.org/officeDocument/2006/relationships/hyperlink" Target="https://drive.ifsp.edu.br/s/Eu2wdbW8k20wC79" TargetMode="External"/><Relationship Id="rId1287" Type="http://schemas.openxmlformats.org/officeDocument/2006/relationships/hyperlink" Target="https://drive.ifsp.edu.br/s/giRYcKS47v61bGl" TargetMode="External"/><Relationship Id="rId2033" Type="http://schemas.openxmlformats.org/officeDocument/2006/relationships/hyperlink" Target="https://drive.google.com/file/d/1YQnaW7kdLSB2UBYiatd11A8ba4SaFShn/view?usp=share_link" TargetMode="External"/><Relationship Id="rId212" Type="http://schemas.openxmlformats.org/officeDocument/2006/relationships/hyperlink" Target="https://drive.ifsp.edu.br/s/u13cSIOgIVaDGdA" TargetMode="External"/><Relationship Id="rId657" Type="http://schemas.openxmlformats.org/officeDocument/2006/relationships/hyperlink" Target="https://drive.ifsp.edu.br/s/Cz4KvKaaW5nHjgZ" TargetMode="External"/><Relationship Id="rId864" Type="http://schemas.openxmlformats.org/officeDocument/2006/relationships/hyperlink" Target="https://drive.ifsp.edu.br/s/OTMk98lbJhWQa0V" TargetMode="External"/><Relationship Id="rId1494" Type="http://schemas.openxmlformats.org/officeDocument/2006/relationships/hyperlink" Target="https://drive.ifsp.edu.br/s/ozMmJ5pcyRuQbpt" TargetMode="External"/><Relationship Id="rId1799" Type="http://schemas.openxmlformats.org/officeDocument/2006/relationships/hyperlink" Target="https://drive.google.com/file/d/1c6GSg6ZWHQZ04zTMHyjmNkkm2X2NggFf/view?usp=sharing" TargetMode="External"/><Relationship Id="rId517" Type="http://schemas.openxmlformats.org/officeDocument/2006/relationships/hyperlink" Target="https://drive.ifsp.edu.br/s/jQ3P2JyEKd2wnsT" TargetMode="External"/><Relationship Id="rId724" Type="http://schemas.openxmlformats.org/officeDocument/2006/relationships/hyperlink" Target="https://drive.ifsp.edu.br/s/7e1yP9iSO10BjfG" TargetMode="External"/><Relationship Id="rId931" Type="http://schemas.openxmlformats.org/officeDocument/2006/relationships/hyperlink" Target="https://drive.ifsp.edu.br/s/0X1iIMfIscSBJEv" TargetMode="External"/><Relationship Id="rId1147" Type="http://schemas.openxmlformats.org/officeDocument/2006/relationships/hyperlink" Target="https://drive.ifsp.edu.br/s/rnNs6CtFEuYWxXm" TargetMode="External"/><Relationship Id="rId1354" Type="http://schemas.openxmlformats.org/officeDocument/2006/relationships/hyperlink" Target="https://drive.ifsp.edu.br/s/R2RjOLJbDN78h97" TargetMode="External"/><Relationship Id="rId1561" Type="http://schemas.openxmlformats.org/officeDocument/2006/relationships/hyperlink" Target="https://drive.ifsp.edu.br/s/QPqrL5wKS5ey9we" TargetMode="External"/><Relationship Id="rId60" Type="http://schemas.openxmlformats.org/officeDocument/2006/relationships/hyperlink" Target="https://drive.ifsp.edu.br/s/zlDaqLfi05fmiOP" TargetMode="External"/><Relationship Id="rId1007" Type="http://schemas.openxmlformats.org/officeDocument/2006/relationships/hyperlink" Target="https://drive.ifsp.edu.br/s/gfBqigJQuosXaDy" TargetMode="External"/><Relationship Id="rId1214" Type="http://schemas.openxmlformats.org/officeDocument/2006/relationships/hyperlink" Target="https://drive.ifsp.edu.br/s/9kmOvUX0jOEEg8H" TargetMode="External"/><Relationship Id="rId1421" Type="http://schemas.openxmlformats.org/officeDocument/2006/relationships/hyperlink" Target="https://drive.ifsp.edu.br/s/e2w6unkmRRA1ke6" TargetMode="External"/><Relationship Id="rId1659" Type="http://schemas.openxmlformats.org/officeDocument/2006/relationships/hyperlink" Target="https://drive.ifsp.edu.br/s/6FI9MDHK8f9hS7F" TargetMode="External"/><Relationship Id="rId1866" Type="http://schemas.openxmlformats.org/officeDocument/2006/relationships/hyperlink" Target="https://drive.google.com/file/d/1MUy76d1_-8HpStM2rcBMXFcIdnRKCyxL/view?usp=sharing" TargetMode="External"/><Relationship Id="rId1519" Type="http://schemas.openxmlformats.org/officeDocument/2006/relationships/hyperlink" Target="https://drive.ifsp.edu.br/s/riX7Z3dxQ2cqIe8" TargetMode="External"/><Relationship Id="rId1726" Type="http://schemas.openxmlformats.org/officeDocument/2006/relationships/hyperlink" Target="https://drive.ifsp.edu.br/s/AKX8j8GJ0IBGdSO" TargetMode="External"/><Relationship Id="rId1933" Type="http://schemas.openxmlformats.org/officeDocument/2006/relationships/hyperlink" Target="https://drive.google.com/file/d/1LnCoVrubWdU-35Uwu8UYVqwLOjUnC7z2/view?usp=sharing" TargetMode="External"/><Relationship Id="rId18" Type="http://schemas.openxmlformats.org/officeDocument/2006/relationships/hyperlink" Target="https://drive.ifsp.edu.br/s/OKT5WYloc9c9sp7" TargetMode="External"/><Relationship Id="rId167" Type="http://schemas.openxmlformats.org/officeDocument/2006/relationships/hyperlink" Target="https://drive.ifsp.edu.br/s/OfxnwojnJ8LWAIl" TargetMode="External"/><Relationship Id="rId374" Type="http://schemas.openxmlformats.org/officeDocument/2006/relationships/hyperlink" Target="https://drive.ifsp.edu.br/s/hHNiqxgK4gnba7H" TargetMode="External"/><Relationship Id="rId581" Type="http://schemas.openxmlformats.org/officeDocument/2006/relationships/hyperlink" Target="https://drive.ifsp.edu.br/s/bsLJOpUZfhZCqoC" TargetMode="External"/><Relationship Id="rId2055" Type="http://schemas.openxmlformats.org/officeDocument/2006/relationships/hyperlink" Target="https://drive.google.com/file/d/17Ll69si1ortWwraYtqiXm04WvWJQtHHU/view?usp=share_link" TargetMode="External"/><Relationship Id="rId234" Type="http://schemas.openxmlformats.org/officeDocument/2006/relationships/hyperlink" Target="https://drive.ifsp.edu.br/s/RFEvwRyW9N1ekfC" TargetMode="External"/><Relationship Id="rId679" Type="http://schemas.openxmlformats.org/officeDocument/2006/relationships/hyperlink" Target="https://drive.ifsp.edu.br/s/QBkAEuLDmq7CgIv" TargetMode="External"/><Relationship Id="rId886" Type="http://schemas.openxmlformats.org/officeDocument/2006/relationships/hyperlink" Target="https://drive.ifsp.edu.br/s/qEkTNkdCCwCjMaJ" TargetMode="External"/><Relationship Id="rId2" Type="http://schemas.openxmlformats.org/officeDocument/2006/relationships/hyperlink" Target="https://drive.ifsp.edu.br/s/0yZP5237y8PIh5H" TargetMode="External"/><Relationship Id="rId441" Type="http://schemas.openxmlformats.org/officeDocument/2006/relationships/hyperlink" Target="https://drive.ifsp.edu.br/s/5dt6RVpkhf1QiYp" TargetMode="External"/><Relationship Id="rId539" Type="http://schemas.openxmlformats.org/officeDocument/2006/relationships/hyperlink" Target="https://drive.ifsp.edu.br/s/xCOH9IM3itbv49V" TargetMode="External"/><Relationship Id="rId746" Type="http://schemas.openxmlformats.org/officeDocument/2006/relationships/hyperlink" Target="https://drive.ifsp.edu.br/s/nyF49RHcqdbbco0" TargetMode="External"/><Relationship Id="rId1071" Type="http://schemas.openxmlformats.org/officeDocument/2006/relationships/hyperlink" Target="https://drive.ifsp.edu.br/s/9NJMtJ5bH8gVgoD" TargetMode="External"/><Relationship Id="rId1169" Type="http://schemas.openxmlformats.org/officeDocument/2006/relationships/hyperlink" Target="https://drive.ifsp.edu.br/s/BAX7u44eNjj0n9I" TargetMode="External"/><Relationship Id="rId1376" Type="http://schemas.openxmlformats.org/officeDocument/2006/relationships/hyperlink" Target="https://drive.ifsp.edu.br/s/3eA4b5ChNmuVZiD" TargetMode="External"/><Relationship Id="rId1583" Type="http://schemas.openxmlformats.org/officeDocument/2006/relationships/hyperlink" Target="https://drive.ifsp.edu.br/s/GtrUGwCHHTz2Kve" TargetMode="External"/><Relationship Id="rId301" Type="http://schemas.openxmlformats.org/officeDocument/2006/relationships/hyperlink" Target="https://drive.ifsp.edu.br/s/yYRr00CaAqYq4U3" TargetMode="External"/><Relationship Id="rId953" Type="http://schemas.openxmlformats.org/officeDocument/2006/relationships/hyperlink" Target="https://drive.ifsp.edu.br/s/LB2TV32C7GBHGqM" TargetMode="External"/><Relationship Id="rId1029" Type="http://schemas.openxmlformats.org/officeDocument/2006/relationships/hyperlink" Target="https://drive.ifsp.edu.br/s/kp6Gr0qu4tzuRir" TargetMode="External"/><Relationship Id="rId1236" Type="http://schemas.openxmlformats.org/officeDocument/2006/relationships/hyperlink" Target="https://drive.ifsp.edu.br/s/Kyh8ifhilrCU7OH" TargetMode="External"/><Relationship Id="rId1790" Type="http://schemas.openxmlformats.org/officeDocument/2006/relationships/hyperlink" Target="https://drive.google.com/file/d/1eMVVulrn0qhPXsi1_6pNKrmKPxBRc68b/view?usp=sharing" TargetMode="External"/><Relationship Id="rId1888" Type="http://schemas.openxmlformats.org/officeDocument/2006/relationships/hyperlink" Target="https://drive.google.com/file/d/1IrrHnsKSlmQnP9zhXUo5DSyNxUaN4jAl/view?usp=sharing" TargetMode="External"/><Relationship Id="rId82" Type="http://schemas.openxmlformats.org/officeDocument/2006/relationships/hyperlink" Target="https://drive.ifsp.edu.br/s/5aWjZBDoAsAPHZb" TargetMode="External"/><Relationship Id="rId606" Type="http://schemas.openxmlformats.org/officeDocument/2006/relationships/hyperlink" Target="https://drive.ifsp.edu.br/s/kMpvqnXODRyBVmA" TargetMode="External"/><Relationship Id="rId813" Type="http://schemas.openxmlformats.org/officeDocument/2006/relationships/hyperlink" Target="https://drive.ifsp.edu.br/s/JK6VqxSid7rtuMN" TargetMode="External"/><Relationship Id="rId1443" Type="http://schemas.openxmlformats.org/officeDocument/2006/relationships/hyperlink" Target="https://drive.ifsp.edu.br/s/RPJsiKVaHC7k1L7" TargetMode="External"/><Relationship Id="rId1650" Type="http://schemas.openxmlformats.org/officeDocument/2006/relationships/hyperlink" Target="https://drive.ifsp.edu.br/s/HrTNcIkzGXddBCX" TargetMode="External"/><Relationship Id="rId1748" Type="http://schemas.openxmlformats.org/officeDocument/2006/relationships/hyperlink" Target="https://drive.ifsp.edu.br/s/9tKUT0AZzfFRLDU" TargetMode="External"/><Relationship Id="rId1303" Type="http://schemas.openxmlformats.org/officeDocument/2006/relationships/hyperlink" Target="https://drive.ifsp.edu.br/s/73ZLWmDOKN4yFyw" TargetMode="External"/><Relationship Id="rId1510" Type="http://schemas.openxmlformats.org/officeDocument/2006/relationships/hyperlink" Target="https://drive.ifsp.edu.br/s/e0OIZtdH678SJwb" TargetMode="External"/><Relationship Id="rId1955" Type="http://schemas.openxmlformats.org/officeDocument/2006/relationships/hyperlink" Target="https://drive.google.com/file/d/1QP1d7GmY3DL7PtfU3i5JojVtmF3torNd/view?usp=sharing" TargetMode="External"/><Relationship Id="rId1608" Type="http://schemas.openxmlformats.org/officeDocument/2006/relationships/hyperlink" Target="https://drive.ifsp.edu.br/s/EP121Qf6VNmJQZx" TargetMode="External"/><Relationship Id="rId1815" Type="http://schemas.openxmlformats.org/officeDocument/2006/relationships/hyperlink" Target="https://drive.google.com/file/d/1WZ1d_JdVnu0bV64WoPPHFDAe_uusyLLE/view?usp=sharing" TargetMode="External"/><Relationship Id="rId189" Type="http://schemas.openxmlformats.org/officeDocument/2006/relationships/hyperlink" Target="https://drive.ifsp.edu.br/s/uaGoCtj9Ckso19P" TargetMode="External"/><Relationship Id="rId396" Type="http://schemas.openxmlformats.org/officeDocument/2006/relationships/hyperlink" Target="https://drive.ifsp.edu.br/s/ZnETfDrOzPUepmY" TargetMode="External"/><Relationship Id="rId2077" Type="http://schemas.openxmlformats.org/officeDocument/2006/relationships/hyperlink" Target="https://drive.google.com/file/d/1rKi0GOln7fnk16HhileqQoqa9UjVlczj/view?usp=share_link" TargetMode="External"/><Relationship Id="rId256" Type="http://schemas.openxmlformats.org/officeDocument/2006/relationships/hyperlink" Target="https://drive.ifsp.edu.br/s/3sAmgQLjBUAhBQo" TargetMode="External"/><Relationship Id="rId463" Type="http://schemas.openxmlformats.org/officeDocument/2006/relationships/hyperlink" Target="https://drive.ifsp.edu.br/s/EPHJti1JcNTWgd5" TargetMode="External"/><Relationship Id="rId670" Type="http://schemas.openxmlformats.org/officeDocument/2006/relationships/hyperlink" Target="https://drive.ifsp.edu.br/s/QpZwgR647JYCQyO" TargetMode="External"/><Relationship Id="rId1093" Type="http://schemas.openxmlformats.org/officeDocument/2006/relationships/hyperlink" Target="https://drive.ifsp.edu.br/s/1X1xyetHj21i7Gv" TargetMode="External"/><Relationship Id="rId116" Type="http://schemas.openxmlformats.org/officeDocument/2006/relationships/hyperlink" Target="https://drive.ifsp.edu.br/s/LM6qyH0ydqHUuXV" TargetMode="External"/><Relationship Id="rId323" Type="http://schemas.openxmlformats.org/officeDocument/2006/relationships/hyperlink" Target="https://drive.ifsp.edu.br/s/f6cplCzGftyv7t6" TargetMode="External"/><Relationship Id="rId530" Type="http://schemas.openxmlformats.org/officeDocument/2006/relationships/hyperlink" Target="https://drive.ifsp.edu.br/s/9NGRG4W78JMPsZu" TargetMode="External"/><Relationship Id="rId768" Type="http://schemas.openxmlformats.org/officeDocument/2006/relationships/hyperlink" Target="https://drive.ifsp.edu.br/s/O20piI0aTnTIvFt" TargetMode="External"/><Relationship Id="rId975" Type="http://schemas.openxmlformats.org/officeDocument/2006/relationships/hyperlink" Target="https://drive.ifsp.edu.br/s/0nOc890erle899n" TargetMode="External"/><Relationship Id="rId1160" Type="http://schemas.openxmlformats.org/officeDocument/2006/relationships/hyperlink" Target="https://drive.ifsp.edu.br/s/3mIhS4q2fIkU3OI" TargetMode="External"/><Relationship Id="rId1398" Type="http://schemas.openxmlformats.org/officeDocument/2006/relationships/hyperlink" Target="https://drive.ifsp.edu.br/s/fHWHuDfKMKTX6RD" TargetMode="External"/><Relationship Id="rId2004" Type="http://schemas.openxmlformats.org/officeDocument/2006/relationships/hyperlink" Target="https://drive.google.com/file/d/1gSQmycKaU13bF5GBhVaM4ef7OBfTPPF1/view?usp=sharing" TargetMode="External"/><Relationship Id="rId628" Type="http://schemas.openxmlformats.org/officeDocument/2006/relationships/hyperlink" Target="https://drive.ifsp.edu.br/s/sYxYKNgBtn9rhFb" TargetMode="External"/><Relationship Id="rId835" Type="http://schemas.openxmlformats.org/officeDocument/2006/relationships/hyperlink" Target="https://drive.ifsp.edu.br/s/z8R2FAQGwFm8att" TargetMode="External"/><Relationship Id="rId1258" Type="http://schemas.openxmlformats.org/officeDocument/2006/relationships/hyperlink" Target="https://drive.ifsp.edu.br/s/Lvur5QE8geHtiBu" TargetMode="External"/><Relationship Id="rId1465" Type="http://schemas.openxmlformats.org/officeDocument/2006/relationships/hyperlink" Target="https://drive.ifsp.edu.br/s/P5mmG2ylEO8CTAa" TargetMode="External"/><Relationship Id="rId1672" Type="http://schemas.openxmlformats.org/officeDocument/2006/relationships/hyperlink" Target="https://drive.ifsp.edu.br/s/rgE5w562UIcf9cO" TargetMode="External"/><Relationship Id="rId1020" Type="http://schemas.openxmlformats.org/officeDocument/2006/relationships/hyperlink" Target="https://drive.ifsp.edu.br/s/retrUzKGfFwA3vZ" TargetMode="External"/><Relationship Id="rId1118" Type="http://schemas.openxmlformats.org/officeDocument/2006/relationships/hyperlink" Target="https://drive.ifsp.edu.br/s/d5Jq1Q4lYj1mM73" TargetMode="External"/><Relationship Id="rId1325" Type="http://schemas.openxmlformats.org/officeDocument/2006/relationships/hyperlink" Target="https://drive.ifsp.edu.br/s/HFmk76ge91FLH8m" TargetMode="External"/><Relationship Id="rId1532" Type="http://schemas.openxmlformats.org/officeDocument/2006/relationships/hyperlink" Target="https://drive.ifsp.edu.br/s/d4RhmW3ybwakob5" TargetMode="External"/><Relationship Id="rId1977" Type="http://schemas.openxmlformats.org/officeDocument/2006/relationships/hyperlink" Target="https://drive.google.com/file/d/1qvXHW05No_BJVkfYxM5vaROLrjDr7Ou4/view?usp=sharing" TargetMode="External"/><Relationship Id="rId902" Type="http://schemas.openxmlformats.org/officeDocument/2006/relationships/hyperlink" Target="https://drive.ifsp.edu.br/s/SpGjRFcQSnZmeec" TargetMode="External"/><Relationship Id="rId1837" Type="http://schemas.openxmlformats.org/officeDocument/2006/relationships/hyperlink" Target="https://drive.google.com/file/d/1FIzW_0Q40PlHkl60cFGSeeZ_5cvFGA6z/view?usp=sharing" TargetMode="External"/><Relationship Id="rId31" Type="http://schemas.openxmlformats.org/officeDocument/2006/relationships/hyperlink" Target="https://drive.ifsp.edu.br/s/llzFBtsJAizJxGa" TargetMode="External"/><Relationship Id="rId180" Type="http://schemas.openxmlformats.org/officeDocument/2006/relationships/hyperlink" Target="https://drive.ifsp.edu.br/s/AVp7rRoH8xlU2VB" TargetMode="External"/><Relationship Id="rId278" Type="http://schemas.openxmlformats.org/officeDocument/2006/relationships/hyperlink" Target="https://drive.ifsp.edu.br/s/USn5EwRkRYRw5oF" TargetMode="External"/><Relationship Id="rId1904" Type="http://schemas.openxmlformats.org/officeDocument/2006/relationships/hyperlink" Target="https://drive.google.com/file/d/1O_vz_VLsAs7XDZfiaKvuo9iQqoZ1u50z/view?usp=sharing" TargetMode="External"/><Relationship Id="rId485" Type="http://schemas.openxmlformats.org/officeDocument/2006/relationships/hyperlink" Target="https://drive.ifsp.edu.br/s/1C8rPHZyy6iWdic" TargetMode="External"/><Relationship Id="rId692" Type="http://schemas.openxmlformats.org/officeDocument/2006/relationships/hyperlink" Target="https://drive.ifsp.edu.br/s/UC4rh5mXJGz75Eb" TargetMode="External"/><Relationship Id="rId138" Type="http://schemas.openxmlformats.org/officeDocument/2006/relationships/hyperlink" Target="https://drive.ifsp.edu.br/s/YEvafjQYMw8ln3V" TargetMode="External"/><Relationship Id="rId345" Type="http://schemas.openxmlformats.org/officeDocument/2006/relationships/hyperlink" Target="https://drive.ifsp.edu.br/s/3P0KkCxNksSmVk3" TargetMode="External"/><Relationship Id="rId552" Type="http://schemas.openxmlformats.org/officeDocument/2006/relationships/hyperlink" Target="https://drive.ifsp.edu.br/s/semAFp5sL6YBQjh" TargetMode="External"/><Relationship Id="rId997" Type="http://schemas.openxmlformats.org/officeDocument/2006/relationships/hyperlink" Target="https://drive.ifsp.edu.br/s/WJUIJe6pSnMJQ6C" TargetMode="External"/><Relationship Id="rId1182" Type="http://schemas.openxmlformats.org/officeDocument/2006/relationships/hyperlink" Target="https://drive.ifsp.edu.br/s/Q508xYrQLUkEuEK" TargetMode="External"/><Relationship Id="rId2026" Type="http://schemas.openxmlformats.org/officeDocument/2006/relationships/hyperlink" Target="https://drive.google.com/file/d/1SUO8zdY13HE3xong1vjEwg4gwW8y73_Z/view?usp=share_link" TargetMode="External"/><Relationship Id="rId205" Type="http://schemas.openxmlformats.org/officeDocument/2006/relationships/hyperlink" Target="https://drive.ifsp.edu.br/s/4G9x7yqrgRuIP5V" TargetMode="External"/><Relationship Id="rId412" Type="http://schemas.openxmlformats.org/officeDocument/2006/relationships/hyperlink" Target="https://drive.ifsp.edu.br/s/H6HUxZoVPwVy5u6" TargetMode="External"/><Relationship Id="rId857" Type="http://schemas.openxmlformats.org/officeDocument/2006/relationships/hyperlink" Target="https://drive.ifsp.edu.br/s/wV3JBuwPKAUN19L" TargetMode="External"/><Relationship Id="rId1042" Type="http://schemas.openxmlformats.org/officeDocument/2006/relationships/hyperlink" Target="https://drive.ifsp.edu.br/s/5aoJSBq8CCNoYV7" TargetMode="External"/><Relationship Id="rId1487" Type="http://schemas.openxmlformats.org/officeDocument/2006/relationships/hyperlink" Target="https://drive.ifsp.edu.br/s/S2vH9c35LJQ2FEj" TargetMode="External"/><Relationship Id="rId1694" Type="http://schemas.openxmlformats.org/officeDocument/2006/relationships/hyperlink" Target="https://drive.google.com/file/d/1-DXDf8P8ajZwLwJmhrWlirkDpkGeSBqU/view?usp=sharing" TargetMode="External"/><Relationship Id="rId717" Type="http://schemas.openxmlformats.org/officeDocument/2006/relationships/hyperlink" Target="https://drive.ifsp.edu.br/s/qvuuu9PXKSuTe0W" TargetMode="External"/><Relationship Id="rId924" Type="http://schemas.openxmlformats.org/officeDocument/2006/relationships/hyperlink" Target="https://drive.ifsp.edu.br/s/QLVcZwHTQIjzNO9" TargetMode="External"/><Relationship Id="rId1347" Type="http://schemas.openxmlformats.org/officeDocument/2006/relationships/hyperlink" Target="https://drive.ifsp.edu.br/s/LhPnEIqEmuT58IO" TargetMode="External"/><Relationship Id="rId1554" Type="http://schemas.openxmlformats.org/officeDocument/2006/relationships/hyperlink" Target="https://drive.ifsp.edu.br/s/gW0RnNJy7t3hlza" TargetMode="External"/><Relationship Id="rId1761" Type="http://schemas.openxmlformats.org/officeDocument/2006/relationships/hyperlink" Target="https://drive.ifsp.edu.br/s/lHSB9gmSpiOSfUp" TargetMode="External"/><Relationship Id="rId1999" Type="http://schemas.openxmlformats.org/officeDocument/2006/relationships/hyperlink" Target="https://drive.google.com/file/d/1SYjEkNiccDUMy39ix7_2iSTs2dr8Orni/view?usp=sharing" TargetMode="External"/><Relationship Id="rId53" Type="http://schemas.openxmlformats.org/officeDocument/2006/relationships/hyperlink" Target="https://drive.ifsp.edu.br/s/eQy8TrXtMX4y0EA" TargetMode="External"/><Relationship Id="rId1207" Type="http://schemas.openxmlformats.org/officeDocument/2006/relationships/hyperlink" Target="https://drive.ifsp.edu.br/s/TbcGcbCQ6xVkUIp" TargetMode="External"/><Relationship Id="rId1414" Type="http://schemas.openxmlformats.org/officeDocument/2006/relationships/hyperlink" Target="https://drive.ifsp.edu.br/s/CKcIL9OonSfp0U0" TargetMode="External"/><Relationship Id="rId1621" Type="http://schemas.openxmlformats.org/officeDocument/2006/relationships/hyperlink" Target="https://drive.ifsp.edu.br/s/dBbHQIEHeyckuJG" TargetMode="External"/><Relationship Id="rId1859" Type="http://schemas.openxmlformats.org/officeDocument/2006/relationships/hyperlink" Target="https://drive.google.com/file/d/1HLT4hLfsi2AJvoEVhOnnn9-uJdQugunc/view?usp=sharing" TargetMode="External"/><Relationship Id="rId1719" Type="http://schemas.openxmlformats.org/officeDocument/2006/relationships/hyperlink" Target="https://drive.ifsp.edu.br/s/3pl1eEQ1c9WZpZe" TargetMode="External"/><Relationship Id="rId1926" Type="http://schemas.openxmlformats.org/officeDocument/2006/relationships/hyperlink" Target="https://drive.google.com/file/d/1rkLOSeNMgP6KAQGYXNNmnapiQwergyAG/view?usp=sharing" TargetMode="External"/><Relationship Id="rId2090" Type="http://schemas.openxmlformats.org/officeDocument/2006/relationships/vmlDrawing" Target="../drawings/vmlDrawing1.vml"/><Relationship Id="rId367" Type="http://schemas.openxmlformats.org/officeDocument/2006/relationships/hyperlink" Target="https://drive.ifsp.edu.br/s/Dkapfv7DJiEnonY" TargetMode="External"/><Relationship Id="rId574" Type="http://schemas.openxmlformats.org/officeDocument/2006/relationships/hyperlink" Target="https://drive.ifsp.edu.br/s/OOcfNKYaUsDpHvU" TargetMode="External"/><Relationship Id="rId2048" Type="http://schemas.openxmlformats.org/officeDocument/2006/relationships/hyperlink" Target="https://drive.google.com/file/d/1zGwQh85mOtFlIezYdYOniCfH621ZPkn_/view?usp=share_link" TargetMode="External"/><Relationship Id="rId227" Type="http://schemas.openxmlformats.org/officeDocument/2006/relationships/hyperlink" Target="https://drive.ifsp.edu.br/s/G3OiWKJ6BWQyBWX" TargetMode="External"/><Relationship Id="rId781" Type="http://schemas.openxmlformats.org/officeDocument/2006/relationships/hyperlink" Target="https://drive.ifsp.edu.br/s/e1AXjgOZfbGahW7" TargetMode="External"/><Relationship Id="rId879" Type="http://schemas.openxmlformats.org/officeDocument/2006/relationships/hyperlink" Target="https://drive.ifsp.edu.br/s/s9tXtlO1cuzPyCs" TargetMode="External"/><Relationship Id="rId434" Type="http://schemas.openxmlformats.org/officeDocument/2006/relationships/hyperlink" Target="https://drive.ifsp.edu.br/s/ONFFJ5aT6XBSBbw" TargetMode="External"/><Relationship Id="rId641" Type="http://schemas.openxmlformats.org/officeDocument/2006/relationships/hyperlink" Target="https://drive.ifsp.edu.br/s/ymad2fc72pMTjXF" TargetMode="External"/><Relationship Id="rId739" Type="http://schemas.openxmlformats.org/officeDocument/2006/relationships/hyperlink" Target="https://drive.ifsp.edu.br/s/OkXmHCBonwd5e2M" TargetMode="External"/><Relationship Id="rId1064" Type="http://schemas.openxmlformats.org/officeDocument/2006/relationships/hyperlink" Target="https://drive.ifsp.edu.br/s/qM2Rvi27RDTnLwc" TargetMode="External"/><Relationship Id="rId1271" Type="http://schemas.openxmlformats.org/officeDocument/2006/relationships/hyperlink" Target="https://drive.ifsp.edu.br/s/jsR6T54dNtbc5Vh" TargetMode="External"/><Relationship Id="rId1369" Type="http://schemas.openxmlformats.org/officeDocument/2006/relationships/hyperlink" Target="https://drive.ifsp.edu.br/s/f1sFP7RCyQGvqZy" TargetMode="External"/><Relationship Id="rId1576" Type="http://schemas.openxmlformats.org/officeDocument/2006/relationships/hyperlink" Target="https://drive.ifsp.edu.br/s/jHy6u3bNwCkuDTf" TargetMode="External"/><Relationship Id="rId501" Type="http://schemas.openxmlformats.org/officeDocument/2006/relationships/hyperlink" Target="https://drive.ifsp.edu.br/s/cvxbQjw5bdNFea9" TargetMode="External"/><Relationship Id="rId946" Type="http://schemas.openxmlformats.org/officeDocument/2006/relationships/hyperlink" Target="https://drive.ifsp.edu.br/s/mKy073Z18SUGgqp" TargetMode="External"/><Relationship Id="rId1131" Type="http://schemas.openxmlformats.org/officeDocument/2006/relationships/hyperlink" Target="https://drive.ifsp.edu.br/s/q4PTL4gZFeNarOk" TargetMode="External"/><Relationship Id="rId1229" Type="http://schemas.openxmlformats.org/officeDocument/2006/relationships/hyperlink" Target="https://drive.ifsp.edu.br/s/SLDtJGfcatrXbq3" TargetMode="External"/><Relationship Id="rId1783" Type="http://schemas.openxmlformats.org/officeDocument/2006/relationships/hyperlink" Target="https://drive.google.com/file/d/12c0UC8WS6-Me4uTzAKKlfD7rYh8QtiR3/view?usp=sharing" TargetMode="External"/><Relationship Id="rId1990" Type="http://schemas.openxmlformats.org/officeDocument/2006/relationships/hyperlink" Target="https://drive.google.com/file/d/1HZqc9ZGMjWi-nyXLofKb9JhMP5qnvO5w/view?usp=sharing" TargetMode="External"/><Relationship Id="rId75" Type="http://schemas.openxmlformats.org/officeDocument/2006/relationships/hyperlink" Target="https://drive.ifsp.edu.br/s/C2S5AhnfDdt68Xh" TargetMode="External"/><Relationship Id="rId806" Type="http://schemas.openxmlformats.org/officeDocument/2006/relationships/hyperlink" Target="https://drive.ifsp.edu.br/s/inL9voD17ejYNMf" TargetMode="External"/><Relationship Id="rId1436" Type="http://schemas.openxmlformats.org/officeDocument/2006/relationships/hyperlink" Target="https://drive.ifsp.edu.br/s/HzVNfVI5Cb2Xuyx" TargetMode="External"/><Relationship Id="rId1643" Type="http://schemas.openxmlformats.org/officeDocument/2006/relationships/hyperlink" Target="https://drive.ifsp.edu.br/s/PMKrEWLexrxWukR" TargetMode="External"/><Relationship Id="rId1850" Type="http://schemas.openxmlformats.org/officeDocument/2006/relationships/hyperlink" Target="https://drive.google.com/file/d/1PhYK2x-r-mjHSFOZskb7v13qwd_eBTEo/view?usp=sharing" TargetMode="External"/><Relationship Id="rId1503" Type="http://schemas.openxmlformats.org/officeDocument/2006/relationships/hyperlink" Target="https://drive.ifsp.edu.br/s/rG2KKqQottt18h2" TargetMode="External"/><Relationship Id="rId1710" Type="http://schemas.openxmlformats.org/officeDocument/2006/relationships/hyperlink" Target="https://drive.google.com/file/d/1puib9lK6anY1gnwNE6iTBmuICvy-sWfY/view?usp=sharing" TargetMode="External"/><Relationship Id="rId1948" Type="http://schemas.openxmlformats.org/officeDocument/2006/relationships/hyperlink" Target="https://drive.google.com/file/d/1MUewSE1GE-dDNwxeEmL6v6sCDXbb3Wto/view?usp=sharing" TargetMode="External"/><Relationship Id="rId291" Type="http://schemas.openxmlformats.org/officeDocument/2006/relationships/hyperlink" Target="https://drive.ifsp.edu.br/s/eixVWrx8m7QAgBp" TargetMode="External"/><Relationship Id="rId1808" Type="http://schemas.openxmlformats.org/officeDocument/2006/relationships/hyperlink" Target="https://drive.google.com/file/d/1rDxJBZrlhtgL-5t4uecWgkedj7Oi3Khw/view?usp=sharing" TargetMode="External"/><Relationship Id="rId151" Type="http://schemas.openxmlformats.org/officeDocument/2006/relationships/hyperlink" Target="https://drive.ifsp.edu.br/s/akjWT6fXXTsHHUh" TargetMode="External"/><Relationship Id="rId389" Type="http://schemas.openxmlformats.org/officeDocument/2006/relationships/hyperlink" Target="https://drive.ifsp.edu.br/s/ebwg2gKfej6hNjB" TargetMode="External"/><Relationship Id="rId596" Type="http://schemas.openxmlformats.org/officeDocument/2006/relationships/hyperlink" Target="https://drive.ifsp.edu.br/s/OLl1q5T2l1PlVKa" TargetMode="External"/><Relationship Id="rId249" Type="http://schemas.openxmlformats.org/officeDocument/2006/relationships/hyperlink" Target="https://drive.ifsp.edu.br/s/orAdnTGBXOyYBBD" TargetMode="External"/><Relationship Id="rId456" Type="http://schemas.openxmlformats.org/officeDocument/2006/relationships/hyperlink" Target="https://drive.ifsp.edu.br/s/ST0NE4h9VjkEI3M" TargetMode="External"/><Relationship Id="rId663" Type="http://schemas.openxmlformats.org/officeDocument/2006/relationships/hyperlink" Target="https://drive.ifsp.edu.br/s/IW1Cn4DKmMujTRs" TargetMode="External"/><Relationship Id="rId870" Type="http://schemas.openxmlformats.org/officeDocument/2006/relationships/hyperlink" Target="https://drive.ifsp.edu.br/s/8y8DA0RxquLq4OH" TargetMode="External"/><Relationship Id="rId1086" Type="http://schemas.openxmlformats.org/officeDocument/2006/relationships/hyperlink" Target="https://drive.ifsp.edu.br/s/d5vggRme44Qdf56" TargetMode="External"/><Relationship Id="rId1293" Type="http://schemas.openxmlformats.org/officeDocument/2006/relationships/hyperlink" Target="https://drive.ifsp.edu.br/s/Z6tvepg2Qh9ziBj" TargetMode="External"/><Relationship Id="rId109" Type="http://schemas.openxmlformats.org/officeDocument/2006/relationships/hyperlink" Target="https://drive.ifsp.edu.br/s/rNuG66h6mmUy5rq" TargetMode="External"/><Relationship Id="rId316" Type="http://schemas.openxmlformats.org/officeDocument/2006/relationships/hyperlink" Target="https://drive.ifsp.edu.br/s/9zzcbdDYPmzX11K" TargetMode="External"/><Relationship Id="rId523" Type="http://schemas.openxmlformats.org/officeDocument/2006/relationships/hyperlink" Target="https://drive.ifsp.edu.br/s/2NBoowzctMihuer" TargetMode="External"/><Relationship Id="rId968" Type="http://schemas.openxmlformats.org/officeDocument/2006/relationships/hyperlink" Target="https://drive.ifsp.edu.br/s/ht08jJUCpum1wN3" TargetMode="External"/><Relationship Id="rId1153" Type="http://schemas.openxmlformats.org/officeDocument/2006/relationships/hyperlink" Target="https://drive.ifsp.edu.br/s/jOw2FHoONqUlSlb" TargetMode="External"/><Relationship Id="rId1598" Type="http://schemas.openxmlformats.org/officeDocument/2006/relationships/hyperlink" Target="https://drive.ifsp.edu.br/s/m6EtLua0bnGGjK9" TargetMode="External"/><Relationship Id="rId97" Type="http://schemas.openxmlformats.org/officeDocument/2006/relationships/hyperlink" Target="https://drive.ifsp.edu.br/s/1sbiuT1O3bknaJC" TargetMode="External"/><Relationship Id="rId730" Type="http://schemas.openxmlformats.org/officeDocument/2006/relationships/hyperlink" Target="https://drive.ifsp.edu.br/s/RntBEBU8OmYgQKt" TargetMode="External"/><Relationship Id="rId828" Type="http://schemas.openxmlformats.org/officeDocument/2006/relationships/hyperlink" Target="https://drive.ifsp.edu.br/s/qx9j4k0MxYBEsEC" TargetMode="External"/><Relationship Id="rId1013" Type="http://schemas.openxmlformats.org/officeDocument/2006/relationships/hyperlink" Target="https://drive.ifsp.edu.br/s/Xm7Cpa09Ag6K8QY" TargetMode="External"/><Relationship Id="rId1360" Type="http://schemas.openxmlformats.org/officeDocument/2006/relationships/hyperlink" Target="https://drive.ifsp.edu.br/s/Z7QTqIvAF0cbGNi" TargetMode="External"/><Relationship Id="rId1458" Type="http://schemas.openxmlformats.org/officeDocument/2006/relationships/hyperlink" Target="https://drive.ifsp.edu.br/s/iEuJzE1TtOAomgG" TargetMode="External"/><Relationship Id="rId1665" Type="http://schemas.openxmlformats.org/officeDocument/2006/relationships/hyperlink" Target="https://drive.ifsp.edu.br/s/8sqZzqPM4hpLtCj" TargetMode="External"/><Relationship Id="rId1872" Type="http://schemas.openxmlformats.org/officeDocument/2006/relationships/hyperlink" Target="https://drive.google.com/file/d/1msb4_qUmtsiAzYXFS3qV1sFXB3fIcp5Q/view?usp=sharing" TargetMode="External"/><Relationship Id="rId1220" Type="http://schemas.openxmlformats.org/officeDocument/2006/relationships/hyperlink" Target="https://drive.ifsp.edu.br/s/v2WAzHsJMkBV5LG" TargetMode="External"/><Relationship Id="rId1318" Type="http://schemas.openxmlformats.org/officeDocument/2006/relationships/hyperlink" Target="https://drive.ifsp.edu.br/s/5SYnRmpHkvk0NgF" TargetMode="External"/><Relationship Id="rId1525" Type="http://schemas.openxmlformats.org/officeDocument/2006/relationships/hyperlink" Target="https://drive.ifsp.edu.br/s/b2T1j8kXLPMSPJV" TargetMode="External"/><Relationship Id="rId1732" Type="http://schemas.openxmlformats.org/officeDocument/2006/relationships/hyperlink" Target="https://drive.ifsp.edu.br/s/j5lObWd68ggNwmA" TargetMode="External"/><Relationship Id="rId24" Type="http://schemas.openxmlformats.org/officeDocument/2006/relationships/hyperlink" Target="https://drive.ifsp.edu.br/s/7bI3qIkv8OxfnG4" TargetMode="External"/><Relationship Id="rId173" Type="http://schemas.openxmlformats.org/officeDocument/2006/relationships/hyperlink" Target="https://drive.ifsp.edu.br/s/s3T2f1KmwTgVF7m" TargetMode="External"/><Relationship Id="rId380" Type="http://schemas.openxmlformats.org/officeDocument/2006/relationships/hyperlink" Target="https://drive.ifsp.edu.br/s/Sc5oYhlXw4i3Twl" TargetMode="External"/><Relationship Id="rId2061" Type="http://schemas.openxmlformats.org/officeDocument/2006/relationships/hyperlink" Target="https://drive.google.com/file/d/1EnbKbV7YNtWUOYyFzNL3gohludlUy3i7/view?usp=share_link" TargetMode="External"/><Relationship Id="rId240" Type="http://schemas.openxmlformats.org/officeDocument/2006/relationships/hyperlink" Target="https://drive.ifsp.edu.br/s/uVUwCExq2Ze7az0" TargetMode="External"/><Relationship Id="rId478" Type="http://schemas.openxmlformats.org/officeDocument/2006/relationships/hyperlink" Target="https://drive.ifsp.edu.br/s/dFfa2IfJI9P6HGX" TargetMode="External"/><Relationship Id="rId685" Type="http://schemas.openxmlformats.org/officeDocument/2006/relationships/hyperlink" Target="https://drive.ifsp.edu.br/s/5swg4z0troXuw2a" TargetMode="External"/><Relationship Id="rId892" Type="http://schemas.openxmlformats.org/officeDocument/2006/relationships/hyperlink" Target="https://drive.ifsp.edu.br/s/xCRFI3d69TodP6g" TargetMode="External"/><Relationship Id="rId100" Type="http://schemas.openxmlformats.org/officeDocument/2006/relationships/hyperlink" Target="https://drive.ifsp.edu.br/s/gvohTQQs6V4OG8w" TargetMode="External"/><Relationship Id="rId338" Type="http://schemas.openxmlformats.org/officeDocument/2006/relationships/hyperlink" Target="https://drive.ifsp.edu.br/s/RJmFj0CopCIFBR0" TargetMode="External"/><Relationship Id="rId545" Type="http://schemas.openxmlformats.org/officeDocument/2006/relationships/hyperlink" Target="https://drive.ifsp.edu.br/s/ZQB0Wi5Px9gAQgI" TargetMode="External"/><Relationship Id="rId752" Type="http://schemas.openxmlformats.org/officeDocument/2006/relationships/hyperlink" Target="https://drive.ifsp.edu.br/s/cT3EgehSnlRAle2" TargetMode="External"/><Relationship Id="rId1175" Type="http://schemas.openxmlformats.org/officeDocument/2006/relationships/hyperlink" Target="https://drive.ifsp.edu.br/s/6SSAR3lngs8XsVF" TargetMode="External"/><Relationship Id="rId1382" Type="http://schemas.openxmlformats.org/officeDocument/2006/relationships/hyperlink" Target="https://drive.ifsp.edu.br/s/jP1vxV4YbbKzlQI" TargetMode="External"/><Relationship Id="rId2019" Type="http://schemas.openxmlformats.org/officeDocument/2006/relationships/hyperlink" Target="https://drive.google.com/file/d/1oRuB09VVu9eXmS0x3nLznH1Iu4J5p50P/view?usp=share_link" TargetMode="External"/><Relationship Id="rId405" Type="http://schemas.openxmlformats.org/officeDocument/2006/relationships/hyperlink" Target="https://drive.ifsp.edu.br/s/RqCNUyt4WXOUvWu" TargetMode="External"/><Relationship Id="rId612" Type="http://schemas.openxmlformats.org/officeDocument/2006/relationships/hyperlink" Target="https://drive.ifsp.edu.br/s/ZWOWND1kknERX2E" TargetMode="External"/><Relationship Id="rId1035" Type="http://schemas.openxmlformats.org/officeDocument/2006/relationships/hyperlink" Target="https://drive.ifsp.edu.br/s/4r0kUBCbxET7thK" TargetMode="External"/><Relationship Id="rId1242" Type="http://schemas.openxmlformats.org/officeDocument/2006/relationships/hyperlink" Target="https://drive.ifsp.edu.br/s/5beU5D7MJSJWV1G" TargetMode="External"/><Relationship Id="rId1687" Type="http://schemas.openxmlformats.org/officeDocument/2006/relationships/hyperlink" Target="https://drive.google.com/file/d/1NRymmvBH6mlkwZy92gJJigJoW7yNEomR/view?usp=sharing" TargetMode="External"/><Relationship Id="rId1894" Type="http://schemas.openxmlformats.org/officeDocument/2006/relationships/hyperlink" Target="https://drive.google.com/file/d/1Q_ZOy8tKSwvxm2HFdtFvz1rPOWuI_iX2/view?usp=sharing" TargetMode="External"/><Relationship Id="rId917" Type="http://schemas.openxmlformats.org/officeDocument/2006/relationships/hyperlink" Target="https://drive.ifsp.edu.br/s/5uqLIK7odyC5qIB" TargetMode="External"/><Relationship Id="rId1102" Type="http://schemas.openxmlformats.org/officeDocument/2006/relationships/hyperlink" Target="https://drive.ifsp.edu.br/s/D8HPfkySOIvqbrc" TargetMode="External"/><Relationship Id="rId1547" Type="http://schemas.openxmlformats.org/officeDocument/2006/relationships/hyperlink" Target="https://drive.ifsp.edu.br/s/LltqQT4e45QX38Z" TargetMode="External"/><Relationship Id="rId1754" Type="http://schemas.openxmlformats.org/officeDocument/2006/relationships/hyperlink" Target="https://drive.ifsp.edu.br/s/etRuT8Z17mEkgEc" TargetMode="External"/><Relationship Id="rId1961" Type="http://schemas.openxmlformats.org/officeDocument/2006/relationships/hyperlink" Target="https://drive.google.com/file/d/1CXdcnU6y5iOyJhch7uLyzMWZqRwBWvPK/view?usp=sharing" TargetMode="External"/><Relationship Id="rId46" Type="http://schemas.openxmlformats.org/officeDocument/2006/relationships/hyperlink" Target="https://drive.ifsp.edu.br/s/6hl2MY4RZboKK8u" TargetMode="External"/><Relationship Id="rId1407" Type="http://schemas.openxmlformats.org/officeDocument/2006/relationships/hyperlink" Target="https://drive.ifsp.edu.br/s/5gfT7WLZ1ml4AYC" TargetMode="External"/><Relationship Id="rId1614" Type="http://schemas.openxmlformats.org/officeDocument/2006/relationships/hyperlink" Target="https://drive.ifsp.edu.br/s/GbOFqEmeqYue4kz" TargetMode="External"/><Relationship Id="rId1821" Type="http://schemas.openxmlformats.org/officeDocument/2006/relationships/hyperlink" Target="https://drive.google.com/file/d/1CIOyxVdi4wr5Y79F6oib_vKYKxo90p3P/view?usp=sharing" TargetMode="External"/><Relationship Id="rId195" Type="http://schemas.openxmlformats.org/officeDocument/2006/relationships/hyperlink" Target="https://drive.ifsp.edu.br/s/pg3DLb0WcykykSe" TargetMode="External"/><Relationship Id="rId1919" Type="http://schemas.openxmlformats.org/officeDocument/2006/relationships/hyperlink" Target="https://drive.google.com/file/d/1quN_yrPj5b7HZrqEzrtWLuV4C0ApaNyM/view?usp=sharing" TargetMode="External"/><Relationship Id="rId2083" Type="http://schemas.openxmlformats.org/officeDocument/2006/relationships/hyperlink" Target="https://drive.google.com/file/d/1WbScUHNjzCJH-mn1PEbxQuDnbt-BbEuG/view?usp=share_link"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2.senado.leg.br/bdsf/bitstream/handle/id/496338/000960587.pdf?sequence=1"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bvsms.saude.gov.br/bvs/publicacoes/manual_de_orientacao_elaboracao_portarias.pdf" TargetMode="External"/><Relationship Id="rId18" Type="http://schemas.openxmlformats.org/officeDocument/2006/relationships/hyperlink" Target="https://drive.google.com/file/d/1in5jDIM8t2dXTAVi9fQ2cUaUVP8rf39F/view?usp=sharing" TargetMode="External"/><Relationship Id="rId26" Type="http://schemas.openxmlformats.org/officeDocument/2006/relationships/hyperlink" Target="https://drive.google.com/file/d/1pF6NG23G4PawAcdi6-PV3uVpJrycVKBm/view?usp=sharing" TargetMode="External"/><Relationship Id="rId39" Type="http://schemas.openxmlformats.org/officeDocument/2006/relationships/hyperlink" Target="https://drive.google.com/file/d/1hd_Cddmapcgb6qwvdvTqfxnukcSVsZZq/view?usp=sharing" TargetMode="External"/><Relationship Id="rId3" Type="http://schemas.openxmlformats.org/officeDocument/2006/relationships/hyperlink" Target="https://ifsp.edu.br/images/reitoria/Resolucoes/resolucoes2016/Resoluo_79_2016_Institui-o-regulamento-do-NDE.pdf" TargetMode="External"/><Relationship Id="rId21" Type="http://schemas.openxmlformats.org/officeDocument/2006/relationships/hyperlink" Target="https://drive.google.com/file/d/1M3WbI8V8CnkwbG9GMVeIUTqfNWV6LX_B/view?usp=sharing" TargetMode="External"/><Relationship Id="rId34" Type="http://schemas.openxmlformats.org/officeDocument/2006/relationships/hyperlink" Target="https://www.ifsp.edu.br/images/dgp/Portaria-426-2021-Projeto-Institucional.pdf" TargetMode="External"/><Relationship Id="rId42" Type="http://schemas.openxmlformats.org/officeDocument/2006/relationships/hyperlink" Target="https://drive.google.com/file/d/1lFV2lWvhf-5k7kY5Qf_UiDDI13BUgPHN/view?usp=sharing" TargetMode="External"/><Relationship Id="rId47" Type="http://schemas.openxmlformats.org/officeDocument/2006/relationships/hyperlink" Target="https://drive.google.com/file/d/1WvCKKwBnWbcwStAogMS4-kqAjK98IG0A/view?usp=share_link" TargetMode="External"/><Relationship Id="rId7" Type="http://schemas.openxmlformats.org/officeDocument/2006/relationships/hyperlink" Target="https://drive.ifsp.edu.br/s/7GAv8AmJnqVH5vW" TargetMode="External"/><Relationship Id="rId12" Type="http://schemas.openxmlformats.org/officeDocument/2006/relationships/hyperlink" Target="https://drive.google.com/file/d/16yJosOMaXbAOduHSzgw4p3YXzAnFkCA5/view?usp=share_link" TargetMode="External"/><Relationship Id="rId17" Type="http://schemas.openxmlformats.org/officeDocument/2006/relationships/hyperlink" Target="https://drive.google.com/file/d/14e89wj5-XKYv3Hu_Bjr50KXp4Dt0c8VS/view?usp=sharing" TargetMode="External"/><Relationship Id="rId25" Type="http://schemas.openxmlformats.org/officeDocument/2006/relationships/hyperlink" Target="https://drive.google.com/file/d/1sNz_zgKJuKmRGeovAhOBiDC8kEN5yFko/view?usp=sharing" TargetMode="External"/><Relationship Id="rId33" Type="http://schemas.openxmlformats.org/officeDocument/2006/relationships/hyperlink" Target="https://drive.google.com/file/d/1CadhajD2mQabWZxcQ5vTRuYji0Usj_e5/view?usp=sharing" TargetMode="External"/><Relationship Id="rId38" Type="http://schemas.openxmlformats.org/officeDocument/2006/relationships/hyperlink" Target="https://drive.google.com/file/d/1afuThIJESPbApZXQ0lQg2ymtPa_gIE4L/view?usp=sharing" TargetMode="External"/><Relationship Id="rId46" Type="http://schemas.openxmlformats.org/officeDocument/2006/relationships/hyperlink" Target="https://drive.google.com/file/d/1qBQxsvrVBISqc1grNMLU6NhV6uAipbfC/view?usp=share_link" TargetMode="External"/><Relationship Id="rId2" Type="http://schemas.openxmlformats.org/officeDocument/2006/relationships/hyperlink" Target="http://www.planalto.gov.br/ccivil_03/_Ato2015-2018/2017/Decreto/D9191.htm" TargetMode="External"/><Relationship Id="rId16" Type="http://schemas.openxmlformats.org/officeDocument/2006/relationships/hyperlink" Target="http://www.planalto.gov.br/ccivil_03/_ato2019-2022/2019/decreto/D10139.htm" TargetMode="External"/><Relationship Id="rId20" Type="http://schemas.openxmlformats.org/officeDocument/2006/relationships/hyperlink" Target="https://drive.google.com/file/d/1LVu_6K7IPspbzXs-FxIH1gETb814G9_C/view?usp=sharing" TargetMode="External"/><Relationship Id="rId29" Type="http://schemas.openxmlformats.org/officeDocument/2006/relationships/hyperlink" Target="https://www.in.gov.br/materia/-/asset_publisher/Kujrw0TZC2Mb/content/id/20239255/do1-2017-05-26-instrucao-normativa-n-5-de-26-de-maio-de-2017-20237783" TargetMode="External"/><Relationship Id="rId41" Type="http://schemas.openxmlformats.org/officeDocument/2006/relationships/hyperlink" Target="https://drive.google.com/file/d/1hXABVuFCATlRIco77Q783XCK2kVeWSHM/view?usp=sharing" TargetMode="External"/><Relationship Id="rId1" Type="http://schemas.openxmlformats.org/officeDocument/2006/relationships/hyperlink" Target="https://www.ifsp.edu.br/images/prx/NormasManuais/2015_Portaria_2968_Regulamenta_as_aes_de_extenso.pdf" TargetMode="External"/><Relationship Id="rId6" Type="http://schemas.openxmlformats.org/officeDocument/2006/relationships/hyperlink" Target="http://www.planalto.gov.br/ccivil_03/leis/l9784.htm" TargetMode="External"/><Relationship Id="rId11" Type="http://schemas.openxmlformats.org/officeDocument/2006/relationships/hyperlink" Target="https://ifsp.edu.br/images/prx/MundodoTrabalho/Portaria_IFSP_1204_2011.pdf" TargetMode="External"/><Relationship Id="rId24" Type="http://schemas.openxmlformats.org/officeDocument/2006/relationships/hyperlink" Target="https://drive.google.com/file/d/1CnNEOoQWhFNYLaXVKo-llzQe4nOjUs7V/view?usp=sharing" TargetMode="External"/><Relationship Id="rId32" Type="http://schemas.openxmlformats.org/officeDocument/2006/relationships/hyperlink" Target="https://drive.google.com/file/d/1DeGSpyuxq5RWzVe0IcVg4xLmWliQyOfx/view?usp=sharing" TargetMode="External"/><Relationship Id="rId37" Type="http://schemas.openxmlformats.org/officeDocument/2006/relationships/hyperlink" Target="https://drive.google.com/file/d/1ahZsxIDMp3oT6Q4UBxF63O2gG28PySVt/view?usp=sharing" TargetMode="External"/><Relationship Id="rId40" Type="http://schemas.openxmlformats.org/officeDocument/2006/relationships/hyperlink" Target="https://drive.google.com/file/d/1nEc0yNwGYXGEv0Lv1bF4jKNn6P0gNq7Q/view?usp=sharing" TargetMode="External"/><Relationship Id="rId45" Type="http://schemas.openxmlformats.org/officeDocument/2006/relationships/hyperlink" Target="https://drive.google.com/file/d/1FkD3VrYEDD--EfVryD-X0dXg84u9ZN6F/view?usp=share_link" TargetMode="External"/><Relationship Id="rId5" Type="http://schemas.openxmlformats.org/officeDocument/2006/relationships/hyperlink" Target="http://www4.planalto.gov.br/centrodeestudos/assuntos/manual-de-redacao-da-presidencia-da-republica/manual-de-redacao.pdf" TargetMode="External"/><Relationship Id="rId15" Type="http://schemas.openxmlformats.org/officeDocument/2006/relationships/hyperlink" Target="https://drive.google.com/file/d/1LwrsGuVofSgt7KKh6x1FW4093i7xYaZw/view?usp=sharing" TargetMode="External"/><Relationship Id="rId23" Type="http://schemas.openxmlformats.org/officeDocument/2006/relationships/hyperlink" Target="https://drive.google.com/file/d/1L8k0r2XaJ7buvVWpj8llZ2HhcN5fD5lA/view?usp=sharing" TargetMode="External"/><Relationship Id="rId28" Type="http://schemas.openxmlformats.org/officeDocument/2006/relationships/hyperlink" Target="https://drive.google.com/file/d/1aT66DBHBM7jsdcLqjIKNsVmII_vAeqdJ/view?usp=sharing" TargetMode="External"/><Relationship Id="rId36" Type="http://schemas.openxmlformats.org/officeDocument/2006/relationships/hyperlink" Target="http://portal.mec.gov.br/arquivos/pdf/PORTARIA_2051.pdf" TargetMode="External"/><Relationship Id="rId49" Type="http://schemas.openxmlformats.org/officeDocument/2006/relationships/hyperlink" Target="https://drive.google.com/file/d/13DaaWo00_7mfPeZzvYTKsguvGWXR2ddb/view?usp=drive_link" TargetMode="External"/><Relationship Id="rId10" Type="http://schemas.openxmlformats.org/officeDocument/2006/relationships/hyperlink" Target="https://www.trf3.jus.br/lpbin22/lpext.dll/FolRevistas/Revista/revs.nfo.ff9.0.0.0/revs.nfo.fff.0.0.0/revs.nfo.1001.0.0.0?fn=document-frame-nosync.htm&amp;f=templates&amp;2.0" TargetMode="External"/><Relationship Id="rId19" Type="http://schemas.openxmlformats.org/officeDocument/2006/relationships/hyperlink" Target="https://vtp.ifsp.edu.br/images/Documentos_Institucionais/Instrucoes_Normativas/IN-PRE/IN_PRE_2020_004_EXAPE.pdf" TargetMode="External"/><Relationship Id="rId31" Type="http://schemas.openxmlformats.org/officeDocument/2006/relationships/hyperlink" Target="https://drive.google.com/drive/folders/1xnIcLbSybpD1_ckU9Af--4dJzItil_qT?usp=sharing" TargetMode="External"/><Relationship Id="rId44" Type="http://schemas.openxmlformats.org/officeDocument/2006/relationships/hyperlink" Target="https://drive.google.com/file/d/15NdN-BxpPqKF0YKf76yUip4fPhvYU0aX/view?usp=share_link" TargetMode="External"/><Relationship Id="rId4" Type="http://schemas.openxmlformats.org/officeDocument/2006/relationships/hyperlink" Target="https://drive.google.com/file/d/1MXlcZP4H-nZNEintjFUKTYckMGXUenLL/view?usp=drive_link" TargetMode="External"/><Relationship Id="rId9" Type="http://schemas.openxmlformats.org/officeDocument/2006/relationships/hyperlink" Target="https://drive.google.com/file/d/1qJwEZZo3tcAjSHzWssosj9FPTgF3Nh_o/view?usp=sharing" TargetMode="External"/><Relationship Id="rId14" Type="http://schemas.openxmlformats.org/officeDocument/2006/relationships/hyperlink" Target="https://www.ifsp.edu.br/images/reitoria/Resolucoes/resolucoes2015/Resol_120_Referenda_resoluo_n-108_2015.pdf" TargetMode="External"/><Relationship Id="rId22" Type="http://schemas.openxmlformats.org/officeDocument/2006/relationships/hyperlink" Target="https://drive.google.com/file/d/1sxomz11e8n88kJtdg7pmYqid9aubFOZY/view?usp=sharing" TargetMode="External"/><Relationship Id="rId27" Type="http://schemas.openxmlformats.org/officeDocument/2006/relationships/hyperlink" Target="https://drive.google.com/file/d/1AJBaapjrp9KkLTU7E-kD85cfdeWBXzXR/view?usp=sharing" TargetMode="External"/><Relationship Id="rId30" Type="http://schemas.openxmlformats.org/officeDocument/2006/relationships/hyperlink" Target="https://www.in.gov.br/en/web/dou/-/instrucao-normativa-n-49-de-30-de-junho-de-2020-264420893" TargetMode="External"/><Relationship Id="rId35" Type="http://schemas.openxmlformats.org/officeDocument/2006/relationships/hyperlink" Target="https://ifsp.edu.br/images/reitoria/Resolucoes/resolucoes2016/Resoluo_107_2016_aprova-reformulao-do-regulamento-da-cpa-ifsp-min.pdf" TargetMode="External"/><Relationship Id="rId43" Type="http://schemas.openxmlformats.org/officeDocument/2006/relationships/hyperlink" Target="https://drive.ifsp.edu.br/s/4WvbqS6jrQB0w34" TargetMode="External"/><Relationship Id="rId48" Type="http://schemas.openxmlformats.org/officeDocument/2006/relationships/hyperlink" Target="https://drive.google.com/file/d/1Dtdaw39c3pxmH3293HyGAQdp0p6Hu6Al/view?usp=drive_link" TargetMode="External"/><Relationship Id="rId8" Type="http://schemas.openxmlformats.org/officeDocument/2006/relationships/hyperlink" Target="https://www2.senado.leg.br/bdsf/bitstream/handle/id/496338/000960587.pdf?sequence=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s://drive.google.com/file/d/1zGwQh85mOtFlIezYdYOniCfH621ZPkn_/view?usp=share_link" TargetMode="External"/><Relationship Id="rId117" Type="http://schemas.openxmlformats.org/officeDocument/2006/relationships/hyperlink" Target="https://drive.google.com/file/d/1hXht9FVc9INdY49H0zRFzmqbYeRB3XnH/view?usp=drive_link" TargetMode="External"/><Relationship Id="rId21" Type="http://schemas.openxmlformats.org/officeDocument/2006/relationships/hyperlink" Target="https://drive.google.com/file/d/1d-gyL6U0j6f4ZIsYyFYQChV0Iy0BJmQ6/view?usp=share_link" TargetMode="External"/><Relationship Id="rId42" Type="http://schemas.openxmlformats.org/officeDocument/2006/relationships/hyperlink" Target="https://drive.google.com/file/d/1XM61O1bTxF44YQCdnZxCogyWXWBKkRLV/view?usp=share_link" TargetMode="External"/><Relationship Id="rId47" Type="http://schemas.openxmlformats.org/officeDocument/2006/relationships/hyperlink" Target="https://drive.google.com/file/d/1X6PJU3WHYtim4Ly95RUvCnUJZiXqcmG7/view?usp=share_link" TargetMode="External"/><Relationship Id="rId63" Type="http://schemas.openxmlformats.org/officeDocument/2006/relationships/hyperlink" Target="https://drive.google.com/file/d/1zSV8BJcIA0Lim9y7HelQSX2KwO8Oa4OE/view?usp=share_link" TargetMode="External"/><Relationship Id="rId68" Type="http://schemas.openxmlformats.org/officeDocument/2006/relationships/hyperlink" Target="https://drive.google.com/file/d/1mK8WzSMBdg_t6IFRtg6Lgd5Po-4EYUhG/view?usp=share_link" TargetMode="External"/><Relationship Id="rId84" Type="http://schemas.openxmlformats.org/officeDocument/2006/relationships/hyperlink" Target="https://drive.google.com/file/d/1fDdZgU04zfQoaZGv9pzwflRcmbos17JP/view?usp=share_link" TargetMode="External"/><Relationship Id="rId89" Type="http://schemas.openxmlformats.org/officeDocument/2006/relationships/hyperlink" Target="https://drive.google.com/file/d/1sLZf73VmvT1WK8toQac3f4zC04DW9BWt/view?usp=share_link" TargetMode="External"/><Relationship Id="rId112" Type="http://schemas.openxmlformats.org/officeDocument/2006/relationships/hyperlink" Target="https://drive.google.com/file/d/1VcZB_JoKmrSDvukY46eiOlaemmpKVjqb/view?usp=drive_link" TargetMode="External"/><Relationship Id="rId133" Type="http://schemas.openxmlformats.org/officeDocument/2006/relationships/hyperlink" Target="https://drive.google.com/file/d/12Qe5vi1tGZ6Jx1_KnzbJKF3iZk3b8hXA/view?usp=drive_link" TargetMode="External"/><Relationship Id="rId138" Type="http://schemas.openxmlformats.org/officeDocument/2006/relationships/hyperlink" Target="https://drive.google.com/file/d/1nwm9UZdQZvdKLSXABav7ro2IeXb6HNRh/view?usp=drive_link" TargetMode="External"/><Relationship Id="rId16" Type="http://schemas.openxmlformats.org/officeDocument/2006/relationships/hyperlink" Target="https://drive.google.com/file/d/1uaNDE0Kar8R7oDXqht-GPop0UEFmlIbG/view?usp=share_link" TargetMode="External"/><Relationship Id="rId107" Type="http://schemas.openxmlformats.org/officeDocument/2006/relationships/hyperlink" Target="https://drive.google.com/file/d/1RXGUI5mgkTezSnWSPGNvw4guhmqIH6Vw/view?usp=drive_link" TargetMode="External"/><Relationship Id="rId11" Type="http://schemas.openxmlformats.org/officeDocument/2006/relationships/hyperlink" Target="https://drive.google.com/file/d/1YQnaW7kdLSB2UBYiatd11A8ba4SaFShn/view?usp=share_link" TargetMode="External"/><Relationship Id="rId32" Type="http://schemas.openxmlformats.org/officeDocument/2006/relationships/hyperlink" Target="https://drive.google.com/file/d/1wOLPaP-D8hlqBd7Mmj9uyrPU0qZYEWFk/view?usp=share_link" TargetMode="External"/><Relationship Id="rId37" Type="http://schemas.openxmlformats.org/officeDocument/2006/relationships/hyperlink" Target="https://drive.google.com/file/d/1t6V_fyH0DvcthZFxUfZ93amEP6S4o1Mn/view?usp=share_link" TargetMode="External"/><Relationship Id="rId53" Type="http://schemas.openxmlformats.org/officeDocument/2006/relationships/hyperlink" Target="https://drive.google.com/file/d/1MVW-Qt50VKr-aqVdlSHNcWtNc1GMN4E0/view?usp=share_link" TargetMode="External"/><Relationship Id="rId58" Type="http://schemas.openxmlformats.org/officeDocument/2006/relationships/hyperlink" Target="https://drive.google.com/file/d/1fLZMa7-Yvo3gz1f-PEX_pqaBDTfmcGhN/view?usp=share_link" TargetMode="External"/><Relationship Id="rId74" Type="http://schemas.openxmlformats.org/officeDocument/2006/relationships/hyperlink" Target="https://drive.google.com/file/d/1QRbFEw-osJ-HlJ-RW8Q6Z_YjMnVnzwx5/view?usp=share_link" TargetMode="External"/><Relationship Id="rId79" Type="http://schemas.openxmlformats.org/officeDocument/2006/relationships/hyperlink" Target="https://drive.google.com/file/d/1J9q2heL2Iz88HF83BSAxC4nTR-l4OL3A/view?usp=share_link" TargetMode="External"/><Relationship Id="rId102" Type="http://schemas.openxmlformats.org/officeDocument/2006/relationships/hyperlink" Target="https://drive.google.com/file/d/1GMk6KWqI0MuClSkHobsJL8EIZGRJ6pF7/view?usp=drive_link" TargetMode="External"/><Relationship Id="rId123" Type="http://schemas.openxmlformats.org/officeDocument/2006/relationships/hyperlink" Target="https://drive.google.com/file/d/1sunbF5hgT4Aa2CawtEsxSUQkE8m68kHO/view?usp=drive_link" TargetMode="External"/><Relationship Id="rId128" Type="http://schemas.openxmlformats.org/officeDocument/2006/relationships/hyperlink" Target="https://drive.google.com/file/d/1RNc0L05ZgaoTo87CdguXFWNnRFjAAwYn/view?usp=drive_link" TargetMode="External"/><Relationship Id="rId144" Type="http://schemas.openxmlformats.org/officeDocument/2006/relationships/vmlDrawing" Target="../drawings/vmlDrawing2.vml"/><Relationship Id="rId5" Type="http://schemas.openxmlformats.org/officeDocument/2006/relationships/hyperlink" Target="https://drive.google.com/file/d/1fSM5opON3_DvQmJkh8dzD1mszIDX1gun/view?usp=share_link" TargetMode="External"/><Relationship Id="rId90" Type="http://schemas.openxmlformats.org/officeDocument/2006/relationships/hyperlink" Target="https://drive.google.com/file/d/1yaf7N28dDoyPVRS0joAMMwyESB9V1Mou/view?usp=share_link" TargetMode="External"/><Relationship Id="rId95" Type="http://schemas.openxmlformats.org/officeDocument/2006/relationships/hyperlink" Target="https://drive.google.com/file/d/11R_CjWd6bpoqj2UOJ1PSCBwCJWWK_-N1/view?usp=share_link" TargetMode="External"/><Relationship Id="rId22" Type="http://schemas.openxmlformats.org/officeDocument/2006/relationships/hyperlink" Target="https://drive.google.com/file/d/10HYAMZdU1xVhPr-zbrf50BJluk2AkJo4/view?usp=share_link" TargetMode="External"/><Relationship Id="rId27" Type="http://schemas.openxmlformats.org/officeDocument/2006/relationships/hyperlink" Target="https://drive.google.com/file/d/1JtiRk2hFffWMjFBCRCfnYi9NQBfMFcK8/view?usp=share_link" TargetMode="External"/><Relationship Id="rId43" Type="http://schemas.openxmlformats.org/officeDocument/2006/relationships/hyperlink" Target="https://drive.google.com/file/d/13bW_uEEfuBDbQmJ1ibeP7QIife190u6M/view?usp=share_link" TargetMode="External"/><Relationship Id="rId48" Type="http://schemas.openxmlformats.org/officeDocument/2006/relationships/hyperlink" Target="https://drive.google.com/file/d/1qq7OMQXCkrhAK9pOE1qWyg-OZeNUrGKT/view?usp=share_link" TargetMode="External"/><Relationship Id="rId64" Type="http://schemas.openxmlformats.org/officeDocument/2006/relationships/hyperlink" Target="https://drive.google.com/file/d/1tVEWoSIrKKbcbyRRfgzV97W6BMfi-so4/view?usp=share_link" TargetMode="External"/><Relationship Id="rId69" Type="http://schemas.openxmlformats.org/officeDocument/2006/relationships/hyperlink" Target="https://drive.google.com/file/d/1qA2HtAX3ngUQ8Rcwa-3a-R0eMHSzIDwG/view?usp=share_link" TargetMode="External"/><Relationship Id="rId113" Type="http://schemas.openxmlformats.org/officeDocument/2006/relationships/hyperlink" Target="https://drive.google.com/file/d/1uTBczMguCUpyaZltKRbg4yFUF6UpJttL/view?usp=drive_link" TargetMode="External"/><Relationship Id="rId118" Type="http://schemas.openxmlformats.org/officeDocument/2006/relationships/hyperlink" Target="https://drive.google.com/file/d/1PbfeDyWRgdfP3fHo66XKl2hr3ZZg5SUW/view?usp=drive_link" TargetMode="External"/><Relationship Id="rId134" Type="http://schemas.openxmlformats.org/officeDocument/2006/relationships/hyperlink" Target="https://drive.google.com/file/d/1n9rHoB5BBFQ4ufK0Uq6E1eD2PwY7FM-p/view?usp=drive_link" TargetMode="External"/><Relationship Id="rId139" Type="http://schemas.openxmlformats.org/officeDocument/2006/relationships/hyperlink" Target="https://drive.google.com/file/d/1y9_jInVVredzxqjOc40_P2JEH7X6UvVW/view?usp=drive_link" TargetMode="External"/><Relationship Id="rId80" Type="http://schemas.openxmlformats.org/officeDocument/2006/relationships/hyperlink" Target="https://drive.google.com/file/d/1AexZpPqbkq2JQ8t45T6rXizrLi3yePPF/view?usp=share_link" TargetMode="External"/><Relationship Id="rId85" Type="http://schemas.openxmlformats.org/officeDocument/2006/relationships/hyperlink" Target="https://drive.google.com/file/d/1GTXllRsReSsptAH6yctqw0fhwfRxXG-U/view?usp=share_link" TargetMode="External"/><Relationship Id="rId3" Type="http://schemas.openxmlformats.org/officeDocument/2006/relationships/hyperlink" Target="https://drive.google.com/file/d/10v5q-zm1LyZQ9tg5VRqkUu1xzH_DhIjP/view?usp=share_link" TargetMode="External"/><Relationship Id="rId12" Type="http://schemas.openxmlformats.org/officeDocument/2006/relationships/hyperlink" Target="https://drive.google.com/file/d/1SuaOx3ULgQtv2fFyRF9sAK3626QSo6BH/view?usp=share_link" TargetMode="External"/><Relationship Id="rId17" Type="http://schemas.openxmlformats.org/officeDocument/2006/relationships/hyperlink" Target="https://drive.google.com/file/d/1GHn0MG8Z54aySBfAF_hNh-LKDt_qVjfH/view?usp=share_link" TargetMode="External"/><Relationship Id="rId25" Type="http://schemas.openxmlformats.org/officeDocument/2006/relationships/hyperlink" Target="https://drive.google.com/file/d/1RGXp0915Fh8ill3VAwl7bDE7SLMCCNS7/view?usp=share_link" TargetMode="External"/><Relationship Id="rId33" Type="http://schemas.openxmlformats.org/officeDocument/2006/relationships/hyperlink" Target="https://drive.google.com/file/d/17Ll69si1ortWwraYtqiXm04WvWJQtHHU/view?usp=share_link" TargetMode="External"/><Relationship Id="rId38" Type="http://schemas.openxmlformats.org/officeDocument/2006/relationships/hyperlink" Target="https://drive.google.com/file/d/13HclgvmX1lgamb6pxdCnRAdCkG7CrEeY/view?usp=share_link" TargetMode="External"/><Relationship Id="rId46" Type="http://schemas.openxmlformats.org/officeDocument/2006/relationships/hyperlink" Target="https://drive.google.com/file/d/1TJbPwQdNxY08SGP42DtelydrHvZbgl5D/view?usp=share_link" TargetMode="External"/><Relationship Id="rId59" Type="http://schemas.openxmlformats.org/officeDocument/2006/relationships/hyperlink" Target="https://drive.google.com/file/d/1yX-C6JdP1NsN112N_Q7y9W64R5IgbRsg/view?usp=share_link" TargetMode="External"/><Relationship Id="rId67" Type="http://schemas.openxmlformats.org/officeDocument/2006/relationships/hyperlink" Target="https://drive.google.com/file/d/1bu-w9SeKFjhJx6NGl05bgQLXl3LlWW4m/view?usp=share_link" TargetMode="External"/><Relationship Id="rId103" Type="http://schemas.openxmlformats.org/officeDocument/2006/relationships/hyperlink" Target="https://drive.google.com/file/d/1rXBSSEIC74wYY7KVWPinqWxqQy_GVmt7/view?usp=drive_link" TargetMode="External"/><Relationship Id="rId108" Type="http://schemas.openxmlformats.org/officeDocument/2006/relationships/hyperlink" Target="https://drive.google.com/file/d/1fZoiBp9UbwazcNLK1qnC9PuSaQgTZ0nm/view?usp=drive_link" TargetMode="External"/><Relationship Id="rId116" Type="http://schemas.openxmlformats.org/officeDocument/2006/relationships/hyperlink" Target="https://drive.google.com/file/d/1xqr0Z4q194g-cy3zSUIH7WzK_JAPOEAY/view?usp=drive_link" TargetMode="External"/><Relationship Id="rId124" Type="http://schemas.openxmlformats.org/officeDocument/2006/relationships/hyperlink" Target="https://drive.google.com/file/d/1gCdd6eSrqAQ3etyznjfoA0e1A4f666n3/view?usp=drive_link" TargetMode="External"/><Relationship Id="rId129" Type="http://schemas.openxmlformats.org/officeDocument/2006/relationships/hyperlink" Target="https://drive.google.com/file/d/1TXKkl0DQ4X1qgmNSvNYhQOerYsATSYp0/view?usp=drive_link" TargetMode="External"/><Relationship Id="rId137" Type="http://schemas.openxmlformats.org/officeDocument/2006/relationships/hyperlink" Target="https://drive.google.com/file/d/1s5nFPENRCwI4aagYklmFSd8HqD8bAvRn/view?usp=drive_link" TargetMode="External"/><Relationship Id="rId20" Type="http://schemas.openxmlformats.org/officeDocument/2006/relationships/hyperlink" Target="https://drive.google.com/file/d/1idiIf1CTL3vekryOO6PrZTsaJviAM_w1/view?usp=share_link" TargetMode="External"/><Relationship Id="rId41" Type="http://schemas.openxmlformats.org/officeDocument/2006/relationships/hyperlink" Target="https://drive.google.com/file/d/1g2xRqD1P0kiWuAK5aY5UGBVP2g1wUc5Q/view?usp=share_link" TargetMode="External"/><Relationship Id="rId54" Type="http://schemas.openxmlformats.org/officeDocument/2006/relationships/hyperlink" Target="https://drive.google.com/file/d/10mmJEmfnn9-1WnoIdvAVrVg5xN1U-rqo/view?usp=share_link" TargetMode="External"/><Relationship Id="rId62" Type="http://schemas.openxmlformats.org/officeDocument/2006/relationships/hyperlink" Target="https://drive.google.com/file/d/1pNgeSlDcjhPRme6u1HaPI_Zg2jU9ON1A/view?usp=share_link" TargetMode="External"/><Relationship Id="rId70" Type="http://schemas.openxmlformats.org/officeDocument/2006/relationships/hyperlink" Target="https://drive.google.com/file/d/1epgANxjxSd19KjqBd8ORKFsWXLu44vI8/view?usp=share_link" TargetMode="External"/><Relationship Id="rId75" Type="http://schemas.openxmlformats.org/officeDocument/2006/relationships/hyperlink" Target="https://drive.google.com/file/d/184KZBqfLmW1tr3318VT0F21hDuDfSMDs/view?usp=share_link" TargetMode="External"/><Relationship Id="rId83" Type="http://schemas.openxmlformats.org/officeDocument/2006/relationships/hyperlink" Target="https://drive.google.com/file/d/1Em_dbXRZo3CbLLJX0lp9YZ5MfOQckX-Q/view?usp=share_link" TargetMode="External"/><Relationship Id="rId88" Type="http://schemas.openxmlformats.org/officeDocument/2006/relationships/hyperlink" Target="https://drive.google.com/file/d/1CQgNHe5z7IhmdkGgEGI-1BHRxmGRUy3V/view?usp=share_link" TargetMode="External"/><Relationship Id="rId91" Type="http://schemas.openxmlformats.org/officeDocument/2006/relationships/hyperlink" Target="https://drive.google.com/file/d/1kxN58BYov21vWBil0gH9ouD8bK5Zp-Ed/view?usp=drive_link" TargetMode="External"/><Relationship Id="rId96" Type="http://schemas.openxmlformats.org/officeDocument/2006/relationships/hyperlink" Target="https://drive.google.com/file/d/1p5Q_p7TE11mtJ8OgM5IojjbEtJgzL3Vo/view?usp=drive_link" TargetMode="External"/><Relationship Id="rId111" Type="http://schemas.openxmlformats.org/officeDocument/2006/relationships/hyperlink" Target="https://drive.google.com/file/d/1-hnZNyrRZL9bO9U7UWfynHd034M0peJ_/view?usp=drive_link" TargetMode="External"/><Relationship Id="rId132" Type="http://schemas.openxmlformats.org/officeDocument/2006/relationships/hyperlink" Target="https://drive.google.com/file/d/1RzgViOLBGYICtJh3SpNI0jFbb4RyMWEi/view?usp=drive_link" TargetMode="External"/><Relationship Id="rId140" Type="http://schemas.openxmlformats.org/officeDocument/2006/relationships/hyperlink" Target="https://drive.google.com/file/d/1K_LK5ry8WlXXCmuiqoE0ssLXH7IYkUbI/view?usp=drive_link" TargetMode="External"/><Relationship Id="rId145" Type="http://schemas.openxmlformats.org/officeDocument/2006/relationships/comments" Target="../comments2.xml"/><Relationship Id="rId1" Type="http://schemas.openxmlformats.org/officeDocument/2006/relationships/hyperlink" Target="https://drive.google.com/file/d/18KyN5Tg0P3Jkq74ixQuyCA9-SFVM20-x/view?usp=share_link" TargetMode="External"/><Relationship Id="rId6" Type="http://schemas.openxmlformats.org/officeDocument/2006/relationships/hyperlink" Target="https://drive.google.com/file/d/1VMYqsEH5KkwmhcOSMSbyn8ee4X6IG5qY/view?usp=share_link" TargetMode="External"/><Relationship Id="rId15" Type="http://schemas.openxmlformats.org/officeDocument/2006/relationships/hyperlink" Target="https://drive.google.com/file/d/1Fk3bqs3-MpdJz4d-tNozTEZWhKqlj7c3/view?usp=share_link" TargetMode="External"/><Relationship Id="rId23" Type="http://schemas.openxmlformats.org/officeDocument/2006/relationships/hyperlink" Target="https://drive.google.com/file/d/1FaWdMqHoCfIFu22WFwk_hdCyifDuf0LQ/view?usp=drive_link" TargetMode="External"/><Relationship Id="rId28" Type="http://schemas.openxmlformats.org/officeDocument/2006/relationships/hyperlink" Target="https://drive.google.com/file/d/14tRr1tGd1pT_ij3YunYL3fcRN0kjOhu7/view?usp=share_link" TargetMode="External"/><Relationship Id="rId36" Type="http://schemas.openxmlformats.org/officeDocument/2006/relationships/hyperlink" Target="https://drive.google.com/file/d/1FP7ndLIEs6thYPC1hcqJszOH3ANJAfjL/view?usp=share_link" TargetMode="External"/><Relationship Id="rId49" Type="http://schemas.openxmlformats.org/officeDocument/2006/relationships/hyperlink" Target="https://drive.google.com/file/d/1APMH7Hh76Uq-KKsImz-AHMVale53V8bA/view?usp=share_link" TargetMode="External"/><Relationship Id="rId57" Type="http://schemas.openxmlformats.org/officeDocument/2006/relationships/hyperlink" Target="https://drive.google.com/file/d/1Tr2eERcEF2ppSFBZRxmo3FhNEVOQBc4z/view?usp=share_link" TargetMode="External"/><Relationship Id="rId106" Type="http://schemas.openxmlformats.org/officeDocument/2006/relationships/hyperlink" Target="https://drive.google.com/file/d/100kbPZj0xLoicz2rhRH21O5rNalv-mHx/view?usp=drive_link" TargetMode="External"/><Relationship Id="rId114" Type="http://schemas.openxmlformats.org/officeDocument/2006/relationships/hyperlink" Target="https://drive.google.com/file/d/1oCIXim9pmrglSv30M89oDnb1nyDhbr9H/view?usp=drive_link" TargetMode="External"/><Relationship Id="rId119" Type="http://schemas.openxmlformats.org/officeDocument/2006/relationships/hyperlink" Target="https://drive.google.com/file/d/1H9Zkyth_CQkU3iC5s7Thxzy9OJeCwbXP/view?usp=drive_link" TargetMode="External"/><Relationship Id="rId127" Type="http://schemas.openxmlformats.org/officeDocument/2006/relationships/hyperlink" Target="https://drive.google.com/file/d/1_6bXPm_y3yJMeFeUQeUQL7dYqzzCb30g/view?usp=drive_link" TargetMode="External"/><Relationship Id="rId10" Type="http://schemas.openxmlformats.org/officeDocument/2006/relationships/hyperlink" Target="https://drive.google.com/file/d/1Gihig7BPkwn-jt5ZrzKQDaoGLrFNeFHj/view?usp=share_link" TargetMode="External"/><Relationship Id="rId31" Type="http://schemas.openxmlformats.org/officeDocument/2006/relationships/hyperlink" Target="https://drive.google.com/file/d/1UlKKro9hPB6eo6yyl5Ccr-I9Hp8ouxgI/view?usp=share_link" TargetMode="External"/><Relationship Id="rId44" Type="http://schemas.openxmlformats.org/officeDocument/2006/relationships/hyperlink" Target="https://drive.google.com/file/d/15uVeynxeF51l-llwG9CQuQgviZu5HF5C/view?usp=share_link" TargetMode="External"/><Relationship Id="rId52" Type="http://schemas.openxmlformats.org/officeDocument/2006/relationships/hyperlink" Target="https://drive.google.com/file/d/1r699MoukAxMC0NNrDKIjOzmD3G4tChUQ/view?usp=share_link" TargetMode="External"/><Relationship Id="rId60" Type="http://schemas.openxmlformats.org/officeDocument/2006/relationships/hyperlink" Target="https://drive.google.com/file/d/1tl6AYnBZSAUwP9FU1VZh9DuzHmnpUxt7/view?usp=share_link" TargetMode="External"/><Relationship Id="rId65" Type="http://schemas.openxmlformats.org/officeDocument/2006/relationships/hyperlink" Target="https://drive.google.com/file/d/1Wpq-vpon7sm7vKB0HyKqyHjhxLByaZAQ/view?usp=share_link" TargetMode="External"/><Relationship Id="rId73" Type="http://schemas.openxmlformats.org/officeDocument/2006/relationships/hyperlink" Target="https://drive.google.com/file/d/1mKDzB1sNGYB_9Xdoutd1NLNycDaWS9yi/view?usp=share_link" TargetMode="External"/><Relationship Id="rId78" Type="http://schemas.openxmlformats.org/officeDocument/2006/relationships/hyperlink" Target="https://drive.google.com/file/d/16HaTu7zLFBGpT_G_eHFWuJkVPg_l9sGL/view?usp=share_link" TargetMode="External"/><Relationship Id="rId81" Type="http://schemas.openxmlformats.org/officeDocument/2006/relationships/hyperlink" Target="https://drive.google.com/file/d/1pz_-Rf2M2XAoJljmPEin48MPWtLPrQfR/view?usp=share_link" TargetMode="External"/><Relationship Id="rId86" Type="http://schemas.openxmlformats.org/officeDocument/2006/relationships/hyperlink" Target="https://drive.google.com/file/d/1NkX7zRK2WmJww3i8MJq5DhyVErsiRdxL/view?usp=share_link" TargetMode="External"/><Relationship Id="rId94" Type="http://schemas.openxmlformats.org/officeDocument/2006/relationships/hyperlink" Target="https://drive.google.com/file/d/1kuDTkVL4ZYGF5Iy34hhEZwf5UNDOY3J0/view?usp=share_link" TargetMode="External"/><Relationship Id="rId99" Type="http://schemas.openxmlformats.org/officeDocument/2006/relationships/hyperlink" Target="https://drive.google.com/file/d/1310eoaDhVopnZv0xaFhGOaXQ4Bt0vMtQ/view?usp=drive_link" TargetMode="External"/><Relationship Id="rId101" Type="http://schemas.openxmlformats.org/officeDocument/2006/relationships/hyperlink" Target="https://drive.google.com/file/d/12aR7J5EUm999z-mxw2SXFoAZJxCtJS2U/view?usp=drive_link" TargetMode="External"/><Relationship Id="rId122" Type="http://schemas.openxmlformats.org/officeDocument/2006/relationships/hyperlink" Target="https://drive.google.com/file/d/1xOmqLvjS1FGku35XDHaWPq-2catcxBFw/view?usp=drive_link" TargetMode="External"/><Relationship Id="rId130" Type="http://schemas.openxmlformats.org/officeDocument/2006/relationships/hyperlink" Target="https://drive.google.com/file/d/1QWgiseeow7dRGGTWQ1cEv5gGMMWH-3u0/view?usp=drive_link" TargetMode="External"/><Relationship Id="rId135" Type="http://schemas.openxmlformats.org/officeDocument/2006/relationships/hyperlink" Target="https://drive.google.com/file/d/1_CJvHirt9sjOk_r0ONBp_OEG87mkPqFc/view?usp=drive_link" TargetMode="External"/><Relationship Id="rId143" Type="http://schemas.openxmlformats.org/officeDocument/2006/relationships/hyperlink" Target="https://drive.google.com/file/d/1j-u_yRReIIcwx23Du5Zx4a3TRZM1Cqi9/view?usp=drive_link" TargetMode="External"/><Relationship Id="rId4" Type="http://schemas.openxmlformats.org/officeDocument/2006/relationships/hyperlink" Target="https://drive.google.com/file/d/1SUO8zdY13HE3xong1vjEwg4gwW8y73_Z/view?usp=share_link" TargetMode="External"/><Relationship Id="rId9" Type="http://schemas.openxmlformats.org/officeDocument/2006/relationships/hyperlink" Target="https://drive.google.com/file/d/1GtyG842eiqSHSEStmDaTpuat6WMg5F8Z/view?usp=share_link" TargetMode="External"/><Relationship Id="rId13" Type="http://schemas.openxmlformats.org/officeDocument/2006/relationships/hyperlink" Target="https://drive.google.com/file/d/1PZ5sI-U3RGhrfE_qJLEDsREQfi3JIDeQ/view?usp=share_link" TargetMode="External"/><Relationship Id="rId18" Type="http://schemas.openxmlformats.org/officeDocument/2006/relationships/hyperlink" Target="https://drive.google.com/file/d/1F01Uozpv7A1AHRyPVKb2WUI99OQxpUO-/view?usp=share_link" TargetMode="External"/><Relationship Id="rId39" Type="http://schemas.openxmlformats.org/officeDocument/2006/relationships/hyperlink" Target="https://drive.google.com/file/d/1EnbKbV7YNtWUOYyFzNL3gohludlUy3i7/view?usp=share_link" TargetMode="External"/><Relationship Id="rId109" Type="http://schemas.openxmlformats.org/officeDocument/2006/relationships/hyperlink" Target="https://drive.google.com/file/d/1offhnazdo4eUTJEk3ujQl4JJt7d_MJss/view?usp=drive_link" TargetMode="External"/><Relationship Id="rId34" Type="http://schemas.openxmlformats.org/officeDocument/2006/relationships/hyperlink" Target="https://drive.google.com/file/d/18Sd_uF8oikqxHn2cudfhKulpeFF0z1jB/view?usp=share_link" TargetMode="External"/><Relationship Id="rId50" Type="http://schemas.openxmlformats.org/officeDocument/2006/relationships/hyperlink" Target="https://drive.google.com/file/d/1oQVNwhdTl3cNUItLIr1GP2-lSkftyf-p/view?usp=share_link" TargetMode="External"/><Relationship Id="rId55" Type="http://schemas.openxmlformats.org/officeDocument/2006/relationships/hyperlink" Target="https://drive.google.com/file/d/1rKi0GOln7fnk16HhileqQoqa9UjVlczj/view?usp=share_link" TargetMode="External"/><Relationship Id="rId76" Type="http://schemas.openxmlformats.org/officeDocument/2006/relationships/hyperlink" Target="https://drive.google.com/file/d/16HaTu7zLFBGpT_G_eHFWuJkVPg_l9sGL/view?usp=share_link" TargetMode="External"/><Relationship Id="rId97" Type="http://schemas.openxmlformats.org/officeDocument/2006/relationships/hyperlink" Target="https://drive.google.com/file/d/1aZ1IfeKoME5OBtUYG-gRUmGeqL2Rw23P/view?usp=drive_link" TargetMode="External"/><Relationship Id="rId104" Type="http://schemas.openxmlformats.org/officeDocument/2006/relationships/hyperlink" Target="https://drive.google.com/file/d/145KBoyUVjLEavyoYHW3wZK8GOxFw7m21/view?usp=drive_link" TargetMode="External"/><Relationship Id="rId120" Type="http://schemas.openxmlformats.org/officeDocument/2006/relationships/hyperlink" Target="https://drive.google.com/file/d/1a5OT9HTbzhbPJqs2PeUQbDqQR4XxSJEg/view?usp=drive_link" TargetMode="External"/><Relationship Id="rId125" Type="http://schemas.openxmlformats.org/officeDocument/2006/relationships/hyperlink" Target="https://drive.google.com/file/d/1AVdEdqTPbAJn5Px7kfY5VZ_15aSXs7hp/view?usp=drive_link" TargetMode="External"/><Relationship Id="rId141" Type="http://schemas.openxmlformats.org/officeDocument/2006/relationships/hyperlink" Target="https://drive.google.com/file/d/1bbatv3N2Gi_MPGx3np90taufYM4Umn63/view?usp=drive_link" TargetMode="External"/><Relationship Id="rId7" Type="http://schemas.openxmlformats.org/officeDocument/2006/relationships/hyperlink" Target="https://drive.google.com/file/d/1vo09-xfQFnpJCjqoT5JcFayQoT4ATbMp/view?usp=share_link" TargetMode="External"/><Relationship Id="rId71" Type="http://schemas.openxmlformats.org/officeDocument/2006/relationships/hyperlink" Target="https://drive.google.com/file/d/1TWjVWe4MjlAWd2MdMx8Z4m0kbxQCWJiB/view?usp=share_link" TargetMode="External"/><Relationship Id="rId92" Type="http://schemas.openxmlformats.org/officeDocument/2006/relationships/hyperlink" Target="https://drive.google.com/file/d/1ekJ-Ar2zaGf9zDmw2S8rygGR7x1O3HMU/view?usp=share_link" TargetMode="External"/><Relationship Id="rId2" Type="http://schemas.openxmlformats.org/officeDocument/2006/relationships/hyperlink" Target="https://drive.google.com/file/d/1ov21DwBE8r2nhjy6jXc22-uxsSq_EBkG/view?usp=share_link" TargetMode="External"/><Relationship Id="rId29" Type="http://schemas.openxmlformats.org/officeDocument/2006/relationships/hyperlink" Target="https://drive.google.com/file/d/1oTaFOnBZ_sLWxoyqsGZICCxjYy6xWmOb/view?usp=share_link" TargetMode="External"/><Relationship Id="rId24" Type="http://schemas.openxmlformats.org/officeDocument/2006/relationships/hyperlink" Target="https://drive.google.com/file/d/1pueGJoJCmN_URpxT6b5t2BKf1TnhH470/view?usp=share_link" TargetMode="External"/><Relationship Id="rId40" Type="http://schemas.openxmlformats.org/officeDocument/2006/relationships/hyperlink" Target="https://drive.google.com/file/d/1AVNm-xm_avn-r1csw50VHyxLP8rbvj1M/view?usp=share_link" TargetMode="External"/><Relationship Id="rId45" Type="http://schemas.openxmlformats.org/officeDocument/2006/relationships/hyperlink" Target="https://drive.google.com/file/d/1mo-XfVt1PmyCCK-oA-goK3Trt3yDmhjn/view?usp=share_link" TargetMode="External"/><Relationship Id="rId66" Type="http://schemas.openxmlformats.org/officeDocument/2006/relationships/hyperlink" Target="https://drive.google.com/file/d/1dSXSXeTgP9h31og1gAWndx1rdXXoEq6C/view?usp=share_link" TargetMode="External"/><Relationship Id="rId87" Type="http://schemas.openxmlformats.org/officeDocument/2006/relationships/hyperlink" Target="https://drive.google.com/file/d/1D4Y08XmVDNtr44cboII_xxGxeEOtULu7/view?usp=share_link" TargetMode="External"/><Relationship Id="rId110" Type="http://schemas.openxmlformats.org/officeDocument/2006/relationships/hyperlink" Target="https://drive.google.com/file/d/1P-bbT72v-0VFQCEstvzaICac1lh0wtKo/view?usp=drive_link" TargetMode="External"/><Relationship Id="rId115" Type="http://schemas.openxmlformats.org/officeDocument/2006/relationships/hyperlink" Target="https://drive.google.com/file/d/10vvFpShrstHoXuHBCcokehiZioelNWEC/view?usp=drive_link" TargetMode="External"/><Relationship Id="rId131" Type="http://schemas.openxmlformats.org/officeDocument/2006/relationships/hyperlink" Target="https://drive.google.com/file/d/1HTmczBilj7XqN0jd7b7uVrEfmj-hte8P/view?usp=drive_link" TargetMode="External"/><Relationship Id="rId136" Type="http://schemas.openxmlformats.org/officeDocument/2006/relationships/hyperlink" Target="https://drive.google.com/file/d/1ZOHj_aU60utH6c_EaCgPtAZRrPbGVJ8a/view?usp=drive_link" TargetMode="External"/><Relationship Id="rId61" Type="http://schemas.openxmlformats.org/officeDocument/2006/relationships/hyperlink" Target="https://drive.google.com/file/d/1WbScUHNjzCJH-mn1PEbxQuDnbt-BbEuG/view?usp=share_link" TargetMode="External"/><Relationship Id="rId82" Type="http://schemas.openxmlformats.org/officeDocument/2006/relationships/hyperlink" Target="https://drive.google.com/file/d/1aRO_QZX0lVfL_q7L1iUlr0S_UagXa5yH/view?usp=share_link" TargetMode="External"/><Relationship Id="rId19" Type="http://schemas.openxmlformats.org/officeDocument/2006/relationships/hyperlink" Target="https://drive.google.com/file/d/1C5ShF5pzhHbIypSgiMSrjatf6lcyIU9F/view?usp=share_link" TargetMode="External"/><Relationship Id="rId14" Type="http://schemas.openxmlformats.org/officeDocument/2006/relationships/hyperlink" Target="https://drive.google.com/file/d/1PZ5sI-U3RGhrfE_qJLEDsREQfi3JIDeQ/view?usp=drive_link" TargetMode="External"/><Relationship Id="rId30" Type="http://schemas.openxmlformats.org/officeDocument/2006/relationships/hyperlink" Target="https://drive.google.com/file/d/16ZPCcpdVB0fd7a3H3BXJjCfFOPVl4Hzp/view?usp=share_link" TargetMode="External"/><Relationship Id="rId35" Type="http://schemas.openxmlformats.org/officeDocument/2006/relationships/hyperlink" Target="https://drive.google.com/file/d/1notFw-7TjR-2fdcPW-bcwSRtKMKtcuQd/view?usp=share_link" TargetMode="External"/><Relationship Id="rId56" Type="http://schemas.openxmlformats.org/officeDocument/2006/relationships/hyperlink" Target="https://drive.google.com/file/d/1zqD3vhSJ0rToW_odT4YGfJYmp3WMrmuy/view?usp=share_link" TargetMode="External"/><Relationship Id="rId77" Type="http://schemas.openxmlformats.org/officeDocument/2006/relationships/hyperlink" Target="https://drive.google.com/file/d/1_SMs_OD-zndEENurnBPXUZXpx-oWevfm/view?usp=share_link" TargetMode="External"/><Relationship Id="rId100" Type="http://schemas.openxmlformats.org/officeDocument/2006/relationships/hyperlink" Target="https://drive.google.com/file/d/1bJyl73DNs2Fkz6vm4aEQpfIwbmOIADiI/view?usp=drive_link" TargetMode="External"/><Relationship Id="rId105" Type="http://schemas.openxmlformats.org/officeDocument/2006/relationships/hyperlink" Target="https://drive.google.com/file/d/1YZWG39gxZMauD6FWU0B60Jttfh37m2XS/view?usp=drive_link" TargetMode="External"/><Relationship Id="rId126" Type="http://schemas.openxmlformats.org/officeDocument/2006/relationships/hyperlink" Target="https://drive.google.com/file/d/1At1ZwkD9CZB4N92zyuqAcNSv31zS7Dpl/view?usp=drive_link" TargetMode="External"/><Relationship Id="rId8" Type="http://schemas.openxmlformats.org/officeDocument/2006/relationships/hyperlink" Target="https://drive.google.com/file/d/1FQTyRj1-n8Wd44yagZZ7PMns6rPt_Xnb/view?usp=share_link" TargetMode="External"/><Relationship Id="rId51" Type="http://schemas.openxmlformats.org/officeDocument/2006/relationships/hyperlink" Target="https://drive.google.com/file/d/1t0jaqYp7YS6g3eFDtg4MKrR8JuzWE4gV/view?usp=share_link" TargetMode="External"/><Relationship Id="rId72" Type="http://schemas.openxmlformats.org/officeDocument/2006/relationships/hyperlink" Target="https://drive.google.com/file/d/1tVYnn-cv_mtkvB3HwKG5ak6AwaEVTphr/view?usp=share_link" TargetMode="External"/><Relationship Id="rId93" Type="http://schemas.openxmlformats.org/officeDocument/2006/relationships/hyperlink" Target="https://drive.google.com/file/d/15-DmppWBJ3CJSux5XDW72qQfPZ9ZEAbE/view?usp=share_link" TargetMode="External"/><Relationship Id="rId98" Type="http://schemas.openxmlformats.org/officeDocument/2006/relationships/hyperlink" Target="https://drive.google.com/file/d/161gmIOYhe87r-2GMvcWezSHh1FBSvJma/view?usp=drive_link" TargetMode="External"/><Relationship Id="rId121" Type="http://schemas.openxmlformats.org/officeDocument/2006/relationships/hyperlink" Target="https://drive.google.com/file/d/1dWDvuOjYt94q0d_pmIIziDNBjcrMLojD/view?usp=drive_link" TargetMode="External"/><Relationship Id="rId142" Type="http://schemas.openxmlformats.org/officeDocument/2006/relationships/hyperlink" Target="https://drive.google.com/file/d/1O-aGSiDcvl2Ls43Mt6y99HY9HmGbJ0wh/view?usp=drive_link"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drive.google.com/file/d/1lavhOQfgDoZltgx2Tf5lLBZPD3TrEeya/view?usp=sharing" TargetMode="External"/><Relationship Id="rId117" Type="http://schemas.openxmlformats.org/officeDocument/2006/relationships/hyperlink" Target="https://drive.google.com/file/d/1gSQmycKaU13bF5GBhVaM4ef7OBfTPPF1/view?usp=sharing" TargetMode="External"/><Relationship Id="rId21" Type="http://schemas.openxmlformats.org/officeDocument/2006/relationships/hyperlink" Target="https://drive.google.com/file/d/1NYSenC9UFClLzI1SXPxEnGFK7InBa_fu/view?usp=sharing" TargetMode="External"/><Relationship Id="rId42" Type="http://schemas.openxmlformats.org/officeDocument/2006/relationships/hyperlink" Target="https://drive.google.com/file/d/19akR9sWCfb8AuFfaPJu0EDqbyDZcSzZQ/view?usp=sharing" TargetMode="External"/><Relationship Id="rId47" Type="http://schemas.openxmlformats.org/officeDocument/2006/relationships/hyperlink" Target="https://drive.google.com/file/d/1YgwVzkVFRoYSKw7bD2sVEc3Hr5wuSo5C/view?usp=sharing" TargetMode="External"/><Relationship Id="rId63" Type="http://schemas.openxmlformats.org/officeDocument/2006/relationships/hyperlink" Target="https://drive.google.com/file/d/1aCZoiJ9WQr3EwNHyHVOlJOjXRnFToQgK/view?usp=sharing" TargetMode="External"/><Relationship Id="rId68" Type="http://schemas.openxmlformats.org/officeDocument/2006/relationships/hyperlink" Target="https://drive.google.com/file/d/1QP1d7GmY3DL7PtfU3i5JojVtmF3torNd/view?usp=sharing" TargetMode="External"/><Relationship Id="rId84" Type="http://schemas.openxmlformats.org/officeDocument/2006/relationships/hyperlink" Target="https://drive.google.com/file/d/1cChjx5ubGLDfRY9Y0b0q96XnyD-I5OFz/view?usp=sharing" TargetMode="External"/><Relationship Id="rId89" Type="http://schemas.openxmlformats.org/officeDocument/2006/relationships/hyperlink" Target="https://drive.google.com/file/d/154Ut9hz7wF12AbhM_g1z7RcTg9scYCTq/view?usp=sharing" TargetMode="External"/><Relationship Id="rId112" Type="http://schemas.openxmlformats.org/officeDocument/2006/relationships/hyperlink" Target="https://drive.google.com/file/d/1SYjEkNiccDUMy39ix7_2iSTs2dr8Orni/view?usp=sharing" TargetMode="External"/><Relationship Id="rId133" Type="http://schemas.openxmlformats.org/officeDocument/2006/relationships/hyperlink" Target="https://drive.google.com/file/d/1iHuqaxEsVNoB1bYBFvUYeBd8z4ALB8pt/view?usp=share_link" TargetMode="External"/><Relationship Id="rId16" Type="http://schemas.openxmlformats.org/officeDocument/2006/relationships/hyperlink" Target="https://drive.google.com/file/d/1z2sChYA6BPOlgUrYle_hPXUZBhR1T9lI/view?usp=sharing" TargetMode="External"/><Relationship Id="rId107" Type="http://schemas.openxmlformats.org/officeDocument/2006/relationships/hyperlink" Target="https://drive.google.com/file/d/1xn4C8qgXbD8yCTcdEOMAzLCYiOV4uXn8/view?usp=sharing" TargetMode="External"/><Relationship Id="rId11" Type="http://schemas.openxmlformats.org/officeDocument/2006/relationships/hyperlink" Target="https://drive.google.com/file/d/1YroLF3KV9RHDucpFXoL5RF_-v7itfwHF/view?usp=sharing" TargetMode="External"/><Relationship Id="rId32" Type="http://schemas.openxmlformats.org/officeDocument/2006/relationships/hyperlink" Target="https://drive.google.com/file/d/1quN_yrPj5b7HZrqEzrtWLuV4C0ApaNyM/view?usp=sharing" TargetMode="External"/><Relationship Id="rId37" Type="http://schemas.openxmlformats.org/officeDocument/2006/relationships/hyperlink" Target="https://drive.google.com/file/d/1oGuyzOUAx2q4lzpCXjAw31DAYC8rA5s6/view?usp=sharing" TargetMode="External"/><Relationship Id="rId53" Type="http://schemas.openxmlformats.org/officeDocument/2006/relationships/hyperlink" Target="https://drive.google.com/file/d/199EWlM2IqV-9Wk9LYNY6oWDqFH80H7Lf/view?usp=sharing" TargetMode="External"/><Relationship Id="rId58" Type="http://schemas.openxmlformats.org/officeDocument/2006/relationships/hyperlink" Target="https://drive.google.com/file/d/12SUl3jiQQ3vt_S0c5eYUfFWG2T8yaQK1/view?usp=sharing" TargetMode="External"/><Relationship Id="rId74" Type="http://schemas.openxmlformats.org/officeDocument/2006/relationships/hyperlink" Target="https://drive.google.com/file/d/1CXdcnU6y5iOyJhch7uLyzMWZqRwBWvPK/view?usp=sharing" TargetMode="External"/><Relationship Id="rId79" Type="http://schemas.openxmlformats.org/officeDocument/2006/relationships/hyperlink" Target="https://drive.google.com/file/d/1G7bmsz8Nci4LXEdvJsK_ndyejw4OUd6s/view?usp=sharing" TargetMode="External"/><Relationship Id="rId102" Type="http://schemas.openxmlformats.org/officeDocument/2006/relationships/hyperlink" Target="https://drive.google.com/file/d/1w07J01X52_FIfdzHwOUQiE9HKh0vZ2rw/view?usp=sharing" TargetMode="External"/><Relationship Id="rId123" Type="http://schemas.openxmlformats.org/officeDocument/2006/relationships/hyperlink" Target="https://drive.google.com/file/d/1bsA1FsdqxkrwU4P8QYPkLqQ6NCldiVmU/view?usp=share_link" TargetMode="External"/><Relationship Id="rId128" Type="http://schemas.openxmlformats.org/officeDocument/2006/relationships/hyperlink" Target="https://drive.google.com/file/d/1XbfcL1FHP8L0sWrcDwUSMFJ-wxHt0fZY/view?usp=share_link" TargetMode="External"/><Relationship Id="rId5" Type="http://schemas.openxmlformats.org/officeDocument/2006/relationships/hyperlink" Target="https://drive.google.com/file/d/1KbhsLG99hRGSHKsaGLLjTpm4gNdZ-5ym/view?usp=sharing" TargetMode="External"/><Relationship Id="rId90" Type="http://schemas.openxmlformats.org/officeDocument/2006/relationships/hyperlink" Target="https://drive.google.com/file/d/1qvXHW05No_BJVkfYxM5vaROLrjDr7Ou4/view?usp=sharing" TargetMode="External"/><Relationship Id="rId95" Type="http://schemas.openxmlformats.org/officeDocument/2006/relationships/hyperlink" Target="https://drive.google.com/file/d/141Iy1svBUJ6lthXqrTc0nv_L2fdxhRda/view?usp=sharing" TargetMode="External"/><Relationship Id="rId14" Type="http://schemas.openxmlformats.org/officeDocument/2006/relationships/hyperlink" Target="https://drive.google.com/file/d/1U86p8yP2FRkm5P_dkif2ZbApzEuOOawd/view?usp=sharing" TargetMode="External"/><Relationship Id="rId22" Type="http://schemas.openxmlformats.org/officeDocument/2006/relationships/hyperlink" Target="https://drive.google.com/file/d/16waYzp6VLbr8GvszqukoWBNHoFOXMI4S/view?usp=sharing" TargetMode="External"/><Relationship Id="rId27" Type="http://schemas.openxmlformats.org/officeDocument/2006/relationships/hyperlink" Target="https://drive.google.com/file/d/1znKNfhmxDCP46-6lE-jmEz966y8BvS3M/view?usp=sharing" TargetMode="External"/><Relationship Id="rId30" Type="http://schemas.openxmlformats.org/officeDocument/2006/relationships/hyperlink" Target="https://drive.google.com/file/d/10so2t3cY5SorUo8qidn8ap6GdvfHZSSw/view?usp=sharing" TargetMode="External"/><Relationship Id="rId35" Type="http://schemas.openxmlformats.org/officeDocument/2006/relationships/hyperlink" Target="https://drive.google.com/file/d/1-xxB0oeR_SWBERMWvPknVB6363NWZjOm/view?usp=sharing" TargetMode="External"/><Relationship Id="rId43" Type="http://schemas.openxmlformats.org/officeDocument/2006/relationships/hyperlink" Target="https://drive.google.com/file/d/11VJYbGtjrmdA8sD-kDceoJr2MwMbSAmj/view?usp=sharing" TargetMode="External"/><Relationship Id="rId48" Type="http://schemas.openxmlformats.org/officeDocument/2006/relationships/hyperlink" Target="https://drive.google.com/file/d/168dILNXH6J3OG6GdWyN7f4tME8NDxeF8/view?usp=sharing" TargetMode="External"/><Relationship Id="rId56" Type="http://schemas.openxmlformats.org/officeDocument/2006/relationships/hyperlink" Target="https://drive.google.com/file/d/1OtdJT7sp8F8gpK9kJ0OsGfKhU1C6jvcU/view?usp=sharing" TargetMode="External"/><Relationship Id="rId64" Type="http://schemas.openxmlformats.org/officeDocument/2006/relationships/hyperlink" Target="https://drive.google.com/file/d/18_8Uwftrj46Prb3p9rAoygg2oS1aGHa9/view?usp=sharing" TargetMode="External"/><Relationship Id="rId69" Type="http://schemas.openxmlformats.org/officeDocument/2006/relationships/hyperlink" Target="https://drive.google.com/file/d/14RxSBwTaAYvRo0NNKvt9pKNYne1wT1Ys/view?usp=sharing" TargetMode="External"/><Relationship Id="rId77" Type="http://schemas.openxmlformats.org/officeDocument/2006/relationships/hyperlink" Target="https://drive.google.com/file/d/1ZDyV5NcmJurkHYTr_5b5wuIm4eXneuM0/view?usp=sharing" TargetMode="External"/><Relationship Id="rId100" Type="http://schemas.openxmlformats.org/officeDocument/2006/relationships/hyperlink" Target="https://drive.google.com/file/d/1uInZHdz20hz4SonbxDzbWzxIYE368j0g/view?usp=sharing" TargetMode="External"/><Relationship Id="rId105" Type="http://schemas.openxmlformats.org/officeDocument/2006/relationships/hyperlink" Target="https://drive.google.com/file/d/1cdPk1UrEc39CUCkxjS7EGYPdx7F-ajoR/view?usp=sharing" TargetMode="External"/><Relationship Id="rId113" Type="http://schemas.openxmlformats.org/officeDocument/2006/relationships/hyperlink" Target="https://drive.google.com/file/d/1nDEe4_u5VnPxBkfrRJMyNJBJLmt8bSXD/view?usp=sharing" TargetMode="External"/><Relationship Id="rId118" Type="http://schemas.openxmlformats.org/officeDocument/2006/relationships/hyperlink" Target="https://drive.google.com/file/d/19ZRozENAtFj0MfeTCiOJb125V30hrAM_/view?usp=sharing" TargetMode="External"/><Relationship Id="rId126" Type="http://schemas.openxmlformats.org/officeDocument/2006/relationships/hyperlink" Target="https://drive.google.com/file/d/1I_CeVUFP1-AOeBfMpdPLCMpF_fKPX3QG/view?usp=share_link" TargetMode="External"/><Relationship Id="rId134" Type="http://schemas.openxmlformats.org/officeDocument/2006/relationships/hyperlink" Target="https://drive.google.com/file/d/1FTa4b6SexIOi2oBmOmf6JDGQ1dK6PIoG/view?usp=share_link" TargetMode="External"/><Relationship Id="rId8" Type="http://schemas.openxmlformats.org/officeDocument/2006/relationships/hyperlink" Target="https://drive.google.com/file/d/1Xhx6tM7nkc9_jz3Zv5UXnTHjFSTn_bpp/view?usp=sharing" TargetMode="External"/><Relationship Id="rId51" Type="http://schemas.openxmlformats.org/officeDocument/2006/relationships/hyperlink" Target="https://drive.google.com/file/d/1TaCcHTUiBA1lM9-Mp_5H9osn9JTMG2vM/view?usp=sharing" TargetMode="External"/><Relationship Id="rId72" Type="http://schemas.openxmlformats.org/officeDocument/2006/relationships/hyperlink" Target="https://drive.google.com/file/d/1nvEdIl4BoBOApauHewgIpLoMjynvG-Sf/view?usp=sharing" TargetMode="External"/><Relationship Id="rId80" Type="http://schemas.openxmlformats.org/officeDocument/2006/relationships/hyperlink" Target="https://drive.google.com/file/d/195r9eg0r4T8fwWWyAdbY-5ca3C1G29PG/view?usp=sharing" TargetMode="External"/><Relationship Id="rId85" Type="http://schemas.openxmlformats.org/officeDocument/2006/relationships/hyperlink" Target="https://drive.google.com/file/d/1kQa1ef39OI1rrkYOkdMrcFij5WXodQg4/view?usp=sharing" TargetMode="External"/><Relationship Id="rId93" Type="http://schemas.openxmlformats.org/officeDocument/2006/relationships/hyperlink" Target="https://drive.google.com/file/d/1Rruspx2BOVK2aGobs70QEyVC9bMQtG7A/view?usp=sharing" TargetMode="External"/><Relationship Id="rId98" Type="http://schemas.openxmlformats.org/officeDocument/2006/relationships/hyperlink" Target="https://drive.google.com/file/d/19oBx1-g88o6BvVGpdAaMeRAG-myI1zSh/view?usp=sharing" TargetMode="External"/><Relationship Id="rId121" Type="http://schemas.openxmlformats.org/officeDocument/2006/relationships/hyperlink" Target="https://drive.google.com/file/d/17RXZavXXkoOYrOFQfzszrRSOTOZKfVOc/view?usp=share_link" TargetMode="External"/><Relationship Id="rId3" Type="http://schemas.openxmlformats.org/officeDocument/2006/relationships/hyperlink" Target="https://drive.google.com/file/d/1_2OgLobRrusjiiOH3q0mmEZnCyynTopK/view?usp=sharing" TargetMode="External"/><Relationship Id="rId12" Type="http://schemas.openxmlformats.org/officeDocument/2006/relationships/hyperlink" Target="https://drive.google.com/file/d/131vsttuzHPS1tY1zsYkPwlArCjD-vF3X/view?usp=sharing" TargetMode="External"/><Relationship Id="rId17" Type="http://schemas.openxmlformats.org/officeDocument/2006/relationships/hyperlink" Target="https://drive.google.com/file/d/1O_vz_VLsAs7XDZfiaKvuo9iQqoZ1u50z/view?usp=sharing" TargetMode="External"/><Relationship Id="rId25" Type="http://schemas.openxmlformats.org/officeDocument/2006/relationships/hyperlink" Target="https://drive.google.com/file/d/1laBUt6VYCT9pnO6PxJ90VNJ9-WQ6CaJS/view?usp=sharing" TargetMode="External"/><Relationship Id="rId33" Type="http://schemas.openxmlformats.org/officeDocument/2006/relationships/hyperlink" Target="https://drive.google.com/file/d/1Ai04jN7TgKASaWFGGXosTtZFx72w6LpV/view?usp=sharing" TargetMode="External"/><Relationship Id="rId38" Type="http://schemas.openxmlformats.org/officeDocument/2006/relationships/hyperlink" Target="https://drive.google.com/file/d/1pfszmEW7rS4XNjXJ9eD_61j-fyr6s4N4/view?usp=sharing" TargetMode="External"/><Relationship Id="rId46" Type="http://schemas.openxmlformats.org/officeDocument/2006/relationships/hyperlink" Target="https://drive.google.com/file/d/1LnCoVrubWdU-35Uwu8UYVqwLOjUnC7z2/view?usp=sharing" TargetMode="External"/><Relationship Id="rId59" Type="http://schemas.openxmlformats.org/officeDocument/2006/relationships/hyperlink" Target="https://drive.google.com/file/d/1CSqtmxVWmMLjwr1l0tEm5_PVGlto_o3a/view?usp=sharing" TargetMode="External"/><Relationship Id="rId67" Type="http://schemas.openxmlformats.org/officeDocument/2006/relationships/hyperlink" Target="https://drive.google.com/file/d/1pGw3cJvy1OZwJsXIbZakEMBEUg4mOO86/view?usp=sharing" TargetMode="External"/><Relationship Id="rId103" Type="http://schemas.openxmlformats.org/officeDocument/2006/relationships/hyperlink" Target="https://drive.google.com/file/d/1HZqc9ZGMjWi-nyXLofKb9JhMP5qnvO5w/view?usp=sharing" TargetMode="External"/><Relationship Id="rId108" Type="http://schemas.openxmlformats.org/officeDocument/2006/relationships/hyperlink" Target="https://drive.google.com/file/d/1fiUWsp17FuOMBA3uEn2m-FpeUlN2-Y2k/view?usp=sharing" TargetMode="External"/><Relationship Id="rId116" Type="http://schemas.openxmlformats.org/officeDocument/2006/relationships/hyperlink" Target="https://drive.google.com/file/d/1JVGmPL8Fsku8X6-17uhMgu2s1TmhWD5S/view?usp=sharing" TargetMode="External"/><Relationship Id="rId124" Type="http://schemas.openxmlformats.org/officeDocument/2006/relationships/hyperlink" Target="https://drive.google.com/file/d/1BEGzm2oIlNccoLwPyl8Vk7CzV3nm8JTv/view?usp=share_link" TargetMode="External"/><Relationship Id="rId129" Type="http://schemas.openxmlformats.org/officeDocument/2006/relationships/hyperlink" Target="https://drive.google.com/file/d/1aUla4i5vSzIyf_Q69u8bGpQRYmGLYVll/view?usp=share_link" TargetMode="External"/><Relationship Id="rId137" Type="http://schemas.openxmlformats.org/officeDocument/2006/relationships/comments" Target="../comments3.xml"/><Relationship Id="rId20" Type="http://schemas.openxmlformats.org/officeDocument/2006/relationships/hyperlink" Target="https://drive.google.com/file/d/1ZFMGFshpjnHxoj3DAGwTYTFU6_v6zv7M/view?usp=sharing" TargetMode="External"/><Relationship Id="rId41" Type="http://schemas.openxmlformats.org/officeDocument/2006/relationships/hyperlink" Target="https://drive.google.com/file/d/12YWrUXKtGiuPAk4JRN-dnJR_D0Hc6rQv/view?usp=sharing" TargetMode="External"/><Relationship Id="rId54" Type="http://schemas.openxmlformats.org/officeDocument/2006/relationships/hyperlink" Target="https://drive.google.com/file/d/17roM7ddch_DWzFXEcvfnrwhG07iV-ar-/view?usp=sharing" TargetMode="External"/><Relationship Id="rId62" Type="http://schemas.openxmlformats.org/officeDocument/2006/relationships/hyperlink" Target="https://drive.google.com/file/d/1QNfphNb19VktbTwTZJjGqpCSL_AXaHy9/view?usp=sharing" TargetMode="External"/><Relationship Id="rId70" Type="http://schemas.openxmlformats.org/officeDocument/2006/relationships/hyperlink" Target="https://drive.google.com/file/d/1M8RvfaIppbWm870w-1otZ24x9LFdaROc/view?usp=sharing" TargetMode="External"/><Relationship Id="rId75" Type="http://schemas.openxmlformats.org/officeDocument/2006/relationships/hyperlink" Target="https://drive.google.com/file/d/1mvVnhJ_ZmQZwrv5rUscnwFoC97Inc7ce/view?usp=sharing" TargetMode="External"/><Relationship Id="rId83" Type="http://schemas.openxmlformats.org/officeDocument/2006/relationships/hyperlink" Target="https://drive.google.com/file/d/1P6fsZl6_CMkonMO8fh2Yt4Th-_5sNlIU/view?usp=sharing" TargetMode="External"/><Relationship Id="rId88" Type="http://schemas.openxmlformats.org/officeDocument/2006/relationships/hyperlink" Target="https://drive.google.com/file/d/16buQkpktAuIP26PcjQeTxzgpSL_HT_G5/view?usp=sharing" TargetMode="External"/><Relationship Id="rId91" Type="http://schemas.openxmlformats.org/officeDocument/2006/relationships/hyperlink" Target="https://drive.google.com/file/d/1VnqdIB1zXGdWQRxH_wBuBmdhkyM1g2P4/view?usp=sharing" TargetMode="External"/><Relationship Id="rId96" Type="http://schemas.openxmlformats.org/officeDocument/2006/relationships/hyperlink" Target="https://drive.google.com/file/d/18dzlak6oJOtV1Cz-SC284cl_WvpObsGm/view?usp=sharing" TargetMode="External"/><Relationship Id="rId111" Type="http://schemas.openxmlformats.org/officeDocument/2006/relationships/hyperlink" Target="https://drive.google.com/file/d/1HO13GLsq9BlFjCX8QsjsCcvWGgOiH55f/view?usp=sharing" TargetMode="External"/><Relationship Id="rId132" Type="http://schemas.openxmlformats.org/officeDocument/2006/relationships/hyperlink" Target="https://drive.google.com/file/d/1oRuB09VVu9eXmS0x3nLznH1Iu4J5p50P/view?usp=share_link" TargetMode="External"/><Relationship Id="rId1" Type="http://schemas.openxmlformats.org/officeDocument/2006/relationships/hyperlink" Target="https://drive.google.com/file/d/1IrrHnsKSlmQnP9zhXUo5DSyNxUaN4jAl/view?usp=sharing" TargetMode="External"/><Relationship Id="rId6" Type="http://schemas.openxmlformats.org/officeDocument/2006/relationships/hyperlink" Target="https://drive.google.com/file/d/1jfH0pbpxnYBY_I90Uj0gvSqGelO_G_0k/view?usp=sharing" TargetMode="External"/><Relationship Id="rId15" Type="http://schemas.openxmlformats.org/officeDocument/2006/relationships/hyperlink" Target="https://drive.google.com/file/d/1EtHzB10u-YDWoInBi5yJhxvtgk6v6KHd/view?usp=sharing" TargetMode="External"/><Relationship Id="rId23" Type="http://schemas.openxmlformats.org/officeDocument/2006/relationships/hyperlink" Target="https://drive.google.com/file/d/1z7hrbdgXgmdltdWzOiY25eJ7ffjGvHPB/view?usp=sharing" TargetMode="External"/><Relationship Id="rId28" Type="http://schemas.openxmlformats.org/officeDocument/2006/relationships/hyperlink" Target="https://drive.google.com/file/d/18KEChEvoBoiiAgqNOm6neRZpWP5ZAPb6/view?usp=sharing" TargetMode="External"/><Relationship Id="rId36" Type="http://schemas.openxmlformats.org/officeDocument/2006/relationships/hyperlink" Target="https://drive.google.com/file/d/11wiJ5-yJP3fMB-FetvH5fPKIFOY3HnBf/view?usp=sharing" TargetMode="External"/><Relationship Id="rId49" Type="http://schemas.openxmlformats.org/officeDocument/2006/relationships/hyperlink" Target="https://drive.google.com/file/d/1aNw6VSCmjAzPHuKkrBSm20c2c8CPbyDY/view?usp=sharing" TargetMode="External"/><Relationship Id="rId57" Type="http://schemas.openxmlformats.org/officeDocument/2006/relationships/hyperlink" Target="https://drive.google.com/file/d/1mLUNxp8MyPE9TFqFkKr8p7i1yeOrpd3I/view?usp=sharing" TargetMode="External"/><Relationship Id="rId106" Type="http://schemas.openxmlformats.org/officeDocument/2006/relationships/hyperlink" Target="https://drive.google.com/file/d/1O61HgrwSNE-W_jvOmbrHuITirwhWxDDZ/view?usp=sharing" TargetMode="External"/><Relationship Id="rId114" Type="http://schemas.openxmlformats.org/officeDocument/2006/relationships/hyperlink" Target="https://drive.google.com/file/d/1GO7C7bK-pS-IW-cAbRlxgS9I17G2YBky/view?usp=sharing" TargetMode="External"/><Relationship Id="rId119" Type="http://schemas.openxmlformats.org/officeDocument/2006/relationships/hyperlink" Target="https://drive.google.com/file/d/1zbxlabJLxWf3CCIo2EiAd5pEVbV3XDVE/view?usp=sharing" TargetMode="External"/><Relationship Id="rId127" Type="http://schemas.openxmlformats.org/officeDocument/2006/relationships/hyperlink" Target="https://drive.google.com/file/d/1O1b5-WaB2_ieAggDojIO890X00O5Z74V/view?usp=share_link" TargetMode="External"/><Relationship Id="rId10" Type="http://schemas.openxmlformats.org/officeDocument/2006/relationships/hyperlink" Target="https://drive.google.com/file/d/1XyXOhuYta6JqtVG5wmXnASnBt0CsbC1P/view?usp=sharing" TargetMode="External"/><Relationship Id="rId31" Type="http://schemas.openxmlformats.org/officeDocument/2006/relationships/hyperlink" Target="https://drive.google.com/file/d/1CmCiAJn6dW78c0lAinK7B3x6Y1WQNhds/view?usp=sharing" TargetMode="External"/><Relationship Id="rId44" Type="http://schemas.openxmlformats.org/officeDocument/2006/relationships/hyperlink" Target="https://drive.google.com/file/d/1dJIWHRWkDZP6VooOn9t_Q06wjIybXOg0/view?usp=sharing" TargetMode="External"/><Relationship Id="rId52" Type="http://schemas.openxmlformats.org/officeDocument/2006/relationships/hyperlink" Target="https://drive.google.com/file/d/1FOiGxi3vmF1ym4DXGgG2jWduNIHAMnBx/view?usp=sharing" TargetMode="External"/><Relationship Id="rId60" Type="http://schemas.openxmlformats.org/officeDocument/2006/relationships/hyperlink" Target="https://drive.google.com/file/d/17d2mNaCsz-XQhZiVkJAMNA2DUyiw38af/view?usp=sharing" TargetMode="External"/><Relationship Id="rId65" Type="http://schemas.openxmlformats.org/officeDocument/2006/relationships/hyperlink" Target="https://drive.google.com/file/d/1F__2Qewrigul-j15_15TnP-jdZzAjiDa/view?usp=sharing" TargetMode="External"/><Relationship Id="rId73" Type="http://schemas.openxmlformats.org/officeDocument/2006/relationships/hyperlink" Target="https://drive.google.com/file/d/1hKuwh3AyMcFnX55GD5ulA85yOhMvfilZ/view?usp=sharing" TargetMode="External"/><Relationship Id="rId78" Type="http://schemas.openxmlformats.org/officeDocument/2006/relationships/hyperlink" Target="https://drive.google.com/file/d/1proCAE3S1Im9dY7q988pabWTGyE-kDBm/view?usp=sharing" TargetMode="External"/><Relationship Id="rId81" Type="http://schemas.openxmlformats.org/officeDocument/2006/relationships/hyperlink" Target="https://drive.google.com/file/d/1qPMKV4fk7mvmq3xdvmg61w6GL_fm7QxM/view?usp=sharing" TargetMode="External"/><Relationship Id="rId86" Type="http://schemas.openxmlformats.org/officeDocument/2006/relationships/hyperlink" Target="https://drive.google.com/file/d/18D79-BnxVzdkg2NpHKI_YB1K6wlUDo2s/view?usp=sharing" TargetMode="External"/><Relationship Id="rId94" Type="http://schemas.openxmlformats.org/officeDocument/2006/relationships/hyperlink" Target="https://drive.google.com/file/d/1y92QMpBVV8X7p7K3H94DuI9rYQlS-68Y/view?usp=sharing" TargetMode="External"/><Relationship Id="rId99" Type="http://schemas.openxmlformats.org/officeDocument/2006/relationships/hyperlink" Target="https://drive.google.com/file/d/1s_LlYf4bGxyENuIiYeGzo39A7zocK-M7/view?usp=sharing" TargetMode="External"/><Relationship Id="rId101" Type="http://schemas.openxmlformats.org/officeDocument/2006/relationships/hyperlink" Target="https://drive.google.com/file/d/1lpPkjBkqV0IliPVGPOkwwUQ9O9TjbI_k/view?usp=sharing" TargetMode="External"/><Relationship Id="rId122" Type="http://schemas.openxmlformats.org/officeDocument/2006/relationships/hyperlink" Target="https://drive.google.com/file/d/1wjktoLbjm8yNTy_W7rIh0TuefWqGT5Ij/view?usp=share_link" TargetMode="External"/><Relationship Id="rId130" Type="http://schemas.openxmlformats.org/officeDocument/2006/relationships/hyperlink" Target="https://drive.google.com/file/d/1kexI_bC42Ol1706Pxs_dkBHaGz-fYY75/view?usp=share_link" TargetMode="External"/><Relationship Id="rId135" Type="http://schemas.openxmlformats.org/officeDocument/2006/relationships/hyperlink" Target="https://drive.google.com/file/d/1bxeAy902m_Dixw6h8GGsYBpijN6_qBFk/view?usp=share_link" TargetMode="External"/><Relationship Id="rId4" Type="http://schemas.openxmlformats.org/officeDocument/2006/relationships/hyperlink" Target="https://drive.google.com/file/d/1HRQgpz1kvyIyugHpHmHat_hHj-eggHgv/view?usp=sharing" TargetMode="External"/><Relationship Id="rId9" Type="http://schemas.openxmlformats.org/officeDocument/2006/relationships/hyperlink" Target="https://drive.google.com/file/d/1Qpg8SpypmZgo1kQ_CyHmT7tOmeW05ptH/view?usp=sharing" TargetMode="External"/><Relationship Id="rId13" Type="http://schemas.openxmlformats.org/officeDocument/2006/relationships/hyperlink" Target="https://drive.google.com/file/d/1caAsVrp8OvlQFgDb5uw_NYEUoi13Fvfe/view?usp=sharing" TargetMode="External"/><Relationship Id="rId18" Type="http://schemas.openxmlformats.org/officeDocument/2006/relationships/hyperlink" Target="https://drive.google.com/file/d/1VKh-Jx8WQw295I01YsBILYq7_VAD_kAd/view?usp=sharing" TargetMode="External"/><Relationship Id="rId39" Type="http://schemas.openxmlformats.org/officeDocument/2006/relationships/hyperlink" Target="https://drive.google.com/file/d/1rkLOSeNMgP6KAQGYXNNmnapiQwergyAG/view?usp=sharing" TargetMode="External"/><Relationship Id="rId109" Type="http://schemas.openxmlformats.org/officeDocument/2006/relationships/hyperlink" Target="https://drive.google.com/file/d/1QwuWsZWjML99-J0LxPLsmUnjNq1fT9L9/view?usp=sharing" TargetMode="External"/><Relationship Id="rId34" Type="http://schemas.openxmlformats.org/officeDocument/2006/relationships/hyperlink" Target="https://drive.google.com/file/d/18caV1wcM5RQjYWWw7o_HQVNBIx7GCy0Q/view?usp=sharing" TargetMode="External"/><Relationship Id="rId50" Type="http://schemas.openxmlformats.org/officeDocument/2006/relationships/hyperlink" Target="https://drive.google.com/file/d/1ZqewcRYnogd643GbmfF7_kDIVRuhHRMK/view?usp=sharing" TargetMode="External"/><Relationship Id="rId55" Type="http://schemas.openxmlformats.org/officeDocument/2006/relationships/hyperlink" Target="https://drive.google.com/file/d/1OZdho5alojkHrEzZiskbmEXAf0w4Yeqt/view?usp=sharing" TargetMode="External"/><Relationship Id="rId76" Type="http://schemas.openxmlformats.org/officeDocument/2006/relationships/hyperlink" Target="https://drive.google.com/file/d/1BuvKIYKF4pkbbRh8XYiOqDnmK1B12yId/view?usp=sharing" TargetMode="External"/><Relationship Id="rId97" Type="http://schemas.openxmlformats.org/officeDocument/2006/relationships/hyperlink" Target="https://drive.google.com/file/d/1IHJuNTVVV6jHEIUfCzIGS1xw16iIP2Hg/view?usp=sharing" TargetMode="External"/><Relationship Id="rId104" Type="http://schemas.openxmlformats.org/officeDocument/2006/relationships/hyperlink" Target="https://drive.google.com/file/d/1GbUExjzZNK-7w-M4ab2iQKG8gmB5VryB/view?usp=sharing" TargetMode="External"/><Relationship Id="rId120" Type="http://schemas.openxmlformats.org/officeDocument/2006/relationships/hyperlink" Target="https://drive.google.com/file/d/19p4YKizJVA5wk4sTUyDCqnkdfH9CYvxQ/view?usp=sharing" TargetMode="External"/><Relationship Id="rId125" Type="http://schemas.openxmlformats.org/officeDocument/2006/relationships/hyperlink" Target="https://drive.google.com/file/d/1xlbA88piPc_RiLleq2s6wtJP6uxJTtdl/view?usp=share_link" TargetMode="External"/><Relationship Id="rId7" Type="http://schemas.openxmlformats.org/officeDocument/2006/relationships/hyperlink" Target="https://drive.google.com/file/d/1Q_ZOy8tKSwvxm2HFdtFvz1rPOWuI_iX2/view?usp=sharing" TargetMode="External"/><Relationship Id="rId71" Type="http://schemas.openxmlformats.org/officeDocument/2006/relationships/hyperlink" Target="https://drive.google.com/file/d/1l2-JCxeqLx_JUvF6TgajgwGUhKLSKpiB/view?usp=sharing" TargetMode="External"/><Relationship Id="rId92" Type="http://schemas.openxmlformats.org/officeDocument/2006/relationships/hyperlink" Target="https://drive.google.com/file/d/1l6Dq6IsGISBuXT4FL_qvHtPoQQIinNgu/view?usp=sharing" TargetMode="External"/><Relationship Id="rId2" Type="http://schemas.openxmlformats.org/officeDocument/2006/relationships/hyperlink" Target="https://drive.google.com/file/d/1UZrOv-UenlsbR0wKyJYRORIO28BvgqGI/view?usp=sharing" TargetMode="External"/><Relationship Id="rId29" Type="http://schemas.openxmlformats.org/officeDocument/2006/relationships/hyperlink" Target="https://drive.google.com/file/d/1htCvXp9t2iyYz7qyUUUdyqGCgL-jVD86/view?usp=sharing" TargetMode="External"/><Relationship Id="rId24" Type="http://schemas.openxmlformats.org/officeDocument/2006/relationships/hyperlink" Target="https://drive.google.com/file/d/1QCE8taz5sRcGqRCO8f6YrY7KAfD5zX7r/view?usp=sharing" TargetMode="External"/><Relationship Id="rId40" Type="http://schemas.openxmlformats.org/officeDocument/2006/relationships/hyperlink" Target="https://drive.google.com/file/d/1y_gHxtQiXbGBZZYfOcrfIl9QlHhx3p8y/view?usp=sharing" TargetMode="External"/><Relationship Id="rId45" Type="http://schemas.openxmlformats.org/officeDocument/2006/relationships/hyperlink" Target="https://drive.google.com/file/d/1S3-XPPtYHi7HBHE4SX99C6sQjFDaODko/view?usp=sharing" TargetMode="External"/><Relationship Id="rId66" Type="http://schemas.openxmlformats.org/officeDocument/2006/relationships/hyperlink" Target="https://drive.google.com/file/d/1Cu0oBVQI6v8gw75ykiMaQiNABhiNGI90/view?usp=sharing" TargetMode="External"/><Relationship Id="rId87" Type="http://schemas.openxmlformats.org/officeDocument/2006/relationships/hyperlink" Target="https://drive.google.com/file/d/1XE6nwSwuJODrcOzf8TeffzeGJ5YbkKgw/view?usp=sharing" TargetMode="External"/><Relationship Id="rId110" Type="http://schemas.openxmlformats.org/officeDocument/2006/relationships/hyperlink" Target="https://drive.google.com/file/d/1HelN-a3Xeu1-kCnG1XTBwAd_Re-bI6dI/view?usp=sharing" TargetMode="External"/><Relationship Id="rId115" Type="http://schemas.openxmlformats.org/officeDocument/2006/relationships/hyperlink" Target="https://drive.google.com/file/d/1nw40h-41evTB2az1bgU4_EHR27ZDVHcG/view?usp=sharing" TargetMode="External"/><Relationship Id="rId131" Type="http://schemas.openxmlformats.org/officeDocument/2006/relationships/hyperlink" Target="https://drive.google.com/file/d/1yWaxFe7ya24eOwh1FKJvk0k6TH92HxYz/view?usp=share_link" TargetMode="External"/><Relationship Id="rId136" Type="http://schemas.openxmlformats.org/officeDocument/2006/relationships/vmlDrawing" Target="../drawings/vmlDrawing3.vml"/><Relationship Id="rId61" Type="http://schemas.openxmlformats.org/officeDocument/2006/relationships/hyperlink" Target="https://drive.google.com/file/d/1MUewSE1GE-dDNwxeEmL6v6sCDXbb3Wto/view?usp=sharing" TargetMode="External"/><Relationship Id="rId82" Type="http://schemas.openxmlformats.org/officeDocument/2006/relationships/hyperlink" Target="https://drive.google.com/file/d/1Kj6TpmKqqDX7jUHDzOVrWpcFewYudy7J/view?usp=sharing" TargetMode="External"/><Relationship Id="rId19" Type="http://schemas.openxmlformats.org/officeDocument/2006/relationships/hyperlink" Target="https://drive.google.com/file/d/1vhiO_6ZksSlQJiYs2r0N2r_4ZL3bOurI/view?usp=sharing" TargetMode="External"/></Relationships>
</file>

<file path=xl/worksheets/_rels/sheet17.xml.rels><?xml version="1.0" encoding="UTF-8" standalone="yes"?>
<Relationships xmlns="http://schemas.openxmlformats.org/package/2006/relationships"><Relationship Id="rId117" Type="http://schemas.openxmlformats.org/officeDocument/2006/relationships/hyperlink" Target="https://drive.ifsp.edu.br/s/QrkZcwvKxRlwdpP" TargetMode="External"/><Relationship Id="rId299" Type="http://schemas.openxmlformats.org/officeDocument/2006/relationships/hyperlink" Target="https://drive.ifsp.edu.br/s/AWIJ9sXHGyHcH56" TargetMode="External"/><Relationship Id="rId21" Type="http://schemas.openxmlformats.org/officeDocument/2006/relationships/hyperlink" Target="https://drive.ifsp.edu.br/s/JCKHljfSF1cGD3R" TargetMode="External"/><Relationship Id="rId63" Type="http://schemas.openxmlformats.org/officeDocument/2006/relationships/hyperlink" Target="https://drive.ifsp.edu.br/s/xO4dpu5ChBas2ui" TargetMode="External"/><Relationship Id="rId159" Type="http://schemas.openxmlformats.org/officeDocument/2006/relationships/hyperlink" Target="https://drive.ifsp.edu.br/s/vjVlsUStu5qlBjM" TargetMode="External"/><Relationship Id="rId324" Type="http://schemas.openxmlformats.org/officeDocument/2006/relationships/hyperlink" Target="https://drive.ifsp.edu.br/s/iIYMChNg7sNax62" TargetMode="External"/><Relationship Id="rId366" Type="http://schemas.openxmlformats.org/officeDocument/2006/relationships/hyperlink" Target="https://drive.google.com/file/d/1K7-tNVWNWCbYVxtTeFZ1miFfUHpCL8UM/view?usp=sharing" TargetMode="External"/><Relationship Id="rId170" Type="http://schemas.openxmlformats.org/officeDocument/2006/relationships/hyperlink" Target="https://drive.ifsp.edu.br/s/s47gJBlkYLhzMbE" TargetMode="External"/><Relationship Id="rId226" Type="http://schemas.openxmlformats.org/officeDocument/2006/relationships/hyperlink" Target="https://drive.ifsp.edu.br/s/pEkc16Sx10usFZO" TargetMode="External"/><Relationship Id="rId433" Type="http://schemas.openxmlformats.org/officeDocument/2006/relationships/hyperlink" Target="https://drive.google.com/file/d/1hCh-WxEC0C9UJriYZZITchRS7ksF2-vM/view?usp=sharing" TargetMode="External"/><Relationship Id="rId268" Type="http://schemas.openxmlformats.org/officeDocument/2006/relationships/hyperlink" Target="https://drive.ifsp.edu.br/s/Rw5kA6HsFJAXuJW" TargetMode="External"/><Relationship Id="rId32" Type="http://schemas.openxmlformats.org/officeDocument/2006/relationships/hyperlink" Target="https://drive.ifsp.edu.br/s/SQcoiYAqZg0fOrf" TargetMode="External"/><Relationship Id="rId74" Type="http://schemas.openxmlformats.org/officeDocument/2006/relationships/hyperlink" Target="https://drive.ifsp.edu.br/s/dYa1jg8XXpqt3yn" TargetMode="External"/><Relationship Id="rId128" Type="http://schemas.openxmlformats.org/officeDocument/2006/relationships/hyperlink" Target="https://drive.ifsp.edu.br/s/A2cqmyU40Jp0GzJ" TargetMode="External"/><Relationship Id="rId335" Type="http://schemas.openxmlformats.org/officeDocument/2006/relationships/hyperlink" Target="https://drive.google.com/file/d/1JCGCSz3F6GE2lsv-dBUL2kMXOSTlpCKq/view?usp=sharing" TargetMode="External"/><Relationship Id="rId377" Type="http://schemas.openxmlformats.org/officeDocument/2006/relationships/hyperlink" Target="https://drive.google.com/file/d/1HdLN6x0YfYiGbxDD6KHS0qHS7eEad3N5/view?usp=sharing" TargetMode="External"/><Relationship Id="rId5" Type="http://schemas.openxmlformats.org/officeDocument/2006/relationships/hyperlink" Target="https://drive.ifsp.edu.br/s/e3AySUZyuUd8trd" TargetMode="External"/><Relationship Id="rId181" Type="http://schemas.openxmlformats.org/officeDocument/2006/relationships/hyperlink" Target="https://drive.ifsp.edu.br/s/fw6Q0bGHlDJSJxj" TargetMode="External"/><Relationship Id="rId237" Type="http://schemas.openxmlformats.org/officeDocument/2006/relationships/hyperlink" Target="https://drive.google.com/file/d/1NRymmvBH6mlkwZy92gJJigJoW7yNEomR/view?usp=sharing" TargetMode="External"/><Relationship Id="rId402" Type="http://schemas.openxmlformats.org/officeDocument/2006/relationships/hyperlink" Target="https://drive.google.com/file/d/10f9JqHDWmR1LwterCFaklFLnMN4qG0xF/view?usp=sharing" TargetMode="External"/><Relationship Id="rId279" Type="http://schemas.openxmlformats.org/officeDocument/2006/relationships/hyperlink" Target="https://drive.ifsp.edu.br/s/thJQB2O7DIv1OjH" TargetMode="External"/><Relationship Id="rId43" Type="http://schemas.openxmlformats.org/officeDocument/2006/relationships/hyperlink" Target="https://drive.ifsp.edu.br/s/ozMmJ5pcyRuQbpt" TargetMode="External"/><Relationship Id="rId139" Type="http://schemas.openxmlformats.org/officeDocument/2006/relationships/hyperlink" Target="https://drive.ifsp.edu.br/s/8EfSuvhVyuiwSab" TargetMode="External"/><Relationship Id="rId290" Type="http://schemas.openxmlformats.org/officeDocument/2006/relationships/hyperlink" Target="https://drive.google.com/file/d/1voXqLAusb_L3-GUcVDJdL5bmTO0cPZia/view?usp=sharing" TargetMode="External"/><Relationship Id="rId304" Type="http://schemas.openxmlformats.org/officeDocument/2006/relationships/hyperlink" Target="https://drive.ifsp.edu.br/s/etRuT8Z17mEkgEc" TargetMode="External"/><Relationship Id="rId346" Type="http://schemas.openxmlformats.org/officeDocument/2006/relationships/hyperlink" Target="https://drive.google.com/file/d/1_S7zIObAwZ9tyzHa5Nj08J9AAWLsW0_C/view?usp=sharing" TargetMode="External"/><Relationship Id="rId388" Type="http://schemas.openxmlformats.org/officeDocument/2006/relationships/hyperlink" Target="https://drive.google.com/file/d/1iNhNCFbg3_Hhhh24o0IVNikHSQtX1Ize/view?usp=sharing" TargetMode="External"/><Relationship Id="rId85" Type="http://schemas.openxmlformats.org/officeDocument/2006/relationships/hyperlink" Target="https://drive.ifsp.edu.br/s/rmz5sIvi7DTVJhs" TargetMode="External"/><Relationship Id="rId150" Type="http://schemas.openxmlformats.org/officeDocument/2006/relationships/hyperlink" Target="https://drive.ifsp.edu.br/s/PGY684LiwsFTfOb" TargetMode="External"/><Relationship Id="rId192" Type="http://schemas.openxmlformats.org/officeDocument/2006/relationships/hyperlink" Target="https://drive.ifsp.edu.br/s/8TNSqdBwHuBGJQl" TargetMode="External"/><Relationship Id="rId206" Type="http://schemas.openxmlformats.org/officeDocument/2006/relationships/hyperlink" Target="https://drive.ifsp.edu.br/s/sG73XkEpDgwpSa8" TargetMode="External"/><Relationship Id="rId413" Type="http://schemas.openxmlformats.org/officeDocument/2006/relationships/hyperlink" Target="https://drive.google.com/file/d/1RDtqDNev91P80WrdY-56Qxe5wqFWeNgx/view?usp=sharing" TargetMode="External"/><Relationship Id="rId248" Type="http://schemas.openxmlformats.org/officeDocument/2006/relationships/hyperlink" Target="https://drive.google.com/file/d/1v4ttp9JXiE7rbirIb_VvygflMCrtZm0P/view?usp=sharing" TargetMode="External"/><Relationship Id="rId12" Type="http://schemas.openxmlformats.org/officeDocument/2006/relationships/hyperlink" Target="https://drive.ifsp.edu.br/s/nFWkALTHJ3TdPRX" TargetMode="External"/><Relationship Id="rId33" Type="http://schemas.openxmlformats.org/officeDocument/2006/relationships/hyperlink" Target="https://drive.ifsp.edu.br/s/c6xM5UlHSoiQFY3" TargetMode="External"/><Relationship Id="rId108" Type="http://schemas.openxmlformats.org/officeDocument/2006/relationships/hyperlink" Target="https://drive.ifsp.edu.br/s/bDFJbiSAevkrkNT" TargetMode="External"/><Relationship Id="rId129" Type="http://schemas.openxmlformats.org/officeDocument/2006/relationships/hyperlink" Target="https://drive.ifsp.edu.br/s/IHVL2kJEH43rhMu" TargetMode="External"/><Relationship Id="rId280" Type="http://schemas.openxmlformats.org/officeDocument/2006/relationships/hyperlink" Target="https://drive.ifsp.edu.br/s/thJQB2O7DIv1OjH" TargetMode="External"/><Relationship Id="rId315" Type="http://schemas.openxmlformats.org/officeDocument/2006/relationships/hyperlink" Target="https://drive.ifsp.edu.br/s/Skn0AbYiYzvuaV4" TargetMode="External"/><Relationship Id="rId336" Type="http://schemas.openxmlformats.org/officeDocument/2006/relationships/hyperlink" Target="https://drive.ifsp.edu.br/s/Z9O1TUjBku4DbR5" TargetMode="External"/><Relationship Id="rId357" Type="http://schemas.openxmlformats.org/officeDocument/2006/relationships/hyperlink" Target="https://drive.google.com/file/d/1NYGT1fQVMRzN4-lVig2D_OMt4bC_ZBmw/view?usp=sharing" TargetMode="External"/><Relationship Id="rId54" Type="http://schemas.openxmlformats.org/officeDocument/2006/relationships/hyperlink" Target="https://drive.ifsp.edu.br/s/rG2KKqQottt18h2" TargetMode="External"/><Relationship Id="rId75" Type="http://schemas.openxmlformats.org/officeDocument/2006/relationships/hyperlink" Target="https://drive.ifsp.edu.br/s/b2T1j8kXLPMSPJV" TargetMode="External"/><Relationship Id="rId96" Type="http://schemas.openxmlformats.org/officeDocument/2006/relationships/hyperlink" Target="https://drive.ifsp.edu.br/s/UCPFIkMIZWZlz5u" TargetMode="External"/><Relationship Id="rId140" Type="http://schemas.openxmlformats.org/officeDocument/2006/relationships/hyperlink" Target="https://drive.ifsp.edu.br/s/8EfSuvhVyuiwSab" TargetMode="External"/><Relationship Id="rId161" Type="http://schemas.openxmlformats.org/officeDocument/2006/relationships/hyperlink" Target="https://drive.ifsp.edu.br/s/awaFUqmkcYd7fLo" TargetMode="External"/><Relationship Id="rId182" Type="http://schemas.openxmlformats.org/officeDocument/2006/relationships/hyperlink" Target="https://drive.ifsp.edu.br/s/fw6Q0bGHlDJSJxj" TargetMode="External"/><Relationship Id="rId217" Type="http://schemas.openxmlformats.org/officeDocument/2006/relationships/hyperlink" Target="https://drive.ifsp.edu.br/s/EgTIRUgjLFv1Em2" TargetMode="External"/><Relationship Id="rId378" Type="http://schemas.openxmlformats.org/officeDocument/2006/relationships/hyperlink" Target="https://drive.google.com/file/d/1CBlkbVxdoBuWX8bZ569T23wKwMLLgRk3/view?usp=sharing" TargetMode="External"/><Relationship Id="rId399" Type="http://schemas.openxmlformats.org/officeDocument/2006/relationships/hyperlink" Target="https://drive.google.com/file/d/17RuWM91Irg4CmWmzm815Fb1ExiJd4J-r/view?usp=sharing" TargetMode="External"/><Relationship Id="rId403" Type="http://schemas.openxmlformats.org/officeDocument/2006/relationships/hyperlink" Target="https://drive.google.com/file/d/10f9JqHDWmR1LwterCFaklFLnMN4qG0xF/view?usp=sharing" TargetMode="External"/><Relationship Id="rId6" Type="http://schemas.openxmlformats.org/officeDocument/2006/relationships/hyperlink" Target="https://drive.ifsp.edu.br/s/e3AySUZyuUd8trd" TargetMode="External"/><Relationship Id="rId238" Type="http://schemas.openxmlformats.org/officeDocument/2006/relationships/hyperlink" Target="https://drive.google.com/file/d/1NRymmvBH6mlkwZy92gJJigJoW7yNEomR/view?usp=sharing" TargetMode="External"/><Relationship Id="rId259" Type="http://schemas.openxmlformats.org/officeDocument/2006/relationships/hyperlink" Target="https://drive.google.com/file/d/1puib9lK6anY1gnwNE6iTBmuICvy-sWfY/view?usp=sharing" TargetMode="External"/><Relationship Id="rId424" Type="http://schemas.openxmlformats.org/officeDocument/2006/relationships/hyperlink" Target="https://drive.google.com/file/d/1VjpWZ1NPP-HBAvmswA7b27BwkoJqvsOF/view?usp=sharing" TargetMode="External"/><Relationship Id="rId23" Type="http://schemas.openxmlformats.org/officeDocument/2006/relationships/hyperlink" Target="https://drive.ifsp.edu.br/s/4cwWaBB8A3xxTJt" TargetMode="External"/><Relationship Id="rId119" Type="http://schemas.openxmlformats.org/officeDocument/2006/relationships/hyperlink" Target="https://drive.ifsp.edu.br/s/1T0BWSmnzwR6rC5" TargetMode="External"/><Relationship Id="rId270" Type="http://schemas.openxmlformats.org/officeDocument/2006/relationships/hyperlink" Target="https://drive.ifsp.edu.br/s/3pl1eEQ1c9WZpZe" TargetMode="External"/><Relationship Id="rId291" Type="http://schemas.openxmlformats.org/officeDocument/2006/relationships/hyperlink" Target="https://drive.ifsp.edu.br/s/FvsaoUdx6kySkU9" TargetMode="External"/><Relationship Id="rId305" Type="http://schemas.openxmlformats.org/officeDocument/2006/relationships/hyperlink" Target="https://drive.ifsp.edu.br/s/z364vEQ3ivQkdbx" TargetMode="External"/><Relationship Id="rId326" Type="http://schemas.openxmlformats.org/officeDocument/2006/relationships/hyperlink" Target="https://drive.ifsp.edu.br/s/0e9CvrXJG6Ha4zV" TargetMode="External"/><Relationship Id="rId347" Type="http://schemas.openxmlformats.org/officeDocument/2006/relationships/hyperlink" Target="https://drive.google.com/file/d/1BIEPgFn3dY7KCwC9SfoePKuXAsfoPQ-P/view?usp=sharing" TargetMode="External"/><Relationship Id="rId44" Type="http://schemas.openxmlformats.org/officeDocument/2006/relationships/hyperlink" Target="https://drive.ifsp.edu.br/s/ozMmJ5pcyRuQbpt" TargetMode="External"/><Relationship Id="rId65" Type="http://schemas.openxmlformats.org/officeDocument/2006/relationships/hyperlink" Target="https://drive.ifsp.edu.br/s/SlK49VtGxIO5EEd" TargetMode="External"/><Relationship Id="rId86" Type="http://schemas.openxmlformats.org/officeDocument/2006/relationships/hyperlink" Target="https://drive.ifsp.edu.br/s/rmz5sIvi7DTVJhs" TargetMode="External"/><Relationship Id="rId130" Type="http://schemas.openxmlformats.org/officeDocument/2006/relationships/hyperlink" Target="https://drive.ifsp.edu.br/s/IHVL2kJEH43rhMu" TargetMode="External"/><Relationship Id="rId151" Type="http://schemas.openxmlformats.org/officeDocument/2006/relationships/hyperlink" Target="https://drive.ifsp.edu.br/s/OhFFsPsnxjbcFBp" TargetMode="External"/><Relationship Id="rId368" Type="http://schemas.openxmlformats.org/officeDocument/2006/relationships/hyperlink" Target="https://drive.google.com/file/d/1N3X4brt4TSc-qa3M__1juQejpWjv_LCg/view?usp=sharing" TargetMode="External"/><Relationship Id="rId389" Type="http://schemas.openxmlformats.org/officeDocument/2006/relationships/hyperlink" Target="https://drive.google.com/file/d/1iNhNCFbg3_Hhhh24o0IVNikHSQtX1Ize/view?usp=sharing" TargetMode="External"/><Relationship Id="rId172" Type="http://schemas.openxmlformats.org/officeDocument/2006/relationships/hyperlink" Target="https://drive.ifsp.edu.br/s/dBbHQIEHeyckuJG" TargetMode="External"/><Relationship Id="rId193" Type="http://schemas.openxmlformats.org/officeDocument/2006/relationships/hyperlink" Target="https://drive.ifsp.edu.br/s/PMKrEWLexrxWukR" TargetMode="External"/><Relationship Id="rId207" Type="http://schemas.openxmlformats.org/officeDocument/2006/relationships/hyperlink" Target="https://drive.ifsp.edu.br/s/sG73XkEpDgwpSa8" TargetMode="External"/><Relationship Id="rId228" Type="http://schemas.openxmlformats.org/officeDocument/2006/relationships/hyperlink" Target="https://drive.ifsp.edu.br/s/qQMJuGkkV5w1GDJ" TargetMode="External"/><Relationship Id="rId249" Type="http://schemas.openxmlformats.org/officeDocument/2006/relationships/hyperlink" Target="https://drive.google.com/file/d/1lr2_Y6vdQLgLymwLy8nd3piBDI3iCOy8/view?usp=sharing" TargetMode="External"/><Relationship Id="rId414" Type="http://schemas.openxmlformats.org/officeDocument/2006/relationships/hyperlink" Target="https://drive.google.com/file/d/1ildv8k8fW8P5kyJ3-f0C6CGa6ePOjlBz/view?usp=sharing" TargetMode="External"/><Relationship Id="rId435" Type="http://schemas.openxmlformats.org/officeDocument/2006/relationships/hyperlink" Target="https://drive.google.com/file/d/1bUUQn2mtkNi6wWTJ6EA-8BxaLmIZk2uS/view?usp=sharing" TargetMode="External"/><Relationship Id="rId13" Type="http://schemas.openxmlformats.org/officeDocument/2006/relationships/hyperlink" Target="https://drive.ifsp.edu.br/s/rhRJ6Zl4pm3EjRJ" TargetMode="External"/><Relationship Id="rId109" Type="http://schemas.openxmlformats.org/officeDocument/2006/relationships/hyperlink" Target="https://drive.ifsp.edu.br/s/IeGTjzAUiP0dCLv" TargetMode="External"/><Relationship Id="rId260" Type="http://schemas.openxmlformats.org/officeDocument/2006/relationships/hyperlink" Target="https://drive.google.com/file/d/1puib9lK6anY1gnwNE6iTBmuICvy-sWfY/view?usp=sharing" TargetMode="External"/><Relationship Id="rId281" Type="http://schemas.openxmlformats.org/officeDocument/2006/relationships/hyperlink" Target="https://drive.ifsp.edu.br/s/j5lObWd68ggNwmA" TargetMode="External"/><Relationship Id="rId316" Type="http://schemas.openxmlformats.org/officeDocument/2006/relationships/hyperlink" Target="https://drive.ifsp.edu.br/s/Skn0AbYiYzvuaV4" TargetMode="External"/><Relationship Id="rId337" Type="http://schemas.openxmlformats.org/officeDocument/2006/relationships/hyperlink" Target="https://drive.google.com/file/d/1RBgfjZz6GJgT5SLFSD-KadKEEyVa8hZx/view?usp=sharing" TargetMode="External"/><Relationship Id="rId34" Type="http://schemas.openxmlformats.org/officeDocument/2006/relationships/hyperlink" Target="https://drive.ifsp.edu.br/s/c6xM5UlHSoiQFY3" TargetMode="External"/><Relationship Id="rId55" Type="http://schemas.openxmlformats.org/officeDocument/2006/relationships/hyperlink" Target="https://drive.ifsp.edu.br/s/IlbzhkB7do18N6a" TargetMode="External"/><Relationship Id="rId76" Type="http://schemas.openxmlformats.org/officeDocument/2006/relationships/hyperlink" Target="https://drive.ifsp.edu.br/s/b2T1j8kXLPMSPJV" TargetMode="External"/><Relationship Id="rId97" Type="http://schemas.openxmlformats.org/officeDocument/2006/relationships/hyperlink" Target="https://drive.ifsp.edu.br/s/LltqQT4e45QX38Z" TargetMode="External"/><Relationship Id="rId120" Type="http://schemas.openxmlformats.org/officeDocument/2006/relationships/hyperlink" Target="https://drive.ifsp.edu.br/s/1T0BWSmnzwR6rC5" TargetMode="External"/><Relationship Id="rId141" Type="http://schemas.openxmlformats.org/officeDocument/2006/relationships/hyperlink" Target="https://drive.ifsp.edu.br/s/7qFUgGuIxoLbJfo" TargetMode="External"/><Relationship Id="rId358" Type="http://schemas.openxmlformats.org/officeDocument/2006/relationships/hyperlink" Target="https://drive.google.com/file/d/1rDxJBZrlhtgL-5t4uecWgkedj7Oi3Khw/view?usp=sharing" TargetMode="External"/><Relationship Id="rId379" Type="http://schemas.openxmlformats.org/officeDocument/2006/relationships/hyperlink" Target="https://drive.google.com/file/d/1CBlkbVxdoBuWX8bZ569T23wKwMLLgRk3/view?usp=sharing" TargetMode="External"/><Relationship Id="rId7" Type="http://schemas.openxmlformats.org/officeDocument/2006/relationships/hyperlink" Target="https://drive.ifsp.edu.br/s/iEuJzE1TtOAomgG" TargetMode="External"/><Relationship Id="rId162" Type="http://schemas.openxmlformats.org/officeDocument/2006/relationships/hyperlink" Target="https://drive.ifsp.edu.br/s/awaFUqmkcYd7fLo" TargetMode="External"/><Relationship Id="rId183" Type="http://schemas.openxmlformats.org/officeDocument/2006/relationships/hyperlink" Target="https://drive.ifsp.edu.br/s/0sXD7J2belal34p" TargetMode="External"/><Relationship Id="rId218" Type="http://schemas.openxmlformats.org/officeDocument/2006/relationships/hyperlink" Target="https://drive.ifsp.edu.br/s/EgTIRUgjLFv1Em2" TargetMode="External"/><Relationship Id="rId239" Type="http://schemas.openxmlformats.org/officeDocument/2006/relationships/hyperlink" Target="https://drive.google.com/file/d/15ZjHk8_GS-6C9JFSzNLt1X5TRBp0fe6y/view?usp=sharing" TargetMode="External"/><Relationship Id="rId390" Type="http://schemas.openxmlformats.org/officeDocument/2006/relationships/hyperlink" Target="https://drive.google.com/file/d/1HYBGNCHFKsGFweOGRQizNt33hwCBv1sw/view?usp=sharing" TargetMode="External"/><Relationship Id="rId404" Type="http://schemas.openxmlformats.org/officeDocument/2006/relationships/hyperlink" Target="https://drive.google.com/file/d/1RKmP0SH3icyQinQqtxIFKoVhMuKr56kv/view?usp=sharing" TargetMode="External"/><Relationship Id="rId425" Type="http://schemas.openxmlformats.org/officeDocument/2006/relationships/hyperlink" Target="https://drive.google.com/file/d/16Ohe2nK61fAZdyVEUZBaGVVTTsHZOBG9/view?usp=sharing" TargetMode="External"/><Relationship Id="rId250" Type="http://schemas.openxmlformats.org/officeDocument/2006/relationships/hyperlink" Target="https://drive.google.com/file/d/1lr2_Y6vdQLgLymwLy8nd3piBDI3iCOy8/view?usp=sharing" TargetMode="External"/><Relationship Id="rId271" Type="http://schemas.openxmlformats.org/officeDocument/2006/relationships/hyperlink" Target="https://drive.ifsp.edu.br/s/Aa95nETgRKV3k28" TargetMode="External"/><Relationship Id="rId292" Type="http://schemas.openxmlformats.org/officeDocument/2006/relationships/hyperlink" Target="https://drive.ifsp.edu.br/s/FvsaoUdx6kySkU9" TargetMode="External"/><Relationship Id="rId306" Type="http://schemas.openxmlformats.org/officeDocument/2006/relationships/hyperlink" Target="https://drive.ifsp.edu.br/s/z364vEQ3ivQkdbx" TargetMode="External"/><Relationship Id="rId24" Type="http://schemas.openxmlformats.org/officeDocument/2006/relationships/hyperlink" Target="https://drive.ifsp.edu.br/s/4cwWaBB8A3xxTJt" TargetMode="External"/><Relationship Id="rId45" Type="http://schemas.openxmlformats.org/officeDocument/2006/relationships/hyperlink" Target="https://drive.ifsp.edu.br/s/g89rkiHeStF4zTM" TargetMode="External"/><Relationship Id="rId66" Type="http://schemas.openxmlformats.org/officeDocument/2006/relationships/hyperlink" Target="https://drive.ifsp.edu.br/s/SlK49VtGxIO5EEd" TargetMode="External"/><Relationship Id="rId87" Type="http://schemas.openxmlformats.org/officeDocument/2006/relationships/hyperlink" Target="https://drive.ifsp.edu.br/s/bjqNUv3SgsI4hkp" TargetMode="External"/><Relationship Id="rId110" Type="http://schemas.openxmlformats.org/officeDocument/2006/relationships/hyperlink" Target="https://drive.ifsp.edu.br/s/IeGTjzAUiP0dCLv" TargetMode="External"/><Relationship Id="rId131" Type="http://schemas.openxmlformats.org/officeDocument/2006/relationships/hyperlink" Target="https://drive.ifsp.edu.br/s/IxKluZjpLZ96lNc" TargetMode="External"/><Relationship Id="rId327" Type="http://schemas.openxmlformats.org/officeDocument/2006/relationships/hyperlink" Target="https://drive.ifsp.edu.br/s/YRuXVJLxluOftDy" TargetMode="External"/><Relationship Id="rId348" Type="http://schemas.openxmlformats.org/officeDocument/2006/relationships/hyperlink" Target="https://drive.google.com/file/d/1BIEPgFn3dY7KCwC9SfoePKuXAsfoPQ-P/view?usp=sharing" TargetMode="External"/><Relationship Id="rId369" Type="http://schemas.openxmlformats.org/officeDocument/2006/relationships/hyperlink" Target="https://drive.google.com/file/d/1N3X4brt4TSc-qa3M__1juQejpWjv_LCg/view?usp=sharing" TargetMode="External"/><Relationship Id="rId152" Type="http://schemas.openxmlformats.org/officeDocument/2006/relationships/hyperlink" Target="https://drive.ifsp.edu.br/s/OhFFsPsnxjbcFBp" TargetMode="External"/><Relationship Id="rId173" Type="http://schemas.openxmlformats.org/officeDocument/2006/relationships/hyperlink" Target="https://drive.ifsp.edu.br/s/Rs5ZJxkMwoUTbi6" TargetMode="External"/><Relationship Id="rId194" Type="http://schemas.openxmlformats.org/officeDocument/2006/relationships/hyperlink" Target="https://drive.ifsp.edu.br/s/PMKrEWLexrxWukR" TargetMode="External"/><Relationship Id="rId208" Type="http://schemas.openxmlformats.org/officeDocument/2006/relationships/hyperlink" Target="https://drive.ifsp.edu.br/s/sG73XkEpDgwpSa8" TargetMode="External"/><Relationship Id="rId229" Type="http://schemas.openxmlformats.org/officeDocument/2006/relationships/hyperlink" Target="https://drive.google.com/file/d/1-Nv9YL5IU0up7yUb_vcZvtJHgpGd0t5m/view?usp=sharing" TargetMode="External"/><Relationship Id="rId380" Type="http://schemas.openxmlformats.org/officeDocument/2006/relationships/hyperlink" Target="https://drive.google.com/file/d/1N_zTGw7OB_29tCehRAdAgB6ZBM7vVWSR/view?usp=sharing" TargetMode="External"/><Relationship Id="rId415" Type="http://schemas.openxmlformats.org/officeDocument/2006/relationships/hyperlink" Target="https://drive.google.com/file/d/1xsueDmzNRI9wlTr2NewZ8eFXhXMdNsM6/view?usp=sharing" TargetMode="External"/><Relationship Id="rId436" Type="http://schemas.openxmlformats.org/officeDocument/2006/relationships/hyperlink" Target="https://drive.google.com/file/d/1jeh2M3KrW_9V2E9Ub_41rxUToVs87AMl/view?usp=sharing" TargetMode="External"/><Relationship Id="rId240" Type="http://schemas.openxmlformats.org/officeDocument/2006/relationships/hyperlink" Target="https://drive.google.com/file/d/15ZjHk8_GS-6C9JFSzNLt1X5TRBp0fe6y/view?usp=sharing" TargetMode="External"/><Relationship Id="rId261" Type="http://schemas.openxmlformats.org/officeDocument/2006/relationships/hyperlink" Target="https://drive.google.com/file/d/1ezPUUiHd5BP73Bnwas0IyS9uIhXdfNLG/view?usp=sharing" TargetMode="External"/><Relationship Id="rId14" Type="http://schemas.openxmlformats.org/officeDocument/2006/relationships/hyperlink" Target="https://drive.ifsp.edu.br/s/rhRJ6Zl4pm3EjRJ" TargetMode="External"/><Relationship Id="rId35" Type="http://schemas.openxmlformats.org/officeDocument/2006/relationships/hyperlink" Target="https://drive.ifsp.edu.br/s/mFqYHLKGeRdjQwj" TargetMode="External"/><Relationship Id="rId56" Type="http://schemas.openxmlformats.org/officeDocument/2006/relationships/hyperlink" Target="https://drive.ifsp.edu.br/s/IlbzhkB7do18N6a" TargetMode="External"/><Relationship Id="rId77" Type="http://schemas.openxmlformats.org/officeDocument/2006/relationships/hyperlink" Target="https://drive.ifsp.edu.br/s/VjHoJ2muorsZiLc" TargetMode="External"/><Relationship Id="rId100" Type="http://schemas.openxmlformats.org/officeDocument/2006/relationships/hyperlink" Target="https://drive.ifsp.edu.br/s/Zltjg5IwwwhW0o7" TargetMode="External"/><Relationship Id="rId282" Type="http://schemas.openxmlformats.org/officeDocument/2006/relationships/hyperlink" Target="https://drive.ifsp.edu.br/s/j5lObWd68ggNwmA" TargetMode="External"/><Relationship Id="rId317" Type="http://schemas.openxmlformats.org/officeDocument/2006/relationships/hyperlink" Target="https://drive.ifsp.edu.br/s/MEH4Lwmbx30G4FX" TargetMode="External"/><Relationship Id="rId338" Type="http://schemas.openxmlformats.org/officeDocument/2006/relationships/hyperlink" Target="https://drive.ifsp.edu.br/s/O58UGvy2HaTceNY" TargetMode="External"/><Relationship Id="rId359" Type="http://schemas.openxmlformats.org/officeDocument/2006/relationships/hyperlink" Target="https://drive.google.com/file/d/1rDxJBZrlhtgL-5t4uecWgkedj7Oi3Khw/view?usp=sharing" TargetMode="External"/><Relationship Id="rId8" Type="http://schemas.openxmlformats.org/officeDocument/2006/relationships/hyperlink" Target="https://drive.ifsp.edu.br/s/iEuJzE1TtOAomgG" TargetMode="External"/><Relationship Id="rId98" Type="http://schemas.openxmlformats.org/officeDocument/2006/relationships/hyperlink" Target="https://drive.ifsp.edu.br/s/LltqQT4e45QX38Z" TargetMode="External"/><Relationship Id="rId121" Type="http://schemas.openxmlformats.org/officeDocument/2006/relationships/hyperlink" Target="https://drive.ifsp.edu.br/s/oD7dJBs6EbmdveP" TargetMode="External"/><Relationship Id="rId142" Type="http://schemas.openxmlformats.org/officeDocument/2006/relationships/hyperlink" Target="https://drive.ifsp.edu.br/s/7qFUgGuIxoLbJfo" TargetMode="External"/><Relationship Id="rId163" Type="http://schemas.openxmlformats.org/officeDocument/2006/relationships/hyperlink" Target="https://drive.ifsp.edu.br/s/GbOFqEmeqYue4kz" TargetMode="External"/><Relationship Id="rId184" Type="http://schemas.openxmlformats.org/officeDocument/2006/relationships/hyperlink" Target="https://drive.ifsp.edu.br/s/0sXD7J2belal34p" TargetMode="External"/><Relationship Id="rId219" Type="http://schemas.openxmlformats.org/officeDocument/2006/relationships/hyperlink" Target="https://drive.ifsp.edu.br/s/jrbW3wQwNT8OKNL" TargetMode="External"/><Relationship Id="rId370" Type="http://schemas.openxmlformats.org/officeDocument/2006/relationships/hyperlink" Target="https://drive.google.com/file/d/1CIOyxVdi4wr5Y79F6oib_vKYKxo90p3P/view?usp=sharing" TargetMode="External"/><Relationship Id="rId391" Type="http://schemas.openxmlformats.org/officeDocument/2006/relationships/hyperlink" Target="https://drive.google.com/file/d/1HYBGNCHFKsGFweOGRQizNt33hwCBv1sw/view?usp=sharing" TargetMode="External"/><Relationship Id="rId405" Type="http://schemas.openxmlformats.org/officeDocument/2006/relationships/hyperlink" Target="https://drive.google.com/file/d/1RKmP0SH3icyQinQqtxIFKoVhMuKr56kv/view?usp=sharing" TargetMode="External"/><Relationship Id="rId426" Type="http://schemas.openxmlformats.org/officeDocument/2006/relationships/hyperlink" Target="https://drive.google.com/file/d/1j-HEQr_cfRGwsVB6crT5ke-pk8mpgAsE/view?usp=sharing" TargetMode="External"/><Relationship Id="rId230" Type="http://schemas.openxmlformats.org/officeDocument/2006/relationships/hyperlink" Target="https://drive.google.com/file/d/1-Nv9YL5IU0up7yUb_vcZvtJHgpGd0t5m/view?usp=sharing" TargetMode="External"/><Relationship Id="rId251" Type="http://schemas.openxmlformats.org/officeDocument/2006/relationships/hyperlink" Target="https://drive.google.com/file/d/1a0v36BjYdz5K4NSxSgQVDlk8atdD8wgq/view?usp=sharing" TargetMode="External"/><Relationship Id="rId25" Type="http://schemas.openxmlformats.org/officeDocument/2006/relationships/hyperlink" Target="https://drive.ifsp.edu.br/s/xllm8f5DiXFE8im" TargetMode="External"/><Relationship Id="rId46" Type="http://schemas.openxmlformats.org/officeDocument/2006/relationships/hyperlink" Target="https://drive.ifsp.edu.br/s/g89rkiHeStF4zTM" TargetMode="External"/><Relationship Id="rId67" Type="http://schemas.openxmlformats.org/officeDocument/2006/relationships/hyperlink" Target="https://drive.ifsp.edu.br/s/SKfMUzKN5j3a6XZ" TargetMode="External"/><Relationship Id="rId272" Type="http://schemas.openxmlformats.org/officeDocument/2006/relationships/hyperlink" Target="https://drive.ifsp.edu.br/s/Aa95nETgRKV3k28" TargetMode="External"/><Relationship Id="rId293" Type="http://schemas.openxmlformats.org/officeDocument/2006/relationships/hyperlink" Target="https://drive.ifsp.edu.br/s/krlG2jXdkRGvAwk" TargetMode="External"/><Relationship Id="rId307" Type="http://schemas.openxmlformats.org/officeDocument/2006/relationships/hyperlink" Target="https://drive.ifsp.edu.br/s/irQgtjl0pYywuJC" TargetMode="External"/><Relationship Id="rId328" Type="http://schemas.openxmlformats.org/officeDocument/2006/relationships/hyperlink" Target="https://drive.ifsp.edu.br/s/YRuXVJLxluOftDy" TargetMode="External"/><Relationship Id="rId349" Type="http://schemas.openxmlformats.org/officeDocument/2006/relationships/hyperlink" Target="https://drive.google.com/file/d/1c6GSg6ZWHQZ04zTMHyjmNkkm2X2NggFf/view?usp=sharing" TargetMode="External"/><Relationship Id="rId88" Type="http://schemas.openxmlformats.org/officeDocument/2006/relationships/hyperlink" Target="https://drive.ifsp.edu.br/s/bjqNUv3SgsI4hkp" TargetMode="External"/><Relationship Id="rId111" Type="http://schemas.openxmlformats.org/officeDocument/2006/relationships/hyperlink" Target="https://drive.ifsp.edu.br/s/QPqrL5wKS5ey9we" TargetMode="External"/><Relationship Id="rId132" Type="http://schemas.openxmlformats.org/officeDocument/2006/relationships/hyperlink" Target="https://drive.ifsp.edu.br/s/IxKluZjpLZ96lNc" TargetMode="External"/><Relationship Id="rId153" Type="http://schemas.openxmlformats.org/officeDocument/2006/relationships/hyperlink" Target="https://drive.ifsp.edu.br/s/VJlmK2fkFjB69rc" TargetMode="External"/><Relationship Id="rId174" Type="http://schemas.openxmlformats.org/officeDocument/2006/relationships/hyperlink" Target="https://drive.ifsp.edu.br/s/Rs5ZJxkMwoUTbi6" TargetMode="External"/><Relationship Id="rId195" Type="http://schemas.openxmlformats.org/officeDocument/2006/relationships/hyperlink" Target="https://drive.ifsp.edu.br/s/bPo2m5Iq0mGeci7" TargetMode="External"/><Relationship Id="rId209" Type="http://schemas.openxmlformats.org/officeDocument/2006/relationships/hyperlink" Target="https://drive.ifsp.edu.br/s/6FI9MDHK8f9hS7F" TargetMode="External"/><Relationship Id="rId360" Type="http://schemas.openxmlformats.org/officeDocument/2006/relationships/hyperlink" Target="https://drive.google.com/file/d/1ob0mZjRzWh3cXRRZK5gUjy6zpR2bhyFZ/view?usp=sharing" TargetMode="External"/><Relationship Id="rId381" Type="http://schemas.openxmlformats.org/officeDocument/2006/relationships/hyperlink" Target="https://drive.google.com/file/d/1N_zTGw7OB_29tCehRAdAgB6ZBM7vVWSR/view?usp=sharing" TargetMode="External"/><Relationship Id="rId416" Type="http://schemas.openxmlformats.org/officeDocument/2006/relationships/hyperlink" Target="https://drive.google.com/file/d/1MUy76d1_-8HpStM2rcBMXFcIdnRKCyxL/view?usp=sharing" TargetMode="External"/><Relationship Id="rId220" Type="http://schemas.openxmlformats.org/officeDocument/2006/relationships/hyperlink" Target="https://drive.ifsp.edu.br/s/jrbW3wQwNT8OKNL" TargetMode="External"/><Relationship Id="rId241" Type="http://schemas.openxmlformats.org/officeDocument/2006/relationships/hyperlink" Target="https://drive.google.com/file/d/1a91D521lKr5bCTT383Z1P-24rZL0jdvU/view?usp=sharing" TargetMode="External"/><Relationship Id="rId437" Type="http://schemas.openxmlformats.org/officeDocument/2006/relationships/hyperlink" Target="https://drive.google.com/file/d/1CvPjsI5dcJW3a-rA7QZ5V736Q8KAghvV/view?usp=sharing" TargetMode="External"/><Relationship Id="rId15" Type="http://schemas.openxmlformats.org/officeDocument/2006/relationships/hyperlink" Target="https://drive.ifsp.edu.br/s/P5mmG2ylEO8CTAa" TargetMode="External"/><Relationship Id="rId36" Type="http://schemas.openxmlformats.org/officeDocument/2006/relationships/hyperlink" Target="https://drive.ifsp.edu.br/s/mFqYHLKGeRdjQwj" TargetMode="External"/><Relationship Id="rId57" Type="http://schemas.openxmlformats.org/officeDocument/2006/relationships/hyperlink" Target="https://drive.ifsp.edu.br/s/JkgGuc8djXi9Kh9" TargetMode="External"/><Relationship Id="rId262" Type="http://schemas.openxmlformats.org/officeDocument/2006/relationships/hyperlink" Target="https://drive.google.com/file/d/1ezPUUiHd5BP73Bnwas0IyS9uIhXdfNLG/view?usp=sharing" TargetMode="External"/><Relationship Id="rId283" Type="http://schemas.openxmlformats.org/officeDocument/2006/relationships/hyperlink" Target="https://drive.ifsp.edu.br/s/0drK1zbOc2bhhs1" TargetMode="External"/><Relationship Id="rId318" Type="http://schemas.openxmlformats.org/officeDocument/2006/relationships/hyperlink" Target="https://drive.ifsp.edu.br/s/MEH4Lwmbx30G4FX" TargetMode="External"/><Relationship Id="rId339" Type="http://schemas.openxmlformats.org/officeDocument/2006/relationships/hyperlink" Target="https://drive.google.com/file/d/1eMVVulrn0qhPXsi1_6pNKrmKPxBRc68b/view?usp=sharing" TargetMode="External"/><Relationship Id="rId78" Type="http://schemas.openxmlformats.org/officeDocument/2006/relationships/hyperlink" Target="https://drive.ifsp.edu.br/s/VjHoJ2muorsZiLc" TargetMode="External"/><Relationship Id="rId99" Type="http://schemas.openxmlformats.org/officeDocument/2006/relationships/hyperlink" Target="https://drive.ifsp.edu.br/s/Zltjg5IwwwhW0o7" TargetMode="External"/><Relationship Id="rId101" Type="http://schemas.openxmlformats.org/officeDocument/2006/relationships/hyperlink" Target="https://drive.ifsp.edu.br/s/ZYOctiVTclw3rDQ" TargetMode="External"/><Relationship Id="rId122" Type="http://schemas.openxmlformats.org/officeDocument/2006/relationships/hyperlink" Target="https://drive.ifsp.edu.br/s/oD7dJBs6EbmdveP" TargetMode="External"/><Relationship Id="rId143" Type="http://schemas.openxmlformats.org/officeDocument/2006/relationships/hyperlink" Target="https://drive.ifsp.edu.br/s/yh32PAr3huo1oFs" TargetMode="External"/><Relationship Id="rId164" Type="http://schemas.openxmlformats.org/officeDocument/2006/relationships/hyperlink" Target="https://drive.ifsp.edu.br/s/GbOFqEmeqYue4kz" TargetMode="External"/><Relationship Id="rId185" Type="http://schemas.openxmlformats.org/officeDocument/2006/relationships/hyperlink" Target="https://drive.ifsp.edu.br/s/PPl2wbGvFnxBZof" TargetMode="External"/><Relationship Id="rId350" Type="http://schemas.openxmlformats.org/officeDocument/2006/relationships/hyperlink" Target="https://drive.google.com/file/d/1c6GSg6ZWHQZ04zTMHyjmNkkm2X2NggFf/view?usp=sharing" TargetMode="External"/><Relationship Id="rId371" Type="http://schemas.openxmlformats.org/officeDocument/2006/relationships/hyperlink" Target="https://drive.google.com/file/d/1CIOyxVdi4wr5Y79F6oib_vKYKxo90p3P/view?usp=sharing" TargetMode="External"/><Relationship Id="rId406" Type="http://schemas.openxmlformats.org/officeDocument/2006/relationships/hyperlink" Target="https://drive.google.com/file/d/16VGv6RjMOm4t7HVWhq5xiBb5x8uROPn8/view?usp=sharing" TargetMode="External"/><Relationship Id="rId9" Type="http://schemas.openxmlformats.org/officeDocument/2006/relationships/hyperlink" Target="https://drive.ifsp.edu.br/s/n731Uq50mwZIhGq" TargetMode="External"/><Relationship Id="rId210" Type="http://schemas.openxmlformats.org/officeDocument/2006/relationships/hyperlink" Target="https://drive.ifsp.edu.br/s/6FI9MDHK8f9hS7F" TargetMode="External"/><Relationship Id="rId392" Type="http://schemas.openxmlformats.org/officeDocument/2006/relationships/hyperlink" Target="https://drive.google.com/file/d/1mntP1YCf66ilQgiurmGOl3jyR_t2hkfp/view?usp=sharing" TargetMode="External"/><Relationship Id="rId427" Type="http://schemas.openxmlformats.org/officeDocument/2006/relationships/hyperlink" Target="https://drive.google.com/file/d/1iXu9sVWin5ZvefaUqx8xhG1QxLjNLWjv/view?usp=sharing" TargetMode="External"/><Relationship Id="rId26" Type="http://schemas.openxmlformats.org/officeDocument/2006/relationships/hyperlink" Target="https://drive.ifsp.edu.br/s/xllm8f5DiXFE8im" TargetMode="External"/><Relationship Id="rId231" Type="http://schemas.openxmlformats.org/officeDocument/2006/relationships/hyperlink" Target="https://drive.google.com/file/d/1afZAjw_D3DZVxJBqQJ0jTMAhXG0XOjYp/view?usp=sharing" TargetMode="External"/><Relationship Id="rId252" Type="http://schemas.openxmlformats.org/officeDocument/2006/relationships/hyperlink" Target="https://drive.google.com/file/d/1a0v36BjYdz5K4NSxSgQVDlk8atdD8wgq/view?usp=sharing" TargetMode="External"/><Relationship Id="rId273" Type="http://schemas.openxmlformats.org/officeDocument/2006/relationships/hyperlink" Target="https://drive.ifsp.edu.br/s/QKzEAqJ03HDBwRb" TargetMode="External"/><Relationship Id="rId294" Type="http://schemas.openxmlformats.org/officeDocument/2006/relationships/hyperlink" Target="https://drive.ifsp.edu.br/s/krlG2jXdkRGvAwk" TargetMode="External"/><Relationship Id="rId308" Type="http://schemas.openxmlformats.org/officeDocument/2006/relationships/hyperlink" Target="https://drive.ifsp.edu.br/s/irQgtjl0pYywuJC" TargetMode="External"/><Relationship Id="rId329" Type="http://schemas.openxmlformats.org/officeDocument/2006/relationships/hyperlink" Target="https://drive.ifsp.edu.br/s/veVkoDGvrQapw8m" TargetMode="External"/><Relationship Id="rId47" Type="http://schemas.openxmlformats.org/officeDocument/2006/relationships/hyperlink" Target="https://drive.ifsp.edu.br/s/yPBIV3raTNEK5hZ" TargetMode="External"/><Relationship Id="rId68" Type="http://schemas.openxmlformats.org/officeDocument/2006/relationships/hyperlink" Target="https://drive.ifsp.edu.br/s/SKfMUzKN5j3a6XZ" TargetMode="External"/><Relationship Id="rId89" Type="http://schemas.openxmlformats.org/officeDocument/2006/relationships/hyperlink" Target="https://drive.ifsp.edu.br/s/RuzWxXUJZi4qmAf" TargetMode="External"/><Relationship Id="rId112" Type="http://schemas.openxmlformats.org/officeDocument/2006/relationships/hyperlink" Target="https://drive.ifsp.edu.br/s/QPqrL5wKS5ey9we" TargetMode="External"/><Relationship Id="rId133" Type="http://schemas.openxmlformats.org/officeDocument/2006/relationships/hyperlink" Target="https://drive.ifsp.edu.br/s/GtrUGwCHHTz2Kve" TargetMode="External"/><Relationship Id="rId154" Type="http://schemas.openxmlformats.org/officeDocument/2006/relationships/hyperlink" Target="https://drive.ifsp.edu.br/s/VJlmK2fkFjB69rc" TargetMode="External"/><Relationship Id="rId175" Type="http://schemas.openxmlformats.org/officeDocument/2006/relationships/hyperlink" Target="https://drive.ifsp.edu.br/s/QHViERvbdCzSIK5" TargetMode="External"/><Relationship Id="rId340" Type="http://schemas.openxmlformats.org/officeDocument/2006/relationships/hyperlink" Target="https://drive.google.com/file/d/1eMVVulrn0qhPXsi1_6pNKrmKPxBRc68b/view?usp=sharing" TargetMode="External"/><Relationship Id="rId361" Type="http://schemas.openxmlformats.org/officeDocument/2006/relationships/hyperlink" Target="https://drive.google.com/file/d/1ob0mZjRzWh3cXRRZK5gUjy6zpR2bhyFZ/view?usp=sharing" TargetMode="External"/><Relationship Id="rId196" Type="http://schemas.openxmlformats.org/officeDocument/2006/relationships/hyperlink" Target="https://drive.ifsp.edu.br/s/bPo2m5Iq0mGeci7" TargetMode="External"/><Relationship Id="rId200" Type="http://schemas.openxmlformats.org/officeDocument/2006/relationships/hyperlink" Target="https://drive.ifsp.edu.br/s/HrTNcIkzGXddBCX" TargetMode="External"/><Relationship Id="rId382" Type="http://schemas.openxmlformats.org/officeDocument/2006/relationships/hyperlink" Target="https://drive.google.com/file/d/11XU0UUVbJy3A5_zxwpaQw-9hbjWOqExh/view?usp=sharing" TargetMode="External"/><Relationship Id="rId417" Type="http://schemas.openxmlformats.org/officeDocument/2006/relationships/hyperlink" Target="https://drive.google.com/file/d/1xmEywGnnh-3mA-ZM2StOxMo_VyT-eWA5/view?usp=sharing" TargetMode="External"/><Relationship Id="rId438" Type="http://schemas.openxmlformats.org/officeDocument/2006/relationships/vmlDrawing" Target="../drawings/vmlDrawing4.vml"/><Relationship Id="rId16" Type="http://schemas.openxmlformats.org/officeDocument/2006/relationships/hyperlink" Target="https://drive.ifsp.edu.br/s/P5mmG2ylEO8CTAa" TargetMode="External"/><Relationship Id="rId221" Type="http://schemas.openxmlformats.org/officeDocument/2006/relationships/hyperlink" Target="https://drive.ifsp.edu.br/s/rgE5w562UIcf9cO" TargetMode="External"/><Relationship Id="rId242" Type="http://schemas.openxmlformats.org/officeDocument/2006/relationships/hyperlink" Target="https://drive.google.com/file/d/1a91D521lKr5bCTT383Z1P-24rZL0jdvU/view?usp=sharing" TargetMode="External"/><Relationship Id="rId263" Type="http://schemas.openxmlformats.org/officeDocument/2006/relationships/hyperlink" Target="https://drive.google.com/file/d/1e3o6arSOPPsynQxGAvROr5P7D2uTtssN/view?usp=sharing" TargetMode="External"/><Relationship Id="rId284" Type="http://schemas.openxmlformats.org/officeDocument/2006/relationships/hyperlink" Target="https://drive.ifsp.edu.br/s/0drK1zbOc2bhhs1" TargetMode="External"/><Relationship Id="rId319" Type="http://schemas.openxmlformats.org/officeDocument/2006/relationships/hyperlink" Target="https://drive.ifsp.edu.br/s/aY4rX6Q1oYQ3rv5" TargetMode="External"/><Relationship Id="rId37" Type="http://schemas.openxmlformats.org/officeDocument/2006/relationships/hyperlink" Target="https://drive.ifsp.edu.br/s/S2vH9c35LJQ2FEj" TargetMode="External"/><Relationship Id="rId58" Type="http://schemas.openxmlformats.org/officeDocument/2006/relationships/hyperlink" Target="https://drive.ifsp.edu.br/s/JkgGuc8djXi9Kh9" TargetMode="External"/><Relationship Id="rId79" Type="http://schemas.openxmlformats.org/officeDocument/2006/relationships/hyperlink" Target="https://drive.ifsp.edu.br/s/YuyTg43lFlSqg9D" TargetMode="External"/><Relationship Id="rId102" Type="http://schemas.openxmlformats.org/officeDocument/2006/relationships/hyperlink" Target="https://drive.ifsp.edu.br/s/ZYOctiVTclw3rDQ" TargetMode="External"/><Relationship Id="rId123" Type="http://schemas.openxmlformats.org/officeDocument/2006/relationships/hyperlink" Target="https://drive.ifsp.edu.br/s/JjrFYqpXu0n7II2" TargetMode="External"/><Relationship Id="rId144" Type="http://schemas.openxmlformats.org/officeDocument/2006/relationships/hyperlink" Target="https://drive.ifsp.edu.br/s/yh32PAr3huo1oFs" TargetMode="External"/><Relationship Id="rId330" Type="http://schemas.openxmlformats.org/officeDocument/2006/relationships/hyperlink" Target="https://drive.ifsp.edu.br/s/veVkoDGvrQapw8m" TargetMode="External"/><Relationship Id="rId90" Type="http://schemas.openxmlformats.org/officeDocument/2006/relationships/hyperlink" Target="https://drive.ifsp.edu.br/s/RuzWxXUJZi4qmAf" TargetMode="External"/><Relationship Id="rId165" Type="http://schemas.openxmlformats.org/officeDocument/2006/relationships/hyperlink" Target="https://drive.ifsp.edu.br/s/p9GPMky1MiBCmNY" TargetMode="External"/><Relationship Id="rId186" Type="http://schemas.openxmlformats.org/officeDocument/2006/relationships/hyperlink" Target="https://drive.ifsp.edu.br/s/PPl2wbGvFnxBZof" TargetMode="External"/><Relationship Id="rId351" Type="http://schemas.openxmlformats.org/officeDocument/2006/relationships/hyperlink" Target="https://drive.google.com/file/d/1e2KCwY6xCDPPhkApfkWMgZmhuXR3-cgh/view?usp=sharing" TargetMode="External"/><Relationship Id="rId372" Type="http://schemas.openxmlformats.org/officeDocument/2006/relationships/hyperlink" Target="https://drive.google.com/file/d/1mnv8-PSKzbWzIsw9JJv84XncVyn18WeU/view?usp=sharing" TargetMode="External"/><Relationship Id="rId393" Type="http://schemas.openxmlformats.org/officeDocument/2006/relationships/hyperlink" Target="https://drive.google.com/file/d/1mntP1YCf66ilQgiurmGOl3jyR_t2hkfp/view?usp=sharing" TargetMode="External"/><Relationship Id="rId407" Type="http://schemas.openxmlformats.org/officeDocument/2006/relationships/hyperlink" Target="https://drive.google.com/file/d/16VGv6RjMOm4t7HVWhq5xiBb5x8uROPn8/view?usp=sharing" TargetMode="External"/><Relationship Id="rId428" Type="http://schemas.openxmlformats.org/officeDocument/2006/relationships/hyperlink" Target="https://drive.google.com/file/d/1SrG-g3kObW1zM1o04_-WiFn1hAQsuMZE/view?usp=sharing" TargetMode="External"/><Relationship Id="rId211" Type="http://schemas.openxmlformats.org/officeDocument/2006/relationships/hyperlink" Target="https://drive.ifsp.edu.br/s/v4QYLjfmLuOfiBe" TargetMode="External"/><Relationship Id="rId232" Type="http://schemas.openxmlformats.org/officeDocument/2006/relationships/hyperlink" Target="https://drive.google.com/file/d/1afZAjw_D3DZVxJBqQJ0jTMAhXG0XOjYp/view?usp=sharing" TargetMode="External"/><Relationship Id="rId253" Type="http://schemas.openxmlformats.org/officeDocument/2006/relationships/hyperlink" Target="https://drive.google.com/file/d/1T56ao80M3_-3DFUJqivgQnMJZTA3g0ef/view?usp=sharing" TargetMode="External"/><Relationship Id="rId274" Type="http://schemas.openxmlformats.org/officeDocument/2006/relationships/hyperlink" Target="https://drive.ifsp.edu.br/s/QKzEAqJ03HDBwRb" TargetMode="External"/><Relationship Id="rId295" Type="http://schemas.openxmlformats.org/officeDocument/2006/relationships/hyperlink" Target="https://drive.ifsp.edu.br/s/KziXdCqJzAAgxi3" TargetMode="External"/><Relationship Id="rId309" Type="http://schemas.openxmlformats.org/officeDocument/2006/relationships/hyperlink" Target="https://drive.ifsp.edu.br/s/rd8utr4381535ZZ" TargetMode="External"/><Relationship Id="rId27" Type="http://schemas.openxmlformats.org/officeDocument/2006/relationships/hyperlink" Target="https://drive.ifsp.edu.br/s/dPf3MTamsFwtCIZ" TargetMode="External"/><Relationship Id="rId48" Type="http://schemas.openxmlformats.org/officeDocument/2006/relationships/hyperlink" Target="https://drive.ifsp.edu.br/s/yPBIV3raTNEK5hZ" TargetMode="External"/><Relationship Id="rId69" Type="http://schemas.openxmlformats.org/officeDocument/2006/relationships/hyperlink" Target="https://drive.ifsp.edu.br/s/riX7Z3dxQ2cqIe8" TargetMode="External"/><Relationship Id="rId113" Type="http://schemas.openxmlformats.org/officeDocument/2006/relationships/hyperlink" Target="https://drive.ifsp.edu.br/s/6lC8oirehbpSwjb" TargetMode="External"/><Relationship Id="rId134" Type="http://schemas.openxmlformats.org/officeDocument/2006/relationships/hyperlink" Target="https://drive.ifsp.edu.br/s/GtrUGwCHHTz2Kve" TargetMode="External"/><Relationship Id="rId320" Type="http://schemas.openxmlformats.org/officeDocument/2006/relationships/hyperlink" Target="https://drive.ifsp.edu.br/s/aY4rX6Q1oYQ3rv5" TargetMode="External"/><Relationship Id="rId80" Type="http://schemas.openxmlformats.org/officeDocument/2006/relationships/hyperlink" Target="https://drive.ifsp.edu.br/s/YuyTg43lFlSqg9D" TargetMode="External"/><Relationship Id="rId155" Type="http://schemas.openxmlformats.org/officeDocument/2006/relationships/hyperlink" Target="https://drive.ifsp.edu.br/s/Aj6Wfo2FJ1CS2J9" TargetMode="External"/><Relationship Id="rId176" Type="http://schemas.openxmlformats.org/officeDocument/2006/relationships/hyperlink" Target="https://drive.ifsp.edu.br/s/QHViERvbdCzSIK5" TargetMode="External"/><Relationship Id="rId197" Type="http://schemas.openxmlformats.org/officeDocument/2006/relationships/hyperlink" Target="https://drive.ifsp.edu.br/s/Ed1CaM9GfZemGKN" TargetMode="External"/><Relationship Id="rId341" Type="http://schemas.openxmlformats.org/officeDocument/2006/relationships/hyperlink" Target="https://drive.google.com/file/d/1N_C66PUQLrjns1WbVdmHgRZsY3e9H0Ec/view?usp=sharing" TargetMode="External"/><Relationship Id="rId362" Type="http://schemas.openxmlformats.org/officeDocument/2006/relationships/hyperlink" Target="https://drive.google.com/file/d/1cVqv6Fj4_l6AQW3QmCP_Z87XkOUKHTis/view?usp=sharing" TargetMode="External"/><Relationship Id="rId383" Type="http://schemas.openxmlformats.org/officeDocument/2006/relationships/hyperlink" Target="https://drive.google.com/file/d/11XU0UUVbJy3A5_zxwpaQw-9hbjWOqExh/view?usp=sharing" TargetMode="External"/><Relationship Id="rId418" Type="http://schemas.openxmlformats.org/officeDocument/2006/relationships/hyperlink" Target="https://drive.google.com/file/d/1Nc-Et_SDEBLo-6JoEllmyFj7UhFGZyWg/view?usp=sharing" TargetMode="External"/><Relationship Id="rId439" Type="http://schemas.openxmlformats.org/officeDocument/2006/relationships/comments" Target="../comments4.xml"/><Relationship Id="rId201" Type="http://schemas.openxmlformats.org/officeDocument/2006/relationships/hyperlink" Target="https://drive.ifsp.edu.br/s/4POapQCSMiya2jb" TargetMode="External"/><Relationship Id="rId222" Type="http://schemas.openxmlformats.org/officeDocument/2006/relationships/hyperlink" Target="https://drive.ifsp.edu.br/s/rgE5w562UIcf9cO" TargetMode="External"/><Relationship Id="rId243" Type="http://schemas.openxmlformats.org/officeDocument/2006/relationships/hyperlink" Target="https://drive.google.com/file/d/1-DXDf8P8ajZwLwJmhrWlirkDpkGeSBqU/view?usp=sharing" TargetMode="External"/><Relationship Id="rId264" Type="http://schemas.openxmlformats.org/officeDocument/2006/relationships/hyperlink" Target="https://drive.google.com/file/d/1e3o6arSOPPsynQxGAvROr5P7D2uTtssN/view?usp=sharing" TargetMode="External"/><Relationship Id="rId285" Type="http://schemas.openxmlformats.org/officeDocument/2006/relationships/hyperlink" Target="https://drive.ifsp.edu.br/s/iBoaBqUxUiDAgD0" TargetMode="External"/><Relationship Id="rId17" Type="http://schemas.openxmlformats.org/officeDocument/2006/relationships/hyperlink" Target="https://drive.ifsp.edu.br/s/BVeop1eGNGeeH1e" TargetMode="External"/><Relationship Id="rId38" Type="http://schemas.openxmlformats.org/officeDocument/2006/relationships/hyperlink" Target="https://drive.ifsp.edu.br/s/S2vH9c35LJQ2FEj" TargetMode="External"/><Relationship Id="rId59" Type="http://schemas.openxmlformats.org/officeDocument/2006/relationships/hyperlink" Target="https://drive.ifsp.edu.br/s/e0OIZtdH678SJwb" TargetMode="External"/><Relationship Id="rId103" Type="http://schemas.openxmlformats.org/officeDocument/2006/relationships/hyperlink" Target="https://drive.ifsp.edu.br/s/gW0RnNJy7t3hlza" TargetMode="External"/><Relationship Id="rId124" Type="http://schemas.openxmlformats.org/officeDocument/2006/relationships/hyperlink" Target="https://drive.ifsp.edu.br/s/JjrFYqpXu0n7II2" TargetMode="External"/><Relationship Id="rId310" Type="http://schemas.openxmlformats.org/officeDocument/2006/relationships/hyperlink" Target="https://drive.ifsp.edu.br/s/rd8utr4381535ZZ" TargetMode="External"/><Relationship Id="rId70" Type="http://schemas.openxmlformats.org/officeDocument/2006/relationships/hyperlink" Target="https://drive.ifsp.edu.br/s/riX7Z3dxQ2cqIe8" TargetMode="External"/><Relationship Id="rId91" Type="http://schemas.openxmlformats.org/officeDocument/2006/relationships/hyperlink" Target="https://drive.ifsp.edu.br/s/HndPNABPP27c2J4" TargetMode="External"/><Relationship Id="rId145" Type="http://schemas.openxmlformats.org/officeDocument/2006/relationships/hyperlink" Target="https://drive.ifsp.edu.br/s/z5GRhsxCqvnyckN" TargetMode="External"/><Relationship Id="rId166" Type="http://schemas.openxmlformats.org/officeDocument/2006/relationships/hyperlink" Target="https://drive.ifsp.edu.br/s/p9GPMky1MiBCmNY" TargetMode="External"/><Relationship Id="rId187" Type="http://schemas.openxmlformats.org/officeDocument/2006/relationships/hyperlink" Target="https://drive.ifsp.edu.br/s/ROltDezk6mL0tsM" TargetMode="External"/><Relationship Id="rId331" Type="http://schemas.openxmlformats.org/officeDocument/2006/relationships/hyperlink" Target="https://drive.google.com/file/d/1BDG8jqMMqvf1t6VoChVKTsP8WPldFhZv/view?usp=sharing" TargetMode="External"/><Relationship Id="rId352" Type="http://schemas.openxmlformats.org/officeDocument/2006/relationships/hyperlink" Target="https://drive.google.com/file/d/1e2KCwY6xCDPPhkApfkWMgZmhuXR3-cgh/view?usp=sharing" TargetMode="External"/><Relationship Id="rId373" Type="http://schemas.openxmlformats.org/officeDocument/2006/relationships/hyperlink" Target="https://drive.google.com/file/d/1rOLF5K-PkbwimigjhjPMIw6rGJakejOJ/view?usp=sharing" TargetMode="External"/><Relationship Id="rId394" Type="http://schemas.openxmlformats.org/officeDocument/2006/relationships/hyperlink" Target="https://drive.google.com/file/d/1h9ih4tLZocv1tGvaSmS-9dfke3XLc55e/view?usp=sharing" TargetMode="External"/><Relationship Id="rId408" Type="http://schemas.openxmlformats.org/officeDocument/2006/relationships/hyperlink" Target="https://drive.google.com/file/d/1HLT4hLfsi2AJvoEVhOnnn9-uJdQugunc/view?usp=sharing" TargetMode="External"/><Relationship Id="rId429" Type="http://schemas.openxmlformats.org/officeDocument/2006/relationships/hyperlink" Target="https://drive.google.com/file/d/13mC_plQxHgRBx_LG80Kvzss0roDy0ZIh/view?usp=sharing" TargetMode="External"/><Relationship Id="rId1" Type="http://schemas.openxmlformats.org/officeDocument/2006/relationships/hyperlink" Target="https://drive.ifsp.edu.br/s/nuSw607kEctVbo8" TargetMode="External"/><Relationship Id="rId212" Type="http://schemas.openxmlformats.org/officeDocument/2006/relationships/hyperlink" Target="https://drive.ifsp.edu.br/s/v4QYLjfmLuOfiBe" TargetMode="External"/><Relationship Id="rId233" Type="http://schemas.openxmlformats.org/officeDocument/2006/relationships/hyperlink" Target="https://drive.google.com/file/d/1h7v_f1DXaVbSADnCwdghnwU2PfCq_uja/view?usp=sharing" TargetMode="External"/><Relationship Id="rId254" Type="http://schemas.openxmlformats.org/officeDocument/2006/relationships/hyperlink" Target="https://drive.google.com/file/d/1T56ao80M3_-3DFUJqivgQnMJZTA3g0ef/view?usp=sharing" TargetMode="External"/><Relationship Id="rId28" Type="http://schemas.openxmlformats.org/officeDocument/2006/relationships/hyperlink" Target="https://drive.ifsp.edu.br/s/dPf3MTamsFwtCIZ" TargetMode="External"/><Relationship Id="rId49" Type="http://schemas.openxmlformats.org/officeDocument/2006/relationships/hyperlink" Target="https://drive.ifsp.edu.br/s/xI1Di6YW2SjKPbt" TargetMode="External"/><Relationship Id="rId114" Type="http://schemas.openxmlformats.org/officeDocument/2006/relationships/hyperlink" Target="https://drive.ifsp.edu.br/s/6lC8oirehbpSwjb" TargetMode="External"/><Relationship Id="rId275" Type="http://schemas.openxmlformats.org/officeDocument/2006/relationships/hyperlink" Target="https://drive.ifsp.edu.br/s/AKX8j8GJ0IBGdSO" TargetMode="External"/><Relationship Id="rId296" Type="http://schemas.openxmlformats.org/officeDocument/2006/relationships/hyperlink" Target="https://drive.ifsp.edu.br/s/KziXdCqJzAAgxi3" TargetMode="External"/><Relationship Id="rId300" Type="http://schemas.openxmlformats.org/officeDocument/2006/relationships/hyperlink" Target="https://drive.ifsp.edu.br/s/AWIJ9sXHGyHcH56" TargetMode="External"/><Relationship Id="rId60" Type="http://schemas.openxmlformats.org/officeDocument/2006/relationships/hyperlink" Target="https://drive.ifsp.edu.br/s/e0OIZtdH678SJwb" TargetMode="External"/><Relationship Id="rId81" Type="http://schemas.openxmlformats.org/officeDocument/2006/relationships/hyperlink" Target="https://drive.ifsp.edu.br/s/d4RhmW3ybwakob5" TargetMode="External"/><Relationship Id="rId135" Type="http://schemas.openxmlformats.org/officeDocument/2006/relationships/hyperlink" Target="https://drive.ifsp.edu.br/s/y9S35OXHzQlYlkX" TargetMode="External"/><Relationship Id="rId156" Type="http://schemas.openxmlformats.org/officeDocument/2006/relationships/hyperlink" Target="https://drive.ifsp.edu.br/s/Aj6Wfo2FJ1CS2J9" TargetMode="External"/><Relationship Id="rId177" Type="http://schemas.openxmlformats.org/officeDocument/2006/relationships/hyperlink" Target="https://drive.ifsp.edu.br/s/y1xqkZHYDj16vjw" TargetMode="External"/><Relationship Id="rId198" Type="http://schemas.openxmlformats.org/officeDocument/2006/relationships/hyperlink" Target="https://drive.ifsp.edu.br/s/Ed1CaM9GfZemGKN" TargetMode="External"/><Relationship Id="rId321" Type="http://schemas.openxmlformats.org/officeDocument/2006/relationships/hyperlink" Target="https://drive.ifsp.edu.br/s/u9cWy4wtE4u8H1f" TargetMode="External"/><Relationship Id="rId342" Type="http://schemas.openxmlformats.org/officeDocument/2006/relationships/hyperlink" Target="https://drive.google.com/file/d/1N_C66PUQLrjns1WbVdmHgRZsY3e9H0Ec/view?usp=sharing" TargetMode="External"/><Relationship Id="rId363" Type="http://schemas.openxmlformats.org/officeDocument/2006/relationships/hyperlink" Target="https://drive.google.com/file/d/1cVqv6Fj4_l6AQW3QmCP_Z87XkOUKHTis/view?usp=sharing" TargetMode="External"/><Relationship Id="rId384" Type="http://schemas.openxmlformats.org/officeDocument/2006/relationships/hyperlink" Target="https://drive.google.com/file/d/1om8r7uyACw-RxOCI5eQGhIPS27QNdi4h/view?usp=sharing" TargetMode="External"/><Relationship Id="rId419" Type="http://schemas.openxmlformats.org/officeDocument/2006/relationships/hyperlink" Target="https://drive.google.com/file/d/1a34S2iK74_nmei2v57r8wyitWQ2mMXcc/view?usp=sharing" TargetMode="External"/><Relationship Id="rId202" Type="http://schemas.openxmlformats.org/officeDocument/2006/relationships/hyperlink" Target="https://drive.ifsp.edu.br/s/4POapQCSMiya2jb" TargetMode="External"/><Relationship Id="rId223" Type="http://schemas.openxmlformats.org/officeDocument/2006/relationships/hyperlink" Target="https://drive.ifsp.edu.br/s/0GYAbm7U2rF8zOX" TargetMode="External"/><Relationship Id="rId244" Type="http://schemas.openxmlformats.org/officeDocument/2006/relationships/hyperlink" Target="https://drive.google.com/file/d/1-DXDf8P8ajZwLwJmhrWlirkDpkGeSBqU/view?usp=sharing" TargetMode="External"/><Relationship Id="rId430" Type="http://schemas.openxmlformats.org/officeDocument/2006/relationships/hyperlink" Target="https://drive.google.com/file/d/1tmEbORf1ZlizkXyOv4bQMtzQ1_6vonTK/view?usp=sharing" TargetMode="External"/><Relationship Id="rId18" Type="http://schemas.openxmlformats.org/officeDocument/2006/relationships/hyperlink" Target="https://drive.ifsp.edu.br/s/BVeop1eGNGeeH1e" TargetMode="External"/><Relationship Id="rId39" Type="http://schemas.openxmlformats.org/officeDocument/2006/relationships/hyperlink" Target="https://drive.ifsp.edu.br/s/OvJEtlyoDf9V6DH" TargetMode="External"/><Relationship Id="rId265" Type="http://schemas.openxmlformats.org/officeDocument/2006/relationships/hyperlink" Target="https://drive.ifsp.edu.br/s/PY6kknoXetWTirc" TargetMode="External"/><Relationship Id="rId286" Type="http://schemas.openxmlformats.org/officeDocument/2006/relationships/hyperlink" Target="https://drive.ifsp.edu.br/s/iBoaBqUxUiDAgD0" TargetMode="External"/><Relationship Id="rId50" Type="http://schemas.openxmlformats.org/officeDocument/2006/relationships/hyperlink" Target="https://drive.ifsp.edu.br/s/xI1Di6YW2SjKPbt" TargetMode="External"/><Relationship Id="rId104" Type="http://schemas.openxmlformats.org/officeDocument/2006/relationships/hyperlink" Target="https://drive.ifsp.edu.br/s/gW0RnNJy7t3hlza" TargetMode="External"/><Relationship Id="rId125" Type="http://schemas.openxmlformats.org/officeDocument/2006/relationships/hyperlink" Target="https://drive.ifsp.edu.br/s/jHy6u3bNwCkuDTf" TargetMode="External"/><Relationship Id="rId146" Type="http://schemas.openxmlformats.org/officeDocument/2006/relationships/hyperlink" Target="https://drive.ifsp.edu.br/s/z5GRhsxCqvnyckN" TargetMode="External"/><Relationship Id="rId167" Type="http://schemas.openxmlformats.org/officeDocument/2006/relationships/hyperlink" Target="https://drive.ifsp.edu.br/s/pLgQYFp7JJcNxQI" TargetMode="External"/><Relationship Id="rId188" Type="http://schemas.openxmlformats.org/officeDocument/2006/relationships/hyperlink" Target="https://drive.ifsp.edu.br/s/ROltDezk6mL0tsM" TargetMode="External"/><Relationship Id="rId311" Type="http://schemas.openxmlformats.org/officeDocument/2006/relationships/hyperlink" Target="https://drive.ifsp.edu.br/s/lHSB9gmSpiOSfUp" TargetMode="External"/><Relationship Id="rId332" Type="http://schemas.openxmlformats.org/officeDocument/2006/relationships/hyperlink" Target="https://drive.ifsp.edu.br/s/cOlp0pn1kmflPnZ" TargetMode="External"/><Relationship Id="rId353" Type="http://schemas.openxmlformats.org/officeDocument/2006/relationships/hyperlink" Target="https://drive.google.com/file/d/1ObY9CHkTXEWyfidk6WSWdApNlXefqmCU/view?usp=sharing" TargetMode="External"/><Relationship Id="rId374" Type="http://schemas.openxmlformats.org/officeDocument/2006/relationships/hyperlink" Target="https://drive.google.com/file/d/15IWbWb0GSRnllwcfjtrffIcaKZb9fphs/view?usp=sharing" TargetMode="External"/><Relationship Id="rId395" Type="http://schemas.openxmlformats.org/officeDocument/2006/relationships/hyperlink" Target="https://drive.google.com/file/d/1h9ih4tLZocv1tGvaSmS-9dfke3XLc55e/view?usp=sharing" TargetMode="External"/><Relationship Id="rId409" Type="http://schemas.openxmlformats.org/officeDocument/2006/relationships/hyperlink" Target="https://drive.google.com/file/d/1HLT4hLfsi2AJvoEVhOnnn9-uJdQugunc/view?usp=sharing" TargetMode="External"/><Relationship Id="rId71" Type="http://schemas.openxmlformats.org/officeDocument/2006/relationships/hyperlink" Target="https://drive.ifsp.edu.br/s/rzTnpeqQV2i86D0" TargetMode="External"/><Relationship Id="rId92" Type="http://schemas.openxmlformats.org/officeDocument/2006/relationships/hyperlink" Target="https://drive.ifsp.edu.br/s/HndPNABPP27c2J4" TargetMode="External"/><Relationship Id="rId213" Type="http://schemas.openxmlformats.org/officeDocument/2006/relationships/hyperlink" Target="https://drive.ifsp.edu.br/s/SGhtKQE5dnz3UOY" TargetMode="External"/><Relationship Id="rId234" Type="http://schemas.openxmlformats.org/officeDocument/2006/relationships/hyperlink" Target="https://drive.google.com/file/d/1h7v_f1DXaVbSADnCwdghnwU2PfCq_uja/view?usp=sharing" TargetMode="External"/><Relationship Id="rId420" Type="http://schemas.openxmlformats.org/officeDocument/2006/relationships/hyperlink" Target="https://drive.google.com/file/d/1LK2cmoY8EfMuMsxppbXRN3cM3WCXmnWK/view?usp=sharing" TargetMode="External"/><Relationship Id="rId2" Type="http://schemas.openxmlformats.org/officeDocument/2006/relationships/hyperlink" Target="https://drive.ifsp.edu.br/s/nuSw607kEctVbo8" TargetMode="External"/><Relationship Id="rId29" Type="http://schemas.openxmlformats.org/officeDocument/2006/relationships/hyperlink" Target="https://drive.ifsp.edu.br/s/rRYF1DLU0Cxtruc" TargetMode="External"/><Relationship Id="rId255" Type="http://schemas.openxmlformats.org/officeDocument/2006/relationships/hyperlink" Target="https://drive.google.com/file/d/1kOnGpQsAI9dk73SeMoSTY1lJus9sD3AU/view?usp=sharing" TargetMode="External"/><Relationship Id="rId276" Type="http://schemas.openxmlformats.org/officeDocument/2006/relationships/hyperlink" Target="https://drive.ifsp.edu.br/s/AKX8j8GJ0IBGdSO" TargetMode="External"/><Relationship Id="rId297" Type="http://schemas.openxmlformats.org/officeDocument/2006/relationships/hyperlink" Target="https://drive.ifsp.edu.br/s/9tKUT0AZzfFRLDU" TargetMode="External"/><Relationship Id="rId40" Type="http://schemas.openxmlformats.org/officeDocument/2006/relationships/hyperlink" Target="https://drive.ifsp.edu.br/s/OvJEtlyoDf9V6DH" TargetMode="External"/><Relationship Id="rId115" Type="http://schemas.openxmlformats.org/officeDocument/2006/relationships/hyperlink" Target="https://drive.ifsp.edu.br/s/r37kKILAW3DbBO8" TargetMode="External"/><Relationship Id="rId136" Type="http://schemas.openxmlformats.org/officeDocument/2006/relationships/hyperlink" Target="https://drive.ifsp.edu.br/s/y9S35OXHzQlYlkX" TargetMode="External"/><Relationship Id="rId157" Type="http://schemas.openxmlformats.org/officeDocument/2006/relationships/hyperlink" Target="https://drive.ifsp.edu.br/s/EP121Qf6VNmJQZx" TargetMode="External"/><Relationship Id="rId178" Type="http://schemas.openxmlformats.org/officeDocument/2006/relationships/hyperlink" Target="https://drive.ifsp.edu.br/s/y1xqkZHYDj16vjw" TargetMode="External"/><Relationship Id="rId301" Type="http://schemas.openxmlformats.org/officeDocument/2006/relationships/hyperlink" Target="https://drive.ifsp.edu.br/s/njsMDLTTqbZHXqZ" TargetMode="External"/><Relationship Id="rId322" Type="http://schemas.openxmlformats.org/officeDocument/2006/relationships/hyperlink" Target="https://drive.ifsp.edu.br/s/u9cWy4wtE4u8H1f" TargetMode="External"/><Relationship Id="rId343" Type="http://schemas.openxmlformats.org/officeDocument/2006/relationships/hyperlink" Target="https://drive.google.com/file/d/1guEb5OKg7d9rJIRjcHIenDbjZab6XGTX/view?usp=sharing" TargetMode="External"/><Relationship Id="rId364" Type="http://schemas.openxmlformats.org/officeDocument/2006/relationships/hyperlink" Target="https://drive.google.com/file/d/1WZ1d_JdVnu0bV64WoPPHFDAe_uusyLLE/view?usp=sharing" TargetMode="External"/><Relationship Id="rId61" Type="http://schemas.openxmlformats.org/officeDocument/2006/relationships/hyperlink" Target="https://drive.ifsp.edu.br/s/Mg8C8l2XqAQ5yAG" TargetMode="External"/><Relationship Id="rId82" Type="http://schemas.openxmlformats.org/officeDocument/2006/relationships/hyperlink" Target="https://drive.ifsp.edu.br/s/d4RhmW3ybwakob5" TargetMode="External"/><Relationship Id="rId199" Type="http://schemas.openxmlformats.org/officeDocument/2006/relationships/hyperlink" Target="https://drive.ifsp.edu.br/s/HrTNcIkzGXddBCX" TargetMode="External"/><Relationship Id="rId203" Type="http://schemas.openxmlformats.org/officeDocument/2006/relationships/hyperlink" Target="https://drive.ifsp.edu.br/s/7iilEBTWofW8kmV" TargetMode="External"/><Relationship Id="rId385" Type="http://schemas.openxmlformats.org/officeDocument/2006/relationships/hyperlink" Target="https://drive.google.com/file/d/1om8r7uyACw-RxOCI5eQGhIPS27QNdi4h/view?usp=sharing" TargetMode="External"/><Relationship Id="rId19" Type="http://schemas.openxmlformats.org/officeDocument/2006/relationships/hyperlink" Target="https://drive.ifsp.edu.br/s/25Q18TeBex0EBrv" TargetMode="External"/><Relationship Id="rId224" Type="http://schemas.openxmlformats.org/officeDocument/2006/relationships/hyperlink" Target="https://drive.ifsp.edu.br/s/0GYAbm7U2rF8zOX" TargetMode="External"/><Relationship Id="rId245" Type="http://schemas.openxmlformats.org/officeDocument/2006/relationships/hyperlink" Target="https://drive.ifsp.edu.br/s/WFYiOLpsCGISgdg" TargetMode="External"/><Relationship Id="rId266" Type="http://schemas.openxmlformats.org/officeDocument/2006/relationships/hyperlink" Target="https://drive.ifsp.edu.br/s/PY6kknoXetWTirc" TargetMode="External"/><Relationship Id="rId287" Type="http://schemas.openxmlformats.org/officeDocument/2006/relationships/hyperlink" Target="https://drive.ifsp.edu.br/s/L1AM0LRnt0HYf2G" TargetMode="External"/><Relationship Id="rId410" Type="http://schemas.openxmlformats.org/officeDocument/2006/relationships/hyperlink" Target="https://drive.google.com/file/d/10JXYhEQIO4n41PcFgpRXqX4dKecjATZP/view?usp=sharing" TargetMode="External"/><Relationship Id="rId431" Type="http://schemas.openxmlformats.org/officeDocument/2006/relationships/hyperlink" Target="https://drive.google.com/file/d/1WKlnr5ZIFzYJ05cZy6exCu7P3CaQndfS/view?usp=sharing" TargetMode="External"/><Relationship Id="rId30" Type="http://schemas.openxmlformats.org/officeDocument/2006/relationships/hyperlink" Target="https://drive.ifsp.edu.br/s/rRYF1DLU0Cxtruc" TargetMode="External"/><Relationship Id="rId105" Type="http://schemas.openxmlformats.org/officeDocument/2006/relationships/hyperlink" Target="https://drive.ifsp.edu.br/s/RnFjscpMB4IzOdp" TargetMode="External"/><Relationship Id="rId126" Type="http://schemas.openxmlformats.org/officeDocument/2006/relationships/hyperlink" Target="https://drive.ifsp.edu.br/s/jHy6u3bNwCkuDTf" TargetMode="External"/><Relationship Id="rId147" Type="http://schemas.openxmlformats.org/officeDocument/2006/relationships/hyperlink" Target="https://drive.ifsp.edu.br/s/m6EtLua0bnGGjK9" TargetMode="External"/><Relationship Id="rId168" Type="http://schemas.openxmlformats.org/officeDocument/2006/relationships/hyperlink" Target="https://drive.ifsp.edu.br/s/pLgQYFp7JJcNxQI" TargetMode="External"/><Relationship Id="rId312" Type="http://schemas.openxmlformats.org/officeDocument/2006/relationships/hyperlink" Target="https://drive.ifsp.edu.br/s/lHSB9gmSpiOSfUp" TargetMode="External"/><Relationship Id="rId333" Type="http://schemas.openxmlformats.org/officeDocument/2006/relationships/hyperlink" Target="https://drive.google.com/file/d/12c0UC8WS6-Me4uTzAKKlfD7rYh8QtiR3/view?usp=sharing" TargetMode="External"/><Relationship Id="rId354" Type="http://schemas.openxmlformats.org/officeDocument/2006/relationships/hyperlink" Target="https://drive.google.com/file/d/1ObY9CHkTXEWyfidk6WSWdApNlXefqmCU/view?usp=sharing" TargetMode="External"/><Relationship Id="rId51" Type="http://schemas.openxmlformats.org/officeDocument/2006/relationships/hyperlink" Target="https://drive.ifsp.edu.br/s/A4Ci1vzJJJA0APL" TargetMode="External"/><Relationship Id="rId72" Type="http://schemas.openxmlformats.org/officeDocument/2006/relationships/hyperlink" Target="https://drive.ifsp.edu.br/s/rzTnpeqQV2i86D0" TargetMode="External"/><Relationship Id="rId93" Type="http://schemas.openxmlformats.org/officeDocument/2006/relationships/hyperlink" Target="https://drive.ifsp.edu.br/s/SKLSmJBJyutjqZ1" TargetMode="External"/><Relationship Id="rId189" Type="http://schemas.openxmlformats.org/officeDocument/2006/relationships/hyperlink" Target="https://drive.ifsp.edu.br/s/BLMsVrRKgpyPB0c" TargetMode="External"/><Relationship Id="rId375" Type="http://schemas.openxmlformats.org/officeDocument/2006/relationships/hyperlink" Target="https://drive.google.com/file/d/15IWbWb0GSRnllwcfjtrffIcaKZb9fphs/view?usp=sharing" TargetMode="External"/><Relationship Id="rId396" Type="http://schemas.openxmlformats.org/officeDocument/2006/relationships/hyperlink" Target="https://drive.google.com/file/d/1CKGXgC2zicL9u4kFnLZP2XvgGP_5XrVE/view?usp=sharing" TargetMode="External"/><Relationship Id="rId3" Type="http://schemas.openxmlformats.org/officeDocument/2006/relationships/hyperlink" Target="https://drive.ifsp.edu.br/s/72sQjiZrNsMD7SA" TargetMode="External"/><Relationship Id="rId214" Type="http://schemas.openxmlformats.org/officeDocument/2006/relationships/hyperlink" Target="https://drive.ifsp.edu.br/s/SGhtKQE5dnz3UOY" TargetMode="External"/><Relationship Id="rId235" Type="http://schemas.openxmlformats.org/officeDocument/2006/relationships/hyperlink" Target="https://drive.google.com/file/d/1jmYGpx7jU7sJeaJ2HIKEtZuyj3MX2-G_/view?usp=sharing" TargetMode="External"/><Relationship Id="rId256" Type="http://schemas.openxmlformats.org/officeDocument/2006/relationships/hyperlink" Target="https://drive.google.com/file/d/1kOnGpQsAI9dk73SeMoSTY1lJus9sD3AU/view?usp=sharing" TargetMode="External"/><Relationship Id="rId277" Type="http://schemas.openxmlformats.org/officeDocument/2006/relationships/hyperlink" Target="https://drive.ifsp.edu.br/s/mV1LNPNo6DDATfB" TargetMode="External"/><Relationship Id="rId298" Type="http://schemas.openxmlformats.org/officeDocument/2006/relationships/hyperlink" Target="https://drive.ifsp.edu.br/s/9tKUT0AZzfFRLDU" TargetMode="External"/><Relationship Id="rId400" Type="http://schemas.openxmlformats.org/officeDocument/2006/relationships/hyperlink" Target="https://drive.google.com/file/d/1PhYK2x-r-mjHSFOZskb7v13qwd_eBTEo/view?usp=sharing" TargetMode="External"/><Relationship Id="rId421" Type="http://schemas.openxmlformats.org/officeDocument/2006/relationships/hyperlink" Target="https://drive.google.com/file/d/1mE8C9w2hHaBILKD1cclpWReioZcqz-ui/view?usp=sharing" TargetMode="External"/><Relationship Id="rId116" Type="http://schemas.openxmlformats.org/officeDocument/2006/relationships/hyperlink" Target="https://drive.ifsp.edu.br/s/r37kKILAW3DbBO8" TargetMode="External"/><Relationship Id="rId137" Type="http://schemas.openxmlformats.org/officeDocument/2006/relationships/hyperlink" Target="https://drive.ifsp.edu.br/s/D1Chd4fWgClpP3J" TargetMode="External"/><Relationship Id="rId158" Type="http://schemas.openxmlformats.org/officeDocument/2006/relationships/hyperlink" Target="https://drive.ifsp.edu.br/s/EP121Qf6VNmJQZx" TargetMode="External"/><Relationship Id="rId302" Type="http://schemas.openxmlformats.org/officeDocument/2006/relationships/hyperlink" Target="https://drive.ifsp.edu.br/s/njsMDLTTqbZHXqZ" TargetMode="External"/><Relationship Id="rId323" Type="http://schemas.openxmlformats.org/officeDocument/2006/relationships/hyperlink" Target="https://drive.ifsp.edu.br/s/iIYMChNg7sNax62" TargetMode="External"/><Relationship Id="rId344" Type="http://schemas.openxmlformats.org/officeDocument/2006/relationships/hyperlink" Target="https://drive.google.com/file/d/1guEb5OKg7d9rJIRjcHIenDbjZab6XGTX/view?usp=sharing" TargetMode="External"/><Relationship Id="rId20" Type="http://schemas.openxmlformats.org/officeDocument/2006/relationships/hyperlink" Target="https://drive.ifsp.edu.br/s/25Q18TeBex0EBrv" TargetMode="External"/><Relationship Id="rId41" Type="http://schemas.openxmlformats.org/officeDocument/2006/relationships/hyperlink" Target="https://drive.ifsp.edu.br/s/hXqFbNa0mg6wAEJ" TargetMode="External"/><Relationship Id="rId62" Type="http://schemas.openxmlformats.org/officeDocument/2006/relationships/hyperlink" Target="https://drive.ifsp.edu.br/s/Mg8C8l2XqAQ5yAG" TargetMode="External"/><Relationship Id="rId83" Type="http://schemas.openxmlformats.org/officeDocument/2006/relationships/hyperlink" Target="https://drive.ifsp.edu.br/s/ELawmsNA7xxIRUk" TargetMode="External"/><Relationship Id="rId179" Type="http://schemas.openxmlformats.org/officeDocument/2006/relationships/hyperlink" Target="https://drive.ifsp.edu.br/s/aODdgLfHwqgg1bP" TargetMode="External"/><Relationship Id="rId365" Type="http://schemas.openxmlformats.org/officeDocument/2006/relationships/hyperlink" Target="https://drive.google.com/file/d/1WZ1d_JdVnu0bV64WoPPHFDAe_uusyLLE/view?usp=sharing" TargetMode="External"/><Relationship Id="rId386" Type="http://schemas.openxmlformats.org/officeDocument/2006/relationships/hyperlink" Target="https://drive.google.com/file/d/1FIzW_0Q40PlHkl60cFGSeeZ_5cvFGA6z/view?usp=sharing" TargetMode="External"/><Relationship Id="rId190" Type="http://schemas.openxmlformats.org/officeDocument/2006/relationships/hyperlink" Target="https://drive.ifsp.edu.br/s/BLMsVrRKgpyPB0c" TargetMode="External"/><Relationship Id="rId204" Type="http://schemas.openxmlformats.org/officeDocument/2006/relationships/hyperlink" Target="https://drive.ifsp.edu.br/s/7iilEBTWofW8kmV" TargetMode="External"/><Relationship Id="rId225" Type="http://schemas.openxmlformats.org/officeDocument/2006/relationships/hyperlink" Target="https://drive.ifsp.edu.br/s/pEkc16Sx10usFZO" TargetMode="External"/><Relationship Id="rId246" Type="http://schemas.openxmlformats.org/officeDocument/2006/relationships/hyperlink" Target="https://drive.ifsp.edu.br/s/WFYiOLpsCGISgdg" TargetMode="External"/><Relationship Id="rId267" Type="http://schemas.openxmlformats.org/officeDocument/2006/relationships/hyperlink" Target="https://drive.ifsp.edu.br/s/Rw5kA6HsFJAXuJW" TargetMode="External"/><Relationship Id="rId288" Type="http://schemas.openxmlformats.org/officeDocument/2006/relationships/hyperlink" Target="https://drive.ifsp.edu.br/s/L1AM0LRnt0HYf2G" TargetMode="External"/><Relationship Id="rId411" Type="http://schemas.openxmlformats.org/officeDocument/2006/relationships/hyperlink" Target="https://drive.google.com/file/d/10ar59aaJeUFG_73RAtVVPyz1-D5rUhMH/view?usp=sharing" TargetMode="External"/><Relationship Id="rId432" Type="http://schemas.openxmlformats.org/officeDocument/2006/relationships/hyperlink" Target="https://drive.google.com/file/d/1DCW9-mbIw-nnAPokxbu4_2uZIYhI9a8f/view?usp=sharing" TargetMode="External"/><Relationship Id="rId106" Type="http://schemas.openxmlformats.org/officeDocument/2006/relationships/hyperlink" Target="https://drive.ifsp.edu.br/s/RnFjscpMB4IzOdp" TargetMode="External"/><Relationship Id="rId127" Type="http://schemas.openxmlformats.org/officeDocument/2006/relationships/hyperlink" Target="https://drive.ifsp.edu.br/s/A2cqmyU40Jp0GzJ" TargetMode="External"/><Relationship Id="rId313" Type="http://schemas.openxmlformats.org/officeDocument/2006/relationships/hyperlink" Target="https://drive.ifsp.edu.br/s/eZj2RzSKzRSZTMB" TargetMode="External"/><Relationship Id="rId10" Type="http://schemas.openxmlformats.org/officeDocument/2006/relationships/hyperlink" Target="https://drive.ifsp.edu.br/s/n731Uq50mwZIhGq" TargetMode="External"/><Relationship Id="rId31" Type="http://schemas.openxmlformats.org/officeDocument/2006/relationships/hyperlink" Target="https://drive.ifsp.edu.br/s/SQcoiYAqZg0fOrf" TargetMode="External"/><Relationship Id="rId52" Type="http://schemas.openxmlformats.org/officeDocument/2006/relationships/hyperlink" Target="https://drive.ifsp.edu.br/s/A4Ci1vzJJJA0APL" TargetMode="External"/><Relationship Id="rId73" Type="http://schemas.openxmlformats.org/officeDocument/2006/relationships/hyperlink" Target="https://drive.ifsp.edu.br/s/dYa1jg8XXpqt3yn" TargetMode="External"/><Relationship Id="rId94" Type="http://schemas.openxmlformats.org/officeDocument/2006/relationships/hyperlink" Target="https://drive.ifsp.edu.br/s/SKLSmJBJyutjqZ1" TargetMode="External"/><Relationship Id="rId148" Type="http://schemas.openxmlformats.org/officeDocument/2006/relationships/hyperlink" Target="https://drive.ifsp.edu.br/s/m6EtLua0bnGGjK9" TargetMode="External"/><Relationship Id="rId169" Type="http://schemas.openxmlformats.org/officeDocument/2006/relationships/hyperlink" Target="https://drive.ifsp.edu.br/s/s47gJBlkYLhzMbE" TargetMode="External"/><Relationship Id="rId334" Type="http://schemas.openxmlformats.org/officeDocument/2006/relationships/hyperlink" Target="https://drive.ifsp.edu.br/s/4vm8DJtO2Upb4nj" TargetMode="External"/><Relationship Id="rId355" Type="http://schemas.openxmlformats.org/officeDocument/2006/relationships/hyperlink" Target="https://drive.google.com/file/d/1FqUaiq7ii0-fBwYwN9dBqp_n-zCcZkaa/view?usp=sharing" TargetMode="External"/><Relationship Id="rId376" Type="http://schemas.openxmlformats.org/officeDocument/2006/relationships/hyperlink" Target="https://drive.google.com/file/d/1HdLN6x0YfYiGbxDD6KHS0qHS7eEad3N5/view?usp=sharing" TargetMode="External"/><Relationship Id="rId397" Type="http://schemas.openxmlformats.org/officeDocument/2006/relationships/hyperlink" Target="https://drive.ifsp.edu.br/s/eTw4u7vQsPxVruK" TargetMode="External"/><Relationship Id="rId4" Type="http://schemas.openxmlformats.org/officeDocument/2006/relationships/hyperlink" Target="https://drive.ifsp.edu.br/s/72sQjiZrNsMD7SA" TargetMode="External"/><Relationship Id="rId180" Type="http://schemas.openxmlformats.org/officeDocument/2006/relationships/hyperlink" Target="https://drive.ifsp.edu.br/s/aODdgLfHwqgg1bP" TargetMode="External"/><Relationship Id="rId215" Type="http://schemas.openxmlformats.org/officeDocument/2006/relationships/hyperlink" Target="https://drive.ifsp.edu.br/s/8sqZzqPM4hpLtCj" TargetMode="External"/><Relationship Id="rId236" Type="http://schemas.openxmlformats.org/officeDocument/2006/relationships/hyperlink" Target="https://drive.google.com/file/d/1jmYGpx7jU7sJeaJ2HIKEtZuyj3MX2-G_/view?usp=sharing" TargetMode="External"/><Relationship Id="rId257" Type="http://schemas.openxmlformats.org/officeDocument/2006/relationships/hyperlink" Target="https://drive.google.com/file/d/1Y62gXTNHAc_0k1eLk8F0Z7o-K5zGXe1S/view?usp=sharing" TargetMode="External"/><Relationship Id="rId278" Type="http://schemas.openxmlformats.org/officeDocument/2006/relationships/hyperlink" Target="https://drive.ifsp.edu.br/s/mV1LNPNo6DDATfB" TargetMode="External"/><Relationship Id="rId401" Type="http://schemas.openxmlformats.org/officeDocument/2006/relationships/hyperlink" Target="https://drive.google.com/file/d/1PhYK2x-r-mjHSFOZskb7v13qwd_eBTEo/view?usp=sharing" TargetMode="External"/><Relationship Id="rId422" Type="http://schemas.openxmlformats.org/officeDocument/2006/relationships/hyperlink" Target="https://drive.google.com/file/d/1msb4_qUmtsiAzYXFS3qV1sFXB3fIcp5Q/view?usp=sharing" TargetMode="External"/><Relationship Id="rId303" Type="http://schemas.openxmlformats.org/officeDocument/2006/relationships/hyperlink" Target="https://drive.ifsp.edu.br/s/etRuT8Z17mEkgEc" TargetMode="External"/><Relationship Id="rId42" Type="http://schemas.openxmlformats.org/officeDocument/2006/relationships/hyperlink" Target="https://drive.ifsp.edu.br/s/hXqFbNa0mg6wAEJ" TargetMode="External"/><Relationship Id="rId84" Type="http://schemas.openxmlformats.org/officeDocument/2006/relationships/hyperlink" Target="https://drive.ifsp.edu.br/s/ELawmsNA7xxIRUk" TargetMode="External"/><Relationship Id="rId138" Type="http://schemas.openxmlformats.org/officeDocument/2006/relationships/hyperlink" Target="https://drive.ifsp.edu.br/s/D1Chd4fWgClpP3J" TargetMode="External"/><Relationship Id="rId345" Type="http://schemas.openxmlformats.org/officeDocument/2006/relationships/hyperlink" Target="https://drive.google.com/file/d/1_S7zIObAwZ9tyzHa5Nj08J9AAWLsW0_C/view?usp=sharing" TargetMode="External"/><Relationship Id="rId387" Type="http://schemas.openxmlformats.org/officeDocument/2006/relationships/hyperlink" Target="https://drive.google.com/file/d/1FIzW_0Q40PlHkl60cFGSeeZ_5cvFGA6z/view?usp=sharing" TargetMode="External"/><Relationship Id="rId191" Type="http://schemas.openxmlformats.org/officeDocument/2006/relationships/hyperlink" Target="https://drive.ifsp.edu.br/s/8TNSqdBwHuBGJQl" TargetMode="External"/><Relationship Id="rId205" Type="http://schemas.openxmlformats.org/officeDocument/2006/relationships/hyperlink" Target="https://drive.ifsp.edu.br/s/sG73XkEpDgwpSa8" TargetMode="External"/><Relationship Id="rId247" Type="http://schemas.openxmlformats.org/officeDocument/2006/relationships/hyperlink" Target="https://drive.google.com/file/d/1v4ttp9JXiE7rbirIb_VvygflMCrtZm0P/view?usp=sharing" TargetMode="External"/><Relationship Id="rId412" Type="http://schemas.openxmlformats.org/officeDocument/2006/relationships/hyperlink" Target="https://drive.google.com/file/d/1OutsSME8PN1DFEZPI6dbq-XEwfpQELYJ/view?usp=sharing" TargetMode="External"/><Relationship Id="rId107" Type="http://schemas.openxmlformats.org/officeDocument/2006/relationships/hyperlink" Target="https://drive.ifsp.edu.br/s/bDFJbiSAevkrkNT" TargetMode="External"/><Relationship Id="rId289" Type="http://schemas.openxmlformats.org/officeDocument/2006/relationships/hyperlink" Target="https://drive.google.com/file/d/1voXqLAusb_L3-GUcVDJdL5bmTO0cPZia/view?usp=sharing" TargetMode="External"/><Relationship Id="rId11" Type="http://schemas.openxmlformats.org/officeDocument/2006/relationships/hyperlink" Target="https://drive.ifsp.edu.br/s/nFWkALTHJ3TdPRX" TargetMode="External"/><Relationship Id="rId53" Type="http://schemas.openxmlformats.org/officeDocument/2006/relationships/hyperlink" Target="https://drive.ifsp.edu.br/s/rG2KKqQottt18h2" TargetMode="External"/><Relationship Id="rId149" Type="http://schemas.openxmlformats.org/officeDocument/2006/relationships/hyperlink" Target="https://drive.ifsp.edu.br/s/PGY684LiwsFTfOb" TargetMode="External"/><Relationship Id="rId314" Type="http://schemas.openxmlformats.org/officeDocument/2006/relationships/hyperlink" Target="https://drive.ifsp.edu.br/s/eZj2RzSKzRSZTMB" TargetMode="External"/><Relationship Id="rId356" Type="http://schemas.openxmlformats.org/officeDocument/2006/relationships/hyperlink" Target="https://drive.google.com/file/d/1FqUaiq7ii0-fBwYwN9dBqp_n-zCcZkaa/view?usp=sharing" TargetMode="External"/><Relationship Id="rId398" Type="http://schemas.openxmlformats.org/officeDocument/2006/relationships/hyperlink" Target="https://drive.google.com/file/d/17RuWM91Irg4CmWmzm815Fb1ExiJd4J-r/view?usp=sharing" TargetMode="External"/><Relationship Id="rId95" Type="http://schemas.openxmlformats.org/officeDocument/2006/relationships/hyperlink" Target="https://drive.ifsp.edu.br/s/UCPFIkMIZWZlz5u" TargetMode="External"/><Relationship Id="rId160" Type="http://schemas.openxmlformats.org/officeDocument/2006/relationships/hyperlink" Target="https://drive.ifsp.edu.br/s/vjVlsUStu5qlBjM" TargetMode="External"/><Relationship Id="rId216" Type="http://schemas.openxmlformats.org/officeDocument/2006/relationships/hyperlink" Target="https://drive.ifsp.edu.br/s/8sqZzqPM4hpLtCj" TargetMode="External"/><Relationship Id="rId423" Type="http://schemas.openxmlformats.org/officeDocument/2006/relationships/hyperlink" Target="https://drive.google.com/file/d/1KLDFAP2VmqAI3QhOK_tNyLkWAbBiOCZs/view?usp=sharing" TargetMode="External"/><Relationship Id="rId258" Type="http://schemas.openxmlformats.org/officeDocument/2006/relationships/hyperlink" Target="https://drive.google.com/file/d/1Y62gXTNHAc_0k1eLk8F0Z7o-K5zGXe1S/view?usp=sharing" TargetMode="External"/><Relationship Id="rId22" Type="http://schemas.openxmlformats.org/officeDocument/2006/relationships/hyperlink" Target="https://drive.ifsp.edu.br/s/JCKHljfSF1cGD3R" TargetMode="External"/><Relationship Id="rId64" Type="http://schemas.openxmlformats.org/officeDocument/2006/relationships/hyperlink" Target="https://drive.ifsp.edu.br/s/xO4dpu5ChBas2ui" TargetMode="External"/><Relationship Id="rId118" Type="http://schemas.openxmlformats.org/officeDocument/2006/relationships/hyperlink" Target="https://drive.ifsp.edu.br/s/QrkZcwvKxRlwdpP" TargetMode="External"/><Relationship Id="rId325" Type="http://schemas.openxmlformats.org/officeDocument/2006/relationships/hyperlink" Target="https://drive.ifsp.edu.br/s/0e9CvrXJG6Ha4zV" TargetMode="External"/><Relationship Id="rId367" Type="http://schemas.openxmlformats.org/officeDocument/2006/relationships/hyperlink" Target="https://drive.google.com/file/d/1K7-tNVWNWCbYVxtTeFZ1miFfUHpCL8UM/view?usp=sharing" TargetMode="External"/><Relationship Id="rId171" Type="http://schemas.openxmlformats.org/officeDocument/2006/relationships/hyperlink" Target="https://drive.ifsp.edu.br/s/dBbHQIEHeyckuJG" TargetMode="External"/><Relationship Id="rId227" Type="http://schemas.openxmlformats.org/officeDocument/2006/relationships/hyperlink" Target="https://drive.ifsp.edu.br/s/qQMJuGkkV5w1GDJ" TargetMode="External"/><Relationship Id="rId269" Type="http://schemas.openxmlformats.org/officeDocument/2006/relationships/hyperlink" Target="https://drive.ifsp.edu.br/s/3pl1eEQ1c9WZpZe" TargetMode="External"/><Relationship Id="rId434" Type="http://schemas.openxmlformats.org/officeDocument/2006/relationships/hyperlink" Target="https://drive.google.com/file/d/1uTbKnl5KvPiHlnF4mCafWT3GRTmCFnNV/view?usp=sharing"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https://drive.ifsp.edu.br/s/1X1xyetHj21i7Gv" TargetMode="External"/><Relationship Id="rId299" Type="http://schemas.openxmlformats.org/officeDocument/2006/relationships/hyperlink" Target="https://drive.ifsp.edu.br/s/pDID33LrafihL7r" TargetMode="External"/><Relationship Id="rId21" Type="http://schemas.openxmlformats.org/officeDocument/2006/relationships/hyperlink" Target="https://drive.ifsp.edu.br/s/WJUIJe6pSnMJQ6C" TargetMode="External"/><Relationship Id="rId63" Type="http://schemas.openxmlformats.org/officeDocument/2006/relationships/hyperlink" Target="https://drive.ifsp.edu.br/s/f3D6GnPLurpHXxF" TargetMode="External"/><Relationship Id="rId159" Type="http://schemas.openxmlformats.org/officeDocument/2006/relationships/hyperlink" Target="https://drive.ifsp.edu.br/s/thFGxHzwlHASE4u" TargetMode="External"/><Relationship Id="rId324" Type="http://schemas.openxmlformats.org/officeDocument/2006/relationships/hyperlink" Target="https://drive.ifsp.edu.br/s/YlAog0NqUHrQNEF" TargetMode="External"/><Relationship Id="rId366" Type="http://schemas.openxmlformats.org/officeDocument/2006/relationships/hyperlink" Target="https://drive.ifsp.edu.br/s/ourotoK26BxYmXr" TargetMode="External"/><Relationship Id="rId170" Type="http://schemas.openxmlformats.org/officeDocument/2006/relationships/hyperlink" Target="https://drive.ifsp.edu.br/s/etUxOlFj7AqWMKY" TargetMode="External"/><Relationship Id="rId226" Type="http://schemas.openxmlformats.org/officeDocument/2006/relationships/hyperlink" Target="https://drive.ifsp.edu.br/s/Z2Rk1LaB3Kyiz7J" TargetMode="External"/><Relationship Id="rId433" Type="http://schemas.openxmlformats.org/officeDocument/2006/relationships/hyperlink" Target="https://drive.ifsp.edu.br/s/RTcigXIiFYKx7b9" TargetMode="External"/><Relationship Id="rId268" Type="http://schemas.openxmlformats.org/officeDocument/2006/relationships/hyperlink" Target="https://drive.ifsp.edu.br/s/9D4rLWFGhCc6KZo" TargetMode="External"/><Relationship Id="rId475" Type="http://schemas.openxmlformats.org/officeDocument/2006/relationships/hyperlink" Target="https://drive.ifsp.edu.br/s/pKk0JN4KaFFQ34J" TargetMode="External"/><Relationship Id="rId32" Type="http://schemas.openxmlformats.org/officeDocument/2006/relationships/hyperlink" Target="https://drive.ifsp.edu.br/s/gfBqigJQuosXaDy" TargetMode="External"/><Relationship Id="rId74" Type="http://schemas.openxmlformats.org/officeDocument/2006/relationships/hyperlink" Target="https://drive.ifsp.edu.br/s/lE0A0MPpKT1zH27" TargetMode="External"/><Relationship Id="rId128" Type="http://schemas.openxmlformats.org/officeDocument/2006/relationships/hyperlink" Target="https://drive.ifsp.edu.br/s/JVGraXidU6FTUho" TargetMode="External"/><Relationship Id="rId335" Type="http://schemas.openxmlformats.org/officeDocument/2006/relationships/hyperlink" Target="https://drive.ifsp.edu.br/s/ypB1ZkMpI3bfq6A" TargetMode="External"/><Relationship Id="rId377" Type="http://schemas.openxmlformats.org/officeDocument/2006/relationships/hyperlink" Target="https://drive.ifsp.edu.br/s/R2RjOLJbDN78h97" TargetMode="External"/><Relationship Id="rId500" Type="http://schemas.openxmlformats.org/officeDocument/2006/relationships/hyperlink" Target="https://drive.ifsp.edu.br/s/7rgI86pE7NqGZLT" TargetMode="External"/><Relationship Id="rId5" Type="http://schemas.openxmlformats.org/officeDocument/2006/relationships/hyperlink" Target="https://drive.ifsp.edu.br/s/nP9ZUllFm54W5NI" TargetMode="External"/><Relationship Id="rId181" Type="http://schemas.openxmlformats.org/officeDocument/2006/relationships/hyperlink" Target="https://drive.ifsp.edu.br/s/U1nneKu46MSi1db" TargetMode="External"/><Relationship Id="rId237" Type="http://schemas.openxmlformats.org/officeDocument/2006/relationships/hyperlink" Target="https://drive.ifsp.edu.br/s/9kmOvUX0jOEEg8H" TargetMode="External"/><Relationship Id="rId402" Type="http://schemas.openxmlformats.org/officeDocument/2006/relationships/hyperlink" Target="https://drive.ifsp.edu.br/s/Cfqik7ZuCrGlMO2" TargetMode="External"/><Relationship Id="rId279" Type="http://schemas.openxmlformats.org/officeDocument/2006/relationships/hyperlink" Target="https://drive.ifsp.edu.br/s/rbedS3LpXs26wxG" TargetMode="External"/><Relationship Id="rId444" Type="http://schemas.openxmlformats.org/officeDocument/2006/relationships/hyperlink" Target="https://drive.ifsp.edu.br/s/9lWZvYeN7MlAakl" TargetMode="External"/><Relationship Id="rId486" Type="http://schemas.openxmlformats.org/officeDocument/2006/relationships/hyperlink" Target="https://drive.ifsp.edu.br/s/PprciOltPHRXn7s" TargetMode="External"/><Relationship Id="rId43" Type="http://schemas.openxmlformats.org/officeDocument/2006/relationships/hyperlink" Target="https://drive.ifsp.edu.br/s/retrUzKGfFwA3vZ" TargetMode="External"/><Relationship Id="rId139" Type="http://schemas.openxmlformats.org/officeDocument/2006/relationships/hyperlink" Target="https://drive.ifsp.edu.br/s/bdxe42x3cpf13oB" TargetMode="External"/><Relationship Id="rId290" Type="http://schemas.openxmlformats.org/officeDocument/2006/relationships/hyperlink" Target="https://drive.ifsp.edu.br/s/m9glorzOJKlDU4e" TargetMode="External"/><Relationship Id="rId304" Type="http://schemas.openxmlformats.org/officeDocument/2006/relationships/hyperlink" Target="https://drive.ifsp.edu.br/s/9YLETisUbpNItub" TargetMode="External"/><Relationship Id="rId346" Type="http://schemas.openxmlformats.org/officeDocument/2006/relationships/hyperlink" Target="https://drive.ifsp.edu.br/s/xY6tJ31befL9jox" TargetMode="External"/><Relationship Id="rId388" Type="http://schemas.openxmlformats.org/officeDocument/2006/relationships/hyperlink" Target="https://drive.ifsp.edu.br/s/gO7CFxolFO8NVHQ" TargetMode="External"/><Relationship Id="rId511" Type="http://schemas.openxmlformats.org/officeDocument/2006/relationships/hyperlink" Target="https://drive.ifsp.edu.br/s/oBQP7bi5t2eLgn1" TargetMode="External"/><Relationship Id="rId85" Type="http://schemas.openxmlformats.org/officeDocument/2006/relationships/hyperlink" Target="https://drive.ifsp.edu.br/s/yK4jWorJn0NJCFC" TargetMode="External"/><Relationship Id="rId150" Type="http://schemas.openxmlformats.org/officeDocument/2006/relationships/hyperlink" Target="https://drive.ifsp.edu.br/s/FJudszrDDAnPhKl" TargetMode="External"/><Relationship Id="rId192" Type="http://schemas.openxmlformats.org/officeDocument/2006/relationships/hyperlink" Target="https://drive.ifsp.edu.br/s/lR9lFlxsbzd9e1d" TargetMode="External"/><Relationship Id="rId206" Type="http://schemas.openxmlformats.org/officeDocument/2006/relationships/hyperlink" Target="https://drive.ifsp.edu.br/s/Q508xYrQLUkEuEK" TargetMode="External"/><Relationship Id="rId413" Type="http://schemas.openxmlformats.org/officeDocument/2006/relationships/hyperlink" Target="https://drive.ifsp.edu.br/s/oIoMRfKrzjXPJa7" TargetMode="External"/><Relationship Id="rId248" Type="http://schemas.openxmlformats.org/officeDocument/2006/relationships/hyperlink" Target="https://drive.ifsp.edu.br/s/R2x0cdorrDQEF9K" TargetMode="External"/><Relationship Id="rId455" Type="http://schemas.openxmlformats.org/officeDocument/2006/relationships/hyperlink" Target="https://drive.ifsp.edu.br/s/ZCiTDRMpt8GWwi1" TargetMode="External"/><Relationship Id="rId497" Type="http://schemas.openxmlformats.org/officeDocument/2006/relationships/hyperlink" Target="https://drive.ifsp.edu.br/s/5tuAauhm6GwqduB" TargetMode="External"/><Relationship Id="rId12" Type="http://schemas.openxmlformats.org/officeDocument/2006/relationships/hyperlink" Target="https://drive.ifsp.edu.br/s/l61HR6mWgFsyinM" TargetMode="External"/><Relationship Id="rId108" Type="http://schemas.openxmlformats.org/officeDocument/2006/relationships/hyperlink" Target="https://drive.ifsp.edu.br/s/PElxF0mSYnFF8mO" TargetMode="External"/><Relationship Id="rId315" Type="http://schemas.openxmlformats.org/officeDocument/2006/relationships/hyperlink" Target="https://drive.ifsp.edu.br/s/nVICSugkXOTSz3B" TargetMode="External"/><Relationship Id="rId357" Type="http://schemas.openxmlformats.org/officeDocument/2006/relationships/hyperlink" Target="https://drive.ifsp.edu.br/s/3VSA5SbClMkpEZO" TargetMode="External"/><Relationship Id="rId54" Type="http://schemas.openxmlformats.org/officeDocument/2006/relationships/hyperlink" Target="https://drive.ifsp.edu.br/s/kp6Gr0qu4tzuRir" TargetMode="External"/><Relationship Id="rId96" Type="http://schemas.openxmlformats.org/officeDocument/2006/relationships/hyperlink" Target="https://drive.ifsp.edu.br/s/9NJMtJ5bH8gVgoD" TargetMode="External"/><Relationship Id="rId161" Type="http://schemas.openxmlformats.org/officeDocument/2006/relationships/hyperlink" Target="https://drive.ifsp.edu.br/s/dKy8qz8hLyCHXch" TargetMode="External"/><Relationship Id="rId217" Type="http://schemas.openxmlformats.org/officeDocument/2006/relationships/hyperlink" Target="https://drive.ifsp.edu.br/s/4hHt0hxGF6HsKS8" TargetMode="External"/><Relationship Id="rId399" Type="http://schemas.openxmlformats.org/officeDocument/2006/relationships/hyperlink" Target="https://drive.ifsp.edu.br/s/3eA4b5ChNmuVZiD" TargetMode="External"/><Relationship Id="rId259" Type="http://schemas.openxmlformats.org/officeDocument/2006/relationships/hyperlink" Target="https://drive.ifsp.edu.br/s/Kyh8ifhilrCU7OH" TargetMode="External"/><Relationship Id="rId424" Type="http://schemas.openxmlformats.org/officeDocument/2006/relationships/hyperlink" Target="https://drive.ifsp.edu.br/s/YJEJWIjzVBuOR6S" TargetMode="External"/><Relationship Id="rId466" Type="http://schemas.openxmlformats.org/officeDocument/2006/relationships/hyperlink" Target="https://drive.ifsp.edu.br/s/hxEhPKK61A1ExA7" TargetMode="External"/><Relationship Id="rId23" Type="http://schemas.openxmlformats.org/officeDocument/2006/relationships/hyperlink" Target="https://drive.ifsp.edu.br/s/D9RBw3vOxogarXd" TargetMode="External"/><Relationship Id="rId119" Type="http://schemas.openxmlformats.org/officeDocument/2006/relationships/hyperlink" Target="https://drive.ifsp.edu.br/s/Pl5zQa0owi8XgvM" TargetMode="External"/><Relationship Id="rId270" Type="http://schemas.openxmlformats.org/officeDocument/2006/relationships/hyperlink" Target="https://drive.ifsp.edu.br/s/mZojKDe2bqcKoBP" TargetMode="External"/><Relationship Id="rId326" Type="http://schemas.openxmlformats.org/officeDocument/2006/relationships/hyperlink" Target="https://drive.ifsp.edu.br/s/aoAgvtlHrFOIpF1" TargetMode="External"/><Relationship Id="rId65" Type="http://schemas.openxmlformats.org/officeDocument/2006/relationships/hyperlink" Target="https://drive.ifsp.edu.br/s/5aoJSBq8CCNoYV7" TargetMode="External"/><Relationship Id="rId130" Type="http://schemas.openxmlformats.org/officeDocument/2006/relationships/hyperlink" Target="https://drive.ifsp.edu.br/s/hOTHlOyREl5XkRg" TargetMode="External"/><Relationship Id="rId368" Type="http://schemas.openxmlformats.org/officeDocument/2006/relationships/hyperlink" Target="https://drive.ifsp.edu.br/s/Lib8U7fcwUJTyza" TargetMode="External"/><Relationship Id="rId172" Type="http://schemas.openxmlformats.org/officeDocument/2006/relationships/hyperlink" Target="https://drive.ifsp.edu.br/s/rnNs6CtFEuYWxXm" TargetMode="External"/><Relationship Id="rId228" Type="http://schemas.openxmlformats.org/officeDocument/2006/relationships/hyperlink" Target="https://drive.ifsp.edu.br/s/jPHTMRAqVaISPju" TargetMode="External"/><Relationship Id="rId435" Type="http://schemas.openxmlformats.org/officeDocument/2006/relationships/hyperlink" Target="https://drive.ifsp.edu.br/s/CUW2c5WaFu6Hq9x" TargetMode="External"/><Relationship Id="rId477" Type="http://schemas.openxmlformats.org/officeDocument/2006/relationships/hyperlink" Target="https://drive.ifsp.edu.br/s/FM9a4yPpiEKnjKX" TargetMode="External"/><Relationship Id="rId281" Type="http://schemas.openxmlformats.org/officeDocument/2006/relationships/hyperlink" Target="https://drive.ifsp.edu.br/s/Lvur5QE8geHtiBu" TargetMode="External"/><Relationship Id="rId337" Type="http://schemas.openxmlformats.org/officeDocument/2006/relationships/hyperlink" Target="https://drive.ifsp.edu.br/s/a8TfVt7S5J3aDNE" TargetMode="External"/><Relationship Id="rId502" Type="http://schemas.openxmlformats.org/officeDocument/2006/relationships/hyperlink" Target="https://drive.ifsp.edu.br/s/VfjxvEL43lTRf6e" TargetMode="External"/><Relationship Id="rId34" Type="http://schemas.openxmlformats.org/officeDocument/2006/relationships/hyperlink" Target="https://drive.ifsp.edu.br/s/SfsP0LA5FIaLfML" TargetMode="External"/><Relationship Id="rId76" Type="http://schemas.openxmlformats.org/officeDocument/2006/relationships/hyperlink" Target="https://drive.ifsp.edu.br/s/YD2Ei94ZmBw8QWy" TargetMode="External"/><Relationship Id="rId141" Type="http://schemas.openxmlformats.org/officeDocument/2006/relationships/hyperlink" Target="https://drive.ifsp.edu.br/s/d5Jq1Q4lYj1mM73" TargetMode="External"/><Relationship Id="rId379" Type="http://schemas.openxmlformats.org/officeDocument/2006/relationships/hyperlink" Target="https://drive.ifsp.edu.br/s/xlA7xNMWrM0DpUQ" TargetMode="External"/><Relationship Id="rId7" Type="http://schemas.openxmlformats.org/officeDocument/2006/relationships/hyperlink" Target="https://drive.ifsp.edu.br/s/YagI3H95xu1RART" TargetMode="External"/><Relationship Id="rId183" Type="http://schemas.openxmlformats.org/officeDocument/2006/relationships/hyperlink" Target="https://drive.ifsp.edu.br/s/3mIhS4q2fIkU3OI" TargetMode="External"/><Relationship Id="rId239" Type="http://schemas.openxmlformats.org/officeDocument/2006/relationships/hyperlink" Target="https://drive.ifsp.edu.br/s/0De2PJZgzsOeELb" TargetMode="External"/><Relationship Id="rId390" Type="http://schemas.openxmlformats.org/officeDocument/2006/relationships/hyperlink" Target="https://drive.ifsp.edu.br/s/nbtwVfWqbG3UuhT" TargetMode="External"/><Relationship Id="rId404" Type="http://schemas.openxmlformats.org/officeDocument/2006/relationships/hyperlink" Target="https://drive.ifsp.edu.br/s/ZeYnyTCCxhwBQPS" TargetMode="External"/><Relationship Id="rId446" Type="http://schemas.openxmlformats.org/officeDocument/2006/relationships/hyperlink" Target="https://drive.ifsp.edu.br/s/e2w6unkmRRA1ke6" TargetMode="External"/><Relationship Id="rId250" Type="http://schemas.openxmlformats.org/officeDocument/2006/relationships/hyperlink" Target="https://drive.ifsp.edu.br/s/soZyDmdbTYiyejK" TargetMode="External"/><Relationship Id="rId292" Type="http://schemas.openxmlformats.org/officeDocument/2006/relationships/hyperlink" Target="https://drive.ifsp.edu.br/s/O4PgqMqBfQr0MGJ" TargetMode="External"/><Relationship Id="rId306" Type="http://schemas.openxmlformats.org/officeDocument/2006/relationships/hyperlink" Target="https://drive.ifsp.edu.br/s/rkB7DbuWm76TIdA" TargetMode="External"/><Relationship Id="rId488" Type="http://schemas.openxmlformats.org/officeDocument/2006/relationships/hyperlink" Target="https://drive.ifsp.edu.br/s/uPODtMcqLOrk2Eq" TargetMode="External"/><Relationship Id="rId45" Type="http://schemas.openxmlformats.org/officeDocument/2006/relationships/hyperlink" Target="https://drive.ifsp.edu.br/s/6VTprY5pihzohNw" TargetMode="External"/><Relationship Id="rId87" Type="http://schemas.openxmlformats.org/officeDocument/2006/relationships/hyperlink" Target="https://drive.ifsp.edu.br/s/qM2Rvi27RDTnLwc" TargetMode="External"/><Relationship Id="rId110" Type="http://schemas.openxmlformats.org/officeDocument/2006/relationships/hyperlink" Target="https://drive.ifsp.edu.br/s/d5vggRme44Qdf56" TargetMode="External"/><Relationship Id="rId348" Type="http://schemas.openxmlformats.org/officeDocument/2006/relationships/hyperlink" Target="https://drive.ifsp.edu.br/s/RubCUTRotpzSZp4" TargetMode="External"/><Relationship Id="rId513" Type="http://schemas.openxmlformats.org/officeDocument/2006/relationships/hyperlink" Target="https://drive.ifsp.edu.br/s/s9tXtlO1cuzPyCs" TargetMode="External"/><Relationship Id="rId152" Type="http://schemas.openxmlformats.org/officeDocument/2006/relationships/hyperlink" Target="https://drive.ifsp.edu.br/s/0UtfrRABaY3KQiR" TargetMode="External"/><Relationship Id="rId194" Type="http://schemas.openxmlformats.org/officeDocument/2006/relationships/hyperlink" Target="https://drive.ifsp.edu.br/s/BAX7u44eNjj0n9I" TargetMode="External"/><Relationship Id="rId208" Type="http://schemas.openxmlformats.org/officeDocument/2006/relationships/hyperlink" Target="https://drive.ifsp.edu.br/s/dfY6vnrp5JJW9Bs" TargetMode="External"/><Relationship Id="rId415" Type="http://schemas.openxmlformats.org/officeDocument/2006/relationships/hyperlink" Target="https://drive.ifsp.edu.br/s/3Uy6uX233OaLNQT" TargetMode="External"/><Relationship Id="rId457" Type="http://schemas.openxmlformats.org/officeDocument/2006/relationships/hyperlink" Target="https://drive.ifsp.edu.br/s/k2qqZAz07q5O8tX" TargetMode="External"/><Relationship Id="rId261" Type="http://schemas.openxmlformats.org/officeDocument/2006/relationships/hyperlink" Target="https://drive.ifsp.edu.br/s/LuX8jhiYngpZptU" TargetMode="External"/><Relationship Id="rId499" Type="http://schemas.openxmlformats.org/officeDocument/2006/relationships/hyperlink" Target="https://drive.ifsp.edu.br/s/BG4ATShGWz5Ed76" TargetMode="External"/><Relationship Id="rId14" Type="http://schemas.openxmlformats.org/officeDocument/2006/relationships/hyperlink" Target="https://drive.ifsp.edu.br/s/gdQUo1FOdaV96Sw" TargetMode="External"/><Relationship Id="rId35" Type="http://schemas.openxmlformats.org/officeDocument/2006/relationships/hyperlink" Target="https://drive.ifsp.edu.br/s/BC9y7vHQxiDK7vj" TargetMode="External"/><Relationship Id="rId56" Type="http://schemas.openxmlformats.org/officeDocument/2006/relationships/hyperlink" Target="https://drive.ifsp.edu.br/s/0kE9zggWaedyqUi" TargetMode="External"/><Relationship Id="rId77" Type="http://schemas.openxmlformats.org/officeDocument/2006/relationships/hyperlink" Target="https://drive.ifsp.edu.br/s/U2eZJDKa9DFP4oY" TargetMode="External"/><Relationship Id="rId100" Type="http://schemas.openxmlformats.org/officeDocument/2006/relationships/hyperlink" Target="https://drive.ifsp.edu.br/s/M0ksOZ1EXYODAQj" TargetMode="External"/><Relationship Id="rId282" Type="http://schemas.openxmlformats.org/officeDocument/2006/relationships/hyperlink" Target="https://drive.ifsp.edu.br/s/Lvur5QE8geHtiBu" TargetMode="External"/><Relationship Id="rId317" Type="http://schemas.openxmlformats.org/officeDocument/2006/relationships/hyperlink" Target="https://drive.ifsp.edu.br/s/Z6tvepg2Qh9ziBj" TargetMode="External"/><Relationship Id="rId338" Type="http://schemas.openxmlformats.org/officeDocument/2006/relationships/hyperlink" Target="https://drive.ifsp.edu.br/s/a8TfVt7S5J3aDNE" TargetMode="External"/><Relationship Id="rId359" Type="http://schemas.openxmlformats.org/officeDocument/2006/relationships/hyperlink" Target="https://drive.ifsp.edu.br/s/lQuXoDRueFyyZbz" TargetMode="External"/><Relationship Id="rId503" Type="http://schemas.openxmlformats.org/officeDocument/2006/relationships/hyperlink" Target="https://drive.ifsp.edu.br/s/7IpFnxOghPC1frs" TargetMode="External"/><Relationship Id="rId8" Type="http://schemas.openxmlformats.org/officeDocument/2006/relationships/hyperlink" Target="https://drive.ifsp.edu.br/s/YagI3H95xu1RART" TargetMode="External"/><Relationship Id="rId98" Type="http://schemas.openxmlformats.org/officeDocument/2006/relationships/hyperlink" Target="https://drive.ifsp.edu.br/s/iAJhmBeEI9ail60" TargetMode="External"/><Relationship Id="rId121" Type="http://schemas.openxmlformats.org/officeDocument/2006/relationships/hyperlink" Target="https://drive.ifsp.edu.br/s/mLwYPubj4Tq4qEs" TargetMode="External"/><Relationship Id="rId142" Type="http://schemas.openxmlformats.org/officeDocument/2006/relationships/hyperlink" Target="https://drive.ifsp.edu.br/s/d5Jq1Q4lYj1mM73" TargetMode="External"/><Relationship Id="rId163" Type="http://schemas.openxmlformats.org/officeDocument/2006/relationships/hyperlink" Target="https://drive.ifsp.edu.br/s/E2VszD5LMrGuOUb" TargetMode="External"/><Relationship Id="rId184" Type="http://schemas.openxmlformats.org/officeDocument/2006/relationships/hyperlink" Target="https://drive.ifsp.edu.br/s/3mIhS4q2fIkU3OI" TargetMode="External"/><Relationship Id="rId219" Type="http://schemas.openxmlformats.org/officeDocument/2006/relationships/hyperlink" Target="https://drive.ifsp.edu.br/s/qwfm9HbvsxY1p8l" TargetMode="External"/><Relationship Id="rId370" Type="http://schemas.openxmlformats.org/officeDocument/2006/relationships/hyperlink" Target="https://drive.ifsp.edu.br/s/vYIb46WPpQy27t0" TargetMode="External"/><Relationship Id="rId391" Type="http://schemas.openxmlformats.org/officeDocument/2006/relationships/hyperlink" Target="https://drive.ifsp.edu.br/s/ABT7VI4MgcIOBD0" TargetMode="External"/><Relationship Id="rId405" Type="http://schemas.openxmlformats.org/officeDocument/2006/relationships/hyperlink" Target="https://drive.ifsp.edu.br/s/jP1vxV4YbbKzlQI" TargetMode="External"/><Relationship Id="rId426" Type="http://schemas.openxmlformats.org/officeDocument/2006/relationships/hyperlink" Target="https://drive.ifsp.edu.br/s/MBCALdJ1i11xi7l" TargetMode="External"/><Relationship Id="rId447" Type="http://schemas.openxmlformats.org/officeDocument/2006/relationships/hyperlink" Target="https://drive.ifsp.edu.br/s/7W3GbeT8pmTFANr" TargetMode="External"/><Relationship Id="rId230" Type="http://schemas.openxmlformats.org/officeDocument/2006/relationships/hyperlink" Target="https://drive.ifsp.edu.br/s/3MiJUmE7Z4SrQum" TargetMode="External"/><Relationship Id="rId251" Type="http://schemas.openxmlformats.org/officeDocument/2006/relationships/hyperlink" Target="https://drive.ifsp.edu.br/s/LkCy0z80J4FvueZ" TargetMode="External"/><Relationship Id="rId468" Type="http://schemas.openxmlformats.org/officeDocument/2006/relationships/hyperlink" Target="https://drive.ifsp.edu.br/s/RPJsiKVaHC7k1L7" TargetMode="External"/><Relationship Id="rId489" Type="http://schemas.openxmlformats.org/officeDocument/2006/relationships/hyperlink" Target="https://drive.ifsp.edu.br/s/UraWxTsayfL4KCL" TargetMode="External"/><Relationship Id="rId25" Type="http://schemas.openxmlformats.org/officeDocument/2006/relationships/hyperlink" Target="https://drive.ifsp.edu.br/s/lNhjKPhvinGrgoH" TargetMode="External"/><Relationship Id="rId46" Type="http://schemas.openxmlformats.org/officeDocument/2006/relationships/hyperlink" Target="https://drive.ifsp.edu.br/s/6VTprY5pihzohNw" TargetMode="External"/><Relationship Id="rId67" Type="http://schemas.openxmlformats.org/officeDocument/2006/relationships/hyperlink" Target="https://drive.ifsp.edu.br/s/ilFedJ1HEfv2Asm" TargetMode="External"/><Relationship Id="rId272" Type="http://schemas.openxmlformats.org/officeDocument/2006/relationships/hyperlink" Target="https://drive.ifsp.edu.br/s/936ReiZruqG88H2" TargetMode="External"/><Relationship Id="rId293" Type="http://schemas.openxmlformats.org/officeDocument/2006/relationships/hyperlink" Target="https://drive.ifsp.edu.br/s/alzXq1uL0sAlEqx" TargetMode="External"/><Relationship Id="rId307" Type="http://schemas.openxmlformats.org/officeDocument/2006/relationships/hyperlink" Target="https://drive.ifsp.edu.br/s/uvYTHUeAnSf5LMo" TargetMode="External"/><Relationship Id="rId328" Type="http://schemas.openxmlformats.org/officeDocument/2006/relationships/hyperlink" Target="https://drive.ifsp.edu.br/s/73ZLWmDOKN4yFyw" TargetMode="External"/><Relationship Id="rId349" Type="http://schemas.openxmlformats.org/officeDocument/2006/relationships/hyperlink" Target="https://drive.ifsp.edu.br/s/HFmk76ge91FLH8m" TargetMode="External"/><Relationship Id="rId514" Type="http://schemas.openxmlformats.org/officeDocument/2006/relationships/hyperlink" Target="https://drive.ifsp.edu.br/s/L1JXw3ViOa3J663" TargetMode="External"/><Relationship Id="rId88" Type="http://schemas.openxmlformats.org/officeDocument/2006/relationships/hyperlink" Target="https://drive.ifsp.edu.br/s/qM2Rvi27RDTnLwc" TargetMode="External"/><Relationship Id="rId111" Type="http://schemas.openxmlformats.org/officeDocument/2006/relationships/hyperlink" Target="https://drive.ifsp.edu.br/s/UAbErzF6qEfZLmw" TargetMode="External"/><Relationship Id="rId132" Type="http://schemas.openxmlformats.org/officeDocument/2006/relationships/hyperlink" Target="https://drive.ifsp.edu.br/s/Jsuw2zXueMVIC0r" TargetMode="External"/><Relationship Id="rId153" Type="http://schemas.openxmlformats.org/officeDocument/2006/relationships/hyperlink" Target="https://drive.ifsp.edu.br/s/vSvEp1zlvbcZVcP" TargetMode="External"/><Relationship Id="rId174" Type="http://schemas.openxmlformats.org/officeDocument/2006/relationships/hyperlink" Target="https://drive.ifsp.edu.br/s/ZSZ4ob84wybiojP" TargetMode="External"/><Relationship Id="rId195" Type="http://schemas.openxmlformats.org/officeDocument/2006/relationships/hyperlink" Target="https://drive.ifsp.edu.br/s/asADR46z38zcE62" TargetMode="External"/><Relationship Id="rId209" Type="http://schemas.openxmlformats.org/officeDocument/2006/relationships/hyperlink" Target="https://drive.ifsp.edu.br/s/OLPpMUaWrrY6D1o" TargetMode="External"/><Relationship Id="rId360" Type="http://schemas.openxmlformats.org/officeDocument/2006/relationships/hyperlink" Target="https://drive.ifsp.edu.br/s/lQuXoDRueFyyZbz" TargetMode="External"/><Relationship Id="rId381" Type="http://schemas.openxmlformats.org/officeDocument/2006/relationships/hyperlink" Target="https://drive.ifsp.edu.br/s/2ZS5m58muURBuxA" TargetMode="External"/><Relationship Id="rId416" Type="http://schemas.openxmlformats.org/officeDocument/2006/relationships/hyperlink" Target="https://drive.ifsp.edu.br/s/3Uy6uX233OaLNQT" TargetMode="External"/><Relationship Id="rId220" Type="http://schemas.openxmlformats.org/officeDocument/2006/relationships/hyperlink" Target="https://drive.ifsp.edu.br/s/qwfm9HbvsxY1p8l" TargetMode="External"/><Relationship Id="rId241" Type="http://schemas.openxmlformats.org/officeDocument/2006/relationships/hyperlink" Target="https://drive.ifsp.edu.br/s/TiqWJGpK0qITMrM" TargetMode="External"/><Relationship Id="rId437" Type="http://schemas.openxmlformats.org/officeDocument/2006/relationships/hyperlink" Target="https://drive.ifsp.edu.br/s/CKcIL9OonSfp0U0" TargetMode="External"/><Relationship Id="rId458" Type="http://schemas.openxmlformats.org/officeDocument/2006/relationships/hyperlink" Target="https://drive.ifsp.edu.br/s/k2qqZAz07q5O8tX" TargetMode="External"/><Relationship Id="rId479" Type="http://schemas.openxmlformats.org/officeDocument/2006/relationships/hyperlink" Target="https://drive.ifsp.edu.br/s/KFJmZgfq0TfBmXv" TargetMode="External"/><Relationship Id="rId15" Type="http://schemas.openxmlformats.org/officeDocument/2006/relationships/hyperlink" Target="https://drive.ifsp.edu.br/s/3FueeczvUn8t3Zi" TargetMode="External"/><Relationship Id="rId36" Type="http://schemas.openxmlformats.org/officeDocument/2006/relationships/hyperlink" Target="https://drive.ifsp.edu.br/s/BC9y7vHQxiDK7vj" TargetMode="External"/><Relationship Id="rId57" Type="http://schemas.openxmlformats.org/officeDocument/2006/relationships/hyperlink" Target="https://drive.ifsp.edu.br/s/HuJQl2yJUX69anq" TargetMode="External"/><Relationship Id="rId262" Type="http://schemas.openxmlformats.org/officeDocument/2006/relationships/hyperlink" Target="https://drive.ifsp.edu.br/s/LuX8jhiYngpZptU" TargetMode="External"/><Relationship Id="rId283" Type="http://schemas.openxmlformats.org/officeDocument/2006/relationships/hyperlink" Target="https://drive.ifsp.edu.br/s/KAvYyynTW0B7iIQ" TargetMode="External"/><Relationship Id="rId318" Type="http://schemas.openxmlformats.org/officeDocument/2006/relationships/hyperlink" Target="https://drive.ifsp.edu.br/s/Z6tvepg2Qh9ziBj" TargetMode="External"/><Relationship Id="rId339" Type="http://schemas.openxmlformats.org/officeDocument/2006/relationships/hyperlink" Target="https://drive.ifsp.edu.br/s/JnlAzLPdJYflsmf" TargetMode="External"/><Relationship Id="rId490" Type="http://schemas.openxmlformats.org/officeDocument/2006/relationships/hyperlink" Target="https://drive.ifsp.edu.br/s/ompkOwsh7V18kJs" TargetMode="External"/><Relationship Id="rId504" Type="http://schemas.openxmlformats.org/officeDocument/2006/relationships/hyperlink" Target="https://drive.ifsp.edu.br/s/8y8DA0RxquLq4OH" TargetMode="External"/><Relationship Id="rId78" Type="http://schemas.openxmlformats.org/officeDocument/2006/relationships/hyperlink" Target="https://drive.ifsp.edu.br/s/U2eZJDKa9DFP4oY" TargetMode="External"/><Relationship Id="rId99" Type="http://schemas.openxmlformats.org/officeDocument/2006/relationships/hyperlink" Target="https://drive.ifsp.edu.br/s/M0ksOZ1EXYODAQj" TargetMode="External"/><Relationship Id="rId101" Type="http://schemas.openxmlformats.org/officeDocument/2006/relationships/hyperlink" Target="https://drive.ifsp.edu.br/s/qCY8UfJMS9xa12Z" TargetMode="External"/><Relationship Id="rId122" Type="http://schemas.openxmlformats.org/officeDocument/2006/relationships/hyperlink" Target="https://drive.ifsp.edu.br/s/mLwYPubj4Tq4qEs" TargetMode="External"/><Relationship Id="rId143" Type="http://schemas.openxmlformats.org/officeDocument/2006/relationships/hyperlink" Target="https://drive.ifsp.edu.br/s/2Xp5Md9nsIrqaet" TargetMode="External"/><Relationship Id="rId164" Type="http://schemas.openxmlformats.org/officeDocument/2006/relationships/hyperlink" Target="https://drive.ifsp.edu.br/s/E2VszD5LMrGuOUb" TargetMode="External"/><Relationship Id="rId185" Type="http://schemas.openxmlformats.org/officeDocument/2006/relationships/hyperlink" Target="https://drive.ifsp.edu.br/s/8HPhp8lXhzczazI" TargetMode="External"/><Relationship Id="rId350" Type="http://schemas.openxmlformats.org/officeDocument/2006/relationships/hyperlink" Target="https://drive.ifsp.edu.br/s/HFmk76ge91FLH8m" TargetMode="External"/><Relationship Id="rId371" Type="http://schemas.openxmlformats.org/officeDocument/2006/relationships/hyperlink" Target="https://drive.ifsp.edu.br/s/LhPnEIqEmuT58IO" TargetMode="External"/><Relationship Id="rId406" Type="http://schemas.openxmlformats.org/officeDocument/2006/relationships/hyperlink" Target="https://drive.ifsp.edu.br/s/jP1vxV4YbbKzlQI" TargetMode="External"/><Relationship Id="rId9" Type="http://schemas.openxmlformats.org/officeDocument/2006/relationships/hyperlink" Target="https://drive.ifsp.edu.br/s/mYjKI352d4jo4Yz" TargetMode="External"/><Relationship Id="rId210" Type="http://schemas.openxmlformats.org/officeDocument/2006/relationships/hyperlink" Target="https://drive.ifsp.edu.br/s/OLPpMUaWrrY6D1o" TargetMode="External"/><Relationship Id="rId392" Type="http://schemas.openxmlformats.org/officeDocument/2006/relationships/hyperlink" Target="https://drive.ifsp.edu.br/s/ABT7VI4MgcIOBD0" TargetMode="External"/><Relationship Id="rId427" Type="http://schemas.openxmlformats.org/officeDocument/2006/relationships/hyperlink" Target="https://drive.ifsp.edu.br/s/oVDi8q392HVmyse" TargetMode="External"/><Relationship Id="rId448" Type="http://schemas.openxmlformats.org/officeDocument/2006/relationships/hyperlink" Target="https://drive.ifsp.edu.br/s/7W3GbeT8pmTFANr" TargetMode="External"/><Relationship Id="rId469" Type="http://schemas.openxmlformats.org/officeDocument/2006/relationships/hyperlink" Target="https://drive.ifsp.edu.br/s/sk6hrCLgEGJbEPk" TargetMode="External"/><Relationship Id="rId26" Type="http://schemas.openxmlformats.org/officeDocument/2006/relationships/hyperlink" Target="https://drive.ifsp.edu.br/s/lNhjKPhvinGrgoH" TargetMode="External"/><Relationship Id="rId231" Type="http://schemas.openxmlformats.org/officeDocument/2006/relationships/hyperlink" Target="https://drive.ifsp.edu.br/s/TbcGcbCQ6xVkUIp" TargetMode="External"/><Relationship Id="rId252" Type="http://schemas.openxmlformats.org/officeDocument/2006/relationships/hyperlink" Target="https://drive.ifsp.edu.br/s/LkCy0z80J4FvueZ" TargetMode="External"/><Relationship Id="rId273" Type="http://schemas.openxmlformats.org/officeDocument/2006/relationships/hyperlink" Target="https://drive.ifsp.edu.br/s/C2FsIjKBq4kaH9l" TargetMode="External"/><Relationship Id="rId294" Type="http://schemas.openxmlformats.org/officeDocument/2006/relationships/hyperlink" Target="https://drive.ifsp.edu.br/s/alzXq1uL0sAlEqx" TargetMode="External"/><Relationship Id="rId308" Type="http://schemas.openxmlformats.org/officeDocument/2006/relationships/hyperlink" Target="https://drive.ifsp.edu.br/s/uvYTHUeAnSf5LMo" TargetMode="External"/><Relationship Id="rId329" Type="http://schemas.openxmlformats.org/officeDocument/2006/relationships/hyperlink" Target="https://drive.ifsp.edu.br/s/BLRe8lcnQkzIFDC" TargetMode="External"/><Relationship Id="rId480" Type="http://schemas.openxmlformats.org/officeDocument/2006/relationships/hyperlink" Target="https://drive.ifsp.edu.br/s/JU00UpNCmz1isTw" TargetMode="External"/><Relationship Id="rId515" Type="http://schemas.openxmlformats.org/officeDocument/2006/relationships/hyperlink" Target="https://drive.ifsp.edu.br/s/qkpt2XEq2AalSSs" TargetMode="External"/><Relationship Id="rId47" Type="http://schemas.openxmlformats.org/officeDocument/2006/relationships/hyperlink" Target="https://drive.ifsp.edu.br/s/LVGh79QAhAZh8ye" TargetMode="External"/><Relationship Id="rId68" Type="http://schemas.openxmlformats.org/officeDocument/2006/relationships/hyperlink" Target="https://drive.ifsp.edu.br/s/ilFedJ1HEfv2Asm" TargetMode="External"/><Relationship Id="rId89" Type="http://schemas.openxmlformats.org/officeDocument/2006/relationships/hyperlink" Target="https://drive.ifsp.edu.br/s/0TF0hA7AbLGmWPQ" TargetMode="External"/><Relationship Id="rId112" Type="http://schemas.openxmlformats.org/officeDocument/2006/relationships/hyperlink" Target="https://drive.ifsp.edu.br/s/UAbErzF6qEfZLmw" TargetMode="External"/><Relationship Id="rId133" Type="http://schemas.openxmlformats.org/officeDocument/2006/relationships/hyperlink" Target="https://drive.ifsp.edu.br/s/XGxGW8sSvt1m8hs" TargetMode="External"/><Relationship Id="rId154" Type="http://schemas.openxmlformats.org/officeDocument/2006/relationships/hyperlink" Target="https://drive.ifsp.edu.br/s/vSvEp1zlvbcZVcP" TargetMode="External"/><Relationship Id="rId175" Type="http://schemas.openxmlformats.org/officeDocument/2006/relationships/hyperlink" Target="https://drive.ifsp.edu.br/s/Y8H1s1YJryYhjw3" TargetMode="External"/><Relationship Id="rId340" Type="http://schemas.openxmlformats.org/officeDocument/2006/relationships/hyperlink" Target="https://drive.ifsp.edu.br/s/JnlAzLPdJYflsmf" TargetMode="External"/><Relationship Id="rId361" Type="http://schemas.openxmlformats.org/officeDocument/2006/relationships/hyperlink" Target="https://drive.ifsp.edu.br/s/xzcdnlhSLu64vp1" TargetMode="External"/><Relationship Id="rId196" Type="http://schemas.openxmlformats.org/officeDocument/2006/relationships/hyperlink" Target="https://drive.ifsp.edu.br/s/asADR46z38zcE62" TargetMode="External"/><Relationship Id="rId200" Type="http://schemas.openxmlformats.org/officeDocument/2006/relationships/hyperlink" Target="https://drive.ifsp.edu.br/s/6SSAR3lngs8XsVF" TargetMode="External"/><Relationship Id="rId382" Type="http://schemas.openxmlformats.org/officeDocument/2006/relationships/hyperlink" Target="https://drive.ifsp.edu.br/s/2ZS5m58muURBuxA" TargetMode="External"/><Relationship Id="rId417" Type="http://schemas.openxmlformats.org/officeDocument/2006/relationships/hyperlink" Target="https://drive.ifsp.edu.br/s/BHJSmICXR2NU53f" TargetMode="External"/><Relationship Id="rId438" Type="http://schemas.openxmlformats.org/officeDocument/2006/relationships/hyperlink" Target="https://drive.ifsp.edu.br/s/CKcIL9OonSfp0U0" TargetMode="External"/><Relationship Id="rId459" Type="http://schemas.openxmlformats.org/officeDocument/2006/relationships/hyperlink" Target="https://drive.ifsp.edu.br/s/HzVNfVI5Cb2Xuyx" TargetMode="External"/><Relationship Id="rId16" Type="http://schemas.openxmlformats.org/officeDocument/2006/relationships/hyperlink" Target="https://drive.ifsp.edu.br/s/3FueeczvUn8t3Zi" TargetMode="External"/><Relationship Id="rId221" Type="http://schemas.openxmlformats.org/officeDocument/2006/relationships/hyperlink" Target="https://drive.ifsp.edu.br/s/1oLUvJ1iMy6I0rM" TargetMode="External"/><Relationship Id="rId242" Type="http://schemas.openxmlformats.org/officeDocument/2006/relationships/hyperlink" Target="https://drive.ifsp.edu.br/s/TiqWJGpK0qITMrM" TargetMode="External"/><Relationship Id="rId263" Type="http://schemas.openxmlformats.org/officeDocument/2006/relationships/hyperlink" Target="https://drive.ifsp.edu.br/s/ApoogtRMJGbI5Dy" TargetMode="External"/><Relationship Id="rId284" Type="http://schemas.openxmlformats.org/officeDocument/2006/relationships/hyperlink" Target="https://drive.ifsp.edu.br/s/KAvYyynTW0B7iIQ" TargetMode="External"/><Relationship Id="rId319" Type="http://schemas.openxmlformats.org/officeDocument/2006/relationships/hyperlink" Target="https://drive.ifsp.edu.br/s/uS3k6O4PK7REI8B" TargetMode="External"/><Relationship Id="rId470" Type="http://schemas.openxmlformats.org/officeDocument/2006/relationships/hyperlink" Target="https://drive.ifsp.edu.br/s/sk6hrCLgEGJbEPk" TargetMode="External"/><Relationship Id="rId491" Type="http://schemas.openxmlformats.org/officeDocument/2006/relationships/hyperlink" Target="https://drive.ifsp.edu.br/s/wV3JBuwPKAUN19L" TargetMode="External"/><Relationship Id="rId505" Type="http://schemas.openxmlformats.org/officeDocument/2006/relationships/hyperlink" Target="https://drive.ifsp.edu.br/s/6RWhEe6D8GKCwcE" TargetMode="External"/><Relationship Id="rId37" Type="http://schemas.openxmlformats.org/officeDocument/2006/relationships/hyperlink" Target="https://drive.ifsp.edu.br/s/Xm7Cpa09Ag6K8QY" TargetMode="External"/><Relationship Id="rId58" Type="http://schemas.openxmlformats.org/officeDocument/2006/relationships/hyperlink" Target="https://drive.ifsp.edu.br/s/HuJQl2yJUX69anq" TargetMode="External"/><Relationship Id="rId79" Type="http://schemas.openxmlformats.org/officeDocument/2006/relationships/hyperlink" Target="https://drive.ifsp.edu.br/s/sXIwHFqdveMPmER" TargetMode="External"/><Relationship Id="rId102" Type="http://schemas.openxmlformats.org/officeDocument/2006/relationships/hyperlink" Target="https://drive.ifsp.edu.br/s/qCY8UfJMS9xa12Z" TargetMode="External"/><Relationship Id="rId123" Type="http://schemas.openxmlformats.org/officeDocument/2006/relationships/hyperlink" Target="https://drive.ifsp.edu.br/s/sBtxZZWJTgT1zms" TargetMode="External"/><Relationship Id="rId144" Type="http://schemas.openxmlformats.org/officeDocument/2006/relationships/hyperlink" Target="https://drive.ifsp.edu.br/s/2Xp5Md9nsIrqaet" TargetMode="External"/><Relationship Id="rId330" Type="http://schemas.openxmlformats.org/officeDocument/2006/relationships/hyperlink" Target="https://drive.ifsp.edu.br/s/BLRe8lcnQkzIFDC" TargetMode="External"/><Relationship Id="rId90" Type="http://schemas.openxmlformats.org/officeDocument/2006/relationships/hyperlink" Target="https://drive.ifsp.edu.br/s/0TF0hA7AbLGmWPQ" TargetMode="External"/><Relationship Id="rId165" Type="http://schemas.openxmlformats.org/officeDocument/2006/relationships/hyperlink" Target="https://drive.ifsp.edu.br/s/ZsnLLzLXYsqzYaO" TargetMode="External"/><Relationship Id="rId186" Type="http://schemas.openxmlformats.org/officeDocument/2006/relationships/hyperlink" Target="https://drive.ifsp.edu.br/s/8HPhp8lXhzczazI" TargetMode="External"/><Relationship Id="rId351" Type="http://schemas.openxmlformats.org/officeDocument/2006/relationships/hyperlink" Target="https://drive.ifsp.edu.br/s/SUuNGemSyYaCwTJ" TargetMode="External"/><Relationship Id="rId372" Type="http://schemas.openxmlformats.org/officeDocument/2006/relationships/hyperlink" Target="https://drive.ifsp.edu.br/s/LhPnEIqEmuT58IO" TargetMode="External"/><Relationship Id="rId393" Type="http://schemas.openxmlformats.org/officeDocument/2006/relationships/hyperlink" Target="https://drive.ifsp.edu.br/s/f1sFP7RCyQGvqZy" TargetMode="External"/><Relationship Id="rId407" Type="http://schemas.openxmlformats.org/officeDocument/2006/relationships/hyperlink" Target="https://drive.ifsp.edu.br/s/7UvqXGlzi283MHg" TargetMode="External"/><Relationship Id="rId428" Type="http://schemas.openxmlformats.org/officeDocument/2006/relationships/hyperlink" Target="https://drive.ifsp.edu.br/s/oVDi8q392HVmyse" TargetMode="External"/><Relationship Id="rId449" Type="http://schemas.openxmlformats.org/officeDocument/2006/relationships/hyperlink" Target="https://drive.ifsp.edu.br/s/xA7ip6MCID3EWQg" TargetMode="External"/><Relationship Id="rId211" Type="http://schemas.openxmlformats.org/officeDocument/2006/relationships/hyperlink" Target="https://drive.ifsp.edu.br/s/ayq4UOZygugMHqh" TargetMode="External"/><Relationship Id="rId232" Type="http://schemas.openxmlformats.org/officeDocument/2006/relationships/hyperlink" Target="https://drive.ifsp.edu.br/s/TbcGcbCQ6xVkUIp" TargetMode="External"/><Relationship Id="rId253" Type="http://schemas.openxmlformats.org/officeDocument/2006/relationships/hyperlink" Target="https://drive.ifsp.edu.br/s/SLDtJGfcatrXbq3" TargetMode="External"/><Relationship Id="rId274" Type="http://schemas.openxmlformats.org/officeDocument/2006/relationships/hyperlink" Target="https://drive.ifsp.edu.br/s/C2FsIjKBq4kaH9l" TargetMode="External"/><Relationship Id="rId295" Type="http://schemas.openxmlformats.org/officeDocument/2006/relationships/hyperlink" Target="https://drive.ifsp.edu.br/s/jsR6T54dNtbc5Vh" TargetMode="External"/><Relationship Id="rId309" Type="http://schemas.openxmlformats.org/officeDocument/2006/relationships/hyperlink" Target="https://drive.ifsp.edu.br/s/rslPlkOsPefzY39" TargetMode="External"/><Relationship Id="rId460" Type="http://schemas.openxmlformats.org/officeDocument/2006/relationships/hyperlink" Target="https://drive.ifsp.edu.br/s/HzVNfVI5Cb2Xuyx" TargetMode="External"/><Relationship Id="rId481" Type="http://schemas.openxmlformats.org/officeDocument/2006/relationships/hyperlink" Target="https://drive.ifsp.edu.br/s/uh424o4MPIZaLgU" TargetMode="External"/><Relationship Id="rId516" Type="http://schemas.openxmlformats.org/officeDocument/2006/relationships/hyperlink" Target="https://drive.ifsp.edu.br/s/VFSiLVjiCgV4KBq" TargetMode="External"/><Relationship Id="rId27" Type="http://schemas.openxmlformats.org/officeDocument/2006/relationships/hyperlink" Target="https://drive.ifsp.edu.br/s/u6hoe6zbliYaCcs" TargetMode="External"/><Relationship Id="rId48" Type="http://schemas.openxmlformats.org/officeDocument/2006/relationships/hyperlink" Target="https://drive.ifsp.edu.br/s/LVGh79QAhAZh8ye" TargetMode="External"/><Relationship Id="rId69" Type="http://schemas.openxmlformats.org/officeDocument/2006/relationships/hyperlink" Target="https://drive.ifsp.edu.br/s/DHWUQbqtzSYdngp" TargetMode="External"/><Relationship Id="rId113" Type="http://schemas.openxmlformats.org/officeDocument/2006/relationships/hyperlink" Target="https://drive.ifsp.edu.br/s/bvDDdBypVgSwRvS" TargetMode="External"/><Relationship Id="rId134" Type="http://schemas.openxmlformats.org/officeDocument/2006/relationships/hyperlink" Target="https://drive.ifsp.edu.br/s/XGxGW8sSvt1m8hs" TargetMode="External"/><Relationship Id="rId320" Type="http://schemas.openxmlformats.org/officeDocument/2006/relationships/hyperlink" Target="https://drive.ifsp.edu.br/s/uS3k6O4PK7REI8B" TargetMode="External"/><Relationship Id="rId80" Type="http://schemas.openxmlformats.org/officeDocument/2006/relationships/hyperlink" Target="https://drive.ifsp.edu.br/s/sXIwHFqdveMPmER" TargetMode="External"/><Relationship Id="rId155" Type="http://schemas.openxmlformats.org/officeDocument/2006/relationships/hyperlink" Target="https://drive.ifsp.edu.br/s/q4PTL4gZFeNarOk" TargetMode="External"/><Relationship Id="rId176" Type="http://schemas.openxmlformats.org/officeDocument/2006/relationships/hyperlink" Target="https://drive.ifsp.edu.br/s/Y8H1s1YJryYhjw3" TargetMode="External"/><Relationship Id="rId197" Type="http://schemas.openxmlformats.org/officeDocument/2006/relationships/hyperlink" Target="https://drive.ifsp.edu.br/s/siqdBjdFMTw05b3" TargetMode="External"/><Relationship Id="rId341" Type="http://schemas.openxmlformats.org/officeDocument/2006/relationships/hyperlink" Target="https://drive.ifsp.edu.br/s/5SYnRmpHkvk0NgF" TargetMode="External"/><Relationship Id="rId362" Type="http://schemas.openxmlformats.org/officeDocument/2006/relationships/hyperlink" Target="https://drive.ifsp.edu.br/s/xzcdnlhSLu64vp1" TargetMode="External"/><Relationship Id="rId383" Type="http://schemas.openxmlformats.org/officeDocument/2006/relationships/hyperlink" Target="https://drive.ifsp.edu.br/s/Z7QTqIvAF0cbGNi" TargetMode="External"/><Relationship Id="rId418" Type="http://schemas.openxmlformats.org/officeDocument/2006/relationships/hyperlink" Target="https://drive.ifsp.edu.br/s/BHJSmICXR2NU53f" TargetMode="External"/><Relationship Id="rId439" Type="http://schemas.openxmlformats.org/officeDocument/2006/relationships/hyperlink" Target="https://drive.ifsp.edu.br/s/dSrUxdQJn6GaT0y" TargetMode="External"/><Relationship Id="rId201" Type="http://schemas.openxmlformats.org/officeDocument/2006/relationships/hyperlink" Target="https://drive.ifsp.edu.br/s/S9lIAO4kjuFErB9" TargetMode="External"/><Relationship Id="rId222" Type="http://schemas.openxmlformats.org/officeDocument/2006/relationships/hyperlink" Target="https://drive.ifsp.edu.br/s/1oLUvJ1iMy6I0rM" TargetMode="External"/><Relationship Id="rId243" Type="http://schemas.openxmlformats.org/officeDocument/2006/relationships/hyperlink" Target="https://drive.ifsp.edu.br/s/v2WAzHsJMkBV5LG" TargetMode="External"/><Relationship Id="rId264" Type="http://schemas.openxmlformats.org/officeDocument/2006/relationships/hyperlink" Target="https://drive.ifsp.edu.br/s/ApoogtRMJGbI5Dy" TargetMode="External"/><Relationship Id="rId285" Type="http://schemas.openxmlformats.org/officeDocument/2006/relationships/hyperlink" Target="https://drive.ifsp.edu.br/s/ae0kPNB2LH0nw9f" TargetMode="External"/><Relationship Id="rId450" Type="http://schemas.openxmlformats.org/officeDocument/2006/relationships/hyperlink" Target="https://drive.ifsp.edu.br/s/xA7ip6MCID3EWQg" TargetMode="External"/><Relationship Id="rId471" Type="http://schemas.openxmlformats.org/officeDocument/2006/relationships/hyperlink" Target="https://drive.ifsp.edu.br/s/JcpRqAvgQb9sVbW" TargetMode="External"/><Relationship Id="rId506" Type="http://schemas.openxmlformats.org/officeDocument/2006/relationships/hyperlink" Target="https://drive.ifsp.edu.br/s/VJK9Zmzp1tUMln8" TargetMode="External"/><Relationship Id="rId17" Type="http://schemas.openxmlformats.org/officeDocument/2006/relationships/hyperlink" Target="https://drive.ifsp.edu.br/s/gCMFdwgrdadbTHH" TargetMode="External"/><Relationship Id="rId38" Type="http://schemas.openxmlformats.org/officeDocument/2006/relationships/hyperlink" Target="https://drive.ifsp.edu.br/s/Xm7Cpa09Ag6K8QY" TargetMode="External"/><Relationship Id="rId59" Type="http://schemas.openxmlformats.org/officeDocument/2006/relationships/hyperlink" Target="https://drive.ifsp.edu.br/s/4r0kUBCbxET7thK" TargetMode="External"/><Relationship Id="rId103" Type="http://schemas.openxmlformats.org/officeDocument/2006/relationships/hyperlink" Target="https://drive.ifsp.edu.br/s/Lrz4CxICzJApxwN" TargetMode="External"/><Relationship Id="rId124" Type="http://schemas.openxmlformats.org/officeDocument/2006/relationships/hyperlink" Target="https://drive.ifsp.edu.br/s/sBtxZZWJTgT1zms" TargetMode="External"/><Relationship Id="rId310" Type="http://schemas.openxmlformats.org/officeDocument/2006/relationships/hyperlink" Target="https://drive.ifsp.edu.br/s/rslPlkOsPefzY39" TargetMode="External"/><Relationship Id="rId492" Type="http://schemas.openxmlformats.org/officeDocument/2006/relationships/hyperlink" Target="https://drive.ifsp.edu.br/s/v5SlRLZP08L1jZy" TargetMode="External"/><Relationship Id="rId70" Type="http://schemas.openxmlformats.org/officeDocument/2006/relationships/hyperlink" Target="https://drive.ifsp.edu.br/s/DHWUQbqtzSYdngp" TargetMode="External"/><Relationship Id="rId91" Type="http://schemas.openxmlformats.org/officeDocument/2006/relationships/hyperlink" Target="https://drive.ifsp.edu.br/s/4tFBJf28Eabvf4S" TargetMode="External"/><Relationship Id="rId145" Type="http://schemas.openxmlformats.org/officeDocument/2006/relationships/hyperlink" Target="https://drive.ifsp.edu.br/s/UzgGw5J2DQogJ5i" TargetMode="External"/><Relationship Id="rId166" Type="http://schemas.openxmlformats.org/officeDocument/2006/relationships/hyperlink" Target="https://drive.ifsp.edu.br/s/ZsnLLzLXYsqzYaO" TargetMode="External"/><Relationship Id="rId187" Type="http://schemas.openxmlformats.org/officeDocument/2006/relationships/hyperlink" Target="https://drive.ifsp.edu.br/s/GR5ePSeTmONBrDI" TargetMode="External"/><Relationship Id="rId331" Type="http://schemas.openxmlformats.org/officeDocument/2006/relationships/hyperlink" Target="https://drive.ifsp.edu.br/s/XVAnNfVc94iY76M" TargetMode="External"/><Relationship Id="rId352" Type="http://schemas.openxmlformats.org/officeDocument/2006/relationships/hyperlink" Target="https://drive.ifsp.edu.br/s/SUuNGemSyYaCwTJ" TargetMode="External"/><Relationship Id="rId373" Type="http://schemas.openxmlformats.org/officeDocument/2006/relationships/hyperlink" Target="https://drive.ifsp.edu.br/s/e3dpO6Zt6EI225i" TargetMode="External"/><Relationship Id="rId394" Type="http://schemas.openxmlformats.org/officeDocument/2006/relationships/hyperlink" Target="https://drive.ifsp.edu.br/s/f1sFP7RCyQGvqZy" TargetMode="External"/><Relationship Id="rId408" Type="http://schemas.openxmlformats.org/officeDocument/2006/relationships/hyperlink" Target="https://drive.ifsp.edu.br/s/7UvqXGlzi283MHg" TargetMode="External"/><Relationship Id="rId429" Type="http://schemas.openxmlformats.org/officeDocument/2006/relationships/hyperlink" Target="https://drive.ifsp.edu.br/s/vxTVV7NKfD0WTZf" TargetMode="External"/><Relationship Id="rId1" Type="http://schemas.openxmlformats.org/officeDocument/2006/relationships/hyperlink" Target="https://drive.ifsp.edu.br/s/LkskKeM73bmk0aK" TargetMode="External"/><Relationship Id="rId212" Type="http://schemas.openxmlformats.org/officeDocument/2006/relationships/hyperlink" Target="https://drive.ifsp.edu.br/s/ayq4UOZygugMHqh" TargetMode="External"/><Relationship Id="rId233" Type="http://schemas.openxmlformats.org/officeDocument/2006/relationships/hyperlink" Target="https://drive.ifsp.edu.br/s/r4mOaKGzokbj7uN" TargetMode="External"/><Relationship Id="rId254" Type="http://schemas.openxmlformats.org/officeDocument/2006/relationships/hyperlink" Target="https://drive.ifsp.edu.br/s/SLDtJGfcatrXbq3" TargetMode="External"/><Relationship Id="rId440" Type="http://schemas.openxmlformats.org/officeDocument/2006/relationships/hyperlink" Target="https://drive.ifsp.edu.br/s/dSrUxdQJn6GaT0y" TargetMode="External"/><Relationship Id="rId28" Type="http://schemas.openxmlformats.org/officeDocument/2006/relationships/hyperlink" Target="https://drive.ifsp.edu.br/s/u6hoe6zbliYaCcs" TargetMode="External"/><Relationship Id="rId49" Type="http://schemas.openxmlformats.org/officeDocument/2006/relationships/hyperlink" Target="https://drive.ifsp.edu.br/s/tltPBlV5JGAHkvg" TargetMode="External"/><Relationship Id="rId114" Type="http://schemas.openxmlformats.org/officeDocument/2006/relationships/hyperlink" Target="https://drive.ifsp.edu.br/s/bvDDdBypVgSwRvS" TargetMode="External"/><Relationship Id="rId275" Type="http://schemas.openxmlformats.org/officeDocument/2006/relationships/hyperlink" Target="https://drive.ifsp.edu.br/s/jbe3NGvT6hdw6aq" TargetMode="External"/><Relationship Id="rId296" Type="http://schemas.openxmlformats.org/officeDocument/2006/relationships/hyperlink" Target="https://drive.ifsp.edu.br/s/jsR6T54dNtbc5Vh" TargetMode="External"/><Relationship Id="rId300" Type="http://schemas.openxmlformats.org/officeDocument/2006/relationships/hyperlink" Target="https://drive.ifsp.edu.br/s/pDID33LrafihL7r" TargetMode="External"/><Relationship Id="rId461" Type="http://schemas.openxmlformats.org/officeDocument/2006/relationships/hyperlink" Target="https://drive.ifsp.edu.br/s/NBV0PhWHjJbfKPY" TargetMode="External"/><Relationship Id="rId482" Type="http://schemas.openxmlformats.org/officeDocument/2006/relationships/hyperlink" Target="https://drive.ifsp.edu.br/s/Vy9McO8Phs18tTB" TargetMode="External"/><Relationship Id="rId517" Type="http://schemas.openxmlformats.org/officeDocument/2006/relationships/hyperlink" Target="https://drive.ifsp.edu.br/s/EwDOGXsofojOUOc" TargetMode="External"/><Relationship Id="rId60" Type="http://schemas.openxmlformats.org/officeDocument/2006/relationships/hyperlink" Target="https://drive.ifsp.edu.br/s/4r0kUBCbxET7thK" TargetMode="External"/><Relationship Id="rId81" Type="http://schemas.openxmlformats.org/officeDocument/2006/relationships/hyperlink" Target="https://drive.ifsp.edu.br/s/Vy27EIfQkoxP2VI" TargetMode="External"/><Relationship Id="rId135" Type="http://schemas.openxmlformats.org/officeDocument/2006/relationships/hyperlink" Target="https://drive.ifsp.edu.br/s/ualXZO8DyYtNuwm" TargetMode="External"/><Relationship Id="rId156" Type="http://schemas.openxmlformats.org/officeDocument/2006/relationships/hyperlink" Target="https://drive.ifsp.edu.br/s/q4PTL4gZFeNarOk" TargetMode="External"/><Relationship Id="rId177" Type="http://schemas.openxmlformats.org/officeDocument/2006/relationships/hyperlink" Target="https://drive.ifsp.edu.br/s/jOw2FHoONqUlSlb" TargetMode="External"/><Relationship Id="rId198" Type="http://schemas.openxmlformats.org/officeDocument/2006/relationships/hyperlink" Target="https://drive.ifsp.edu.br/s/siqdBjdFMTw05b3" TargetMode="External"/><Relationship Id="rId321" Type="http://schemas.openxmlformats.org/officeDocument/2006/relationships/hyperlink" Target="https://drive.ifsp.edu.br/s/ShlzH5kboYTdwB0" TargetMode="External"/><Relationship Id="rId342" Type="http://schemas.openxmlformats.org/officeDocument/2006/relationships/hyperlink" Target="https://drive.ifsp.edu.br/s/5SYnRmpHkvk0NgF" TargetMode="External"/><Relationship Id="rId363" Type="http://schemas.openxmlformats.org/officeDocument/2006/relationships/hyperlink" Target="https://drive.ifsp.edu.br/s/lauTWkueALBSHyb" TargetMode="External"/><Relationship Id="rId384" Type="http://schemas.openxmlformats.org/officeDocument/2006/relationships/hyperlink" Target="https://drive.ifsp.edu.br/s/Z7QTqIvAF0cbGNi" TargetMode="External"/><Relationship Id="rId419" Type="http://schemas.openxmlformats.org/officeDocument/2006/relationships/hyperlink" Target="https://drive.ifsp.edu.br/s/YhXFNTdnxc1Mmsd" TargetMode="External"/><Relationship Id="rId202" Type="http://schemas.openxmlformats.org/officeDocument/2006/relationships/hyperlink" Target="https://drive.ifsp.edu.br/s/S9lIAO4kjuFErB9" TargetMode="External"/><Relationship Id="rId223" Type="http://schemas.openxmlformats.org/officeDocument/2006/relationships/hyperlink" Target="https://drive.ifsp.edu.br/s/Awdx1qB9KSDOXXS" TargetMode="External"/><Relationship Id="rId244" Type="http://schemas.openxmlformats.org/officeDocument/2006/relationships/hyperlink" Target="https://drive.ifsp.edu.br/s/v2WAzHsJMkBV5LG" TargetMode="External"/><Relationship Id="rId430" Type="http://schemas.openxmlformats.org/officeDocument/2006/relationships/hyperlink" Target="https://drive.ifsp.edu.br/s/vxTVV7NKfD0WTZf" TargetMode="External"/><Relationship Id="rId18" Type="http://schemas.openxmlformats.org/officeDocument/2006/relationships/hyperlink" Target="https://drive.ifsp.edu.br/s/gCMFdwgrdadbTHH" TargetMode="External"/><Relationship Id="rId39" Type="http://schemas.openxmlformats.org/officeDocument/2006/relationships/hyperlink" Target="https://drive.ifsp.edu.br/s/7ICY3EYhjjy7IBe" TargetMode="External"/><Relationship Id="rId265" Type="http://schemas.openxmlformats.org/officeDocument/2006/relationships/hyperlink" Target="https://drive.ifsp.edu.br/s/5beU5D7MJSJWV1G" TargetMode="External"/><Relationship Id="rId286" Type="http://schemas.openxmlformats.org/officeDocument/2006/relationships/hyperlink" Target="https://drive.ifsp.edu.br/s/ae0kPNB2LH0nw9f" TargetMode="External"/><Relationship Id="rId451" Type="http://schemas.openxmlformats.org/officeDocument/2006/relationships/hyperlink" Target="https://drive.ifsp.edu.br/s/LHYFYjUwQVAqCtz" TargetMode="External"/><Relationship Id="rId472" Type="http://schemas.openxmlformats.org/officeDocument/2006/relationships/hyperlink" Target="https://drive.ifsp.edu.br/s/JcpRqAvgQb9sVbW" TargetMode="External"/><Relationship Id="rId493" Type="http://schemas.openxmlformats.org/officeDocument/2006/relationships/hyperlink" Target="https://drive.ifsp.edu.br/s/octnswO6Kw2ywQL" TargetMode="External"/><Relationship Id="rId507" Type="http://schemas.openxmlformats.org/officeDocument/2006/relationships/hyperlink" Target="https://drive.ifsp.edu.br/s/FDujghIwVKKoKZF" TargetMode="External"/><Relationship Id="rId50" Type="http://schemas.openxmlformats.org/officeDocument/2006/relationships/hyperlink" Target="https://drive.ifsp.edu.br/s/tltPBlV5JGAHkvg" TargetMode="External"/><Relationship Id="rId104" Type="http://schemas.openxmlformats.org/officeDocument/2006/relationships/hyperlink" Target="https://drive.ifsp.edu.br/s/Lrz4CxICzJApxwN" TargetMode="External"/><Relationship Id="rId125" Type="http://schemas.openxmlformats.org/officeDocument/2006/relationships/hyperlink" Target="https://drive.ifsp.edu.br/s/D8HPfkySOIvqbrc" TargetMode="External"/><Relationship Id="rId146" Type="http://schemas.openxmlformats.org/officeDocument/2006/relationships/hyperlink" Target="https://drive.ifsp.edu.br/s/UzgGw5J2DQogJ5i" TargetMode="External"/><Relationship Id="rId167" Type="http://schemas.openxmlformats.org/officeDocument/2006/relationships/hyperlink" Target="https://drive.ifsp.edu.br/s/vr4dbXdIr2zmntA" TargetMode="External"/><Relationship Id="rId188" Type="http://schemas.openxmlformats.org/officeDocument/2006/relationships/hyperlink" Target="https://drive.ifsp.edu.br/s/GR5ePSeTmONBrDI" TargetMode="External"/><Relationship Id="rId311" Type="http://schemas.openxmlformats.org/officeDocument/2006/relationships/hyperlink" Target="https://drive.ifsp.edu.br/s/giRYcKS47v61bGl" TargetMode="External"/><Relationship Id="rId332" Type="http://schemas.openxmlformats.org/officeDocument/2006/relationships/hyperlink" Target="https://drive.ifsp.edu.br/s/XVAnNfVc94iY76M" TargetMode="External"/><Relationship Id="rId353" Type="http://schemas.openxmlformats.org/officeDocument/2006/relationships/hyperlink" Target="https://drive.ifsp.edu.br/s/LwI3dNynvUWvm1o" TargetMode="External"/><Relationship Id="rId374" Type="http://schemas.openxmlformats.org/officeDocument/2006/relationships/hyperlink" Target="https://drive.ifsp.edu.br/s/e3dpO6Zt6EI225i" TargetMode="External"/><Relationship Id="rId395" Type="http://schemas.openxmlformats.org/officeDocument/2006/relationships/hyperlink" Target="https://drive.ifsp.edu.br/s/BBpJRdwnXjSL4hY" TargetMode="External"/><Relationship Id="rId409" Type="http://schemas.openxmlformats.org/officeDocument/2006/relationships/hyperlink" Target="https://drive.ifsp.edu.br/s/9MutcC6Fyi5b7Tw" TargetMode="External"/><Relationship Id="rId71" Type="http://schemas.openxmlformats.org/officeDocument/2006/relationships/hyperlink" Target="https://drive.ifsp.edu.br/s/tOCEjUnu8IREPBn" TargetMode="External"/><Relationship Id="rId92" Type="http://schemas.openxmlformats.org/officeDocument/2006/relationships/hyperlink" Target="https://drive.ifsp.edu.br/s/4tFBJf28Eabvf4S" TargetMode="External"/><Relationship Id="rId213" Type="http://schemas.openxmlformats.org/officeDocument/2006/relationships/hyperlink" Target="https://drive.ifsp.edu.br/s/QY4XnZRXYqlANmA" TargetMode="External"/><Relationship Id="rId234" Type="http://schemas.openxmlformats.org/officeDocument/2006/relationships/hyperlink" Target="https://drive.ifsp.edu.br/s/r4mOaKGzokbj7uN" TargetMode="External"/><Relationship Id="rId420" Type="http://schemas.openxmlformats.org/officeDocument/2006/relationships/hyperlink" Target="https://drive.ifsp.edu.br/s/YhXFNTdnxc1Mmsd" TargetMode="External"/><Relationship Id="rId2" Type="http://schemas.openxmlformats.org/officeDocument/2006/relationships/hyperlink" Target="https://drive.ifsp.edu.br/s/LkskKeM73bmk0aK" TargetMode="External"/><Relationship Id="rId29" Type="http://schemas.openxmlformats.org/officeDocument/2006/relationships/hyperlink" Target="https://drive.ifsp.edu.br/s/VFP7pIvJ2kcfFlc" TargetMode="External"/><Relationship Id="rId255" Type="http://schemas.openxmlformats.org/officeDocument/2006/relationships/hyperlink" Target="https://drive.ifsp.edu.br/s/ChbnRxk9zoJlGmM" TargetMode="External"/><Relationship Id="rId276" Type="http://schemas.openxmlformats.org/officeDocument/2006/relationships/hyperlink" Target="https://drive.ifsp.edu.br/s/jbe3NGvT6hdw6aq" TargetMode="External"/><Relationship Id="rId297" Type="http://schemas.openxmlformats.org/officeDocument/2006/relationships/hyperlink" Target="https://drive.ifsp.edu.br/s/MatV8S0D5c6IxBK" TargetMode="External"/><Relationship Id="rId441" Type="http://schemas.openxmlformats.org/officeDocument/2006/relationships/hyperlink" Target="https://drive.ifsp.edu.br/s/vD2tFAuJnKDtFnc" TargetMode="External"/><Relationship Id="rId462" Type="http://schemas.openxmlformats.org/officeDocument/2006/relationships/hyperlink" Target="https://drive.ifsp.edu.br/s/NBV0PhWHjJbfKPY" TargetMode="External"/><Relationship Id="rId483" Type="http://schemas.openxmlformats.org/officeDocument/2006/relationships/hyperlink" Target="https://drive.ifsp.edu.br/s/48Q2pXXMEqsTdqi" TargetMode="External"/><Relationship Id="rId518" Type="http://schemas.openxmlformats.org/officeDocument/2006/relationships/hyperlink" Target="https://drive.ifsp.edu.br/s/Ie3g7BeL9fHqZVO" TargetMode="External"/><Relationship Id="rId40" Type="http://schemas.openxmlformats.org/officeDocument/2006/relationships/hyperlink" Target="https://drive.ifsp.edu.br/s/7ICY3EYhjjy7IBe" TargetMode="External"/><Relationship Id="rId115" Type="http://schemas.openxmlformats.org/officeDocument/2006/relationships/hyperlink" Target="https://drive.ifsp.edu.br/s/xXhEOjYoUZGn8sS" TargetMode="External"/><Relationship Id="rId136" Type="http://schemas.openxmlformats.org/officeDocument/2006/relationships/hyperlink" Target="https://drive.ifsp.edu.br/s/ualXZO8DyYtNuwm" TargetMode="External"/><Relationship Id="rId157" Type="http://schemas.openxmlformats.org/officeDocument/2006/relationships/hyperlink" Target="https://drive.ifsp.edu.br/s/IItXelfthsOCGHw" TargetMode="External"/><Relationship Id="rId178" Type="http://schemas.openxmlformats.org/officeDocument/2006/relationships/hyperlink" Target="https://drive.ifsp.edu.br/s/jOw2FHoONqUlSlb" TargetMode="External"/><Relationship Id="rId301" Type="http://schemas.openxmlformats.org/officeDocument/2006/relationships/hyperlink" Target="https://drive.ifsp.edu.br/s/GKn10UfuiBzQ2Mr" TargetMode="External"/><Relationship Id="rId322" Type="http://schemas.openxmlformats.org/officeDocument/2006/relationships/hyperlink" Target="https://drive.ifsp.edu.br/s/ShlzH5kboYTdwB0" TargetMode="External"/><Relationship Id="rId343" Type="http://schemas.openxmlformats.org/officeDocument/2006/relationships/hyperlink" Target="https://drive.ifsp.edu.br/s/rlWpopq7njDx7wn" TargetMode="External"/><Relationship Id="rId364" Type="http://schemas.openxmlformats.org/officeDocument/2006/relationships/hyperlink" Target="https://drive.ifsp.edu.br/s/lauTWkueALBSHyb" TargetMode="External"/><Relationship Id="rId61" Type="http://schemas.openxmlformats.org/officeDocument/2006/relationships/hyperlink" Target="https://drive.ifsp.edu.br/s/CCzbtni1O3fp5nt" TargetMode="External"/><Relationship Id="rId82" Type="http://schemas.openxmlformats.org/officeDocument/2006/relationships/hyperlink" Target="https://drive.ifsp.edu.br/s/Vy27EIfQkoxP2VI" TargetMode="External"/><Relationship Id="rId199" Type="http://schemas.openxmlformats.org/officeDocument/2006/relationships/hyperlink" Target="https://drive.ifsp.edu.br/s/6SSAR3lngs8XsVF" TargetMode="External"/><Relationship Id="rId203" Type="http://schemas.openxmlformats.org/officeDocument/2006/relationships/hyperlink" Target="https://drive.ifsp.edu.br/s/EYCnGjxE7fGb4ie" TargetMode="External"/><Relationship Id="rId385" Type="http://schemas.openxmlformats.org/officeDocument/2006/relationships/hyperlink" Target="https://drive.ifsp.edu.br/s/utC920j89eLCsZX" TargetMode="External"/><Relationship Id="rId19" Type="http://schemas.openxmlformats.org/officeDocument/2006/relationships/hyperlink" Target="https://drive.ifsp.edu.br/s/xbuV1Cf3vI5nmUV" TargetMode="External"/><Relationship Id="rId224" Type="http://schemas.openxmlformats.org/officeDocument/2006/relationships/hyperlink" Target="https://drive.ifsp.edu.br/s/Awdx1qB9KSDOXXS" TargetMode="External"/><Relationship Id="rId245" Type="http://schemas.openxmlformats.org/officeDocument/2006/relationships/hyperlink" Target="https://drive.ifsp.edu.br/s/biyVM0A3KJxY12r" TargetMode="External"/><Relationship Id="rId266" Type="http://schemas.openxmlformats.org/officeDocument/2006/relationships/hyperlink" Target="https://drive.ifsp.edu.br/s/5beU5D7MJSJWV1G" TargetMode="External"/><Relationship Id="rId287" Type="http://schemas.openxmlformats.org/officeDocument/2006/relationships/hyperlink" Target="https://drive.ifsp.edu.br/s/wmNDpPodDsdLZRi" TargetMode="External"/><Relationship Id="rId410" Type="http://schemas.openxmlformats.org/officeDocument/2006/relationships/hyperlink" Target="https://drive.ifsp.edu.br/s/9MutcC6Fyi5b7Tw" TargetMode="External"/><Relationship Id="rId431" Type="http://schemas.openxmlformats.org/officeDocument/2006/relationships/hyperlink" Target="https://drive.ifsp.edu.br/s/5gfT7WLZ1ml4AYC" TargetMode="External"/><Relationship Id="rId452" Type="http://schemas.openxmlformats.org/officeDocument/2006/relationships/hyperlink" Target="https://drive.ifsp.edu.br/s/LHYFYjUwQVAqCtz" TargetMode="External"/><Relationship Id="rId473" Type="http://schemas.openxmlformats.org/officeDocument/2006/relationships/hyperlink" Target="https://drive.ifsp.edu.br/s/KTf5nvK1DTz67WK" TargetMode="External"/><Relationship Id="rId494" Type="http://schemas.openxmlformats.org/officeDocument/2006/relationships/hyperlink" Target="https://drive.ifsp.edu.br/s/CilpU4vyV2Tb8tA" TargetMode="External"/><Relationship Id="rId508" Type="http://schemas.openxmlformats.org/officeDocument/2006/relationships/hyperlink" Target="https://drive.ifsp.edu.br/s/7ksftwRokJoe586" TargetMode="External"/><Relationship Id="rId30" Type="http://schemas.openxmlformats.org/officeDocument/2006/relationships/hyperlink" Target="https://drive.ifsp.edu.br/s/VFP7pIvJ2kcfFlc" TargetMode="External"/><Relationship Id="rId105" Type="http://schemas.openxmlformats.org/officeDocument/2006/relationships/hyperlink" Target="https://drive.ifsp.edu.br/s/EKpVjp2jLxg3Ntv" TargetMode="External"/><Relationship Id="rId126" Type="http://schemas.openxmlformats.org/officeDocument/2006/relationships/hyperlink" Target="https://drive.ifsp.edu.br/s/D8HPfkySOIvqbrc" TargetMode="External"/><Relationship Id="rId147" Type="http://schemas.openxmlformats.org/officeDocument/2006/relationships/hyperlink" Target="https://drive.ifsp.edu.br/s/QJO5OONx1mpD3Bs" TargetMode="External"/><Relationship Id="rId168" Type="http://schemas.openxmlformats.org/officeDocument/2006/relationships/hyperlink" Target="https://drive.ifsp.edu.br/s/vr4dbXdIr2zmntA" TargetMode="External"/><Relationship Id="rId312" Type="http://schemas.openxmlformats.org/officeDocument/2006/relationships/hyperlink" Target="https://drive.ifsp.edu.br/s/giRYcKS47v61bGl" TargetMode="External"/><Relationship Id="rId333" Type="http://schemas.openxmlformats.org/officeDocument/2006/relationships/hyperlink" Target="https://drive.ifsp.edu.br/s/hGxKcRq8b7iZof4" TargetMode="External"/><Relationship Id="rId354" Type="http://schemas.openxmlformats.org/officeDocument/2006/relationships/hyperlink" Target="https://drive.ifsp.edu.br/s/LwI3dNynvUWvm1o" TargetMode="External"/><Relationship Id="rId51" Type="http://schemas.openxmlformats.org/officeDocument/2006/relationships/hyperlink" Target="https://drive.ifsp.edu.br/s/dhrb5BUff2lMoMX" TargetMode="External"/><Relationship Id="rId72" Type="http://schemas.openxmlformats.org/officeDocument/2006/relationships/hyperlink" Target="https://drive.ifsp.edu.br/s/tOCEjUnu8IREPBn" TargetMode="External"/><Relationship Id="rId93" Type="http://schemas.openxmlformats.org/officeDocument/2006/relationships/hyperlink" Target="https://drive.ifsp.edu.br/s/occ1QKrsALNjZit" TargetMode="External"/><Relationship Id="rId189" Type="http://schemas.openxmlformats.org/officeDocument/2006/relationships/hyperlink" Target="https://drive.ifsp.edu.br/s/aEpX4VBoOUaHiEr" TargetMode="External"/><Relationship Id="rId375" Type="http://schemas.openxmlformats.org/officeDocument/2006/relationships/hyperlink" Target="https://drive.ifsp.edu.br/s/tt0bF0PxizORyZt" TargetMode="External"/><Relationship Id="rId396" Type="http://schemas.openxmlformats.org/officeDocument/2006/relationships/hyperlink" Target="https://drive.ifsp.edu.br/s/BBpJRdwnXjSL4hY" TargetMode="External"/><Relationship Id="rId3" Type="http://schemas.openxmlformats.org/officeDocument/2006/relationships/hyperlink" Target="https://drive.ifsp.edu.br/s/sbmSIylbf8jsjqP" TargetMode="External"/><Relationship Id="rId214" Type="http://schemas.openxmlformats.org/officeDocument/2006/relationships/hyperlink" Target="https://drive.ifsp.edu.br/s/QY4XnZRXYqlANmA" TargetMode="External"/><Relationship Id="rId235" Type="http://schemas.openxmlformats.org/officeDocument/2006/relationships/hyperlink" Target="https://drive.ifsp.edu.br/s/BPMe2AyzxaYNOIP" TargetMode="External"/><Relationship Id="rId256" Type="http://schemas.openxmlformats.org/officeDocument/2006/relationships/hyperlink" Target="https://drive.ifsp.edu.br/s/ChbnRxk9zoJlGmM" TargetMode="External"/><Relationship Id="rId277" Type="http://schemas.openxmlformats.org/officeDocument/2006/relationships/hyperlink" Target="https://drive.ifsp.edu.br/s/QyZhKDMAzTXPrVr" TargetMode="External"/><Relationship Id="rId298" Type="http://schemas.openxmlformats.org/officeDocument/2006/relationships/hyperlink" Target="https://drive.ifsp.edu.br/s/MatV8S0D5c6IxBK" TargetMode="External"/><Relationship Id="rId400" Type="http://schemas.openxmlformats.org/officeDocument/2006/relationships/hyperlink" Target="https://drive.ifsp.edu.br/s/3eA4b5ChNmuVZiD" TargetMode="External"/><Relationship Id="rId421" Type="http://schemas.openxmlformats.org/officeDocument/2006/relationships/hyperlink" Target="https://drive.ifsp.edu.br/s/fHWHuDfKMKTX6RD" TargetMode="External"/><Relationship Id="rId442" Type="http://schemas.openxmlformats.org/officeDocument/2006/relationships/hyperlink" Target="https://drive.ifsp.edu.br/s/vD2tFAuJnKDtFnc" TargetMode="External"/><Relationship Id="rId463" Type="http://schemas.openxmlformats.org/officeDocument/2006/relationships/hyperlink" Target="https://drive.ifsp.edu.br/s/7S9pUbTUgGaIGgO" TargetMode="External"/><Relationship Id="rId484" Type="http://schemas.openxmlformats.org/officeDocument/2006/relationships/hyperlink" Target="https://drive.ifsp.edu.br/s/dWpAdse2KOY2pXv" TargetMode="External"/><Relationship Id="rId519" Type="http://schemas.openxmlformats.org/officeDocument/2006/relationships/hyperlink" Target="https://drive.ifsp.edu.br/s/hFQa7cMdOrpuGIt" TargetMode="External"/><Relationship Id="rId116" Type="http://schemas.openxmlformats.org/officeDocument/2006/relationships/hyperlink" Target="https://drive.ifsp.edu.br/s/xXhEOjYoUZGn8sS" TargetMode="External"/><Relationship Id="rId137" Type="http://schemas.openxmlformats.org/officeDocument/2006/relationships/hyperlink" Target="https://drive.ifsp.edu.br/s/ZlEje28sfVxDXDr" TargetMode="External"/><Relationship Id="rId158" Type="http://schemas.openxmlformats.org/officeDocument/2006/relationships/hyperlink" Target="https://drive.ifsp.edu.br/s/IItXelfthsOCGHw" TargetMode="External"/><Relationship Id="rId302" Type="http://schemas.openxmlformats.org/officeDocument/2006/relationships/hyperlink" Target="https://drive.ifsp.edu.br/s/GKn10UfuiBzQ2Mr" TargetMode="External"/><Relationship Id="rId323" Type="http://schemas.openxmlformats.org/officeDocument/2006/relationships/hyperlink" Target="https://drive.ifsp.edu.br/s/YlAog0NqUHrQNEF" TargetMode="External"/><Relationship Id="rId344" Type="http://schemas.openxmlformats.org/officeDocument/2006/relationships/hyperlink" Target="https://drive.ifsp.edu.br/s/rlWpopq7njDx7wn" TargetMode="External"/><Relationship Id="rId20" Type="http://schemas.openxmlformats.org/officeDocument/2006/relationships/hyperlink" Target="https://drive.ifsp.edu.br/s/xbuV1Cf3vI5nmUV" TargetMode="External"/><Relationship Id="rId41" Type="http://schemas.openxmlformats.org/officeDocument/2006/relationships/hyperlink" Target="https://drive.ifsp.edu.br/s/09lhlfRnmPEXKJd" TargetMode="External"/><Relationship Id="rId62" Type="http://schemas.openxmlformats.org/officeDocument/2006/relationships/hyperlink" Target="https://drive.ifsp.edu.br/s/CCzbtni1O3fp5nt" TargetMode="External"/><Relationship Id="rId83" Type="http://schemas.openxmlformats.org/officeDocument/2006/relationships/hyperlink" Target="https://drive.ifsp.edu.br/s/45dJrJjbMQLSKqu" TargetMode="External"/><Relationship Id="rId179" Type="http://schemas.openxmlformats.org/officeDocument/2006/relationships/hyperlink" Target="https://drive.ifsp.edu.br/s/fx3oMEhpa1Qhd38" TargetMode="External"/><Relationship Id="rId365" Type="http://schemas.openxmlformats.org/officeDocument/2006/relationships/hyperlink" Target="https://drive.ifsp.edu.br/s/ourotoK26BxYmXr" TargetMode="External"/><Relationship Id="rId386" Type="http://schemas.openxmlformats.org/officeDocument/2006/relationships/hyperlink" Target="https://drive.ifsp.edu.br/s/utC920j89eLCsZX" TargetMode="External"/><Relationship Id="rId190" Type="http://schemas.openxmlformats.org/officeDocument/2006/relationships/hyperlink" Target="https://drive.ifsp.edu.br/s/aEpX4VBoOUaHiEr" TargetMode="External"/><Relationship Id="rId204" Type="http://schemas.openxmlformats.org/officeDocument/2006/relationships/hyperlink" Target="https://drive.ifsp.edu.br/s/EYCnGjxE7fGb4ie" TargetMode="External"/><Relationship Id="rId225" Type="http://schemas.openxmlformats.org/officeDocument/2006/relationships/hyperlink" Target="https://drive.ifsp.edu.br/s/Z2Rk1LaB3Kyiz7J" TargetMode="External"/><Relationship Id="rId246" Type="http://schemas.openxmlformats.org/officeDocument/2006/relationships/hyperlink" Target="https://drive.ifsp.edu.br/s/biyVM0A3KJxY12r" TargetMode="External"/><Relationship Id="rId267" Type="http://schemas.openxmlformats.org/officeDocument/2006/relationships/hyperlink" Target="https://drive.ifsp.edu.br/s/9D4rLWFGhCc6KZo" TargetMode="External"/><Relationship Id="rId288" Type="http://schemas.openxmlformats.org/officeDocument/2006/relationships/hyperlink" Target="https://drive.ifsp.edu.br/s/wmNDpPodDsdLZRi" TargetMode="External"/><Relationship Id="rId411" Type="http://schemas.openxmlformats.org/officeDocument/2006/relationships/hyperlink" Target="https://drive.ifsp.edu.br/s/6tkeZiPRudFSFq5" TargetMode="External"/><Relationship Id="rId432" Type="http://schemas.openxmlformats.org/officeDocument/2006/relationships/hyperlink" Target="https://drive.ifsp.edu.br/s/5gfT7WLZ1ml4AYC" TargetMode="External"/><Relationship Id="rId453" Type="http://schemas.openxmlformats.org/officeDocument/2006/relationships/hyperlink" Target="https://drive.ifsp.edu.br/s/V2Tk5uLyqQFDtaN" TargetMode="External"/><Relationship Id="rId474" Type="http://schemas.openxmlformats.org/officeDocument/2006/relationships/hyperlink" Target="https://drive.ifsp.edu.br/s/KTf5nvK1DTz67WK" TargetMode="External"/><Relationship Id="rId509" Type="http://schemas.openxmlformats.org/officeDocument/2006/relationships/hyperlink" Target="https://drive.ifsp.edu.br/s/SS7eCpJ67Nym1S5" TargetMode="External"/><Relationship Id="rId106" Type="http://schemas.openxmlformats.org/officeDocument/2006/relationships/hyperlink" Target="https://drive.ifsp.edu.br/s/EKpVjp2jLxg3Ntv" TargetMode="External"/><Relationship Id="rId127" Type="http://schemas.openxmlformats.org/officeDocument/2006/relationships/hyperlink" Target="https://drive.ifsp.edu.br/s/JVGraXidU6FTUho" TargetMode="External"/><Relationship Id="rId313" Type="http://schemas.openxmlformats.org/officeDocument/2006/relationships/hyperlink" Target="https://drive.ifsp.edu.br/s/eM9NAN2mqLjpSIM" TargetMode="External"/><Relationship Id="rId495" Type="http://schemas.openxmlformats.org/officeDocument/2006/relationships/hyperlink" Target="https://drive.ifsp.edu.br/s/M7rYfouQSwJAnWr" TargetMode="External"/><Relationship Id="rId10" Type="http://schemas.openxmlformats.org/officeDocument/2006/relationships/hyperlink" Target="https://drive.ifsp.edu.br/s/mYjKI352d4jo4Yz" TargetMode="External"/><Relationship Id="rId31" Type="http://schemas.openxmlformats.org/officeDocument/2006/relationships/hyperlink" Target="https://drive.ifsp.edu.br/s/gfBqigJQuosXaDy" TargetMode="External"/><Relationship Id="rId52" Type="http://schemas.openxmlformats.org/officeDocument/2006/relationships/hyperlink" Target="https://drive.ifsp.edu.br/s/dhrb5BUff2lMoMX" TargetMode="External"/><Relationship Id="rId73" Type="http://schemas.openxmlformats.org/officeDocument/2006/relationships/hyperlink" Target="https://drive.ifsp.edu.br/s/lE0A0MPpKT1zH27" TargetMode="External"/><Relationship Id="rId94" Type="http://schemas.openxmlformats.org/officeDocument/2006/relationships/hyperlink" Target="https://drive.ifsp.edu.br/s/occ1QKrsALNjZit" TargetMode="External"/><Relationship Id="rId148" Type="http://schemas.openxmlformats.org/officeDocument/2006/relationships/hyperlink" Target="https://drive.ifsp.edu.br/s/QJO5OONx1mpD3Bs" TargetMode="External"/><Relationship Id="rId169" Type="http://schemas.openxmlformats.org/officeDocument/2006/relationships/hyperlink" Target="https://drive.ifsp.edu.br/s/etUxOlFj7AqWMKY" TargetMode="External"/><Relationship Id="rId334" Type="http://schemas.openxmlformats.org/officeDocument/2006/relationships/hyperlink" Target="https://drive.ifsp.edu.br/s/hGxKcRq8b7iZof4" TargetMode="External"/><Relationship Id="rId355" Type="http://schemas.openxmlformats.org/officeDocument/2006/relationships/hyperlink" Target="https://drive.ifsp.edu.br/s/4327nnWVul3lhIm" TargetMode="External"/><Relationship Id="rId376" Type="http://schemas.openxmlformats.org/officeDocument/2006/relationships/hyperlink" Target="https://drive.ifsp.edu.br/s/tt0bF0PxizORyZt" TargetMode="External"/><Relationship Id="rId397" Type="http://schemas.openxmlformats.org/officeDocument/2006/relationships/hyperlink" Target="https://drive.ifsp.edu.br/s/9DpY4Xkp5LPUdzq" TargetMode="External"/><Relationship Id="rId520" Type="http://schemas.openxmlformats.org/officeDocument/2006/relationships/hyperlink" Target="https://drive.ifsp.edu.br/s/L9fVSwzh9xkfwiD" TargetMode="External"/><Relationship Id="rId4" Type="http://schemas.openxmlformats.org/officeDocument/2006/relationships/hyperlink" Target="https://drive.ifsp.edu.br/s/sbmSIylbf8jsjqP" TargetMode="External"/><Relationship Id="rId180" Type="http://schemas.openxmlformats.org/officeDocument/2006/relationships/hyperlink" Target="https://drive.ifsp.edu.br/s/fx3oMEhpa1Qhd38" TargetMode="External"/><Relationship Id="rId215" Type="http://schemas.openxmlformats.org/officeDocument/2006/relationships/hyperlink" Target="https://drive.ifsp.edu.br/s/s81AyVdk2KEwqM9" TargetMode="External"/><Relationship Id="rId236" Type="http://schemas.openxmlformats.org/officeDocument/2006/relationships/hyperlink" Target="https://drive.ifsp.edu.br/s/BPMe2AyzxaYNOIP" TargetMode="External"/><Relationship Id="rId257" Type="http://schemas.openxmlformats.org/officeDocument/2006/relationships/hyperlink" Target="https://drive.ifsp.edu.br/s/daNzAfuTKly61o7" TargetMode="External"/><Relationship Id="rId278" Type="http://schemas.openxmlformats.org/officeDocument/2006/relationships/hyperlink" Target="https://drive.ifsp.edu.br/s/QyZhKDMAzTXPrVr" TargetMode="External"/><Relationship Id="rId401" Type="http://schemas.openxmlformats.org/officeDocument/2006/relationships/hyperlink" Target="https://drive.ifsp.edu.br/s/Cfqik7ZuCrGlMO2" TargetMode="External"/><Relationship Id="rId422" Type="http://schemas.openxmlformats.org/officeDocument/2006/relationships/hyperlink" Target="https://drive.ifsp.edu.br/s/fHWHuDfKMKTX6RD" TargetMode="External"/><Relationship Id="rId443" Type="http://schemas.openxmlformats.org/officeDocument/2006/relationships/hyperlink" Target="https://drive.ifsp.edu.br/s/9lWZvYeN7MlAakl" TargetMode="External"/><Relationship Id="rId464" Type="http://schemas.openxmlformats.org/officeDocument/2006/relationships/hyperlink" Target="https://drive.ifsp.edu.br/s/7S9pUbTUgGaIGgO" TargetMode="External"/><Relationship Id="rId303" Type="http://schemas.openxmlformats.org/officeDocument/2006/relationships/hyperlink" Target="https://drive.ifsp.edu.br/s/9YLETisUbpNItub" TargetMode="External"/><Relationship Id="rId485" Type="http://schemas.openxmlformats.org/officeDocument/2006/relationships/hyperlink" Target="https://drive.ifsp.edu.br/s/hjnjWCqzmc0geME" TargetMode="External"/><Relationship Id="rId42" Type="http://schemas.openxmlformats.org/officeDocument/2006/relationships/hyperlink" Target="https://drive.ifsp.edu.br/s/09lhlfRnmPEXKJd" TargetMode="External"/><Relationship Id="rId84" Type="http://schemas.openxmlformats.org/officeDocument/2006/relationships/hyperlink" Target="https://drive.ifsp.edu.br/s/45dJrJjbMQLSKqu" TargetMode="External"/><Relationship Id="rId138" Type="http://schemas.openxmlformats.org/officeDocument/2006/relationships/hyperlink" Target="https://drive.ifsp.edu.br/s/ZlEje28sfVxDXDr" TargetMode="External"/><Relationship Id="rId345" Type="http://schemas.openxmlformats.org/officeDocument/2006/relationships/hyperlink" Target="https://drive.ifsp.edu.br/s/xY6tJ31befL9jox" TargetMode="External"/><Relationship Id="rId387" Type="http://schemas.openxmlformats.org/officeDocument/2006/relationships/hyperlink" Target="https://drive.ifsp.edu.br/s/gO7CFxolFO8NVHQ" TargetMode="External"/><Relationship Id="rId510" Type="http://schemas.openxmlformats.org/officeDocument/2006/relationships/hyperlink" Target="https://drive.ifsp.edu.br/s/ym2Am0pNMSd1iSx" TargetMode="External"/><Relationship Id="rId191" Type="http://schemas.openxmlformats.org/officeDocument/2006/relationships/hyperlink" Target="https://drive.ifsp.edu.br/s/lR9lFlxsbzd9e1d" TargetMode="External"/><Relationship Id="rId205" Type="http://schemas.openxmlformats.org/officeDocument/2006/relationships/hyperlink" Target="https://drive.ifsp.edu.br/s/Q508xYrQLUkEuEK" TargetMode="External"/><Relationship Id="rId247" Type="http://schemas.openxmlformats.org/officeDocument/2006/relationships/hyperlink" Target="https://drive.ifsp.edu.br/s/R2x0cdorrDQEF9K" TargetMode="External"/><Relationship Id="rId412" Type="http://schemas.openxmlformats.org/officeDocument/2006/relationships/hyperlink" Target="https://drive.ifsp.edu.br/s/6tkeZiPRudFSFq5" TargetMode="External"/><Relationship Id="rId107" Type="http://schemas.openxmlformats.org/officeDocument/2006/relationships/hyperlink" Target="https://drive.ifsp.edu.br/s/PElxF0mSYnFF8mO" TargetMode="External"/><Relationship Id="rId289" Type="http://schemas.openxmlformats.org/officeDocument/2006/relationships/hyperlink" Target="https://drive.ifsp.edu.br/s/m9glorzOJKlDU4e" TargetMode="External"/><Relationship Id="rId454" Type="http://schemas.openxmlformats.org/officeDocument/2006/relationships/hyperlink" Target="https://drive.ifsp.edu.br/s/V2Tk5uLyqQFDtaN" TargetMode="External"/><Relationship Id="rId496" Type="http://schemas.openxmlformats.org/officeDocument/2006/relationships/hyperlink" Target="https://drive.ifsp.edu.br/s/S0YMbFWmzkG6WVs" TargetMode="External"/><Relationship Id="rId11" Type="http://schemas.openxmlformats.org/officeDocument/2006/relationships/hyperlink" Target="https://drive.ifsp.edu.br/s/l61HR6mWgFsyinM" TargetMode="External"/><Relationship Id="rId53" Type="http://schemas.openxmlformats.org/officeDocument/2006/relationships/hyperlink" Target="https://drive.ifsp.edu.br/s/kp6Gr0qu4tzuRir" TargetMode="External"/><Relationship Id="rId149" Type="http://schemas.openxmlformats.org/officeDocument/2006/relationships/hyperlink" Target="https://drive.ifsp.edu.br/s/FJudszrDDAnPhKl" TargetMode="External"/><Relationship Id="rId314" Type="http://schemas.openxmlformats.org/officeDocument/2006/relationships/hyperlink" Target="https://drive.ifsp.edu.br/s/eM9NAN2mqLjpSIM" TargetMode="External"/><Relationship Id="rId356" Type="http://schemas.openxmlformats.org/officeDocument/2006/relationships/hyperlink" Target="https://drive.ifsp.edu.br/s/4327nnWVul3lhIm" TargetMode="External"/><Relationship Id="rId398" Type="http://schemas.openxmlformats.org/officeDocument/2006/relationships/hyperlink" Target="https://drive.ifsp.edu.br/s/9DpY4Xkp5LPUdzq" TargetMode="External"/><Relationship Id="rId95" Type="http://schemas.openxmlformats.org/officeDocument/2006/relationships/hyperlink" Target="https://drive.ifsp.edu.br/s/9NJMtJ5bH8gVgoD" TargetMode="External"/><Relationship Id="rId160" Type="http://schemas.openxmlformats.org/officeDocument/2006/relationships/hyperlink" Target="https://drive.ifsp.edu.br/s/thFGxHzwlHASE4u" TargetMode="External"/><Relationship Id="rId216" Type="http://schemas.openxmlformats.org/officeDocument/2006/relationships/hyperlink" Target="https://drive.ifsp.edu.br/s/s81AyVdk2KEwqM9" TargetMode="External"/><Relationship Id="rId423" Type="http://schemas.openxmlformats.org/officeDocument/2006/relationships/hyperlink" Target="https://drive.ifsp.edu.br/s/YJEJWIjzVBuOR6S" TargetMode="External"/><Relationship Id="rId258" Type="http://schemas.openxmlformats.org/officeDocument/2006/relationships/hyperlink" Target="https://drive.ifsp.edu.br/s/daNzAfuTKly61o7" TargetMode="External"/><Relationship Id="rId465" Type="http://schemas.openxmlformats.org/officeDocument/2006/relationships/hyperlink" Target="https://drive.ifsp.edu.br/s/hxEhPKK61A1ExA7" TargetMode="External"/><Relationship Id="rId22" Type="http://schemas.openxmlformats.org/officeDocument/2006/relationships/hyperlink" Target="https://drive.ifsp.edu.br/s/WJUIJe6pSnMJQ6C" TargetMode="External"/><Relationship Id="rId64" Type="http://schemas.openxmlformats.org/officeDocument/2006/relationships/hyperlink" Target="https://drive.ifsp.edu.br/s/f3D6GnPLurpHXxF" TargetMode="External"/><Relationship Id="rId118" Type="http://schemas.openxmlformats.org/officeDocument/2006/relationships/hyperlink" Target="https://drive.ifsp.edu.br/s/1X1xyetHj21i7Gv" TargetMode="External"/><Relationship Id="rId325" Type="http://schemas.openxmlformats.org/officeDocument/2006/relationships/hyperlink" Target="https://drive.ifsp.edu.br/s/aoAgvtlHrFOIpF1" TargetMode="External"/><Relationship Id="rId367" Type="http://schemas.openxmlformats.org/officeDocument/2006/relationships/hyperlink" Target="https://drive.ifsp.edu.br/s/Lib8U7fcwUJTyza" TargetMode="External"/><Relationship Id="rId171" Type="http://schemas.openxmlformats.org/officeDocument/2006/relationships/hyperlink" Target="https://drive.ifsp.edu.br/s/rnNs6CtFEuYWxXm" TargetMode="External"/><Relationship Id="rId227" Type="http://schemas.openxmlformats.org/officeDocument/2006/relationships/hyperlink" Target="https://drive.ifsp.edu.br/s/jPHTMRAqVaISPju" TargetMode="External"/><Relationship Id="rId269" Type="http://schemas.openxmlformats.org/officeDocument/2006/relationships/hyperlink" Target="https://drive.ifsp.edu.br/s/mZojKDe2bqcKoBP" TargetMode="External"/><Relationship Id="rId434" Type="http://schemas.openxmlformats.org/officeDocument/2006/relationships/hyperlink" Target="https://drive.ifsp.edu.br/s/RTcigXIiFYKx7b9" TargetMode="External"/><Relationship Id="rId476" Type="http://schemas.openxmlformats.org/officeDocument/2006/relationships/hyperlink" Target="https://drive.ifsp.edu.br/s/ZRVIE5fm7KyQfck" TargetMode="External"/><Relationship Id="rId33" Type="http://schemas.openxmlformats.org/officeDocument/2006/relationships/hyperlink" Target="https://drive.ifsp.edu.br/s/SfsP0LA5FIaLfML" TargetMode="External"/><Relationship Id="rId129" Type="http://schemas.openxmlformats.org/officeDocument/2006/relationships/hyperlink" Target="https://drive.ifsp.edu.br/s/hOTHlOyREl5XkRg" TargetMode="External"/><Relationship Id="rId280" Type="http://schemas.openxmlformats.org/officeDocument/2006/relationships/hyperlink" Target="https://drive.ifsp.edu.br/s/rbedS3LpXs26wxG" TargetMode="External"/><Relationship Id="rId336" Type="http://schemas.openxmlformats.org/officeDocument/2006/relationships/hyperlink" Target="https://drive.ifsp.edu.br/s/ypB1ZkMpI3bfq6A" TargetMode="External"/><Relationship Id="rId501" Type="http://schemas.openxmlformats.org/officeDocument/2006/relationships/hyperlink" Target="https://drive.ifsp.edu.br/s/d0X0BcZUpbW2x4m" TargetMode="External"/><Relationship Id="rId75" Type="http://schemas.openxmlformats.org/officeDocument/2006/relationships/hyperlink" Target="https://drive.ifsp.edu.br/s/YD2Ei94ZmBw8QWy" TargetMode="External"/><Relationship Id="rId140" Type="http://schemas.openxmlformats.org/officeDocument/2006/relationships/hyperlink" Target="https://drive.ifsp.edu.br/s/bdxe42x3cpf13oB" TargetMode="External"/><Relationship Id="rId182" Type="http://schemas.openxmlformats.org/officeDocument/2006/relationships/hyperlink" Target="https://drive.ifsp.edu.br/s/U1nneKu46MSi1db" TargetMode="External"/><Relationship Id="rId378" Type="http://schemas.openxmlformats.org/officeDocument/2006/relationships/hyperlink" Target="https://drive.ifsp.edu.br/s/R2RjOLJbDN78h97" TargetMode="External"/><Relationship Id="rId403" Type="http://schemas.openxmlformats.org/officeDocument/2006/relationships/hyperlink" Target="https://drive.ifsp.edu.br/s/ZeYnyTCCxhwBQPS" TargetMode="External"/><Relationship Id="rId6" Type="http://schemas.openxmlformats.org/officeDocument/2006/relationships/hyperlink" Target="https://drive.ifsp.edu.br/s/nP9ZUllFm54W5NI" TargetMode="External"/><Relationship Id="rId238" Type="http://schemas.openxmlformats.org/officeDocument/2006/relationships/hyperlink" Target="https://drive.ifsp.edu.br/s/9kmOvUX0jOEEg8H" TargetMode="External"/><Relationship Id="rId445" Type="http://schemas.openxmlformats.org/officeDocument/2006/relationships/hyperlink" Target="https://drive.ifsp.edu.br/s/e2w6unkmRRA1ke6" TargetMode="External"/><Relationship Id="rId487" Type="http://schemas.openxmlformats.org/officeDocument/2006/relationships/hyperlink" Target="https://drive.ifsp.edu.br/s/3w55hcc7sjNR5a7" TargetMode="External"/><Relationship Id="rId291" Type="http://schemas.openxmlformats.org/officeDocument/2006/relationships/hyperlink" Target="https://drive.ifsp.edu.br/s/O4PgqMqBfQr0MGJ" TargetMode="External"/><Relationship Id="rId305" Type="http://schemas.openxmlformats.org/officeDocument/2006/relationships/hyperlink" Target="https://drive.ifsp.edu.br/s/rkB7DbuWm76TIdA" TargetMode="External"/><Relationship Id="rId347" Type="http://schemas.openxmlformats.org/officeDocument/2006/relationships/hyperlink" Target="https://drive.ifsp.edu.br/s/RubCUTRotpzSZp4" TargetMode="External"/><Relationship Id="rId512" Type="http://schemas.openxmlformats.org/officeDocument/2006/relationships/hyperlink" Target="https://drive.ifsp.edu.br/s/offKG1xTAqpNJ0l" TargetMode="External"/><Relationship Id="rId44" Type="http://schemas.openxmlformats.org/officeDocument/2006/relationships/hyperlink" Target="https://drive.ifsp.edu.br/s/retrUzKGfFwA3vZ" TargetMode="External"/><Relationship Id="rId86" Type="http://schemas.openxmlformats.org/officeDocument/2006/relationships/hyperlink" Target="https://drive.ifsp.edu.br/s/yK4jWorJn0NJCFC" TargetMode="External"/><Relationship Id="rId151" Type="http://schemas.openxmlformats.org/officeDocument/2006/relationships/hyperlink" Target="https://drive.ifsp.edu.br/s/0UtfrRABaY3KQiR" TargetMode="External"/><Relationship Id="rId389" Type="http://schemas.openxmlformats.org/officeDocument/2006/relationships/hyperlink" Target="https://drive.ifsp.edu.br/s/nbtwVfWqbG3UuhT" TargetMode="External"/><Relationship Id="rId193" Type="http://schemas.openxmlformats.org/officeDocument/2006/relationships/hyperlink" Target="https://drive.ifsp.edu.br/s/BAX7u44eNjj0n9I" TargetMode="External"/><Relationship Id="rId207" Type="http://schemas.openxmlformats.org/officeDocument/2006/relationships/hyperlink" Target="https://drive.ifsp.edu.br/s/dfY6vnrp5JJW9Bs" TargetMode="External"/><Relationship Id="rId249" Type="http://schemas.openxmlformats.org/officeDocument/2006/relationships/hyperlink" Target="https://drive.ifsp.edu.br/s/soZyDmdbTYiyejK" TargetMode="External"/><Relationship Id="rId414" Type="http://schemas.openxmlformats.org/officeDocument/2006/relationships/hyperlink" Target="https://drive.ifsp.edu.br/s/oIoMRfKrzjXPJa7" TargetMode="External"/><Relationship Id="rId456" Type="http://schemas.openxmlformats.org/officeDocument/2006/relationships/hyperlink" Target="https://drive.ifsp.edu.br/s/ZCiTDRMpt8GWwi1" TargetMode="External"/><Relationship Id="rId498" Type="http://schemas.openxmlformats.org/officeDocument/2006/relationships/hyperlink" Target="https://drive.ifsp.edu.br/s/OTMk98lbJhWQa0V" TargetMode="External"/><Relationship Id="rId13" Type="http://schemas.openxmlformats.org/officeDocument/2006/relationships/hyperlink" Target="https://drive.ifsp.edu.br/s/gdQUo1FOdaV96Sw" TargetMode="External"/><Relationship Id="rId109" Type="http://schemas.openxmlformats.org/officeDocument/2006/relationships/hyperlink" Target="https://drive.ifsp.edu.br/s/d5vggRme44Qdf56" TargetMode="External"/><Relationship Id="rId260" Type="http://schemas.openxmlformats.org/officeDocument/2006/relationships/hyperlink" Target="https://drive.ifsp.edu.br/s/Kyh8ifhilrCU7OH" TargetMode="External"/><Relationship Id="rId316" Type="http://schemas.openxmlformats.org/officeDocument/2006/relationships/hyperlink" Target="https://drive.ifsp.edu.br/s/nVICSugkXOTSz3B" TargetMode="External"/><Relationship Id="rId55" Type="http://schemas.openxmlformats.org/officeDocument/2006/relationships/hyperlink" Target="https://drive.ifsp.edu.br/s/0kE9zggWaedyqUi" TargetMode="External"/><Relationship Id="rId97" Type="http://schemas.openxmlformats.org/officeDocument/2006/relationships/hyperlink" Target="https://drive.ifsp.edu.br/s/iAJhmBeEI9ail60" TargetMode="External"/><Relationship Id="rId120" Type="http://schemas.openxmlformats.org/officeDocument/2006/relationships/hyperlink" Target="https://drive.ifsp.edu.br/s/Pl5zQa0owi8XgvM" TargetMode="External"/><Relationship Id="rId358" Type="http://schemas.openxmlformats.org/officeDocument/2006/relationships/hyperlink" Target="https://drive.ifsp.edu.br/s/3VSA5SbClMkpEZO" TargetMode="External"/><Relationship Id="rId162" Type="http://schemas.openxmlformats.org/officeDocument/2006/relationships/hyperlink" Target="https://drive.ifsp.edu.br/s/dKy8qz8hLyCHXch" TargetMode="External"/><Relationship Id="rId218" Type="http://schemas.openxmlformats.org/officeDocument/2006/relationships/hyperlink" Target="https://drive.ifsp.edu.br/s/4hHt0hxGF6HsKS8" TargetMode="External"/><Relationship Id="rId425" Type="http://schemas.openxmlformats.org/officeDocument/2006/relationships/hyperlink" Target="https://drive.ifsp.edu.br/s/MBCALdJ1i11xi7l" TargetMode="External"/><Relationship Id="rId467" Type="http://schemas.openxmlformats.org/officeDocument/2006/relationships/hyperlink" Target="https://drive.ifsp.edu.br/s/RPJsiKVaHC7k1L7" TargetMode="External"/><Relationship Id="rId271" Type="http://schemas.openxmlformats.org/officeDocument/2006/relationships/hyperlink" Target="https://drive.ifsp.edu.br/s/936ReiZruqG88H2" TargetMode="External"/><Relationship Id="rId24" Type="http://schemas.openxmlformats.org/officeDocument/2006/relationships/hyperlink" Target="https://drive.ifsp.edu.br/s/D9RBw3vOxogarXd" TargetMode="External"/><Relationship Id="rId66" Type="http://schemas.openxmlformats.org/officeDocument/2006/relationships/hyperlink" Target="https://drive.ifsp.edu.br/s/5aoJSBq8CCNoYV7" TargetMode="External"/><Relationship Id="rId131" Type="http://schemas.openxmlformats.org/officeDocument/2006/relationships/hyperlink" Target="https://drive.ifsp.edu.br/s/Jsuw2zXueMVIC0r" TargetMode="External"/><Relationship Id="rId327" Type="http://schemas.openxmlformats.org/officeDocument/2006/relationships/hyperlink" Target="https://drive.ifsp.edu.br/s/73ZLWmDOKN4yFyw" TargetMode="External"/><Relationship Id="rId369" Type="http://schemas.openxmlformats.org/officeDocument/2006/relationships/hyperlink" Target="https://drive.ifsp.edu.br/s/vYIb46WPpQy27t0" TargetMode="External"/><Relationship Id="rId173" Type="http://schemas.openxmlformats.org/officeDocument/2006/relationships/hyperlink" Target="https://drive.ifsp.edu.br/s/ZSZ4ob84wybiojP" TargetMode="External"/><Relationship Id="rId229" Type="http://schemas.openxmlformats.org/officeDocument/2006/relationships/hyperlink" Target="https://drive.ifsp.edu.br/s/3MiJUmE7Z4SrQum" TargetMode="External"/><Relationship Id="rId380" Type="http://schemas.openxmlformats.org/officeDocument/2006/relationships/hyperlink" Target="https://drive.ifsp.edu.br/s/xlA7xNMWrM0DpUQ" TargetMode="External"/><Relationship Id="rId436" Type="http://schemas.openxmlformats.org/officeDocument/2006/relationships/hyperlink" Target="https://drive.ifsp.edu.br/s/CUW2c5WaFu6Hq9x" TargetMode="External"/><Relationship Id="rId240" Type="http://schemas.openxmlformats.org/officeDocument/2006/relationships/hyperlink" Target="https://drive.ifsp.edu.br/s/0De2PJZgzsOeELb" TargetMode="External"/><Relationship Id="rId478" Type="http://schemas.openxmlformats.org/officeDocument/2006/relationships/hyperlink" Target="https://drive.ifsp.edu.br/s/eFawOxO1EXoEL3m" TargetMode="External"/></Relationships>
</file>

<file path=xl/worksheets/_rels/sheet19.xml.rels><?xml version="1.0" encoding="UTF-8" standalone="yes"?>
<Relationships xmlns="http://schemas.openxmlformats.org/package/2006/relationships"><Relationship Id="rId117" Type="http://schemas.openxmlformats.org/officeDocument/2006/relationships/hyperlink" Target="https://drive.ifsp.edu.br/s/0o50kUHhNDN1c7q" TargetMode="External"/><Relationship Id="rId21" Type="http://schemas.openxmlformats.org/officeDocument/2006/relationships/hyperlink" Target="https://drive.ifsp.edu.br/s/qWzi9SZG4M5nm4C" TargetMode="External"/><Relationship Id="rId42" Type="http://schemas.openxmlformats.org/officeDocument/2006/relationships/hyperlink" Target="https://drive.ifsp.edu.br/s/JK6VqxSid7rtuMN" TargetMode="External"/><Relationship Id="rId63" Type="http://schemas.openxmlformats.org/officeDocument/2006/relationships/hyperlink" Target="https://drive.ifsp.edu.br/s/RHMmG7RQzquJE10" TargetMode="External"/><Relationship Id="rId84" Type="http://schemas.openxmlformats.org/officeDocument/2006/relationships/hyperlink" Target="https://drive.ifsp.edu.br/s/UraWxTsayfL4KCL" TargetMode="External"/><Relationship Id="rId138" Type="http://schemas.openxmlformats.org/officeDocument/2006/relationships/hyperlink" Target="https://drive.ifsp.edu.br/s/nPYhjXUlNMFH3aX" TargetMode="External"/><Relationship Id="rId159" Type="http://schemas.openxmlformats.org/officeDocument/2006/relationships/hyperlink" Target="https://drive.ifsp.edu.br/s/U80E9Yp19B30H9y" TargetMode="External"/><Relationship Id="rId170" Type="http://schemas.openxmlformats.org/officeDocument/2006/relationships/hyperlink" Target="https://drive.ifsp.edu.br/s/aY8vtz37Zqj8ljh" TargetMode="External"/><Relationship Id="rId191" Type="http://schemas.openxmlformats.org/officeDocument/2006/relationships/hyperlink" Target="https://drive.ifsp.edu.br/s/fg0e8n2ckErSSCw" TargetMode="External"/><Relationship Id="rId205" Type="http://schemas.openxmlformats.org/officeDocument/2006/relationships/hyperlink" Target="https://drive.ifsp.edu.br/s/HmiPsynYyXFmFJ3" TargetMode="External"/><Relationship Id="rId226" Type="http://schemas.openxmlformats.org/officeDocument/2006/relationships/hyperlink" Target="https://drive.ifsp.edu.br/s/M7rYfouQSwJAnWr" TargetMode="External"/><Relationship Id="rId247" Type="http://schemas.openxmlformats.org/officeDocument/2006/relationships/hyperlink" Target="https://drive.ifsp.edu.br/s/VFSiLVjiCgV4KBq" TargetMode="External"/><Relationship Id="rId107" Type="http://schemas.openxmlformats.org/officeDocument/2006/relationships/hyperlink" Target="https://drive.ifsp.edu.br/s/offKG1xTAqpNJ0l" TargetMode="External"/><Relationship Id="rId11" Type="http://schemas.openxmlformats.org/officeDocument/2006/relationships/hyperlink" Target="https://drive.ifsp.edu.br/s/BCUX160D4eE5UvV" TargetMode="External"/><Relationship Id="rId32" Type="http://schemas.openxmlformats.org/officeDocument/2006/relationships/hyperlink" Target="https://drive.ifsp.edu.br/s/MOrX0b1JYr87tFR" TargetMode="External"/><Relationship Id="rId53" Type="http://schemas.openxmlformats.org/officeDocument/2006/relationships/hyperlink" Target="https://drive.ifsp.edu.br/s/3wnzYBPojbG8J8H" TargetMode="External"/><Relationship Id="rId74" Type="http://schemas.openxmlformats.org/officeDocument/2006/relationships/hyperlink" Target="https://drive.ifsp.edu.br/s/KFJmZgfq0TfBmXv" TargetMode="External"/><Relationship Id="rId128" Type="http://schemas.openxmlformats.org/officeDocument/2006/relationships/hyperlink" Target="https://drive.ifsp.edu.br/s/ODuVmXlW1uDuLPC" TargetMode="External"/><Relationship Id="rId149" Type="http://schemas.openxmlformats.org/officeDocument/2006/relationships/hyperlink" Target="https://drive.ifsp.edu.br/s/smB504MM3l9vwis" TargetMode="External"/><Relationship Id="rId5" Type="http://schemas.openxmlformats.org/officeDocument/2006/relationships/hyperlink" Target="https://drive.ifsp.edu.br/s/H7fpGP3Kd3pREaA" TargetMode="External"/><Relationship Id="rId95" Type="http://schemas.openxmlformats.org/officeDocument/2006/relationships/hyperlink" Target="https://drive.ifsp.edu.br/s/dl7iDfxfUoZbCMI" TargetMode="External"/><Relationship Id="rId160" Type="http://schemas.openxmlformats.org/officeDocument/2006/relationships/hyperlink" Target="https://drive.ifsp.edu.br/s/0X1iIMfIscSBJEv" TargetMode="External"/><Relationship Id="rId181" Type="http://schemas.openxmlformats.org/officeDocument/2006/relationships/hyperlink" Target="https://drive.ifsp.edu.br/s/gXm6z4VM3p95EjS" TargetMode="External"/><Relationship Id="rId216" Type="http://schemas.openxmlformats.org/officeDocument/2006/relationships/hyperlink" Target="https://drive.ifsp.edu.br/s/hjnjWCqzmc0geME" TargetMode="External"/><Relationship Id="rId237" Type="http://schemas.openxmlformats.org/officeDocument/2006/relationships/hyperlink" Target="https://drive.ifsp.edu.br/s/VJK9Zmzp1tUMln8" TargetMode="External"/><Relationship Id="rId22" Type="http://schemas.openxmlformats.org/officeDocument/2006/relationships/hyperlink" Target="https://drive.ifsp.edu.br/s/QAegLlE5YuaIjYc" TargetMode="External"/><Relationship Id="rId43" Type="http://schemas.openxmlformats.org/officeDocument/2006/relationships/hyperlink" Target="https://drive.ifsp.edu.br/s/gka3STcFLX41GFk" TargetMode="External"/><Relationship Id="rId64" Type="http://schemas.openxmlformats.org/officeDocument/2006/relationships/hyperlink" Target="https://drive.ifsp.edu.br/s/z8R2FAQGwFm8att" TargetMode="External"/><Relationship Id="rId118" Type="http://schemas.openxmlformats.org/officeDocument/2006/relationships/hyperlink" Target="https://drive.ifsp.edu.br/s/AYkAOAjoqAKGRxb" TargetMode="External"/><Relationship Id="rId139" Type="http://schemas.openxmlformats.org/officeDocument/2006/relationships/hyperlink" Target="https://drive.ifsp.edu.br/s/VgngKuwILc4WCRc" TargetMode="External"/><Relationship Id="rId85" Type="http://schemas.openxmlformats.org/officeDocument/2006/relationships/hyperlink" Target="https://drive.ifsp.edu.br/s/ompkOwsh7V18kJs" TargetMode="External"/><Relationship Id="rId150" Type="http://schemas.openxmlformats.org/officeDocument/2006/relationships/hyperlink" Target="https://drive.ifsp.edu.br/s/yU10tkxHbl1wk96" TargetMode="External"/><Relationship Id="rId171" Type="http://schemas.openxmlformats.org/officeDocument/2006/relationships/hyperlink" Target="https://drive.ifsp.edu.br/s/uFbmODLwqUgH0mn" TargetMode="External"/><Relationship Id="rId192" Type="http://schemas.openxmlformats.org/officeDocument/2006/relationships/hyperlink" Target="https://drive.ifsp.edu.br/s/RxnAn0csi7FCYYC" TargetMode="External"/><Relationship Id="rId206" Type="http://schemas.openxmlformats.org/officeDocument/2006/relationships/hyperlink" Target="https://drive.ifsp.edu.br/s/pKk0JN4KaFFQ34J" TargetMode="External"/><Relationship Id="rId227" Type="http://schemas.openxmlformats.org/officeDocument/2006/relationships/hyperlink" Target="https://drive.ifsp.edu.br/s/S0YMbFWmzkG6WVs" TargetMode="External"/><Relationship Id="rId248" Type="http://schemas.openxmlformats.org/officeDocument/2006/relationships/hyperlink" Target="https://drive.ifsp.edu.br/s/EwDOGXsofojOUOc" TargetMode="External"/><Relationship Id="rId12" Type="http://schemas.openxmlformats.org/officeDocument/2006/relationships/hyperlink" Target="https://drive.ifsp.edu.br/s/eSbPHy9Lc1mJrR8" TargetMode="External"/><Relationship Id="rId17" Type="http://schemas.openxmlformats.org/officeDocument/2006/relationships/hyperlink" Target="https://drive.ifsp.edu.br/s/O13YdhxfvzqB4Bf" TargetMode="External"/><Relationship Id="rId33" Type="http://schemas.openxmlformats.org/officeDocument/2006/relationships/hyperlink" Target="https://drive.ifsp.edu.br/s/2OxLUpmvdpR3Np9" TargetMode="External"/><Relationship Id="rId38" Type="http://schemas.openxmlformats.org/officeDocument/2006/relationships/hyperlink" Target="https://drive.ifsp.edu.br/s/fqGZeqrZ7ywdGxw" TargetMode="External"/><Relationship Id="rId59" Type="http://schemas.openxmlformats.org/officeDocument/2006/relationships/hyperlink" Target="https://drive.ifsp.edu.br/s/UMYayzom2Vzfw28" TargetMode="External"/><Relationship Id="rId103" Type="http://schemas.openxmlformats.org/officeDocument/2006/relationships/hyperlink" Target="https://drive.ifsp.edu.br/s/7ksftwRokJoe586" TargetMode="External"/><Relationship Id="rId108" Type="http://schemas.openxmlformats.org/officeDocument/2006/relationships/hyperlink" Target="https://drive.ifsp.edu.br/s/s9tXtlO1cuzPyCs" TargetMode="External"/><Relationship Id="rId124" Type="http://schemas.openxmlformats.org/officeDocument/2006/relationships/hyperlink" Target="https://drive.ifsp.edu.br/s/duynStKjFhm7yFn" TargetMode="External"/><Relationship Id="rId129" Type="http://schemas.openxmlformats.org/officeDocument/2006/relationships/hyperlink" Target="https://drive.ifsp.edu.br/s/KaBTBes6Xm17FZX" TargetMode="External"/><Relationship Id="rId54" Type="http://schemas.openxmlformats.org/officeDocument/2006/relationships/hyperlink" Target="https://drive.ifsp.edu.br/s/XuMfvxQ8mY5yjxs" TargetMode="External"/><Relationship Id="rId70" Type="http://schemas.openxmlformats.org/officeDocument/2006/relationships/hyperlink" Target="https://drive.ifsp.edu.br/s/pKk0JN4KaFFQ34J" TargetMode="External"/><Relationship Id="rId75" Type="http://schemas.openxmlformats.org/officeDocument/2006/relationships/hyperlink" Target="https://drive.ifsp.edu.br/s/JU00UpNCmz1isTw" TargetMode="External"/><Relationship Id="rId91" Type="http://schemas.openxmlformats.org/officeDocument/2006/relationships/hyperlink" Target="https://drive.ifsp.edu.br/s/S0YMbFWmzkG6WVs" TargetMode="External"/><Relationship Id="rId96" Type="http://schemas.openxmlformats.org/officeDocument/2006/relationships/hyperlink" Target="https://drive.ifsp.edu.br/s/d0X0BcZUpbW2x4m" TargetMode="External"/><Relationship Id="rId140" Type="http://schemas.openxmlformats.org/officeDocument/2006/relationships/hyperlink" Target="https://drive.ifsp.edu.br/s/75XH0C0UwwuRxgu" TargetMode="External"/><Relationship Id="rId145" Type="http://schemas.openxmlformats.org/officeDocument/2006/relationships/hyperlink" Target="https://drive.ifsp.edu.br/s/n4uEznD3gal2WwS" TargetMode="External"/><Relationship Id="rId161" Type="http://schemas.openxmlformats.org/officeDocument/2006/relationships/hyperlink" Target="https://drive.ifsp.edu.br/s/15P7tucdSXF1NDM" TargetMode="External"/><Relationship Id="rId166" Type="http://schemas.openxmlformats.org/officeDocument/2006/relationships/hyperlink" Target="https://drive.ifsp.edu.br/s/YxZM4D4RbtGebKC" TargetMode="External"/><Relationship Id="rId182" Type="http://schemas.openxmlformats.org/officeDocument/2006/relationships/hyperlink" Target="https://drive.ifsp.edu.br/s/LB2TV32C7GBHGqM" TargetMode="External"/><Relationship Id="rId187" Type="http://schemas.openxmlformats.org/officeDocument/2006/relationships/hyperlink" Target="https://drive.ifsp.edu.br/s/TZQk8ckXmKENoj4" TargetMode="External"/><Relationship Id="rId217" Type="http://schemas.openxmlformats.org/officeDocument/2006/relationships/hyperlink" Target="https://drive.ifsp.edu.br/s/PprciOltPHRXn7s" TargetMode="External"/><Relationship Id="rId1" Type="http://schemas.openxmlformats.org/officeDocument/2006/relationships/hyperlink" Target="https://drive.ifsp.edu.br/s/Aeo8FPNX82ReNEX" TargetMode="External"/><Relationship Id="rId6" Type="http://schemas.openxmlformats.org/officeDocument/2006/relationships/hyperlink" Target="https://drive.ifsp.edu.br/s/XADkDh9RpvZwiyO" TargetMode="External"/><Relationship Id="rId212" Type="http://schemas.openxmlformats.org/officeDocument/2006/relationships/hyperlink" Target="https://drive.ifsp.edu.br/s/uh424o4MPIZaLgU" TargetMode="External"/><Relationship Id="rId233" Type="http://schemas.openxmlformats.org/officeDocument/2006/relationships/hyperlink" Target="https://drive.ifsp.edu.br/s/VfjxvEL43lTRf6e" TargetMode="External"/><Relationship Id="rId238" Type="http://schemas.openxmlformats.org/officeDocument/2006/relationships/hyperlink" Target="https://drive.ifsp.edu.br/s/FDujghIwVKKoKZF" TargetMode="External"/><Relationship Id="rId23" Type="http://schemas.openxmlformats.org/officeDocument/2006/relationships/hyperlink" Target="https://drive.ifsp.edu.br/s/K0rVoX9mPPzTrbX" TargetMode="External"/><Relationship Id="rId28" Type="http://schemas.openxmlformats.org/officeDocument/2006/relationships/hyperlink" Target="https://drive.ifsp.edu.br/s/uKMsGeMnXYPGZmw" TargetMode="External"/><Relationship Id="rId49" Type="http://schemas.openxmlformats.org/officeDocument/2006/relationships/hyperlink" Target="https://drive.ifsp.edu.br/s/XYX0xpN58P0K9qB" TargetMode="External"/><Relationship Id="rId114" Type="http://schemas.openxmlformats.org/officeDocument/2006/relationships/hyperlink" Target="https://drive.ifsp.edu.br/s/hFQa7cMdOrpuGIt" TargetMode="External"/><Relationship Id="rId119" Type="http://schemas.openxmlformats.org/officeDocument/2006/relationships/hyperlink" Target="https://drive.ifsp.edu.br/s/vBIxAf1eFsMx4xU" TargetMode="External"/><Relationship Id="rId44" Type="http://schemas.openxmlformats.org/officeDocument/2006/relationships/hyperlink" Target="https://drive.ifsp.edu.br/s/EGyHPSAZF5XSm67" TargetMode="External"/><Relationship Id="rId60" Type="http://schemas.openxmlformats.org/officeDocument/2006/relationships/hyperlink" Target="https://drive.ifsp.edu.br/s/FDkcQ2Jm6YyIz7N" TargetMode="External"/><Relationship Id="rId65" Type="http://schemas.openxmlformats.org/officeDocument/2006/relationships/hyperlink" Target="https://drive.ifsp.edu.br/s/WFsuOnA1jEm8N9k" TargetMode="External"/><Relationship Id="rId81" Type="http://schemas.openxmlformats.org/officeDocument/2006/relationships/hyperlink" Target="https://drive.ifsp.edu.br/s/PprciOltPHRXn7s" TargetMode="External"/><Relationship Id="rId86" Type="http://schemas.openxmlformats.org/officeDocument/2006/relationships/hyperlink" Target="https://drive.ifsp.edu.br/s/wV3JBuwPKAUN19L" TargetMode="External"/><Relationship Id="rId130" Type="http://schemas.openxmlformats.org/officeDocument/2006/relationships/hyperlink" Target="https://drive.ifsp.edu.br/s/wjsmHUHuWBqbas5" TargetMode="External"/><Relationship Id="rId135" Type="http://schemas.openxmlformats.org/officeDocument/2006/relationships/hyperlink" Target="https://drive.ifsp.edu.br/s/5CUbJvGYnT8qd1p" TargetMode="External"/><Relationship Id="rId151" Type="http://schemas.openxmlformats.org/officeDocument/2006/relationships/hyperlink" Target="https://drive.ifsp.edu.br/s/Y2SsFMhOo3tuU9Z" TargetMode="External"/><Relationship Id="rId156" Type="http://schemas.openxmlformats.org/officeDocument/2006/relationships/hyperlink" Target="https://drive.ifsp.edu.br/s/nLGtBQKGuyzcQNz" TargetMode="External"/><Relationship Id="rId177" Type="http://schemas.openxmlformats.org/officeDocument/2006/relationships/hyperlink" Target="https://drive.ifsp.edu.br/s/XUjb0PxRyQKeSoU" TargetMode="External"/><Relationship Id="rId198" Type="http://schemas.openxmlformats.org/officeDocument/2006/relationships/hyperlink" Target="https://drive.ifsp.edu.br/s/otnaL69nVtvCpM4" TargetMode="External"/><Relationship Id="rId172" Type="http://schemas.openxmlformats.org/officeDocument/2006/relationships/hyperlink" Target="https://drive.ifsp.edu.br/s/Pj45Kmk7bpW0rKg" TargetMode="External"/><Relationship Id="rId193" Type="http://schemas.openxmlformats.org/officeDocument/2006/relationships/hyperlink" Target="https://drive.ifsp.edu.br/s/E2gJVNsY55rp3sR" TargetMode="External"/><Relationship Id="rId202" Type="http://schemas.openxmlformats.org/officeDocument/2006/relationships/hyperlink" Target="https://drive.ifsp.edu.br/s/cDY4F9Qz6aXGcXT" TargetMode="External"/><Relationship Id="rId207" Type="http://schemas.openxmlformats.org/officeDocument/2006/relationships/hyperlink" Target="https://drive.ifsp.edu.br/s/ZRVIE5fm7KyQfck" TargetMode="External"/><Relationship Id="rId223" Type="http://schemas.openxmlformats.org/officeDocument/2006/relationships/hyperlink" Target="https://drive.ifsp.edu.br/s/v5SlRLZP08L1jZy" TargetMode="External"/><Relationship Id="rId228" Type="http://schemas.openxmlformats.org/officeDocument/2006/relationships/hyperlink" Target="https://drive.ifsp.edu.br/s/5tuAauhm6GwqduB" TargetMode="External"/><Relationship Id="rId244" Type="http://schemas.openxmlformats.org/officeDocument/2006/relationships/hyperlink" Target="https://drive.ifsp.edu.br/s/s9tXtlO1cuzPyCs" TargetMode="External"/><Relationship Id="rId249" Type="http://schemas.openxmlformats.org/officeDocument/2006/relationships/hyperlink" Target="https://drive.ifsp.edu.br/s/Ie3g7BeL9fHqZVO" TargetMode="External"/><Relationship Id="rId13" Type="http://schemas.openxmlformats.org/officeDocument/2006/relationships/hyperlink" Target="https://drive.ifsp.edu.br/s/n1wOglDIPAThVgE" TargetMode="External"/><Relationship Id="rId18" Type="http://schemas.openxmlformats.org/officeDocument/2006/relationships/hyperlink" Target="https://drive.ifsp.edu.br/s/FjWGLi16DVv6mb0" TargetMode="External"/><Relationship Id="rId39" Type="http://schemas.openxmlformats.org/officeDocument/2006/relationships/hyperlink" Target="https://drive.ifsp.edu.br/s/HfDELzSGlnW5KwL" TargetMode="External"/><Relationship Id="rId109" Type="http://schemas.openxmlformats.org/officeDocument/2006/relationships/hyperlink" Target="https://drive.ifsp.edu.br/s/L1JXw3ViOa3J663" TargetMode="External"/><Relationship Id="rId34" Type="http://schemas.openxmlformats.org/officeDocument/2006/relationships/hyperlink" Target="https://drive.ifsp.edu.br/s/nYalcrbyiciIBsl" TargetMode="External"/><Relationship Id="rId50" Type="http://schemas.openxmlformats.org/officeDocument/2006/relationships/hyperlink" Target="https://drive.ifsp.edu.br/s/Lbl0e3Cbkb9gtLL" TargetMode="External"/><Relationship Id="rId55" Type="http://schemas.openxmlformats.org/officeDocument/2006/relationships/hyperlink" Target="https://drive.ifsp.edu.br/s/mumwmdyDfNij2Kl" TargetMode="External"/><Relationship Id="rId76" Type="http://schemas.openxmlformats.org/officeDocument/2006/relationships/hyperlink" Target="https://drive.ifsp.edu.br/s/uh424o4MPIZaLgU" TargetMode="External"/><Relationship Id="rId97" Type="http://schemas.openxmlformats.org/officeDocument/2006/relationships/hyperlink" Target="https://drive.ifsp.edu.br/s/VfjxvEL43lTRf6e" TargetMode="External"/><Relationship Id="rId104" Type="http://schemas.openxmlformats.org/officeDocument/2006/relationships/hyperlink" Target="https://drive.ifsp.edu.br/s/SS7eCpJ67Nym1S5" TargetMode="External"/><Relationship Id="rId120" Type="http://schemas.openxmlformats.org/officeDocument/2006/relationships/hyperlink" Target="https://drive.ifsp.edu.br/s/Snw0W0asUh6elvd" TargetMode="External"/><Relationship Id="rId125" Type="http://schemas.openxmlformats.org/officeDocument/2006/relationships/hyperlink" Target="https://drive.ifsp.edu.br/s/sMCDagDqC0COPY1" TargetMode="External"/><Relationship Id="rId141" Type="http://schemas.openxmlformats.org/officeDocument/2006/relationships/hyperlink" Target="https://drive.ifsp.edu.br/s/EzUbOIY59J0urZ0" TargetMode="External"/><Relationship Id="rId146" Type="http://schemas.openxmlformats.org/officeDocument/2006/relationships/hyperlink" Target="https://drive.ifsp.edu.br/s/5uqLIK7odyC5qIB" TargetMode="External"/><Relationship Id="rId167" Type="http://schemas.openxmlformats.org/officeDocument/2006/relationships/hyperlink" Target="https://drive.ifsp.edu.br/s/YnTw5WJaQQxlfRx" TargetMode="External"/><Relationship Id="rId188" Type="http://schemas.openxmlformats.org/officeDocument/2006/relationships/hyperlink" Target="https://drive.ifsp.edu.br/s/Ugq6QoPz6QR6wh8" TargetMode="External"/><Relationship Id="rId7" Type="http://schemas.openxmlformats.org/officeDocument/2006/relationships/hyperlink" Target="https://drive.ifsp.edu.br/s/hD3jaSW1uSQhjql" TargetMode="External"/><Relationship Id="rId71" Type="http://schemas.openxmlformats.org/officeDocument/2006/relationships/hyperlink" Target="https://drive.ifsp.edu.br/s/ZRVIE5fm7KyQfck" TargetMode="External"/><Relationship Id="rId92" Type="http://schemas.openxmlformats.org/officeDocument/2006/relationships/hyperlink" Target="https://drive.ifsp.edu.br/s/5tuAauhm6GwqduB" TargetMode="External"/><Relationship Id="rId162" Type="http://schemas.openxmlformats.org/officeDocument/2006/relationships/hyperlink" Target="https://drive.ifsp.edu.br/s/7MNQpLHYOE1frjo" TargetMode="External"/><Relationship Id="rId183" Type="http://schemas.openxmlformats.org/officeDocument/2006/relationships/hyperlink" Target="https://drive.ifsp.edu.br/s/gfGnMOc3fviEGfd" TargetMode="External"/><Relationship Id="rId213" Type="http://schemas.openxmlformats.org/officeDocument/2006/relationships/hyperlink" Target="https://drive.ifsp.edu.br/s/Vy9McO8Phs18tTB" TargetMode="External"/><Relationship Id="rId218" Type="http://schemas.openxmlformats.org/officeDocument/2006/relationships/hyperlink" Target="https://drive.ifsp.edu.br/s/3w55hcc7sjNR5a7" TargetMode="External"/><Relationship Id="rId234" Type="http://schemas.openxmlformats.org/officeDocument/2006/relationships/hyperlink" Target="https://drive.ifsp.edu.br/s/7IpFnxOghPC1frs" TargetMode="External"/><Relationship Id="rId239" Type="http://schemas.openxmlformats.org/officeDocument/2006/relationships/hyperlink" Target="https://drive.ifsp.edu.br/s/7ksftwRokJoe586" TargetMode="External"/><Relationship Id="rId2" Type="http://schemas.openxmlformats.org/officeDocument/2006/relationships/hyperlink" Target="https://drive.ifsp.edu.br/s/8REei8wReWI1kdK" TargetMode="External"/><Relationship Id="rId29" Type="http://schemas.openxmlformats.org/officeDocument/2006/relationships/hyperlink" Target="https://drive.ifsp.edu.br/s/cgzZawEjbCYCUZO" TargetMode="External"/><Relationship Id="rId250" Type="http://schemas.openxmlformats.org/officeDocument/2006/relationships/hyperlink" Target="https://drive.ifsp.edu.br/s/hFQa7cMdOrpuGIt" TargetMode="External"/><Relationship Id="rId24" Type="http://schemas.openxmlformats.org/officeDocument/2006/relationships/hyperlink" Target="https://drive.ifsp.edu.br/s/ojCMm2BZgfjk854" TargetMode="External"/><Relationship Id="rId40" Type="http://schemas.openxmlformats.org/officeDocument/2006/relationships/hyperlink" Target="https://drive.ifsp.edu.br/s/hRX1kS9gme3nb4N" TargetMode="External"/><Relationship Id="rId45" Type="http://schemas.openxmlformats.org/officeDocument/2006/relationships/hyperlink" Target="https://drive.ifsp.edu.br/s/kKl3TqdVMExpHyL" TargetMode="External"/><Relationship Id="rId66" Type="http://schemas.openxmlformats.org/officeDocument/2006/relationships/hyperlink" Target="https://drive.ifsp.edu.br/s/QrknPPcVM66iNKm" TargetMode="External"/><Relationship Id="rId87" Type="http://schemas.openxmlformats.org/officeDocument/2006/relationships/hyperlink" Target="https://drive.ifsp.edu.br/s/v5SlRLZP08L1jZy" TargetMode="External"/><Relationship Id="rId110" Type="http://schemas.openxmlformats.org/officeDocument/2006/relationships/hyperlink" Target="https://drive.ifsp.edu.br/s/qkpt2XEq2AalSSs" TargetMode="External"/><Relationship Id="rId115" Type="http://schemas.openxmlformats.org/officeDocument/2006/relationships/hyperlink" Target="https://drive.ifsp.edu.br/s/qEkTNkdCCwCjMaJ" TargetMode="External"/><Relationship Id="rId131" Type="http://schemas.openxmlformats.org/officeDocument/2006/relationships/hyperlink" Target="https://drive.ifsp.edu.br/s/SpGjRFcQSnZmeec" TargetMode="External"/><Relationship Id="rId136" Type="http://schemas.openxmlformats.org/officeDocument/2006/relationships/hyperlink" Target="https://drive.ifsp.edu.br/s/Nq5F2Xeb0A4Aern" TargetMode="External"/><Relationship Id="rId157" Type="http://schemas.openxmlformats.org/officeDocument/2006/relationships/hyperlink" Target="https://drive.ifsp.edu.br/s/DDMeP1gvrndk28Z" TargetMode="External"/><Relationship Id="rId178" Type="http://schemas.openxmlformats.org/officeDocument/2006/relationships/hyperlink" Target="https://drive.ifsp.edu.br/s/LPP25WNDsW3xz8U" TargetMode="External"/><Relationship Id="rId61" Type="http://schemas.openxmlformats.org/officeDocument/2006/relationships/hyperlink" Target="https://drive.ifsp.edu.br/s/mXudsWN6eb8j2jn" TargetMode="External"/><Relationship Id="rId82" Type="http://schemas.openxmlformats.org/officeDocument/2006/relationships/hyperlink" Target="https://drive.ifsp.edu.br/s/3w55hcc7sjNR5a7" TargetMode="External"/><Relationship Id="rId152" Type="http://schemas.openxmlformats.org/officeDocument/2006/relationships/hyperlink" Target="https://drive.ifsp.edu.br/s/oKH1maqzsdTepwf" TargetMode="External"/><Relationship Id="rId173" Type="http://schemas.openxmlformats.org/officeDocument/2006/relationships/hyperlink" Target="https://drive.ifsp.edu.br/s/EuVvnjiRM11r6BQ" TargetMode="External"/><Relationship Id="rId194" Type="http://schemas.openxmlformats.org/officeDocument/2006/relationships/hyperlink" Target="https://drive.ifsp.edu.br/s/fBh2S29yKAs6Rtk" TargetMode="External"/><Relationship Id="rId199" Type="http://schemas.openxmlformats.org/officeDocument/2006/relationships/hyperlink" Target="https://drive.ifsp.edu.br/s/sQX1AXZgn6lGYLg" TargetMode="External"/><Relationship Id="rId203" Type="http://schemas.openxmlformats.org/officeDocument/2006/relationships/hyperlink" Target="https://drive.ifsp.edu.br/s/dxqbaO72pfcFQtf" TargetMode="External"/><Relationship Id="rId208" Type="http://schemas.openxmlformats.org/officeDocument/2006/relationships/hyperlink" Target="https://drive.ifsp.edu.br/s/FM9a4yPpiEKnjKX" TargetMode="External"/><Relationship Id="rId229" Type="http://schemas.openxmlformats.org/officeDocument/2006/relationships/hyperlink" Target="https://drive.ifsp.edu.br/s/OTMk98lbJhWQa0V" TargetMode="External"/><Relationship Id="rId19" Type="http://schemas.openxmlformats.org/officeDocument/2006/relationships/hyperlink" Target="https://drive.ifsp.edu.br/s/hazczJhUdLdCFbr" TargetMode="External"/><Relationship Id="rId224" Type="http://schemas.openxmlformats.org/officeDocument/2006/relationships/hyperlink" Target="https://drive.ifsp.edu.br/s/octnswO6Kw2ywQL" TargetMode="External"/><Relationship Id="rId240" Type="http://schemas.openxmlformats.org/officeDocument/2006/relationships/hyperlink" Target="https://drive.ifsp.edu.br/s/SS7eCpJ67Nym1S5" TargetMode="External"/><Relationship Id="rId245" Type="http://schemas.openxmlformats.org/officeDocument/2006/relationships/hyperlink" Target="https://drive.ifsp.edu.br/s/L1JXw3ViOa3J663" TargetMode="External"/><Relationship Id="rId14" Type="http://schemas.openxmlformats.org/officeDocument/2006/relationships/hyperlink" Target="https://drive.ifsp.edu.br/s/TW6lqe7Rd2yB3oT" TargetMode="External"/><Relationship Id="rId30" Type="http://schemas.openxmlformats.org/officeDocument/2006/relationships/hyperlink" Target="https://drive.ifsp.edu.br/s/0fRNbrGdsYeFyMO" TargetMode="External"/><Relationship Id="rId35" Type="http://schemas.openxmlformats.org/officeDocument/2006/relationships/hyperlink" Target="https://drive.ifsp.edu.br/s/inL9voD17ejYNMf" TargetMode="External"/><Relationship Id="rId56" Type="http://schemas.openxmlformats.org/officeDocument/2006/relationships/hyperlink" Target="https://drive.ifsp.edu.br/s/41sX7OCaZqfqYzC" TargetMode="External"/><Relationship Id="rId77" Type="http://schemas.openxmlformats.org/officeDocument/2006/relationships/hyperlink" Target="https://drive.ifsp.edu.br/s/Vy9McO8Phs18tTB" TargetMode="External"/><Relationship Id="rId100" Type="http://schemas.openxmlformats.org/officeDocument/2006/relationships/hyperlink" Target="https://drive.ifsp.edu.br/s/6RWhEe6D8GKCwcE" TargetMode="External"/><Relationship Id="rId105" Type="http://schemas.openxmlformats.org/officeDocument/2006/relationships/hyperlink" Target="https://drive.ifsp.edu.br/s/ym2Am0pNMSd1iSx" TargetMode="External"/><Relationship Id="rId126" Type="http://schemas.openxmlformats.org/officeDocument/2006/relationships/hyperlink" Target="https://drive.ifsp.edu.br/s/nfj2nW9Z0Vn03jp" TargetMode="External"/><Relationship Id="rId147" Type="http://schemas.openxmlformats.org/officeDocument/2006/relationships/hyperlink" Target="https://drive.ifsp.edu.br/s/DcHgXXThuA7WKUL" TargetMode="External"/><Relationship Id="rId168" Type="http://schemas.openxmlformats.org/officeDocument/2006/relationships/hyperlink" Target="https://drive.ifsp.edu.br/s/qIdqvwWglRZhJ8u" TargetMode="External"/><Relationship Id="rId8" Type="http://schemas.openxmlformats.org/officeDocument/2006/relationships/hyperlink" Target="https://drive.ifsp.edu.br/s/b6YNI8CYdDowSae" TargetMode="External"/><Relationship Id="rId51" Type="http://schemas.openxmlformats.org/officeDocument/2006/relationships/hyperlink" Target="https://drive.ifsp.edu.br/s/XetHQQstclH25Ag" TargetMode="External"/><Relationship Id="rId72" Type="http://schemas.openxmlformats.org/officeDocument/2006/relationships/hyperlink" Target="https://drive.ifsp.edu.br/s/FM9a4yPpiEKnjKX" TargetMode="External"/><Relationship Id="rId93" Type="http://schemas.openxmlformats.org/officeDocument/2006/relationships/hyperlink" Target="https://drive.ifsp.edu.br/s/OTMk98lbJhWQa0V" TargetMode="External"/><Relationship Id="rId98" Type="http://schemas.openxmlformats.org/officeDocument/2006/relationships/hyperlink" Target="https://drive.ifsp.edu.br/s/7IpFnxOghPC1frs" TargetMode="External"/><Relationship Id="rId121" Type="http://schemas.openxmlformats.org/officeDocument/2006/relationships/hyperlink" Target="https://drive.ifsp.edu.br/s/xCRFI3d69TodP6g" TargetMode="External"/><Relationship Id="rId142" Type="http://schemas.openxmlformats.org/officeDocument/2006/relationships/hyperlink" Target="https://drive.ifsp.edu.br/s/8MfOtsLQ9FyZyQR" TargetMode="External"/><Relationship Id="rId163" Type="http://schemas.openxmlformats.org/officeDocument/2006/relationships/hyperlink" Target="https://drive.ifsp.edu.br/s/uihRYwvKcMN21IH" TargetMode="External"/><Relationship Id="rId184" Type="http://schemas.openxmlformats.org/officeDocument/2006/relationships/hyperlink" Target="https://drive.ifsp.edu.br/s/kA1jr2lZ3YLG0Dy" TargetMode="External"/><Relationship Id="rId189" Type="http://schemas.openxmlformats.org/officeDocument/2006/relationships/hyperlink" Target="https://drive.ifsp.edu.br/s/0iBN8HggsVbASjR" TargetMode="External"/><Relationship Id="rId219" Type="http://schemas.openxmlformats.org/officeDocument/2006/relationships/hyperlink" Target="https://drive.ifsp.edu.br/s/uPODtMcqLOrk2Eq" TargetMode="External"/><Relationship Id="rId3" Type="http://schemas.openxmlformats.org/officeDocument/2006/relationships/hyperlink" Target="https://drive.ifsp.edu.br/s/F203nCy8fIDQEtU" TargetMode="External"/><Relationship Id="rId214" Type="http://schemas.openxmlformats.org/officeDocument/2006/relationships/hyperlink" Target="https://drive.ifsp.edu.br/s/48Q2pXXMEqsTdqi" TargetMode="External"/><Relationship Id="rId230" Type="http://schemas.openxmlformats.org/officeDocument/2006/relationships/hyperlink" Target="https://drive.ifsp.edu.br/s/BG4ATShGWz5Ed76" TargetMode="External"/><Relationship Id="rId235" Type="http://schemas.openxmlformats.org/officeDocument/2006/relationships/hyperlink" Target="https://drive.ifsp.edu.br/s/8y8DA0RxquLq4OH" TargetMode="External"/><Relationship Id="rId251" Type="http://schemas.openxmlformats.org/officeDocument/2006/relationships/hyperlink" Target="https://drive.ifsp.edu.br/s/L9fVSwzh9xkfwiD" TargetMode="External"/><Relationship Id="rId25" Type="http://schemas.openxmlformats.org/officeDocument/2006/relationships/hyperlink" Target="https://drive.ifsp.edu.br/s/hdbdS9Pu5B4I5ly" TargetMode="External"/><Relationship Id="rId46" Type="http://schemas.openxmlformats.org/officeDocument/2006/relationships/hyperlink" Target="https://drive.ifsp.edu.br/s/VVOcj2GTMqlpPKl" TargetMode="External"/><Relationship Id="rId67" Type="http://schemas.openxmlformats.org/officeDocument/2006/relationships/hyperlink" Target="https://drive.ifsp.edu.br/s/gdjSfhhtMegCPB4" TargetMode="External"/><Relationship Id="rId116" Type="http://schemas.openxmlformats.org/officeDocument/2006/relationships/hyperlink" Target="https://drive.ifsp.edu.br/s/dRYfRgmcIjJyoQs" TargetMode="External"/><Relationship Id="rId137" Type="http://schemas.openxmlformats.org/officeDocument/2006/relationships/hyperlink" Target="https://drive.ifsp.edu.br/s/55fv8sfXVQAT5Yc" TargetMode="External"/><Relationship Id="rId158" Type="http://schemas.openxmlformats.org/officeDocument/2006/relationships/hyperlink" Target="https://drive.ifsp.edu.br/s/V4Ji2xgw9SirH15" TargetMode="External"/><Relationship Id="rId20" Type="http://schemas.openxmlformats.org/officeDocument/2006/relationships/hyperlink" Target="https://drive.ifsp.edu.br/s/gydT8UMGd5DqZXc" TargetMode="External"/><Relationship Id="rId41" Type="http://schemas.openxmlformats.org/officeDocument/2006/relationships/hyperlink" Target="https://drive.ifsp.edu.br/s/sNaqUEb8QP7hrwI" TargetMode="External"/><Relationship Id="rId62" Type="http://schemas.openxmlformats.org/officeDocument/2006/relationships/hyperlink" Target="https://drive.ifsp.edu.br/s/f1x6wgJnXjqsrbV" TargetMode="External"/><Relationship Id="rId83" Type="http://schemas.openxmlformats.org/officeDocument/2006/relationships/hyperlink" Target="https://drive.ifsp.edu.br/s/uPODtMcqLOrk2Eq" TargetMode="External"/><Relationship Id="rId88" Type="http://schemas.openxmlformats.org/officeDocument/2006/relationships/hyperlink" Target="https://drive.ifsp.edu.br/s/octnswO6Kw2ywQL" TargetMode="External"/><Relationship Id="rId111" Type="http://schemas.openxmlformats.org/officeDocument/2006/relationships/hyperlink" Target="https://drive.ifsp.edu.br/s/VFSiLVjiCgV4KBq" TargetMode="External"/><Relationship Id="rId132" Type="http://schemas.openxmlformats.org/officeDocument/2006/relationships/hyperlink" Target="https://drive.ifsp.edu.br/s/GSgHLnSwRBsIZmL" TargetMode="External"/><Relationship Id="rId153" Type="http://schemas.openxmlformats.org/officeDocument/2006/relationships/hyperlink" Target="https://drive.ifsp.edu.br/s/QLVcZwHTQIjzNO9" TargetMode="External"/><Relationship Id="rId174" Type="http://schemas.openxmlformats.org/officeDocument/2006/relationships/hyperlink" Target="https://drive.ifsp.edu.br/s/LVUQbSktxIdKea7" TargetMode="External"/><Relationship Id="rId179" Type="http://schemas.openxmlformats.org/officeDocument/2006/relationships/hyperlink" Target="https://drive.ifsp.edu.br/s/Tew4PbhgbctAKhS" TargetMode="External"/><Relationship Id="rId195" Type="http://schemas.openxmlformats.org/officeDocument/2006/relationships/hyperlink" Target="https://drive.ifsp.edu.br/s/HLJuycPFZbwgySr" TargetMode="External"/><Relationship Id="rId209" Type="http://schemas.openxmlformats.org/officeDocument/2006/relationships/hyperlink" Target="https://drive.ifsp.edu.br/s/eFawOxO1EXoEL3m" TargetMode="External"/><Relationship Id="rId190" Type="http://schemas.openxmlformats.org/officeDocument/2006/relationships/hyperlink" Target="https://drive.ifsp.edu.br/s/i9Iiexm24yZOHYR" TargetMode="External"/><Relationship Id="rId204" Type="http://schemas.openxmlformats.org/officeDocument/2006/relationships/hyperlink" Target="https://drive.ifsp.edu.br/s/0nOc890erle899n" TargetMode="External"/><Relationship Id="rId220" Type="http://schemas.openxmlformats.org/officeDocument/2006/relationships/hyperlink" Target="https://drive.ifsp.edu.br/s/UraWxTsayfL4KCL" TargetMode="External"/><Relationship Id="rId225" Type="http://schemas.openxmlformats.org/officeDocument/2006/relationships/hyperlink" Target="https://drive.ifsp.edu.br/s/CilpU4vyV2Tb8tA" TargetMode="External"/><Relationship Id="rId241" Type="http://schemas.openxmlformats.org/officeDocument/2006/relationships/hyperlink" Target="https://drive.ifsp.edu.br/s/ym2Am0pNMSd1iSx" TargetMode="External"/><Relationship Id="rId246" Type="http://schemas.openxmlformats.org/officeDocument/2006/relationships/hyperlink" Target="https://drive.ifsp.edu.br/s/qkpt2XEq2AalSSs" TargetMode="External"/><Relationship Id="rId15" Type="http://schemas.openxmlformats.org/officeDocument/2006/relationships/hyperlink" Target="https://drive.ifsp.edu.br/s/30Pfa0PChkwc6OU" TargetMode="External"/><Relationship Id="rId36" Type="http://schemas.openxmlformats.org/officeDocument/2006/relationships/hyperlink" Target="https://drive.ifsp.edu.br/s/LFzmn6kiJPsSH8s" TargetMode="External"/><Relationship Id="rId57" Type="http://schemas.openxmlformats.org/officeDocument/2006/relationships/hyperlink" Target="https://drive.ifsp.edu.br/s/qx9j4k0MxYBEsEC" TargetMode="External"/><Relationship Id="rId106" Type="http://schemas.openxmlformats.org/officeDocument/2006/relationships/hyperlink" Target="https://drive.ifsp.edu.br/s/oBQP7bi5t2eLgn1" TargetMode="External"/><Relationship Id="rId127" Type="http://schemas.openxmlformats.org/officeDocument/2006/relationships/hyperlink" Target="https://drive.ifsp.edu.br/s/Q2jHF6UIKKvwgNz" TargetMode="External"/><Relationship Id="rId10" Type="http://schemas.openxmlformats.org/officeDocument/2006/relationships/hyperlink" Target="https://drive.ifsp.edu.br/s/e1AXjgOZfbGahW7" TargetMode="External"/><Relationship Id="rId31" Type="http://schemas.openxmlformats.org/officeDocument/2006/relationships/hyperlink" Target="https://drive.ifsp.edu.br/s/t4pdTJNZk3n23jO" TargetMode="External"/><Relationship Id="rId52" Type="http://schemas.openxmlformats.org/officeDocument/2006/relationships/hyperlink" Target="https://drive.ifsp.edu.br/s/SYNtd8b2yP9pF6u" TargetMode="External"/><Relationship Id="rId73" Type="http://schemas.openxmlformats.org/officeDocument/2006/relationships/hyperlink" Target="https://drive.ifsp.edu.br/s/eFawOxO1EXoEL3m" TargetMode="External"/><Relationship Id="rId78" Type="http://schemas.openxmlformats.org/officeDocument/2006/relationships/hyperlink" Target="https://drive.ifsp.edu.br/s/48Q2pXXMEqsTdqi" TargetMode="External"/><Relationship Id="rId94" Type="http://schemas.openxmlformats.org/officeDocument/2006/relationships/hyperlink" Target="https://drive.ifsp.edu.br/s/BG4ATShGWz5Ed76" TargetMode="External"/><Relationship Id="rId99" Type="http://schemas.openxmlformats.org/officeDocument/2006/relationships/hyperlink" Target="https://drive.ifsp.edu.br/s/8y8DA0RxquLq4OH" TargetMode="External"/><Relationship Id="rId101" Type="http://schemas.openxmlformats.org/officeDocument/2006/relationships/hyperlink" Target="https://drive.ifsp.edu.br/s/VJK9Zmzp1tUMln8" TargetMode="External"/><Relationship Id="rId122" Type="http://schemas.openxmlformats.org/officeDocument/2006/relationships/hyperlink" Target="https://drive.ifsp.edu.br/s/vbAoNvHEeMSQO2D" TargetMode="External"/><Relationship Id="rId143" Type="http://schemas.openxmlformats.org/officeDocument/2006/relationships/hyperlink" Target="https://drive.ifsp.edu.br/s/m2LRTYb5HrLpGBd" TargetMode="External"/><Relationship Id="rId148" Type="http://schemas.openxmlformats.org/officeDocument/2006/relationships/hyperlink" Target="https://drive.ifsp.edu.br/s/eXGRFwN4djqzN8p" TargetMode="External"/><Relationship Id="rId164" Type="http://schemas.openxmlformats.org/officeDocument/2006/relationships/hyperlink" Target="https://drive.ifsp.edu.br/s/2WoWQtprtITqbV7" TargetMode="External"/><Relationship Id="rId169" Type="http://schemas.openxmlformats.org/officeDocument/2006/relationships/hyperlink" Target="https://drive.ifsp.edu.br/s/QPOJKMOvwceMlyN" TargetMode="External"/><Relationship Id="rId185" Type="http://schemas.openxmlformats.org/officeDocument/2006/relationships/hyperlink" Target="https://drive.ifsp.edu.br/s/qnjnETpcrDTmnMF" TargetMode="External"/><Relationship Id="rId4" Type="http://schemas.openxmlformats.org/officeDocument/2006/relationships/hyperlink" Target="https://drive.ifsp.edu.br/s/dBK4lcW24zpiMYc" TargetMode="External"/><Relationship Id="rId9" Type="http://schemas.openxmlformats.org/officeDocument/2006/relationships/hyperlink" Target="https://drive.ifsp.edu.br/s/GoKb1B0kGuxbYMq" TargetMode="External"/><Relationship Id="rId180" Type="http://schemas.openxmlformats.org/officeDocument/2006/relationships/hyperlink" Target="https://drive.ifsp.edu.br/s/cGuDG745JYFTVDb" TargetMode="External"/><Relationship Id="rId210" Type="http://schemas.openxmlformats.org/officeDocument/2006/relationships/hyperlink" Target="https://drive.ifsp.edu.br/s/KFJmZgfq0TfBmXv" TargetMode="External"/><Relationship Id="rId215" Type="http://schemas.openxmlformats.org/officeDocument/2006/relationships/hyperlink" Target="https://drive.ifsp.edu.br/s/dWpAdse2KOY2pXv" TargetMode="External"/><Relationship Id="rId236" Type="http://schemas.openxmlformats.org/officeDocument/2006/relationships/hyperlink" Target="https://drive.ifsp.edu.br/s/6RWhEe6D8GKCwcE" TargetMode="External"/><Relationship Id="rId26" Type="http://schemas.openxmlformats.org/officeDocument/2006/relationships/hyperlink" Target="https://drive.ifsp.edu.br/s/7A3OxRfnFLWTpac" TargetMode="External"/><Relationship Id="rId231" Type="http://schemas.openxmlformats.org/officeDocument/2006/relationships/hyperlink" Target="https://drive.ifsp.edu.br/s/7rgI86pE7NqGZLT" TargetMode="External"/><Relationship Id="rId47" Type="http://schemas.openxmlformats.org/officeDocument/2006/relationships/hyperlink" Target="https://drive.ifsp.edu.br/s/JAzmXpA5W1x9kKp" TargetMode="External"/><Relationship Id="rId68" Type="http://schemas.openxmlformats.org/officeDocument/2006/relationships/hyperlink" Target="https://drive.ifsp.edu.br/s/EMEBVCNhA7ySHgi" TargetMode="External"/><Relationship Id="rId89" Type="http://schemas.openxmlformats.org/officeDocument/2006/relationships/hyperlink" Target="https://drive.ifsp.edu.br/s/CilpU4vyV2Tb8tA" TargetMode="External"/><Relationship Id="rId112" Type="http://schemas.openxmlformats.org/officeDocument/2006/relationships/hyperlink" Target="https://drive.ifsp.edu.br/s/EwDOGXsofojOUOc" TargetMode="External"/><Relationship Id="rId133" Type="http://schemas.openxmlformats.org/officeDocument/2006/relationships/hyperlink" Target="https://drive.ifsp.edu.br/s/E6U4JD3L7UHdQIS" TargetMode="External"/><Relationship Id="rId154" Type="http://schemas.openxmlformats.org/officeDocument/2006/relationships/hyperlink" Target="https://drive.ifsp.edu.br/s/JLdAQMT8yHlxgWO" TargetMode="External"/><Relationship Id="rId175" Type="http://schemas.openxmlformats.org/officeDocument/2006/relationships/hyperlink" Target="https://drive.ifsp.edu.br/s/mKy073Z18SUGgqp" TargetMode="External"/><Relationship Id="rId196" Type="http://schemas.openxmlformats.org/officeDocument/2006/relationships/hyperlink" Target="https://drive.ifsp.edu.br/s/WjxTvYY6QE7qD7B" TargetMode="External"/><Relationship Id="rId200" Type="http://schemas.openxmlformats.org/officeDocument/2006/relationships/hyperlink" Target="https://drive.ifsp.edu.br/s/i9qKYTiLgHJqGSp" TargetMode="External"/><Relationship Id="rId16" Type="http://schemas.openxmlformats.org/officeDocument/2006/relationships/hyperlink" Target="https://drive.ifsp.edu.br/s/iAqrRed8CHUe7Hn" TargetMode="External"/><Relationship Id="rId221" Type="http://schemas.openxmlformats.org/officeDocument/2006/relationships/hyperlink" Target="https://drive.ifsp.edu.br/s/ompkOwsh7V18kJs" TargetMode="External"/><Relationship Id="rId242" Type="http://schemas.openxmlformats.org/officeDocument/2006/relationships/hyperlink" Target="https://drive.ifsp.edu.br/s/oBQP7bi5t2eLgn1" TargetMode="External"/><Relationship Id="rId37" Type="http://schemas.openxmlformats.org/officeDocument/2006/relationships/hyperlink" Target="https://drive.ifsp.edu.br/s/Tejej3J8ideFiC1" TargetMode="External"/><Relationship Id="rId58" Type="http://schemas.openxmlformats.org/officeDocument/2006/relationships/hyperlink" Target="https://drive.ifsp.edu.br/s/9WB13da6OakvJoc" TargetMode="External"/><Relationship Id="rId79" Type="http://schemas.openxmlformats.org/officeDocument/2006/relationships/hyperlink" Target="https://drive.ifsp.edu.br/s/dWpAdse2KOY2pXv" TargetMode="External"/><Relationship Id="rId102" Type="http://schemas.openxmlformats.org/officeDocument/2006/relationships/hyperlink" Target="https://drive.ifsp.edu.br/s/FDujghIwVKKoKZF" TargetMode="External"/><Relationship Id="rId123" Type="http://schemas.openxmlformats.org/officeDocument/2006/relationships/hyperlink" Target="https://drive.ifsp.edu.br/s/uCwpGQpiohWoMvP" TargetMode="External"/><Relationship Id="rId144" Type="http://schemas.openxmlformats.org/officeDocument/2006/relationships/hyperlink" Target="https://drive.ifsp.edu.br/s/QbuIdNUBci7TRfK" TargetMode="External"/><Relationship Id="rId90" Type="http://schemas.openxmlformats.org/officeDocument/2006/relationships/hyperlink" Target="https://drive.ifsp.edu.br/s/M7rYfouQSwJAnWr" TargetMode="External"/><Relationship Id="rId165" Type="http://schemas.openxmlformats.org/officeDocument/2006/relationships/hyperlink" Target="https://drive.ifsp.edu.br/s/DcxiDHMjfbMtEXT" TargetMode="External"/><Relationship Id="rId186" Type="http://schemas.openxmlformats.org/officeDocument/2006/relationships/hyperlink" Target="https://drive.ifsp.edu.br/s/I5nOjDl2N9XbZ1h" TargetMode="External"/><Relationship Id="rId211" Type="http://schemas.openxmlformats.org/officeDocument/2006/relationships/hyperlink" Target="https://drive.ifsp.edu.br/s/JU00UpNCmz1isTw" TargetMode="External"/><Relationship Id="rId232" Type="http://schemas.openxmlformats.org/officeDocument/2006/relationships/hyperlink" Target="https://drive.ifsp.edu.br/s/d0X0BcZUpbW2x4m" TargetMode="External"/><Relationship Id="rId27" Type="http://schemas.openxmlformats.org/officeDocument/2006/relationships/hyperlink" Target="https://drive.ifsp.edu.br/s/MBqXhy4othKTvib" TargetMode="External"/><Relationship Id="rId48" Type="http://schemas.openxmlformats.org/officeDocument/2006/relationships/hyperlink" Target="https://drive.ifsp.edu.br/s/OpdQt2HYxCN9zrj" TargetMode="External"/><Relationship Id="rId69" Type="http://schemas.openxmlformats.org/officeDocument/2006/relationships/hyperlink" Target="https://drive.ifsp.edu.br/s/IpE7BjofYvAxNan" TargetMode="External"/><Relationship Id="rId113" Type="http://schemas.openxmlformats.org/officeDocument/2006/relationships/hyperlink" Target="https://drive.ifsp.edu.br/s/Ie3g7BeL9fHqZVO" TargetMode="External"/><Relationship Id="rId134" Type="http://schemas.openxmlformats.org/officeDocument/2006/relationships/hyperlink" Target="https://drive.ifsp.edu.br/s/T6zXW4oFUAgyeIp" TargetMode="External"/><Relationship Id="rId80" Type="http://schemas.openxmlformats.org/officeDocument/2006/relationships/hyperlink" Target="https://drive.ifsp.edu.br/s/hjnjWCqzmc0geME" TargetMode="External"/><Relationship Id="rId155" Type="http://schemas.openxmlformats.org/officeDocument/2006/relationships/hyperlink" Target="https://drive.ifsp.edu.br/s/lpc8VmlqknyxHgs" TargetMode="External"/><Relationship Id="rId176" Type="http://schemas.openxmlformats.org/officeDocument/2006/relationships/hyperlink" Target="https://drive.ifsp.edu.br/s/rbGgxcHuFRbv382" TargetMode="External"/><Relationship Id="rId197" Type="http://schemas.openxmlformats.org/officeDocument/2006/relationships/hyperlink" Target="https://drive.ifsp.edu.br/s/ht08jJUCpum1wN3" TargetMode="External"/><Relationship Id="rId201" Type="http://schemas.openxmlformats.org/officeDocument/2006/relationships/hyperlink" Target="https://drive.ifsp.edu.br/s/6folAc97T6sOFua" TargetMode="External"/><Relationship Id="rId222" Type="http://schemas.openxmlformats.org/officeDocument/2006/relationships/hyperlink" Target="https://drive.ifsp.edu.br/s/wV3JBuwPKAUN19L" TargetMode="External"/><Relationship Id="rId243" Type="http://schemas.openxmlformats.org/officeDocument/2006/relationships/hyperlink" Target="https://drive.ifsp.edu.br/s/offKG1xTAqpNJ0l"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drive.ifsp.edu.br/s/Yz9C7Y34FUg6dkE" TargetMode="External"/><Relationship Id="rId117" Type="http://schemas.openxmlformats.org/officeDocument/2006/relationships/hyperlink" Target="https://drive.ifsp.edu.br/s/KGrbvhT5ibvNIDi" TargetMode="External"/><Relationship Id="rId21" Type="http://schemas.openxmlformats.org/officeDocument/2006/relationships/hyperlink" Target="https://drive.ifsp.edu.br/s/0XYyAr8QNLVQBJ6" TargetMode="External"/><Relationship Id="rId42" Type="http://schemas.openxmlformats.org/officeDocument/2006/relationships/hyperlink" Target="https://drive.ifsp.edu.br/s/r3jezsvabl5PyAk" TargetMode="External"/><Relationship Id="rId47" Type="http://schemas.openxmlformats.org/officeDocument/2006/relationships/hyperlink" Target="https://drive.ifsp.edu.br/s/crxKwQGDMa6JBne" TargetMode="External"/><Relationship Id="rId63" Type="http://schemas.openxmlformats.org/officeDocument/2006/relationships/hyperlink" Target="https://drive.ifsp.edu.br/s/0HKrBiXT0l8abat" TargetMode="External"/><Relationship Id="rId68" Type="http://schemas.openxmlformats.org/officeDocument/2006/relationships/hyperlink" Target="https://drive.ifsp.edu.br/s/KzzfAVOtbkmrniq" TargetMode="External"/><Relationship Id="rId84" Type="http://schemas.openxmlformats.org/officeDocument/2006/relationships/hyperlink" Target="https://drive.ifsp.edu.br/s/snIDUKyzfj1GbKt" TargetMode="External"/><Relationship Id="rId89" Type="http://schemas.openxmlformats.org/officeDocument/2006/relationships/hyperlink" Target="https://drive.ifsp.edu.br/s/QBkAEuLDmq7CgIv" TargetMode="External"/><Relationship Id="rId112" Type="http://schemas.openxmlformats.org/officeDocument/2006/relationships/hyperlink" Target="https://drive.ifsp.edu.br/s/064ZfaZf4pQvGhF" TargetMode="External"/><Relationship Id="rId133" Type="http://schemas.openxmlformats.org/officeDocument/2006/relationships/hyperlink" Target="https://drive.ifsp.edu.br/s/vrhDZRwTqJkF9jb" TargetMode="External"/><Relationship Id="rId138" Type="http://schemas.openxmlformats.org/officeDocument/2006/relationships/hyperlink" Target="https://drive.ifsp.edu.br/s/rHoWDt35xf4sFT1" TargetMode="External"/><Relationship Id="rId154" Type="http://schemas.openxmlformats.org/officeDocument/2006/relationships/hyperlink" Target="https://drive.ifsp.edu.br/s/EOe3OEaJLEWqm2i" TargetMode="External"/><Relationship Id="rId159" Type="http://schemas.openxmlformats.org/officeDocument/2006/relationships/hyperlink" Target="https://drive.ifsp.edu.br/s/YmYoLiKVG7Xa9IF" TargetMode="External"/><Relationship Id="rId175" Type="http://schemas.openxmlformats.org/officeDocument/2006/relationships/hyperlink" Target="https://drive.ifsp.edu.br/s/D0bxc3d0Pvuzg4Q" TargetMode="External"/><Relationship Id="rId170" Type="http://schemas.openxmlformats.org/officeDocument/2006/relationships/hyperlink" Target="https://drive.ifsp.edu.br/s/rF74rEmBp3esI6V" TargetMode="External"/><Relationship Id="rId16" Type="http://schemas.openxmlformats.org/officeDocument/2006/relationships/hyperlink" Target="https://drive.ifsp.edu.br/s/omkc3LkCLKdYCuG" TargetMode="External"/><Relationship Id="rId107" Type="http://schemas.openxmlformats.org/officeDocument/2006/relationships/hyperlink" Target="https://drive.ifsp.edu.br/s/VxyFKrGR2wYLDX3" TargetMode="External"/><Relationship Id="rId11" Type="http://schemas.openxmlformats.org/officeDocument/2006/relationships/hyperlink" Target="https://drive.ifsp.edu.br/s/Seyeu4TcrM5EV9W" TargetMode="External"/><Relationship Id="rId32" Type="http://schemas.openxmlformats.org/officeDocument/2006/relationships/hyperlink" Target="https://drive.ifsp.edu.br/s/8h6jEJDn99grxG1" TargetMode="External"/><Relationship Id="rId37" Type="http://schemas.openxmlformats.org/officeDocument/2006/relationships/hyperlink" Target="https://drive.ifsp.edu.br/s/Dk6vd2NKhosmXR1" TargetMode="External"/><Relationship Id="rId53" Type="http://schemas.openxmlformats.org/officeDocument/2006/relationships/hyperlink" Target="https://drive.ifsp.edu.br/s/bzAPRDrtb28zfSN" TargetMode="External"/><Relationship Id="rId58" Type="http://schemas.openxmlformats.org/officeDocument/2006/relationships/hyperlink" Target="https://drive.ifsp.edu.br/s/yomeJWSwuqwfxsQ" TargetMode="External"/><Relationship Id="rId74" Type="http://schemas.openxmlformats.org/officeDocument/2006/relationships/hyperlink" Target="https://drive.ifsp.edu.br/s/DqE7nTvL9m49yru" TargetMode="External"/><Relationship Id="rId79" Type="http://schemas.openxmlformats.org/officeDocument/2006/relationships/hyperlink" Target="https://drive.ifsp.edu.br/s/cYpdsoUS9cfjkm8" TargetMode="External"/><Relationship Id="rId102" Type="http://schemas.openxmlformats.org/officeDocument/2006/relationships/hyperlink" Target="https://drive.ifsp.edu.br/s/UC4rh5mXJGz75Eb" TargetMode="External"/><Relationship Id="rId123" Type="http://schemas.openxmlformats.org/officeDocument/2006/relationships/hyperlink" Target="https://drive.ifsp.edu.br/s/qAdvGAwIjEoDZpe" TargetMode="External"/><Relationship Id="rId128" Type="http://schemas.openxmlformats.org/officeDocument/2006/relationships/hyperlink" Target="https://drive.ifsp.edu.br/s/qvuuu9PXKSuTe0W" TargetMode="External"/><Relationship Id="rId144" Type="http://schemas.openxmlformats.org/officeDocument/2006/relationships/hyperlink" Target="https://drive.ifsp.edu.br/s/NIkuKOBWWK1RiDB" TargetMode="External"/><Relationship Id="rId149" Type="http://schemas.openxmlformats.org/officeDocument/2006/relationships/hyperlink" Target="https://drive.ifsp.edu.br/s/1yAVUNfAc3Xh6wb" TargetMode="External"/><Relationship Id="rId5" Type="http://schemas.openxmlformats.org/officeDocument/2006/relationships/hyperlink" Target="https://drive.ifsp.edu.br/s/blffgakGbwGCQ3G" TargetMode="External"/><Relationship Id="rId90" Type="http://schemas.openxmlformats.org/officeDocument/2006/relationships/hyperlink" Target="https://drive.ifsp.edu.br/s/J8DAq2xcShIxkmj" TargetMode="External"/><Relationship Id="rId95" Type="http://schemas.openxmlformats.org/officeDocument/2006/relationships/hyperlink" Target="https://drive.ifsp.edu.br/s/5swg4z0troXuw2a" TargetMode="External"/><Relationship Id="rId160" Type="http://schemas.openxmlformats.org/officeDocument/2006/relationships/hyperlink" Target="https://drive.ifsp.edu.br/s/nyF49RHcqdbbco0" TargetMode="External"/><Relationship Id="rId165" Type="http://schemas.openxmlformats.org/officeDocument/2006/relationships/hyperlink" Target="https://drive.ifsp.edu.br/s/zoay959YKdgVpYN" TargetMode="External"/><Relationship Id="rId181" Type="http://schemas.openxmlformats.org/officeDocument/2006/relationships/hyperlink" Target="https://drive.ifsp.edu.br/s/U7V6VAVKrdhheN3" TargetMode="External"/><Relationship Id="rId22" Type="http://schemas.openxmlformats.org/officeDocument/2006/relationships/hyperlink" Target="https://drive.ifsp.edu.br/s/aujrgqY1u5G4fHa" TargetMode="External"/><Relationship Id="rId27" Type="http://schemas.openxmlformats.org/officeDocument/2006/relationships/hyperlink" Target="https://drive.ifsp.edu.br/s/9pH0oPzKY7bnv7r" TargetMode="External"/><Relationship Id="rId43" Type="http://schemas.openxmlformats.org/officeDocument/2006/relationships/hyperlink" Target="https://drive.ifsp.edu.br/s/l9EDSQ3DrGvtRhr" TargetMode="External"/><Relationship Id="rId48" Type="http://schemas.openxmlformats.org/officeDocument/2006/relationships/hyperlink" Target="https://drive.ifsp.edu.br/s/9Bw9YdoAGwbiHIA" TargetMode="External"/><Relationship Id="rId64" Type="http://schemas.openxmlformats.org/officeDocument/2006/relationships/hyperlink" Target="https://drive.ifsp.edu.br/s/eXmOD1mjrQO64Ls" TargetMode="External"/><Relationship Id="rId69" Type="http://schemas.openxmlformats.org/officeDocument/2006/relationships/hyperlink" Target="https://drive.ifsp.edu.br/s/kn0nfdZXD5x7Lzq" TargetMode="External"/><Relationship Id="rId113" Type="http://schemas.openxmlformats.org/officeDocument/2006/relationships/hyperlink" Target="https://drive.ifsp.edu.br/s/M5gkBAvbhkbdowY" TargetMode="External"/><Relationship Id="rId118" Type="http://schemas.openxmlformats.org/officeDocument/2006/relationships/hyperlink" Target="https://drive.ifsp.edu.br/s/rMHbvQFft4MZw9B" TargetMode="External"/><Relationship Id="rId134" Type="http://schemas.openxmlformats.org/officeDocument/2006/relationships/hyperlink" Target="https://drive.ifsp.edu.br/s/EevL6UFzQ5geE9j" TargetMode="External"/><Relationship Id="rId139" Type="http://schemas.openxmlformats.org/officeDocument/2006/relationships/hyperlink" Target="https://drive.ifsp.edu.br/s/PnfOWyAbzr1wD0g" TargetMode="External"/><Relationship Id="rId80" Type="http://schemas.openxmlformats.org/officeDocument/2006/relationships/hyperlink" Target="https://drive.ifsp.edu.br/s/QpZwgR647JYCQyO" TargetMode="External"/><Relationship Id="rId85" Type="http://schemas.openxmlformats.org/officeDocument/2006/relationships/hyperlink" Target="https://drive.ifsp.edu.br/s/9ky5jsCoso7Y6wA" TargetMode="External"/><Relationship Id="rId150" Type="http://schemas.openxmlformats.org/officeDocument/2006/relationships/hyperlink" Target="https://drive.ifsp.edu.br/s/94GdUrwcTKLHMCs" TargetMode="External"/><Relationship Id="rId155" Type="http://schemas.openxmlformats.org/officeDocument/2006/relationships/hyperlink" Target="https://drive.ifsp.edu.br/s/6ENGWGo5DSSAMdc" TargetMode="External"/><Relationship Id="rId171" Type="http://schemas.openxmlformats.org/officeDocument/2006/relationships/hyperlink" Target="https://drive.ifsp.edu.br/s/vTFY8w4dL34T36e" TargetMode="External"/><Relationship Id="rId176" Type="http://schemas.openxmlformats.org/officeDocument/2006/relationships/hyperlink" Target="https://drive.ifsp.edu.br/s/Vp6giZpPIBZ17Mp" TargetMode="External"/><Relationship Id="rId12" Type="http://schemas.openxmlformats.org/officeDocument/2006/relationships/hyperlink" Target="https://drive.ifsp.edu.br/s/KvsuLcPbynGNYmK" TargetMode="External"/><Relationship Id="rId17" Type="http://schemas.openxmlformats.org/officeDocument/2006/relationships/hyperlink" Target="https://drive.ifsp.edu.br/s/foeAhjgxbpInXKr" TargetMode="External"/><Relationship Id="rId33" Type="http://schemas.openxmlformats.org/officeDocument/2006/relationships/hyperlink" Target="https://drive.ifsp.edu.br/s/TJnTuXn54FUTcyb" TargetMode="External"/><Relationship Id="rId38" Type="http://schemas.openxmlformats.org/officeDocument/2006/relationships/hyperlink" Target="https://drive.ifsp.edu.br/s/YbRjPU8zRNUXQyf" TargetMode="External"/><Relationship Id="rId59" Type="http://schemas.openxmlformats.org/officeDocument/2006/relationships/hyperlink" Target="https://drive.ifsp.edu.br/s/LCKer6KethyiF3P" TargetMode="External"/><Relationship Id="rId103" Type="http://schemas.openxmlformats.org/officeDocument/2006/relationships/hyperlink" Target="https://drive.ifsp.edu.br/s/wPQhA0CIBxVlZmV" TargetMode="External"/><Relationship Id="rId108" Type="http://schemas.openxmlformats.org/officeDocument/2006/relationships/hyperlink" Target="https://drive.ifsp.edu.br/s/MnkvJUceAr23WwH" TargetMode="External"/><Relationship Id="rId124" Type="http://schemas.openxmlformats.org/officeDocument/2006/relationships/hyperlink" Target="https://drive.ifsp.edu.br/s/xzZYiQUz4RR6SXT" TargetMode="External"/><Relationship Id="rId129" Type="http://schemas.openxmlformats.org/officeDocument/2006/relationships/hyperlink" Target="https://drive.ifsp.edu.br/s/51xDaOYHl7wjMT5" TargetMode="External"/><Relationship Id="rId54" Type="http://schemas.openxmlformats.org/officeDocument/2006/relationships/hyperlink" Target="https://drive.ifsp.edu.br/s/9qpEBTvmwQdS0AT" TargetMode="External"/><Relationship Id="rId70" Type="http://schemas.openxmlformats.org/officeDocument/2006/relationships/hyperlink" Target="https://drive.ifsp.edu.br/s/EJ745MbdnnmMtwx" TargetMode="External"/><Relationship Id="rId75" Type="http://schemas.openxmlformats.org/officeDocument/2006/relationships/hyperlink" Target="https://drive.ifsp.edu.br/s/RWosfXUrL7a4OjR" TargetMode="External"/><Relationship Id="rId91" Type="http://schemas.openxmlformats.org/officeDocument/2006/relationships/hyperlink" Target="https://drive.ifsp.edu.br/s/cfPYaQj6cz3jelL" TargetMode="External"/><Relationship Id="rId96" Type="http://schemas.openxmlformats.org/officeDocument/2006/relationships/hyperlink" Target="https://drive.ifsp.edu.br/s/jcX6J8PgKmN6qmf" TargetMode="External"/><Relationship Id="rId140" Type="http://schemas.openxmlformats.org/officeDocument/2006/relationships/hyperlink" Target="https://drive.ifsp.edu.br/s/gRlpnHlGQH8bSe8" TargetMode="External"/><Relationship Id="rId145" Type="http://schemas.openxmlformats.org/officeDocument/2006/relationships/hyperlink" Target="https://drive.ifsp.edu.br/s/WLVSePof6mMKmFm" TargetMode="External"/><Relationship Id="rId161" Type="http://schemas.openxmlformats.org/officeDocument/2006/relationships/hyperlink" Target="https://drive.ifsp.edu.br/s/k0D4REqRdn5efEW" TargetMode="External"/><Relationship Id="rId166" Type="http://schemas.openxmlformats.org/officeDocument/2006/relationships/hyperlink" Target="https://drive.ifsp.edu.br/s/cT3EgehSnlRAle2" TargetMode="External"/><Relationship Id="rId182" Type="http://schemas.openxmlformats.org/officeDocument/2006/relationships/hyperlink" Target="https://drive.ifsp.edu.br/s/O20piI0aTnTIvFt" TargetMode="External"/><Relationship Id="rId1" Type="http://schemas.openxmlformats.org/officeDocument/2006/relationships/hyperlink" Target="https://drive.ifsp.edu.br/s/fjezRZiswXxaq0E" TargetMode="External"/><Relationship Id="rId6" Type="http://schemas.openxmlformats.org/officeDocument/2006/relationships/hyperlink" Target="https://drive.ifsp.edu.br/s/0dKwVKLfyakb5CQ" TargetMode="External"/><Relationship Id="rId23" Type="http://schemas.openxmlformats.org/officeDocument/2006/relationships/hyperlink" Target="https://drive.ifsp.edu.br/s/fLTyQhktVpGnVT2" TargetMode="External"/><Relationship Id="rId28" Type="http://schemas.openxmlformats.org/officeDocument/2006/relationships/hyperlink" Target="https://drive.ifsp.edu.br/s/kTiwXkxdtuv56QI" TargetMode="External"/><Relationship Id="rId49" Type="http://schemas.openxmlformats.org/officeDocument/2006/relationships/hyperlink" Target="https://drive.ifsp.edu.br/s/3l4h7mJLvwOS6RU" TargetMode="External"/><Relationship Id="rId114" Type="http://schemas.openxmlformats.org/officeDocument/2006/relationships/hyperlink" Target="https://drive.ifsp.edu.br/s/7QZKWu32L019iB6" TargetMode="External"/><Relationship Id="rId119" Type="http://schemas.openxmlformats.org/officeDocument/2006/relationships/hyperlink" Target="https://drive.ifsp.edu.br/s/48hjSQykfBCjB2C" TargetMode="External"/><Relationship Id="rId44" Type="http://schemas.openxmlformats.org/officeDocument/2006/relationships/hyperlink" Target="https://drive.ifsp.edu.br/s/dzEi4SoPttGVMAJ" TargetMode="External"/><Relationship Id="rId60" Type="http://schemas.openxmlformats.org/officeDocument/2006/relationships/hyperlink" Target="https://drive.ifsp.edu.br/s/OgfJRZxtn8xVaue" TargetMode="External"/><Relationship Id="rId65" Type="http://schemas.openxmlformats.org/officeDocument/2006/relationships/hyperlink" Target="https://drive.ifsp.edu.br/s/BDobGBb36I0NFv2" TargetMode="External"/><Relationship Id="rId81" Type="http://schemas.openxmlformats.org/officeDocument/2006/relationships/hyperlink" Target="https://drive.ifsp.edu.br/s/HGC4SFHkOk3nHfw" TargetMode="External"/><Relationship Id="rId86" Type="http://schemas.openxmlformats.org/officeDocument/2006/relationships/hyperlink" Target="https://drive.ifsp.edu.br/s/hxK6FChRNJ7jfwM" TargetMode="External"/><Relationship Id="rId130" Type="http://schemas.openxmlformats.org/officeDocument/2006/relationships/hyperlink" Target="https://drive.ifsp.edu.br/s/gSdfQVjQaKP4kYG" TargetMode="External"/><Relationship Id="rId135" Type="http://schemas.openxmlformats.org/officeDocument/2006/relationships/hyperlink" Target="https://drive.ifsp.edu.br/s/6j4rCPL91dfhSoa" TargetMode="External"/><Relationship Id="rId151" Type="http://schemas.openxmlformats.org/officeDocument/2006/relationships/hyperlink" Target="https://drive.ifsp.edu.br/s/YQupmAg3PRU8rFr" TargetMode="External"/><Relationship Id="rId156" Type="http://schemas.openxmlformats.org/officeDocument/2006/relationships/hyperlink" Target="https://drive.ifsp.edu.br/s/tVklCxnuaMuUQ6D" TargetMode="External"/><Relationship Id="rId177" Type="http://schemas.openxmlformats.org/officeDocument/2006/relationships/hyperlink" Target="https://drive.ifsp.edu.br/s/TJ5GDoByelshRhZ" TargetMode="External"/><Relationship Id="rId4" Type="http://schemas.openxmlformats.org/officeDocument/2006/relationships/hyperlink" Target="https://drive.ifsp.edu.br/s/OLl1q5T2l1PlVKa" TargetMode="External"/><Relationship Id="rId9" Type="http://schemas.openxmlformats.org/officeDocument/2006/relationships/hyperlink" Target="https://drive.ifsp.edu.br/s/t9QC5Jq7zCMfE00" TargetMode="External"/><Relationship Id="rId172" Type="http://schemas.openxmlformats.org/officeDocument/2006/relationships/hyperlink" Target="https://drive.ifsp.edu.br/s/VZc6s0VRWVkyHa9" TargetMode="External"/><Relationship Id="rId180" Type="http://schemas.openxmlformats.org/officeDocument/2006/relationships/hyperlink" Target="https://drive.ifsp.edu.br/s/izSZLwsHKqexw4Q" TargetMode="External"/><Relationship Id="rId13" Type="http://schemas.openxmlformats.org/officeDocument/2006/relationships/hyperlink" Target="https://drive.ifsp.edu.br/s/iViqNcCFQn4ZylC" TargetMode="External"/><Relationship Id="rId18" Type="http://schemas.openxmlformats.org/officeDocument/2006/relationships/hyperlink" Target="https://drive.ifsp.edu.br/s/zc1tVrR0dEjLuYn" TargetMode="External"/><Relationship Id="rId39" Type="http://schemas.openxmlformats.org/officeDocument/2006/relationships/hyperlink" Target="https://drive.ifsp.edu.br/s/b4XHQW53CptMxYO" TargetMode="External"/><Relationship Id="rId109" Type="http://schemas.openxmlformats.org/officeDocument/2006/relationships/hyperlink" Target="https://drive.ifsp.edu.br/s/63RXYM1W2ihTEwm" TargetMode="External"/><Relationship Id="rId34" Type="http://schemas.openxmlformats.org/officeDocument/2006/relationships/hyperlink" Target="https://drive.ifsp.edu.br/s/qOmlhfzO7T0N1kZ" TargetMode="External"/><Relationship Id="rId50" Type="http://schemas.openxmlformats.org/officeDocument/2006/relationships/hyperlink" Target="https://drive.ifsp.edu.br/s/po6DZyBbn7HVOTP" TargetMode="External"/><Relationship Id="rId55" Type="http://schemas.openxmlformats.org/officeDocument/2006/relationships/hyperlink" Target="https://drive.ifsp.edu.br/s/4ajmYy0iEhTlU7J" TargetMode="External"/><Relationship Id="rId76" Type="http://schemas.openxmlformats.org/officeDocument/2006/relationships/hyperlink" Target="https://drive.ifsp.edu.br/s/R0jkUGMlKctPs1X" TargetMode="External"/><Relationship Id="rId97" Type="http://schemas.openxmlformats.org/officeDocument/2006/relationships/hyperlink" Target="https://drive.ifsp.edu.br/s/JUdrQ3NCeaoNaRo" TargetMode="External"/><Relationship Id="rId104" Type="http://schemas.openxmlformats.org/officeDocument/2006/relationships/hyperlink" Target="https://drive.ifsp.edu.br/s/R4hn1BkcCUVe4QT" TargetMode="External"/><Relationship Id="rId120" Type="http://schemas.openxmlformats.org/officeDocument/2006/relationships/hyperlink" Target="https://drive.ifsp.edu.br/s/Zcpqr3J0NAblHz5" TargetMode="External"/><Relationship Id="rId125" Type="http://schemas.openxmlformats.org/officeDocument/2006/relationships/hyperlink" Target="https://drive.ifsp.edu.br/s/3ZeWE6DZYJiTdJC" TargetMode="External"/><Relationship Id="rId141" Type="http://schemas.openxmlformats.org/officeDocument/2006/relationships/hyperlink" Target="https://drive.ifsp.edu.br/s/1PVwMHVBLcCPHoi" TargetMode="External"/><Relationship Id="rId146" Type="http://schemas.openxmlformats.org/officeDocument/2006/relationships/hyperlink" Target="https://drive.ifsp.edu.br/s/hsxPd6eahOPuBKD" TargetMode="External"/><Relationship Id="rId167" Type="http://schemas.openxmlformats.org/officeDocument/2006/relationships/hyperlink" Target="https://drive.ifsp.edu.br/s/AJ7q4iYpUprvPwV" TargetMode="External"/><Relationship Id="rId7" Type="http://schemas.openxmlformats.org/officeDocument/2006/relationships/hyperlink" Target="https://drive.ifsp.edu.br/s/j9YVmBCyhZTByJz" TargetMode="External"/><Relationship Id="rId71" Type="http://schemas.openxmlformats.org/officeDocument/2006/relationships/hyperlink" Target="https://drive.ifsp.edu.br/s/eu9qFgoPnPZIhMU" TargetMode="External"/><Relationship Id="rId92" Type="http://schemas.openxmlformats.org/officeDocument/2006/relationships/hyperlink" Target="https://drive.ifsp.edu.br/s/9wsICCgbyjC1Oyg" TargetMode="External"/><Relationship Id="rId162" Type="http://schemas.openxmlformats.org/officeDocument/2006/relationships/hyperlink" Target="https://drive.ifsp.edu.br/s/a0k2bhyIaCSmbsU" TargetMode="External"/><Relationship Id="rId183" Type="http://schemas.openxmlformats.org/officeDocument/2006/relationships/hyperlink" Target="https://drive.ifsp.edu.br/s/NpjBZXSQSBFRgZe" TargetMode="External"/><Relationship Id="rId2" Type="http://schemas.openxmlformats.org/officeDocument/2006/relationships/hyperlink" Target="https://drive.ifsp.edu.br/s/fkGuVyPvQfGhrRo" TargetMode="External"/><Relationship Id="rId29" Type="http://schemas.openxmlformats.org/officeDocument/2006/relationships/hyperlink" Target="https://drive.ifsp.edu.br/s/sp5ywnhqxj7eZqO" TargetMode="External"/><Relationship Id="rId24" Type="http://schemas.openxmlformats.org/officeDocument/2006/relationships/hyperlink" Target="https://drive.ifsp.edu.br/s/bwWq54O73wa69RY" TargetMode="External"/><Relationship Id="rId40" Type="http://schemas.openxmlformats.org/officeDocument/2006/relationships/hyperlink" Target="https://drive.ifsp.edu.br/s/zX9iSUsmIiwhpTF" TargetMode="External"/><Relationship Id="rId45" Type="http://schemas.openxmlformats.org/officeDocument/2006/relationships/hyperlink" Target="https://drive.ifsp.edu.br/s/4ENl8ofBI6LmWGW" TargetMode="External"/><Relationship Id="rId66" Type="http://schemas.openxmlformats.org/officeDocument/2006/relationships/hyperlink" Target="https://drive.ifsp.edu.br/s/h7D6ZKtiuq4N7tV" TargetMode="External"/><Relationship Id="rId87" Type="http://schemas.openxmlformats.org/officeDocument/2006/relationships/hyperlink" Target="https://drive.ifsp.edu.br/s/9SKtEfBeSpKAbd0" TargetMode="External"/><Relationship Id="rId110" Type="http://schemas.openxmlformats.org/officeDocument/2006/relationships/hyperlink" Target="https://drive.ifsp.edu.br/s/6gUgDsot2xEArkE" TargetMode="External"/><Relationship Id="rId115" Type="http://schemas.openxmlformats.org/officeDocument/2006/relationships/hyperlink" Target="https://drive.ifsp.edu.br/s/EjByCIHt00qVagg" TargetMode="External"/><Relationship Id="rId131" Type="http://schemas.openxmlformats.org/officeDocument/2006/relationships/hyperlink" Target="https://drive.ifsp.edu.br/s/XdghKcZb4OhHvCe" TargetMode="External"/><Relationship Id="rId136" Type="http://schemas.openxmlformats.org/officeDocument/2006/relationships/hyperlink" Target="https://drive.ifsp.edu.br/s/81gb43ws14djn4z" TargetMode="External"/><Relationship Id="rId157" Type="http://schemas.openxmlformats.org/officeDocument/2006/relationships/hyperlink" Target="https://drive.ifsp.edu.br/s/2zUm0bskPfm6pmT" TargetMode="External"/><Relationship Id="rId178" Type="http://schemas.openxmlformats.org/officeDocument/2006/relationships/hyperlink" Target="https://drive.ifsp.edu.br/s/eBMcaUPowDW0HcM" TargetMode="External"/><Relationship Id="rId61" Type="http://schemas.openxmlformats.org/officeDocument/2006/relationships/hyperlink" Target="https://drive.ifsp.edu.br/s/6PU57cDx1Ob5f7G" TargetMode="External"/><Relationship Id="rId82" Type="http://schemas.openxmlformats.org/officeDocument/2006/relationships/hyperlink" Target="https://drive.ifsp.edu.br/s/7PQPkE4kLnnnD5P" TargetMode="External"/><Relationship Id="rId152" Type="http://schemas.openxmlformats.org/officeDocument/2006/relationships/hyperlink" Target="https://drive.ifsp.edu.br/s/OkXmHCBonwd5e2M" TargetMode="External"/><Relationship Id="rId173" Type="http://schemas.openxmlformats.org/officeDocument/2006/relationships/hyperlink" Target="https://drive.ifsp.edu.br/s/mLMdTztGDUkss1v" TargetMode="External"/><Relationship Id="rId19" Type="http://schemas.openxmlformats.org/officeDocument/2006/relationships/hyperlink" Target="https://drive.ifsp.edu.br/s/xo2Q4dUnnNFdhHm" TargetMode="External"/><Relationship Id="rId14" Type="http://schemas.openxmlformats.org/officeDocument/2006/relationships/hyperlink" Target="https://drive.ifsp.edu.br/s/kMpvqnXODRyBVmA" TargetMode="External"/><Relationship Id="rId30" Type="http://schemas.openxmlformats.org/officeDocument/2006/relationships/hyperlink" Target="https://drive.ifsp.edu.br/s/sY7diKy5FsQjPt7" TargetMode="External"/><Relationship Id="rId35" Type="http://schemas.openxmlformats.org/officeDocument/2006/relationships/hyperlink" Target="https://drive.ifsp.edu.br/s/IzKsGBHpbWYvcPv" TargetMode="External"/><Relationship Id="rId56" Type="http://schemas.openxmlformats.org/officeDocument/2006/relationships/hyperlink" Target="https://drive.ifsp.edu.br/s/Xx1XUa6GlX5xkKR" TargetMode="External"/><Relationship Id="rId77" Type="http://schemas.openxmlformats.org/officeDocument/2006/relationships/hyperlink" Target="https://drive.ifsp.edu.br/s/M20EWm8QcYeWabx" TargetMode="External"/><Relationship Id="rId100" Type="http://schemas.openxmlformats.org/officeDocument/2006/relationships/hyperlink" Target="https://drive.ifsp.edu.br/s/PkES0z0XK0HVn2A" TargetMode="External"/><Relationship Id="rId105" Type="http://schemas.openxmlformats.org/officeDocument/2006/relationships/hyperlink" Target="https://drive.ifsp.edu.br/s/15suX0LCOGDdrR0" TargetMode="External"/><Relationship Id="rId126" Type="http://schemas.openxmlformats.org/officeDocument/2006/relationships/hyperlink" Target="https://drive.ifsp.edu.br/s/xBA0UNyG7gPMF9p" TargetMode="External"/><Relationship Id="rId147" Type="http://schemas.openxmlformats.org/officeDocument/2006/relationships/hyperlink" Target="https://drive.ifsp.edu.br/s/Z8cdKCz02JQFqRs" TargetMode="External"/><Relationship Id="rId168" Type="http://schemas.openxmlformats.org/officeDocument/2006/relationships/hyperlink" Target="https://drive.ifsp.edu.br/s/T5MAMsavXsbo5Ui" TargetMode="External"/><Relationship Id="rId8" Type="http://schemas.openxmlformats.org/officeDocument/2006/relationships/hyperlink" Target="https://drive.ifsp.edu.br/s/RNurefh5Lf8PfwU" TargetMode="External"/><Relationship Id="rId51" Type="http://schemas.openxmlformats.org/officeDocument/2006/relationships/hyperlink" Target="https://drive.ifsp.edu.br/s/ymad2fc72pMTjXF" TargetMode="External"/><Relationship Id="rId72" Type="http://schemas.openxmlformats.org/officeDocument/2006/relationships/hyperlink" Target="https://drive.ifsp.edu.br/s/C3xHneWX0INn8hK" TargetMode="External"/><Relationship Id="rId93" Type="http://schemas.openxmlformats.org/officeDocument/2006/relationships/hyperlink" Target="https://drive.ifsp.edu.br/s/tAfJEfL579Y1YsD" TargetMode="External"/><Relationship Id="rId98" Type="http://schemas.openxmlformats.org/officeDocument/2006/relationships/hyperlink" Target="https://drive.ifsp.edu.br/s/3nBtOfFnepJ16A8" TargetMode="External"/><Relationship Id="rId121" Type="http://schemas.openxmlformats.org/officeDocument/2006/relationships/hyperlink" Target="https://drive.ifsp.edu.br/s/83IrtVrwPmikE9P" TargetMode="External"/><Relationship Id="rId142" Type="http://schemas.openxmlformats.org/officeDocument/2006/relationships/hyperlink" Target="https://drive.ifsp.edu.br/s/2cOG1trWbNGFUT2" TargetMode="External"/><Relationship Id="rId163" Type="http://schemas.openxmlformats.org/officeDocument/2006/relationships/hyperlink" Target="https://drive.ifsp.edu.br/s/EhrXwcxQS1yrS4Q" TargetMode="External"/><Relationship Id="rId184" Type="http://schemas.openxmlformats.org/officeDocument/2006/relationships/hyperlink" Target="https://drive.ifsp.edu.br/s/sAFpoHHyQbGQoJF" TargetMode="External"/><Relationship Id="rId3" Type="http://schemas.openxmlformats.org/officeDocument/2006/relationships/hyperlink" Target="https://drive.ifsp.edu.br/s/CkyqO9DgBbvikns" TargetMode="External"/><Relationship Id="rId25" Type="http://schemas.openxmlformats.org/officeDocument/2006/relationships/hyperlink" Target="https://drive.ifsp.edu.br/s/Ei8dzvzE8iap7Zs" TargetMode="External"/><Relationship Id="rId46" Type="http://schemas.openxmlformats.org/officeDocument/2006/relationships/hyperlink" Target="https://drive.ifsp.edu.br/s/vwq1ncQeOBqnwcY" TargetMode="External"/><Relationship Id="rId67" Type="http://schemas.openxmlformats.org/officeDocument/2006/relationships/hyperlink" Target="https://drive.ifsp.edu.br/s/Cz4KvKaaW5nHjgZ" TargetMode="External"/><Relationship Id="rId116" Type="http://schemas.openxmlformats.org/officeDocument/2006/relationships/hyperlink" Target="https://drive.ifsp.edu.br/s/4iEPaBNJPtLLLnm" TargetMode="External"/><Relationship Id="rId137" Type="http://schemas.openxmlformats.org/officeDocument/2006/relationships/hyperlink" Target="https://drive.ifsp.edu.br/s/7e1yP9iSO10BjfG" TargetMode="External"/><Relationship Id="rId158" Type="http://schemas.openxmlformats.org/officeDocument/2006/relationships/hyperlink" Target="https://drive.ifsp.edu.br/s/5bOK4EAHvpsqZgG" TargetMode="External"/><Relationship Id="rId20" Type="http://schemas.openxmlformats.org/officeDocument/2006/relationships/hyperlink" Target="https://drive.ifsp.edu.br/s/ZWOWND1kknERX2E" TargetMode="External"/><Relationship Id="rId41" Type="http://schemas.openxmlformats.org/officeDocument/2006/relationships/hyperlink" Target="https://drive.ifsp.edu.br/s/fb5xaWPgLoJ3Ze8" TargetMode="External"/><Relationship Id="rId62" Type="http://schemas.openxmlformats.org/officeDocument/2006/relationships/hyperlink" Target="https://drive.ifsp.edu.br/s/RdCA0SpZl3grMSg" TargetMode="External"/><Relationship Id="rId83" Type="http://schemas.openxmlformats.org/officeDocument/2006/relationships/hyperlink" Target="https://drive.ifsp.edu.br/s/ESxlEtycYAicA9x" TargetMode="External"/><Relationship Id="rId88" Type="http://schemas.openxmlformats.org/officeDocument/2006/relationships/hyperlink" Target="https://drive.ifsp.edu.br/s/6JvFrzAcsRlzcqR" TargetMode="External"/><Relationship Id="rId111" Type="http://schemas.openxmlformats.org/officeDocument/2006/relationships/hyperlink" Target="https://drive.ifsp.edu.br/s/UdfCgsot6m0LZJH" TargetMode="External"/><Relationship Id="rId132" Type="http://schemas.openxmlformats.org/officeDocument/2006/relationships/hyperlink" Target="https://drive.ifsp.edu.br/s/w68mMp5Tz4wh3Uo" TargetMode="External"/><Relationship Id="rId153" Type="http://schemas.openxmlformats.org/officeDocument/2006/relationships/hyperlink" Target="https://drive.ifsp.edu.br/s/lmlfDe9vJRUIlVp" TargetMode="External"/><Relationship Id="rId174" Type="http://schemas.openxmlformats.org/officeDocument/2006/relationships/hyperlink" Target="https://drive.ifsp.edu.br/s/LcZ3ZFeqNEipHmn" TargetMode="External"/><Relationship Id="rId179" Type="http://schemas.openxmlformats.org/officeDocument/2006/relationships/hyperlink" Target="https://drive.ifsp.edu.br/s/9hXZemzj3XoGJ0b" TargetMode="External"/><Relationship Id="rId15" Type="http://schemas.openxmlformats.org/officeDocument/2006/relationships/hyperlink" Target="https://drive.ifsp.edu.br/s/IGcfJXBqejnEfp4" TargetMode="External"/><Relationship Id="rId36" Type="http://schemas.openxmlformats.org/officeDocument/2006/relationships/hyperlink" Target="https://drive.ifsp.edu.br/s/sYxYKNgBtn9rhFb" TargetMode="External"/><Relationship Id="rId57" Type="http://schemas.openxmlformats.org/officeDocument/2006/relationships/hyperlink" Target="https://drive.ifsp.edu.br/s/HhsuqqIc3xBzX0F" TargetMode="External"/><Relationship Id="rId106" Type="http://schemas.openxmlformats.org/officeDocument/2006/relationships/hyperlink" Target="https://drive.ifsp.edu.br/s/TgPN95IgvS57qhz" TargetMode="External"/><Relationship Id="rId127" Type="http://schemas.openxmlformats.org/officeDocument/2006/relationships/hyperlink" Target="https://drive.ifsp.edu.br/s/pi76Y0s9oeIKkIi" TargetMode="External"/><Relationship Id="rId10" Type="http://schemas.openxmlformats.org/officeDocument/2006/relationships/hyperlink" Target="https://drive.ifsp.edu.br/s/tCpn1uLPy9NmGcB" TargetMode="External"/><Relationship Id="rId31" Type="http://schemas.openxmlformats.org/officeDocument/2006/relationships/hyperlink" Target="https://drive.ifsp.edu.br/s/lZ7OmokiWajUtr7" TargetMode="External"/><Relationship Id="rId52" Type="http://schemas.openxmlformats.org/officeDocument/2006/relationships/hyperlink" Target="https://drive.ifsp.edu.br/s/j5WhwFpWLA8lJXX" TargetMode="External"/><Relationship Id="rId73" Type="http://schemas.openxmlformats.org/officeDocument/2006/relationships/hyperlink" Target="https://drive.ifsp.edu.br/s/IW1Cn4DKmMujTRs" TargetMode="External"/><Relationship Id="rId78" Type="http://schemas.openxmlformats.org/officeDocument/2006/relationships/hyperlink" Target="https://drive.ifsp.edu.br/s/Ktdn66bZQAC9X4N" TargetMode="External"/><Relationship Id="rId94" Type="http://schemas.openxmlformats.org/officeDocument/2006/relationships/hyperlink" Target="https://drive.ifsp.edu.br/s/ddtwJYa1Lt0LMVv" TargetMode="External"/><Relationship Id="rId99" Type="http://schemas.openxmlformats.org/officeDocument/2006/relationships/hyperlink" Target="https://drive.ifsp.edu.br/s/ml1M9QOB4sF326Z" TargetMode="External"/><Relationship Id="rId101" Type="http://schemas.openxmlformats.org/officeDocument/2006/relationships/hyperlink" Target="https://drive.ifsp.edu.br/s/wGzKdcKsYjMfhgn" TargetMode="External"/><Relationship Id="rId122" Type="http://schemas.openxmlformats.org/officeDocument/2006/relationships/hyperlink" Target="https://drive.ifsp.edu.br/s/YAjAOBaXZYG64Nz" TargetMode="External"/><Relationship Id="rId143" Type="http://schemas.openxmlformats.org/officeDocument/2006/relationships/hyperlink" Target="https://drive.ifsp.edu.br/s/RntBEBU8OmYgQKt" TargetMode="External"/><Relationship Id="rId148" Type="http://schemas.openxmlformats.org/officeDocument/2006/relationships/hyperlink" Target="https://drive.ifsp.edu.br/s/yB1vKoTCIekGjs7" TargetMode="External"/><Relationship Id="rId164" Type="http://schemas.openxmlformats.org/officeDocument/2006/relationships/hyperlink" Target="https://drive.ifsp.edu.br/s/fb981tgvqdaoLOs" TargetMode="External"/><Relationship Id="rId169" Type="http://schemas.openxmlformats.org/officeDocument/2006/relationships/hyperlink" Target="https://drive.ifsp.edu.br/s/sXlGY1YkJfCZeuY" TargetMode="External"/><Relationship Id="rId185" Type="http://schemas.openxmlformats.org/officeDocument/2006/relationships/hyperlink" Target="https://drive.ifsp.edu.br/s/XpGRNWoSeVFetIz"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drive.ifsp.edu.br/s/szkuXAl59dbuTzZ" TargetMode="External"/><Relationship Id="rId21" Type="http://schemas.openxmlformats.org/officeDocument/2006/relationships/hyperlink" Target="https://drive.ifsp.edu.br/s/BKSXFtciSMmlxsq" TargetMode="External"/><Relationship Id="rId42" Type="http://schemas.openxmlformats.org/officeDocument/2006/relationships/hyperlink" Target="https://drive.ifsp.edu.br/s/Sf8ip0CdMlEH7Cy" TargetMode="External"/><Relationship Id="rId63" Type="http://schemas.openxmlformats.org/officeDocument/2006/relationships/hyperlink" Target="https://drive.ifsp.edu.br/s/o7YNDSa6AyeBZFg" TargetMode="External"/><Relationship Id="rId84" Type="http://schemas.openxmlformats.org/officeDocument/2006/relationships/hyperlink" Target="https://drive.ifsp.edu.br/s/C3Jb2pKRD3Wf187" TargetMode="External"/><Relationship Id="rId138" Type="http://schemas.openxmlformats.org/officeDocument/2006/relationships/hyperlink" Target="https://drive.ifsp.edu.br/s/kb0aDBkxYhiC1K0" TargetMode="External"/><Relationship Id="rId159" Type="http://schemas.openxmlformats.org/officeDocument/2006/relationships/hyperlink" Target="https://drive.ifsp.edu.br/s/C8tK2SeC1fhZveZ" TargetMode="External"/><Relationship Id="rId170" Type="http://schemas.openxmlformats.org/officeDocument/2006/relationships/hyperlink" Target="https://drive.ifsp.edu.br/s/BuqIxKEwO3iH1tN" TargetMode="External"/><Relationship Id="rId191" Type="http://schemas.openxmlformats.org/officeDocument/2006/relationships/hyperlink" Target="https://drive.ifsp.edu.br/s/OOcfNKYaUsDpHvU" TargetMode="External"/><Relationship Id="rId196" Type="http://schemas.openxmlformats.org/officeDocument/2006/relationships/hyperlink" Target="https://drive.ifsp.edu.br/s/365yL2Fovr5xclA" TargetMode="External"/><Relationship Id="rId200" Type="http://schemas.openxmlformats.org/officeDocument/2006/relationships/hyperlink" Target="https://drive.ifsp.edu.br/s/h9MxkbIuHOIZgAC" TargetMode="External"/><Relationship Id="rId16" Type="http://schemas.openxmlformats.org/officeDocument/2006/relationships/hyperlink" Target="https://drive.ifsp.edu.br/s/v2rjHyyCFdTqQM5" TargetMode="External"/><Relationship Id="rId107" Type="http://schemas.openxmlformats.org/officeDocument/2006/relationships/hyperlink" Target="https://drive.ifsp.edu.br/s/O80bInebMO4hslw" TargetMode="External"/><Relationship Id="rId11" Type="http://schemas.openxmlformats.org/officeDocument/2006/relationships/hyperlink" Target="https://drive.ifsp.edu.br/s/Fqai9ibQWbiPVnD" TargetMode="External"/><Relationship Id="rId32" Type="http://schemas.openxmlformats.org/officeDocument/2006/relationships/hyperlink" Target="https://drive.ifsp.edu.br/s/35hPCXAvhOWXqE3" TargetMode="External"/><Relationship Id="rId37" Type="http://schemas.openxmlformats.org/officeDocument/2006/relationships/hyperlink" Target="https://drive.ifsp.edu.br/s/ZQ1zdIjPZ5zkyD1" TargetMode="External"/><Relationship Id="rId53" Type="http://schemas.openxmlformats.org/officeDocument/2006/relationships/hyperlink" Target="https://drive.ifsp.edu.br/s/4fnJbxVpID4My3d" TargetMode="External"/><Relationship Id="rId58" Type="http://schemas.openxmlformats.org/officeDocument/2006/relationships/hyperlink" Target="https://drive.ifsp.edu.br/s/5dt6RVpkhf1QiYp" TargetMode="External"/><Relationship Id="rId74" Type="http://schemas.openxmlformats.org/officeDocument/2006/relationships/hyperlink" Target="https://drive.ifsp.edu.br/s/0AAf5ZZYkO46OtF" TargetMode="External"/><Relationship Id="rId79" Type="http://schemas.openxmlformats.org/officeDocument/2006/relationships/hyperlink" Target="https://drive.ifsp.edu.br/s/K6gYj0GsaDfgBYK" TargetMode="External"/><Relationship Id="rId102" Type="http://schemas.openxmlformats.org/officeDocument/2006/relationships/hyperlink" Target="https://drive.ifsp.edu.br/s/1C8rPHZyy6iWdic" TargetMode="External"/><Relationship Id="rId123" Type="http://schemas.openxmlformats.org/officeDocument/2006/relationships/hyperlink" Target="https://drive.ifsp.edu.br/s/o9f0AA9r27tncm2" TargetMode="External"/><Relationship Id="rId128" Type="http://schemas.openxmlformats.org/officeDocument/2006/relationships/hyperlink" Target="https://drive.ifsp.edu.br/s/hqAUbaOyJi01FC1" TargetMode="External"/><Relationship Id="rId144" Type="http://schemas.openxmlformats.org/officeDocument/2006/relationships/hyperlink" Target="https://drive.ifsp.edu.br/s/j3ytyRAfnuoTK8u" TargetMode="External"/><Relationship Id="rId149" Type="http://schemas.openxmlformats.org/officeDocument/2006/relationships/hyperlink" Target="https://drive.ifsp.edu.br/s/27UEXwEr4H5PcXn" TargetMode="External"/><Relationship Id="rId5" Type="http://schemas.openxmlformats.org/officeDocument/2006/relationships/hyperlink" Target="https://drive.ifsp.edu.br/s/4Gyn7yT7oYV0XMu" TargetMode="External"/><Relationship Id="rId90" Type="http://schemas.openxmlformats.org/officeDocument/2006/relationships/hyperlink" Target="https://drive.ifsp.edu.br/s/OmLCEsmsKdlxcdR" TargetMode="External"/><Relationship Id="rId95" Type="http://schemas.openxmlformats.org/officeDocument/2006/relationships/hyperlink" Target="https://drive.ifsp.edu.br/s/dFfa2IfJI9P6HGX" TargetMode="External"/><Relationship Id="rId160" Type="http://schemas.openxmlformats.org/officeDocument/2006/relationships/hyperlink" Target="https://drive.ifsp.edu.br/s/ZgtnH0kQY5eZk4b" TargetMode="External"/><Relationship Id="rId165" Type="http://schemas.openxmlformats.org/officeDocument/2006/relationships/hyperlink" Target="https://drive.ifsp.edu.br/s/NlLJqGz9Ey43j7d" TargetMode="External"/><Relationship Id="rId181" Type="http://schemas.openxmlformats.org/officeDocument/2006/relationships/hyperlink" Target="https://drive.ifsp.edu.br/s/r75tqbefjL5RYxV" TargetMode="External"/><Relationship Id="rId186" Type="http://schemas.openxmlformats.org/officeDocument/2006/relationships/hyperlink" Target="https://drive.ifsp.edu.br/s/TfwN6dhlEnPdXna" TargetMode="External"/><Relationship Id="rId22" Type="http://schemas.openxmlformats.org/officeDocument/2006/relationships/hyperlink" Target="https://drive.ifsp.edu.br/s/RqCNUyt4WXOUvWu" TargetMode="External"/><Relationship Id="rId27" Type="http://schemas.openxmlformats.org/officeDocument/2006/relationships/hyperlink" Target="https://drive.ifsp.edu.br/s/VgnPyyHLyTWqWqP" TargetMode="External"/><Relationship Id="rId43" Type="http://schemas.openxmlformats.org/officeDocument/2006/relationships/hyperlink" Target="https://drive.ifsp.edu.br/s/4bjTjddIjXfczuY" TargetMode="External"/><Relationship Id="rId48" Type="http://schemas.openxmlformats.org/officeDocument/2006/relationships/hyperlink" Target="https://drive.ifsp.edu.br/s/hmByyD0spxZ3ljG" TargetMode="External"/><Relationship Id="rId64" Type="http://schemas.openxmlformats.org/officeDocument/2006/relationships/hyperlink" Target="https://drive.ifsp.edu.br/s/cMxoDwdZbEwccZ3" TargetMode="External"/><Relationship Id="rId69" Type="http://schemas.openxmlformats.org/officeDocument/2006/relationships/hyperlink" Target="https://drive.ifsp.edu.br/s/izI5ZGktlsNaDUc" TargetMode="External"/><Relationship Id="rId113" Type="http://schemas.openxmlformats.org/officeDocument/2006/relationships/hyperlink" Target="https://drive.ifsp.edu.br/s/dFvsKcXJJVcVglc" TargetMode="External"/><Relationship Id="rId118" Type="http://schemas.openxmlformats.org/officeDocument/2006/relationships/hyperlink" Target="https://drive.ifsp.edu.br/s/cvxbQjw5bdNFea9" TargetMode="External"/><Relationship Id="rId134" Type="http://schemas.openxmlformats.org/officeDocument/2006/relationships/hyperlink" Target="https://drive.ifsp.edu.br/s/jQ3P2JyEKd2wnsT" TargetMode="External"/><Relationship Id="rId139" Type="http://schemas.openxmlformats.org/officeDocument/2006/relationships/hyperlink" Target="https://drive.ifsp.edu.br/s/P0oBPBlkD7M4aMm" TargetMode="External"/><Relationship Id="rId80" Type="http://schemas.openxmlformats.org/officeDocument/2006/relationships/hyperlink" Target="https://drive.ifsp.edu.br/s/EPHJti1JcNTWgd5" TargetMode="External"/><Relationship Id="rId85" Type="http://schemas.openxmlformats.org/officeDocument/2006/relationships/hyperlink" Target="https://drive.ifsp.edu.br/s/BV8w4gwlMXKvKKa" TargetMode="External"/><Relationship Id="rId150" Type="http://schemas.openxmlformats.org/officeDocument/2006/relationships/hyperlink" Target="https://drive.ifsp.edu.br/s/0oMSMBWsddX4ZNi" TargetMode="External"/><Relationship Id="rId155" Type="http://schemas.openxmlformats.org/officeDocument/2006/relationships/hyperlink" Target="https://drive.ifsp.edu.br/s/AFkHJCKS3DkxSj7" TargetMode="External"/><Relationship Id="rId171" Type="http://schemas.openxmlformats.org/officeDocument/2006/relationships/hyperlink" Target="https://drive.ifsp.edu.br/s/BxqLhHTPVLpI0Cg" TargetMode="External"/><Relationship Id="rId176" Type="http://schemas.openxmlformats.org/officeDocument/2006/relationships/hyperlink" Target="https://drive.ifsp.edu.br/s/gVxhHVlVlMrDvAK" TargetMode="External"/><Relationship Id="rId192" Type="http://schemas.openxmlformats.org/officeDocument/2006/relationships/hyperlink" Target="https://drive.ifsp.edu.br/s/DLUR94AD8IVgXfK" TargetMode="External"/><Relationship Id="rId197" Type="http://schemas.openxmlformats.org/officeDocument/2006/relationships/hyperlink" Target="https://drive.ifsp.edu.br/s/ZZCOBz90f0Vk0PZ" TargetMode="External"/><Relationship Id="rId201" Type="http://schemas.openxmlformats.org/officeDocument/2006/relationships/hyperlink" Target="https://drive.ifsp.edu.br/s/t0lAo47AVclTGW2" TargetMode="External"/><Relationship Id="rId12" Type="http://schemas.openxmlformats.org/officeDocument/2006/relationships/hyperlink" Target="https://drive.ifsp.edu.br/s/uUvqxVFDqGgf3Xd" TargetMode="External"/><Relationship Id="rId17" Type="http://schemas.openxmlformats.org/officeDocument/2006/relationships/hyperlink" Target="https://drive.ifsp.edu.br/s/WMyKA9lcrOsEbKF" TargetMode="External"/><Relationship Id="rId33" Type="http://schemas.openxmlformats.org/officeDocument/2006/relationships/hyperlink" Target="https://drive.ifsp.edu.br/s/8U7BslCUhsOnT7B" TargetMode="External"/><Relationship Id="rId38" Type="http://schemas.openxmlformats.org/officeDocument/2006/relationships/hyperlink" Target="https://drive.ifsp.edu.br/s/KwnHn0J25ON4ejP" TargetMode="External"/><Relationship Id="rId59" Type="http://schemas.openxmlformats.org/officeDocument/2006/relationships/hyperlink" Target="https://drive.ifsp.edu.br/s/64F9aT2z9F43jp1" TargetMode="External"/><Relationship Id="rId103" Type="http://schemas.openxmlformats.org/officeDocument/2006/relationships/hyperlink" Target="https://drive.ifsp.edu.br/s/AtxsA03zZPumY3r" TargetMode="External"/><Relationship Id="rId108" Type="http://schemas.openxmlformats.org/officeDocument/2006/relationships/hyperlink" Target="https://drive.ifsp.edu.br/s/h85EftrUNlQcTZZ" TargetMode="External"/><Relationship Id="rId124" Type="http://schemas.openxmlformats.org/officeDocument/2006/relationships/hyperlink" Target="https://drive.ifsp.edu.br/s/A2JGmbQNvIQTR1Y" TargetMode="External"/><Relationship Id="rId129" Type="http://schemas.openxmlformats.org/officeDocument/2006/relationships/hyperlink" Target="https://drive.ifsp.edu.br/s/AaD8FyV3rYdw6f4" TargetMode="External"/><Relationship Id="rId54" Type="http://schemas.openxmlformats.org/officeDocument/2006/relationships/hyperlink" Target="https://drive.ifsp.edu.br/s/rVMjQL9rgjodvQm" TargetMode="External"/><Relationship Id="rId70" Type="http://schemas.openxmlformats.org/officeDocument/2006/relationships/hyperlink" Target="https://drive.ifsp.edu.br/s/PaYsBeAZp72qGQq" TargetMode="External"/><Relationship Id="rId75" Type="http://schemas.openxmlformats.org/officeDocument/2006/relationships/hyperlink" Target="https://drive.ifsp.edu.br/s/TcnlXERx1k3SskU" TargetMode="External"/><Relationship Id="rId91" Type="http://schemas.openxmlformats.org/officeDocument/2006/relationships/hyperlink" Target="https://drive.ifsp.edu.br/s/2iG2vllLneAMkGi" TargetMode="External"/><Relationship Id="rId96" Type="http://schemas.openxmlformats.org/officeDocument/2006/relationships/hyperlink" Target="https://drive.ifsp.edu.br/s/u3XW59dwWKCBCm6" TargetMode="External"/><Relationship Id="rId140" Type="http://schemas.openxmlformats.org/officeDocument/2006/relationships/hyperlink" Target="https://drive.ifsp.edu.br/s/2NBoowzctMihuer" TargetMode="External"/><Relationship Id="rId145" Type="http://schemas.openxmlformats.org/officeDocument/2006/relationships/hyperlink" Target="https://drive.ifsp.edu.br/s/2VzrsEMl253E8Ag" TargetMode="External"/><Relationship Id="rId161" Type="http://schemas.openxmlformats.org/officeDocument/2006/relationships/hyperlink" Target="https://drive.ifsp.edu.br/s/yj87wdduODAYQ1m" TargetMode="External"/><Relationship Id="rId166" Type="http://schemas.openxmlformats.org/officeDocument/2006/relationships/hyperlink" Target="https://drive.ifsp.edu.br/s/qnlXQWgZ5dHtW7o" TargetMode="External"/><Relationship Id="rId182" Type="http://schemas.openxmlformats.org/officeDocument/2006/relationships/hyperlink" Target="https://drive.ifsp.edu.br/s/afeURpjERUwWjTn" TargetMode="External"/><Relationship Id="rId187" Type="http://schemas.openxmlformats.org/officeDocument/2006/relationships/hyperlink" Target="https://drive.ifsp.edu.br/s/m1TUx67aRs6S5C9" TargetMode="External"/><Relationship Id="rId1" Type="http://schemas.openxmlformats.org/officeDocument/2006/relationships/hyperlink" Target="https://drive.ifsp.edu.br/s/5dw9dEKgNqqcqmm" TargetMode="External"/><Relationship Id="rId6" Type="http://schemas.openxmlformats.org/officeDocument/2006/relationships/hyperlink" Target="https://drive.ifsp.edu.br/s/ebwg2gKfej6hNjB" TargetMode="External"/><Relationship Id="rId23" Type="http://schemas.openxmlformats.org/officeDocument/2006/relationships/hyperlink" Target="https://drive.ifsp.edu.br/s/TO09wvSHyoP1bqw" TargetMode="External"/><Relationship Id="rId28" Type="http://schemas.openxmlformats.org/officeDocument/2006/relationships/hyperlink" Target="https://drive.ifsp.edu.br/s/hfzlqTEhvI9i6WH" TargetMode="External"/><Relationship Id="rId49" Type="http://schemas.openxmlformats.org/officeDocument/2006/relationships/hyperlink" Target="https://drive.ifsp.edu.br/s/iHiL5OLmMdbq4Nt" TargetMode="External"/><Relationship Id="rId114" Type="http://schemas.openxmlformats.org/officeDocument/2006/relationships/hyperlink" Target="https://drive.google.com/file/d/1cP834Y00VeHSIepmL1vhjB9MosQLY3iO/view?usp=sharing" TargetMode="External"/><Relationship Id="rId119" Type="http://schemas.openxmlformats.org/officeDocument/2006/relationships/hyperlink" Target="https://drive.ifsp.edu.br/s/z5rBtC3BD2W0jAz" TargetMode="External"/><Relationship Id="rId44" Type="http://schemas.openxmlformats.org/officeDocument/2006/relationships/hyperlink" Target="https://drive.ifsp.edu.br/s/sfehETaPJakTf0M" TargetMode="External"/><Relationship Id="rId60" Type="http://schemas.openxmlformats.org/officeDocument/2006/relationships/hyperlink" Target="https://drive.ifsp.edu.br/s/ajC7Do2CBmqOkQo" TargetMode="External"/><Relationship Id="rId65" Type="http://schemas.openxmlformats.org/officeDocument/2006/relationships/hyperlink" Target="https://drive.ifsp.edu.br/s/eSv2fVIigjBG8lM" TargetMode="External"/><Relationship Id="rId81" Type="http://schemas.openxmlformats.org/officeDocument/2006/relationships/hyperlink" Target="https://drive.ifsp.edu.br/s/EPHJti1JcNTWgd5" TargetMode="External"/><Relationship Id="rId86" Type="http://schemas.openxmlformats.org/officeDocument/2006/relationships/hyperlink" Target="https://drive.ifsp.edu.br/s/YfCqWjtf7vv26SU" TargetMode="External"/><Relationship Id="rId130" Type="http://schemas.openxmlformats.org/officeDocument/2006/relationships/hyperlink" Target="https://drive.ifsp.edu.br/s/ZLs0sCtGJTlrd6d" TargetMode="External"/><Relationship Id="rId135" Type="http://schemas.openxmlformats.org/officeDocument/2006/relationships/hyperlink" Target="https://drive.ifsp.edu.br/s/bz2dkAzxmxcui15" TargetMode="External"/><Relationship Id="rId151" Type="http://schemas.openxmlformats.org/officeDocument/2006/relationships/hyperlink" Target="https://drive.ifsp.edu.br/s/46CKdgRRiAIjbNH" TargetMode="External"/><Relationship Id="rId156" Type="http://schemas.openxmlformats.org/officeDocument/2006/relationships/hyperlink" Target="https://drive.ifsp.edu.br/s/xCOH9IM3itbv49V" TargetMode="External"/><Relationship Id="rId177" Type="http://schemas.openxmlformats.org/officeDocument/2006/relationships/hyperlink" Target="https://drive.ifsp.edu.br/s/potooy9EQaPlZl0" TargetMode="External"/><Relationship Id="rId198" Type="http://schemas.openxmlformats.org/officeDocument/2006/relationships/hyperlink" Target="https://drive.ifsp.edu.br/s/bsLJOpUZfhZCqoC" TargetMode="External"/><Relationship Id="rId172" Type="http://schemas.openxmlformats.org/officeDocument/2006/relationships/hyperlink" Target="https://drive.ifsp.edu.br/s/49JEYS2iDT2SxEE" TargetMode="External"/><Relationship Id="rId193" Type="http://schemas.openxmlformats.org/officeDocument/2006/relationships/hyperlink" Target="https://drive.ifsp.edu.br/s/XhR5289cBS8ExmZ" TargetMode="External"/><Relationship Id="rId202" Type="http://schemas.openxmlformats.org/officeDocument/2006/relationships/hyperlink" Target="https://drive.ifsp.edu.br/s/QuvXKTqHpClImHk" TargetMode="External"/><Relationship Id="rId13" Type="http://schemas.openxmlformats.org/officeDocument/2006/relationships/hyperlink" Target="https://drive.ifsp.edu.br/s/ZnETfDrOzPUepmY" TargetMode="External"/><Relationship Id="rId18" Type="http://schemas.openxmlformats.org/officeDocument/2006/relationships/hyperlink" Target="https://drive.ifsp.edu.br/s/Cn182cNEt59DMEw" TargetMode="External"/><Relationship Id="rId39" Type="http://schemas.openxmlformats.org/officeDocument/2006/relationships/hyperlink" Target="https://drive.ifsp.edu.br/s/IK7vMOZs682A14S" TargetMode="External"/><Relationship Id="rId109" Type="http://schemas.openxmlformats.org/officeDocument/2006/relationships/hyperlink" Target="https://drive.ifsp.edu.br/s/tolE2VPVVNAfXHm" TargetMode="External"/><Relationship Id="rId34" Type="http://schemas.openxmlformats.org/officeDocument/2006/relationships/hyperlink" Target="https://drive.ifsp.edu.br/s/PK5u0PNEIPWAGHu" TargetMode="External"/><Relationship Id="rId50" Type="http://schemas.openxmlformats.org/officeDocument/2006/relationships/hyperlink" Target="https://drive.ifsp.edu.br/s/xZEP5EmFIsa5i0u" TargetMode="External"/><Relationship Id="rId55" Type="http://schemas.openxmlformats.org/officeDocument/2006/relationships/hyperlink" Target="https://drive.ifsp.edu.br/s/wTkcShHqiBWRMFD" TargetMode="External"/><Relationship Id="rId76" Type="http://schemas.openxmlformats.org/officeDocument/2006/relationships/hyperlink" Target="https://drive.ifsp.edu.br/s/JhFUf2zs7rn2d31" TargetMode="External"/><Relationship Id="rId97" Type="http://schemas.openxmlformats.org/officeDocument/2006/relationships/hyperlink" Target="https://drive.ifsp.edu.br/s/o82lfosDoVy5NQL" TargetMode="External"/><Relationship Id="rId104" Type="http://schemas.openxmlformats.org/officeDocument/2006/relationships/hyperlink" Target="https://drive.ifsp.edu.br/s/u1tWjy6Sx1XIlKM" TargetMode="External"/><Relationship Id="rId120" Type="http://schemas.openxmlformats.org/officeDocument/2006/relationships/hyperlink" Target="https://drive.ifsp.edu.br/s/fEvFcBfuqruwmJO" TargetMode="External"/><Relationship Id="rId125" Type="http://schemas.openxmlformats.org/officeDocument/2006/relationships/hyperlink" Target="https://drive.ifsp.edu.br/s/8m6SV7GEbHPzWCl" TargetMode="External"/><Relationship Id="rId141" Type="http://schemas.openxmlformats.org/officeDocument/2006/relationships/hyperlink" Target="https://drive.ifsp.edu.br/s/06yjZ8nuILaQs9X" TargetMode="External"/><Relationship Id="rId146" Type="http://schemas.openxmlformats.org/officeDocument/2006/relationships/hyperlink" Target="https://drive.ifsp.edu.br/s/0yyb83cDBe2URIt" TargetMode="External"/><Relationship Id="rId167" Type="http://schemas.openxmlformats.org/officeDocument/2006/relationships/hyperlink" Target="https://drive.ifsp.edu.br/s/fjMtGHLhVsQNBK8" TargetMode="External"/><Relationship Id="rId188" Type="http://schemas.openxmlformats.org/officeDocument/2006/relationships/hyperlink" Target="https://drive.ifsp.edu.br/s/kPCOGzGqAB5gEr1" TargetMode="External"/><Relationship Id="rId7" Type="http://schemas.openxmlformats.org/officeDocument/2006/relationships/hyperlink" Target="https://drive.ifsp.edu.br/s/ebwg2gKfej6hNjB" TargetMode="External"/><Relationship Id="rId71" Type="http://schemas.openxmlformats.org/officeDocument/2006/relationships/hyperlink" Target="https://drive.ifsp.edu.br/s/WUsJwfnIVCaKcWc" TargetMode="External"/><Relationship Id="rId92" Type="http://schemas.openxmlformats.org/officeDocument/2006/relationships/hyperlink" Target="https://drive.ifsp.edu.br/s/1fZBcuosjDSHqcc" TargetMode="External"/><Relationship Id="rId162" Type="http://schemas.openxmlformats.org/officeDocument/2006/relationships/hyperlink" Target="https://drive.ifsp.edu.br/s/ZQB0Wi5Px9gAQgI" TargetMode="External"/><Relationship Id="rId183" Type="http://schemas.openxmlformats.org/officeDocument/2006/relationships/hyperlink" Target="https://drive.ifsp.edu.br/s/8jOUCN61bGNMkoK" TargetMode="External"/><Relationship Id="rId2" Type="http://schemas.openxmlformats.org/officeDocument/2006/relationships/hyperlink" Target="https://drive.ifsp.edu.br/s/FhBDf4QrGgmaEFX" TargetMode="External"/><Relationship Id="rId29" Type="http://schemas.openxmlformats.org/officeDocument/2006/relationships/hyperlink" Target="https://drive.ifsp.edu.br/s/H6HUxZoVPwVy5u6" TargetMode="External"/><Relationship Id="rId24" Type="http://schemas.openxmlformats.org/officeDocument/2006/relationships/hyperlink" Target="https://drive.ifsp.edu.br/s/uRl3sIyUs5KVXUv" TargetMode="External"/><Relationship Id="rId40" Type="http://schemas.openxmlformats.org/officeDocument/2006/relationships/hyperlink" Target="https://drive.ifsp.edu.br/s/nry6Gn9RzCmpiw8" TargetMode="External"/><Relationship Id="rId45" Type="http://schemas.openxmlformats.org/officeDocument/2006/relationships/hyperlink" Target="https://drive.ifsp.edu.br/s/IkjlFrDSgUdHaFR" TargetMode="External"/><Relationship Id="rId66" Type="http://schemas.openxmlformats.org/officeDocument/2006/relationships/hyperlink" Target="https://drive.ifsp.edu.br/s/Nz2BOSfDiuJ4kSI" TargetMode="External"/><Relationship Id="rId87" Type="http://schemas.openxmlformats.org/officeDocument/2006/relationships/hyperlink" Target="https://drive.ifsp.edu.br/s/s12Ii296Fc5XGXp" TargetMode="External"/><Relationship Id="rId110" Type="http://schemas.openxmlformats.org/officeDocument/2006/relationships/hyperlink" Target="https://drive.ifsp.edu.br/s/3oYtGL4uS5UnfYa" TargetMode="External"/><Relationship Id="rId115" Type="http://schemas.openxmlformats.org/officeDocument/2006/relationships/hyperlink" Target="https://drive.ifsp.edu.br/s/FbbYfNLvmS1wnFf" TargetMode="External"/><Relationship Id="rId131" Type="http://schemas.openxmlformats.org/officeDocument/2006/relationships/hyperlink" Target="https://drive.ifsp.edu.br/s/cto56tTyq7vq2QI" TargetMode="External"/><Relationship Id="rId136" Type="http://schemas.openxmlformats.org/officeDocument/2006/relationships/hyperlink" Target="https://drive.ifsp.edu.br/s/ERY63bJjs6GwXzR" TargetMode="External"/><Relationship Id="rId157" Type="http://schemas.openxmlformats.org/officeDocument/2006/relationships/hyperlink" Target="https://drive.ifsp.edu.br/s/2ZCiIZbcG9woJla" TargetMode="External"/><Relationship Id="rId178" Type="http://schemas.openxmlformats.org/officeDocument/2006/relationships/hyperlink" Target="https://drive.ifsp.edu.br/s/aUgxuFdVSFZWN75" TargetMode="External"/><Relationship Id="rId61" Type="http://schemas.openxmlformats.org/officeDocument/2006/relationships/hyperlink" Target="https://drive.ifsp.edu.br/s/Q4iPMHHXXBiRg6r" TargetMode="External"/><Relationship Id="rId82" Type="http://schemas.openxmlformats.org/officeDocument/2006/relationships/hyperlink" Target="https://drive.ifsp.edu.br/s/4puMEiniixjLkcb" TargetMode="External"/><Relationship Id="rId152" Type="http://schemas.openxmlformats.org/officeDocument/2006/relationships/hyperlink" Target="https://drive.ifsp.edu.br/s/8MPmdurOEGvMK2q" TargetMode="External"/><Relationship Id="rId173" Type="http://schemas.openxmlformats.org/officeDocument/2006/relationships/hyperlink" Target="https://drive.ifsp.edu.br/s/rWmrAf5jHkDtEtn" TargetMode="External"/><Relationship Id="rId194" Type="http://schemas.openxmlformats.org/officeDocument/2006/relationships/hyperlink" Target="https://drive.ifsp.edu.br/s/2whBXEXi2hMcREa" TargetMode="External"/><Relationship Id="rId199" Type="http://schemas.openxmlformats.org/officeDocument/2006/relationships/hyperlink" Target="https://drive.ifsp.edu.br/s/Hx1Z95BxPBn9fjQ" TargetMode="External"/><Relationship Id="rId203" Type="http://schemas.openxmlformats.org/officeDocument/2006/relationships/hyperlink" Target="https://drive.ifsp.edu.br/s/nABE53mkOWEx94s" TargetMode="External"/><Relationship Id="rId19" Type="http://schemas.openxmlformats.org/officeDocument/2006/relationships/hyperlink" Target="https://drive.ifsp.edu.br/s/2FRlx1Tj7hAa9cT" TargetMode="External"/><Relationship Id="rId14" Type="http://schemas.openxmlformats.org/officeDocument/2006/relationships/hyperlink" Target="https://drive.ifsp.edu.br/s/uKY899ZCIkRybgf" TargetMode="External"/><Relationship Id="rId30" Type="http://schemas.openxmlformats.org/officeDocument/2006/relationships/hyperlink" Target="https://drive.ifsp.edu.br/s/4dgQNmg9rILOQry" TargetMode="External"/><Relationship Id="rId35" Type="http://schemas.openxmlformats.org/officeDocument/2006/relationships/hyperlink" Target="https://drive.ifsp.edu.br/s/GC6wnXMKlMFeEYc" TargetMode="External"/><Relationship Id="rId56" Type="http://schemas.openxmlformats.org/officeDocument/2006/relationships/hyperlink" Target="https://drive.ifsp.edu.br/s/PPlUXTk43lyZJl0" TargetMode="External"/><Relationship Id="rId77" Type="http://schemas.openxmlformats.org/officeDocument/2006/relationships/hyperlink" Target="https://drive.ifsp.edu.br/s/YEpdFEdzV2l6Ggb" TargetMode="External"/><Relationship Id="rId100" Type="http://schemas.openxmlformats.org/officeDocument/2006/relationships/hyperlink" Target="https://drive.ifsp.edu.br/s/QNHLK7ypmKfakwI" TargetMode="External"/><Relationship Id="rId105" Type="http://schemas.openxmlformats.org/officeDocument/2006/relationships/hyperlink" Target="https://drive.ifsp.edu.br/s/FOs1yR2fE24rHJt" TargetMode="External"/><Relationship Id="rId126" Type="http://schemas.openxmlformats.org/officeDocument/2006/relationships/hyperlink" Target="https://drive.ifsp.edu.br/s/sjk1CEIhw7i7Dkj" TargetMode="External"/><Relationship Id="rId147" Type="http://schemas.openxmlformats.org/officeDocument/2006/relationships/hyperlink" Target="https://drive.ifsp.edu.br/s/9NGRG4W78JMPsZu" TargetMode="External"/><Relationship Id="rId168" Type="http://schemas.openxmlformats.org/officeDocument/2006/relationships/hyperlink" Target="https://drive.ifsp.edu.br/s/fW1DdnjGr6d1oIy" TargetMode="External"/><Relationship Id="rId8" Type="http://schemas.openxmlformats.org/officeDocument/2006/relationships/hyperlink" Target="https://drive.ifsp.edu.br/s/rhKdY6yQNwMsnkU" TargetMode="External"/><Relationship Id="rId51" Type="http://schemas.openxmlformats.org/officeDocument/2006/relationships/hyperlink" Target="https://drive.ifsp.edu.br/s/ONFFJ5aT6XBSBbw" TargetMode="External"/><Relationship Id="rId72" Type="http://schemas.openxmlformats.org/officeDocument/2006/relationships/hyperlink" Target="https://drive.ifsp.edu.br/s/0iQQlFdNq0BWQe2" TargetMode="External"/><Relationship Id="rId93" Type="http://schemas.openxmlformats.org/officeDocument/2006/relationships/hyperlink" Target="https://drive.ifsp.edu.br/s/Ma4llaBjGY37GCW" TargetMode="External"/><Relationship Id="rId98" Type="http://schemas.openxmlformats.org/officeDocument/2006/relationships/hyperlink" Target="https://drive.ifsp.edu.br/s/Qc67DQXzy64HbjD" TargetMode="External"/><Relationship Id="rId121" Type="http://schemas.openxmlformats.org/officeDocument/2006/relationships/hyperlink" Target="https://drive.ifsp.edu.br/s/8t03Zlea9pXDK4A" TargetMode="External"/><Relationship Id="rId142" Type="http://schemas.openxmlformats.org/officeDocument/2006/relationships/hyperlink" Target="https://drive.ifsp.edu.br/s/gN8astqq17tyEpm" TargetMode="External"/><Relationship Id="rId163" Type="http://schemas.openxmlformats.org/officeDocument/2006/relationships/hyperlink" Target="https://drive.ifsp.edu.br/s/LoTP01Kx3ytb2PB" TargetMode="External"/><Relationship Id="rId184" Type="http://schemas.openxmlformats.org/officeDocument/2006/relationships/hyperlink" Target="https://drive.ifsp.edu.br/s/SbnFFn3Yj1z2Uyu" TargetMode="External"/><Relationship Id="rId189" Type="http://schemas.openxmlformats.org/officeDocument/2006/relationships/hyperlink" Target="https://drive.ifsp.edu.br/s/AyoT52kpx1WHz3Y" TargetMode="External"/><Relationship Id="rId3" Type="http://schemas.openxmlformats.org/officeDocument/2006/relationships/hyperlink" Target="https://drive.ifsp.edu.br/s/xY3rzJtEvVfM9yx" TargetMode="External"/><Relationship Id="rId25" Type="http://schemas.openxmlformats.org/officeDocument/2006/relationships/hyperlink" Target="https://drive.ifsp.edu.br/s/J1vxHLZ9dFPpd5i" TargetMode="External"/><Relationship Id="rId46" Type="http://schemas.openxmlformats.org/officeDocument/2006/relationships/hyperlink" Target="https://drive.ifsp.edu.br/s/ibggCO0IausWvtW" TargetMode="External"/><Relationship Id="rId67" Type="http://schemas.openxmlformats.org/officeDocument/2006/relationships/hyperlink" Target="https://drive.ifsp.edu.br/s/RxIc01wjZqb6myO" TargetMode="External"/><Relationship Id="rId116" Type="http://schemas.openxmlformats.org/officeDocument/2006/relationships/hyperlink" Target="https://drive.ifsp.edu.br/s/rzRyHRJRyDD0RbC" TargetMode="External"/><Relationship Id="rId137" Type="http://schemas.openxmlformats.org/officeDocument/2006/relationships/hyperlink" Target="https://drive.ifsp.edu.br/s/G2TyS2znoSS7KD1" TargetMode="External"/><Relationship Id="rId158" Type="http://schemas.openxmlformats.org/officeDocument/2006/relationships/hyperlink" Target="https://drive.ifsp.edu.br/s/dFHtakCftqzPJ8K" TargetMode="External"/><Relationship Id="rId20" Type="http://schemas.openxmlformats.org/officeDocument/2006/relationships/hyperlink" Target="https://drive.ifsp.edu.br/s/iaXfILNLR9clzJN" TargetMode="External"/><Relationship Id="rId41" Type="http://schemas.openxmlformats.org/officeDocument/2006/relationships/hyperlink" Target="https://drive.ifsp.edu.br/s/HDCKfb03okdEdWY" TargetMode="External"/><Relationship Id="rId62" Type="http://schemas.openxmlformats.org/officeDocument/2006/relationships/hyperlink" Target="https://drive.ifsp.edu.br/s/lqFCiZU6oCVZvc5" TargetMode="External"/><Relationship Id="rId83" Type="http://schemas.openxmlformats.org/officeDocument/2006/relationships/hyperlink" Target="https://drive.ifsp.edu.br/s/vnrV1JKNOpOnl7f" TargetMode="External"/><Relationship Id="rId88" Type="http://schemas.openxmlformats.org/officeDocument/2006/relationships/hyperlink" Target="https://drive.ifsp.edu.br/s/WQCzLauO2yAbexK" TargetMode="External"/><Relationship Id="rId111" Type="http://schemas.openxmlformats.org/officeDocument/2006/relationships/hyperlink" Target="https://drive.ifsp.edu.br/s/g8YDOqwnroGedd1" TargetMode="External"/><Relationship Id="rId132" Type="http://schemas.openxmlformats.org/officeDocument/2006/relationships/hyperlink" Target="https://drive.ifsp.edu.br/s/9Bxq1twcK4PzRlR" TargetMode="External"/><Relationship Id="rId153" Type="http://schemas.openxmlformats.org/officeDocument/2006/relationships/hyperlink" Target="https://drive.ifsp.edu.br/s/olJTn7znOqlCrKS" TargetMode="External"/><Relationship Id="rId174" Type="http://schemas.openxmlformats.org/officeDocument/2006/relationships/hyperlink" Target="https://drive.ifsp.edu.br/s/Pm27ecflEzS2jlO" TargetMode="External"/><Relationship Id="rId179" Type="http://schemas.openxmlformats.org/officeDocument/2006/relationships/hyperlink" Target="https://drive.ifsp.edu.br/s/n4rC2QO3Ma2MsxV" TargetMode="External"/><Relationship Id="rId195" Type="http://schemas.openxmlformats.org/officeDocument/2006/relationships/hyperlink" Target="https://drive.ifsp.edu.br/s/Hkia219G16foLtM" TargetMode="External"/><Relationship Id="rId190" Type="http://schemas.openxmlformats.org/officeDocument/2006/relationships/hyperlink" Target="https://drive.ifsp.edu.br/s/jVg7DGV0rrf2YvC" TargetMode="External"/><Relationship Id="rId15" Type="http://schemas.openxmlformats.org/officeDocument/2006/relationships/hyperlink" Target="https://drive.ifsp.edu.br/s/h3kaWsIATmDQPld" TargetMode="External"/><Relationship Id="rId36" Type="http://schemas.openxmlformats.org/officeDocument/2006/relationships/hyperlink" Target="https://drive.ifsp.edu.br/s/4JdEBjeICLEu9x7" TargetMode="External"/><Relationship Id="rId57" Type="http://schemas.openxmlformats.org/officeDocument/2006/relationships/hyperlink" Target="https://drive.ifsp.edu.br/s/2cVGwpuCGtUbNkw" TargetMode="External"/><Relationship Id="rId106" Type="http://schemas.openxmlformats.org/officeDocument/2006/relationships/hyperlink" Target="https://drive.ifsp.edu.br/s/kR0nF7HFdE024kp" TargetMode="External"/><Relationship Id="rId127" Type="http://schemas.openxmlformats.org/officeDocument/2006/relationships/hyperlink" Target="https://drive.ifsp.edu.br/s/hqAUbaOyJi01FC1" TargetMode="External"/><Relationship Id="rId10" Type="http://schemas.openxmlformats.org/officeDocument/2006/relationships/hyperlink" Target="https://drive.ifsp.edu.br/s/ViguCUKGr9zKZJY" TargetMode="External"/><Relationship Id="rId31" Type="http://schemas.openxmlformats.org/officeDocument/2006/relationships/hyperlink" Target="https://drive.ifsp.edu.br/s/6YaVz7lOfEUP0iR" TargetMode="External"/><Relationship Id="rId52" Type="http://schemas.openxmlformats.org/officeDocument/2006/relationships/hyperlink" Target="https://drive.ifsp.edu.br/s/1QYTBNxeQKxmi7l" TargetMode="External"/><Relationship Id="rId73" Type="http://schemas.openxmlformats.org/officeDocument/2006/relationships/hyperlink" Target="https://drive.ifsp.edu.br/s/ST0NE4h9VjkEI3M" TargetMode="External"/><Relationship Id="rId78" Type="http://schemas.openxmlformats.org/officeDocument/2006/relationships/hyperlink" Target="https://drive.ifsp.edu.br/s/uNzlv3VQBMzZwZE" TargetMode="External"/><Relationship Id="rId94" Type="http://schemas.openxmlformats.org/officeDocument/2006/relationships/hyperlink" Target="https://drive.ifsp.edu.br/s/7qcAyMmBRkNIM9W" TargetMode="External"/><Relationship Id="rId99" Type="http://schemas.openxmlformats.org/officeDocument/2006/relationships/hyperlink" Target="https://drive.ifsp.edu.br/s/Ig4CoamXZdeEdGI" TargetMode="External"/><Relationship Id="rId101" Type="http://schemas.openxmlformats.org/officeDocument/2006/relationships/hyperlink" Target="https://drive.ifsp.edu.br/s/dmECDRZ9qCliX0g" TargetMode="External"/><Relationship Id="rId122" Type="http://schemas.openxmlformats.org/officeDocument/2006/relationships/hyperlink" Target="https://drive.ifsp.edu.br/s/LdCRDO3wjORZQw7" TargetMode="External"/><Relationship Id="rId143" Type="http://schemas.openxmlformats.org/officeDocument/2006/relationships/hyperlink" Target="https://drive.ifsp.edu.br/s/DSC0cAmZjZ0bklx" TargetMode="External"/><Relationship Id="rId148" Type="http://schemas.openxmlformats.org/officeDocument/2006/relationships/hyperlink" Target="https://drive.ifsp.edu.br/s/hGeD7Ksm5OhbBBe" TargetMode="External"/><Relationship Id="rId164" Type="http://schemas.openxmlformats.org/officeDocument/2006/relationships/hyperlink" Target="https://drive.ifsp.edu.br/s/9dTTsmzFMZBgQ5B" TargetMode="External"/><Relationship Id="rId169" Type="http://schemas.openxmlformats.org/officeDocument/2006/relationships/hyperlink" Target="https://drive.ifsp.edu.br/s/semAFp5sL6YBQjh" TargetMode="External"/><Relationship Id="rId185" Type="http://schemas.openxmlformats.org/officeDocument/2006/relationships/hyperlink" Target="https://drive.ifsp.edu.br/s/e32ciDBG2c8RhA2" TargetMode="External"/><Relationship Id="rId4" Type="http://schemas.openxmlformats.org/officeDocument/2006/relationships/hyperlink" Target="https://drive.ifsp.edu.br/s/ShyxNleEXqCjeG7" TargetMode="External"/><Relationship Id="rId9" Type="http://schemas.openxmlformats.org/officeDocument/2006/relationships/hyperlink" Target="https://drive.ifsp.edu.br/s/sEpHlCNP5XzMvWw" TargetMode="External"/><Relationship Id="rId180" Type="http://schemas.openxmlformats.org/officeDocument/2006/relationships/hyperlink" Target="https://drive.ifsp.edu.br/s/PcSQYTijUvG7Wvp" TargetMode="External"/><Relationship Id="rId26" Type="http://schemas.openxmlformats.org/officeDocument/2006/relationships/hyperlink" Target="https://drive.ifsp.edu.br/s/GqhScUkw9VeOpvY" TargetMode="External"/><Relationship Id="rId47" Type="http://schemas.openxmlformats.org/officeDocument/2006/relationships/hyperlink" Target="https://drive.ifsp.edu.br/s/JGAdnuWAhDyoDkE" TargetMode="External"/><Relationship Id="rId68" Type="http://schemas.openxmlformats.org/officeDocument/2006/relationships/hyperlink" Target="https://drive.ifsp.edu.br/s/ABALPQmnUbN3pC0" TargetMode="External"/><Relationship Id="rId89" Type="http://schemas.openxmlformats.org/officeDocument/2006/relationships/hyperlink" Target="https://drive.ifsp.edu.br/s/1LZX48MOBl7Xgb5" TargetMode="External"/><Relationship Id="rId112" Type="http://schemas.openxmlformats.org/officeDocument/2006/relationships/hyperlink" Target="https://drive.ifsp.edu.br/s/A9F6dHOejrp3s2O" TargetMode="External"/><Relationship Id="rId133" Type="http://schemas.openxmlformats.org/officeDocument/2006/relationships/hyperlink" Target="https://drive.ifsp.edu.br/s/bqHT8QcQVOgTdiH" TargetMode="External"/><Relationship Id="rId154" Type="http://schemas.openxmlformats.org/officeDocument/2006/relationships/hyperlink" Target="https://drive.ifsp.edu.br/s/XXgEUKCERedd6hl" TargetMode="External"/><Relationship Id="rId175" Type="http://schemas.openxmlformats.org/officeDocument/2006/relationships/hyperlink" Target="https://drive.ifsp.edu.br/s/n78FNsiS6HwSmbd"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drive.ifsp.edu.br/s/i6MGprP8z1N83x3" TargetMode="External"/><Relationship Id="rId117" Type="http://schemas.openxmlformats.org/officeDocument/2006/relationships/hyperlink" Target="https://drive.ifsp.edu.br/s/t4pp7LTzKvQgIFE" TargetMode="External"/><Relationship Id="rId21" Type="http://schemas.openxmlformats.org/officeDocument/2006/relationships/hyperlink" Target="https://drive.ifsp.edu.br/s/jkQ2vXpVINRwSNg" TargetMode="External"/><Relationship Id="rId42" Type="http://schemas.openxmlformats.org/officeDocument/2006/relationships/hyperlink" Target="https://drive.ifsp.edu.br/s/mmkRfxSZaZ8M5cQ" TargetMode="External"/><Relationship Id="rId47" Type="http://schemas.openxmlformats.org/officeDocument/2006/relationships/hyperlink" Target="https://drive.ifsp.edu.br/s/H8qH2ZEN8wTj9BS" TargetMode="External"/><Relationship Id="rId63" Type="http://schemas.openxmlformats.org/officeDocument/2006/relationships/hyperlink" Target="https://drive.ifsp.edu.br/s/omSLQavtlKFiFvg" TargetMode="External"/><Relationship Id="rId68" Type="http://schemas.openxmlformats.org/officeDocument/2006/relationships/hyperlink" Target="https://drive.ifsp.edu.br/s/enR1YotgINXtVbI" TargetMode="External"/><Relationship Id="rId84" Type="http://schemas.openxmlformats.org/officeDocument/2006/relationships/hyperlink" Target="https://drive.ifsp.edu.br/s/hv8ZcmXsE4H7tIs" TargetMode="External"/><Relationship Id="rId89" Type="http://schemas.openxmlformats.org/officeDocument/2006/relationships/hyperlink" Target="https://drive.ifsp.edu.br/s/9jt4CBbj2lOO9Jh" TargetMode="External"/><Relationship Id="rId112" Type="http://schemas.openxmlformats.org/officeDocument/2006/relationships/hyperlink" Target="https://drive.ifsp.edu.br/s/LDN4bGIqyd8pJ0V" TargetMode="External"/><Relationship Id="rId133" Type="http://schemas.openxmlformats.org/officeDocument/2006/relationships/hyperlink" Target="https://drive.ifsp.edu.br/s/e2BfGwaEOZzbClN" TargetMode="External"/><Relationship Id="rId138" Type="http://schemas.openxmlformats.org/officeDocument/2006/relationships/hyperlink" Target="https://drive.ifsp.edu.br/s/mtB7BXbxLdCsmaW" TargetMode="External"/><Relationship Id="rId154" Type="http://schemas.openxmlformats.org/officeDocument/2006/relationships/hyperlink" Target="https://drive.ifsp.edu.br/s/hHNiqxgK4gnba7H" TargetMode="External"/><Relationship Id="rId159" Type="http://schemas.openxmlformats.org/officeDocument/2006/relationships/hyperlink" Target="https://drive.ifsp.edu.br/s/vpMwCC234zng9Si" TargetMode="External"/><Relationship Id="rId16" Type="http://schemas.openxmlformats.org/officeDocument/2006/relationships/hyperlink" Target="https://drive.ifsp.edu.br/s/OujS2Sf863agdXu" TargetMode="External"/><Relationship Id="rId107" Type="http://schemas.openxmlformats.org/officeDocument/2006/relationships/hyperlink" Target="https://drive.ifsp.edu.br/s/JBWclV3YOKX557j" TargetMode="External"/><Relationship Id="rId11" Type="http://schemas.openxmlformats.org/officeDocument/2006/relationships/hyperlink" Target="https://drive.ifsp.edu.br/s/LpotYKkP1aDKoCZ" TargetMode="External"/><Relationship Id="rId32" Type="http://schemas.openxmlformats.org/officeDocument/2006/relationships/hyperlink" Target="https://drive.ifsp.edu.br/s/9pJNvuNt9E3nz5O" TargetMode="External"/><Relationship Id="rId37" Type="http://schemas.openxmlformats.org/officeDocument/2006/relationships/hyperlink" Target="https://drive.ifsp.edu.br/s/z4Kjrd58qKwLzec" TargetMode="External"/><Relationship Id="rId53" Type="http://schemas.openxmlformats.org/officeDocument/2006/relationships/hyperlink" Target="https://drive.ifsp.edu.br/s/41XNYxR9b3Kij9x" TargetMode="External"/><Relationship Id="rId58" Type="http://schemas.openxmlformats.org/officeDocument/2006/relationships/hyperlink" Target="https://drive.ifsp.edu.br/s/USn5EwRkRYRw5oF" TargetMode="External"/><Relationship Id="rId74" Type="http://schemas.openxmlformats.org/officeDocument/2006/relationships/hyperlink" Target="https://drive.ifsp.edu.br/s/dkvwmJc4Jro4ytC" TargetMode="External"/><Relationship Id="rId79" Type="http://schemas.openxmlformats.org/officeDocument/2006/relationships/hyperlink" Target="https://drive.ifsp.edu.br/s/zKHK3g46o2h6ATH" TargetMode="External"/><Relationship Id="rId102" Type="http://schemas.openxmlformats.org/officeDocument/2006/relationships/hyperlink" Target="https://drive.ifsp.edu.br/s/xFPRzCeFLZc8Dye" TargetMode="External"/><Relationship Id="rId123" Type="http://schemas.openxmlformats.org/officeDocument/2006/relationships/hyperlink" Target="https://drive.ifsp.edu.br/s/uWSbutdfINlLq2d" TargetMode="External"/><Relationship Id="rId128" Type="http://schemas.openxmlformats.org/officeDocument/2006/relationships/hyperlink" Target="https://drive.ifsp.edu.br/s/8kpLlGjJI8N3kvk" TargetMode="External"/><Relationship Id="rId144" Type="http://schemas.openxmlformats.org/officeDocument/2006/relationships/hyperlink" Target="https://drive.ifsp.edu.br/s/4qjuptgJHVog0dO" TargetMode="External"/><Relationship Id="rId149" Type="http://schemas.openxmlformats.org/officeDocument/2006/relationships/hyperlink" Target="https://drive.ifsp.edu.br/s/gRVMbrNasvZpnju" TargetMode="External"/><Relationship Id="rId5" Type="http://schemas.openxmlformats.org/officeDocument/2006/relationships/hyperlink" Target="https://drive.google.com/file/d/1HznpZcNV1UQjMAtZlygDPQMRwGDGM_-C/view?usp=sharing" TargetMode="External"/><Relationship Id="rId90" Type="http://schemas.openxmlformats.org/officeDocument/2006/relationships/hyperlink" Target="https://drive.ifsp.edu.br/s/BRzmSQQDcz3DR9o" TargetMode="External"/><Relationship Id="rId95" Type="http://schemas.openxmlformats.org/officeDocument/2006/relationships/hyperlink" Target="https://drive.ifsp.edu.br/s/pXrmZXRohqXdezB" TargetMode="External"/><Relationship Id="rId160" Type="http://schemas.openxmlformats.org/officeDocument/2006/relationships/hyperlink" Target="https://drive.ifsp.edu.br/s/Sc5oYhlXw4i3Twl" TargetMode="External"/><Relationship Id="rId22" Type="http://schemas.openxmlformats.org/officeDocument/2006/relationships/hyperlink" Target="https://drive.ifsp.edu.br/s/G8BFyBhCKqiSaWu" TargetMode="External"/><Relationship Id="rId27" Type="http://schemas.openxmlformats.org/officeDocument/2006/relationships/hyperlink" Target="https://drive.ifsp.edu.br/s/Z95qeHvY4rSSM6s" TargetMode="External"/><Relationship Id="rId43" Type="http://schemas.openxmlformats.org/officeDocument/2006/relationships/hyperlink" Target="https://drive.ifsp.edu.br/s/fSAL4M9Vdm4oD0i" TargetMode="External"/><Relationship Id="rId48" Type="http://schemas.openxmlformats.org/officeDocument/2006/relationships/hyperlink" Target="https://drive.ifsp.edu.br/s/z90CQEivPczVftN" TargetMode="External"/><Relationship Id="rId64" Type="http://schemas.openxmlformats.org/officeDocument/2006/relationships/hyperlink" Target="https://drive.ifsp.edu.br/s/ABExpDXjBqRRfTk" TargetMode="External"/><Relationship Id="rId69" Type="http://schemas.openxmlformats.org/officeDocument/2006/relationships/hyperlink" Target="https://drive.ifsp.edu.br/s/TMKlmA4D41O5d6c" TargetMode="External"/><Relationship Id="rId113" Type="http://schemas.openxmlformats.org/officeDocument/2006/relationships/hyperlink" Target="https://drive.ifsp.edu.br/s/hNzdCNEM10WpaCR" TargetMode="External"/><Relationship Id="rId118" Type="http://schemas.openxmlformats.org/officeDocument/2006/relationships/hyperlink" Target="https://drive.ifsp.edu.br/s/RJmFj0CopCIFBR0" TargetMode="External"/><Relationship Id="rId134" Type="http://schemas.openxmlformats.org/officeDocument/2006/relationships/hyperlink" Target="https://drive.ifsp.edu.br/s/WGFJQ44ziKAhZuP" TargetMode="External"/><Relationship Id="rId139" Type="http://schemas.openxmlformats.org/officeDocument/2006/relationships/hyperlink" Target="https://drive.ifsp.edu.br/s/VI1UjrnbmvOfSBF" TargetMode="External"/><Relationship Id="rId80" Type="http://schemas.openxmlformats.org/officeDocument/2006/relationships/hyperlink" Target="https://drive.ifsp.edu.br/s/EROwtpGGvXTvcSM" TargetMode="External"/><Relationship Id="rId85" Type="http://schemas.openxmlformats.org/officeDocument/2006/relationships/hyperlink" Target="https://drive.ifsp.edu.br/s/Wo9XppkE0xkZEMo" TargetMode="External"/><Relationship Id="rId150" Type="http://schemas.openxmlformats.org/officeDocument/2006/relationships/hyperlink" Target="https://drive.ifsp.edu.br/s/gRVMbrNasvZpnju" TargetMode="External"/><Relationship Id="rId155" Type="http://schemas.openxmlformats.org/officeDocument/2006/relationships/hyperlink" Target="https://drive.ifsp.edu.br/s/LYfUXsxsYTDsxus" TargetMode="External"/><Relationship Id="rId12" Type="http://schemas.openxmlformats.org/officeDocument/2006/relationships/hyperlink" Target="https://drive.ifsp.edu.br/s/fvB9zb9HwkeWXzJ" TargetMode="External"/><Relationship Id="rId17" Type="http://schemas.openxmlformats.org/officeDocument/2006/relationships/hyperlink" Target="https://drive.ifsp.edu.br/s/KF2z4TvzGUBuo4u" TargetMode="External"/><Relationship Id="rId33" Type="http://schemas.openxmlformats.org/officeDocument/2006/relationships/hyperlink" Target="https://drive.ifsp.edu.br/s/E8OnUtpdVl6Bpam" TargetMode="External"/><Relationship Id="rId38" Type="http://schemas.openxmlformats.org/officeDocument/2006/relationships/hyperlink" Target="https://drive.ifsp.edu.br/s/WUzZWcYhLeQLBxf" TargetMode="External"/><Relationship Id="rId59" Type="http://schemas.openxmlformats.org/officeDocument/2006/relationships/hyperlink" Target="https://drive.ifsp.edu.br/s/vBiWC95Or5n2UCn" TargetMode="External"/><Relationship Id="rId103" Type="http://schemas.openxmlformats.org/officeDocument/2006/relationships/hyperlink" Target="https://drive.ifsp.edu.br/s/f6cplCzGftyv7t6" TargetMode="External"/><Relationship Id="rId108" Type="http://schemas.openxmlformats.org/officeDocument/2006/relationships/hyperlink" Target="https://drive.ifsp.edu.br/s/tImc2aCFvAu4jn6" TargetMode="External"/><Relationship Id="rId124" Type="http://schemas.openxmlformats.org/officeDocument/2006/relationships/hyperlink" Target="https://drive.ifsp.edu.br/s/8gM46RuBN5SFDOI" TargetMode="External"/><Relationship Id="rId129" Type="http://schemas.openxmlformats.org/officeDocument/2006/relationships/hyperlink" Target="https://drive.ifsp.edu.br/s/bzKSe2R2v29dW5B" TargetMode="External"/><Relationship Id="rId54" Type="http://schemas.openxmlformats.org/officeDocument/2006/relationships/hyperlink" Target="https://drive.ifsp.edu.br/s/TpLM5QOOzGDMOZL" TargetMode="External"/><Relationship Id="rId70" Type="http://schemas.openxmlformats.org/officeDocument/2006/relationships/hyperlink" Target="https://drive.ifsp.edu.br/s/aML5adode1Myk5d" TargetMode="External"/><Relationship Id="rId75" Type="http://schemas.openxmlformats.org/officeDocument/2006/relationships/hyperlink" Target="https://drive.ifsp.edu.br/s/TbEXjmyYpDQWO88" TargetMode="External"/><Relationship Id="rId91" Type="http://schemas.openxmlformats.org/officeDocument/2006/relationships/hyperlink" Target="https://drive.ifsp.edu.br/s/LkqDFFq5vfoPtqQ" TargetMode="External"/><Relationship Id="rId96" Type="http://schemas.openxmlformats.org/officeDocument/2006/relationships/hyperlink" Target="https://drive.ifsp.edu.br/s/9zzcbdDYPmzX11K" TargetMode="External"/><Relationship Id="rId140" Type="http://schemas.openxmlformats.org/officeDocument/2006/relationships/hyperlink" Target="https://drive.ifsp.edu.br/s/XQAkeiq2LJeqix6" TargetMode="External"/><Relationship Id="rId145" Type="http://schemas.openxmlformats.org/officeDocument/2006/relationships/hyperlink" Target="https://drive.ifsp.edu.br/s/uRBu2SczelrH3GD" TargetMode="External"/><Relationship Id="rId161" Type="http://schemas.openxmlformats.org/officeDocument/2006/relationships/hyperlink" Target="https://drive.ifsp.edu.br/s/WrpV6oEsDGzvuE8" TargetMode="External"/><Relationship Id="rId1" Type="http://schemas.openxmlformats.org/officeDocument/2006/relationships/hyperlink" Target="https://drive.ifsp.edu.br/s/XeQe5BAPQtdD4Ib" TargetMode="External"/><Relationship Id="rId6" Type="http://schemas.openxmlformats.org/officeDocument/2006/relationships/hyperlink" Target="https://drive.ifsp.edu.br/s/eA8mU7Y3FspigeC" TargetMode="External"/><Relationship Id="rId15" Type="http://schemas.openxmlformats.org/officeDocument/2006/relationships/hyperlink" Target="https://drive.ifsp.edu.br/s/HlSIXenwy9GzdJ4" TargetMode="External"/><Relationship Id="rId23" Type="http://schemas.openxmlformats.org/officeDocument/2006/relationships/hyperlink" Target="https://drive.ifsp.edu.br/s/BKCiMO3s6GeCg8x" TargetMode="External"/><Relationship Id="rId28" Type="http://schemas.openxmlformats.org/officeDocument/2006/relationships/hyperlink" Target="https://drive.ifsp.edu.br/s/BXEOrBmeX5eBB3V" TargetMode="External"/><Relationship Id="rId36" Type="http://schemas.openxmlformats.org/officeDocument/2006/relationships/hyperlink" Target="https://drive.ifsp.edu.br/s/3sAmgQLjBUAhBQo" TargetMode="External"/><Relationship Id="rId49" Type="http://schemas.openxmlformats.org/officeDocument/2006/relationships/hyperlink" Target="https://drive.ifsp.edu.br/s/XxxvL0pn7Qr3iq3" TargetMode="External"/><Relationship Id="rId57" Type="http://schemas.openxmlformats.org/officeDocument/2006/relationships/hyperlink" Target="https://drive.ifsp.edu.br/s/a8XxCmLaFv7ilFS" TargetMode="External"/><Relationship Id="rId106" Type="http://schemas.openxmlformats.org/officeDocument/2006/relationships/hyperlink" Target="https://drive.ifsp.edu.br/s/9uSjRMjxBHh6KNh" TargetMode="External"/><Relationship Id="rId114" Type="http://schemas.openxmlformats.org/officeDocument/2006/relationships/hyperlink" Target="https://drive.ifsp.edu.br/s/FqD47dPZ90p7afh" TargetMode="External"/><Relationship Id="rId119" Type="http://schemas.openxmlformats.org/officeDocument/2006/relationships/hyperlink" Target="https://drive.ifsp.edu.br/s/NHwyOXydquwdqO3" TargetMode="External"/><Relationship Id="rId127" Type="http://schemas.openxmlformats.org/officeDocument/2006/relationships/hyperlink" Target="https://drive.ifsp.edu.br/s/NL0SXDTb7pzytxX" TargetMode="External"/><Relationship Id="rId10" Type="http://schemas.openxmlformats.org/officeDocument/2006/relationships/hyperlink" Target="https://drive.ifsp.edu.br/s/CV2FlNQoBZJa39x" TargetMode="External"/><Relationship Id="rId31" Type="http://schemas.openxmlformats.org/officeDocument/2006/relationships/hyperlink" Target="https://drive.ifsp.edu.br/s/X6Ie4XpWazWeL5R" TargetMode="External"/><Relationship Id="rId44" Type="http://schemas.openxmlformats.org/officeDocument/2006/relationships/hyperlink" Target="https://drive.ifsp.edu.br/s/gBftCjXmTCX1Pb8" TargetMode="External"/><Relationship Id="rId52" Type="http://schemas.openxmlformats.org/officeDocument/2006/relationships/hyperlink" Target="https://drive.ifsp.edu.br/s/bWesECUv7esTaFM" TargetMode="External"/><Relationship Id="rId60" Type="http://schemas.openxmlformats.org/officeDocument/2006/relationships/hyperlink" Target="https://drive.ifsp.edu.br/s/BZ6pT9YPwHPIETS" TargetMode="External"/><Relationship Id="rId65" Type="http://schemas.openxmlformats.org/officeDocument/2006/relationships/hyperlink" Target="https://drive.ifsp.edu.br/s/sTKslkYBTNjg0RC" TargetMode="External"/><Relationship Id="rId73" Type="http://schemas.openxmlformats.org/officeDocument/2006/relationships/hyperlink" Target="https://drive.ifsp.edu.br/s/GVbvRWgAwwpdCIM" TargetMode="External"/><Relationship Id="rId78" Type="http://schemas.openxmlformats.org/officeDocument/2006/relationships/hyperlink" Target="https://drive.ifsp.edu.br/s/OOAyLl1JjIoSiGV" TargetMode="External"/><Relationship Id="rId81" Type="http://schemas.openxmlformats.org/officeDocument/2006/relationships/hyperlink" Target="https://drive.ifsp.edu.br/s/yYRr00CaAqYq4U3" TargetMode="External"/><Relationship Id="rId86" Type="http://schemas.openxmlformats.org/officeDocument/2006/relationships/hyperlink" Target="https://drive.ifsp.edu.br/s/atTgiXUG2A5jrF0" TargetMode="External"/><Relationship Id="rId94" Type="http://schemas.openxmlformats.org/officeDocument/2006/relationships/hyperlink" Target="https://drive.ifsp.edu.br/s/GxHqJzl5VFiZnCp" TargetMode="External"/><Relationship Id="rId99" Type="http://schemas.openxmlformats.org/officeDocument/2006/relationships/hyperlink" Target="https://drive.ifsp.edu.br/s/jCSGPxV6u7Wp1rr" TargetMode="External"/><Relationship Id="rId101" Type="http://schemas.openxmlformats.org/officeDocument/2006/relationships/hyperlink" Target="https://drive.ifsp.edu.br/s/HCkeHIitwLdz6NK" TargetMode="External"/><Relationship Id="rId122" Type="http://schemas.openxmlformats.org/officeDocument/2006/relationships/hyperlink" Target="https://drive.ifsp.edu.br/s/00HfIhMsTQ5f7Lw" TargetMode="External"/><Relationship Id="rId130" Type="http://schemas.openxmlformats.org/officeDocument/2006/relationships/hyperlink" Target="https://drive.ifsp.edu.br/s/IOPFDFqSUG2wmVJ" TargetMode="External"/><Relationship Id="rId135" Type="http://schemas.openxmlformats.org/officeDocument/2006/relationships/hyperlink" Target="https://drive.ifsp.edu.br/s/2W7wTuVRkmrbioY" TargetMode="External"/><Relationship Id="rId143" Type="http://schemas.openxmlformats.org/officeDocument/2006/relationships/hyperlink" Target="https://drive.ifsp.edu.br/s/c0OtfWd2LQL1KQx" TargetMode="External"/><Relationship Id="rId148" Type="http://schemas.openxmlformats.org/officeDocument/2006/relationships/hyperlink" Target="https://drive.ifsp.edu.br/s/7L5th7IGxcid9fr" TargetMode="External"/><Relationship Id="rId151" Type="http://schemas.openxmlformats.org/officeDocument/2006/relationships/hyperlink" Target="https://drive.ifsp.edu.br/s/a11ieUX06boh3h7" TargetMode="External"/><Relationship Id="rId156" Type="http://schemas.openxmlformats.org/officeDocument/2006/relationships/hyperlink" Target="https://drive.ifsp.edu.br/s/IhdozTd66gLxFn3" TargetMode="External"/><Relationship Id="rId4" Type="http://schemas.openxmlformats.org/officeDocument/2006/relationships/hyperlink" Target="https://drive.ifsp.edu.br/s/ofqUVayHCNJyF7P" TargetMode="External"/><Relationship Id="rId9" Type="http://schemas.openxmlformats.org/officeDocument/2006/relationships/hyperlink" Target="https://drive.ifsp.edu.br/s/LlPyKp6Lo4n2Mys" TargetMode="External"/><Relationship Id="rId13" Type="http://schemas.openxmlformats.org/officeDocument/2006/relationships/hyperlink" Target="https://drive.ifsp.edu.br/s/fvB9zb9HwkeWXzJ" TargetMode="External"/><Relationship Id="rId18" Type="http://schemas.openxmlformats.org/officeDocument/2006/relationships/hyperlink" Target="https://drive.ifsp.edu.br/s/slIUwgLTl83wkpM" TargetMode="External"/><Relationship Id="rId39" Type="http://schemas.openxmlformats.org/officeDocument/2006/relationships/hyperlink" Target="https://drive.ifsp.edu.br/s/P387lz9KKzGKHb0" TargetMode="External"/><Relationship Id="rId109" Type="http://schemas.openxmlformats.org/officeDocument/2006/relationships/hyperlink" Target="https://drive.ifsp.edu.br/s/XmkIGJk73LcAxro" TargetMode="External"/><Relationship Id="rId34" Type="http://schemas.openxmlformats.org/officeDocument/2006/relationships/hyperlink" Target="https://drive.ifsp.edu.br/s/cpvQUQi90vGTrW1" TargetMode="External"/><Relationship Id="rId50" Type="http://schemas.openxmlformats.org/officeDocument/2006/relationships/hyperlink" Target="https://drive.ifsp.edu.br/s/rxNjV8kt5a9yzKw" TargetMode="External"/><Relationship Id="rId55" Type="http://schemas.openxmlformats.org/officeDocument/2006/relationships/hyperlink" Target="https://drive.ifsp.edu.br/s/C9Fdhg68rVGnICS" TargetMode="External"/><Relationship Id="rId76" Type="http://schemas.openxmlformats.org/officeDocument/2006/relationships/hyperlink" Target="https://drive.ifsp.edu.br/s/765uyh9qYMm4T6z" TargetMode="External"/><Relationship Id="rId97" Type="http://schemas.openxmlformats.org/officeDocument/2006/relationships/hyperlink" Target="https://drive.ifsp.edu.br/s/Q4RTMGsBnzS30vj" TargetMode="External"/><Relationship Id="rId104" Type="http://schemas.openxmlformats.org/officeDocument/2006/relationships/hyperlink" Target="https://drive.ifsp.edu.br/s/FUt4x9PL3sIpNre" TargetMode="External"/><Relationship Id="rId120" Type="http://schemas.openxmlformats.org/officeDocument/2006/relationships/hyperlink" Target="https://drive.ifsp.edu.br/s/h0eiWfl6irtxsYs" TargetMode="External"/><Relationship Id="rId125" Type="http://schemas.openxmlformats.org/officeDocument/2006/relationships/hyperlink" Target="https://drive.ifsp.edu.br/s/3P0KkCxNksSmVk3" TargetMode="External"/><Relationship Id="rId141" Type="http://schemas.openxmlformats.org/officeDocument/2006/relationships/hyperlink" Target="https://drive.ifsp.edu.br/s/3s8tP3xTSGZurYO" TargetMode="External"/><Relationship Id="rId146" Type="http://schemas.openxmlformats.org/officeDocument/2006/relationships/hyperlink" Target="https://drive.ifsp.edu.br/s/KXt9GOdKoqHK6HI" TargetMode="External"/><Relationship Id="rId7" Type="http://schemas.openxmlformats.org/officeDocument/2006/relationships/hyperlink" Target="https://drive.ifsp.edu.br/s/G3OiWKJ6BWQyBWX" TargetMode="External"/><Relationship Id="rId71" Type="http://schemas.openxmlformats.org/officeDocument/2006/relationships/hyperlink" Target="https://drive.ifsp.edu.br/s/eixVWrx8m7QAgBp" TargetMode="External"/><Relationship Id="rId92" Type="http://schemas.openxmlformats.org/officeDocument/2006/relationships/hyperlink" Target="https://drive.ifsp.edu.br/s/QTvVmxO1UmI0cPf" TargetMode="External"/><Relationship Id="rId162" Type="http://schemas.openxmlformats.org/officeDocument/2006/relationships/hyperlink" Target="https://drive.ifsp.edu.br/s/R5OmlrG1WYl2wnk" TargetMode="External"/><Relationship Id="rId2" Type="http://schemas.openxmlformats.org/officeDocument/2006/relationships/hyperlink" Target="https://drive.ifsp.edu.br/s/wWea4z4W9O48ThU" TargetMode="External"/><Relationship Id="rId29" Type="http://schemas.openxmlformats.org/officeDocument/2006/relationships/hyperlink" Target="https://drive.ifsp.edu.br/s/orAdnTGBXOyYBBD" TargetMode="External"/><Relationship Id="rId24" Type="http://schemas.openxmlformats.org/officeDocument/2006/relationships/hyperlink" Target="https://drive.ifsp.edu.br/s/8ViMHCS6fvrGzVU" TargetMode="External"/><Relationship Id="rId40" Type="http://schemas.openxmlformats.org/officeDocument/2006/relationships/hyperlink" Target="https://drive.ifsp.edu.br/s/mPX65F0W4bAOIms" TargetMode="External"/><Relationship Id="rId45" Type="http://schemas.openxmlformats.org/officeDocument/2006/relationships/hyperlink" Target="https://drive.ifsp.edu.br/s/gBftCjXmTCX1Pb8" TargetMode="External"/><Relationship Id="rId66" Type="http://schemas.openxmlformats.org/officeDocument/2006/relationships/hyperlink" Target="https://drive.ifsp.edu.br/s/zHPYLYLIj2kFhfV" TargetMode="External"/><Relationship Id="rId87" Type="http://schemas.openxmlformats.org/officeDocument/2006/relationships/hyperlink" Target="https://drive.ifsp.edu.br/s/Xfrlxa4dA3PzYrn" TargetMode="External"/><Relationship Id="rId110" Type="http://schemas.openxmlformats.org/officeDocument/2006/relationships/hyperlink" Target="https://drive.ifsp.edu.br/s/cAzLlV5vHCbNLGP" TargetMode="External"/><Relationship Id="rId115" Type="http://schemas.openxmlformats.org/officeDocument/2006/relationships/hyperlink" Target="https://drive.ifsp.edu.br/s/tLz7oGFHfKrhbMz" TargetMode="External"/><Relationship Id="rId131" Type="http://schemas.openxmlformats.org/officeDocument/2006/relationships/hyperlink" Target="https://drive.ifsp.edu.br/s/lMj2VHzBbp0h4Li" TargetMode="External"/><Relationship Id="rId136" Type="http://schemas.openxmlformats.org/officeDocument/2006/relationships/hyperlink" Target="https://drive.ifsp.edu.br/s/zqa1UjJVG8wrXoB" TargetMode="External"/><Relationship Id="rId157" Type="http://schemas.openxmlformats.org/officeDocument/2006/relationships/hyperlink" Target="https://drive.ifsp.edu.br/s/nysLQNO7rDgvVnQ" TargetMode="External"/><Relationship Id="rId61" Type="http://schemas.openxmlformats.org/officeDocument/2006/relationships/hyperlink" Target="https://drive.ifsp.edu.br/s/Y6CoJ6P9Fk4JCjd" TargetMode="External"/><Relationship Id="rId82" Type="http://schemas.openxmlformats.org/officeDocument/2006/relationships/hyperlink" Target="https://drive.ifsp.edu.br/s/iWDR9g4veyaPSZM" TargetMode="External"/><Relationship Id="rId152" Type="http://schemas.openxmlformats.org/officeDocument/2006/relationships/hyperlink" Target="https://drive.ifsp.edu.br/s/mtZzmsT81TBBRhs" TargetMode="External"/><Relationship Id="rId19" Type="http://schemas.openxmlformats.org/officeDocument/2006/relationships/hyperlink" Target="https://drive.ifsp.edu.br/s/K8Srqeo3mHidXXn" TargetMode="External"/><Relationship Id="rId14" Type="http://schemas.openxmlformats.org/officeDocument/2006/relationships/hyperlink" Target="https://drive.ifsp.edu.br/s/RFEvwRyW9N1ekfC" TargetMode="External"/><Relationship Id="rId30" Type="http://schemas.openxmlformats.org/officeDocument/2006/relationships/hyperlink" Target="https://drive.ifsp.edu.br/s/o9Cnsq2RtHQYUEo" TargetMode="External"/><Relationship Id="rId35" Type="http://schemas.openxmlformats.org/officeDocument/2006/relationships/hyperlink" Target="https://drive.ifsp.edu.br/s/QEzdJazDQEc0HNf" TargetMode="External"/><Relationship Id="rId56" Type="http://schemas.openxmlformats.org/officeDocument/2006/relationships/hyperlink" Target="https://drive.ifsp.edu.br/s/mygkZhT8H0ghjfj" TargetMode="External"/><Relationship Id="rId77" Type="http://schemas.openxmlformats.org/officeDocument/2006/relationships/hyperlink" Target="https://drive.ifsp.edu.br/s/J4r32y3k5tz6toa" TargetMode="External"/><Relationship Id="rId100" Type="http://schemas.openxmlformats.org/officeDocument/2006/relationships/hyperlink" Target="https://drive.ifsp.edu.br/s/pONpoxf6ecMGABh" TargetMode="External"/><Relationship Id="rId105" Type="http://schemas.openxmlformats.org/officeDocument/2006/relationships/hyperlink" Target="https://drive.ifsp.edu.br/s/r7IxLs6GvKbQm6o" TargetMode="External"/><Relationship Id="rId126" Type="http://schemas.openxmlformats.org/officeDocument/2006/relationships/hyperlink" Target="https://drive.ifsp.edu.br/s/bTlg2QoRmK9BAxd" TargetMode="External"/><Relationship Id="rId147" Type="http://schemas.openxmlformats.org/officeDocument/2006/relationships/hyperlink" Target="https://drive.ifsp.edu.br/s/Dkapfv7DJiEnonY" TargetMode="External"/><Relationship Id="rId8" Type="http://schemas.openxmlformats.org/officeDocument/2006/relationships/hyperlink" Target="https://drive.ifsp.edu.br/s/uQtzxMeVCPyO4sV" TargetMode="External"/><Relationship Id="rId51" Type="http://schemas.openxmlformats.org/officeDocument/2006/relationships/hyperlink" Target="https://drive.ifsp.edu.br/s/MvLDXdKmOBqHYvy" TargetMode="External"/><Relationship Id="rId72" Type="http://schemas.openxmlformats.org/officeDocument/2006/relationships/hyperlink" Target="https://drive.ifsp.edu.br/s/Y0IogDBsYa3vQm9" TargetMode="External"/><Relationship Id="rId93" Type="http://schemas.openxmlformats.org/officeDocument/2006/relationships/hyperlink" Target="https://drive.ifsp.edu.br/s/fjgM01QASG6seJ1" TargetMode="External"/><Relationship Id="rId98" Type="http://schemas.openxmlformats.org/officeDocument/2006/relationships/hyperlink" Target="https://drive.ifsp.edu.br/s/7dkR3PGMYoTMqkV" TargetMode="External"/><Relationship Id="rId121" Type="http://schemas.openxmlformats.org/officeDocument/2006/relationships/hyperlink" Target="https://drive.ifsp.edu.br/s/u4rq6pfBbOp3z7R" TargetMode="External"/><Relationship Id="rId142" Type="http://schemas.openxmlformats.org/officeDocument/2006/relationships/hyperlink" Target="https://drive.ifsp.edu.br/s/bakQCPzNQu9Aw2Z" TargetMode="External"/><Relationship Id="rId163" Type="http://schemas.openxmlformats.org/officeDocument/2006/relationships/hyperlink" Target="https://drive.ifsp.edu.br/s/Gdj0vTmaR8MqUR4" TargetMode="External"/><Relationship Id="rId3" Type="http://schemas.openxmlformats.org/officeDocument/2006/relationships/hyperlink" Target="https://drive.ifsp.edu.br/s/VJWyKK5fSF32fHQ" TargetMode="External"/><Relationship Id="rId25" Type="http://schemas.openxmlformats.org/officeDocument/2006/relationships/hyperlink" Target="https://drive.ifsp.edu.br/s/8uQVlZmVaWbvZQA" TargetMode="External"/><Relationship Id="rId46" Type="http://schemas.openxmlformats.org/officeDocument/2006/relationships/hyperlink" Target="https://drive.ifsp.edu.br/s/3NC6uPB3LgldQMk" TargetMode="External"/><Relationship Id="rId67" Type="http://schemas.openxmlformats.org/officeDocument/2006/relationships/hyperlink" Target="https://drive.ifsp.edu.br/s/p9lkCAYgqMcX5yP" TargetMode="External"/><Relationship Id="rId116" Type="http://schemas.openxmlformats.org/officeDocument/2006/relationships/hyperlink" Target="https://drive.ifsp.edu.br/s/ryXkcQlI54DrXno" TargetMode="External"/><Relationship Id="rId137" Type="http://schemas.openxmlformats.org/officeDocument/2006/relationships/hyperlink" Target="https://drive.ifsp.edu.br/s/KJswuGYWrOkhFG5" TargetMode="External"/><Relationship Id="rId158" Type="http://schemas.openxmlformats.org/officeDocument/2006/relationships/hyperlink" Target="https://drive.ifsp.edu.br/s/M6JNviLB2GQetEE" TargetMode="External"/><Relationship Id="rId20" Type="http://schemas.openxmlformats.org/officeDocument/2006/relationships/hyperlink" Target="https://drive.ifsp.edu.br/s/uVUwCExq2Ze7az0" TargetMode="External"/><Relationship Id="rId41" Type="http://schemas.openxmlformats.org/officeDocument/2006/relationships/hyperlink" Target="https://drive.ifsp.edu.br/s/pz2wm7Wasa8DfDf" TargetMode="External"/><Relationship Id="rId62" Type="http://schemas.openxmlformats.org/officeDocument/2006/relationships/hyperlink" Target="https://drive.ifsp.edu.br/s/HrqB3lyQYzC7TPI" TargetMode="External"/><Relationship Id="rId83" Type="http://schemas.openxmlformats.org/officeDocument/2006/relationships/hyperlink" Target="https://drive.ifsp.edu.br/s/KxiMlpuZcE11kni" TargetMode="External"/><Relationship Id="rId88" Type="http://schemas.openxmlformats.org/officeDocument/2006/relationships/hyperlink" Target="https://drive.ifsp.edu.br/s/EfXE8pePjpOZCD8" TargetMode="External"/><Relationship Id="rId111" Type="http://schemas.openxmlformats.org/officeDocument/2006/relationships/hyperlink" Target="https://drive.ifsp.edu.br/s/D00OvpNBEas3sjI" TargetMode="External"/><Relationship Id="rId132" Type="http://schemas.openxmlformats.org/officeDocument/2006/relationships/hyperlink" Target="https://drive.ifsp.edu.br/s/Eu2wdbW8k20wC79" TargetMode="External"/><Relationship Id="rId153" Type="http://schemas.openxmlformats.org/officeDocument/2006/relationships/hyperlink" Target="https://drive.ifsp.edu.br/s/Gkd6NxABCIKDWv7"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s://drive.ifsp.edu.br/s/eRElMvW4mwnWgYU" TargetMode="External"/><Relationship Id="rId117" Type="http://schemas.openxmlformats.org/officeDocument/2006/relationships/hyperlink" Target="https://drive.ifsp.edu.br/s/4lK2XBay54860i0" TargetMode="External"/><Relationship Id="rId21" Type="http://schemas.openxmlformats.org/officeDocument/2006/relationships/hyperlink" Target="https://drive.ifsp.edu.br/s/VvVmCcKooLnL08m" TargetMode="External"/><Relationship Id="rId42" Type="http://schemas.openxmlformats.org/officeDocument/2006/relationships/hyperlink" Target="https://drive.ifsp.edu.br/s/AJDH6o2O3a3cUxU" TargetMode="External"/><Relationship Id="rId47" Type="http://schemas.openxmlformats.org/officeDocument/2006/relationships/hyperlink" Target="https://drive.ifsp.edu.br/s/YUPU6D0DgjrcpLA" TargetMode="External"/><Relationship Id="rId63" Type="http://schemas.openxmlformats.org/officeDocument/2006/relationships/hyperlink" Target="https://drive.ifsp.edu.br/s/Ddmz5RZqlXiLMAT" TargetMode="External"/><Relationship Id="rId68" Type="http://schemas.openxmlformats.org/officeDocument/2006/relationships/hyperlink" Target="https://drive.ifsp.edu.br/s/C0bmSzHdPZKOuj8" TargetMode="External"/><Relationship Id="rId84" Type="http://schemas.openxmlformats.org/officeDocument/2006/relationships/hyperlink" Target="https://drive.ifsp.edu.br/s/Q8OhVPIIR2KMpwj" TargetMode="External"/><Relationship Id="rId89" Type="http://schemas.openxmlformats.org/officeDocument/2006/relationships/hyperlink" Target="https://drive.ifsp.edu.br/s/naxaGE628E6FrCn" TargetMode="External"/><Relationship Id="rId112" Type="http://schemas.openxmlformats.org/officeDocument/2006/relationships/hyperlink" Target="https://drive.ifsp.edu.br/s/Tr4n5l9kUmEfhHe" TargetMode="External"/><Relationship Id="rId133" Type="http://schemas.openxmlformats.org/officeDocument/2006/relationships/hyperlink" Target="https://drive.ifsp.edu.br/s/g8bv6IvgTMzeMLC" TargetMode="External"/><Relationship Id="rId16" Type="http://schemas.openxmlformats.org/officeDocument/2006/relationships/hyperlink" Target="https://drive.ifsp.edu.br/s/9jSQpYZHVmwZmCY" TargetMode="External"/><Relationship Id="rId107" Type="http://schemas.openxmlformats.org/officeDocument/2006/relationships/hyperlink" Target="https://drive.ifsp.edu.br/s/jO5Ps44AwlW9Brb" TargetMode="External"/><Relationship Id="rId11" Type="http://schemas.openxmlformats.org/officeDocument/2006/relationships/hyperlink" Target="https://drive.ifsp.edu.br/s/1sbiuT1O3bknaJC" TargetMode="External"/><Relationship Id="rId32" Type="http://schemas.openxmlformats.org/officeDocument/2006/relationships/hyperlink" Target="https://drive.ifsp.edu.br/s/t8ZMyCco3fkJbRY" TargetMode="External"/><Relationship Id="rId37" Type="http://schemas.openxmlformats.org/officeDocument/2006/relationships/hyperlink" Target="https://drive.ifsp.edu.br/s/o5ekPv5kLGH1nod" TargetMode="External"/><Relationship Id="rId53" Type="http://schemas.openxmlformats.org/officeDocument/2006/relationships/hyperlink" Target="https://drive.ifsp.edu.br/s/QyMBq43r8jaDLyq" TargetMode="External"/><Relationship Id="rId58" Type="http://schemas.openxmlformats.org/officeDocument/2006/relationships/hyperlink" Target="https://drive.ifsp.edu.br/s/ZGvYatCkT2hdOxu" TargetMode="External"/><Relationship Id="rId74" Type="http://schemas.openxmlformats.org/officeDocument/2006/relationships/hyperlink" Target="https://drive.ifsp.edu.br/s/3ILmP0Yc2KGJtC8" TargetMode="External"/><Relationship Id="rId79" Type="http://schemas.openxmlformats.org/officeDocument/2006/relationships/hyperlink" Target="https://drive.ifsp.edu.br/s/qAumRY3mMwWXTWV" TargetMode="External"/><Relationship Id="rId102" Type="http://schemas.openxmlformats.org/officeDocument/2006/relationships/hyperlink" Target="https://drive.ifsp.edu.br/s/TOWyPS8mqRRRUDb" TargetMode="External"/><Relationship Id="rId123" Type="http://schemas.openxmlformats.org/officeDocument/2006/relationships/hyperlink" Target="https://drive.ifsp.edu.br/s/aGxVsLZvIL8rwCw" TargetMode="External"/><Relationship Id="rId128" Type="http://schemas.openxmlformats.org/officeDocument/2006/relationships/hyperlink" Target="https://drive.ifsp.edu.br/s/Q2vPH4JZEIvv5X3" TargetMode="External"/><Relationship Id="rId5" Type="http://schemas.openxmlformats.org/officeDocument/2006/relationships/hyperlink" Target="https://drive.ifsp.edu.br/s/MrWgqpYvL6KI7na" TargetMode="External"/><Relationship Id="rId90" Type="http://schemas.openxmlformats.org/officeDocument/2006/relationships/hyperlink" Target="https://drive.ifsp.edu.br/s/dW8dtLr2RxlrTGr" TargetMode="External"/><Relationship Id="rId95" Type="http://schemas.openxmlformats.org/officeDocument/2006/relationships/hyperlink" Target="https://drive.ifsp.edu.br/s/Uw8KIEsbfxP27zx" TargetMode="External"/><Relationship Id="rId14" Type="http://schemas.openxmlformats.org/officeDocument/2006/relationships/hyperlink" Target="https://drive.ifsp.edu.br/s/gvohTQQs6V4OG8w" TargetMode="External"/><Relationship Id="rId22" Type="http://schemas.openxmlformats.org/officeDocument/2006/relationships/hyperlink" Target="https://drive.ifsp.edu.br/s/JmhqsBlhtJG3E27" TargetMode="External"/><Relationship Id="rId27" Type="http://schemas.openxmlformats.org/officeDocument/2006/relationships/hyperlink" Target="https://drive.ifsp.edu.br/s/YbSURi1pfxZEBCP" TargetMode="External"/><Relationship Id="rId30" Type="http://schemas.openxmlformats.org/officeDocument/2006/relationships/hyperlink" Target="https://drive.ifsp.edu.br/s/LM6qyH0ydqHUuXV" TargetMode="External"/><Relationship Id="rId35" Type="http://schemas.openxmlformats.org/officeDocument/2006/relationships/hyperlink" Target="https://drive.ifsp.edu.br/s/DS49j0rgHuW7VoU" TargetMode="External"/><Relationship Id="rId43" Type="http://schemas.openxmlformats.org/officeDocument/2006/relationships/hyperlink" Target="https://drive.ifsp.edu.br/s/jKTNf29uxWF2yah" TargetMode="External"/><Relationship Id="rId48" Type="http://schemas.openxmlformats.org/officeDocument/2006/relationships/hyperlink" Target="https://drive.ifsp.edu.br/s/Q4ABATNSK8HdmpE" TargetMode="External"/><Relationship Id="rId56" Type="http://schemas.openxmlformats.org/officeDocument/2006/relationships/hyperlink" Target="https://drive.ifsp.edu.br/s/d1MSObqlJZV4HF9" TargetMode="External"/><Relationship Id="rId64" Type="http://schemas.openxmlformats.org/officeDocument/2006/relationships/hyperlink" Target="https://drive.ifsp.edu.br/s/STaxV477RX42mzK" TargetMode="External"/><Relationship Id="rId69" Type="http://schemas.openxmlformats.org/officeDocument/2006/relationships/hyperlink" Target="https://drive.ifsp.edu.br/s/O2tZxdbZquOzmwg" TargetMode="External"/><Relationship Id="rId77" Type="http://schemas.openxmlformats.org/officeDocument/2006/relationships/hyperlink" Target="https://drive.ifsp.edu.br/s/eGF9V0WZvJa6J1D" TargetMode="External"/><Relationship Id="rId100" Type="http://schemas.openxmlformats.org/officeDocument/2006/relationships/hyperlink" Target="https://drive.ifsp.edu.br/s/mFUKAXWdHg0RZVL" TargetMode="External"/><Relationship Id="rId105" Type="http://schemas.openxmlformats.org/officeDocument/2006/relationships/hyperlink" Target="https://drive.ifsp.edu.br/s/OPkSpRhwbY75cxf" TargetMode="External"/><Relationship Id="rId113" Type="http://schemas.openxmlformats.org/officeDocument/2006/relationships/hyperlink" Target="https://drive.ifsp.edu.br/s/AXPWXmM0Kq6NNcM" TargetMode="External"/><Relationship Id="rId118" Type="http://schemas.openxmlformats.org/officeDocument/2006/relationships/hyperlink" Target="https://drive.ifsp.edu.br/s/aOgb5Fr73VRpsc5" TargetMode="External"/><Relationship Id="rId126" Type="http://schemas.openxmlformats.org/officeDocument/2006/relationships/hyperlink" Target="https://drive.ifsp.edu.br/s/u13cSIOgIVaDGdA" TargetMode="External"/><Relationship Id="rId134" Type="http://schemas.openxmlformats.org/officeDocument/2006/relationships/hyperlink" Target="https://drive.ifsp.edu.br/s/tcI7KoBswxJhVLl" TargetMode="External"/><Relationship Id="rId8" Type="http://schemas.openxmlformats.org/officeDocument/2006/relationships/hyperlink" Target="https://drive.ifsp.edu.br/s/VHSkTanVqDkNWb4" TargetMode="External"/><Relationship Id="rId51" Type="http://schemas.openxmlformats.org/officeDocument/2006/relationships/hyperlink" Target="https://drive.ifsp.edu.br/s/d5GguTpBgEn0lwr" TargetMode="External"/><Relationship Id="rId72" Type="http://schemas.openxmlformats.org/officeDocument/2006/relationships/hyperlink" Target="https://drive.ifsp.edu.br/s/cfu6xxTOwabpuVB" TargetMode="External"/><Relationship Id="rId80" Type="http://schemas.openxmlformats.org/officeDocument/2006/relationships/hyperlink" Target="https://drive.ifsp.edu.br/s/SkWhhSKGya5gtq8" TargetMode="External"/><Relationship Id="rId85" Type="http://schemas.openxmlformats.org/officeDocument/2006/relationships/hyperlink" Target="https://drive.ifsp.edu.br/s/fAkSIrHvArkNF0g" TargetMode="External"/><Relationship Id="rId93" Type="http://schemas.openxmlformats.org/officeDocument/2006/relationships/hyperlink" Target="https://drive.ifsp.edu.br/s/6pWoMTPozuzFiQg" TargetMode="External"/><Relationship Id="rId98" Type="http://schemas.openxmlformats.org/officeDocument/2006/relationships/hyperlink" Target="https://drive.ifsp.edu.br/s/8WfTamDuvsKmzfb" TargetMode="External"/><Relationship Id="rId121" Type="http://schemas.openxmlformats.org/officeDocument/2006/relationships/hyperlink" Target="https://drive.ifsp.edu.br/s/fGeoHLVRSbuikSc" TargetMode="External"/><Relationship Id="rId3" Type="http://schemas.openxmlformats.org/officeDocument/2006/relationships/hyperlink" Target="https://drive.ifsp.edu.br/s/eion5iVOf1BprhI" TargetMode="External"/><Relationship Id="rId12" Type="http://schemas.openxmlformats.org/officeDocument/2006/relationships/hyperlink" Target="https://drive.ifsp.edu.br/s/sHn87oPitOikjt3" TargetMode="External"/><Relationship Id="rId17" Type="http://schemas.openxmlformats.org/officeDocument/2006/relationships/hyperlink" Target="https://drive.ifsp.edu.br/s/jftozWOUC4DS2CU" TargetMode="External"/><Relationship Id="rId25" Type="http://schemas.openxmlformats.org/officeDocument/2006/relationships/hyperlink" Target="https://drive.ifsp.edu.br/s/C7NeBz6qOVMCAvl" TargetMode="External"/><Relationship Id="rId33" Type="http://schemas.openxmlformats.org/officeDocument/2006/relationships/hyperlink" Target="https://drive.ifsp.edu.br/s/vwCHV7L6ZNMiU8V" TargetMode="External"/><Relationship Id="rId38" Type="http://schemas.openxmlformats.org/officeDocument/2006/relationships/hyperlink" Target="https://drive.ifsp.edu.br/s/QlGY7JEZB6QZbI3" TargetMode="External"/><Relationship Id="rId46" Type="http://schemas.openxmlformats.org/officeDocument/2006/relationships/hyperlink" Target="https://drive.ifsp.edu.br/s/LMlYot1ZjY9ppOs" TargetMode="External"/><Relationship Id="rId59" Type="http://schemas.openxmlformats.org/officeDocument/2006/relationships/hyperlink" Target="https://drive.ifsp.edu.br/s/lziVHj1tIZzRNkL" TargetMode="External"/><Relationship Id="rId67" Type="http://schemas.openxmlformats.org/officeDocument/2006/relationships/hyperlink" Target="https://drive.ifsp.edu.br/s/7kxmfSG1f0HEpdN" TargetMode="External"/><Relationship Id="rId103" Type="http://schemas.openxmlformats.org/officeDocument/2006/relationships/hyperlink" Target="https://drive.ifsp.edu.br/s/uaGoCtj9Ckso19P" TargetMode="External"/><Relationship Id="rId108" Type="http://schemas.openxmlformats.org/officeDocument/2006/relationships/hyperlink" Target="https://drive.ifsp.edu.br/s/cSvJGq0hNylbp0U" TargetMode="External"/><Relationship Id="rId116" Type="http://schemas.openxmlformats.org/officeDocument/2006/relationships/hyperlink" Target="https://drive.ifsp.edu.br/s/nwruul5kxBDVPaj" TargetMode="External"/><Relationship Id="rId124" Type="http://schemas.openxmlformats.org/officeDocument/2006/relationships/hyperlink" Target="https://drive.ifsp.edu.br/s/F1nKon1EM4cGUVd" TargetMode="External"/><Relationship Id="rId129" Type="http://schemas.openxmlformats.org/officeDocument/2006/relationships/hyperlink" Target="https://drive.ifsp.edu.br/s/WhRzlf49jP2B6s7" TargetMode="External"/><Relationship Id="rId20" Type="http://schemas.openxmlformats.org/officeDocument/2006/relationships/hyperlink" Target="https://drive.ifsp.edu.br/s/wHgR3SNh1YZmnZi" TargetMode="External"/><Relationship Id="rId41" Type="http://schemas.openxmlformats.org/officeDocument/2006/relationships/hyperlink" Target="https://drive.ifsp.edu.br/s/nzFBI616oepf9D6" TargetMode="External"/><Relationship Id="rId54" Type="http://schemas.openxmlformats.org/officeDocument/2006/relationships/hyperlink" Target="https://drive.ifsp.edu.br/s/FQJSUerZv9Ql559" TargetMode="External"/><Relationship Id="rId62" Type="http://schemas.openxmlformats.org/officeDocument/2006/relationships/hyperlink" Target="https://drive.ifsp.edu.br/s/Cz9cav9MiE3f7Ga" TargetMode="External"/><Relationship Id="rId70" Type="http://schemas.openxmlformats.org/officeDocument/2006/relationships/hyperlink" Target="https://drive.ifsp.edu.br/s/8mWjVDuAcWVQRPT" TargetMode="External"/><Relationship Id="rId75" Type="http://schemas.openxmlformats.org/officeDocument/2006/relationships/hyperlink" Target="https://drive.ifsp.edu.br/s/gnnDK4Xvty8x2KU" TargetMode="External"/><Relationship Id="rId83" Type="http://schemas.openxmlformats.org/officeDocument/2006/relationships/hyperlink" Target="https://drive.ifsp.edu.br/s/7pgEQbVE4tOrAka" TargetMode="External"/><Relationship Id="rId88" Type="http://schemas.openxmlformats.org/officeDocument/2006/relationships/hyperlink" Target="https://drive.ifsp.edu.br/s/oxsQIgGqf5oMxcF" TargetMode="External"/><Relationship Id="rId91" Type="http://schemas.openxmlformats.org/officeDocument/2006/relationships/hyperlink" Target="https://drive.ifsp.edu.br/s/T4meoflv2QAScVj" TargetMode="External"/><Relationship Id="rId96" Type="http://schemas.openxmlformats.org/officeDocument/2006/relationships/hyperlink" Target="https://drive.ifsp.edu.br/s/67EjFFdzOljyXG5" TargetMode="External"/><Relationship Id="rId111" Type="http://schemas.openxmlformats.org/officeDocument/2006/relationships/hyperlink" Target="https://drive.ifsp.edu.br/s/ceNDq5l1MbKmJz2" TargetMode="External"/><Relationship Id="rId132" Type="http://schemas.openxmlformats.org/officeDocument/2006/relationships/hyperlink" Target="https://drive.ifsp.edu.br/s/Q8ZVEsXBtLncnGP" TargetMode="External"/><Relationship Id="rId1" Type="http://schemas.openxmlformats.org/officeDocument/2006/relationships/hyperlink" Target="https://drive.ifsp.edu.br/s/3RGoerVJZJuP4MH" TargetMode="External"/><Relationship Id="rId6" Type="http://schemas.openxmlformats.org/officeDocument/2006/relationships/hyperlink" Target="https://drive.ifsp.edu.br/s/cASHc1GS2qXjuLM" TargetMode="External"/><Relationship Id="rId15" Type="http://schemas.openxmlformats.org/officeDocument/2006/relationships/hyperlink" Target="https://drive.ifsp.edu.br/s/SRko9LriBsHrpHA" TargetMode="External"/><Relationship Id="rId23" Type="http://schemas.openxmlformats.org/officeDocument/2006/relationships/hyperlink" Target="https://drive.ifsp.edu.br/s/rNuG66h6mmUy5rq" TargetMode="External"/><Relationship Id="rId28" Type="http://schemas.openxmlformats.org/officeDocument/2006/relationships/hyperlink" Target="https://drive.ifsp.edu.br/s/7ZuJ56hIW9UYF5I" TargetMode="External"/><Relationship Id="rId36" Type="http://schemas.openxmlformats.org/officeDocument/2006/relationships/hyperlink" Target="https://drive.ifsp.edu.br/s/ohytK8RrLQSbGMU" TargetMode="External"/><Relationship Id="rId49" Type="http://schemas.openxmlformats.org/officeDocument/2006/relationships/hyperlink" Target="https://drive.ifsp.edu.br/s/Ohs8Bg3i2r5p1MD" TargetMode="External"/><Relationship Id="rId57" Type="http://schemas.openxmlformats.org/officeDocument/2006/relationships/hyperlink" Target="https://drive.ifsp.edu.br/s/fLxuFlK3QRaCtn9" TargetMode="External"/><Relationship Id="rId106" Type="http://schemas.openxmlformats.org/officeDocument/2006/relationships/hyperlink" Target="https://drive.ifsp.edu.br/s/iLkwXJsab4DKOwk" TargetMode="External"/><Relationship Id="rId114" Type="http://schemas.openxmlformats.org/officeDocument/2006/relationships/hyperlink" Target="https://drive.ifsp.edu.br/s/xpeVqa9uVggNdCz" TargetMode="External"/><Relationship Id="rId119" Type="http://schemas.openxmlformats.org/officeDocument/2006/relationships/hyperlink" Target="https://drive.ifsp.edu.br/s/4G9x7yqrgRuIP5V" TargetMode="External"/><Relationship Id="rId127" Type="http://schemas.openxmlformats.org/officeDocument/2006/relationships/hyperlink" Target="https://drive.ifsp.edu.br/s/RGeyIltXRC7JBJG" TargetMode="External"/><Relationship Id="rId10" Type="http://schemas.openxmlformats.org/officeDocument/2006/relationships/hyperlink" Target="https://drive.ifsp.edu.br/s/J47adPLgreQtQl6" TargetMode="External"/><Relationship Id="rId31" Type="http://schemas.openxmlformats.org/officeDocument/2006/relationships/hyperlink" Target="https://drive.ifsp.edu.br/s/olbsIDFYa8wh5re" TargetMode="External"/><Relationship Id="rId44" Type="http://schemas.openxmlformats.org/officeDocument/2006/relationships/hyperlink" Target="https://drive.ifsp.edu.br/s/xe81NiNqOK1ypn6" TargetMode="External"/><Relationship Id="rId52" Type="http://schemas.openxmlformats.org/officeDocument/2006/relationships/hyperlink" Target="https://drive.ifsp.edu.br/s/YEvafjQYMw8ln3V" TargetMode="External"/><Relationship Id="rId60" Type="http://schemas.openxmlformats.org/officeDocument/2006/relationships/hyperlink" Target="https://drive.ifsp.edu.br/s/6S46O2qac31F6fd" TargetMode="External"/><Relationship Id="rId65" Type="http://schemas.openxmlformats.org/officeDocument/2006/relationships/hyperlink" Target="https://drive.ifsp.edu.br/s/akjWT6fXXTsHHUh" TargetMode="External"/><Relationship Id="rId73" Type="http://schemas.openxmlformats.org/officeDocument/2006/relationships/hyperlink" Target="https://drive.ifsp.edu.br/s/BvYyMBShgiETuHY" TargetMode="External"/><Relationship Id="rId78" Type="http://schemas.openxmlformats.org/officeDocument/2006/relationships/hyperlink" Target="https://drive.ifsp.edu.br/s/SQQHSttSNTUF20T" TargetMode="External"/><Relationship Id="rId81" Type="http://schemas.openxmlformats.org/officeDocument/2006/relationships/hyperlink" Target="https://drive.ifsp.edu.br/s/OfxnwojnJ8LWAIl" TargetMode="External"/><Relationship Id="rId86" Type="http://schemas.openxmlformats.org/officeDocument/2006/relationships/hyperlink" Target="https://drive.ifsp.edu.br/s/KN81YvoZ2GUUmwA" TargetMode="External"/><Relationship Id="rId94" Type="http://schemas.openxmlformats.org/officeDocument/2006/relationships/hyperlink" Target="https://drive.ifsp.edu.br/s/AVp7rRoH8xlU2VB" TargetMode="External"/><Relationship Id="rId99" Type="http://schemas.openxmlformats.org/officeDocument/2006/relationships/hyperlink" Target="https://drive.ifsp.edu.br/s/UyehSAIM8ls8SfH" TargetMode="External"/><Relationship Id="rId101" Type="http://schemas.openxmlformats.org/officeDocument/2006/relationships/hyperlink" Target="https://drive.ifsp.edu.br/s/5PvCvZqWSXGh8CP" TargetMode="External"/><Relationship Id="rId122" Type="http://schemas.openxmlformats.org/officeDocument/2006/relationships/hyperlink" Target="https://drive.ifsp.edu.br/s/s6O2JmFyQL8zqdz" TargetMode="External"/><Relationship Id="rId130" Type="http://schemas.openxmlformats.org/officeDocument/2006/relationships/hyperlink" Target="https://drive.ifsp.edu.br/s/LHKYRDbX6sXPZUS" TargetMode="External"/><Relationship Id="rId4" Type="http://schemas.openxmlformats.org/officeDocument/2006/relationships/hyperlink" Target="https://drive.ifsp.edu.br/s/jAGjRtS8q4Rbq9e" TargetMode="External"/><Relationship Id="rId9" Type="http://schemas.openxmlformats.org/officeDocument/2006/relationships/hyperlink" Target="https://drive.ifsp.edu.br/s/NX24nyI0P5aAm7q" TargetMode="External"/><Relationship Id="rId13" Type="http://schemas.openxmlformats.org/officeDocument/2006/relationships/hyperlink" Target="https://drive.ifsp.edu.br/s/i3SImv85kMsamhK" TargetMode="External"/><Relationship Id="rId18" Type="http://schemas.openxmlformats.org/officeDocument/2006/relationships/hyperlink" Target="https://drive.ifsp.edu.br/s/dS1NoogYv9o3JQV" TargetMode="External"/><Relationship Id="rId39" Type="http://schemas.openxmlformats.org/officeDocument/2006/relationships/hyperlink" Target="https://drive.ifsp.edu.br/s/Md44IzkqM0tO1Il" TargetMode="External"/><Relationship Id="rId109" Type="http://schemas.openxmlformats.org/officeDocument/2006/relationships/hyperlink" Target="https://drive.ifsp.edu.br/s/pg3DLb0WcykykSe" TargetMode="External"/><Relationship Id="rId34" Type="http://schemas.openxmlformats.org/officeDocument/2006/relationships/hyperlink" Target="https://drive.ifsp.edu.br/s/uzTwtCgavhrjcYW" TargetMode="External"/><Relationship Id="rId50" Type="http://schemas.openxmlformats.org/officeDocument/2006/relationships/hyperlink" Target="https://drive.ifsp.edu.br/s/8isQP5q0I5zq1Il" TargetMode="External"/><Relationship Id="rId55" Type="http://schemas.openxmlformats.org/officeDocument/2006/relationships/hyperlink" Target="https://drive.ifsp.edu.br/s/P7KxHbXi14s3r8t" TargetMode="External"/><Relationship Id="rId76" Type="http://schemas.openxmlformats.org/officeDocument/2006/relationships/hyperlink" Target="https://drive.ifsp.edu.br/s/cHFCVfmyGIdvtIA" TargetMode="External"/><Relationship Id="rId97" Type="http://schemas.openxmlformats.org/officeDocument/2006/relationships/hyperlink" Target="https://drive.ifsp.edu.br/s/GU9xyzbr5wDgaOj" TargetMode="External"/><Relationship Id="rId104" Type="http://schemas.openxmlformats.org/officeDocument/2006/relationships/hyperlink" Target="https://drive.ifsp.edu.br/s/WrynBspt5jZhmzJ" TargetMode="External"/><Relationship Id="rId120" Type="http://schemas.openxmlformats.org/officeDocument/2006/relationships/hyperlink" Target="https://drive.ifsp.edu.br/s/kjldlzWntUvZpnd" TargetMode="External"/><Relationship Id="rId125" Type="http://schemas.openxmlformats.org/officeDocument/2006/relationships/hyperlink" Target="https://drive.ifsp.edu.br/s/ZMUS9GzFFIWCeBQ" TargetMode="External"/><Relationship Id="rId7" Type="http://schemas.openxmlformats.org/officeDocument/2006/relationships/hyperlink" Target="https://drive.ifsp.edu.br/s/1msSfH887T4w9Ir" TargetMode="External"/><Relationship Id="rId71" Type="http://schemas.openxmlformats.org/officeDocument/2006/relationships/hyperlink" Target="https://drive.ifsp.edu.br/s/GkEBpIauXyMx3sv" TargetMode="External"/><Relationship Id="rId92" Type="http://schemas.openxmlformats.org/officeDocument/2006/relationships/hyperlink" Target="https://drive.ifsp.edu.br/s/7vgPAViV7JCpuQE" TargetMode="External"/><Relationship Id="rId2" Type="http://schemas.openxmlformats.org/officeDocument/2006/relationships/hyperlink" Target="https://drive.ifsp.edu.br/s/cLm1LDOd6mKiRKa" TargetMode="External"/><Relationship Id="rId29" Type="http://schemas.openxmlformats.org/officeDocument/2006/relationships/hyperlink" Target="https://drive.ifsp.edu.br/s/FLcUXRrljq25oW7" TargetMode="External"/><Relationship Id="rId24" Type="http://schemas.openxmlformats.org/officeDocument/2006/relationships/hyperlink" Target="https://drive.ifsp.edu.br/s/jGsSJKaelTKXj96" TargetMode="External"/><Relationship Id="rId40" Type="http://schemas.openxmlformats.org/officeDocument/2006/relationships/hyperlink" Target="https://drive.ifsp.edu.br/s/WwNVCnyZuTeDC1m" TargetMode="External"/><Relationship Id="rId45" Type="http://schemas.openxmlformats.org/officeDocument/2006/relationships/hyperlink" Target="https://drive.ifsp.edu.br/s/kR0gEZJh2fmek2E" TargetMode="External"/><Relationship Id="rId66" Type="http://schemas.openxmlformats.org/officeDocument/2006/relationships/hyperlink" Target="https://drive.ifsp.edu.br/s/g1KFG1WNGMLwTbP" TargetMode="External"/><Relationship Id="rId87" Type="http://schemas.openxmlformats.org/officeDocument/2006/relationships/hyperlink" Target="https://drive.ifsp.edu.br/s/s3T2f1KmwTgVF7m" TargetMode="External"/><Relationship Id="rId110" Type="http://schemas.openxmlformats.org/officeDocument/2006/relationships/hyperlink" Target="https://drive.ifsp.edu.br/s/gTXTqhZS1UwXF5Z" TargetMode="External"/><Relationship Id="rId115" Type="http://schemas.openxmlformats.org/officeDocument/2006/relationships/hyperlink" Target="https://drive.ifsp.edu.br/s/CNkGikvUmbrMIkq" TargetMode="External"/><Relationship Id="rId131" Type="http://schemas.openxmlformats.org/officeDocument/2006/relationships/hyperlink" Target="https://drive.ifsp.edu.br/s/oVVFmNHRZw6c7h7" TargetMode="External"/><Relationship Id="rId61" Type="http://schemas.openxmlformats.org/officeDocument/2006/relationships/hyperlink" Target="https://drive.ifsp.edu.br/s/Xrke8egu6PP8g7v" TargetMode="External"/><Relationship Id="rId82" Type="http://schemas.openxmlformats.org/officeDocument/2006/relationships/hyperlink" Target="https://drive.ifsp.edu.br/s/qEUvsIlMEVCRQ8q" TargetMode="External"/><Relationship Id="rId19" Type="http://schemas.openxmlformats.org/officeDocument/2006/relationships/hyperlink" Target="https://drive.ifsp.edu.br/s/RNGdHo17bOyT71n"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drive.ifsp.edu.br/s/7bI3qIkv8OxfnG4" TargetMode="External"/><Relationship Id="rId18" Type="http://schemas.openxmlformats.org/officeDocument/2006/relationships/hyperlink" Target="https://drive.ifsp.edu.br/s/BA4Xc1BddancUZ4" TargetMode="External"/><Relationship Id="rId26" Type="http://schemas.openxmlformats.org/officeDocument/2006/relationships/hyperlink" Target="https://drive.ifsp.edu.br/s/UigD1rf2JrMFWG5" TargetMode="External"/><Relationship Id="rId39" Type="http://schemas.openxmlformats.org/officeDocument/2006/relationships/hyperlink" Target="https://drive.ifsp.edu.br/s/km4mKyZDYQZkDks" TargetMode="External"/><Relationship Id="rId21" Type="http://schemas.openxmlformats.org/officeDocument/2006/relationships/hyperlink" Target="https://drive.ifsp.edu.br/s/ZylGVMilZohGwJ0" TargetMode="External"/><Relationship Id="rId34" Type="http://schemas.openxmlformats.org/officeDocument/2006/relationships/hyperlink" Target="https://drive.ifsp.edu.br/s/ESye7cw6M58zDyg" TargetMode="External"/><Relationship Id="rId42" Type="http://schemas.openxmlformats.org/officeDocument/2006/relationships/hyperlink" Target="https://drive.ifsp.edu.br/s/eQy8TrXtMX4y0EA" TargetMode="External"/><Relationship Id="rId47" Type="http://schemas.openxmlformats.org/officeDocument/2006/relationships/hyperlink" Target="https://drive.ifsp.edu.br/s/p3XJjBCU9feyb4K" TargetMode="External"/><Relationship Id="rId50" Type="http://schemas.openxmlformats.org/officeDocument/2006/relationships/hyperlink" Target="https://drive.ifsp.edu.br/s/07OmnaT3MuFcW8C" TargetMode="External"/><Relationship Id="rId55" Type="http://schemas.openxmlformats.org/officeDocument/2006/relationships/hyperlink" Target="https://drive.ifsp.edu.br/s/mDWbb26SLVcghSh" TargetMode="External"/><Relationship Id="rId63" Type="http://schemas.openxmlformats.org/officeDocument/2006/relationships/hyperlink" Target="https://drive.ifsp.edu.br/s/gEeIDxb48Ua2dT6" TargetMode="External"/><Relationship Id="rId68" Type="http://schemas.openxmlformats.org/officeDocument/2006/relationships/hyperlink" Target="https://drive.ifsp.edu.br/s/xIBpmoklb7VTOey" TargetMode="External"/><Relationship Id="rId7" Type="http://schemas.openxmlformats.org/officeDocument/2006/relationships/hyperlink" Target="https://drive.ifsp.edu.br/s/OKT5WYloc9c9sp7" TargetMode="External"/><Relationship Id="rId71" Type="http://schemas.openxmlformats.org/officeDocument/2006/relationships/hyperlink" Target="https://drive.ifsp.edu.br/s/5aWjZBDoAsAPHZb" TargetMode="External"/><Relationship Id="rId2" Type="http://schemas.openxmlformats.org/officeDocument/2006/relationships/hyperlink" Target="https://drive.ifsp.edu.br/s/0mOH7iKNzCKR7B3" TargetMode="External"/><Relationship Id="rId16" Type="http://schemas.openxmlformats.org/officeDocument/2006/relationships/hyperlink" Target="https://drive.ifsp.edu.br/s/Vi6ubPHe1XxeWKP" TargetMode="External"/><Relationship Id="rId29" Type="http://schemas.openxmlformats.org/officeDocument/2006/relationships/hyperlink" Target="https://drive.ifsp.edu.br/s/6AZzzuyKvqezL5n" TargetMode="External"/><Relationship Id="rId11" Type="http://schemas.openxmlformats.org/officeDocument/2006/relationships/hyperlink" Target="https://drive.ifsp.edu.br/s/hsrg27DuTfhj6n2" TargetMode="External"/><Relationship Id="rId24" Type="http://schemas.openxmlformats.org/officeDocument/2006/relationships/hyperlink" Target="https://drive.ifsp.edu.br/s/PAlCrfQn9lgXXH3" TargetMode="External"/><Relationship Id="rId32" Type="http://schemas.openxmlformats.org/officeDocument/2006/relationships/hyperlink" Target="https://drive.ifsp.edu.br/s/6jAAi1hWBke6e3G" TargetMode="External"/><Relationship Id="rId37" Type="http://schemas.openxmlformats.org/officeDocument/2006/relationships/hyperlink" Target="https://drive.ifsp.edu.br/s/MOLYIkc2iqk0UGs" TargetMode="External"/><Relationship Id="rId40" Type="http://schemas.openxmlformats.org/officeDocument/2006/relationships/hyperlink" Target="https://drive.ifsp.edu.br/s/nVdsfJ2dJeku8n0" TargetMode="External"/><Relationship Id="rId45" Type="http://schemas.openxmlformats.org/officeDocument/2006/relationships/hyperlink" Target="https://drive.ifsp.edu.br/s/45gv02KNACPTCkD" TargetMode="External"/><Relationship Id="rId53" Type="http://schemas.openxmlformats.org/officeDocument/2006/relationships/hyperlink" Target="https://drive.ifsp.edu.br/s/GCK0zCQLQfBsyS4" TargetMode="External"/><Relationship Id="rId58" Type="http://schemas.openxmlformats.org/officeDocument/2006/relationships/hyperlink" Target="https://drive.ifsp.edu.br/s/R4G8iHRWrJDgBKA" TargetMode="External"/><Relationship Id="rId66" Type="http://schemas.openxmlformats.org/officeDocument/2006/relationships/hyperlink" Target="https://drive.ifsp.edu.br/s/eUYra9VcjbZhe3z" TargetMode="External"/><Relationship Id="rId74" Type="http://schemas.openxmlformats.org/officeDocument/2006/relationships/hyperlink" Target="https://drive.ifsp.edu.br/s/ZMQIE9IJBNRMWsB" TargetMode="External"/><Relationship Id="rId5" Type="http://schemas.openxmlformats.org/officeDocument/2006/relationships/hyperlink" Target="https://drive.ifsp.edu.br/s/0DQ32Dv0clZGnMk" TargetMode="External"/><Relationship Id="rId15" Type="http://schemas.openxmlformats.org/officeDocument/2006/relationships/hyperlink" Target="https://drive.ifsp.edu.br/s/rKCYe0j3z1a9Wx2" TargetMode="External"/><Relationship Id="rId23" Type="http://schemas.openxmlformats.org/officeDocument/2006/relationships/hyperlink" Target="https://drive.ifsp.edu.br/s/yaiouh0R8GSDNzq" TargetMode="External"/><Relationship Id="rId28" Type="http://schemas.openxmlformats.org/officeDocument/2006/relationships/hyperlink" Target="https://drive.ifsp.edu.br/s/mDijBVsrmMPeNhZ" TargetMode="External"/><Relationship Id="rId36" Type="http://schemas.openxmlformats.org/officeDocument/2006/relationships/hyperlink" Target="https://drive.ifsp.edu.br/s/fxo2gCxCNJSEsFD" TargetMode="External"/><Relationship Id="rId49" Type="http://schemas.openxmlformats.org/officeDocument/2006/relationships/hyperlink" Target="https://drive.ifsp.edu.br/s/zlDaqLfi05fmiOP" TargetMode="External"/><Relationship Id="rId57" Type="http://schemas.openxmlformats.org/officeDocument/2006/relationships/hyperlink" Target="https://drive.ifsp.edu.br/s/OrcDLP2JM8XcjQK" TargetMode="External"/><Relationship Id="rId61" Type="http://schemas.openxmlformats.org/officeDocument/2006/relationships/hyperlink" Target="https://drive.ifsp.edu.br/s/DWRBcV25oiRKR5g" TargetMode="External"/><Relationship Id="rId10" Type="http://schemas.openxmlformats.org/officeDocument/2006/relationships/hyperlink" Target="https://drive.ifsp.edu.br/s/vIk9uioDBmBA5cr" TargetMode="External"/><Relationship Id="rId19" Type="http://schemas.openxmlformats.org/officeDocument/2006/relationships/hyperlink" Target="https://drive.ifsp.edu.br/s/34Msvk6hxaye61q" TargetMode="External"/><Relationship Id="rId31" Type="http://schemas.openxmlformats.org/officeDocument/2006/relationships/hyperlink" Target="https://drive.ifsp.edu.br/s/GMpbfiNFm0M812J" TargetMode="External"/><Relationship Id="rId44" Type="http://schemas.openxmlformats.org/officeDocument/2006/relationships/hyperlink" Target="https://drive.ifsp.edu.br/s/JDBwhzipEfqxuDE" TargetMode="External"/><Relationship Id="rId52" Type="http://schemas.openxmlformats.org/officeDocument/2006/relationships/hyperlink" Target="https://drive.ifsp.edu.br/s/fAjW4Hy5xvg4GFx" TargetMode="External"/><Relationship Id="rId60" Type="http://schemas.openxmlformats.org/officeDocument/2006/relationships/hyperlink" Target="https://drive.ifsp.edu.br/s/jHAQfXyV3qEb8dP" TargetMode="External"/><Relationship Id="rId65" Type="http://schemas.openxmlformats.org/officeDocument/2006/relationships/hyperlink" Target="https://drive.ifsp.edu.br/s/81fQ0qDMqxlqxW4" TargetMode="External"/><Relationship Id="rId73" Type="http://schemas.openxmlformats.org/officeDocument/2006/relationships/hyperlink" Target="https://drive.ifsp.edu.br/s/V8h3rOBPVzUypAT" TargetMode="External"/><Relationship Id="rId4" Type="http://schemas.openxmlformats.org/officeDocument/2006/relationships/hyperlink" Target="https://drive.ifsp.edu.br/s/FNlLvJHXmeQzHmE" TargetMode="External"/><Relationship Id="rId9" Type="http://schemas.openxmlformats.org/officeDocument/2006/relationships/hyperlink" Target="https://drive.ifsp.edu.br/s/Jb1PbuyuSZjSy9j" TargetMode="External"/><Relationship Id="rId14" Type="http://schemas.openxmlformats.org/officeDocument/2006/relationships/hyperlink" Target="https://drive.ifsp.edu.br/s/5syt7Em8E5DlYCR" TargetMode="External"/><Relationship Id="rId22" Type="http://schemas.openxmlformats.org/officeDocument/2006/relationships/hyperlink" Target="https://drive.ifsp.edu.br/s/5nnXnI3VXqfnYfs" TargetMode="External"/><Relationship Id="rId27" Type="http://schemas.openxmlformats.org/officeDocument/2006/relationships/hyperlink" Target="https://drive.ifsp.edu.br/s/jskBbSYYaMoPjh2" TargetMode="External"/><Relationship Id="rId30" Type="http://schemas.openxmlformats.org/officeDocument/2006/relationships/hyperlink" Target="https://drive.ifsp.edu.br/s/syoM9nUIaniyumv" TargetMode="External"/><Relationship Id="rId35" Type="http://schemas.openxmlformats.org/officeDocument/2006/relationships/hyperlink" Target="https://drive.ifsp.edu.br/s/6hl2MY4RZboKK8u" TargetMode="External"/><Relationship Id="rId43" Type="http://schemas.openxmlformats.org/officeDocument/2006/relationships/hyperlink" Target="https://drive.ifsp.edu.br/s/XwX2AvhktDg4acu" TargetMode="External"/><Relationship Id="rId48" Type="http://schemas.openxmlformats.org/officeDocument/2006/relationships/hyperlink" Target="https://drive.ifsp.edu.br/s/H8wx87pEjpeVyxs" TargetMode="External"/><Relationship Id="rId56" Type="http://schemas.openxmlformats.org/officeDocument/2006/relationships/hyperlink" Target="https://drive.ifsp.edu.br/s/0bwRnP898adRCMg" TargetMode="External"/><Relationship Id="rId64" Type="http://schemas.openxmlformats.org/officeDocument/2006/relationships/hyperlink" Target="https://drive.ifsp.edu.br/s/C2S5AhnfDdt68Xh" TargetMode="External"/><Relationship Id="rId69" Type="http://schemas.openxmlformats.org/officeDocument/2006/relationships/hyperlink" Target="https://drive.ifsp.edu.br/s/BtSQzkxcoANc1Xw" TargetMode="External"/><Relationship Id="rId8" Type="http://schemas.openxmlformats.org/officeDocument/2006/relationships/hyperlink" Target="https://drive.ifsp.edu.br/s/9Vw4T7iCPSlfJVa" TargetMode="External"/><Relationship Id="rId51" Type="http://schemas.openxmlformats.org/officeDocument/2006/relationships/hyperlink" Target="https://drive.ifsp.edu.br/s/rBeD28YGJny1PNg" TargetMode="External"/><Relationship Id="rId72" Type="http://schemas.openxmlformats.org/officeDocument/2006/relationships/hyperlink" Target="https://drive.ifsp.edu.br/s/01FwmEj3MApLuxS" TargetMode="External"/><Relationship Id="rId3" Type="http://schemas.openxmlformats.org/officeDocument/2006/relationships/hyperlink" Target="https://drive.ifsp.edu.br/s/I7fTLTB8SevHxD2" TargetMode="External"/><Relationship Id="rId12" Type="http://schemas.openxmlformats.org/officeDocument/2006/relationships/hyperlink" Target="https://drive.ifsp.edu.br/s/evJ1g0tiAWYK5CS" TargetMode="External"/><Relationship Id="rId17" Type="http://schemas.openxmlformats.org/officeDocument/2006/relationships/hyperlink" Target="https://drive.ifsp.edu.br/s/TySrQRK8f3Mz12n" TargetMode="External"/><Relationship Id="rId25" Type="http://schemas.openxmlformats.org/officeDocument/2006/relationships/hyperlink" Target="https://drive.ifsp.edu.br/s/ZHVbXRlkdVhrGyn" TargetMode="External"/><Relationship Id="rId33" Type="http://schemas.openxmlformats.org/officeDocument/2006/relationships/hyperlink" Target="https://drive.ifsp.edu.br/s/7OlaShxebR3ZXDf" TargetMode="External"/><Relationship Id="rId38" Type="http://schemas.openxmlformats.org/officeDocument/2006/relationships/hyperlink" Target="https://drive.ifsp.edu.br/s/af4cvACWPTgdOtz" TargetMode="External"/><Relationship Id="rId46" Type="http://schemas.openxmlformats.org/officeDocument/2006/relationships/hyperlink" Target="https://drive.ifsp.edu.br/s/UKxoq9yNGgxqQwD" TargetMode="External"/><Relationship Id="rId59" Type="http://schemas.openxmlformats.org/officeDocument/2006/relationships/hyperlink" Target="https://drive.ifsp.edu.br/s/D2LHFjTU0nKwszM" TargetMode="External"/><Relationship Id="rId67" Type="http://schemas.openxmlformats.org/officeDocument/2006/relationships/hyperlink" Target="https://drive.ifsp.edu.br/s/PYoCOCDTJXmg19h" TargetMode="External"/><Relationship Id="rId20" Type="http://schemas.openxmlformats.org/officeDocument/2006/relationships/hyperlink" Target="https://drive.ifsp.edu.br/s/llzFBtsJAizJxGa" TargetMode="External"/><Relationship Id="rId41" Type="http://schemas.openxmlformats.org/officeDocument/2006/relationships/hyperlink" Target="https://drive.ifsp.edu.br/s/q8ipaVApgoRR0Ek" TargetMode="External"/><Relationship Id="rId54" Type="http://schemas.openxmlformats.org/officeDocument/2006/relationships/hyperlink" Target="https://drive.ifsp.edu.br/s/7ctUtyixxNAjSqd" TargetMode="External"/><Relationship Id="rId62" Type="http://schemas.openxmlformats.org/officeDocument/2006/relationships/hyperlink" Target="https://drive.ifsp.edu.br/s/MKEurwprbJ5Uteq" TargetMode="External"/><Relationship Id="rId70" Type="http://schemas.openxmlformats.org/officeDocument/2006/relationships/hyperlink" Target="https://drive.ifsp.edu.br/s/9TxsHWQHSz7jasP" TargetMode="External"/><Relationship Id="rId75" Type="http://schemas.openxmlformats.org/officeDocument/2006/relationships/hyperlink" Target="https://drive.ifsp.edu.br/s/OdFbdc3lvscHcHK" TargetMode="External"/><Relationship Id="rId1" Type="http://schemas.openxmlformats.org/officeDocument/2006/relationships/hyperlink" Target="https://drive.ifsp.edu.br/s/85ImWPaqGFaOFXj" TargetMode="External"/><Relationship Id="rId6" Type="http://schemas.openxmlformats.org/officeDocument/2006/relationships/hyperlink" Target="https://drive.ifsp.edu.br/s/zDrC8UE1GFFhiD6"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rive.ifsp.edu.br/s/gOD2gQb2lbAYlwV" TargetMode="External"/><Relationship Id="rId3" Type="http://schemas.openxmlformats.org/officeDocument/2006/relationships/hyperlink" Target="https://drive.ifsp.edu.br/s/4PzCAPdmzGyeEuG" TargetMode="External"/><Relationship Id="rId7" Type="http://schemas.openxmlformats.org/officeDocument/2006/relationships/hyperlink" Target="https://drive.ifsp.edu.br/s/U71j2fAwHHkgYqQ" TargetMode="External"/><Relationship Id="rId2" Type="http://schemas.openxmlformats.org/officeDocument/2006/relationships/hyperlink" Target="https://drive.ifsp.edu.br/s/0yZP5237y8PIh5H" TargetMode="External"/><Relationship Id="rId1" Type="http://schemas.openxmlformats.org/officeDocument/2006/relationships/hyperlink" Target="https://drive.google.com/file/d/1mcgTyvokv_uf55XV3BL4OBTRnfGRNpFo/view?usp=share_link" TargetMode="External"/><Relationship Id="rId6" Type="http://schemas.openxmlformats.org/officeDocument/2006/relationships/hyperlink" Target="https://drive.ifsp.edu.br/s/VCstAz0BL1dbIeN" TargetMode="External"/><Relationship Id="rId11" Type="http://schemas.openxmlformats.org/officeDocument/2006/relationships/hyperlink" Target="https://drive.ifsp.edu.br/s/4aKb3AMuJoVUSTm" TargetMode="External"/><Relationship Id="rId5" Type="http://schemas.openxmlformats.org/officeDocument/2006/relationships/hyperlink" Target="https://drive.ifsp.edu.br/s/TsAhGBhDjAGrvMk" TargetMode="External"/><Relationship Id="rId10" Type="http://schemas.openxmlformats.org/officeDocument/2006/relationships/hyperlink" Target="https://drive.ifsp.edu.br/s/9K7z88dnPN81RAj" TargetMode="External"/><Relationship Id="rId4" Type="http://schemas.openxmlformats.org/officeDocument/2006/relationships/hyperlink" Target="https://drive.ifsp.edu.br/s/IbtyPH7M5Vc4Vuf" TargetMode="External"/><Relationship Id="rId9" Type="http://schemas.openxmlformats.org/officeDocument/2006/relationships/hyperlink" Target="https://drive.ifsp.edu.br/s/sdgMWoyBdZyKuT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1001"/>
  <sheetViews>
    <sheetView tabSelected="1" workbookViewId="0"/>
  </sheetViews>
  <sheetFormatPr defaultColWidth="12.6328125" defaultRowHeight="15.75" customHeight="1"/>
  <cols>
    <col min="1" max="1" width="3.36328125" customWidth="1"/>
    <col min="3" max="3" width="20.453125" customWidth="1"/>
    <col min="4" max="4" width="51.26953125" customWidth="1"/>
    <col min="6" max="6" width="14.453125" customWidth="1"/>
  </cols>
  <sheetData>
    <row r="1" spans="1:7" ht="12.5">
      <c r="A1" s="1"/>
      <c r="B1" s="1"/>
      <c r="C1" s="1"/>
      <c r="D1" s="1"/>
      <c r="E1" s="1"/>
      <c r="F1" s="1"/>
    </row>
    <row r="2" spans="1:7" ht="12.5">
      <c r="A2" s="293" t="s">
        <v>0</v>
      </c>
      <c r="B2" s="294"/>
      <c r="C2" s="294"/>
      <c r="D2" s="294"/>
      <c r="E2" s="294"/>
      <c r="F2" s="295"/>
      <c r="G2" s="2"/>
    </row>
    <row r="3" spans="1:7" ht="14.5">
      <c r="A3" s="293"/>
      <c r="B3" s="294"/>
      <c r="C3" s="294"/>
      <c r="D3" s="294"/>
      <c r="E3" s="294"/>
      <c r="F3" s="295"/>
      <c r="G3" s="2"/>
    </row>
    <row r="4" spans="1:7" ht="12.5">
      <c r="A4" s="3"/>
      <c r="B4" s="296" t="s">
        <v>1</v>
      </c>
      <c r="C4" s="4"/>
      <c r="D4" s="4"/>
      <c r="E4" s="298" t="s">
        <v>2</v>
      </c>
      <c r="F4" s="299" t="s">
        <v>3</v>
      </c>
      <c r="G4" s="5"/>
    </row>
    <row r="5" spans="1:7" ht="14.5">
      <c r="A5" s="6" t="s">
        <v>4</v>
      </c>
      <c r="B5" s="297"/>
      <c r="C5" s="6" t="s">
        <v>5</v>
      </c>
      <c r="D5" s="6" t="s">
        <v>6</v>
      </c>
      <c r="E5" s="297"/>
      <c r="F5" s="297"/>
    </row>
    <row r="6" spans="1:7" ht="12.5">
      <c r="A6" s="7">
        <v>1</v>
      </c>
      <c r="B6" s="8">
        <v>44740</v>
      </c>
      <c r="C6" s="9" t="s">
        <v>7</v>
      </c>
      <c r="D6" s="9" t="s">
        <v>8</v>
      </c>
      <c r="E6" s="7" t="s">
        <v>9</v>
      </c>
      <c r="F6" s="10" t="s">
        <v>10</v>
      </c>
    </row>
    <row r="7" spans="1:7" ht="12.5">
      <c r="A7" s="7">
        <v>2</v>
      </c>
      <c r="B7" s="8">
        <v>44734</v>
      </c>
      <c r="C7" s="9" t="s">
        <v>11</v>
      </c>
      <c r="D7" s="9" t="s">
        <v>12</v>
      </c>
      <c r="E7" s="7" t="s">
        <v>9</v>
      </c>
      <c r="F7" s="10"/>
    </row>
    <row r="8" spans="1:7" ht="25">
      <c r="A8" s="7">
        <v>3</v>
      </c>
      <c r="B8" s="8">
        <v>44749</v>
      </c>
      <c r="C8" s="9" t="s">
        <v>13</v>
      </c>
      <c r="D8" s="9" t="s">
        <v>14</v>
      </c>
      <c r="E8" s="7" t="s">
        <v>9</v>
      </c>
      <c r="F8" s="10" t="s">
        <v>15</v>
      </c>
    </row>
    <row r="9" spans="1:7" ht="12.5">
      <c r="A9" s="7">
        <v>4</v>
      </c>
      <c r="B9" s="7" t="s">
        <v>16</v>
      </c>
      <c r="C9" s="9" t="s">
        <v>17</v>
      </c>
      <c r="D9" s="9"/>
      <c r="E9" s="7" t="s">
        <v>9</v>
      </c>
      <c r="F9" s="10" t="s">
        <v>18</v>
      </c>
    </row>
    <row r="10" spans="1:7" ht="12.5">
      <c r="A10" s="7">
        <v>5</v>
      </c>
      <c r="B10" s="8">
        <v>44763</v>
      </c>
      <c r="C10" s="9" t="s">
        <v>19</v>
      </c>
      <c r="D10" s="9" t="s">
        <v>20</v>
      </c>
      <c r="E10" s="7" t="s">
        <v>21</v>
      </c>
      <c r="F10" s="10" t="s">
        <v>22</v>
      </c>
    </row>
    <row r="11" spans="1:7" ht="12.5">
      <c r="A11" s="7">
        <v>6</v>
      </c>
      <c r="B11" s="8">
        <v>44768</v>
      </c>
      <c r="C11" s="9" t="s">
        <v>23</v>
      </c>
      <c r="D11" s="9" t="s">
        <v>24</v>
      </c>
      <c r="E11" s="7" t="s">
        <v>9</v>
      </c>
      <c r="F11" s="10" t="s">
        <v>25</v>
      </c>
    </row>
    <row r="12" spans="1:7" ht="12.5">
      <c r="A12" s="7">
        <v>7</v>
      </c>
      <c r="B12" s="8">
        <v>44768</v>
      </c>
      <c r="C12" s="9" t="s">
        <v>7</v>
      </c>
      <c r="D12" s="9" t="s">
        <v>8</v>
      </c>
      <c r="E12" s="7" t="s">
        <v>9</v>
      </c>
      <c r="F12" s="10" t="s">
        <v>26</v>
      </c>
    </row>
    <row r="13" spans="1:7" ht="25">
      <c r="A13" s="7">
        <v>8</v>
      </c>
      <c r="B13" s="8">
        <v>44788</v>
      </c>
      <c r="C13" s="9" t="s">
        <v>27</v>
      </c>
      <c r="D13" s="9" t="s">
        <v>28</v>
      </c>
      <c r="E13" s="7" t="s">
        <v>9</v>
      </c>
      <c r="F13" s="10" t="s">
        <v>29</v>
      </c>
    </row>
    <row r="14" spans="1:7" ht="12.5">
      <c r="A14" s="7">
        <v>9</v>
      </c>
      <c r="B14" s="8">
        <v>44792</v>
      </c>
      <c r="C14" s="9" t="s">
        <v>30</v>
      </c>
      <c r="D14" s="9" t="s">
        <v>31</v>
      </c>
      <c r="E14" s="7" t="s">
        <v>21</v>
      </c>
      <c r="F14" s="10" t="s">
        <v>32</v>
      </c>
    </row>
    <row r="15" spans="1:7" ht="25">
      <c r="A15" s="7">
        <v>10</v>
      </c>
      <c r="B15" s="8">
        <v>44796</v>
      </c>
      <c r="C15" s="9" t="s">
        <v>33</v>
      </c>
      <c r="D15" s="9" t="s">
        <v>34</v>
      </c>
      <c r="E15" s="7" t="s">
        <v>21</v>
      </c>
      <c r="F15" s="10" t="s">
        <v>32</v>
      </c>
    </row>
    <row r="16" spans="1:7" ht="12.5">
      <c r="A16" s="7">
        <v>11</v>
      </c>
      <c r="B16" s="11">
        <v>44862</v>
      </c>
      <c r="C16" s="9" t="s">
        <v>35</v>
      </c>
      <c r="D16" s="9" t="s">
        <v>36</v>
      </c>
      <c r="E16" s="7" t="s">
        <v>9</v>
      </c>
      <c r="F16" s="10" t="s">
        <v>37</v>
      </c>
    </row>
    <row r="17" spans="1:6" ht="25">
      <c r="A17" s="7">
        <v>12</v>
      </c>
      <c r="B17" s="11">
        <v>44875</v>
      </c>
      <c r="C17" s="9" t="s">
        <v>38</v>
      </c>
      <c r="D17" s="9" t="s">
        <v>39</v>
      </c>
      <c r="E17" s="7" t="s">
        <v>40</v>
      </c>
      <c r="F17" s="10" t="s">
        <v>26</v>
      </c>
    </row>
    <row r="18" spans="1:6" ht="5.25" customHeight="1">
      <c r="A18" s="12"/>
      <c r="B18" s="13"/>
      <c r="C18" s="14"/>
      <c r="D18" s="14"/>
      <c r="E18" s="12"/>
      <c r="F18" s="15"/>
    </row>
    <row r="19" spans="1:6" ht="12.5">
      <c r="A19" s="7">
        <v>1</v>
      </c>
      <c r="B19" s="8">
        <v>44958</v>
      </c>
      <c r="C19" s="9" t="s">
        <v>41</v>
      </c>
      <c r="D19" s="9" t="s">
        <v>42</v>
      </c>
      <c r="E19" s="7" t="s">
        <v>9</v>
      </c>
      <c r="F19" s="10" t="s">
        <v>43</v>
      </c>
    </row>
    <row r="20" spans="1:6" ht="25">
      <c r="A20" s="7">
        <v>2</v>
      </c>
      <c r="B20" s="8">
        <v>45035</v>
      </c>
      <c r="C20" s="9" t="s">
        <v>44</v>
      </c>
      <c r="D20" s="10" t="s">
        <v>45</v>
      </c>
      <c r="E20" s="7" t="s">
        <v>40</v>
      </c>
      <c r="F20" s="10" t="s">
        <v>46</v>
      </c>
    </row>
    <row r="21" spans="1:6" ht="12.5">
      <c r="A21" s="7">
        <v>3</v>
      </c>
      <c r="B21" s="8">
        <v>45055</v>
      </c>
      <c r="C21" s="9" t="s">
        <v>47</v>
      </c>
      <c r="D21" s="9" t="s">
        <v>47</v>
      </c>
      <c r="E21" s="7" t="s">
        <v>21</v>
      </c>
      <c r="F21" s="10" t="s">
        <v>46</v>
      </c>
    </row>
    <row r="22" spans="1:6" ht="12.5">
      <c r="A22" s="7">
        <v>4</v>
      </c>
      <c r="B22" s="8">
        <v>45110</v>
      </c>
      <c r="C22" s="9" t="s">
        <v>48</v>
      </c>
      <c r="D22" s="9" t="s">
        <v>49</v>
      </c>
      <c r="E22" s="7" t="s">
        <v>21</v>
      </c>
      <c r="F22" s="10" t="s">
        <v>50</v>
      </c>
    </row>
    <row r="23" spans="1:6" ht="12.5">
      <c r="A23" s="7">
        <v>5</v>
      </c>
      <c r="B23" s="7"/>
      <c r="C23" s="9"/>
      <c r="D23" s="9"/>
      <c r="E23" s="7"/>
      <c r="F23" s="10"/>
    </row>
    <row r="24" spans="1:6" ht="12.5">
      <c r="A24" s="7">
        <v>6</v>
      </c>
      <c r="B24" s="7"/>
      <c r="C24" s="9"/>
      <c r="D24" s="9"/>
      <c r="E24" s="7"/>
      <c r="F24" s="10"/>
    </row>
    <row r="25" spans="1:6" ht="12.5">
      <c r="A25" s="7">
        <v>7</v>
      </c>
      <c r="B25" s="7"/>
      <c r="C25" s="9"/>
      <c r="D25" s="9"/>
      <c r="E25" s="7"/>
      <c r="F25" s="10"/>
    </row>
    <row r="26" spans="1:6" ht="12.5">
      <c r="A26" s="7">
        <v>8</v>
      </c>
      <c r="B26" s="7"/>
      <c r="C26" s="9"/>
      <c r="D26" s="9"/>
      <c r="E26" s="7"/>
      <c r="F26" s="10"/>
    </row>
    <row r="27" spans="1:6" ht="12.5">
      <c r="A27" s="7">
        <v>9</v>
      </c>
      <c r="B27" s="7"/>
      <c r="C27" s="9"/>
      <c r="D27" s="9"/>
      <c r="E27" s="7"/>
      <c r="F27" s="10"/>
    </row>
    <row r="28" spans="1:6" ht="12.5">
      <c r="A28" s="7">
        <v>10</v>
      </c>
      <c r="B28" s="7"/>
      <c r="C28" s="9"/>
      <c r="D28" s="9"/>
      <c r="E28" s="7"/>
      <c r="F28" s="10"/>
    </row>
    <row r="29" spans="1:6" ht="12.5">
      <c r="A29" s="7">
        <v>11</v>
      </c>
      <c r="B29" s="7"/>
      <c r="C29" s="9"/>
      <c r="D29" s="9"/>
      <c r="E29" s="7"/>
      <c r="F29" s="10"/>
    </row>
    <row r="30" spans="1:6" ht="12.5">
      <c r="A30" s="7">
        <v>12</v>
      </c>
      <c r="B30" s="7"/>
      <c r="C30" s="9"/>
      <c r="D30" s="9"/>
      <c r="E30" s="7"/>
      <c r="F30" s="10"/>
    </row>
    <row r="31" spans="1:6" ht="12.5">
      <c r="A31" s="7">
        <v>13</v>
      </c>
      <c r="B31" s="7"/>
      <c r="C31" s="9"/>
      <c r="D31" s="9"/>
      <c r="E31" s="7"/>
      <c r="F31" s="10"/>
    </row>
    <row r="32" spans="1:6" ht="12.5">
      <c r="A32" s="7">
        <v>14</v>
      </c>
      <c r="B32" s="1"/>
      <c r="C32" s="1"/>
      <c r="D32" s="1"/>
      <c r="E32" s="1"/>
      <c r="F32" s="1"/>
    </row>
    <row r="33" spans="1:6" ht="12.5">
      <c r="A33" s="7">
        <v>15</v>
      </c>
      <c r="B33" s="1"/>
      <c r="C33" s="1"/>
      <c r="D33" s="1"/>
      <c r="E33" s="1"/>
      <c r="F33" s="1"/>
    </row>
    <row r="34" spans="1:6" ht="12.5">
      <c r="A34" s="7">
        <v>16</v>
      </c>
      <c r="B34" s="1"/>
      <c r="C34" s="1"/>
      <c r="D34" s="1"/>
      <c r="E34" s="1"/>
      <c r="F34" s="1"/>
    </row>
    <row r="35" spans="1:6" ht="12.5">
      <c r="A35" s="1"/>
      <c r="B35" s="1"/>
      <c r="C35" s="1"/>
      <c r="D35" s="1"/>
      <c r="E35" s="1"/>
      <c r="F35" s="1"/>
    </row>
    <row r="36" spans="1:6" ht="12.5">
      <c r="A36" s="1"/>
      <c r="B36" s="1"/>
      <c r="C36" s="1"/>
      <c r="D36" s="1"/>
      <c r="E36" s="1"/>
      <c r="F36" s="1"/>
    </row>
    <row r="37" spans="1:6" ht="12.5">
      <c r="A37" s="1"/>
      <c r="B37" s="1"/>
      <c r="C37" s="1"/>
      <c r="D37" s="1"/>
      <c r="E37" s="1"/>
      <c r="F37" s="1"/>
    </row>
    <row r="38" spans="1:6" ht="12.5">
      <c r="A38" s="1"/>
      <c r="B38" s="1"/>
      <c r="C38" s="1"/>
      <c r="D38" s="1"/>
      <c r="E38" s="1"/>
      <c r="F38" s="1"/>
    </row>
    <row r="39" spans="1:6" ht="12.5">
      <c r="A39" s="1"/>
      <c r="B39" s="1"/>
      <c r="C39" s="1"/>
      <c r="D39" s="1"/>
      <c r="E39" s="1"/>
      <c r="F39" s="1"/>
    </row>
    <row r="40" spans="1:6" ht="12.5">
      <c r="A40" s="1"/>
      <c r="B40" s="1"/>
      <c r="C40" s="1"/>
      <c r="D40" s="1"/>
      <c r="E40" s="1"/>
      <c r="F40" s="1"/>
    </row>
    <row r="41" spans="1:6" ht="12.5">
      <c r="A41" s="1"/>
      <c r="B41" s="1"/>
      <c r="C41" s="1"/>
      <c r="D41" s="1"/>
      <c r="E41" s="1"/>
      <c r="F41" s="1"/>
    </row>
    <row r="42" spans="1:6" ht="12.5">
      <c r="A42" s="1"/>
      <c r="B42" s="1"/>
      <c r="C42" s="1"/>
      <c r="D42" s="1"/>
      <c r="E42" s="1"/>
      <c r="F42" s="1"/>
    </row>
    <row r="43" spans="1:6" ht="12.5">
      <c r="A43" s="1"/>
      <c r="B43" s="1"/>
      <c r="C43" s="1"/>
      <c r="D43" s="1"/>
      <c r="E43" s="1"/>
      <c r="F43" s="1"/>
    </row>
    <row r="44" spans="1:6" ht="12.5">
      <c r="A44" s="1"/>
      <c r="B44" s="1"/>
      <c r="C44" s="1"/>
      <c r="D44" s="1"/>
      <c r="E44" s="1"/>
      <c r="F44" s="1"/>
    </row>
    <row r="45" spans="1:6" ht="12.5">
      <c r="A45" s="1"/>
      <c r="B45" s="1"/>
      <c r="C45" s="1"/>
      <c r="D45" s="1"/>
      <c r="E45" s="1"/>
      <c r="F45" s="1"/>
    </row>
    <row r="46" spans="1:6" ht="12.5">
      <c r="A46" s="1"/>
      <c r="B46" s="1"/>
      <c r="C46" s="1"/>
      <c r="D46" s="1"/>
      <c r="E46" s="1"/>
      <c r="F46" s="1"/>
    </row>
    <row r="47" spans="1:6" ht="12.5">
      <c r="A47" s="1"/>
      <c r="B47" s="1"/>
      <c r="C47" s="1"/>
      <c r="D47" s="1"/>
      <c r="E47" s="1"/>
      <c r="F47" s="1"/>
    </row>
    <row r="48" spans="1:6" ht="12.5">
      <c r="A48" s="1"/>
      <c r="B48" s="1"/>
      <c r="C48" s="1"/>
      <c r="D48" s="1"/>
      <c r="E48" s="1"/>
      <c r="F48" s="1"/>
    </row>
    <row r="49" spans="1:6" ht="12.5">
      <c r="A49" s="1"/>
      <c r="B49" s="1"/>
      <c r="C49" s="1"/>
      <c r="D49" s="1"/>
      <c r="E49" s="1"/>
      <c r="F49" s="1"/>
    </row>
    <row r="50" spans="1:6" ht="12.5">
      <c r="A50" s="1"/>
      <c r="B50" s="1"/>
      <c r="C50" s="1"/>
      <c r="D50" s="1"/>
      <c r="E50" s="1"/>
      <c r="F50" s="1"/>
    </row>
    <row r="51" spans="1:6" ht="12.5">
      <c r="A51" s="1"/>
      <c r="B51" s="1"/>
      <c r="C51" s="1"/>
      <c r="D51" s="1"/>
      <c r="E51" s="1"/>
      <c r="F51" s="1"/>
    </row>
    <row r="52" spans="1:6" ht="12.5">
      <c r="A52" s="1"/>
      <c r="B52" s="1"/>
      <c r="C52" s="1"/>
      <c r="D52" s="1"/>
      <c r="E52" s="1"/>
      <c r="F52" s="1"/>
    </row>
    <row r="53" spans="1:6" ht="12.5">
      <c r="A53" s="1"/>
      <c r="B53" s="1"/>
      <c r="C53" s="1"/>
      <c r="D53" s="1"/>
      <c r="E53" s="1"/>
      <c r="F53" s="1"/>
    </row>
    <row r="54" spans="1:6" ht="12.5">
      <c r="A54" s="1"/>
      <c r="B54" s="1"/>
      <c r="C54" s="1"/>
      <c r="D54" s="1"/>
      <c r="E54" s="1"/>
      <c r="F54" s="1"/>
    </row>
    <row r="55" spans="1:6" ht="12.5">
      <c r="A55" s="1"/>
      <c r="B55" s="1"/>
      <c r="C55" s="1"/>
      <c r="D55" s="1"/>
      <c r="E55" s="1"/>
      <c r="F55" s="1"/>
    </row>
    <row r="56" spans="1:6" ht="12.5">
      <c r="A56" s="1"/>
      <c r="B56" s="1"/>
      <c r="C56" s="1"/>
      <c r="D56" s="1"/>
      <c r="E56" s="1"/>
      <c r="F56" s="1"/>
    </row>
    <row r="57" spans="1:6" ht="12.5">
      <c r="A57" s="1"/>
      <c r="B57" s="1"/>
      <c r="C57" s="1"/>
      <c r="D57" s="1"/>
      <c r="E57" s="1"/>
      <c r="F57" s="1"/>
    </row>
    <row r="58" spans="1:6" ht="12.5">
      <c r="A58" s="1"/>
      <c r="B58" s="1"/>
      <c r="C58" s="1"/>
      <c r="D58" s="1"/>
      <c r="E58" s="1"/>
      <c r="F58" s="1"/>
    </row>
    <row r="59" spans="1:6" ht="12.5">
      <c r="A59" s="1"/>
      <c r="B59" s="1"/>
      <c r="C59" s="1"/>
      <c r="D59" s="1"/>
      <c r="E59" s="1"/>
      <c r="F59" s="1"/>
    </row>
    <row r="60" spans="1:6" ht="12.5">
      <c r="A60" s="1"/>
      <c r="B60" s="1"/>
      <c r="C60" s="1"/>
      <c r="D60" s="1"/>
      <c r="E60" s="1"/>
      <c r="F60" s="1"/>
    </row>
    <row r="61" spans="1:6" ht="12.5">
      <c r="A61" s="1"/>
      <c r="B61" s="1"/>
      <c r="C61" s="1"/>
      <c r="D61" s="1"/>
      <c r="E61" s="1"/>
      <c r="F61" s="1"/>
    </row>
    <row r="62" spans="1:6" ht="12.5">
      <c r="A62" s="1"/>
      <c r="B62" s="1"/>
      <c r="C62" s="1"/>
      <c r="D62" s="1"/>
      <c r="E62" s="1"/>
      <c r="F62" s="1"/>
    </row>
    <row r="63" spans="1:6" ht="12.5">
      <c r="A63" s="1"/>
      <c r="B63" s="1"/>
      <c r="C63" s="1"/>
      <c r="D63" s="1"/>
      <c r="E63" s="1"/>
      <c r="F63" s="1"/>
    </row>
    <row r="64" spans="1:6" ht="12.5">
      <c r="A64" s="1"/>
      <c r="B64" s="1"/>
      <c r="C64" s="1"/>
      <c r="D64" s="1"/>
      <c r="E64" s="1"/>
      <c r="F64" s="1"/>
    </row>
    <row r="65" spans="1:6" ht="12.5">
      <c r="A65" s="1"/>
      <c r="B65" s="1"/>
      <c r="C65" s="1"/>
      <c r="D65" s="1"/>
      <c r="E65" s="1"/>
      <c r="F65" s="1"/>
    </row>
    <row r="66" spans="1:6" ht="12.5">
      <c r="A66" s="1"/>
      <c r="B66" s="1"/>
      <c r="C66" s="1"/>
      <c r="D66" s="1"/>
      <c r="E66" s="1"/>
      <c r="F66" s="1"/>
    </row>
    <row r="67" spans="1:6" ht="12.5">
      <c r="A67" s="1"/>
      <c r="B67" s="1"/>
      <c r="C67" s="1"/>
      <c r="D67" s="1"/>
      <c r="E67" s="1"/>
      <c r="F67" s="1"/>
    </row>
    <row r="68" spans="1:6" ht="12.5">
      <c r="A68" s="1"/>
      <c r="B68" s="1"/>
      <c r="C68" s="1"/>
      <c r="D68" s="1"/>
      <c r="E68" s="1"/>
      <c r="F68" s="1"/>
    </row>
    <row r="69" spans="1:6" ht="12.5">
      <c r="A69" s="1"/>
      <c r="B69" s="1"/>
      <c r="C69" s="1"/>
      <c r="D69" s="1"/>
      <c r="E69" s="1"/>
      <c r="F69" s="1"/>
    </row>
    <row r="70" spans="1:6" ht="12.5">
      <c r="A70" s="1"/>
      <c r="B70" s="1"/>
      <c r="C70" s="1"/>
      <c r="D70" s="1"/>
      <c r="E70" s="1"/>
      <c r="F70" s="1"/>
    </row>
    <row r="71" spans="1:6" ht="12.5">
      <c r="A71" s="1"/>
      <c r="B71" s="1"/>
      <c r="C71" s="1"/>
      <c r="D71" s="1"/>
      <c r="E71" s="1"/>
      <c r="F71" s="1"/>
    </row>
    <row r="72" spans="1:6" ht="12.5">
      <c r="A72" s="1"/>
      <c r="B72" s="1"/>
      <c r="C72" s="1"/>
      <c r="D72" s="1"/>
      <c r="E72" s="1"/>
      <c r="F72" s="1"/>
    </row>
    <row r="73" spans="1:6" ht="12.5">
      <c r="A73" s="1"/>
      <c r="B73" s="1"/>
      <c r="C73" s="1"/>
      <c r="D73" s="1"/>
      <c r="E73" s="1"/>
      <c r="F73" s="1"/>
    </row>
    <row r="74" spans="1:6" ht="12.5">
      <c r="A74" s="1"/>
      <c r="B74" s="1"/>
      <c r="C74" s="1"/>
      <c r="D74" s="1"/>
      <c r="E74" s="1"/>
      <c r="F74" s="1"/>
    </row>
    <row r="75" spans="1:6" ht="12.5">
      <c r="A75" s="1"/>
      <c r="B75" s="1"/>
      <c r="C75" s="1"/>
      <c r="D75" s="1"/>
      <c r="E75" s="1"/>
      <c r="F75" s="1"/>
    </row>
    <row r="76" spans="1:6" ht="12.5">
      <c r="A76" s="1"/>
      <c r="B76" s="1"/>
      <c r="C76" s="1"/>
      <c r="D76" s="1"/>
      <c r="E76" s="1"/>
      <c r="F76" s="1"/>
    </row>
    <row r="77" spans="1:6" ht="12.5">
      <c r="A77" s="1"/>
      <c r="B77" s="1"/>
      <c r="C77" s="1"/>
      <c r="D77" s="1"/>
      <c r="E77" s="1"/>
      <c r="F77" s="1"/>
    </row>
    <row r="78" spans="1:6" ht="12.5">
      <c r="A78" s="1"/>
      <c r="B78" s="1"/>
      <c r="C78" s="1"/>
      <c r="D78" s="1"/>
      <c r="E78" s="1"/>
      <c r="F78" s="1"/>
    </row>
    <row r="79" spans="1:6" ht="12.5">
      <c r="A79" s="1"/>
      <c r="B79" s="1"/>
      <c r="C79" s="1"/>
      <c r="D79" s="1"/>
      <c r="E79" s="1"/>
      <c r="F79" s="1"/>
    </row>
    <row r="80" spans="1:6" ht="12.5">
      <c r="A80" s="1"/>
      <c r="B80" s="1"/>
      <c r="C80" s="1"/>
      <c r="D80" s="1"/>
      <c r="E80" s="1"/>
      <c r="F80" s="1"/>
    </row>
    <row r="81" spans="1:6" ht="12.5">
      <c r="A81" s="1"/>
      <c r="B81" s="1"/>
      <c r="C81" s="1"/>
      <c r="D81" s="1"/>
      <c r="E81" s="1"/>
      <c r="F81" s="1"/>
    </row>
    <row r="82" spans="1:6" ht="12.5">
      <c r="A82" s="1"/>
      <c r="B82" s="1"/>
      <c r="C82" s="1"/>
      <c r="D82" s="1"/>
      <c r="E82" s="1"/>
      <c r="F82" s="1"/>
    </row>
    <row r="83" spans="1:6" ht="12.5">
      <c r="A83" s="1"/>
      <c r="B83" s="1"/>
      <c r="C83" s="1"/>
      <c r="D83" s="1"/>
      <c r="E83" s="1"/>
      <c r="F83" s="1"/>
    </row>
    <row r="84" spans="1:6" ht="12.5">
      <c r="A84" s="1"/>
      <c r="B84" s="1"/>
      <c r="C84" s="1"/>
      <c r="D84" s="1"/>
      <c r="E84" s="1"/>
      <c r="F84" s="1"/>
    </row>
    <row r="85" spans="1:6" ht="12.5">
      <c r="A85" s="1"/>
      <c r="B85" s="1"/>
      <c r="C85" s="1"/>
      <c r="D85" s="1"/>
      <c r="E85" s="1"/>
      <c r="F85" s="1"/>
    </row>
    <row r="86" spans="1:6" ht="12.5">
      <c r="A86" s="1"/>
      <c r="B86" s="1"/>
      <c r="C86" s="1"/>
      <c r="D86" s="1"/>
      <c r="E86" s="1"/>
      <c r="F86" s="1"/>
    </row>
    <row r="87" spans="1:6" ht="12.5">
      <c r="A87" s="1"/>
      <c r="B87" s="1"/>
      <c r="C87" s="1"/>
      <c r="D87" s="1"/>
      <c r="E87" s="1"/>
      <c r="F87" s="1"/>
    </row>
    <row r="88" spans="1:6" ht="12.5">
      <c r="A88" s="1"/>
      <c r="B88" s="1"/>
      <c r="C88" s="1"/>
      <c r="D88" s="1"/>
      <c r="E88" s="1"/>
      <c r="F88" s="1"/>
    </row>
    <row r="89" spans="1:6" ht="12.5">
      <c r="A89" s="1"/>
      <c r="B89" s="1"/>
      <c r="C89" s="1"/>
      <c r="D89" s="1"/>
      <c r="E89" s="1"/>
      <c r="F89" s="1"/>
    </row>
    <row r="90" spans="1:6" ht="12.5">
      <c r="A90" s="1"/>
      <c r="B90" s="1"/>
      <c r="C90" s="1"/>
      <c r="D90" s="1"/>
      <c r="E90" s="1"/>
      <c r="F90" s="1"/>
    </row>
    <row r="91" spans="1:6" ht="12.5">
      <c r="A91" s="1"/>
      <c r="B91" s="1"/>
      <c r="C91" s="1"/>
      <c r="D91" s="1"/>
      <c r="E91" s="1"/>
      <c r="F91" s="1"/>
    </row>
    <row r="92" spans="1:6" ht="12.5">
      <c r="A92" s="1"/>
      <c r="B92" s="1"/>
      <c r="C92" s="1"/>
      <c r="D92" s="1"/>
      <c r="E92" s="1"/>
      <c r="F92" s="1"/>
    </row>
    <row r="93" spans="1:6" ht="12.5">
      <c r="A93" s="1"/>
      <c r="B93" s="1"/>
      <c r="C93" s="1"/>
      <c r="D93" s="1"/>
      <c r="E93" s="1"/>
      <c r="F93" s="1"/>
    </row>
    <row r="94" spans="1:6" ht="12.5">
      <c r="A94" s="1"/>
      <c r="B94" s="1"/>
      <c r="C94" s="1"/>
      <c r="D94" s="1"/>
      <c r="E94" s="1"/>
      <c r="F94" s="1"/>
    </row>
    <row r="95" spans="1:6" ht="12.5">
      <c r="A95" s="1"/>
      <c r="B95" s="1"/>
      <c r="C95" s="1"/>
      <c r="D95" s="1"/>
      <c r="E95" s="1"/>
      <c r="F95" s="1"/>
    </row>
    <row r="96" spans="1:6" ht="12.5">
      <c r="A96" s="1"/>
      <c r="B96" s="1"/>
      <c r="C96" s="1"/>
      <c r="D96" s="1"/>
      <c r="E96" s="1"/>
      <c r="F96" s="1"/>
    </row>
    <row r="97" spans="1:6" ht="12.5">
      <c r="A97" s="1"/>
      <c r="B97" s="1"/>
      <c r="C97" s="1"/>
      <c r="D97" s="1"/>
      <c r="E97" s="1"/>
      <c r="F97" s="1"/>
    </row>
    <row r="98" spans="1:6" ht="12.5">
      <c r="A98" s="1"/>
      <c r="B98" s="1"/>
      <c r="C98" s="1"/>
      <c r="D98" s="1"/>
      <c r="E98" s="1"/>
      <c r="F98" s="1"/>
    </row>
    <row r="99" spans="1:6" ht="12.5">
      <c r="A99" s="1"/>
      <c r="B99" s="1"/>
      <c r="C99" s="1"/>
      <c r="D99" s="1"/>
      <c r="E99" s="1"/>
      <c r="F99" s="1"/>
    </row>
    <row r="100" spans="1:6" ht="12.5">
      <c r="A100" s="1"/>
      <c r="B100" s="1"/>
      <c r="C100" s="1"/>
      <c r="D100" s="1"/>
      <c r="E100" s="1"/>
      <c r="F100" s="1"/>
    </row>
    <row r="101" spans="1:6" ht="12.5">
      <c r="A101" s="1"/>
      <c r="B101" s="1"/>
      <c r="C101" s="1"/>
      <c r="D101" s="1"/>
      <c r="E101" s="1"/>
      <c r="F101" s="1"/>
    </row>
    <row r="102" spans="1:6" ht="12.5">
      <c r="A102" s="1"/>
      <c r="B102" s="1"/>
      <c r="C102" s="1"/>
      <c r="D102" s="1"/>
      <c r="E102" s="1"/>
      <c r="F102" s="1"/>
    </row>
    <row r="103" spans="1:6" ht="12.5">
      <c r="A103" s="1"/>
      <c r="B103" s="1"/>
      <c r="C103" s="1"/>
      <c r="D103" s="1"/>
      <c r="E103" s="1"/>
      <c r="F103" s="1"/>
    </row>
    <row r="104" spans="1:6" ht="12.5">
      <c r="A104" s="1"/>
      <c r="B104" s="1"/>
      <c r="C104" s="1"/>
      <c r="D104" s="1"/>
      <c r="E104" s="1"/>
      <c r="F104" s="1"/>
    </row>
    <row r="105" spans="1:6" ht="12.5">
      <c r="A105" s="1"/>
      <c r="B105" s="1"/>
      <c r="C105" s="1"/>
      <c r="D105" s="1"/>
      <c r="E105" s="1"/>
      <c r="F105" s="1"/>
    </row>
    <row r="106" spans="1:6" ht="12.5">
      <c r="A106" s="1"/>
      <c r="B106" s="1"/>
      <c r="C106" s="1"/>
      <c r="D106" s="1"/>
      <c r="E106" s="1"/>
      <c r="F106" s="1"/>
    </row>
    <row r="107" spans="1:6" ht="12.5">
      <c r="A107" s="1"/>
      <c r="B107" s="1"/>
      <c r="C107" s="1"/>
      <c r="D107" s="1"/>
      <c r="E107" s="1"/>
      <c r="F107" s="1"/>
    </row>
    <row r="108" spans="1:6" ht="12.5">
      <c r="A108" s="1"/>
      <c r="B108" s="1"/>
      <c r="C108" s="1"/>
      <c r="D108" s="1"/>
      <c r="E108" s="1"/>
      <c r="F108" s="1"/>
    </row>
    <row r="109" spans="1:6" ht="12.5">
      <c r="A109" s="1"/>
      <c r="B109" s="1"/>
      <c r="C109" s="1"/>
      <c r="D109" s="1"/>
      <c r="E109" s="1"/>
      <c r="F109" s="1"/>
    </row>
    <row r="110" spans="1:6" ht="12.5">
      <c r="A110" s="1"/>
      <c r="B110" s="1"/>
      <c r="C110" s="1"/>
      <c r="D110" s="1"/>
      <c r="E110" s="1"/>
      <c r="F110" s="1"/>
    </row>
    <row r="111" spans="1:6" ht="12.5">
      <c r="A111" s="1"/>
      <c r="B111" s="1"/>
      <c r="C111" s="1"/>
      <c r="D111" s="1"/>
      <c r="E111" s="1"/>
      <c r="F111" s="1"/>
    </row>
    <row r="112" spans="1:6" ht="12.5">
      <c r="A112" s="1"/>
      <c r="B112" s="1"/>
      <c r="C112" s="1"/>
      <c r="D112" s="1"/>
      <c r="E112" s="1"/>
      <c r="F112" s="1"/>
    </row>
    <row r="113" spans="1:6" ht="12.5">
      <c r="A113" s="1"/>
      <c r="B113" s="1"/>
      <c r="C113" s="1"/>
      <c r="D113" s="1"/>
      <c r="E113" s="1"/>
      <c r="F113" s="1"/>
    </row>
    <row r="114" spans="1:6" ht="12.5">
      <c r="A114" s="1"/>
      <c r="B114" s="1"/>
      <c r="C114" s="1"/>
      <c r="D114" s="1"/>
      <c r="E114" s="1"/>
      <c r="F114" s="1"/>
    </row>
    <row r="115" spans="1:6" ht="12.5">
      <c r="A115" s="1"/>
      <c r="B115" s="1"/>
      <c r="C115" s="1"/>
      <c r="D115" s="1"/>
      <c r="E115" s="1"/>
      <c r="F115" s="1"/>
    </row>
    <row r="116" spans="1:6" ht="12.5">
      <c r="A116" s="1"/>
      <c r="B116" s="1"/>
      <c r="C116" s="1"/>
      <c r="D116" s="1"/>
      <c r="E116" s="1"/>
      <c r="F116" s="1"/>
    </row>
    <row r="117" spans="1:6" ht="12.5">
      <c r="A117" s="1"/>
      <c r="B117" s="1"/>
      <c r="C117" s="1"/>
      <c r="D117" s="1"/>
      <c r="E117" s="1"/>
      <c r="F117" s="1"/>
    </row>
    <row r="118" spans="1:6" ht="12.5">
      <c r="A118" s="1"/>
      <c r="B118" s="1"/>
      <c r="C118" s="1"/>
      <c r="D118" s="1"/>
      <c r="E118" s="1"/>
      <c r="F118" s="1"/>
    </row>
    <row r="119" spans="1:6" ht="12.5">
      <c r="A119" s="1"/>
      <c r="B119" s="1"/>
      <c r="C119" s="1"/>
      <c r="D119" s="1"/>
      <c r="E119" s="1"/>
      <c r="F119" s="1"/>
    </row>
    <row r="120" spans="1:6" ht="12.5">
      <c r="A120" s="1"/>
      <c r="B120" s="1"/>
      <c r="C120" s="1"/>
      <c r="D120" s="1"/>
      <c r="E120" s="1"/>
      <c r="F120" s="1"/>
    </row>
    <row r="121" spans="1:6" ht="12.5">
      <c r="A121" s="1"/>
      <c r="B121" s="1"/>
      <c r="C121" s="1"/>
      <c r="D121" s="1"/>
      <c r="E121" s="1"/>
      <c r="F121" s="1"/>
    </row>
    <row r="122" spans="1:6" ht="12.5">
      <c r="A122" s="1"/>
      <c r="B122" s="1"/>
      <c r="C122" s="1"/>
      <c r="D122" s="1"/>
      <c r="E122" s="1"/>
      <c r="F122" s="1"/>
    </row>
    <row r="123" spans="1:6" ht="12.5">
      <c r="A123" s="1"/>
      <c r="B123" s="1"/>
      <c r="C123" s="1"/>
      <c r="D123" s="1"/>
      <c r="E123" s="1"/>
      <c r="F123" s="1"/>
    </row>
    <row r="124" spans="1:6" ht="12.5">
      <c r="A124" s="1"/>
      <c r="B124" s="1"/>
      <c r="C124" s="1"/>
      <c r="D124" s="1"/>
      <c r="E124" s="1"/>
      <c r="F124" s="1"/>
    </row>
    <row r="125" spans="1:6" ht="12.5">
      <c r="A125" s="1"/>
      <c r="B125" s="1"/>
      <c r="C125" s="1"/>
      <c r="D125" s="1"/>
      <c r="E125" s="1"/>
      <c r="F125" s="1"/>
    </row>
    <row r="126" spans="1:6" ht="12.5">
      <c r="A126" s="1"/>
      <c r="B126" s="1"/>
      <c r="C126" s="1"/>
      <c r="D126" s="1"/>
      <c r="E126" s="1"/>
      <c r="F126" s="1"/>
    </row>
    <row r="127" spans="1:6" ht="12.5">
      <c r="A127" s="1"/>
      <c r="B127" s="1"/>
      <c r="C127" s="1"/>
      <c r="D127" s="1"/>
      <c r="E127" s="1"/>
      <c r="F127" s="1"/>
    </row>
    <row r="128" spans="1:6" ht="12.5">
      <c r="A128" s="1"/>
      <c r="B128" s="1"/>
      <c r="C128" s="1"/>
      <c r="D128" s="1"/>
      <c r="E128" s="1"/>
      <c r="F128" s="1"/>
    </row>
    <row r="129" spans="1:6" ht="12.5">
      <c r="A129" s="1"/>
      <c r="B129" s="1"/>
      <c r="C129" s="1"/>
      <c r="D129" s="1"/>
      <c r="E129" s="1"/>
      <c r="F129" s="1"/>
    </row>
    <row r="130" spans="1:6" ht="12.5">
      <c r="A130" s="1"/>
      <c r="B130" s="1"/>
      <c r="C130" s="1"/>
      <c r="D130" s="1"/>
      <c r="E130" s="1"/>
      <c r="F130" s="1"/>
    </row>
    <row r="131" spans="1:6" ht="12.5">
      <c r="A131" s="1"/>
      <c r="B131" s="1"/>
      <c r="C131" s="1"/>
      <c r="D131" s="1"/>
      <c r="E131" s="1"/>
      <c r="F131" s="1"/>
    </row>
    <row r="132" spans="1:6" ht="12.5">
      <c r="A132" s="1"/>
      <c r="B132" s="1"/>
      <c r="C132" s="1"/>
      <c r="D132" s="1"/>
      <c r="E132" s="1"/>
      <c r="F132" s="1"/>
    </row>
    <row r="133" spans="1:6" ht="12.5">
      <c r="A133" s="1"/>
      <c r="B133" s="1"/>
      <c r="C133" s="1"/>
      <c r="D133" s="1"/>
      <c r="E133" s="1"/>
      <c r="F133" s="1"/>
    </row>
    <row r="134" spans="1:6" ht="12.5">
      <c r="A134" s="1"/>
      <c r="B134" s="1"/>
      <c r="C134" s="1"/>
      <c r="D134" s="1"/>
      <c r="E134" s="1"/>
      <c r="F134" s="1"/>
    </row>
    <row r="135" spans="1:6" ht="12.5">
      <c r="A135" s="1"/>
      <c r="B135" s="1"/>
      <c r="C135" s="1"/>
      <c r="D135" s="1"/>
      <c r="E135" s="1"/>
      <c r="F135" s="1"/>
    </row>
    <row r="136" spans="1:6" ht="12.5">
      <c r="A136" s="1"/>
      <c r="B136" s="1"/>
      <c r="C136" s="1"/>
      <c r="D136" s="1"/>
      <c r="E136" s="1"/>
      <c r="F136" s="1"/>
    </row>
    <row r="137" spans="1:6" ht="12.5">
      <c r="A137" s="1"/>
      <c r="B137" s="1"/>
      <c r="C137" s="1"/>
      <c r="D137" s="1"/>
      <c r="E137" s="1"/>
      <c r="F137" s="1"/>
    </row>
    <row r="138" spans="1:6" ht="12.5">
      <c r="A138" s="1"/>
      <c r="B138" s="1"/>
      <c r="C138" s="1"/>
      <c r="D138" s="1"/>
      <c r="E138" s="1"/>
      <c r="F138" s="1"/>
    </row>
    <row r="139" spans="1:6" ht="12.5">
      <c r="A139" s="1"/>
      <c r="B139" s="1"/>
      <c r="C139" s="1"/>
      <c r="D139" s="1"/>
      <c r="E139" s="1"/>
      <c r="F139" s="1"/>
    </row>
    <row r="140" spans="1:6" ht="12.5">
      <c r="A140" s="1"/>
      <c r="B140" s="1"/>
      <c r="C140" s="1"/>
      <c r="D140" s="1"/>
      <c r="E140" s="1"/>
      <c r="F140" s="1"/>
    </row>
    <row r="141" spans="1:6" ht="12.5">
      <c r="A141" s="1"/>
      <c r="B141" s="1"/>
      <c r="C141" s="1"/>
      <c r="D141" s="1"/>
      <c r="E141" s="1"/>
      <c r="F141" s="1"/>
    </row>
    <row r="142" spans="1:6" ht="12.5">
      <c r="A142" s="1"/>
      <c r="B142" s="1"/>
      <c r="C142" s="1"/>
      <c r="D142" s="1"/>
      <c r="E142" s="1"/>
      <c r="F142" s="1"/>
    </row>
    <row r="143" spans="1:6" ht="12.5">
      <c r="A143" s="1"/>
      <c r="B143" s="1"/>
      <c r="C143" s="1"/>
      <c r="D143" s="1"/>
      <c r="E143" s="1"/>
      <c r="F143" s="1"/>
    </row>
    <row r="144" spans="1:6" ht="12.5">
      <c r="A144" s="1"/>
      <c r="B144" s="1"/>
      <c r="C144" s="1"/>
      <c r="D144" s="1"/>
      <c r="E144" s="1"/>
      <c r="F144" s="1"/>
    </row>
    <row r="145" spans="1:6" ht="12.5">
      <c r="A145" s="1"/>
      <c r="B145" s="1"/>
      <c r="C145" s="1"/>
      <c r="D145" s="1"/>
      <c r="E145" s="1"/>
      <c r="F145" s="1"/>
    </row>
    <row r="146" spans="1:6" ht="12.5">
      <c r="A146" s="1"/>
      <c r="B146" s="1"/>
      <c r="C146" s="1"/>
      <c r="D146" s="1"/>
      <c r="E146" s="1"/>
      <c r="F146" s="1"/>
    </row>
    <row r="147" spans="1:6" ht="12.5">
      <c r="A147" s="1"/>
      <c r="B147" s="1"/>
      <c r="C147" s="1"/>
      <c r="D147" s="1"/>
      <c r="E147" s="1"/>
      <c r="F147" s="1"/>
    </row>
    <row r="148" spans="1:6" ht="12.5">
      <c r="A148" s="1"/>
      <c r="B148" s="1"/>
      <c r="C148" s="1"/>
      <c r="D148" s="1"/>
      <c r="E148" s="1"/>
      <c r="F148" s="1"/>
    </row>
    <row r="149" spans="1:6" ht="12.5">
      <c r="A149" s="1"/>
      <c r="B149" s="1"/>
      <c r="C149" s="1"/>
      <c r="D149" s="1"/>
      <c r="E149" s="1"/>
      <c r="F149" s="1"/>
    </row>
    <row r="150" spans="1:6" ht="12.5">
      <c r="A150" s="1"/>
      <c r="B150" s="1"/>
      <c r="C150" s="1"/>
      <c r="D150" s="1"/>
      <c r="E150" s="1"/>
      <c r="F150" s="1"/>
    </row>
    <row r="151" spans="1:6" ht="12.5">
      <c r="A151" s="1"/>
      <c r="B151" s="1"/>
      <c r="C151" s="1"/>
      <c r="D151" s="1"/>
      <c r="E151" s="1"/>
      <c r="F151" s="1"/>
    </row>
    <row r="152" spans="1:6" ht="12.5">
      <c r="A152" s="1"/>
      <c r="B152" s="1"/>
      <c r="C152" s="1"/>
      <c r="D152" s="1"/>
      <c r="E152" s="1"/>
      <c r="F152" s="1"/>
    </row>
    <row r="153" spans="1:6" ht="12.5">
      <c r="A153" s="1"/>
      <c r="B153" s="1"/>
      <c r="C153" s="1"/>
      <c r="D153" s="1"/>
      <c r="E153" s="1"/>
      <c r="F153" s="1"/>
    </row>
    <row r="154" spans="1:6" ht="12.5">
      <c r="A154" s="1"/>
      <c r="B154" s="1"/>
      <c r="C154" s="1"/>
      <c r="D154" s="1"/>
      <c r="E154" s="1"/>
      <c r="F154" s="1"/>
    </row>
    <row r="155" spans="1:6" ht="12.5">
      <c r="A155" s="1"/>
      <c r="B155" s="1"/>
      <c r="C155" s="1"/>
      <c r="D155" s="1"/>
      <c r="E155" s="1"/>
      <c r="F155" s="1"/>
    </row>
    <row r="156" spans="1:6" ht="12.5">
      <c r="A156" s="1"/>
      <c r="B156" s="1"/>
      <c r="C156" s="1"/>
      <c r="D156" s="1"/>
      <c r="E156" s="1"/>
      <c r="F156" s="1"/>
    </row>
    <row r="157" spans="1:6" ht="12.5">
      <c r="A157" s="1"/>
      <c r="B157" s="1"/>
      <c r="C157" s="1"/>
      <c r="D157" s="1"/>
      <c r="E157" s="1"/>
      <c r="F157" s="1"/>
    </row>
    <row r="158" spans="1:6" ht="12.5">
      <c r="A158" s="1"/>
      <c r="B158" s="1"/>
      <c r="C158" s="1"/>
      <c r="D158" s="1"/>
      <c r="E158" s="1"/>
      <c r="F158" s="1"/>
    </row>
    <row r="159" spans="1:6" ht="12.5">
      <c r="A159" s="1"/>
      <c r="B159" s="1"/>
      <c r="C159" s="1"/>
      <c r="D159" s="1"/>
      <c r="E159" s="1"/>
      <c r="F159" s="1"/>
    </row>
    <row r="160" spans="1:6" ht="12.5">
      <c r="A160" s="1"/>
      <c r="B160" s="1"/>
      <c r="C160" s="1"/>
      <c r="D160" s="1"/>
      <c r="E160" s="1"/>
      <c r="F160" s="1"/>
    </row>
    <row r="161" spans="1:6" ht="12.5">
      <c r="A161" s="1"/>
      <c r="B161" s="1"/>
      <c r="C161" s="1"/>
      <c r="D161" s="1"/>
      <c r="E161" s="1"/>
      <c r="F161" s="1"/>
    </row>
    <row r="162" spans="1:6" ht="12.5">
      <c r="A162" s="1"/>
      <c r="B162" s="1"/>
      <c r="C162" s="1"/>
      <c r="D162" s="1"/>
      <c r="E162" s="1"/>
      <c r="F162" s="1"/>
    </row>
    <row r="163" spans="1:6" ht="12.5">
      <c r="A163" s="1"/>
      <c r="B163" s="1"/>
      <c r="C163" s="1"/>
      <c r="D163" s="1"/>
      <c r="E163" s="1"/>
      <c r="F163" s="1"/>
    </row>
    <row r="164" spans="1:6" ht="12.5">
      <c r="A164" s="1"/>
      <c r="B164" s="1"/>
      <c r="C164" s="1"/>
      <c r="D164" s="1"/>
      <c r="E164" s="1"/>
      <c r="F164" s="1"/>
    </row>
    <row r="165" spans="1:6" ht="12.5">
      <c r="A165" s="1"/>
      <c r="B165" s="1"/>
      <c r="C165" s="1"/>
      <c r="D165" s="1"/>
      <c r="E165" s="1"/>
      <c r="F165" s="1"/>
    </row>
    <row r="166" spans="1:6" ht="12.5">
      <c r="A166" s="1"/>
      <c r="B166" s="1"/>
      <c r="C166" s="1"/>
      <c r="D166" s="1"/>
      <c r="E166" s="1"/>
      <c r="F166" s="1"/>
    </row>
    <row r="167" spans="1:6" ht="12.5">
      <c r="A167" s="1"/>
      <c r="B167" s="1"/>
      <c r="C167" s="1"/>
      <c r="D167" s="1"/>
      <c r="E167" s="1"/>
      <c r="F167" s="1"/>
    </row>
    <row r="168" spans="1:6" ht="12.5">
      <c r="A168" s="1"/>
      <c r="B168" s="1"/>
      <c r="C168" s="1"/>
      <c r="D168" s="1"/>
      <c r="E168" s="1"/>
      <c r="F168" s="1"/>
    </row>
    <row r="169" spans="1:6" ht="12.5">
      <c r="A169" s="1"/>
      <c r="B169" s="1"/>
      <c r="C169" s="1"/>
      <c r="D169" s="1"/>
      <c r="E169" s="1"/>
      <c r="F169" s="1"/>
    </row>
    <row r="170" spans="1:6" ht="12.5">
      <c r="A170" s="1"/>
      <c r="B170" s="1"/>
      <c r="C170" s="1"/>
      <c r="D170" s="1"/>
      <c r="E170" s="1"/>
      <c r="F170" s="1"/>
    </row>
    <row r="171" spans="1:6" ht="12.5">
      <c r="A171" s="1"/>
      <c r="B171" s="1"/>
      <c r="C171" s="1"/>
      <c r="D171" s="1"/>
      <c r="E171" s="1"/>
      <c r="F171" s="1"/>
    </row>
    <row r="172" spans="1:6" ht="12.5">
      <c r="A172" s="1"/>
      <c r="B172" s="1"/>
      <c r="C172" s="1"/>
      <c r="D172" s="1"/>
      <c r="E172" s="1"/>
      <c r="F172" s="1"/>
    </row>
    <row r="173" spans="1:6" ht="12.5">
      <c r="A173" s="1"/>
      <c r="B173" s="1"/>
      <c r="C173" s="1"/>
      <c r="D173" s="1"/>
      <c r="E173" s="1"/>
      <c r="F173" s="1"/>
    </row>
    <row r="174" spans="1:6" ht="12.5">
      <c r="A174" s="1"/>
      <c r="B174" s="1"/>
      <c r="C174" s="1"/>
      <c r="D174" s="1"/>
      <c r="E174" s="1"/>
      <c r="F174" s="1"/>
    </row>
    <row r="175" spans="1:6" ht="12.5">
      <c r="A175" s="1"/>
      <c r="B175" s="1"/>
      <c r="C175" s="1"/>
      <c r="D175" s="1"/>
      <c r="E175" s="1"/>
      <c r="F175" s="1"/>
    </row>
    <row r="176" spans="1:6" ht="12.5">
      <c r="A176" s="1"/>
      <c r="B176" s="1"/>
      <c r="C176" s="1"/>
      <c r="D176" s="1"/>
      <c r="E176" s="1"/>
      <c r="F176" s="1"/>
    </row>
    <row r="177" spans="1:6" ht="12.5">
      <c r="A177" s="1"/>
      <c r="B177" s="1"/>
      <c r="C177" s="1"/>
      <c r="D177" s="1"/>
      <c r="E177" s="1"/>
      <c r="F177" s="1"/>
    </row>
    <row r="178" spans="1:6" ht="12.5">
      <c r="A178" s="1"/>
      <c r="B178" s="1"/>
      <c r="C178" s="1"/>
      <c r="D178" s="1"/>
      <c r="E178" s="1"/>
      <c r="F178" s="1"/>
    </row>
    <row r="179" spans="1:6" ht="12.5">
      <c r="A179" s="1"/>
      <c r="B179" s="1"/>
      <c r="C179" s="1"/>
      <c r="D179" s="1"/>
      <c r="E179" s="1"/>
      <c r="F179" s="1"/>
    </row>
    <row r="180" spans="1:6" ht="12.5">
      <c r="A180" s="1"/>
      <c r="B180" s="1"/>
      <c r="C180" s="1"/>
      <c r="D180" s="1"/>
      <c r="E180" s="1"/>
      <c r="F180" s="1"/>
    </row>
    <row r="181" spans="1:6" ht="12.5">
      <c r="A181" s="1"/>
      <c r="B181" s="1"/>
      <c r="C181" s="1"/>
      <c r="D181" s="1"/>
      <c r="E181" s="1"/>
      <c r="F181" s="1"/>
    </row>
    <row r="182" spans="1:6" ht="12.5">
      <c r="A182" s="1"/>
      <c r="B182" s="1"/>
      <c r="C182" s="1"/>
      <c r="D182" s="1"/>
      <c r="E182" s="1"/>
      <c r="F182" s="1"/>
    </row>
    <row r="183" spans="1:6" ht="12.5">
      <c r="A183" s="1"/>
      <c r="B183" s="1"/>
      <c r="C183" s="1"/>
      <c r="D183" s="1"/>
      <c r="E183" s="1"/>
      <c r="F183" s="1"/>
    </row>
    <row r="184" spans="1:6" ht="12.5">
      <c r="A184" s="1"/>
      <c r="B184" s="1"/>
      <c r="C184" s="1"/>
      <c r="D184" s="1"/>
      <c r="E184" s="1"/>
      <c r="F184" s="1"/>
    </row>
    <row r="185" spans="1:6" ht="12.5">
      <c r="A185" s="1"/>
      <c r="B185" s="1"/>
      <c r="C185" s="1"/>
      <c r="D185" s="1"/>
      <c r="E185" s="1"/>
      <c r="F185" s="1"/>
    </row>
    <row r="186" spans="1:6" ht="12.5">
      <c r="A186" s="1"/>
      <c r="B186" s="1"/>
      <c r="C186" s="1"/>
      <c r="D186" s="1"/>
      <c r="E186" s="1"/>
      <c r="F186" s="1"/>
    </row>
    <row r="187" spans="1:6" ht="12.5">
      <c r="A187" s="1"/>
      <c r="B187" s="1"/>
      <c r="C187" s="1"/>
      <c r="D187" s="1"/>
      <c r="E187" s="1"/>
      <c r="F187" s="1"/>
    </row>
    <row r="188" spans="1:6" ht="12.5">
      <c r="A188" s="1"/>
      <c r="B188" s="1"/>
      <c r="C188" s="1"/>
      <c r="D188" s="1"/>
      <c r="E188" s="1"/>
      <c r="F188" s="1"/>
    </row>
    <row r="189" spans="1:6" ht="12.5">
      <c r="A189" s="1"/>
      <c r="B189" s="1"/>
      <c r="C189" s="1"/>
      <c r="D189" s="1"/>
      <c r="E189" s="1"/>
      <c r="F189" s="1"/>
    </row>
    <row r="190" spans="1:6" ht="12.5">
      <c r="A190" s="1"/>
      <c r="B190" s="1"/>
      <c r="C190" s="1"/>
      <c r="D190" s="1"/>
      <c r="E190" s="1"/>
      <c r="F190" s="1"/>
    </row>
    <row r="191" spans="1:6" ht="12.5">
      <c r="A191" s="1"/>
      <c r="B191" s="1"/>
      <c r="C191" s="1"/>
      <c r="D191" s="1"/>
      <c r="E191" s="1"/>
      <c r="F191" s="1"/>
    </row>
    <row r="192" spans="1:6" ht="12.5">
      <c r="A192" s="1"/>
      <c r="B192" s="1"/>
      <c r="C192" s="1"/>
      <c r="D192" s="1"/>
      <c r="E192" s="1"/>
      <c r="F192" s="1"/>
    </row>
    <row r="193" spans="1:6" ht="12.5">
      <c r="A193" s="1"/>
      <c r="B193" s="1"/>
      <c r="C193" s="1"/>
      <c r="D193" s="1"/>
      <c r="E193" s="1"/>
      <c r="F193" s="1"/>
    </row>
    <row r="194" spans="1:6" ht="12.5">
      <c r="A194" s="1"/>
      <c r="B194" s="1"/>
      <c r="C194" s="1"/>
      <c r="D194" s="1"/>
      <c r="E194" s="1"/>
      <c r="F194" s="1"/>
    </row>
    <row r="195" spans="1:6" ht="12.5">
      <c r="A195" s="1"/>
      <c r="B195" s="1"/>
      <c r="C195" s="1"/>
      <c r="D195" s="1"/>
      <c r="E195" s="1"/>
      <c r="F195" s="1"/>
    </row>
    <row r="196" spans="1:6" ht="12.5">
      <c r="A196" s="1"/>
      <c r="B196" s="1"/>
      <c r="C196" s="1"/>
      <c r="D196" s="1"/>
      <c r="E196" s="1"/>
      <c r="F196" s="1"/>
    </row>
    <row r="197" spans="1:6" ht="12.5">
      <c r="A197" s="1"/>
      <c r="B197" s="1"/>
      <c r="C197" s="1"/>
      <c r="D197" s="1"/>
      <c r="E197" s="1"/>
      <c r="F197" s="1"/>
    </row>
    <row r="198" spans="1:6" ht="12.5">
      <c r="A198" s="1"/>
      <c r="B198" s="1"/>
      <c r="C198" s="1"/>
      <c r="D198" s="1"/>
      <c r="E198" s="1"/>
      <c r="F198" s="1"/>
    </row>
    <row r="199" spans="1:6" ht="12.5">
      <c r="A199" s="1"/>
      <c r="B199" s="1"/>
      <c r="C199" s="1"/>
      <c r="D199" s="1"/>
      <c r="E199" s="1"/>
      <c r="F199" s="1"/>
    </row>
    <row r="200" spans="1:6" ht="12.5">
      <c r="A200" s="1"/>
      <c r="B200" s="1"/>
      <c r="C200" s="1"/>
      <c r="D200" s="1"/>
      <c r="E200" s="1"/>
      <c r="F200" s="1"/>
    </row>
    <row r="201" spans="1:6" ht="12.5">
      <c r="A201" s="1"/>
      <c r="B201" s="1"/>
      <c r="C201" s="1"/>
      <c r="D201" s="1"/>
      <c r="E201" s="1"/>
      <c r="F201" s="1"/>
    </row>
    <row r="202" spans="1:6" ht="12.5">
      <c r="A202" s="1"/>
      <c r="B202" s="1"/>
      <c r="C202" s="1"/>
      <c r="D202" s="1"/>
      <c r="E202" s="1"/>
      <c r="F202" s="1"/>
    </row>
    <row r="203" spans="1:6" ht="12.5">
      <c r="A203" s="1"/>
      <c r="B203" s="1"/>
      <c r="C203" s="1"/>
      <c r="D203" s="1"/>
      <c r="E203" s="1"/>
      <c r="F203" s="1"/>
    </row>
    <row r="204" spans="1:6" ht="12.5">
      <c r="A204" s="1"/>
      <c r="B204" s="1"/>
      <c r="C204" s="1"/>
      <c r="D204" s="1"/>
      <c r="E204" s="1"/>
      <c r="F204" s="1"/>
    </row>
    <row r="205" spans="1:6" ht="12.5">
      <c r="A205" s="1"/>
      <c r="B205" s="1"/>
      <c r="C205" s="1"/>
      <c r="D205" s="1"/>
      <c r="E205" s="1"/>
      <c r="F205" s="1"/>
    </row>
    <row r="206" spans="1:6" ht="12.5">
      <c r="A206" s="1"/>
      <c r="B206" s="1"/>
      <c r="C206" s="1"/>
      <c r="D206" s="1"/>
      <c r="E206" s="1"/>
      <c r="F206" s="1"/>
    </row>
    <row r="207" spans="1:6" ht="12.5">
      <c r="A207" s="1"/>
      <c r="B207" s="1"/>
      <c r="C207" s="1"/>
      <c r="D207" s="1"/>
      <c r="E207" s="1"/>
      <c r="F207" s="1"/>
    </row>
    <row r="208" spans="1:6" ht="12.5">
      <c r="A208" s="1"/>
      <c r="B208" s="1"/>
      <c r="C208" s="1"/>
      <c r="D208" s="1"/>
      <c r="E208" s="1"/>
      <c r="F208" s="1"/>
    </row>
    <row r="209" spans="1:6" ht="12.5">
      <c r="A209" s="1"/>
      <c r="B209" s="1"/>
      <c r="C209" s="1"/>
      <c r="D209" s="1"/>
      <c r="E209" s="1"/>
      <c r="F209" s="1"/>
    </row>
    <row r="210" spans="1:6" ht="12.5">
      <c r="A210" s="1"/>
      <c r="B210" s="1"/>
      <c r="C210" s="1"/>
      <c r="D210" s="1"/>
      <c r="E210" s="1"/>
      <c r="F210" s="1"/>
    </row>
    <row r="211" spans="1:6" ht="12.5">
      <c r="A211" s="1"/>
      <c r="B211" s="1"/>
      <c r="C211" s="1"/>
      <c r="D211" s="1"/>
      <c r="E211" s="1"/>
      <c r="F211" s="1"/>
    </row>
    <row r="212" spans="1:6" ht="12.5">
      <c r="A212" s="1"/>
      <c r="B212" s="1"/>
      <c r="C212" s="1"/>
      <c r="D212" s="1"/>
      <c r="E212" s="1"/>
      <c r="F212" s="1"/>
    </row>
    <row r="213" spans="1:6" ht="12.5">
      <c r="A213" s="1"/>
      <c r="B213" s="1"/>
      <c r="C213" s="1"/>
      <c r="D213" s="1"/>
      <c r="E213" s="1"/>
      <c r="F213" s="1"/>
    </row>
    <row r="214" spans="1:6" ht="12.5">
      <c r="A214" s="1"/>
      <c r="B214" s="1"/>
      <c r="C214" s="1"/>
      <c r="D214" s="1"/>
      <c r="E214" s="1"/>
      <c r="F214" s="1"/>
    </row>
    <row r="215" spans="1:6" ht="12.5">
      <c r="A215" s="1"/>
      <c r="B215" s="1"/>
      <c r="C215" s="1"/>
      <c r="D215" s="1"/>
      <c r="E215" s="1"/>
      <c r="F215" s="1"/>
    </row>
    <row r="216" spans="1:6" ht="12.5">
      <c r="A216" s="1"/>
      <c r="B216" s="1"/>
      <c r="C216" s="1"/>
      <c r="D216" s="1"/>
      <c r="E216" s="1"/>
      <c r="F216" s="1"/>
    </row>
    <row r="217" spans="1:6" ht="12.5">
      <c r="A217" s="1"/>
      <c r="B217" s="1"/>
      <c r="C217" s="1"/>
      <c r="D217" s="1"/>
      <c r="E217" s="1"/>
      <c r="F217" s="1"/>
    </row>
    <row r="218" spans="1:6" ht="12.5">
      <c r="A218" s="1"/>
      <c r="B218" s="1"/>
      <c r="C218" s="1"/>
      <c r="D218" s="1"/>
      <c r="E218" s="1"/>
      <c r="F218" s="1"/>
    </row>
    <row r="219" spans="1:6" ht="12.5">
      <c r="A219" s="1"/>
      <c r="B219" s="1"/>
      <c r="C219" s="1"/>
      <c r="D219" s="1"/>
      <c r="E219" s="1"/>
      <c r="F219" s="1"/>
    </row>
    <row r="220" spans="1:6" ht="12.5">
      <c r="A220" s="1"/>
      <c r="B220" s="1"/>
      <c r="C220" s="1"/>
      <c r="D220" s="1"/>
      <c r="E220" s="1"/>
      <c r="F220" s="1"/>
    </row>
    <row r="221" spans="1:6" ht="12.5">
      <c r="A221" s="1"/>
      <c r="B221" s="1"/>
      <c r="C221" s="1"/>
      <c r="D221" s="1"/>
      <c r="E221" s="1"/>
      <c r="F221" s="1"/>
    </row>
    <row r="222" spans="1:6" ht="12.5">
      <c r="A222" s="1"/>
      <c r="B222" s="1"/>
      <c r="C222" s="1"/>
      <c r="D222" s="1"/>
      <c r="E222" s="1"/>
      <c r="F222" s="1"/>
    </row>
    <row r="223" spans="1:6" ht="12.5">
      <c r="A223" s="1"/>
      <c r="B223" s="1"/>
      <c r="C223" s="1"/>
      <c r="D223" s="1"/>
      <c r="E223" s="1"/>
      <c r="F223" s="1"/>
    </row>
    <row r="224" spans="1:6" ht="12.5">
      <c r="A224" s="1"/>
      <c r="B224" s="1"/>
      <c r="C224" s="1"/>
      <c r="D224" s="1"/>
      <c r="E224" s="1"/>
      <c r="F224" s="1"/>
    </row>
    <row r="225" spans="1:6" ht="12.5">
      <c r="A225" s="1"/>
      <c r="B225" s="1"/>
      <c r="C225" s="1"/>
      <c r="D225" s="1"/>
      <c r="E225" s="1"/>
      <c r="F225" s="1"/>
    </row>
    <row r="226" spans="1:6" ht="12.5">
      <c r="A226" s="1"/>
      <c r="B226" s="1"/>
      <c r="C226" s="1"/>
      <c r="D226" s="1"/>
      <c r="E226" s="1"/>
      <c r="F226" s="1"/>
    </row>
    <row r="227" spans="1:6" ht="12.5">
      <c r="A227" s="1"/>
      <c r="B227" s="1"/>
      <c r="C227" s="1"/>
      <c r="D227" s="1"/>
      <c r="E227" s="1"/>
      <c r="F227" s="1"/>
    </row>
    <row r="228" spans="1:6" ht="12.5">
      <c r="A228" s="1"/>
      <c r="B228" s="1"/>
      <c r="C228" s="1"/>
      <c r="D228" s="1"/>
      <c r="E228" s="1"/>
      <c r="F228" s="1"/>
    </row>
    <row r="229" spans="1:6" ht="12.5">
      <c r="A229" s="1"/>
      <c r="B229" s="1"/>
      <c r="C229" s="1"/>
      <c r="D229" s="1"/>
      <c r="E229" s="1"/>
      <c r="F229" s="1"/>
    </row>
    <row r="230" spans="1:6" ht="12.5">
      <c r="A230" s="1"/>
      <c r="B230" s="1"/>
      <c r="C230" s="1"/>
      <c r="D230" s="1"/>
      <c r="E230" s="1"/>
      <c r="F230" s="1"/>
    </row>
    <row r="231" spans="1:6" ht="12.5">
      <c r="A231" s="1"/>
      <c r="B231" s="1"/>
      <c r="C231" s="1"/>
      <c r="D231" s="1"/>
      <c r="E231" s="1"/>
      <c r="F231" s="1"/>
    </row>
    <row r="232" spans="1:6" ht="12.5">
      <c r="A232" s="1"/>
      <c r="B232" s="1"/>
      <c r="C232" s="1"/>
      <c r="D232" s="1"/>
      <c r="E232" s="1"/>
      <c r="F232" s="1"/>
    </row>
    <row r="233" spans="1:6" ht="12.5">
      <c r="A233" s="1"/>
      <c r="B233" s="1"/>
      <c r="C233" s="1"/>
      <c r="D233" s="1"/>
      <c r="E233" s="1"/>
      <c r="F233" s="1"/>
    </row>
    <row r="234" spans="1:6" ht="12.5">
      <c r="A234" s="1"/>
      <c r="B234" s="1"/>
      <c r="C234" s="1"/>
      <c r="D234" s="1"/>
      <c r="E234" s="1"/>
      <c r="F234" s="1"/>
    </row>
    <row r="235" spans="1:6" ht="12.5">
      <c r="A235" s="1"/>
      <c r="B235" s="1"/>
      <c r="C235" s="1"/>
      <c r="D235" s="1"/>
      <c r="E235" s="1"/>
      <c r="F235" s="1"/>
    </row>
    <row r="236" spans="1:6" ht="12.5">
      <c r="A236" s="1"/>
      <c r="B236" s="1"/>
      <c r="C236" s="1"/>
      <c r="D236" s="1"/>
      <c r="E236" s="1"/>
      <c r="F236" s="1"/>
    </row>
    <row r="237" spans="1:6" ht="12.5">
      <c r="A237" s="1"/>
      <c r="B237" s="1"/>
      <c r="C237" s="1"/>
      <c r="D237" s="1"/>
      <c r="E237" s="1"/>
      <c r="F237" s="1"/>
    </row>
    <row r="238" spans="1:6" ht="12.5">
      <c r="A238" s="1"/>
      <c r="B238" s="1"/>
      <c r="C238" s="1"/>
      <c r="D238" s="1"/>
      <c r="E238" s="1"/>
      <c r="F238" s="1"/>
    </row>
    <row r="239" spans="1:6" ht="12.5">
      <c r="A239" s="1"/>
      <c r="B239" s="1"/>
      <c r="C239" s="1"/>
      <c r="D239" s="1"/>
      <c r="E239" s="1"/>
      <c r="F239" s="1"/>
    </row>
    <row r="240" spans="1:6" ht="12.5">
      <c r="A240" s="1"/>
      <c r="B240" s="1"/>
      <c r="C240" s="1"/>
      <c r="D240" s="1"/>
      <c r="E240" s="1"/>
      <c r="F240" s="1"/>
    </row>
    <row r="241" spans="1:6" ht="12.5">
      <c r="A241" s="1"/>
      <c r="B241" s="1"/>
      <c r="C241" s="1"/>
      <c r="D241" s="1"/>
      <c r="E241" s="1"/>
      <c r="F241" s="1"/>
    </row>
    <row r="242" spans="1:6" ht="12.5">
      <c r="A242" s="1"/>
      <c r="B242" s="1"/>
      <c r="C242" s="1"/>
      <c r="D242" s="1"/>
      <c r="E242" s="1"/>
      <c r="F242" s="1"/>
    </row>
    <row r="243" spans="1:6" ht="12.5">
      <c r="A243" s="1"/>
      <c r="B243" s="1"/>
      <c r="C243" s="1"/>
      <c r="D243" s="1"/>
      <c r="E243" s="1"/>
      <c r="F243" s="1"/>
    </row>
    <row r="244" spans="1:6" ht="12.5">
      <c r="A244" s="1"/>
      <c r="B244" s="1"/>
      <c r="C244" s="1"/>
      <c r="D244" s="1"/>
      <c r="E244" s="1"/>
      <c r="F244" s="1"/>
    </row>
    <row r="245" spans="1:6" ht="12.5">
      <c r="A245" s="1"/>
      <c r="B245" s="1"/>
      <c r="C245" s="1"/>
      <c r="D245" s="1"/>
      <c r="E245" s="1"/>
      <c r="F245" s="1"/>
    </row>
    <row r="246" spans="1:6" ht="12.5">
      <c r="A246" s="1"/>
      <c r="B246" s="1"/>
      <c r="C246" s="1"/>
      <c r="D246" s="1"/>
      <c r="E246" s="1"/>
      <c r="F246" s="1"/>
    </row>
    <row r="247" spans="1:6" ht="12.5">
      <c r="A247" s="1"/>
      <c r="B247" s="1"/>
      <c r="C247" s="1"/>
      <c r="D247" s="1"/>
      <c r="E247" s="1"/>
      <c r="F247" s="1"/>
    </row>
    <row r="248" spans="1:6" ht="12.5">
      <c r="A248" s="1"/>
      <c r="B248" s="1"/>
      <c r="C248" s="1"/>
      <c r="D248" s="1"/>
      <c r="E248" s="1"/>
      <c r="F248" s="1"/>
    </row>
    <row r="249" spans="1:6" ht="12.5">
      <c r="A249" s="1"/>
      <c r="B249" s="1"/>
      <c r="C249" s="1"/>
      <c r="D249" s="1"/>
      <c r="E249" s="1"/>
      <c r="F249" s="1"/>
    </row>
    <row r="250" spans="1:6" ht="12.5">
      <c r="A250" s="1"/>
      <c r="B250" s="1"/>
      <c r="C250" s="1"/>
      <c r="D250" s="1"/>
      <c r="E250" s="1"/>
      <c r="F250" s="1"/>
    </row>
    <row r="251" spans="1:6" ht="12.5">
      <c r="A251" s="1"/>
      <c r="B251" s="1"/>
      <c r="C251" s="1"/>
      <c r="D251" s="1"/>
      <c r="E251" s="1"/>
      <c r="F251" s="1"/>
    </row>
    <row r="252" spans="1:6" ht="12.5">
      <c r="A252" s="1"/>
      <c r="B252" s="1"/>
      <c r="C252" s="1"/>
      <c r="D252" s="1"/>
      <c r="E252" s="1"/>
      <c r="F252" s="1"/>
    </row>
    <row r="253" spans="1:6" ht="12.5">
      <c r="A253" s="1"/>
      <c r="B253" s="1"/>
      <c r="C253" s="1"/>
      <c r="D253" s="1"/>
      <c r="E253" s="1"/>
      <c r="F253" s="1"/>
    </row>
    <row r="254" spans="1:6" ht="12.5">
      <c r="A254" s="1"/>
      <c r="B254" s="1"/>
      <c r="C254" s="1"/>
      <c r="D254" s="1"/>
      <c r="E254" s="1"/>
      <c r="F254" s="1"/>
    </row>
    <row r="255" spans="1:6" ht="12.5">
      <c r="A255" s="1"/>
      <c r="B255" s="1"/>
      <c r="C255" s="1"/>
      <c r="D255" s="1"/>
      <c r="E255" s="1"/>
      <c r="F255" s="1"/>
    </row>
    <row r="256" spans="1:6" ht="12.5">
      <c r="A256" s="1"/>
      <c r="B256" s="1"/>
      <c r="C256" s="1"/>
      <c r="D256" s="1"/>
      <c r="E256" s="1"/>
      <c r="F256" s="1"/>
    </row>
    <row r="257" spans="1:6" ht="12.5">
      <c r="A257" s="1"/>
      <c r="B257" s="1"/>
      <c r="C257" s="1"/>
      <c r="D257" s="1"/>
      <c r="E257" s="1"/>
      <c r="F257" s="1"/>
    </row>
    <row r="258" spans="1:6" ht="12.5">
      <c r="A258" s="1"/>
      <c r="B258" s="1"/>
      <c r="C258" s="1"/>
      <c r="D258" s="1"/>
      <c r="E258" s="1"/>
      <c r="F258" s="1"/>
    </row>
    <row r="259" spans="1:6" ht="12.5">
      <c r="A259" s="1"/>
      <c r="B259" s="1"/>
      <c r="C259" s="1"/>
      <c r="D259" s="1"/>
      <c r="E259" s="1"/>
      <c r="F259" s="1"/>
    </row>
    <row r="260" spans="1:6" ht="12.5">
      <c r="A260" s="1"/>
      <c r="B260" s="1"/>
      <c r="C260" s="1"/>
      <c r="D260" s="1"/>
      <c r="E260" s="1"/>
      <c r="F260" s="1"/>
    </row>
    <row r="261" spans="1:6" ht="12.5">
      <c r="A261" s="1"/>
      <c r="B261" s="1"/>
      <c r="C261" s="1"/>
      <c r="D261" s="1"/>
      <c r="E261" s="1"/>
      <c r="F261" s="1"/>
    </row>
    <row r="262" spans="1:6" ht="12.5">
      <c r="A262" s="1"/>
      <c r="B262" s="1"/>
      <c r="C262" s="1"/>
      <c r="D262" s="1"/>
      <c r="E262" s="1"/>
      <c r="F262" s="1"/>
    </row>
    <row r="263" spans="1:6" ht="12.5">
      <c r="A263" s="1"/>
      <c r="B263" s="1"/>
      <c r="C263" s="1"/>
      <c r="D263" s="1"/>
      <c r="E263" s="1"/>
      <c r="F263" s="1"/>
    </row>
    <row r="264" spans="1:6" ht="12.5">
      <c r="A264" s="1"/>
      <c r="B264" s="1"/>
      <c r="C264" s="1"/>
      <c r="D264" s="1"/>
      <c r="E264" s="1"/>
      <c r="F264" s="1"/>
    </row>
    <row r="265" spans="1:6" ht="12.5">
      <c r="A265" s="1"/>
      <c r="B265" s="1"/>
      <c r="C265" s="1"/>
      <c r="D265" s="1"/>
      <c r="E265" s="1"/>
      <c r="F265" s="1"/>
    </row>
    <row r="266" spans="1:6" ht="12.5">
      <c r="A266" s="1"/>
      <c r="B266" s="1"/>
      <c r="C266" s="1"/>
      <c r="D266" s="1"/>
      <c r="E266" s="1"/>
      <c r="F266" s="1"/>
    </row>
    <row r="267" spans="1:6" ht="12.5">
      <c r="A267" s="1"/>
      <c r="B267" s="1"/>
      <c r="C267" s="1"/>
      <c r="D267" s="1"/>
      <c r="E267" s="1"/>
      <c r="F267" s="1"/>
    </row>
    <row r="268" spans="1:6" ht="12.5">
      <c r="A268" s="1"/>
      <c r="B268" s="1"/>
      <c r="C268" s="1"/>
      <c r="D268" s="1"/>
      <c r="E268" s="1"/>
      <c r="F268" s="1"/>
    </row>
    <row r="269" spans="1:6" ht="12.5">
      <c r="A269" s="1"/>
      <c r="B269" s="1"/>
      <c r="C269" s="1"/>
      <c r="D269" s="1"/>
      <c r="E269" s="1"/>
      <c r="F269" s="1"/>
    </row>
    <row r="270" spans="1:6" ht="12.5">
      <c r="A270" s="1"/>
      <c r="B270" s="1"/>
      <c r="C270" s="1"/>
      <c r="D270" s="1"/>
      <c r="E270" s="1"/>
      <c r="F270" s="1"/>
    </row>
    <row r="271" spans="1:6" ht="12.5">
      <c r="A271" s="1"/>
      <c r="B271" s="1"/>
      <c r="C271" s="1"/>
      <c r="D271" s="1"/>
      <c r="E271" s="1"/>
      <c r="F271" s="1"/>
    </row>
    <row r="272" spans="1:6" ht="12.5">
      <c r="A272" s="1"/>
      <c r="B272" s="1"/>
      <c r="C272" s="1"/>
      <c r="D272" s="1"/>
      <c r="E272" s="1"/>
      <c r="F272" s="1"/>
    </row>
    <row r="273" spans="1:6" ht="12.5">
      <c r="A273" s="1"/>
      <c r="B273" s="1"/>
      <c r="C273" s="1"/>
      <c r="D273" s="1"/>
      <c r="E273" s="1"/>
      <c r="F273" s="1"/>
    </row>
    <row r="274" spans="1:6" ht="12.5">
      <c r="A274" s="1"/>
      <c r="B274" s="1"/>
      <c r="C274" s="1"/>
      <c r="D274" s="1"/>
      <c r="E274" s="1"/>
      <c r="F274" s="1"/>
    </row>
    <row r="275" spans="1:6" ht="12.5">
      <c r="A275" s="1"/>
      <c r="B275" s="1"/>
      <c r="C275" s="1"/>
      <c r="D275" s="1"/>
      <c r="E275" s="1"/>
      <c r="F275" s="1"/>
    </row>
    <row r="276" spans="1:6" ht="12.5">
      <c r="A276" s="1"/>
      <c r="B276" s="1"/>
      <c r="C276" s="1"/>
      <c r="D276" s="1"/>
      <c r="E276" s="1"/>
      <c r="F276" s="1"/>
    </row>
    <row r="277" spans="1:6" ht="12.5">
      <c r="A277" s="1"/>
      <c r="B277" s="1"/>
      <c r="C277" s="1"/>
      <c r="D277" s="1"/>
      <c r="E277" s="1"/>
      <c r="F277" s="1"/>
    </row>
    <row r="278" spans="1:6" ht="12.5">
      <c r="A278" s="1"/>
      <c r="B278" s="1"/>
      <c r="C278" s="1"/>
      <c r="D278" s="1"/>
      <c r="E278" s="1"/>
      <c r="F278" s="1"/>
    </row>
    <row r="279" spans="1:6" ht="12.5">
      <c r="A279" s="1"/>
      <c r="B279" s="1"/>
      <c r="C279" s="1"/>
      <c r="D279" s="1"/>
      <c r="E279" s="1"/>
      <c r="F279" s="1"/>
    </row>
    <row r="280" spans="1:6" ht="12.5">
      <c r="A280" s="1"/>
      <c r="B280" s="1"/>
      <c r="C280" s="1"/>
      <c r="D280" s="1"/>
      <c r="E280" s="1"/>
      <c r="F280" s="1"/>
    </row>
    <row r="281" spans="1:6" ht="12.5">
      <c r="A281" s="1"/>
      <c r="B281" s="1"/>
      <c r="C281" s="1"/>
      <c r="D281" s="1"/>
      <c r="E281" s="1"/>
      <c r="F281" s="1"/>
    </row>
    <row r="282" spans="1:6" ht="12.5">
      <c r="A282" s="1"/>
      <c r="B282" s="1"/>
      <c r="C282" s="1"/>
      <c r="D282" s="1"/>
      <c r="E282" s="1"/>
      <c r="F282" s="1"/>
    </row>
    <row r="283" spans="1:6" ht="12.5">
      <c r="A283" s="1"/>
      <c r="B283" s="1"/>
      <c r="C283" s="1"/>
      <c r="D283" s="1"/>
      <c r="E283" s="1"/>
      <c r="F283" s="1"/>
    </row>
    <row r="284" spans="1:6" ht="12.5">
      <c r="A284" s="1"/>
      <c r="B284" s="1"/>
      <c r="C284" s="1"/>
      <c r="D284" s="1"/>
      <c r="E284" s="1"/>
      <c r="F284" s="1"/>
    </row>
    <row r="285" spans="1:6" ht="12.5">
      <c r="A285" s="1"/>
      <c r="B285" s="1"/>
      <c r="C285" s="1"/>
      <c r="D285" s="1"/>
      <c r="E285" s="1"/>
      <c r="F285" s="1"/>
    </row>
    <row r="286" spans="1:6" ht="12.5">
      <c r="A286" s="1"/>
      <c r="B286" s="1"/>
      <c r="C286" s="1"/>
      <c r="D286" s="1"/>
      <c r="E286" s="1"/>
      <c r="F286" s="1"/>
    </row>
    <row r="287" spans="1:6" ht="12.5">
      <c r="A287" s="1"/>
      <c r="B287" s="1"/>
      <c r="C287" s="1"/>
      <c r="D287" s="1"/>
      <c r="E287" s="1"/>
      <c r="F287" s="1"/>
    </row>
    <row r="288" spans="1:6" ht="12.5">
      <c r="A288" s="1"/>
      <c r="B288" s="1"/>
      <c r="C288" s="1"/>
      <c r="D288" s="1"/>
      <c r="E288" s="1"/>
      <c r="F288" s="1"/>
    </row>
    <row r="289" spans="1:6" ht="12.5">
      <c r="A289" s="1"/>
      <c r="B289" s="1"/>
      <c r="C289" s="1"/>
      <c r="D289" s="1"/>
      <c r="E289" s="1"/>
      <c r="F289" s="1"/>
    </row>
    <row r="290" spans="1:6" ht="12.5">
      <c r="A290" s="1"/>
      <c r="B290" s="1"/>
      <c r="C290" s="1"/>
      <c r="D290" s="1"/>
      <c r="E290" s="1"/>
      <c r="F290" s="1"/>
    </row>
    <row r="291" spans="1:6" ht="12.5">
      <c r="A291" s="1"/>
      <c r="B291" s="1"/>
      <c r="C291" s="1"/>
      <c r="D291" s="1"/>
      <c r="E291" s="1"/>
      <c r="F291" s="1"/>
    </row>
    <row r="292" spans="1:6" ht="12.5">
      <c r="A292" s="1"/>
      <c r="B292" s="1"/>
      <c r="C292" s="1"/>
      <c r="D292" s="1"/>
      <c r="E292" s="1"/>
      <c r="F292" s="1"/>
    </row>
    <row r="293" spans="1:6" ht="12.5">
      <c r="A293" s="1"/>
      <c r="B293" s="1"/>
      <c r="C293" s="1"/>
      <c r="D293" s="1"/>
      <c r="E293" s="1"/>
      <c r="F293" s="1"/>
    </row>
    <row r="294" spans="1:6" ht="12.5">
      <c r="A294" s="1"/>
      <c r="B294" s="1"/>
      <c r="C294" s="1"/>
      <c r="D294" s="1"/>
      <c r="E294" s="1"/>
      <c r="F294" s="1"/>
    </row>
    <row r="295" spans="1:6" ht="12.5">
      <c r="A295" s="1"/>
      <c r="B295" s="1"/>
      <c r="C295" s="1"/>
      <c r="D295" s="1"/>
      <c r="E295" s="1"/>
      <c r="F295" s="1"/>
    </row>
    <row r="296" spans="1:6" ht="12.5">
      <c r="A296" s="1"/>
      <c r="B296" s="1"/>
      <c r="C296" s="1"/>
      <c r="D296" s="1"/>
      <c r="E296" s="1"/>
      <c r="F296" s="1"/>
    </row>
    <row r="297" spans="1:6" ht="12.5">
      <c r="A297" s="1"/>
      <c r="B297" s="1"/>
      <c r="C297" s="1"/>
      <c r="D297" s="1"/>
      <c r="E297" s="1"/>
      <c r="F297" s="1"/>
    </row>
    <row r="298" spans="1:6" ht="12.5">
      <c r="A298" s="1"/>
      <c r="B298" s="1"/>
      <c r="C298" s="1"/>
      <c r="D298" s="1"/>
      <c r="E298" s="1"/>
      <c r="F298" s="1"/>
    </row>
    <row r="299" spans="1:6" ht="12.5">
      <c r="A299" s="1"/>
      <c r="B299" s="1"/>
      <c r="C299" s="1"/>
      <c r="D299" s="1"/>
      <c r="E299" s="1"/>
      <c r="F299" s="1"/>
    </row>
    <row r="300" spans="1:6" ht="12.5">
      <c r="A300" s="1"/>
      <c r="B300" s="1"/>
      <c r="C300" s="1"/>
      <c r="D300" s="1"/>
      <c r="E300" s="1"/>
      <c r="F300" s="1"/>
    </row>
    <row r="301" spans="1:6" ht="12.5">
      <c r="A301" s="1"/>
      <c r="B301" s="1"/>
      <c r="C301" s="1"/>
      <c r="D301" s="1"/>
      <c r="E301" s="1"/>
      <c r="F301" s="1"/>
    </row>
    <row r="302" spans="1:6" ht="12.5">
      <c r="A302" s="1"/>
      <c r="B302" s="1"/>
      <c r="C302" s="1"/>
      <c r="D302" s="1"/>
      <c r="E302" s="1"/>
      <c r="F302" s="1"/>
    </row>
    <row r="303" spans="1:6" ht="12.5">
      <c r="A303" s="1"/>
      <c r="B303" s="1"/>
      <c r="C303" s="1"/>
      <c r="D303" s="1"/>
      <c r="E303" s="1"/>
      <c r="F303" s="1"/>
    </row>
    <row r="304" spans="1:6" ht="12.5">
      <c r="A304" s="1"/>
      <c r="B304" s="1"/>
      <c r="C304" s="1"/>
      <c r="D304" s="1"/>
      <c r="E304" s="1"/>
      <c r="F304" s="1"/>
    </row>
    <row r="305" spans="1:6" ht="12.5">
      <c r="A305" s="1"/>
      <c r="B305" s="1"/>
      <c r="C305" s="1"/>
      <c r="D305" s="1"/>
      <c r="E305" s="1"/>
      <c r="F305" s="1"/>
    </row>
    <row r="306" spans="1:6" ht="12.5">
      <c r="A306" s="1"/>
      <c r="B306" s="1"/>
      <c r="C306" s="1"/>
      <c r="D306" s="1"/>
      <c r="E306" s="1"/>
      <c r="F306" s="1"/>
    </row>
    <row r="307" spans="1:6" ht="12.5">
      <c r="A307" s="1"/>
      <c r="B307" s="1"/>
      <c r="C307" s="1"/>
      <c r="D307" s="1"/>
      <c r="E307" s="1"/>
      <c r="F307" s="1"/>
    </row>
    <row r="308" spans="1:6" ht="12.5">
      <c r="A308" s="1"/>
      <c r="B308" s="1"/>
      <c r="C308" s="1"/>
      <c r="D308" s="1"/>
      <c r="E308" s="1"/>
      <c r="F308" s="1"/>
    </row>
    <row r="309" spans="1:6" ht="12.5">
      <c r="A309" s="1"/>
      <c r="B309" s="1"/>
      <c r="C309" s="1"/>
      <c r="D309" s="1"/>
      <c r="E309" s="1"/>
      <c r="F309" s="1"/>
    </row>
    <row r="310" spans="1:6" ht="12.5">
      <c r="A310" s="1"/>
      <c r="B310" s="1"/>
      <c r="C310" s="1"/>
      <c r="D310" s="1"/>
      <c r="E310" s="1"/>
      <c r="F310" s="1"/>
    </row>
    <row r="311" spans="1:6" ht="12.5">
      <c r="A311" s="1"/>
      <c r="B311" s="1"/>
      <c r="C311" s="1"/>
      <c r="D311" s="1"/>
      <c r="E311" s="1"/>
      <c r="F311" s="1"/>
    </row>
    <row r="312" spans="1:6" ht="12.5">
      <c r="A312" s="1"/>
      <c r="B312" s="1"/>
      <c r="C312" s="1"/>
      <c r="D312" s="1"/>
      <c r="E312" s="1"/>
      <c r="F312" s="1"/>
    </row>
    <row r="313" spans="1:6" ht="12.5">
      <c r="A313" s="1"/>
      <c r="B313" s="1"/>
      <c r="C313" s="1"/>
      <c r="D313" s="1"/>
      <c r="E313" s="1"/>
      <c r="F313" s="1"/>
    </row>
    <row r="314" spans="1:6" ht="12.5">
      <c r="A314" s="1"/>
      <c r="B314" s="1"/>
      <c r="C314" s="1"/>
      <c r="D314" s="1"/>
      <c r="E314" s="1"/>
      <c r="F314" s="1"/>
    </row>
    <row r="315" spans="1:6" ht="12.5">
      <c r="A315" s="1"/>
      <c r="B315" s="1"/>
      <c r="C315" s="1"/>
      <c r="D315" s="1"/>
      <c r="E315" s="1"/>
      <c r="F315" s="1"/>
    </row>
    <row r="316" spans="1:6" ht="12.5">
      <c r="A316" s="1"/>
      <c r="B316" s="1"/>
      <c r="C316" s="1"/>
      <c r="D316" s="1"/>
      <c r="E316" s="1"/>
      <c r="F316" s="1"/>
    </row>
    <row r="317" spans="1:6" ht="12.5">
      <c r="A317" s="1"/>
      <c r="B317" s="1"/>
      <c r="C317" s="1"/>
      <c r="D317" s="1"/>
      <c r="E317" s="1"/>
      <c r="F317" s="1"/>
    </row>
    <row r="318" spans="1:6" ht="12.5">
      <c r="A318" s="1"/>
      <c r="B318" s="1"/>
      <c r="C318" s="1"/>
      <c r="D318" s="1"/>
      <c r="E318" s="1"/>
      <c r="F318" s="1"/>
    </row>
    <row r="319" spans="1:6" ht="12.5">
      <c r="A319" s="1"/>
      <c r="B319" s="1"/>
      <c r="C319" s="1"/>
      <c r="D319" s="1"/>
      <c r="E319" s="1"/>
      <c r="F319" s="1"/>
    </row>
    <row r="320" spans="1:6" ht="12.5">
      <c r="A320" s="1"/>
      <c r="B320" s="1"/>
      <c r="C320" s="1"/>
      <c r="D320" s="1"/>
      <c r="E320" s="1"/>
      <c r="F320" s="1"/>
    </row>
    <row r="321" spans="1:6" ht="12.5">
      <c r="A321" s="1"/>
      <c r="B321" s="1"/>
      <c r="C321" s="1"/>
      <c r="D321" s="1"/>
      <c r="E321" s="1"/>
      <c r="F321" s="1"/>
    </row>
    <row r="322" spans="1:6" ht="12.5">
      <c r="A322" s="1"/>
      <c r="B322" s="1"/>
      <c r="C322" s="1"/>
      <c r="D322" s="1"/>
      <c r="E322" s="1"/>
      <c r="F322" s="1"/>
    </row>
    <row r="323" spans="1:6" ht="12.5">
      <c r="A323" s="1"/>
      <c r="B323" s="1"/>
      <c r="C323" s="1"/>
      <c r="D323" s="1"/>
      <c r="E323" s="1"/>
      <c r="F323" s="1"/>
    </row>
    <row r="324" spans="1:6" ht="12.5">
      <c r="A324" s="1"/>
      <c r="B324" s="1"/>
      <c r="C324" s="1"/>
      <c r="D324" s="1"/>
      <c r="E324" s="1"/>
      <c r="F324" s="1"/>
    </row>
    <row r="325" spans="1:6" ht="12.5">
      <c r="A325" s="1"/>
      <c r="B325" s="1"/>
      <c r="C325" s="1"/>
      <c r="D325" s="1"/>
      <c r="E325" s="1"/>
      <c r="F325" s="1"/>
    </row>
    <row r="326" spans="1:6" ht="12.5">
      <c r="A326" s="1"/>
      <c r="B326" s="1"/>
      <c r="C326" s="1"/>
      <c r="D326" s="1"/>
      <c r="E326" s="1"/>
      <c r="F326" s="1"/>
    </row>
    <row r="327" spans="1:6" ht="12.5">
      <c r="A327" s="1"/>
      <c r="B327" s="1"/>
      <c r="C327" s="1"/>
      <c r="D327" s="1"/>
      <c r="E327" s="1"/>
      <c r="F327" s="1"/>
    </row>
    <row r="328" spans="1:6" ht="12.5">
      <c r="A328" s="1"/>
      <c r="B328" s="1"/>
      <c r="C328" s="1"/>
      <c r="D328" s="1"/>
      <c r="E328" s="1"/>
      <c r="F328" s="1"/>
    </row>
    <row r="329" spans="1:6" ht="12.5">
      <c r="A329" s="1"/>
      <c r="B329" s="1"/>
      <c r="C329" s="1"/>
      <c r="D329" s="1"/>
      <c r="E329" s="1"/>
      <c r="F329" s="1"/>
    </row>
    <row r="330" spans="1:6" ht="12.5">
      <c r="A330" s="1"/>
      <c r="B330" s="1"/>
      <c r="C330" s="1"/>
      <c r="D330" s="1"/>
      <c r="E330" s="1"/>
      <c r="F330" s="1"/>
    </row>
    <row r="331" spans="1:6" ht="12.5">
      <c r="A331" s="1"/>
      <c r="B331" s="1"/>
      <c r="C331" s="1"/>
      <c r="D331" s="1"/>
      <c r="E331" s="1"/>
      <c r="F331" s="1"/>
    </row>
    <row r="332" spans="1:6" ht="12.5">
      <c r="A332" s="1"/>
      <c r="B332" s="1"/>
      <c r="C332" s="1"/>
      <c r="D332" s="1"/>
      <c r="E332" s="1"/>
      <c r="F332" s="1"/>
    </row>
    <row r="333" spans="1:6" ht="12.5">
      <c r="A333" s="1"/>
      <c r="B333" s="1"/>
      <c r="C333" s="1"/>
      <c r="D333" s="1"/>
      <c r="E333" s="1"/>
      <c r="F333" s="1"/>
    </row>
    <row r="334" spans="1:6" ht="12.5">
      <c r="A334" s="1"/>
      <c r="B334" s="1"/>
      <c r="C334" s="1"/>
      <c r="D334" s="1"/>
      <c r="E334" s="1"/>
      <c r="F334" s="1"/>
    </row>
    <row r="335" spans="1:6" ht="12.5">
      <c r="A335" s="1"/>
      <c r="B335" s="1"/>
      <c r="C335" s="1"/>
      <c r="D335" s="1"/>
      <c r="E335" s="1"/>
      <c r="F335" s="1"/>
    </row>
    <row r="336" spans="1:6" ht="12.5">
      <c r="A336" s="1"/>
      <c r="B336" s="1"/>
      <c r="C336" s="1"/>
      <c r="D336" s="1"/>
      <c r="E336" s="1"/>
      <c r="F336" s="1"/>
    </row>
    <row r="337" spans="1:6" ht="12.5">
      <c r="A337" s="1"/>
      <c r="B337" s="1"/>
      <c r="C337" s="1"/>
      <c r="D337" s="1"/>
      <c r="E337" s="1"/>
      <c r="F337" s="1"/>
    </row>
    <row r="338" spans="1:6" ht="12.5">
      <c r="A338" s="1"/>
      <c r="B338" s="1"/>
      <c r="C338" s="1"/>
      <c r="D338" s="1"/>
      <c r="E338" s="1"/>
      <c r="F338" s="1"/>
    </row>
    <row r="339" spans="1:6" ht="12.5">
      <c r="A339" s="1"/>
      <c r="B339" s="1"/>
      <c r="C339" s="1"/>
      <c r="D339" s="1"/>
      <c r="E339" s="1"/>
      <c r="F339" s="1"/>
    </row>
    <row r="340" spans="1:6" ht="12.5">
      <c r="A340" s="1"/>
      <c r="B340" s="1"/>
      <c r="C340" s="1"/>
      <c r="D340" s="1"/>
      <c r="E340" s="1"/>
      <c r="F340" s="1"/>
    </row>
    <row r="341" spans="1:6" ht="12.5">
      <c r="A341" s="1"/>
      <c r="B341" s="1"/>
      <c r="C341" s="1"/>
      <c r="D341" s="1"/>
      <c r="E341" s="1"/>
      <c r="F341" s="1"/>
    </row>
    <row r="342" spans="1:6" ht="12.5">
      <c r="A342" s="1"/>
      <c r="B342" s="1"/>
      <c r="C342" s="1"/>
      <c r="D342" s="1"/>
      <c r="E342" s="1"/>
      <c r="F342" s="1"/>
    </row>
    <row r="343" spans="1:6" ht="12.5">
      <c r="A343" s="1"/>
      <c r="B343" s="1"/>
      <c r="C343" s="1"/>
      <c r="D343" s="1"/>
      <c r="E343" s="1"/>
      <c r="F343" s="1"/>
    </row>
    <row r="344" spans="1:6" ht="12.5">
      <c r="A344" s="1"/>
      <c r="B344" s="1"/>
      <c r="C344" s="1"/>
      <c r="D344" s="1"/>
      <c r="E344" s="1"/>
      <c r="F344" s="1"/>
    </row>
    <row r="345" spans="1:6" ht="12.5">
      <c r="A345" s="1"/>
      <c r="B345" s="1"/>
      <c r="C345" s="1"/>
      <c r="D345" s="1"/>
      <c r="E345" s="1"/>
      <c r="F345" s="1"/>
    </row>
    <row r="346" spans="1:6" ht="12.5">
      <c r="A346" s="1"/>
      <c r="B346" s="1"/>
      <c r="C346" s="1"/>
      <c r="D346" s="1"/>
      <c r="E346" s="1"/>
      <c r="F346" s="1"/>
    </row>
    <row r="347" spans="1:6" ht="12.5">
      <c r="A347" s="1"/>
      <c r="B347" s="1"/>
      <c r="C347" s="1"/>
      <c r="D347" s="1"/>
      <c r="E347" s="1"/>
      <c r="F347" s="1"/>
    </row>
    <row r="348" spans="1:6" ht="12.5">
      <c r="A348" s="1"/>
      <c r="B348" s="1"/>
      <c r="C348" s="1"/>
      <c r="D348" s="1"/>
      <c r="E348" s="1"/>
      <c r="F348" s="1"/>
    </row>
    <row r="349" spans="1:6" ht="12.5">
      <c r="A349" s="1"/>
      <c r="B349" s="1"/>
      <c r="C349" s="1"/>
      <c r="D349" s="1"/>
      <c r="E349" s="1"/>
      <c r="F349" s="1"/>
    </row>
    <row r="350" spans="1:6" ht="12.5">
      <c r="A350" s="1"/>
      <c r="B350" s="1"/>
      <c r="C350" s="1"/>
      <c r="D350" s="1"/>
      <c r="E350" s="1"/>
      <c r="F350" s="1"/>
    </row>
    <row r="351" spans="1:6" ht="12.5">
      <c r="A351" s="1"/>
      <c r="B351" s="1"/>
      <c r="C351" s="1"/>
      <c r="D351" s="1"/>
      <c r="E351" s="1"/>
      <c r="F351" s="1"/>
    </row>
    <row r="352" spans="1:6" ht="12.5">
      <c r="A352" s="1"/>
      <c r="B352" s="1"/>
      <c r="C352" s="1"/>
      <c r="D352" s="1"/>
      <c r="E352" s="1"/>
      <c r="F352" s="1"/>
    </row>
    <row r="353" spans="1:6" ht="12.5">
      <c r="A353" s="1"/>
      <c r="B353" s="1"/>
      <c r="C353" s="1"/>
      <c r="D353" s="1"/>
      <c r="E353" s="1"/>
      <c r="F353" s="1"/>
    </row>
    <row r="354" spans="1:6" ht="12.5">
      <c r="A354" s="1"/>
      <c r="B354" s="1"/>
      <c r="C354" s="1"/>
      <c r="D354" s="1"/>
      <c r="E354" s="1"/>
      <c r="F354" s="1"/>
    </row>
    <row r="355" spans="1:6" ht="12.5">
      <c r="A355" s="1"/>
      <c r="B355" s="1"/>
      <c r="C355" s="1"/>
      <c r="D355" s="1"/>
      <c r="E355" s="1"/>
      <c r="F355" s="1"/>
    </row>
    <row r="356" spans="1:6" ht="12.5">
      <c r="A356" s="1"/>
      <c r="B356" s="1"/>
      <c r="C356" s="1"/>
      <c r="D356" s="1"/>
      <c r="E356" s="1"/>
      <c r="F356" s="1"/>
    </row>
    <row r="357" spans="1:6" ht="12.5">
      <c r="A357" s="1"/>
      <c r="B357" s="1"/>
      <c r="C357" s="1"/>
      <c r="D357" s="1"/>
      <c r="E357" s="1"/>
      <c r="F357" s="1"/>
    </row>
    <row r="358" spans="1:6" ht="12.5">
      <c r="A358" s="1"/>
      <c r="B358" s="1"/>
      <c r="C358" s="1"/>
      <c r="D358" s="1"/>
      <c r="E358" s="1"/>
      <c r="F358" s="1"/>
    </row>
    <row r="359" spans="1:6" ht="12.5">
      <c r="A359" s="1"/>
      <c r="B359" s="1"/>
      <c r="C359" s="1"/>
      <c r="D359" s="1"/>
      <c r="E359" s="1"/>
      <c r="F359" s="1"/>
    </row>
    <row r="360" spans="1:6" ht="12.5">
      <c r="A360" s="1"/>
      <c r="B360" s="1"/>
      <c r="C360" s="1"/>
      <c r="D360" s="1"/>
      <c r="E360" s="1"/>
      <c r="F360" s="1"/>
    </row>
    <row r="361" spans="1:6" ht="12.5">
      <c r="A361" s="1"/>
      <c r="B361" s="1"/>
      <c r="C361" s="1"/>
      <c r="D361" s="1"/>
      <c r="E361" s="1"/>
      <c r="F361" s="1"/>
    </row>
    <row r="362" spans="1:6" ht="12.5">
      <c r="A362" s="1"/>
      <c r="B362" s="1"/>
      <c r="C362" s="1"/>
      <c r="D362" s="1"/>
      <c r="E362" s="1"/>
      <c r="F362" s="1"/>
    </row>
    <row r="363" spans="1:6" ht="12.5">
      <c r="A363" s="1"/>
      <c r="B363" s="1"/>
      <c r="C363" s="1"/>
      <c r="D363" s="1"/>
      <c r="E363" s="1"/>
      <c r="F363" s="1"/>
    </row>
    <row r="364" spans="1:6" ht="12.5">
      <c r="A364" s="1"/>
      <c r="B364" s="1"/>
      <c r="C364" s="1"/>
      <c r="D364" s="1"/>
      <c r="E364" s="1"/>
      <c r="F364" s="1"/>
    </row>
    <row r="365" spans="1:6" ht="12.5">
      <c r="A365" s="1"/>
      <c r="B365" s="1"/>
      <c r="C365" s="1"/>
      <c r="D365" s="1"/>
      <c r="E365" s="1"/>
      <c r="F365" s="1"/>
    </row>
    <row r="366" spans="1:6" ht="12.5">
      <c r="A366" s="1"/>
      <c r="B366" s="1"/>
      <c r="C366" s="1"/>
      <c r="D366" s="1"/>
      <c r="E366" s="1"/>
      <c r="F366" s="1"/>
    </row>
    <row r="367" spans="1:6" ht="12.5">
      <c r="A367" s="1"/>
      <c r="B367" s="1"/>
      <c r="C367" s="1"/>
      <c r="D367" s="1"/>
      <c r="E367" s="1"/>
      <c r="F367" s="1"/>
    </row>
    <row r="368" spans="1:6" ht="12.5">
      <c r="A368" s="1"/>
      <c r="B368" s="1"/>
      <c r="C368" s="1"/>
      <c r="D368" s="1"/>
      <c r="E368" s="1"/>
      <c r="F368" s="1"/>
    </row>
    <row r="369" spans="1:6" ht="12.5">
      <c r="A369" s="1"/>
      <c r="B369" s="1"/>
      <c r="C369" s="1"/>
      <c r="D369" s="1"/>
      <c r="E369" s="1"/>
      <c r="F369" s="1"/>
    </row>
    <row r="370" spans="1:6" ht="12.5">
      <c r="A370" s="1"/>
      <c r="B370" s="1"/>
      <c r="C370" s="1"/>
      <c r="D370" s="1"/>
      <c r="E370" s="1"/>
      <c r="F370" s="1"/>
    </row>
    <row r="371" spans="1:6" ht="12.5">
      <c r="A371" s="1"/>
      <c r="B371" s="1"/>
      <c r="C371" s="1"/>
      <c r="D371" s="1"/>
      <c r="E371" s="1"/>
      <c r="F371" s="1"/>
    </row>
    <row r="372" spans="1:6" ht="12.5">
      <c r="A372" s="1"/>
      <c r="B372" s="1"/>
      <c r="C372" s="1"/>
      <c r="D372" s="1"/>
      <c r="E372" s="1"/>
      <c r="F372" s="1"/>
    </row>
    <row r="373" spans="1:6" ht="12.5">
      <c r="A373" s="1"/>
      <c r="B373" s="1"/>
      <c r="C373" s="1"/>
      <c r="D373" s="1"/>
      <c r="E373" s="1"/>
      <c r="F373" s="1"/>
    </row>
    <row r="374" spans="1:6" ht="12.5">
      <c r="A374" s="1"/>
      <c r="B374" s="1"/>
      <c r="C374" s="1"/>
      <c r="D374" s="1"/>
      <c r="E374" s="1"/>
      <c r="F374" s="1"/>
    </row>
    <row r="375" spans="1:6" ht="12.5">
      <c r="A375" s="1"/>
      <c r="B375" s="1"/>
      <c r="C375" s="1"/>
      <c r="D375" s="1"/>
      <c r="E375" s="1"/>
      <c r="F375" s="1"/>
    </row>
    <row r="376" spans="1:6" ht="12.5">
      <c r="A376" s="1"/>
      <c r="B376" s="1"/>
      <c r="C376" s="1"/>
      <c r="D376" s="1"/>
      <c r="E376" s="1"/>
      <c r="F376" s="1"/>
    </row>
    <row r="377" spans="1:6" ht="12.5">
      <c r="A377" s="1"/>
      <c r="B377" s="1"/>
      <c r="C377" s="1"/>
      <c r="D377" s="1"/>
      <c r="E377" s="1"/>
      <c r="F377" s="1"/>
    </row>
    <row r="378" spans="1:6" ht="12.5">
      <c r="A378" s="1"/>
      <c r="B378" s="1"/>
      <c r="C378" s="1"/>
      <c r="D378" s="1"/>
      <c r="E378" s="1"/>
      <c r="F378" s="1"/>
    </row>
    <row r="379" spans="1:6" ht="12.5">
      <c r="A379" s="1"/>
      <c r="B379" s="1"/>
      <c r="C379" s="1"/>
      <c r="D379" s="1"/>
      <c r="E379" s="1"/>
      <c r="F379" s="1"/>
    </row>
    <row r="380" spans="1:6" ht="12.5">
      <c r="A380" s="1"/>
      <c r="B380" s="1"/>
      <c r="C380" s="1"/>
      <c r="D380" s="1"/>
      <c r="E380" s="1"/>
      <c r="F380" s="1"/>
    </row>
    <row r="381" spans="1:6" ht="12.5">
      <c r="A381" s="1"/>
      <c r="B381" s="1"/>
      <c r="C381" s="1"/>
      <c r="D381" s="1"/>
      <c r="E381" s="1"/>
      <c r="F381" s="1"/>
    </row>
    <row r="382" spans="1:6" ht="12.5">
      <c r="A382" s="1"/>
      <c r="B382" s="1"/>
      <c r="C382" s="1"/>
      <c r="D382" s="1"/>
      <c r="E382" s="1"/>
      <c r="F382" s="1"/>
    </row>
    <row r="383" spans="1:6" ht="12.5">
      <c r="A383" s="1"/>
      <c r="B383" s="1"/>
      <c r="C383" s="1"/>
      <c r="D383" s="1"/>
      <c r="E383" s="1"/>
      <c r="F383" s="1"/>
    </row>
    <row r="384" spans="1:6" ht="12.5">
      <c r="A384" s="1"/>
      <c r="B384" s="1"/>
      <c r="C384" s="1"/>
      <c r="D384" s="1"/>
      <c r="E384" s="1"/>
      <c r="F384" s="1"/>
    </row>
    <row r="385" spans="1:6" ht="12.5">
      <c r="A385" s="1"/>
      <c r="B385" s="1"/>
      <c r="C385" s="1"/>
      <c r="D385" s="1"/>
      <c r="E385" s="1"/>
      <c r="F385" s="1"/>
    </row>
    <row r="386" spans="1:6" ht="12.5">
      <c r="A386" s="1"/>
      <c r="B386" s="1"/>
      <c r="C386" s="1"/>
      <c r="D386" s="1"/>
      <c r="E386" s="1"/>
      <c r="F386" s="1"/>
    </row>
    <row r="387" spans="1:6" ht="12.5">
      <c r="A387" s="1"/>
      <c r="B387" s="1"/>
      <c r="C387" s="1"/>
      <c r="D387" s="1"/>
      <c r="E387" s="1"/>
      <c r="F387" s="1"/>
    </row>
    <row r="388" spans="1:6" ht="12.5">
      <c r="A388" s="1"/>
      <c r="B388" s="1"/>
      <c r="C388" s="1"/>
      <c r="D388" s="1"/>
      <c r="E388" s="1"/>
      <c r="F388" s="1"/>
    </row>
    <row r="389" spans="1:6" ht="12.5">
      <c r="A389" s="1"/>
      <c r="B389" s="1"/>
      <c r="C389" s="1"/>
      <c r="D389" s="1"/>
      <c r="E389" s="1"/>
      <c r="F389" s="1"/>
    </row>
    <row r="390" spans="1:6" ht="12.5">
      <c r="A390" s="1"/>
      <c r="B390" s="1"/>
      <c r="C390" s="1"/>
      <c r="D390" s="1"/>
      <c r="E390" s="1"/>
      <c r="F390" s="1"/>
    </row>
    <row r="391" spans="1:6" ht="12.5">
      <c r="A391" s="1"/>
      <c r="B391" s="1"/>
      <c r="C391" s="1"/>
      <c r="D391" s="1"/>
      <c r="E391" s="1"/>
      <c r="F391" s="1"/>
    </row>
    <row r="392" spans="1:6" ht="12.5">
      <c r="A392" s="1"/>
      <c r="B392" s="1"/>
      <c r="C392" s="1"/>
      <c r="D392" s="1"/>
      <c r="E392" s="1"/>
      <c r="F392" s="1"/>
    </row>
    <row r="393" spans="1:6" ht="12.5">
      <c r="A393" s="1"/>
      <c r="B393" s="1"/>
      <c r="C393" s="1"/>
      <c r="D393" s="1"/>
      <c r="E393" s="1"/>
      <c r="F393" s="1"/>
    </row>
    <row r="394" spans="1:6" ht="12.5">
      <c r="A394" s="1"/>
      <c r="B394" s="1"/>
      <c r="C394" s="1"/>
      <c r="D394" s="1"/>
      <c r="E394" s="1"/>
      <c r="F394" s="1"/>
    </row>
    <row r="395" spans="1:6" ht="12.5">
      <c r="A395" s="1"/>
      <c r="B395" s="1"/>
      <c r="C395" s="1"/>
      <c r="D395" s="1"/>
      <c r="E395" s="1"/>
      <c r="F395" s="1"/>
    </row>
    <row r="396" spans="1:6" ht="12.5">
      <c r="A396" s="1"/>
      <c r="B396" s="1"/>
      <c r="C396" s="1"/>
      <c r="D396" s="1"/>
      <c r="E396" s="1"/>
      <c r="F396" s="1"/>
    </row>
    <row r="397" spans="1:6" ht="12.5">
      <c r="A397" s="1"/>
      <c r="B397" s="1"/>
      <c r="C397" s="1"/>
      <c r="D397" s="1"/>
      <c r="E397" s="1"/>
      <c r="F397" s="1"/>
    </row>
    <row r="398" spans="1:6" ht="12.5">
      <c r="A398" s="1"/>
      <c r="B398" s="1"/>
      <c r="C398" s="1"/>
      <c r="D398" s="1"/>
      <c r="E398" s="1"/>
      <c r="F398" s="1"/>
    </row>
    <row r="399" spans="1:6" ht="12.5">
      <c r="A399" s="1"/>
      <c r="B399" s="1"/>
      <c r="C399" s="1"/>
      <c r="D399" s="1"/>
      <c r="E399" s="1"/>
      <c r="F399" s="1"/>
    </row>
    <row r="400" spans="1:6" ht="12.5">
      <c r="A400" s="1"/>
      <c r="B400" s="1"/>
      <c r="C400" s="1"/>
      <c r="D400" s="1"/>
      <c r="E400" s="1"/>
      <c r="F400" s="1"/>
    </row>
    <row r="401" spans="1:6" ht="12.5">
      <c r="A401" s="1"/>
      <c r="B401" s="1"/>
      <c r="C401" s="1"/>
      <c r="D401" s="1"/>
      <c r="E401" s="1"/>
      <c r="F401" s="1"/>
    </row>
    <row r="402" spans="1:6" ht="12.5">
      <c r="A402" s="1"/>
      <c r="B402" s="1"/>
      <c r="C402" s="1"/>
      <c r="D402" s="1"/>
      <c r="E402" s="1"/>
      <c r="F402" s="1"/>
    </row>
    <row r="403" spans="1:6" ht="12.5">
      <c r="A403" s="1"/>
      <c r="B403" s="1"/>
      <c r="C403" s="1"/>
      <c r="D403" s="1"/>
      <c r="E403" s="1"/>
      <c r="F403" s="1"/>
    </row>
    <row r="404" spans="1:6" ht="12.5">
      <c r="A404" s="1"/>
      <c r="B404" s="1"/>
      <c r="C404" s="1"/>
      <c r="D404" s="1"/>
      <c r="E404" s="1"/>
      <c r="F404" s="1"/>
    </row>
    <row r="405" spans="1:6" ht="12.5">
      <c r="A405" s="1"/>
      <c r="B405" s="1"/>
      <c r="C405" s="1"/>
      <c r="D405" s="1"/>
      <c r="E405" s="1"/>
      <c r="F405" s="1"/>
    </row>
    <row r="406" spans="1:6" ht="12.5">
      <c r="A406" s="1"/>
      <c r="B406" s="1"/>
      <c r="C406" s="1"/>
      <c r="D406" s="1"/>
      <c r="E406" s="1"/>
      <c r="F406" s="1"/>
    </row>
    <row r="407" spans="1:6" ht="12.5">
      <c r="A407" s="1"/>
      <c r="B407" s="1"/>
      <c r="C407" s="1"/>
      <c r="D407" s="1"/>
      <c r="E407" s="1"/>
      <c r="F407" s="1"/>
    </row>
    <row r="408" spans="1:6" ht="12.5">
      <c r="A408" s="1"/>
      <c r="B408" s="1"/>
      <c r="C408" s="1"/>
      <c r="D408" s="1"/>
      <c r="E408" s="1"/>
      <c r="F408" s="1"/>
    </row>
    <row r="409" spans="1:6" ht="12.5">
      <c r="A409" s="1"/>
      <c r="B409" s="1"/>
      <c r="C409" s="1"/>
      <c r="D409" s="1"/>
      <c r="E409" s="1"/>
      <c r="F409" s="1"/>
    </row>
    <row r="410" spans="1:6" ht="12.5">
      <c r="A410" s="1"/>
      <c r="B410" s="1"/>
      <c r="C410" s="1"/>
      <c r="D410" s="1"/>
      <c r="E410" s="1"/>
      <c r="F410" s="1"/>
    </row>
    <row r="411" spans="1:6" ht="12.5">
      <c r="A411" s="1"/>
      <c r="B411" s="1"/>
      <c r="C411" s="1"/>
      <c r="D411" s="1"/>
      <c r="E411" s="1"/>
      <c r="F411" s="1"/>
    </row>
    <row r="412" spans="1:6" ht="12.5">
      <c r="A412" s="1"/>
      <c r="B412" s="1"/>
      <c r="C412" s="1"/>
      <c r="D412" s="1"/>
      <c r="E412" s="1"/>
      <c r="F412" s="1"/>
    </row>
    <row r="413" spans="1:6" ht="12.5">
      <c r="A413" s="1"/>
      <c r="B413" s="1"/>
      <c r="C413" s="1"/>
      <c r="D413" s="1"/>
      <c r="E413" s="1"/>
      <c r="F413" s="1"/>
    </row>
    <row r="414" spans="1:6" ht="12.5">
      <c r="A414" s="1"/>
      <c r="B414" s="1"/>
      <c r="C414" s="1"/>
      <c r="D414" s="1"/>
      <c r="E414" s="1"/>
      <c r="F414" s="1"/>
    </row>
    <row r="415" spans="1:6" ht="12.5">
      <c r="A415" s="1"/>
      <c r="B415" s="1"/>
      <c r="C415" s="1"/>
      <c r="D415" s="1"/>
      <c r="E415" s="1"/>
      <c r="F415" s="1"/>
    </row>
    <row r="416" spans="1:6" ht="12.5">
      <c r="A416" s="1"/>
      <c r="B416" s="1"/>
      <c r="C416" s="1"/>
      <c r="D416" s="1"/>
      <c r="E416" s="1"/>
      <c r="F416" s="1"/>
    </row>
    <row r="417" spans="1:6" ht="12.5">
      <c r="A417" s="1"/>
      <c r="B417" s="1"/>
      <c r="C417" s="1"/>
      <c r="D417" s="1"/>
      <c r="E417" s="1"/>
      <c r="F417" s="1"/>
    </row>
    <row r="418" spans="1:6" ht="12.5">
      <c r="A418" s="1"/>
      <c r="B418" s="1"/>
      <c r="C418" s="1"/>
      <c r="D418" s="1"/>
      <c r="E418" s="1"/>
      <c r="F418" s="1"/>
    </row>
    <row r="419" spans="1:6" ht="12.5">
      <c r="A419" s="1"/>
      <c r="B419" s="1"/>
      <c r="C419" s="1"/>
      <c r="D419" s="1"/>
      <c r="E419" s="1"/>
      <c r="F419" s="1"/>
    </row>
    <row r="420" spans="1:6" ht="12.5">
      <c r="A420" s="1"/>
      <c r="B420" s="1"/>
      <c r="C420" s="1"/>
      <c r="D420" s="1"/>
      <c r="E420" s="1"/>
      <c r="F420" s="1"/>
    </row>
    <row r="421" spans="1:6" ht="12.5">
      <c r="A421" s="1"/>
      <c r="B421" s="1"/>
      <c r="C421" s="1"/>
      <c r="D421" s="1"/>
      <c r="E421" s="1"/>
      <c r="F421" s="1"/>
    </row>
    <row r="422" spans="1:6" ht="12.5">
      <c r="A422" s="1"/>
      <c r="B422" s="1"/>
      <c r="C422" s="1"/>
      <c r="D422" s="1"/>
      <c r="E422" s="1"/>
      <c r="F422" s="1"/>
    </row>
    <row r="423" spans="1:6" ht="12.5">
      <c r="A423" s="1"/>
      <c r="B423" s="1"/>
      <c r="C423" s="1"/>
      <c r="D423" s="1"/>
      <c r="E423" s="1"/>
      <c r="F423" s="1"/>
    </row>
    <row r="424" spans="1:6" ht="12.5">
      <c r="A424" s="1"/>
      <c r="B424" s="1"/>
      <c r="C424" s="1"/>
      <c r="D424" s="1"/>
      <c r="E424" s="1"/>
      <c r="F424" s="1"/>
    </row>
    <row r="425" spans="1:6" ht="12.5">
      <c r="A425" s="1"/>
      <c r="B425" s="1"/>
      <c r="C425" s="1"/>
      <c r="D425" s="1"/>
      <c r="E425" s="1"/>
      <c r="F425" s="1"/>
    </row>
    <row r="426" spans="1:6" ht="12.5">
      <c r="A426" s="1"/>
      <c r="B426" s="1"/>
      <c r="C426" s="1"/>
      <c r="D426" s="1"/>
      <c r="E426" s="1"/>
      <c r="F426" s="1"/>
    </row>
    <row r="427" spans="1:6" ht="12.5">
      <c r="A427" s="1"/>
      <c r="B427" s="1"/>
      <c r="C427" s="1"/>
      <c r="D427" s="1"/>
      <c r="E427" s="1"/>
      <c r="F427" s="1"/>
    </row>
    <row r="428" spans="1:6" ht="12.5">
      <c r="A428" s="1"/>
      <c r="B428" s="1"/>
      <c r="C428" s="1"/>
      <c r="D428" s="1"/>
      <c r="E428" s="1"/>
      <c r="F428" s="1"/>
    </row>
    <row r="429" spans="1:6" ht="12.5">
      <c r="A429" s="1"/>
      <c r="B429" s="1"/>
      <c r="C429" s="1"/>
      <c r="D429" s="1"/>
      <c r="E429" s="1"/>
      <c r="F429" s="1"/>
    </row>
    <row r="430" spans="1:6" ht="12.5">
      <c r="A430" s="1"/>
      <c r="B430" s="1"/>
      <c r="C430" s="1"/>
      <c r="D430" s="1"/>
      <c r="E430" s="1"/>
      <c r="F430" s="1"/>
    </row>
    <row r="431" spans="1:6" ht="12.5">
      <c r="A431" s="1"/>
      <c r="B431" s="1"/>
      <c r="C431" s="1"/>
      <c r="D431" s="1"/>
      <c r="E431" s="1"/>
      <c r="F431" s="1"/>
    </row>
    <row r="432" spans="1:6" ht="12.5">
      <c r="A432" s="1"/>
      <c r="B432" s="1"/>
      <c r="C432" s="1"/>
      <c r="D432" s="1"/>
      <c r="E432" s="1"/>
      <c r="F432" s="1"/>
    </row>
    <row r="433" spans="1:6" ht="12.5">
      <c r="A433" s="1"/>
      <c r="B433" s="1"/>
      <c r="C433" s="1"/>
      <c r="D433" s="1"/>
      <c r="E433" s="1"/>
      <c r="F433" s="1"/>
    </row>
    <row r="434" spans="1:6" ht="12.5">
      <c r="A434" s="1"/>
      <c r="B434" s="1"/>
      <c r="C434" s="1"/>
      <c r="D434" s="1"/>
      <c r="E434" s="1"/>
      <c r="F434" s="1"/>
    </row>
    <row r="435" spans="1:6" ht="12.5">
      <c r="A435" s="1"/>
      <c r="B435" s="1"/>
      <c r="C435" s="1"/>
      <c r="D435" s="1"/>
      <c r="E435" s="1"/>
      <c r="F435" s="1"/>
    </row>
    <row r="436" spans="1:6" ht="12.5">
      <c r="A436" s="1"/>
      <c r="B436" s="1"/>
      <c r="C436" s="1"/>
      <c r="D436" s="1"/>
      <c r="E436" s="1"/>
      <c r="F436" s="1"/>
    </row>
    <row r="437" spans="1:6" ht="12.5">
      <c r="A437" s="1"/>
      <c r="B437" s="1"/>
      <c r="C437" s="1"/>
      <c r="D437" s="1"/>
      <c r="E437" s="1"/>
      <c r="F437" s="1"/>
    </row>
    <row r="438" spans="1:6" ht="12.5">
      <c r="A438" s="1"/>
      <c r="B438" s="1"/>
      <c r="C438" s="1"/>
      <c r="D438" s="1"/>
      <c r="E438" s="1"/>
      <c r="F438" s="1"/>
    </row>
    <row r="439" spans="1:6" ht="12.5">
      <c r="A439" s="1"/>
      <c r="B439" s="1"/>
      <c r="C439" s="1"/>
      <c r="D439" s="1"/>
      <c r="E439" s="1"/>
      <c r="F439" s="1"/>
    </row>
    <row r="440" spans="1:6" ht="12.5">
      <c r="A440" s="1"/>
      <c r="B440" s="1"/>
      <c r="C440" s="1"/>
      <c r="D440" s="1"/>
      <c r="E440" s="1"/>
      <c r="F440" s="1"/>
    </row>
    <row r="441" spans="1:6" ht="12.5">
      <c r="A441" s="1"/>
      <c r="B441" s="1"/>
      <c r="C441" s="1"/>
      <c r="D441" s="1"/>
      <c r="E441" s="1"/>
      <c r="F441" s="1"/>
    </row>
    <row r="442" spans="1:6" ht="12.5">
      <c r="A442" s="1"/>
      <c r="B442" s="1"/>
      <c r="C442" s="1"/>
      <c r="D442" s="1"/>
      <c r="E442" s="1"/>
      <c r="F442" s="1"/>
    </row>
    <row r="443" spans="1:6" ht="12.5">
      <c r="A443" s="1"/>
      <c r="B443" s="1"/>
      <c r="C443" s="1"/>
      <c r="D443" s="1"/>
      <c r="E443" s="1"/>
      <c r="F443" s="1"/>
    </row>
    <row r="444" spans="1:6" ht="12.5">
      <c r="A444" s="1"/>
      <c r="B444" s="1"/>
      <c r="C444" s="1"/>
      <c r="D444" s="1"/>
      <c r="E444" s="1"/>
      <c r="F444" s="1"/>
    </row>
    <row r="445" spans="1:6" ht="12.5">
      <c r="A445" s="1"/>
      <c r="B445" s="1"/>
      <c r="C445" s="1"/>
      <c r="D445" s="1"/>
      <c r="E445" s="1"/>
      <c r="F445" s="1"/>
    </row>
    <row r="446" spans="1:6" ht="12.5">
      <c r="A446" s="1"/>
      <c r="B446" s="1"/>
      <c r="C446" s="1"/>
      <c r="D446" s="1"/>
      <c r="E446" s="1"/>
      <c r="F446" s="1"/>
    </row>
    <row r="447" spans="1:6" ht="12.5">
      <c r="A447" s="1"/>
      <c r="B447" s="1"/>
      <c r="C447" s="1"/>
      <c r="D447" s="1"/>
      <c r="E447" s="1"/>
      <c r="F447" s="1"/>
    </row>
    <row r="448" spans="1:6" ht="12.5">
      <c r="A448" s="1"/>
      <c r="B448" s="1"/>
      <c r="C448" s="1"/>
      <c r="D448" s="1"/>
      <c r="E448" s="1"/>
      <c r="F448" s="1"/>
    </row>
    <row r="449" spans="1:6" ht="12.5">
      <c r="A449" s="1"/>
      <c r="B449" s="1"/>
      <c r="C449" s="1"/>
      <c r="D449" s="1"/>
      <c r="E449" s="1"/>
      <c r="F449" s="1"/>
    </row>
    <row r="450" spans="1:6" ht="12.5">
      <c r="A450" s="1"/>
      <c r="B450" s="1"/>
      <c r="C450" s="1"/>
      <c r="D450" s="1"/>
      <c r="E450" s="1"/>
      <c r="F450" s="1"/>
    </row>
    <row r="451" spans="1:6" ht="12.5">
      <c r="A451" s="1"/>
      <c r="B451" s="1"/>
      <c r="C451" s="1"/>
      <c r="D451" s="1"/>
      <c r="E451" s="1"/>
      <c r="F451" s="1"/>
    </row>
    <row r="452" spans="1:6" ht="12.5">
      <c r="A452" s="1"/>
      <c r="B452" s="1"/>
      <c r="C452" s="1"/>
      <c r="D452" s="1"/>
      <c r="E452" s="1"/>
      <c r="F452" s="1"/>
    </row>
    <row r="453" spans="1:6" ht="12.5">
      <c r="A453" s="1"/>
      <c r="B453" s="1"/>
      <c r="C453" s="1"/>
      <c r="D453" s="1"/>
      <c r="E453" s="1"/>
      <c r="F453" s="1"/>
    </row>
    <row r="454" spans="1:6" ht="12.5">
      <c r="A454" s="1"/>
      <c r="B454" s="1"/>
      <c r="C454" s="1"/>
      <c r="D454" s="1"/>
      <c r="E454" s="1"/>
      <c r="F454" s="1"/>
    </row>
    <row r="455" spans="1:6" ht="12.5">
      <c r="A455" s="1"/>
      <c r="B455" s="1"/>
      <c r="C455" s="1"/>
      <c r="D455" s="1"/>
      <c r="E455" s="1"/>
      <c r="F455" s="1"/>
    </row>
    <row r="456" spans="1:6" ht="12.5">
      <c r="A456" s="1"/>
      <c r="B456" s="1"/>
      <c r="C456" s="1"/>
      <c r="D456" s="1"/>
      <c r="E456" s="1"/>
      <c r="F456" s="1"/>
    </row>
    <row r="457" spans="1:6" ht="12.5">
      <c r="A457" s="1"/>
      <c r="B457" s="1"/>
      <c r="C457" s="1"/>
      <c r="D457" s="1"/>
      <c r="E457" s="1"/>
      <c r="F457" s="1"/>
    </row>
    <row r="458" spans="1:6" ht="12.5">
      <c r="A458" s="1"/>
      <c r="B458" s="1"/>
      <c r="C458" s="1"/>
      <c r="D458" s="1"/>
      <c r="E458" s="1"/>
      <c r="F458" s="1"/>
    </row>
    <row r="459" spans="1:6" ht="12.5">
      <c r="A459" s="1"/>
      <c r="B459" s="1"/>
      <c r="C459" s="1"/>
      <c r="D459" s="1"/>
      <c r="E459" s="1"/>
      <c r="F459" s="1"/>
    </row>
    <row r="460" spans="1:6" ht="12.5">
      <c r="A460" s="1"/>
      <c r="B460" s="1"/>
      <c r="C460" s="1"/>
      <c r="D460" s="1"/>
      <c r="E460" s="1"/>
      <c r="F460" s="1"/>
    </row>
    <row r="461" spans="1:6" ht="12.5">
      <c r="A461" s="1"/>
      <c r="B461" s="1"/>
      <c r="C461" s="1"/>
      <c r="D461" s="1"/>
      <c r="E461" s="1"/>
      <c r="F461" s="1"/>
    </row>
    <row r="462" spans="1:6" ht="12.5">
      <c r="A462" s="1"/>
      <c r="B462" s="1"/>
      <c r="C462" s="1"/>
      <c r="D462" s="1"/>
      <c r="E462" s="1"/>
      <c r="F462" s="1"/>
    </row>
    <row r="463" spans="1:6" ht="12.5">
      <c r="A463" s="1"/>
      <c r="B463" s="1"/>
      <c r="C463" s="1"/>
      <c r="D463" s="1"/>
      <c r="E463" s="1"/>
      <c r="F463" s="1"/>
    </row>
    <row r="464" spans="1:6" ht="12.5">
      <c r="A464" s="1"/>
      <c r="B464" s="1"/>
      <c r="C464" s="1"/>
      <c r="D464" s="1"/>
      <c r="E464" s="1"/>
      <c r="F464" s="1"/>
    </row>
    <row r="465" spans="1:6" ht="12.5">
      <c r="A465" s="1"/>
      <c r="B465" s="1"/>
      <c r="C465" s="1"/>
      <c r="D465" s="1"/>
      <c r="E465" s="1"/>
      <c r="F465" s="1"/>
    </row>
    <row r="466" spans="1:6" ht="12.5">
      <c r="A466" s="1"/>
      <c r="B466" s="1"/>
      <c r="C466" s="1"/>
      <c r="D466" s="1"/>
      <c r="E466" s="1"/>
      <c r="F466" s="1"/>
    </row>
    <row r="467" spans="1:6" ht="12.5">
      <c r="A467" s="1"/>
      <c r="B467" s="1"/>
      <c r="C467" s="1"/>
      <c r="D467" s="1"/>
      <c r="E467" s="1"/>
      <c r="F467" s="1"/>
    </row>
    <row r="468" spans="1:6" ht="12.5">
      <c r="A468" s="1"/>
      <c r="B468" s="1"/>
      <c r="C468" s="1"/>
      <c r="D468" s="1"/>
      <c r="E468" s="1"/>
      <c r="F468" s="1"/>
    </row>
    <row r="469" spans="1:6" ht="12.5">
      <c r="A469" s="1"/>
      <c r="B469" s="1"/>
      <c r="C469" s="1"/>
      <c r="D469" s="1"/>
      <c r="E469" s="1"/>
      <c r="F469" s="1"/>
    </row>
    <row r="470" spans="1:6" ht="12.5">
      <c r="A470" s="1"/>
      <c r="B470" s="1"/>
      <c r="C470" s="1"/>
      <c r="D470" s="1"/>
      <c r="E470" s="1"/>
      <c r="F470" s="1"/>
    </row>
    <row r="471" spans="1:6" ht="12.5">
      <c r="A471" s="1"/>
      <c r="B471" s="1"/>
      <c r="C471" s="1"/>
      <c r="D471" s="1"/>
      <c r="E471" s="1"/>
      <c r="F471" s="1"/>
    </row>
    <row r="472" spans="1:6" ht="12.5">
      <c r="A472" s="1"/>
      <c r="B472" s="1"/>
      <c r="C472" s="1"/>
      <c r="D472" s="1"/>
      <c r="E472" s="1"/>
      <c r="F472" s="1"/>
    </row>
    <row r="473" spans="1:6" ht="12.5">
      <c r="A473" s="1"/>
      <c r="B473" s="1"/>
      <c r="C473" s="1"/>
      <c r="D473" s="1"/>
      <c r="E473" s="1"/>
      <c r="F473" s="1"/>
    </row>
    <row r="474" spans="1:6" ht="12.5">
      <c r="A474" s="1"/>
      <c r="B474" s="1"/>
      <c r="C474" s="1"/>
      <c r="D474" s="1"/>
      <c r="E474" s="1"/>
      <c r="F474" s="1"/>
    </row>
    <row r="475" spans="1:6" ht="12.5">
      <c r="A475" s="1"/>
      <c r="B475" s="1"/>
      <c r="C475" s="1"/>
      <c r="D475" s="1"/>
      <c r="E475" s="1"/>
      <c r="F475" s="1"/>
    </row>
    <row r="476" spans="1:6" ht="12.5">
      <c r="A476" s="1"/>
      <c r="B476" s="1"/>
      <c r="C476" s="1"/>
      <c r="D476" s="1"/>
      <c r="E476" s="1"/>
      <c r="F476" s="1"/>
    </row>
    <row r="477" spans="1:6" ht="12.5">
      <c r="A477" s="1"/>
      <c r="B477" s="1"/>
      <c r="C477" s="1"/>
      <c r="D477" s="1"/>
      <c r="E477" s="1"/>
      <c r="F477" s="1"/>
    </row>
    <row r="478" spans="1:6" ht="12.5">
      <c r="A478" s="1"/>
      <c r="B478" s="1"/>
      <c r="C478" s="1"/>
      <c r="D478" s="1"/>
      <c r="E478" s="1"/>
      <c r="F478" s="1"/>
    </row>
    <row r="479" spans="1:6" ht="12.5">
      <c r="A479" s="1"/>
      <c r="B479" s="1"/>
      <c r="C479" s="1"/>
      <c r="D479" s="1"/>
      <c r="E479" s="1"/>
      <c r="F479" s="1"/>
    </row>
    <row r="480" spans="1:6" ht="12.5">
      <c r="A480" s="1"/>
      <c r="B480" s="1"/>
      <c r="C480" s="1"/>
      <c r="D480" s="1"/>
      <c r="E480" s="1"/>
      <c r="F480" s="1"/>
    </row>
    <row r="481" spans="1:6" ht="12.5">
      <c r="A481" s="1"/>
      <c r="B481" s="1"/>
      <c r="C481" s="1"/>
      <c r="D481" s="1"/>
      <c r="E481" s="1"/>
      <c r="F481" s="1"/>
    </row>
    <row r="482" spans="1:6" ht="12.5">
      <c r="A482" s="1"/>
      <c r="B482" s="1"/>
      <c r="C482" s="1"/>
      <c r="D482" s="1"/>
      <c r="E482" s="1"/>
      <c r="F482" s="1"/>
    </row>
    <row r="483" spans="1:6" ht="12.5">
      <c r="A483" s="1"/>
      <c r="B483" s="1"/>
      <c r="C483" s="1"/>
      <c r="D483" s="1"/>
      <c r="E483" s="1"/>
      <c r="F483" s="1"/>
    </row>
    <row r="484" spans="1:6" ht="12.5">
      <c r="A484" s="1"/>
      <c r="B484" s="1"/>
      <c r="C484" s="1"/>
      <c r="D484" s="1"/>
      <c r="E484" s="1"/>
      <c r="F484" s="1"/>
    </row>
    <row r="485" spans="1:6" ht="12.5">
      <c r="A485" s="1"/>
      <c r="B485" s="1"/>
      <c r="C485" s="1"/>
      <c r="D485" s="1"/>
      <c r="E485" s="1"/>
      <c r="F485" s="1"/>
    </row>
    <row r="486" spans="1:6" ht="12.5">
      <c r="A486" s="1"/>
      <c r="B486" s="1"/>
      <c r="C486" s="1"/>
      <c r="D486" s="1"/>
      <c r="E486" s="1"/>
      <c r="F486" s="1"/>
    </row>
    <row r="487" spans="1:6" ht="12.5">
      <c r="A487" s="1"/>
      <c r="B487" s="1"/>
      <c r="C487" s="1"/>
      <c r="D487" s="1"/>
      <c r="E487" s="1"/>
      <c r="F487" s="1"/>
    </row>
    <row r="488" spans="1:6" ht="12.5">
      <c r="A488" s="1"/>
      <c r="B488" s="1"/>
      <c r="C488" s="1"/>
      <c r="D488" s="1"/>
      <c r="E488" s="1"/>
      <c r="F488" s="1"/>
    </row>
    <row r="489" spans="1:6" ht="12.5">
      <c r="A489" s="1"/>
      <c r="B489" s="1"/>
      <c r="C489" s="1"/>
      <c r="D489" s="1"/>
      <c r="E489" s="1"/>
      <c r="F489" s="1"/>
    </row>
    <row r="490" spans="1:6" ht="12.5">
      <c r="A490" s="1"/>
      <c r="B490" s="1"/>
      <c r="C490" s="1"/>
      <c r="D490" s="1"/>
      <c r="E490" s="1"/>
      <c r="F490" s="1"/>
    </row>
    <row r="491" spans="1:6" ht="12.5">
      <c r="A491" s="1"/>
      <c r="B491" s="1"/>
      <c r="C491" s="1"/>
      <c r="D491" s="1"/>
      <c r="E491" s="1"/>
      <c r="F491" s="1"/>
    </row>
    <row r="492" spans="1:6" ht="12.5">
      <c r="A492" s="1"/>
      <c r="B492" s="1"/>
      <c r="C492" s="1"/>
      <c r="D492" s="1"/>
      <c r="E492" s="1"/>
      <c r="F492" s="1"/>
    </row>
    <row r="493" spans="1:6" ht="12.5">
      <c r="A493" s="1"/>
      <c r="B493" s="1"/>
      <c r="C493" s="1"/>
      <c r="D493" s="1"/>
      <c r="E493" s="1"/>
      <c r="F493" s="1"/>
    </row>
    <row r="494" spans="1:6" ht="12.5">
      <c r="A494" s="1"/>
      <c r="B494" s="1"/>
      <c r="C494" s="1"/>
      <c r="D494" s="1"/>
      <c r="E494" s="1"/>
      <c r="F494" s="1"/>
    </row>
    <row r="495" spans="1:6" ht="12.5">
      <c r="A495" s="1"/>
      <c r="B495" s="1"/>
      <c r="C495" s="1"/>
      <c r="D495" s="1"/>
      <c r="E495" s="1"/>
      <c r="F495" s="1"/>
    </row>
    <row r="496" spans="1:6" ht="12.5">
      <c r="A496" s="1"/>
      <c r="B496" s="1"/>
      <c r="C496" s="1"/>
      <c r="D496" s="1"/>
      <c r="E496" s="1"/>
      <c r="F496" s="1"/>
    </row>
    <row r="497" spans="1:6" ht="12.5">
      <c r="A497" s="1"/>
      <c r="B497" s="1"/>
      <c r="C497" s="1"/>
      <c r="D497" s="1"/>
      <c r="E497" s="1"/>
      <c r="F497" s="1"/>
    </row>
    <row r="498" spans="1:6" ht="12.5">
      <c r="A498" s="1"/>
      <c r="B498" s="1"/>
      <c r="C498" s="1"/>
      <c r="D498" s="1"/>
      <c r="E498" s="1"/>
      <c r="F498" s="1"/>
    </row>
    <row r="499" spans="1:6" ht="12.5">
      <c r="A499" s="1"/>
      <c r="B499" s="1"/>
      <c r="C499" s="1"/>
      <c r="D499" s="1"/>
      <c r="E499" s="1"/>
      <c r="F499" s="1"/>
    </row>
    <row r="500" spans="1:6" ht="12.5">
      <c r="A500" s="1"/>
      <c r="B500" s="1"/>
      <c r="C500" s="1"/>
      <c r="D500" s="1"/>
      <c r="E500" s="1"/>
      <c r="F500" s="1"/>
    </row>
    <row r="501" spans="1:6" ht="12.5">
      <c r="A501" s="1"/>
      <c r="B501" s="1"/>
      <c r="C501" s="1"/>
      <c r="D501" s="1"/>
      <c r="E501" s="1"/>
      <c r="F501" s="1"/>
    </row>
    <row r="502" spans="1:6" ht="12.5">
      <c r="A502" s="1"/>
      <c r="B502" s="1"/>
      <c r="C502" s="1"/>
      <c r="D502" s="1"/>
      <c r="E502" s="1"/>
      <c r="F502" s="1"/>
    </row>
    <row r="503" spans="1:6" ht="12.5">
      <c r="A503" s="1"/>
      <c r="B503" s="1"/>
      <c r="C503" s="1"/>
      <c r="D503" s="1"/>
      <c r="E503" s="1"/>
      <c r="F503" s="1"/>
    </row>
    <row r="504" spans="1:6" ht="12.5">
      <c r="A504" s="1"/>
      <c r="B504" s="1"/>
      <c r="C504" s="1"/>
      <c r="D504" s="1"/>
      <c r="E504" s="1"/>
      <c r="F504" s="1"/>
    </row>
    <row r="505" spans="1:6" ht="12.5">
      <c r="A505" s="1"/>
      <c r="B505" s="1"/>
      <c r="C505" s="1"/>
      <c r="D505" s="1"/>
      <c r="E505" s="1"/>
      <c r="F505" s="1"/>
    </row>
    <row r="506" spans="1:6" ht="12.5">
      <c r="A506" s="1"/>
      <c r="B506" s="1"/>
      <c r="C506" s="1"/>
      <c r="D506" s="1"/>
      <c r="E506" s="1"/>
      <c r="F506" s="1"/>
    </row>
    <row r="507" spans="1:6" ht="12.5">
      <c r="A507" s="1"/>
      <c r="B507" s="1"/>
      <c r="C507" s="1"/>
      <c r="D507" s="1"/>
      <c r="E507" s="1"/>
      <c r="F507" s="1"/>
    </row>
    <row r="508" spans="1:6" ht="12.5">
      <c r="A508" s="1"/>
      <c r="B508" s="1"/>
      <c r="C508" s="1"/>
      <c r="D508" s="1"/>
      <c r="E508" s="1"/>
      <c r="F508" s="1"/>
    </row>
    <row r="509" spans="1:6" ht="12.5">
      <c r="A509" s="1"/>
      <c r="B509" s="1"/>
      <c r="C509" s="1"/>
      <c r="D509" s="1"/>
      <c r="E509" s="1"/>
      <c r="F509" s="1"/>
    </row>
    <row r="510" spans="1:6" ht="12.5">
      <c r="A510" s="1"/>
      <c r="B510" s="1"/>
      <c r="C510" s="1"/>
      <c r="D510" s="1"/>
      <c r="E510" s="1"/>
      <c r="F510" s="1"/>
    </row>
    <row r="511" spans="1:6" ht="12.5">
      <c r="A511" s="1"/>
      <c r="B511" s="1"/>
      <c r="C511" s="1"/>
      <c r="D511" s="1"/>
      <c r="E511" s="1"/>
      <c r="F511" s="1"/>
    </row>
    <row r="512" spans="1:6" ht="12.5">
      <c r="A512" s="1"/>
      <c r="B512" s="1"/>
      <c r="C512" s="1"/>
      <c r="D512" s="1"/>
      <c r="E512" s="1"/>
      <c r="F512" s="1"/>
    </row>
    <row r="513" spans="1:6" ht="12.5">
      <c r="A513" s="1"/>
      <c r="B513" s="1"/>
      <c r="C513" s="1"/>
      <c r="D513" s="1"/>
      <c r="E513" s="1"/>
      <c r="F513" s="1"/>
    </row>
    <row r="514" spans="1:6" ht="12.5">
      <c r="A514" s="1"/>
      <c r="B514" s="1"/>
      <c r="C514" s="1"/>
      <c r="D514" s="1"/>
      <c r="E514" s="1"/>
      <c r="F514" s="1"/>
    </row>
    <row r="515" spans="1:6" ht="12.5">
      <c r="A515" s="1"/>
      <c r="B515" s="1"/>
      <c r="C515" s="1"/>
      <c r="D515" s="1"/>
      <c r="E515" s="1"/>
      <c r="F515" s="1"/>
    </row>
    <row r="516" spans="1:6" ht="12.5">
      <c r="A516" s="1"/>
      <c r="B516" s="1"/>
      <c r="C516" s="1"/>
      <c r="D516" s="1"/>
      <c r="E516" s="1"/>
      <c r="F516" s="1"/>
    </row>
    <row r="517" spans="1:6" ht="12.5">
      <c r="A517" s="1"/>
      <c r="B517" s="1"/>
      <c r="C517" s="1"/>
      <c r="D517" s="1"/>
      <c r="E517" s="1"/>
      <c r="F517" s="1"/>
    </row>
    <row r="518" spans="1:6" ht="12.5">
      <c r="A518" s="1"/>
      <c r="B518" s="1"/>
      <c r="C518" s="1"/>
      <c r="D518" s="1"/>
      <c r="E518" s="1"/>
      <c r="F518" s="1"/>
    </row>
    <row r="519" spans="1:6" ht="12.5">
      <c r="A519" s="1"/>
      <c r="B519" s="1"/>
      <c r="C519" s="1"/>
      <c r="D519" s="1"/>
      <c r="E519" s="1"/>
      <c r="F519" s="1"/>
    </row>
    <row r="520" spans="1:6" ht="12.5">
      <c r="A520" s="1"/>
      <c r="B520" s="1"/>
      <c r="C520" s="1"/>
      <c r="D520" s="1"/>
      <c r="E520" s="1"/>
      <c r="F520" s="1"/>
    </row>
    <row r="521" spans="1:6" ht="12.5">
      <c r="A521" s="1"/>
      <c r="B521" s="1"/>
      <c r="C521" s="1"/>
      <c r="D521" s="1"/>
      <c r="E521" s="1"/>
      <c r="F521" s="1"/>
    </row>
    <row r="522" spans="1:6" ht="12.5">
      <c r="A522" s="1"/>
      <c r="B522" s="1"/>
      <c r="C522" s="1"/>
      <c r="D522" s="1"/>
      <c r="E522" s="1"/>
      <c r="F522" s="1"/>
    </row>
    <row r="523" spans="1:6" ht="12.5">
      <c r="A523" s="1"/>
      <c r="B523" s="1"/>
      <c r="C523" s="1"/>
      <c r="D523" s="1"/>
      <c r="E523" s="1"/>
      <c r="F523" s="1"/>
    </row>
    <row r="524" spans="1:6" ht="12.5">
      <c r="A524" s="1"/>
      <c r="B524" s="1"/>
      <c r="C524" s="1"/>
      <c r="D524" s="1"/>
      <c r="E524" s="1"/>
      <c r="F524" s="1"/>
    </row>
    <row r="525" spans="1:6" ht="12.5">
      <c r="A525" s="1"/>
      <c r="B525" s="1"/>
      <c r="C525" s="1"/>
      <c r="D525" s="1"/>
      <c r="E525" s="1"/>
      <c r="F525" s="1"/>
    </row>
    <row r="526" spans="1:6" ht="12.5">
      <c r="A526" s="1"/>
      <c r="B526" s="1"/>
      <c r="C526" s="1"/>
      <c r="D526" s="1"/>
      <c r="E526" s="1"/>
      <c r="F526" s="1"/>
    </row>
    <row r="527" spans="1:6" ht="12.5">
      <c r="A527" s="1"/>
      <c r="B527" s="1"/>
      <c r="C527" s="1"/>
      <c r="D527" s="1"/>
      <c r="E527" s="1"/>
      <c r="F527" s="1"/>
    </row>
    <row r="528" spans="1:6" ht="12.5">
      <c r="A528" s="1"/>
      <c r="B528" s="1"/>
      <c r="C528" s="1"/>
      <c r="D528" s="1"/>
      <c r="E528" s="1"/>
      <c r="F528" s="1"/>
    </row>
    <row r="529" spans="1:6" ht="12.5">
      <c r="A529" s="1"/>
      <c r="B529" s="1"/>
      <c r="C529" s="1"/>
      <c r="D529" s="1"/>
      <c r="E529" s="1"/>
      <c r="F529" s="1"/>
    </row>
    <row r="530" spans="1:6" ht="12.5">
      <c r="A530" s="1"/>
      <c r="B530" s="1"/>
      <c r="C530" s="1"/>
      <c r="D530" s="1"/>
      <c r="E530" s="1"/>
      <c r="F530" s="1"/>
    </row>
    <row r="531" spans="1:6" ht="12.5">
      <c r="A531" s="1"/>
      <c r="B531" s="1"/>
      <c r="C531" s="1"/>
      <c r="D531" s="1"/>
      <c r="E531" s="1"/>
      <c r="F531" s="1"/>
    </row>
    <row r="532" spans="1:6" ht="12.5">
      <c r="A532" s="1"/>
      <c r="B532" s="1"/>
      <c r="C532" s="1"/>
      <c r="D532" s="1"/>
      <c r="E532" s="1"/>
      <c r="F532" s="1"/>
    </row>
    <row r="533" spans="1:6" ht="12.5">
      <c r="A533" s="1"/>
      <c r="B533" s="1"/>
      <c r="C533" s="1"/>
      <c r="D533" s="1"/>
      <c r="E533" s="1"/>
      <c r="F533" s="1"/>
    </row>
    <row r="534" spans="1:6" ht="12.5">
      <c r="A534" s="1"/>
      <c r="B534" s="1"/>
      <c r="C534" s="1"/>
      <c r="D534" s="1"/>
      <c r="E534" s="1"/>
      <c r="F534" s="1"/>
    </row>
    <row r="535" spans="1:6" ht="12.5">
      <c r="A535" s="1"/>
      <c r="B535" s="1"/>
      <c r="C535" s="1"/>
      <c r="D535" s="1"/>
      <c r="E535" s="1"/>
      <c r="F535" s="1"/>
    </row>
    <row r="536" spans="1:6" ht="12.5">
      <c r="A536" s="1"/>
      <c r="B536" s="1"/>
      <c r="C536" s="1"/>
      <c r="D536" s="1"/>
      <c r="E536" s="1"/>
      <c r="F536" s="1"/>
    </row>
    <row r="537" spans="1:6" ht="12.5">
      <c r="A537" s="1"/>
      <c r="B537" s="1"/>
      <c r="C537" s="1"/>
      <c r="D537" s="1"/>
      <c r="E537" s="1"/>
      <c r="F537" s="1"/>
    </row>
    <row r="538" spans="1:6" ht="12.5">
      <c r="A538" s="1"/>
      <c r="B538" s="1"/>
      <c r="C538" s="1"/>
      <c r="D538" s="1"/>
      <c r="E538" s="1"/>
      <c r="F538" s="1"/>
    </row>
    <row r="539" spans="1:6" ht="12.5">
      <c r="A539" s="1"/>
      <c r="B539" s="1"/>
      <c r="C539" s="1"/>
      <c r="D539" s="1"/>
      <c r="E539" s="1"/>
      <c r="F539" s="1"/>
    </row>
    <row r="540" spans="1:6" ht="12.5">
      <c r="A540" s="1"/>
      <c r="B540" s="1"/>
      <c r="C540" s="1"/>
      <c r="D540" s="1"/>
      <c r="E540" s="1"/>
      <c r="F540" s="1"/>
    </row>
    <row r="541" spans="1:6" ht="12.5">
      <c r="A541" s="1"/>
      <c r="B541" s="1"/>
      <c r="C541" s="1"/>
      <c r="D541" s="1"/>
      <c r="E541" s="1"/>
      <c r="F541" s="1"/>
    </row>
    <row r="542" spans="1:6" ht="12.5">
      <c r="A542" s="1"/>
      <c r="B542" s="1"/>
      <c r="C542" s="1"/>
      <c r="D542" s="1"/>
      <c r="E542" s="1"/>
      <c r="F542" s="1"/>
    </row>
    <row r="543" spans="1:6" ht="12.5">
      <c r="A543" s="1"/>
      <c r="B543" s="1"/>
      <c r="C543" s="1"/>
      <c r="D543" s="1"/>
      <c r="E543" s="1"/>
      <c r="F543" s="1"/>
    </row>
    <row r="544" spans="1:6" ht="12.5">
      <c r="A544" s="1"/>
      <c r="B544" s="1"/>
      <c r="C544" s="1"/>
      <c r="D544" s="1"/>
      <c r="E544" s="1"/>
      <c r="F544" s="1"/>
    </row>
    <row r="545" spans="1:6" ht="12.5">
      <c r="A545" s="1"/>
      <c r="B545" s="1"/>
      <c r="C545" s="1"/>
      <c r="D545" s="1"/>
      <c r="E545" s="1"/>
      <c r="F545" s="1"/>
    </row>
    <row r="546" spans="1:6" ht="12.5">
      <c r="A546" s="1"/>
      <c r="B546" s="1"/>
      <c r="C546" s="1"/>
      <c r="D546" s="1"/>
      <c r="E546" s="1"/>
      <c r="F546" s="1"/>
    </row>
    <row r="547" spans="1:6" ht="12.5">
      <c r="A547" s="1"/>
      <c r="B547" s="1"/>
      <c r="C547" s="1"/>
      <c r="D547" s="1"/>
      <c r="E547" s="1"/>
      <c r="F547" s="1"/>
    </row>
    <row r="548" spans="1:6" ht="12.5">
      <c r="A548" s="1"/>
      <c r="B548" s="1"/>
      <c r="C548" s="1"/>
      <c r="D548" s="1"/>
      <c r="E548" s="1"/>
      <c r="F548" s="1"/>
    </row>
    <row r="549" spans="1:6" ht="12.5">
      <c r="A549" s="1"/>
      <c r="B549" s="1"/>
      <c r="C549" s="1"/>
      <c r="D549" s="1"/>
      <c r="E549" s="1"/>
      <c r="F549" s="1"/>
    </row>
    <row r="550" spans="1:6" ht="12.5">
      <c r="A550" s="1"/>
      <c r="B550" s="1"/>
      <c r="C550" s="1"/>
      <c r="D550" s="1"/>
      <c r="E550" s="1"/>
      <c r="F550" s="1"/>
    </row>
    <row r="551" spans="1:6" ht="12.5">
      <c r="A551" s="1"/>
      <c r="B551" s="1"/>
      <c r="C551" s="1"/>
      <c r="D551" s="1"/>
      <c r="E551" s="1"/>
      <c r="F551" s="1"/>
    </row>
    <row r="552" spans="1:6" ht="12.5">
      <c r="A552" s="1"/>
      <c r="B552" s="1"/>
      <c r="C552" s="1"/>
      <c r="D552" s="1"/>
      <c r="E552" s="1"/>
      <c r="F552" s="1"/>
    </row>
    <row r="553" spans="1:6" ht="12.5">
      <c r="A553" s="1"/>
      <c r="B553" s="1"/>
      <c r="C553" s="1"/>
      <c r="D553" s="1"/>
      <c r="E553" s="1"/>
      <c r="F553" s="1"/>
    </row>
    <row r="554" spans="1:6" ht="12.5">
      <c r="A554" s="1"/>
      <c r="B554" s="1"/>
      <c r="C554" s="1"/>
      <c r="D554" s="1"/>
      <c r="E554" s="1"/>
      <c r="F554" s="1"/>
    </row>
    <row r="555" spans="1:6" ht="12.5">
      <c r="A555" s="1"/>
      <c r="B555" s="1"/>
      <c r="C555" s="1"/>
      <c r="D555" s="1"/>
      <c r="E555" s="1"/>
      <c r="F555" s="1"/>
    </row>
    <row r="556" spans="1:6" ht="12.5">
      <c r="A556" s="1"/>
      <c r="B556" s="1"/>
      <c r="C556" s="1"/>
      <c r="D556" s="1"/>
      <c r="E556" s="1"/>
      <c r="F556" s="1"/>
    </row>
    <row r="557" spans="1:6" ht="12.5">
      <c r="A557" s="1"/>
      <c r="B557" s="1"/>
      <c r="C557" s="1"/>
      <c r="D557" s="1"/>
      <c r="E557" s="1"/>
      <c r="F557" s="1"/>
    </row>
    <row r="558" spans="1:6" ht="12.5">
      <c r="A558" s="1"/>
      <c r="B558" s="1"/>
      <c r="C558" s="1"/>
      <c r="D558" s="1"/>
      <c r="E558" s="1"/>
      <c r="F558" s="1"/>
    </row>
    <row r="559" spans="1:6" ht="12.5">
      <c r="A559" s="1"/>
      <c r="B559" s="1"/>
      <c r="C559" s="1"/>
      <c r="D559" s="1"/>
      <c r="E559" s="1"/>
      <c r="F559" s="1"/>
    </row>
    <row r="560" spans="1:6" ht="12.5">
      <c r="A560" s="1"/>
      <c r="B560" s="1"/>
      <c r="C560" s="1"/>
      <c r="D560" s="1"/>
      <c r="E560" s="1"/>
      <c r="F560" s="1"/>
    </row>
    <row r="561" spans="1:6" ht="12.5">
      <c r="A561" s="1"/>
      <c r="B561" s="1"/>
      <c r="C561" s="1"/>
      <c r="D561" s="1"/>
      <c r="E561" s="1"/>
      <c r="F561" s="1"/>
    </row>
    <row r="562" spans="1:6" ht="12.5">
      <c r="A562" s="1"/>
      <c r="B562" s="1"/>
      <c r="C562" s="1"/>
      <c r="D562" s="1"/>
      <c r="E562" s="1"/>
      <c r="F562" s="1"/>
    </row>
    <row r="563" spans="1:6" ht="12.5">
      <c r="A563" s="1"/>
      <c r="B563" s="1"/>
      <c r="C563" s="1"/>
      <c r="D563" s="1"/>
      <c r="E563" s="1"/>
      <c r="F563" s="1"/>
    </row>
    <row r="564" spans="1:6" ht="12.5">
      <c r="A564" s="1"/>
      <c r="B564" s="1"/>
      <c r="C564" s="1"/>
      <c r="D564" s="1"/>
      <c r="E564" s="1"/>
      <c r="F564" s="1"/>
    </row>
    <row r="565" spans="1:6" ht="12.5">
      <c r="A565" s="1"/>
      <c r="B565" s="1"/>
      <c r="C565" s="1"/>
      <c r="D565" s="1"/>
      <c r="E565" s="1"/>
      <c r="F565" s="1"/>
    </row>
    <row r="566" spans="1:6" ht="12.5">
      <c r="A566" s="1"/>
      <c r="B566" s="1"/>
      <c r="C566" s="1"/>
      <c r="D566" s="1"/>
      <c r="E566" s="1"/>
      <c r="F566" s="1"/>
    </row>
    <row r="567" spans="1:6" ht="12.5">
      <c r="A567" s="1"/>
      <c r="B567" s="1"/>
      <c r="C567" s="1"/>
      <c r="D567" s="1"/>
      <c r="E567" s="1"/>
      <c r="F567" s="1"/>
    </row>
    <row r="568" spans="1:6" ht="12.5">
      <c r="A568" s="1"/>
      <c r="B568" s="1"/>
      <c r="C568" s="1"/>
      <c r="D568" s="1"/>
      <c r="E568" s="1"/>
      <c r="F568" s="1"/>
    </row>
    <row r="569" spans="1:6" ht="12.5">
      <c r="A569" s="1"/>
      <c r="B569" s="1"/>
      <c r="C569" s="1"/>
      <c r="D569" s="1"/>
      <c r="E569" s="1"/>
      <c r="F569" s="1"/>
    </row>
    <row r="570" spans="1:6" ht="12.5">
      <c r="A570" s="1"/>
      <c r="B570" s="1"/>
      <c r="C570" s="1"/>
      <c r="D570" s="1"/>
      <c r="E570" s="1"/>
      <c r="F570" s="1"/>
    </row>
    <row r="571" spans="1:6" ht="12.5">
      <c r="A571" s="1"/>
      <c r="B571" s="1"/>
      <c r="C571" s="1"/>
      <c r="D571" s="1"/>
      <c r="E571" s="1"/>
      <c r="F571" s="1"/>
    </row>
    <row r="572" spans="1:6" ht="12.5">
      <c r="A572" s="1"/>
      <c r="B572" s="1"/>
      <c r="C572" s="1"/>
      <c r="D572" s="1"/>
      <c r="E572" s="1"/>
      <c r="F572" s="1"/>
    </row>
    <row r="573" spans="1:6" ht="12.5">
      <c r="A573" s="1"/>
      <c r="B573" s="1"/>
      <c r="C573" s="1"/>
      <c r="D573" s="1"/>
      <c r="E573" s="1"/>
      <c r="F573" s="1"/>
    </row>
    <row r="574" spans="1:6" ht="12.5">
      <c r="A574" s="1"/>
      <c r="B574" s="1"/>
      <c r="C574" s="1"/>
      <c r="D574" s="1"/>
      <c r="E574" s="1"/>
      <c r="F574" s="1"/>
    </row>
    <row r="575" spans="1:6" ht="12.5">
      <c r="A575" s="1"/>
      <c r="B575" s="1"/>
      <c r="C575" s="1"/>
      <c r="D575" s="1"/>
      <c r="E575" s="1"/>
      <c r="F575" s="1"/>
    </row>
    <row r="576" spans="1:6" ht="12.5">
      <c r="A576" s="1"/>
      <c r="B576" s="1"/>
      <c r="C576" s="1"/>
      <c r="D576" s="1"/>
      <c r="E576" s="1"/>
      <c r="F576" s="1"/>
    </row>
    <row r="577" spans="1:6" ht="12.5">
      <c r="A577" s="1"/>
      <c r="B577" s="1"/>
      <c r="C577" s="1"/>
      <c r="D577" s="1"/>
      <c r="E577" s="1"/>
      <c r="F577" s="1"/>
    </row>
    <row r="578" spans="1:6" ht="12.5">
      <c r="A578" s="1"/>
      <c r="B578" s="1"/>
      <c r="C578" s="1"/>
      <c r="D578" s="1"/>
      <c r="E578" s="1"/>
      <c r="F578" s="1"/>
    </row>
    <row r="579" spans="1:6" ht="12.5">
      <c r="A579" s="1"/>
      <c r="B579" s="1"/>
      <c r="C579" s="1"/>
      <c r="D579" s="1"/>
      <c r="E579" s="1"/>
      <c r="F579" s="1"/>
    </row>
    <row r="580" spans="1:6" ht="12.5">
      <c r="A580" s="1"/>
      <c r="B580" s="1"/>
      <c r="C580" s="1"/>
      <c r="D580" s="1"/>
      <c r="E580" s="1"/>
      <c r="F580" s="1"/>
    </row>
    <row r="581" spans="1:6" ht="12.5">
      <c r="A581" s="1"/>
      <c r="B581" s="1"/>
      <c r="C581" s="1"/>
      <c r="D581" s="1"/>
      <c r="E581" s="1"/>
      <c r="F581" s="1"/>
    </row>
    <row r="582" spans="1:6" ht="12.5">
      <c r="A582" s="1"/>
      <c r="B582" s="1"/>
      <c r="C582" s="1"/>
      <c r="D582" s="1"/>
      <c r="E582" s="1"/>
      <c r="F582" s="1"/>
    </row>
    <row r="583" spans="1:6" ht="12.5">
      <c r="A583" s="1"/>
      <c r="B583" s="1"/>
      <c r="C583" s="1"/>
      <c r="D583" s="1"/>
      <c r="E583" s="1"/>
      <c r="F583" s="1"/>
    </row>
    <row r="584" spans="1:6" ht="12.5">
      <c r="A584" s="1"/>
      <c r="B584" s="1"/>
      <c r="C584" s="1"/>
      <c r="D584" s="1"/>
      <c r="E584" s="1"/>
      <c r="F584" s="1"/>
    </row>
    <row r="585" spans="1:6" ht="12.5">
      <c r="A585" s="1"/>
      <c r="B585" s="1"/>
      <c r="C585" s="1"/>
      <c r="D585" s="1"/>
      <c r="E585" s="1"/>
      <c r="F585" s="1"/>
    </row>
    <row r="586" spans="1:6" ht="12.5">
      <c r="A586" s="1"/>
      <c r="B586" s="1"/>
      <c r="C586" s="1"/>
      <c r="D586" s="1"/>
      <c r="E586" s="1"/>
      <c r="F586" s="1"/>
    </row>
    <row r="587" spans="1:6" ht="12.5">
      <c r="A587" s="1"/>
      <c r="B587" s="1"/>
      <c r="C587" s="1"/>
      <c r="D587" s="1"/>
      <c r="E587" s="1"/>
      <c r="F587" s="1"/>
    </row>
    <row r="588" spans="1:6" ht="12.5">
      <c r="A588" s="1"/>
      <c r="B588" s="1"/>
      <c r="C588" s="1"/>
      <c r="D588" s="1"/>
      <c r="E588" s="1"/>
      <c r="F588" s="1"/>
    </row>
    <row r="589" spans="1:6" ht="12.5">
      <c r="A589" s="1"/>
      <c r="B589" s="1"/>
      <c r="C589" s="1"/>
      <c r="D589" s="1"/>
      <c r="E589" s="1"/>
      <c r="F589" s="1"/>
    </row>
    <row r="590" spans="1:6" ht="12.5">
      <c r="A590" s="1"/>
      <c r="B590" s="1"/>
      <c r="C590" s="1"/>
      <c r="D590" s="1"/>
      <c r="E590" s="1"/>
      <c r="F590" s="1"/>
    </row>
    <row r="591" spans="1:6" ht="12.5">
      <c r="A591" s="1"/>
      <c r="B591" s="1"/>
      <c r="C591" s="1"/>
      <c r="D591" s="1"/>
      <c r="E591" s="1"/>
      <c r="F591" s="1"/>
    </row>
    <row r="592" spans="1:6" ht="12.5">
      <c r="A592" s="1"/>
      <c r="B592" s="1"/>
      <c r="C592" s="1"/>
      <c r="D592" s="1"/>
      <c r="E592" s="1"/>
      <c r="F592" s="1"/>
    </row>
    <row r="593" spans="1:6" ht="12.5">
      <c r="A593" s="1"/>
      <c r="B593" s="1"/>
      <c r="C593" s="1"/>
      <c r="D593" s="1"/>
      <c r="E593" s="1"/>
      <c r="F593" s="1"/>
    </row>
    <row r="594" spans="1:6" ht="12.5">
      <c r="A594" s="1"/>
      <c r="B594" s="1"/>
      <c r="C594" s="1"/>
      <c r="D594" s="1"/>
      <c r="E594" s="1"/>
      <c r="F594" s="1"/>
    </row>
    <row r="595" spans="1:6" ht="12.5">
      <c r="A595" s="1"/>
      <c r="B595" s="1"/>
      <c r="C595" s="1"/>
      <c r="D595" s="1"/>
      <c r="E595" s="1"/>
      <c r="F595" s="1"/>
    </row>
    <row r="596" spans="1:6" ht="12.5">
      <c r="A596" s="1"/>
      <c r="B596" s="1"/>
      <c r="C596" s="1"/>
      <c r="D596" s="1"/>
      <c r="E596" s="1"/>
      <c r="F596" s="1"/>
    </row>
    <row r="597" spans="1:6" ht="12.5">
      <c r="A597" s="1"/>
      <c r="B597" s="1"/>
      <c r="C597" s="1"/>
      <c r="D597" s="1"/>
      <c r="E597" s="1"/>
      <c r="F597" s="1"/>
    </row>
    <row r="598" spans="1:6" ht="12.5">
      <c r="A598" s="1"/>
      <c r="B598" s="1"/>
      <c r="C598" s="1"/>
      <c r="D598" s="1"/>
      <c r="E598" s="1"/>
      <c r="F598" s="1"/>
    </row>
    <row r="599" spans="1:6" ht="12.5">
      <c r="A599" s="1"/>
      <c r="B599" s="1"/>
      <c r="C599" s="1"/>
      <c r="D599" s="1"/>
      <c r="E599" s="1"/>
      <c r="F599" s="1"/>
    </row>
    <row r="600" spans="1:6" ht="12.5">
      <c r="A600" s="1"/>
      <c r="B600" s="1"/>
      <c r="C600" s="1"/>
      <c r="D600" s="1"/>
      <c r="E600" s="1"/>
      <c r="F600" s="1"/>
    </row>
    <row r="601" spans="1:6" ht="12.5">
      <c r="A601" s="1"/>
      <c r="B601" s="1"/>
      <c r="C601" s="1"/>
      <c r="D601" s="1"/>
      <c r="E601" s="1"/>
      <c r="F601" s="1"/>
    </row>
    <row r="602" spans="1:6" ht="12.5">
      <c r="A602" s="1"/>
      <c r="B602" s="1"/>
      <c r="C602" s="1"/>
      <c r="D602" s="1"/>
      <c r="E602" s="1"/>
      <c r="F602" s="1"/>
    </row>
    <row r="603" spans="1:6" ht="12.5">
      <c r="A603" s="1"/>
      <c r="B603" s="1"/>
      <c r="C603" s="1"/>
      <c r="D603" s="1"/>
      <c r="E603" s="1"/>
      <c r="F603" s="1"/>
    </row>
    <row r="604" spans="1:6" ht="12.5">
      <c r="A604" s="1"/>
      <c r="B604" s="1"/>
      <c r="C604" s="1"/>
      <c r="D604" s="1"/>
      <c r="E604" s="1"/>
      <c r="F604" s="1"/>
    </row>
    <row r="605" spans="1:6" ht="12.5">
      <c r="A605" s="1"/>
      <c r="B605" s="1"/>
      <c r="C605" s="1"/>
      <c r="D605" s="1"/>
      <c r="E605" s="1"/>
      <c r="F605" s="1"/>
    </row>
    <row r="606" spans="1:6" ht="12.5">
      <c r="A606" s="1"/>
      <c r="B606" s="1"/>
      <c r="C606" s="1"/>
      <c r="D606" s="1"/>
      <c r="E606" s="1"/>
      <c r="F606" s="1"/>
    </row>
    <row r="607" spans="1:6" ht="12.5">
      <c r="A607" s="1"/>
      <c r="B607" s="1"/>
      <c r="C607" s="1"/>
      <c r="D607" s="1"/>
      <c r="E607" s="1"/>
      <c r="F607" s="1"/>
    </row>
    <row r="608" spans="1:6" ht="12.5">
      <c r="A608" s="1"/>
      <c r="B608" s="1"/>
      <c r="C608" s="1"/>
      <c r="D608" s="1"/>
      <c r="E608" s="1"/>
      <c r="F608" s="1"/>
    </row>
    <row r="609" spans="1:6" ht="12.5">
      <c r="A609" s="1"/>
      <c r="B609" s="1"/>
      <c r="C609" s="1"/>
      <c r="D609" s="1"/>
      <c r="E609" s="1"/>
      <c r="F609" s="1"/>
    </row>
    <row r="610" spans="1:6" ht="12.5">
      <c r="A610" s="1"/>
      <c r="B610" s="1"/>
      <c r="C610" s="1"/>
      <c r="D610" s="1"/>
      <c r="E610" s="1"/>
      <c r="F610" s="1"/>
    </row>
    <row r="611" spans="1:6" ht="12.5">
      <c r="A611" s="1"/>
      <c r="B611" s="1"/>
      <c r="C611" s="1"/>
      <c r="D611" s="1"/>
      <c r="E611" s="1"/>
      <c r="F611" s="1"/>
    </row>
    <row r="612" spans="1:6" ht="12.5">
      <c r="A612" s="1"/>
      <c r="B612" s="1"/>
      <c r="C612" s="1"/>
      <c r="D612" s="1"/>
      <c r="E612" s="1"/>
      <c r="F612" s="1"/>
    </row>
    <row r="613" spans="1:6" ht="12.5">
      <c r="A613" s="1"/>
      <c r="B613" s="1"/>
      <c r="C613" s="1"/>
      <c r="D613" s="1"/>
      <c r="E613" s="1"/>
      <c r="F613" s="1"/>
    </row>
    <row r="614" spans="1:6" ht="12.5">
      <c r="A614" s="1"/>
      <c r="B614" s="1"/>
      <c r="C614" s="1"/>
      <c r="D614" s="1"/>
      <c r="E614" s="1"/>
      <c r="F614" s="1"/>
    </row>
    <row r="615" spans="1:6" ht="12.5">
      <c r="A615" s="1"/>
      <c r="B615" s="1"/>
      <c r="C615" s="1"/>
      <c r="D615" s="1"/>
      <c r="E615" s="1"/>
      <c r="F615" s="1"/>
    </row>
    <row r="616" spans="1:6" ht="12.5">
      <c r="A616" s="1"/>
      <c r="B616" s="1"/>
      <c r="C616" s="1"/>
      <c r="D616" s="1"/>
      <c r="E616" s="1"/>
      <c r="F616" s="1"/>
    </row>
    <row r="617" spans="1:6" ht="12.5">
      <c r="A617" s="1"/>
      <c r="B617" s="1"/>
      <c r="C617" s="1"/>
      <c r="D617" s="1"/>
      <c r="E617" s="1"/>
      <c r="F617" s="1"/>
    </row>
    <row r="618" spans="1:6" ht="12.5">
      <c r="A618" s="1"/>
      <c r="B618" s="1"/>
      <c r="C618" s="1"/>
      <c r="D618" s="1"/>
      <c r="E618" s="1"/>
      <c r="F618" s="1"/>
    </row>
    <row r="619" spans="1:6" ht="12.5">
      <c r="A619" s="1"/>
      <c r="B619" s="1"/>
      <c r="C619" s="1"/>
      <c r="D619" s="1"/>
      <c r="E619" s="1"/>
      <c r="F619" s="1"/>
    </row>
    <row r="620" spans="1:6" ht="12.5">
      <c r="A620" s="1"/>
      <c r="B620" s="1"/>
      <c r="C620" s="1"/>
      <c r="D620" s="1"/>
      <c r="E620" s="1"/>
      <c r="F620" s="1"/>
    </row>
    <row r="621" spans="1:6" ht="12.5">
      <c r="A621" s="1"/>
      <c r="B621" s="1"/>
      <c r="C621" s="1"/>
      <c r="D621" s="1"/>
      <c r="E621" s="1"/>
      <c r="F621" s="1"/>
    </row>
    <row r="622" spans="1:6" ht="12.5">
      <c r="A622" s="1"/>
      <c r="B622" s="1"/>
      <c r="C622" s="1"/>
      <c r="D622" s="1"/>
      <c r="E622" s="1"/>
      <c r="F622" s="1"/>
    </row>
    <row r="623" spans="1:6" ht="12.5">
      <c r="A623" s="1"/>
      <c r="B623" s="1"/>
      <c r="C623" s="1"/>
      <c r="D623" s="1"/>
      <c r="E623" s="1"/>
      <c r="F623" s="1"/>
    </row>
    <row r="624" spans="1:6" ht="12.5">
      <c r="A624" s="1"/>
      <c r="B624" s="1"/>
      <c r="C624" s="1"/>
      <c r="D624" s="1"/>
      <c r="E624" s="1"/>
      <c r="F624" s="1"/>
    </row>
    <row r="625" spans="1:6" ht="12.5">
      <c r="A625" s="1"/>
      <c r="B625" s="1"/>
      <c r="C625" s="1"/>
      <c r="D625" s="1"/>
      <c r="E625" s="1"/>
      <c r="F625" s="1"/>
    </row>
    <row r="626" spans="1:6" ht="12.5">
      <c r="A626" s="1"/>
      <c r="B626" s="1"/>
      <c r="C626" s="1"/>
      <c r="D626" s="1"/>
      <c r="E626" s="1"/>
      <c r="F626" s="1"/>
    </row>
    <row r="627" spans="1:6" ht="12.5">
      <c r="A627" s="1"/>
      <c r="B627" s="1"/>
      <c r="C627" s="1"/>
      <c r="D627" s="1"/>
      <c r="E627" s="1"/>
      <c r="F627" s="1"/>
    </row>
    <row r="628" spans="1:6" ht="12.5">
      <c r="A628" s="1"/>
      <c r="B628" s="1"/>
      <c r="C628" s="1"/>
      <c r="D628" s="1"/>
      <c r="E628" s="1"/>
      <c r="F628" s="1"/>
    </row>
    <row r="629" spans="1:6" ht="12.5">
      <c r="A629" s="1"/>
      <c r="B629" s="1"/>
      <c r="C629" s="1"/>
      <c r="D629" s="1"/>
      <c r="E629" s="1"/>
      <c r="F629" s="1"/>
    </row>
    <row r="630" spans="1:6" ht="12.5">
      <c r="A630" s="1"/>
      <c r="B630" s="1"/>
      <c r="C630" s="1"/>
      <c r="D630" s="1"/>
      <c r="E630" s="1"/>
      <c r="F630" s="1"/>
    </row>
    <row r="631" spans="1:6" ht="12.5">
      <c r="A631" s="1"/>
      <c r="B631" s="1"/>
      <c r="C631" s="1"/>
      <c r="D631" s="1"/>
      <c r="E631" s="1"/>
      <c r="F631" s="1"/>
    </row>
    <row r="632" spans="1:6" ht="12.5">
      <c r="A632" s="1"/>
      <c r="B632" s="1"/>
      <c r="C632" s="1"/>
      <c r="D632" s="1"/>
      <c r="E632" s="1"/>
      <c r="F632" s="1"/>
    </row>
    <row r="633" spans="1:6" ht="12.5">
      <c r="A633" s="1"/>
      <c r="B633" s="1"/>
      <c r="C633" s="1"/>
      <c r="D633" s="1"/>
      <c r="E633" s="1"/>
      <c r="F633" s="1"/>
    </row>
    <row r="634" spans="1:6" ht="12.5">
      <c r="A634" s="1"/>
      <c r="B634" s="1"/>
      <c r="C634" s="1"/>
      <c r="D634" s="1"/>
      <c r="E634" s="1"/>
      <c r="F634" s="1"/>
    </row>
    <row r="635" spans="1:6" ht="12.5">
      <c r="A635" s="1"/>
      <c r="B635" s="1"/>
      <c r="C635" s="1"/>
      <c r="D635" s="1"/>
      <c r="E635" s="1"/>
      <c r="F635" s="1"/>
    </row>
    <row r="636" spans="1:6" ht="12.5">
      <c r="A636" s="1"/>
      <c r="B636" s="1"/>
      <c r="C636" s="1"/>
      <c r="D636" s="1"/>
      <c r="E636" s="1"/>
      <c r="F636" s="1"/>
    </row>
    <row r="637" spans="1:6" ht="12.5">
      <c r="A637" s="1"/>
      <c r="B637" s="1"/>
      <c r="C637" s="1"/>
      <c r="D637" s="1"/>
      <c r="E637" s="1"/>
      <c r="F637" s="1"/>
    </row>
    <row r="638" spans="1:6" ht="12.5">
      <c r="A638" s="1"/>
      <c r="B638" s="1"/>
      <c r="C638" s="1"/>
      <c r="D638" s="1"/>
      <c r="E638" s="1"/>
      <c r="F638" s="1"/>
    </row>
    <row r="639" spans="1:6" ht="12.5">
      <c r="A639" s="1"/>
      <c r="B639" s="1"/>
      <c r="C639" s="1"/>
      <c r="D639" s="1"/>
      <c r="E639" s="1"/>
      <c r="F639" s="1"/>
    </row>
    <row r="640" spans="1:6" ht="12.5">
      <c r="A640" s="1"/>
      <c r="B640" s="1"/>
      <c r="C640" s="1"/>
      <c r="D640" s="1"/>
      <c r="E640" s="1"/>
      <c r="F640" s="1"/>
    </row>
    <row r="641" spans="1:6" ht="12.5">
      <c r="A641" s="1"/>
      <c r="B641" s="1"/>
      <c r="C641" s="1"/>
      <c r="D641" s="1"/>
      <c r="E641" s="1"/>
      <c r="F641" s="1"/>
    </row>
    <row r="642" spans="1:6" ht="12.5">
      <c r="A642" s="1"/>
      <c r="B642" s="1"/>
      <c r="C642" s="1"/>
      <c r="D642" s="1"/>
      <c r="E642" s="1"/>
      <c r="F642" s="1"/>
    </row>
    <row r="643" spans="1:6" ht="12.5">
      <c r="A643" s="1"/>
      <c r="B643" s="1"/>
      <c r="C643" s="1"/>
      <c r="D643" s="1"/>
      <c r="E643" s="1"/>
      <c r="F643" s="1"/>
    </row>
    <row r="644" spans="1:6" ht="12.5">
      <c r="A644" s="1"/>
      <c r="B644" s="1"/>
      <c r="C644" s="1"/>
      <c r="D644" s="1"/>
      <c r="E644" s="1"/>
      <c r="F644" s="1"/>
    </row>
    <row r="645" spans="1:6" ht="12.5">
      <c r="A645" s="1"/>
      <c r="B645" s="1"/>
      <c r="C645" s="1"/>
      <c r="D645" s="1"/>
      <c r="E645" s="1"/>
      <c r="F645" s="1"/>
    </row>
    <row r="646" spans="1:6" ht="12.5">
      <c r="A646" s="1"/>
      <c r="B646" s="1"/>
      <c r="C646" s="1"/>
      <c r="D646" s="1"/>
      <c r="E646" s="1"/>
      <c r="F646" s="1"/>
    </row>
    <row r="647" spans="1:6" ht="12.5">
      <c r="A647" s="1"/>
      <c r="B647" s="1"/>
      <c r="C647" s="1"/>
      <c r="D647" s="1"/>
      <c r="E647" s="1"/>
      <c r="F647" s="1"/>
    </row>
    <row r="648" spans="1:6" ht="12.5">
      <c r="A648" s="1"/>
      <c r="B648" s="1"/>
      <c r="C648" s="1"/>
      <c r="D648" s="1"/>
      <c r="E648" s="1"/>
      <c r="F648" s="1"/>
    </row>
    <row r="649" spans="1:6" ht="12.5">
      <c r="A649" s="1"/>
      <c r="B649" s="1"/>
      <c r="C649" s="1"/>
      <c r="D649" s="1"/>
      <c r="E649" s="1"/>
      <c r="F649" s="1"/>
    </row>
    <row r="650" spans="1:6" ht="12.5">
      <c r="A650" s="1"/>
      <c r="B650" s="1"/>
      <c r="C650" s="1"/>
      <c r="D650" s="1"/>
      <c r="E650" s="1"/>
      <c r="F650" s="1"/>
    </row>
    <row r="651" spans="1:6" ht="12.5">
      <c r="A651" s="1"/>
      <c r="B651" s="1"/>
      <c r="C651" s="1"/>
      <c r="D651" s="1"/>
      <c r="E651" s="1"/>
      <c r="F651" s="1"/>
    </row>
    <row r="652" spans="1:6" ht="12.5">
      <c r="A652" s="1"/>
      <c r="B652" s="1"/>
      <c r="C652" s="1"/>
      <c r="D652" s="1"/>
      <c r="E652" s="1"/>
      <c r="F652" s="1"/>
    </row>
    <row r="653" spans="1:6" ht="12.5">
      <c r="A653" s="1"/>
      <c r="B653" s="1"/>
      <c r="C653" s="1"/>
      <c r="D653" s="1"/>
      <c r="E653" s="1"/>
      <c r="F653" s="1"/>
    </row>
    <row r="654" spans="1:6" ht="12.5">
      <c r="A654" s="1"/>
      <c r="B654" s="1"/>
      <c r="C654" s="1"/>
      <c r="D654" s="1"/>
      <c r="E654" s="1"/>
      <c r="F654" s="1"/>
    </row>
    <row r="655" spans="1:6" ht="12.5">
      <c r="A655" s="1"/>
      <c r="B655" s="1"/>
      <c r="C655" s="1"/>
      <c r="D655" s="1"/>
      <c r="E655" s="1"/>
      <c r="F655" s="1"/>
    </row>
    <row r="656" spans="1:6" ht="12.5">
      <c r="A656" s="1"/>
      <c r="B656" s="1"/>
      <c r="C656" s="1"/>
      <c r="D656" s="1"/>
      <c r="E656" s="1"/>
      <c r="F656" s="1"/>
    </row>
    <row r="657" spans="1:6" ht="12.5">
      <c r="A657" s="1"/>
      <c r="B657" s="1"/>
      <c r="C657" s="1"/>
      <c r="D657" s="1"/>
      <c r="E657" s="1"/>
      <c r="F657" s="1"/>
    </row>
    <row r="658" spans="1:6" ht="12.5">
      <c r="A658" s="1"/>
      <c r="B658" s="1"/>
      <c r="C658" s="1"/>
      <c r="D658" s="1"/>
      <c r="E658" s="1"/>
      <c r="F658" s="1"/>
    </row>
    <row r="659" spans="1:6" ht="12.5">
      <c r="A659" s="1"/>
      <c r="B659" s="1"/>
      <c r="C659" s="1"/>
      <c r="D659" s="1"/>
      <c r="E659" s="1"/>
      <c r="F659" s="1"/>
    </row>
    <row r="660" spans="1:6" ht="12.5">
      <c r="A660" s="1"/>
      <c r="B660" s="1"/>
      <c r="C660" s="1"/>
      <c r="D660" s="1"/>
      <c r="E660" s="1"/>
      <c r="F660" s="1"/>
    </row>
    <row r="661" spans="1:6" ht="12.5">
      <c r="A661" s="1"/>
      <c r="B661" s="1"/>
      <c r="C661" s="1"/>
      <c r="D661" s="1"/>
      <c r="E661" s="1"/>
      <c r="F661" s="1"/>
    </row>
    <row r="662" spans="1:6" ht="12.5">
      <c r="A662" s="1"/>
      <c r="B662" s="1"/>
      <c r="C662" s="1"/>
      <c r="D662" s="1"/>
      <c r="E662" s="1"/>
      <c r="F662" s="1"/>
    </row>
    <row r="663" spans="1:6" ht="12.5">
      <c r="A663" s="1"/>
      <c r="B663" s="1"/>
      <c r="C663" s="1"/>
      <c r="D663" s="1"/>
      <c r="E663" s="1"/>
      <c r="F663" s="1"/>
    </row>
    <row r="664" spans="1:6" ht="12.5">
      <c r="A664" s="1"/>
      <c r="B664" s="1"/>
      <c r="C664" s="1"/>
      <c r="D664" s="1"/>
      <c r="E664" s="1"/>
      <c r="F664" s="1"/>
    </row>
    <row r="665" spans="1:6" ht="12.5">
      <c r="A665" s="1"/>
      <c r="B665" s="1"/>
      <c r="C665" s="1"/>
      <c r="D665" s="1"/>
      <c r="E665" s="1"/>
      <c r="F665" s="1"/>
    </row>
    <row r="666" spans="1:6" ht="12.5">
      <c r="A666" s="1"/>
      <c r="B666" s="1"/>
      <c r="C666" s="1"/>
      <c r="D666" s="1"/>
      <c r="E666" s="1"/>
      <c r="F666" s="1"/>
    </row>
    <row r="667" spans="1:6" ht="12.5">
      <c r="A667" s="1"/>
      <c r="B667" s="1"/>
      <c r="C667" s="1"/>
      <c r="D667" s="1"/>
      <c r="E667" s="1"/>
      <c r="F667" s="1"/>
    </row>
    <row r="668" spans="1:6" ht="12.5">
      <c r="A668" s="1"/>
      <c r="B668" s="1"/>
      <c r="C668" s="1"/>
      <c r="D668" s="1"/>
      <c r="E668" s="1"/>
      <c r="F668" s="1"/>
    </row>
    <row r="669" spans="1:6" ht="12.5">
      <c r="A669" s="1"/>
      <c r="B669" s="1"/>
      <c r="C669" s="1"/>
      <c r="D669" s="1"/>
      <c r="E669" s="1"/>
      <c r="F669" s="1"/>
    </row>
    <row r="670" spans="1:6" ht="12.5">
      <c r="A670" s="1"/>
      <c r="B670" s="1"/>
      <c r="C670" s="1"/>
      <c r="D670" s="1"/>
      <c r="E670" s="1"/>
      <c r="F670" s="1"/>
    </row>
    <row r="671" spans="1:6" ht="12.5">
      <c r="A671" s="1"/>
      <c r="B671" s="1"/>
      <c r="C671" s="1"/>
      <c r="D671" s="1"/>
      <c r="E671" s="1"/>
      <c r="F671" s="1"/>
    </row>
    <row r="672" spans="1:6" ht="12.5">
      <c r="A672" s="1"/>
      <c r="B672" s="1"/>
      <c r="C672" s="1"/>
      <c r="D672" s="1"/>
      <c r="E672" s="1"/>
      <c r="F672" s="1"/>
    </row>
    <row r="673" spans="1:6" ht="12.5">
      <c r="A673" s="1"/>
      <c r="B673" s="1"/>
      <c r="C673" s="1"/>
      <c r="D673" s="1"/>
      <c r="E673" s="1"/>
      <c r="F673" s="1"/>
    </row>
    <row r="674" spans="1:6" ht="12.5">
      <c r="A674" s="1"/>
      <c r="B674" s="1"/>
      <c r="C674" s="1"/>
      <c r="D674" s="1"/>
      <c r="E674" s="1"/>
      <c r="F674" s="1"/>
    </row>
    <row r="675" spans="1:6" ht="12.5">
      <c r="A675" s="1"/>
      <c r="B675" s="1"/>
      <c r="C675" s="1"/>
      <c r="D675" s="1"/>
      <c r="E675" s="1"/>
      <c r="F675" s="1"/>
    </row>
    <row r="676" spans="1:6" ht="12.5">
      <c r="A676" s="1"/>
      <c r="B676" s="1"/>
      <c r="C676" s="1"/>
      <c r="D676" s="1"/>
      <c r="E676" s="1"/>
      <c r="F676" s="1"/>
    </row>
    <row r="677" spans="1:6" ht="12.5">
      <c r="A677" s="1"/>
      <c r="B677" s="1"/>
      <c r="C677" s="1"/>
      <c r="D677" s="1"/>
      <c r="E677" s="1"/>
      <c r="F677" s="1"/>
    </row>
    <row r="678" spans="1:6" ht="12.5">
      <c r="A678" s="1"/>
      <c r="B678" s="1"/>
      <c r="C678" s="1"/>
      <c r="D678" s="1"/>
      <c r="E678" s="1"/>
      <c r="F678" s="1"/>
    </row>
    <row r="679" spans="1:6" ht="12.5">
      <c r="A679" s="1"/>
      <c r="B679" s="1"/>
      <c r="C679" s="1"/>
      <c r="D679" s="1"/>
      <c r="E679" s="1"/>
      <c r="F679" s="1"/>
    </row>
    <row r="680" spans="1:6" ht="12.5">
      <c r="A680" s="1"/>
      <c r="B680" s="1"/>
      <c r="C680" s="1"/>
      <c r="D680" s="1"/>
      <c r="E680" s="1"/>
      <c r="F680" s="1"/>
    </row>
    <row r="681" spans="1:6" ht="12.5">
      <c r="A681" s="1"/>
      <c r="B681" s="1"/>
      <c r="C681" s="1"/>
      <c r="D681" s="1"/>
      <c r="E681" s="1"/>
      <c r="F681" s="1"/>
    </row>
    <row r="682" spans="1:6" ht="12.5">
      <c r="A682" s="1"/>
      <c r="B682" s="1"/>
      <c r="C682" s="1"/>
      <c r="D682" s="1"/>
      <c r="E682" s="1"/>
      <c r="F682" s="1"/>
    </row>
    <row r="683" spans="1:6" ht="12.5">
      <c r="A683" s="1"/>
      <c r="B683" s="1"/>
      <c r="C683" s="1"/>
      <c r="D683" s="1"/>
      <c r="E683" s="1"/>
      <c r="F683" s="1"/>
    </row>
    <row r="684" spans="1:6" ht="12.5">
      <c r="A684" s="1"/>
      <c r="B684" s="1"/>
      <c r="C684" s="1"/>
      <c r="D684" s="1"/>
      <c r="E684" s="1"/>
      <c r="F684" s="1"/>
    </row>
    <row r="685" spans="1:6" ht="12.5">
      <c r="A685" s="1"/>
      <c r="B685" s="1"/>
      <c r="C685" s="1"/>
      <c r="D685" s="1"/>
      <c r="E685" s="1"/>
      <c r="F685" s="1"/>
    </row>
    <row r="686" spans="1:6" ht="12.5">
      <c r="A686" s="1"/>
      <c r="B686" s="1"/>
      <c r="C686" s="1"/>
      <c r="D686" s="1"/>
      <c r="E686" s="1"/>
      <c r="F686" s="1"/>
    </row>
    <row r="687" spans="1:6" ht="12.5">
      <c r="A687" s="1"/>
      <c r="B687" s="1"/>
      <c r="C687" s="1"/>
      <c r="D687" s="1"/>
      <c r="E687" s="1"/>
      <c r="F687" s="1"/>
    </row>
    <row r="688" spans="1:6" ht="12.5">
      <c r="A688" s="1"/>
      <c r="B688" s="1"/>
      <c r="C688" s="1"/>
      <c r="D688" s="1"/>
      <c r="E688" s="1"/>
      <c r="F688" s="1"/>
    </row>
    <row r="689" spans="1:6" ht="12.5">
      <c r="A689" s="1"/>
      <c r="B689" s="1"/>
      <c r="C689" s="1"/>
      <c r="D689" s="1"/>
      <c r="E689" s="1"/>
      <c r="F689" s="1"/>
    </row>
    <row r="690" spans="1:6" ht="12.5">
      <c r="A690" s="1"/>
      <c r="B690" s="1"/>
      <c r="C690" s="1"/>
      <c r="D690" s="1"/>
      <c r="E690" s="1"/>
      <c r="F690" s="1"/>
    </row>
    <row r="691" spans="1:6" ht="12.5">
      <c r="A691" s="1"/>
      <c r="B691" s="1"/>
      <c r="C691" s="1"/>
      <c r="D691" s="1"/>
      <c r="E691" s="1"/>
      <c r="F691" s="1"/>
    </row>
    <row r="692" spans="1:6" ht="12.5">
      <c r="A692" s="1"/>
      <c r="B692" s="1"/>
      <c r="C692" s="1"/>
      <c r="D692" s="1"/>
      <c r="E692" s="1"/>
      <c r="F692" s="1"/>
    </row>
    <row r="693" spans="1:6" ht="12.5">
      <c r="A693" s="1"/>
      <c r="B693" s="1"/>
      <c r="C693" s="1"/>
      <c r="D693" s="1"/>
      <c r="E693" s="1"/>
      <c r="F693" s="1"/>
    </row>
    <row r="694" spans="1:6" ht="12.5">
      <c r="A694" s="1"/>
      <c r="B694" s="1"/>
      <c r="C694" s="1"/>
      <c r="D694" s="1"/>
      <c r="E694" s="1"/>
      <c r="F694" s="1"/>
    </row>
    <row r="695" spans="1:6" ht="12.5">
      <c r="A695" s="1"/>
      <c r="B695" s="1"/>
      <c r="C695" s="1"/>
      <c r="D695" s="1"/>
      <c r="E695" s="1"/>
      <c r="F695" s="1"/>
    </row>
    <row r="696" spans="1:6" ht="12.5">
      <c r="A696" s="1"/>
      <c r="B696" s="1"/>
      <c r="C696" s="1"/>
      <c r="D696" s="1"/>
      <c r="E696" s="1"/>
      <c r="F696" s="1"/>
    </row>
    <row r="697" spans="1:6" ht="12.5">
      <c r="A697" s="1"/>
      <c r="B697" s="1"/>
      <c r="C697" s="1"/>
      <c r="D697" s="1"/>
      <c r="E697" s="1"/>
      <c r="F697" s="1"/>
    </row>
    <row r="698" spans="1:6" ht="12.5">
      <c r="A698" s="1"/>
      <c r="B698" s="1"/>
      <c r="C698" s="1"/>
      <c r="D698" s="1"/>
      <c r="E698" s="1"/>
      <c r="F698" s="1"/>
    </row>
    <row r="699" spans="1:6" ht="12.5">
      <c r="A699" s="1"/>
      <c r="B699" s="1"/>
      <c r="C699" s="1"/>
      <c r="D699" s="1"/>
      <c r="E699" s="1"/>
      <c r="F699" s="1"/>
    </row>
    <row r="700" spans="1:6" ht="12.5">
      <c r="A700" s="1"/>
      <c r="B700" s="1"/>
      <c r="C700" s="1"/>
      <c r="D700" s="1"/>
      <c r="E700" s="1"/>
      <c r="F700" s="1"/>
    </row>
    <row r="701" spans="1:6" ht="12.5">
      <c r="A701" s="1"/>
      <c r="B701" s="1"/>
      <c r="C701" s="1"/>
      <c r="D701" s="1"/>
      <c r="E701" s="1"/>
      <c r="F701" s="1"/>
    </row>
    <row r="702" spans="1:6" ht="12.5">
      <c r="A702" s="1"/>
      <c r="B702" s="1"/>
      <c r="C702" s="1"/>
      <c r="D702" s="1"/>
      <c r="E702" s="1"/>
      <c r="F702" s="1"/>
    </row>
    <row r="703" spans="1:6" ht="12.5">
      <c r="A703" s="1"/>
      <c r="B703" s="1"/>
      <c r="C703" s="1"/>
      <c r="D703" s="1"/>
      <c r="E703" s="1"/>
      <c r="F703" s="1"/>
    </row>
    <row r="704" spans="1:6" ht="12.5">
      <c r="A704" s="1"/>
      <c r="B704" s="1"/>
      <c r="C704" s="1"/>
      <c r="D704" s="1"/>
      <c r="E704" s="1"/>
      <c r="F704" s="1"/>
    </row>
    <row r="705" spans="1:6" ht="12.5">
      <c r="A705" s="1"/>
      <c r="B705" s="1"/>
      <c r="C705" s="1"/>
      <c r="D705" s="1"/>
      <c r="E705" s="1"/>
      <c r="F705" s="1"/>
    </row>
    <row r="706" spans="1:6" ht="12.5">
      <c r="A706" s="1"/>
      <c r="B706" s="1"/>
      <c r="C706" s="1"/>
      <c r="D706" s="1"/>
      <c r="E706" s="1"/>
      <c r="F706" s="1"/>
    </row>
    <row r="707" spans="1:6" ht="12.5">
      <c r="A707" s="1"/>
      <c r="B707" s="1"/>
      <c r="C707" s="1"/>
      <c r="D707" s="1"/>
      <c r="E707" s="1"/>
      <c r="F707" s="1"/>
    </row>
    <row r="708" spans="1:6" ht="12.5">
      <c r="A708" s="1"/>
      <c r="B708" s="1"/>
      <c r="C708" s="1"/>
      <c r="D708" s="1"/>
      <c r="E708" s="1"/>
      <c r="F708" s="1"/>
    </row>
    <row r="709" spans="1:6" ht="12.5">
      <c r="A709" s="1"/>
      <c r="B709" s="1"/>
      <c r="C709" s="1"/>
      <c r="D709" s="1"/>
      <c r="E709" s="1"/>
      <c r="F709" s="1"/>
    </row>
    <row r="710" spans="1:6" ht="12.5">
      <c r="A710" s="1"/>
      <c r="B710" s="1"/>
      <c r="C710" s="1"/>
      <c r="D710" s="1"/>
      <c r="E710" s="1"/>
      <c r="F710" s="1"/>
    </row>
    <row r="711" spans="1:6" ht="12.5">
      <c r="A711" s="1"/>
      <c r="B711" s="1"/>
      <c r="C711" s="1"/>
      <c r="D711" s="1"/>
      <c r="E711" s="1"/>
      <c r="F711" s="1"/>
    </row>
    <row r="712" spans="1:6" ht="12.5">
      <c r="A712" s="1"/>
      <c r="B712" s="1"/>
      <c r="C712" s="1"/>
      <c r="D712" s="1"/>
      <c r="E712" s="1"/>
      <c r="F712" s="1"/>
    </row>
    <row r="713" spans="1:6" ht="12.5">
      <c r="A713" s="1"/>
      <c r="B713" s="1"/>
      <c r="C713" s="1"/>
      <c r="D713" s="1"/>
      <c r="E713" s="1"/>
      <c r="F713" s="1"/>
    </row>
    <row r="714" spans="1:6" ht="12.5">
      <c r="A714" s="1"/>
      <c r="B714" s="1"/>
      <c r="C714" s="1"/>
      <c r="D714" s="1"/>
      <c r="E714" s="1"/>
      <c r="F714" s="1"/>
    </row>
    <row r="715" spans="1:6" ht="12.5">
      <c r="A715" s="1"/>
      <c r="B715" s="1"/>
      <c r="C715" s="1"/>
      <c r="D715" s="1"/>
      <c r="E715" s="1"/>
      <c r="F715" s="1"/>
    </row>
    <row r="716" spans="1:6" ht="12.5">
      <c r="A716" s="1"/>
      <c r="B716" s="1"/>
      <c r="C716" s="1"/>
      <c r="D716" s="1"/>
      <c r="E716" s="1"/>
      <c r="F716" s="1"/>
    </row>
    <row r="717" spans="1:6" ht="12.5">
      <c r="A717" s="1"/>
      <c r="B717" s="1"/>
      <c r="C717" s="1"/>
      <c r="D717" s="1"/>
      <c r="E717" s="1"/>
      <c r="F717" s="1"/>
    </row>
    <row r="718" spans="1:6" ht="12.5">
      <c r="A718" s="1"/>
      <c r="B718" s="1"/>
      <c r="C718" s="1"/>
      <c r="D718" s="1"/>
      <c r="E718" s="1"/>
      <c r="F718" s="1"/>
    </row>
    <row r="719" spans="1:6" ht="12.5">
      <c r="A719" s="1"/>
      <c r="B719" s="1"/>
      <c r="C719" s="1"/>
      <c r="D719" s="1"/>
      <c r="E719" s="1"/>
      <c r="F719" s="1"/>
    </row>
    <row r="720" spans="1:6" ht="12.5">
      <c r="A720" s="1"/>
      <c r="B720" s="1"/>
      <c r="C720" s="1"/>
      <c r="D720" s="1"/>
      <c r="E720" s="1"/>
      <c r="F720" s="1"/>
    </row>
    <row r="721" spans="1:6" ht="12.5">
      <c r="A721" s="1"/>
      <c r="B721" s="1"/>
      <c r="C721" s="1"/>
      <c r="D721" s="1"/>
      <c r="E721" s="1"/>
      <c r="F721" s="1"/>
    </row>
    <row r="722" spans="1:6" ht="12.5">
      <c r="A722" s="1"/>
      <c r="B722" s="1"/>
      <c r="C722" s="1"/>
      <c r="D722" s="1"/>
      <c r="E722" s="1"/>
      <c r="F722" s="1"/>
    </row>
    <row r="723" spans="1:6" ht="12.5">
      <c r="A723" s="1"/>
      <c r="B723" s="1"/>
      <c r="C723" s="1"/>
      <c r="D723" s="1"/>
      <c r="E723" s="1"/>
      <c r="F723" s="1"/>
    </row>
    <row r="724" spans="1:6" ht="12.5">
      <c r="A724" s="1"/>
      <c r="B724" s="1"/>
      <c r="C724" s="1"/>
      <c r="D724" s="1"/>
      <c r="E724" s="1"/>
      <c r="F724" s="1"/>
    </row>
    <row r="725" spans="1:6" ht="12.5">
      <c r="A725" s="1"/>
      <c r="B725" s="1"/>
      <c r="C725" s="1"/>
      <c r="D725" s="1"/>
      <c r="E725" s="1"/>
      <c r="F725" s="1"/>
    </row>
    <row r="726" spans="1:6" ht="12.5">
      <c r="A726" s="1"/>
      <c r="B726" s="1"/>
      <c r="C726" s="1"/>
      <c r="D726" s="1"/>
      <c r="E726" s="1"/>
      <c r="F726" s="1"/>
    </row>
    <row r="727" spans="1:6" ht="12.5">
      <c r="A727" s="1"/>
      <c r="B727" s="1"/>
      <c r="C727" s="1"/>
      <c r="D727" s="1"/>
      <c r="E727" s="1"/>
      <c r="F727" s="1"/>
    </row>
    <row r="728" spans="1:6" ht="12.5">
      <c r="A728" s="1"/>
      <c r="B728" s="1"/>
      <c r="C728" s="1"/>
      <c r="D728" s="1"/>
      <c r="E728" s="1"/>
      <c r="F728" s="1"/>
    </row>
    <row r="729" spans="1:6" ht="12.5">
      <c r="A729" s="1"/>
      <c r="B729" s="1"/>
      <c r="C729" s="1"/>
      <c r="D729" s="1"/>
      <c r="E729" s="1"/>
      <c r="F729" s="1"/>
    </row>
    <row r="730" spans="1:6" ht="12.5">
      <c r="A730" s="1"/>
      <c r="B730" s="1"/>
      <c r="C730" s="1"/>
      <c r="D730" s="1"/>
      <c r="E730" s="1"/>
      <c r="F730" s="1"/>
    </row>
    <row r="731" spans="1:6" ht="12.5">
      <c r="A731" s="1"/>
      <c r="B731" s="1"/>
      <c r="C731" s="1"/>
      <c r="D731" s="1"/>
      <c r="E731" s="1"/>
      <c r="F731" s="1"/>
    </row>
    <row r="732" spans="1:6" ht="12.5">
      <c r="A732" s="1"/>
      <c r="B732" s="1"/>
      <c r="C732" s="1"/>
      <c r="D732" s="1"/>
      <c r="E732" s="1"/>
      <c r="F732" s="1"/>
    </row>
    <row r="733" spans="1:6" ht="12.5">
      <c r="A733" s="1"/>
      <c r="B733" s="1"/>
      <c r="C733" s="1"/>
      <c r="D733" s="1"/>
      <c r="E733" s="1"/>
      <c r="F733" s="1"/>
    </row>
    <row r="734" spans="1:6" ht="12.5">
      <c r="A734" s="1"/>
      <c r="B734" s="1"/>
      <c r="C734" s="1"/>
      <c r="D734" s="1"/>
      <c r="E734" s="1"/>
      <c r="F734" s="1"/>
    </row>
    <row r="735" spans="1:6" ht="12.5">
      <c r="A735" s="1"/>
      <c r="B735" s="1"/>
      <c r="C735" s="1"/>
      <c r="D735" s="1"/>
      <c r="E735" s="1"/>
      <c r="F735" s="1"/>
    </row>
    <row r="736" spans="1:6" ht="12.5">
      <c r="A736" s="1"/>
      <c r="B736" s="1"/>
      <c r="C736" s="1"/>
      <c r="D736" s="1"/>
      <c r="E736" s="1"/>
      <c r="F736" s="1"/>
    </row>
    <row r="737" spans="1:6" ht="12.5">
      <c r="A737" s="1"/>
      <c r="B737" s="1"/>
      <c r="C737" s="1"/>
      <c r="D737" s="1"/>
      <c r="E737" s="1"/>
      <c r="F737" s="1"/>
    </row>
    <row r="738" spans="1:6" ht="12.5">
      <c r="A738" s="1"/>
      <c r="B738" s="1"/>
      <c r="C738" s="1"/>
      <c r="D738" s="1"/>
      <c r="E738" s="1"/>
      <c r="F738" s="1"/>
    </row>
    <row r="739" spans="1:6" ht="12.5">
      <c r="A739" s="1"/>
      <c r="B739" s="1"/>
      <c r="C739" s="1"/>
      <c r="D739" s="1"/>
      <c r="E739" s="1"/>
      <c r="F739" s="1"/>
    </row>
    <row r="740" spans="1:6" ht="12.5">
      <c r="A740" s="1"/>
      <c r="B740" s="1"/>
      <c r="C740" s="1"/>
      <c r="D740" s="1"/>
      <c r="E740" s="1"/>
      <c r="F740" s="1"/>
    </row>
    <row r="741" spans="1:6" ht="12.5">
      <c r="A741" s="1"/>
      <c r="B741" s="1"/>
      <c r="C741" s="1"/>
      <c r="D741" s="1"/>
      <c r="E741" s="1"/>
      <c r="F741" s="1"/>
    </row>
    <row r="742" spans="1:6" ht="12.5">
      <c r="A742" s="1"/>
      <c r="B742" s="1"/>
      <c r="C742" s="1"/>
      <c r="D742" s="1"/>
      <c r="E742" s="1"/>
      <c r="F742" s="1"/>
    </row>
    <row r="743" spans="1:6" ht="12.5">
      <c r="A743" s="1"/>
      <c r="B743" s="1"/>
      <c r="C743" s="1"/>
      <c r="D743" s="1"/>
      <c r="E743" s="1"/>
      <c r="F743" s="1"/>
    </row>
    <row r="744" spans="1:6" ht="12.5">
      <c r="A744" s="1"/>
      <c r="B744" s="1"/>
      <c r="C744" s="1"/>
      <c r="D744" s="1"/>
      <c r="E744" s="1"/>
      <c r="F744" s="1"/>
    </row>
    <row r="745" spans="1:6" ht="12.5">
      <c r="A745" s="1"/>
      <c r="B745" s="1"/>
      <c r="C745" s="1"/>
      <c r="D745" s="1"/>
      <c r="E745" s="1"/>
      <c r="F745" s="1"/>
    </row>
    <row r="746" spans="1:6" ht="12.5">
      <c r="A746" s="1"/>
      <c r="B746" s="1"/>
      <c r="C746" s="1"/>
      <c r="D746" s="1"/>
      <c r="E746" s="1"/>
      <c r="F746" s="1"/>
    </row>
    <row r="747" spans="1:6" ht="12.5">
      <c r="A747" s="1"/>
      <c r="B747" s="1"/>
      <c r="C747" s="1"/>
      <c r="D747" s="1"/>
      <c r="E747" s="1"/>
      <c r="F747" s="1"/>
    </row>
    <row r="748" spans="1:6" ht="12.5">
      <c r="A748" s="1"/>
      <c r="B748" s="1"/>
      <c r="C748" s="1"/>
      <c r="D748" s="1"/>
      <c r="E748" s="1"/>
      <c r="F748" s="1"/>
    </row>
    <row r="749" spans="1:6" ht="12.5">
      <c r="A749" s="1"/>
      <c r="B749" s="1"/>
      <c r="C749" s="1"/>
      <c r="D749" s="1"/>
      <c r="E749" s="1"/>
      <c r="F749" s="1"/>
    </row>
    <row r="750" spans="1:6" ht="12.5">
      <c r="A750" s="1"/>
      <c r="B750" s="1"/>
      <c r="C750" s="1"/>
      <c r="D750" s="1"/>
      <c r="E750" s="1"/>
      <c r="F750" s="1"/>
    </row>
    <row r="751" spans="1:6" ht="12.5">
      <c r="A751" s="1"/>
      <c r="B751" s="1"/>
      <c r="C751" s="1"/>
      <c r="D751" s="1"/>
      <c r="E751" s="1"/>
      <c r="F751" s="1"/>
    </row>
    <row r="752" spans="1:6" ht="12.5">
      <c r="A752" s="1"/>
      <c r="B752" s="1"/>
      <c r="C752" s="1"/>
      <c r="D752" s="1"/>
      <c r="E752" s="1"/>
      <c r="F752" s="1"/>
    </row>
    <row r="753" spans="1:6" ht="12.5">
      <c r="A753" s="1"/>
      <c r="B753" s="1"/>
      <c r="C753" s="1"/>
      <c r="D753" s="1"/>
      <c r="E753" s="1"/>
      <c r="F753" s="1"/>
    </row>
    <row r="754" spans="1:6" ht="12.5">
      <c r="A754" s="1"/>
      <c r="B754" s="1"/>
      <c r="C754" s="1"/>
      <c r="D754" s="1"/>
      <c r="E754" s="1"/>
      <c r="F754" s="1"/>
    </row>
    <row r="755" spans="1:6" ht="12.5">
      <c r="A755" s="1"/>
      <c r="B755" s="1"/>
      <c r="C755" s="1"/>
      <c r="D755" s="1"/>
      <c r="E755" s="1"/>
      <c r="F755" s="1"/>
    </row>
    <row r="756" spans="1:6" ht="12.5">
      <c r="A756" s="1"/>
      <c r="B756" s="1"/>
      <c r="C756" s="1"/>
      <c r="D756" s="1"/>
      <c r="E756" s="1"/>
      <c r="F756" s="1"/>
    </row>
    <row r="757" spans="1:6" ht="12.5">
      <c r="A757" s="1"/>
      <c r="B757" s="1"/>
      <c r="C757" s="1"/>
      <c r="D757" s="1"/>
      <c r="E757" s="1"/>
      <c r="F757" s="1"/>
    </row>
    <row r="758" spans="1:6" ht="12.5">
      <c r="A758" s="1"/>
      <c r="B758" s="1"/>
      <c r="C758" s="1"/>
      <c r="D758" s="1"/>
      <c r="E758" s="1"/>
      <c r="F758" s="1"/>
    </row>
    <row r="759" spans="1:6" ht="12.5">
      <c r="A759" s="1"/>
      <c r="B759" s="1"/>
      <c r="C759" s="1"/>
      <c r="D759" s="1"/>
      <c r="E759" s="1"/>
      <c r="F759" s="1"/>
    </row>
    <row r="760" spans="1:6" ht="12.5">
      <c r="A760" s="1"/>
      <c r="B760" s="1"/>
      <c r="C760" s="1"/>
      <c r="D760" s="1"/>
      <c r="E760" s="1"/>
      <c r="F760" s="1"/>
    </row>
    <row r="761" spans="1:6" ht="12.5">
      <c r="A761" s="1"/>
      <c r="B761" s="1"/>
      <c r="C761" s="1"/>
      <c r="D761" s="1"/>
      <c r="E761" s="1"/>
      <c r="F761" s="1"/>
    </row>
    <row r="762" spans="1:6" ht="12.5">
      <c r="A762" s="1"/>
      <c r="B762" s="1"/>
      <c r="C762" s="1"/>
      <c r="D762" s="1"/>
      <c r="E762" s="1"/>
      <c r="F762" s="1"/>
    </row>
    <row r="763" spans="1:6" ht="12.5">
      <c r="A763" s="1"/>
      <c r="B763" s="1"/>
      <c r="C763" s="1"/>
      <c r="D763" s="1"/>
      <c r="E763" s="1"/>
      <c r="F763" s="1"/>
    </row>
    <row r="764" spans="1:6" ht="12.5">
      <c r="A764" s="1"/>
      <c r="B764" s="1"/>
      <c r="C764" s="1"/>
      <c r="D764" s="1"/>
      <c r="E764" s="1"/>
      <c r="F764" s="1"/>
    </row>
    <row r="765" spans="1:6" ht="12.5">
      <c r="A765" s="1"/>
      <c r="B765" s="1"/>
      <c r="C765" s="1"/>
      <c r="D765" s="1"/>
      <c r="E765" s="1"/>
      <c r="F765" s="1"/>
    </row>
    <row r="766" spans="1:6" ht="12.5">
      <c r="A766" s="1"/>
      <c r="B766" s="1"/>
      <c r="C766" s="1"/>
      <c r="D766" s="1"/>
      <c r="E766" s="1"/>
      <c r="F766" s="1"/>
    </row>
    <row r="767" spans="1:6" ht="12.5">
      <c r="A767" s="1"/>
      <c r="B767" s="1"/>
      <c r="C767" s="1"/>
      <c r="D767" s="1"/>
      <c r="E767" s="1"/>
      <c r="F767" s="1"/>
    </row>
    <row r="768" spans="1:6" ht="12.5">
      <c r="A768" s="1"/>
      <c r="B768" s="1"/>
      <c r="C768" s="1"/>
      <c r="D768" s="1"/>
      <c r="E768" s="1"/>
      <c r="F768" s="1"/>
    </row>
    <row r="769" spans="1:6" ht="12.5">
      <c r="A769" s="1"/>
      <c r="B769" s="1"/>
      <c r="C769" s="1"/>
      <c r="D769" s="1"/>
      <c r="E769" s="1"/>
      <c r="F769" s="1"/>
    </row>
    <row r="770" spans="1:6" ht="12.5">
      <c r="A770" s="1"/>
      <c r="B770" s="1"/>
      <c r="C770" s="1"/>
      <c r="D770" s="1"/>
      <c r="E770" s="1"/>
      <c r="F770" s="1"/>
    </row>
    <row r="771" spans="1:6" ht="12.5">
      <c r="A771" s="1"/>
      <c r="B771" s="1"/>
      <c r="C771" s="1"/>
      <c r="D771" s="1"/>
      <c r="E771" s="1"/>
      <c r="F771" s="1"/>
    </row>
    <row r="772" spans="1:6" ht="12.5">
      <c r="A772" s="1"/>
      <c r="B772" s="1"/>
      <c r="C772" s="1"/>
      <c r="D772" s="1"/>
      <c r="E772" s="1"/>
      <c r="F772" s="1"/>
    </row>
    <row r="773" spans="1:6" ht="12.5">
      <c r="A773" s="1"/>
      <c r="B773" s="1"/>
      <c r="C773" s="1"/>
      <c r="D773" s="1"/>
      <c r="E773" s="1"/>
      <c r="F773" s="1"/>
    </row>
    <row r="774" spans="1:6" ht="12.5">
      <c r="A774" s="1"/>
      <c r="B774" s="1"/>
      <c r="C774" s="1"/>
      <c r="D774" s="1"/>
      <c r="E774" s="1"/>
      <c r="F774" s="1"/>
    </row>
    <row r="775" spans="1:6" ht="12.5">
      <c r="A775" s="1"/>
      <c r="B775" s="1"/>
      <c r="C775" s="1"/>
      <c r="D775" s="1"/>
      <c r="E775" s="1"/>
      <c r="F775" s="1"/>
    </row>
    <row r="776" spans="1:6" ht="12.5">
      <c r="A776" s="1"/>
      <c r="B776" s="1"/>
      <c r="C776" s="1"/>
      <c r="D776" s="1"/>
      <c r="E776" s="1"/>
      <c r="F776" s="1"/>
    </row>
    <row r="777" spans="1:6" ht="12.5">
      <c r="A777" s="1"/>
      <c r="B777" s="1"/>
      <c r="C777" s="1"/>
      <c r="D777" s="1"/>
      <c r="E777" s="1"/>
      <c r="F777" s="1"/>
    </row>
    <row r="778" spans="1:6" ht="12.5">
      <c r="A778" s="1"/>
      <c r="B778" s="1"/>
      <c r="C778" s="1"/>
      <c r="D778" s="1"/>
      <c r="E778" s="1"/>
      <c r="F778" s="1"/>
    </row>
    <row r="779" spans="1:6" ht="12.5">
      <c r="A779" s="1"/>
      <c r="B779" s="1"/>
      <c r="C779" s="1"/>
      <c r="D779" s="1"/>
      <c r="E779" s="1"/>
      <c r="F779" s="1"/>
    </row>
    <row r="780" spans="1:6" ht="12.5">
      <c r="A780" s="1"/>
      <c r="B780" s="1"/>
      <c r="C780" s="1"/>
      <c r="D780" s="1"/>
      <c r="E780" s="1"/>
      <c r="F780" s="1"/>
    </row>
    <row r="781" spans="1:6" ht="12.5">
      <c r="A781" s="1"/>
      <c r="B781" s="1"/>
      <c r="C781" s="1"/>
      <c r="D781" s="1"/>
      <c r="E781" s="1"/>
      <c r="F781" s="1"/>
    </row>
    <row r="782" spans="1:6" ht="12.5">
      <c r="A782" s="1"/>
      <c r="B782" s="1"/>
      <c r="C782" s="1"/>
      <c r="D782" s="1"/>
      <c r="E782" s="1"/>
      <c r="F782" s="1"/>
    </row>
    <row r="783" spans="1:6" ht="12.5">
      <c r="A783" s="1"/>
      <c r="B783" s="1"/>
      <c r="C783" s="1"/>
      <c r="D783" s="1"/>
      <c r="E783" s="1"/>
      <c r="F783" s="1"/>
    </row>
    <row r="784" spans="1:6" ht="12.5">
      <c r="A784" s="1"/>
      <c r="B784" s="1"/>
      <c r="C784" s="1"/>
      <c r="D784" s="1"/>
      <c r="E784" s="1"/>
      <c r="F784" s="1"/>
    </row>
    <row r="785" spans="1:6" ht="12.5">
      <c r="A785" s="1"/>
      <c r="B785" s="1"/>
      <c r="C785" s="1"/>
      <c r="D785" s="1"/>
      <c r="E785" s="1"/>
      <c r="F785" s="1"/>
    </row>
    <row r="786" spans="1:6" ht="12.5">
      <c r="A786" s="1"/>
      <c r="B786" s="1"/>
      <c r="C786" s="1"/>
      <c r="D786" s="1"/>
      <c r="E786" s="1"/>
      <c r="F786" s="1"/>
    </row>
    <row r="787" spans="1:6" ht="12.5">
      <c r="A787" s="1"/>
      <c r="B787" s="1"/>
      <c r="C787" s="1"/>
      <c r="D787" s="1"/>
      <c r="E787" s="1"/>
      <c r="F787" s="1"/>
    </row>
    <row r="788" spans="1:6" ht="12.5">
      <c r="A788" s="1"/>
      <c r="B788" s="1"/>
      <c r="C788" s="1"/>
      <c r="D788" s="1"/>
      <c r="E788" s="1"/>
      <c r="F788" s="1"/>
    </row>
    <row r="789" spans="1:6" ht="12.5">
      <c r="A789" s="1"/>
      <c r="B789" s="1"/>
      <c r="C789" s="1"/>
      <c r="D789" s="1"/>
      <c r="E789" s="1"/>
      <c r="F789" s="1"/>
    </row>
    <row r="790" spans="1:6" ht="12.5">
      <c r="A790" s="1"/>
      <c r="B790" s="1"/>
      <c r="C790" s="1"/>
      <c r="D790" s="1"/>
      <c r="E790" s="1"/>
      <c r="F790" s="1"/>
    </row>
    <row r="791" spans="1:6" ht="12.5">
      <c r="A791" s="1"/>
      <c r="B791" s="1"/>
      <c r="C791" s="1"/>
      <c r="D791" s="1"/>
      <c r="E791" s="1"/>
      <c r="F791" s="1"/>
    </row>
    <row r="792" spans="1:6" ht="12.5">
      <c r="A792" s="1"/>
      <c r="B792" s="1"/>
      <c r="C792" s="1"/>
      <c r="D792" s="1"/>
      <c r="E792" s="1"/>
      <c r="F792" s="1"/>
    </row>
    <row r="793" spans="1:6" ht="12.5">
      <c r="A793" s="1"/>
      <c r="B793" s="1"/>
      <c r="C793" s="1"/>
      <c r="D793" s="1"/>
      <c r="E793" s="1"/>
      <c r="F793" s="1"/>
    </row>
    <row r="794" spans="1:6" ht="12.5">
      <c r="A794" s="1"/>
      <c r="B794" s="1"/>
      <c r="C794" s="1"/>
      <c r="D794" s="1"/>
      <c r="E794" s="1"/>
      <c r="F794" s="1"/>
    </row>
    <row r="795" spans="1:6" ht="12.5">
      <c r="A795" s="1"/>
      <c r="B795" s="1"/>
      <c r="C795" s="1"/>
      <c r="D795" s="1"/>
      <c r="E795" s="1"/>
      <c r="F795" s="1"/>
    </row>
    <row r="796" spans="1:6" ht="12.5">
      <c r="A796" s="1"/>
      <c r="B796" s="1"/>
      <c r="C796" s="1"/>
      <c r="D796" s="1"/>
      <c r="E796" s="1"/>
      <c r="F796" s="1"/>
    </row>
    <row r="797" spans="1:6" ht="12.5">
      <c r="A797" s="1"/>
      <c r="B797" s="1"/>
      <c r="C797" s="1"/>
      <c r="D797" s="1"/>
      <c r="E797" s="1"/>
      <c r="F797" s="1"/>
    </row>
    <row r="798" spans="1:6" ht="12.5">
      <c r="A798" s="1"/>
      <c r="B798" s="1"/>
      <c r="C798" s="1"/>
      <c r="D798" s="1"/>
      <c r="E798" s="1"/>
      <c r="F798" s="1"/>
    </row>
    <row r="799" spans="1:6" ht="12.5">
      <c r="A799" s="1"/>
      <c r="B799" s="1"/>
      <c r="C799" s="1"/>
      <c r="D799" s="1"/>
      <c r="E799" s="1"/>
      <c r="F799" s="1"/>
    </row>
    <row r="800" spans="1:6" ht="12.5">
      <c r="A800" s="1"/>
      <c r="B800" s="1"/>
      <c r="C800" s="1"/>
      <c r="D800" s="1"/>
      <c r="E800" s="1"/>
      <c r="F800" s="1"/>
    </row>
    <row r="801" spans="1:6" ht="12.5">
      <c r="A801" s="1"/>
      <c r="B801" s="1"/>
      <c r="C801" s="1"/>
      <c r="D801" s="1"/>
      <c r="E801" s="1"/>
      <c r="F801" s="1"/>
    </row>
    <row r="802" spans="1:6" ht="12.5">
      <c r="A802" s="1"/>
      <c r="B802" s="1"/>
      <c r="C802" s="1"/>
      <c r="D802" s="1"/>
      <c r="E802" s="1"/>
      <c r="F802" s="1"/>
    </row>
    <row r="803" spans="1:6" ht="12.5">
      <c r="A803" s="1"/>
      <c r="B803" s="1"/>
      <c r="C803" s="1"/>
      <c r="D803" s="1"/>
      <c r="E803" s="1"/>
      <c r="F803" s="1"/>
    </row>
    <row r="804" spans="1:6" ht="12.5">
      <c r="A804" s="1"/>
      <c r="B804" s="1"/>
      <c r="C804" s="1"/>
      <c r="D804" s="1"/>
      <c r="E804" s="1"/>
      <c r="F804" s="1"/>
    </row>
    <row r="805" spans="1:6" ht="12.5">
      <c r="A805" s="1"/>
      <c r="B805" s="1"/>
      <c r="C805" s="1"/>
      <c r="D805" s="1"/>
      <c r="E805" s="1"/>
      <c r="F805" s="1"/>
    </row>
    <row r="806" spans="1:6" ht="12.5">
      <c r="A806" s="1"/>
      <c r="B806" s="1"/>
      <c r="C806" s="1"/>
      <c r="D806" s="1"/>
      <c r="E806" s="1"/>
      <c r="F806" s="1"/>
    </row>
    <row r="807" spans="1:6" ht="12.5">
      <c r="A807" s="1"/>
      <c r="B807" s="1"/>
      <c r="C807" s="1"/>
      <c r="D807" s="1"/>
      <c r="E807" s="1"/>
      <c r="F807" s="1"/>
    </row>
    <row r="808" spans="1:6" ht="12.5">
      <c r="A808" s="1"/>
      <c r="B808" s="1"/>
      <c r="C808" s="1"/>
      <c r="D808" s="1"/>
      <c r="E808" s="1"/>
      <c r="F808" s="1"/>
    </row>
    <row r="809" spans="1:6" ht="12.5">
      <c r="A809" s="1"/>
      <c r="B809" s="1"/>
      <c r="C809" s="1"/>
      <c r="D809" s="1"/>
      <c r="E809" s="1"/>
      <c r="F809" s="1"/>
    </row>
    <row r="810" spans="1:6" ht="12.5">
      <c r="A810" s="1"/>
      <c r="B810" s="1"/>
      <c r="C810" s="1"/>
      <c r="D810" s="1"/>
      <c r="E810" s="1"/>
      <c r="F810" s="1"/>
    </row>
    <row r="811" spans="1:6" ht="12.5">
      <c r="A811" s="1"/>
      <c r="B811" s="1"/>
      <c r="C811" s="1"/>
      <c r="D811" s="1"/>
      <c r="E811" s="1"/>
      <c r="F811" s="1"/>
    </row>
    <row r="812" spans="1:6" ht="12.5">
      <c r="A812" s="1"/>
      <c r="B812" s="1"/>
      <c r="C812" s="1"/>
      <c r="D812" s="1"/>
      <c r="E812" s="1"/>
      <c r="F812" s="1"/>
    </row>
    <row r="813" spans="1:6" ht="12.5">
      <c r="A813" s="1"/>
      <c r="B813" s="1"/>
      <c r="C813" s="1"/>
      <c r="D813" s="1"/>
      <c r="E813" s="1"/>
      <c r="F813" s="1"/>
    </row>
    <row r="814" spans="1:6" ht="12.5">
      <c r="A814" s="1"/>
      <c r="B814" s="1"/>
      <c r="C814" s="1"/>
      <c r="D814" s="1"/>
      <c r="E814" s="1"/>
      <c r="F814" s="1"/>
    </row>
    <row r="815" spans="1:6" ht="12.5">
      <c r="A815" s="1"/>
      <c r="B815" s="1"/>
      <c r="C815" s="1"/>
      <c r="D815" s="1"/>
      <c r="E815" s="1"/>
      <c r="F815" s="1"/>
    </row>
    <row r="816" spans="1:6" ht="12.5">
      <c r="A816" s="1"/>
      <c r="B816" s="1"/>
      <c r="C816" s="1"/>
      <c r="D816" s="1"/>
      <c r="E816" s="1"/>
      <c r="F816" s="1"/>
    </row>
    <row r="817" spans="1:6" ht="12.5">
      <c r="A817" s="1"/>
      <c r="B817" s="1"/>
      <c r="C817" s="1"/>
      <c r="D817" s="1"/>
      <c r="E817" s="1"/>
      <c r="F817" s="1"/>
    </row>
    <row r="818" spans="1:6" ht="12.5">
      <c r="A818" s="1"/>
      <c r="B818" s="1"/>
      <c r="C818" s="1"/>
      <c r="D818" s="1"/>
      <c r="E818" s="1"/>
      <c r="F818" s="1"/>
    </row>
    <row r="819" spans="1:6" ht="12.5">
      <c r="A819" s="1"/>
      <c r="B819" s="1"/>
      <c r="C819" s="1"/>
      <c r="D819" s="1"/>
      <c r="E819" s="1"/>
      <c r="F819" s="1"/>
    </row>
    <row r="820" spans="1:6" ht="12.5">
      <c r="A820" s="1"/>
      <c r="B820" s="1"/>
      <c r="C820" s="1"/>
      <c r="D820" s="1"/>
      <c r="E820" s="1"/>
      <c r="F820" s="1"/>
    </row>
    <row r="821" spans="1:6" ht="12.5">
      <c r="A821" s="1"/>
      <c r="B821" s="1"/>
      <c r="C821" s="1"/>
      <c r="D821" s="1"/>
      <c r="E821" s="1"/>
      <c r="F821" s="1"/>
    </row>
    <row r="822" spans="1:6" ht="12.5">
      <c r="A822" s="1"/>
      <c r="B822" s="1"/>
      <c r="C822" s="1"/>
      <c r="D822" s="1"/>
      <c r="E822" s="1"/>
      <c r="F822" s="1"/>
    </row>
    <row r="823" spans="1:6" ht="12.5">
      <c r="A823" s="1"/>
      <c r="B823" s="1"/>
      <c r="C823" s="1"/>
      <c r="D823" s="1"/>
      <c r="E823" s="1"/>
      <c r="F823" s="1"/>
    </row>
    <row r="824" spans="1:6" ht="12.5">
      <c r="A824" s="1"/>
      <c r="B824" s="1"/>
      <c r="C824" s="1"/>
      <c r="D824" s="1"/>
      <c r="E824" s="1"/>
      <c r="F824" s="1"/>
    </row>
    <row r="825" spans="1:6" ht="12.5">
      <c r="A825" s="1"/>
      <c r="B825" s="1"/>
      <c r="C825" s="1"/>
      <c r="D825" s="1"/>
      <c r="E825" s="1"/>
      <c r="F825" s="1"/>
    </row>
    <row r="826" spans="1:6" ht="12.5">
      <c r="A826" s="1"/>
      <c r="B826" s="1"/>
      <c r="C826" s="1"/>
      <c r="D826" s="1"/>
      <c r="E826" s="1"/>
      <c r="F826" s="1"/>
    </row>
    <row r="827" spans="1:6" ht="12.5">
      <c r="A827" s="1"/>
      <c r="B827" s="1"/>
      <c r="C827" s="1"/>
      <c r="D827" s="1"/>
      <c r="E827" s="1"/>
      <c r="F827" s="1"/>
    </row>
    <row r="828" spans="1:6" ht="12.5">
      <c r="A828" s="1"/>
      <c r="B828" s="1"/>
      <c r="C828" s="1"/>
      <c r="D828" s="1"/>
      <c r="E828" s="1"/>
      <c r="F828" s="1"/>
    </row>
    <row r="829" spans="1:6" ht="12.5">
      <c r="A829" s="1"/>
      <c r="B829" s="1"/>
      <c r="C829" s="1"/>
      <c r="D829" s="1"/>
      <c r="E829" s="1"/>
      <c r="F829" s="1"/>
    </row>
    <row r="830" spans="1:6" ht="12.5">
      <c r="A830" s="1"/>
      <c r="B830" s="1"/>
      <c r="C830" s="1"/>
      <c r="D830" s="1"/>
      <c r="E830" s="1"/>
      <c r="F830" s="1"/>
    </row>
    <row r="831" spans="1:6" ht="12.5">
      <c r="A831" s="1"/>
      <c r="B831" s="1"/>
      <c r="C831" s="1"/>
      <c r="D831" s="1"/>
      <c r="E831" s="1"/>
      <c r="F831" s="1"/>
    </row>
    <row r="832" spans="1:6" ht="12.5">
      <c r="A832" s="1"/>
      <c r="B832" s="1"/>
      <c r="C832" s="1"/>
      <c r="D832" s="1"/>
      <c r="E832" s="1"/>
      <c r="F832" s="1"/>
    </row>
    <row r="833" spans="1:6" ht="12.5">
      <c r="A833" s="1"/>
      <c r="B833" s="1"/>
      <c r="C833" s="1"/>
      <c r="D833" s="1"/>
      <c r="E833" s="1"/>
      <c r="F833" s="1"/>
    </row>
    <row r="834" spans="1:6" ht="12.5">
      <c r="A834" s="1"/>
      <c r="B834" s="1"/>
      <c r="C834" s="1"/>
      <c r="D834" s="1"/>
      <c r="E834" s="1"/>
      <c r="F834" s="1"/>
    </row>
    <row r="835" spans="1:6" ht="12.5">
      <c r="A835" s="1"/>
      <c r="B835" s="1"/>
      <c r="C835" s="1"/>
      <c r="D835" s="1"/>
      <c r="E835" s="1"/>
      <c r="F835" s="1"/>
    </row>
    <row r="836" spans="1:6" ht="12.5">
      <c r="A836" s="1"/>
      <c r="B836" s="1"/>
      <c r="C836" s="1"/>
      <c r="D836" s="1"/>
      <c r="E836" s="1"/>
      <c r="F836" s="1"/>
    </row>
    <row r="837" spans="1:6" ht="12.5">
      <c r="A837" s="1"/>
      <c r="B837" s="1"/>
      <c r="C837" s="1"/>
      <c r="D837" s="1"/>
      <c r="E837" s="1"/>
      <c r="F837" s="1"/>
    </row>
    <row r="838" spans="1:6" ht="12.5">
      <c r="A838" s="1"/>
      <c r="B838" s="1"/>
      <c r="C838" s="1"/>
      <c r="D838" s="1"/>
      <c r="E838" s="1"/>
      <c r="F838" s="1"/>
    </row>
    <row r="839" spans="1:6" ht="12.5">
      <c r="A839" s="1"/>
      <c r="B839" s="1"/>
      <c r="C839" s="1"/>
      <c r="D839" s="1"/>
      <c r="E839" s="1"/>
      <c r="F839" s="1"/>
    </row>
    <row r="840" spans="1:6" ht="12.5">
      <c r="A840" s="1"/>
      <c r="B840" s="1"/>
      <c r="C840" s="1"/>
      <c r="D840" s="1"/>
      <c r="E840" s="1"/>
      <c r="F840" s="1"/>
    </row>
    <row r="841" spans="1:6" ht="12.5">
      <c r="A841" s="1"/>
      <c r="B841" s="1"/>
      <c r="C841" s="1"/>
      <c r="D841" s="1"/>
      <c r="E841" s="1"/>
      <c r="F841" s="1"/>
    </row>
    <row r="842" spans="1:6" ht="12.5">
      <c r="A842" s="1"/>
      <c r="B842" s="1"/>
      <c r="C842" s="1"/>
      <c r="D842" s="1"/>
      <c r="E842" s="1"/>
      <c r="F842" s="1"/>
    </row>
    <row r="843" spans="1:6" ht="12.5">
      <c r="A843" s="1"/>
      <c r="B843" s="1"/>
      <c r="C843" s="1"/>
      <c r="D843" s="1"/>
      <c r="E843" s="1"/>
      <c r="F843" s="1"/>
    </row>
    <row r="844" spans="1:6" ht="12.5">
      <c r="A844" s="1"/>
      <c r="B844" s="1"/>
      <c r="C844" s="1"/>
      <c r="D844" s="1"/>
      <c r="E844" s="1"/>
      <c r="F844" s="1"/>
    </row>
    <row r="845" spans="1:6" ht="12.5">
      <c r="A845" s="1"/>
      <c r="B845" s="1"/>
      <c r="C845" s="1"/>
      <c r="D845" s="1"/>
      <c r="E845" s="1"/>
      <c r="F845" s="1"/>
    </row>
    <row r="846" spans="1:6" ht="12.5">
      <c r="A846" s="1"/>
      <c r="B846" s="1"/>
      <c r="C846" s="1"/>
      <c r="D846" s="1"/>
      <c r="E846" s="1"/>
      <c r="F846" s="1"/>
    </row>
    <row r="847" spans="1:6" ht="12.5">
      <c r="A847" s="1"/>
      <c r="B847" s="1"/>
      <c r="C847" s="1"/>
      <c r="D847" s="1"/>
      <c r="E847" s="1"/>
      <c r="F847" s="1"/>
    </row>
    <row r="848" spans="1:6" ht="12.5">
      <c r="A848" s="1"/>
      <c r="B848" s="1"/>
      <c r="C848" s="1"/>
      <c r="D848" s="1"/>
      <c r="E848" s="1"/>
      <c r="F848" s="1"/>
    </row>
    <row r="849" spans="1:6" ht="12.5">
      <c r="A849" s="1"/>
      <c r="B849" s="1"/>
      <c r="C849" s="1"/>
      <c r="D849" s="1"/>
      <c r="E849" s="1"/>
      <c r="F849" s="1"/>
    </row>
    <row r="850" spans="1:6" ht="12.5">
      <c r="A850" s="1"/>
      <c r="B850" s="1"/>
      <c r="C850" s="1"/>
      <c r="D850" s="1"/>
      <c r="E850" s="1"/>
      <c r="F850" s="1"/>
    </row>
    <row r="851" spans="1:6" ht="12.5">
      <c r="A851" s="1"/>
      <c r="B851" s="1"/>
      <c r="C851" s="1"/>
      <c r="D851" s="1"/>
      <c r="E851" s="1"/>
      <c r="F851" s="1"/>
    </row>
    <row r="852" spans="1:6" ht="12.5">
      <c r="A852" s="1"/>
      <c r="B852" s="1"/>
      <c r="C852" s="1"/>
      <c r="D852" s="1"/>
      <c r="E852" s="1"/>
      <c r="F852" s="1"/>
    </row>
    <row r="853" spans="1:6" ht="12.5">
      <c r="A853" s="1"/>
      <c r="B853" s="1"/>
      <c r="C853" s="1"/>
      <c r="D853" s="1"/>
      <c r="E853" s="1"/>
      <c r="F853" s="1"/>
    </row>
    <row r="854" spans="1:6" ht="12.5">
      <c r="A854" s="1"/>
      <c r="B854" s="1"/>
      <c r="C854" s="1"/>
      <c r="D854" s="1"/>
      <c r="E854" s="1"/>
      <c r="F854" s="1"/>
    </row>
    <row r="855" spans="1:6" ht="12.5">
      <c r="A855" s="1"/>
      <c r="B855" s="1"/>
      <c r="C855" s="1"/>
      <c r="D855" s="1"/>
      <c r="E855" s="1"/>
      <c r="F855" s="1"/>
    </row>
    <row r="856" spans="1:6" ht="12.5">
      <c r="A856" s="1"/>
      <c r="B856" s="1"/>
      <c r="C856" s="1"/>
      <c r="D856" s="1"/>
      <c r="E856" s="1"/>
      <c r="F856" s="1"/>
    </row>
    <row r="857" spans="1:6" ht="12.5">
      <c r="A857" s="1"/>
      <c r="B857" s="1"/>
      <c r="C857" s="1"/>
      <c r="D857" s="1"/>
      <c r="E857" s="1"/>
      <c r="F857" s="1"/>
    </row>
    <row r="858" spans="1:6" ht="12.5">
      <c r="A858" s="1"/>
      <c r="B858" s="1"/>
      <c r="C858" s="1"/>
      <c r="D858" s="1"/>
      <c r="E858" s="1"/>
      <c r="F858" s="1"/>
    </row>
    <row r="859" spans="1:6" ht="12.5">
      <c r="A859" s="1"/>
      <c r="B859" s="1"/>
      <c r="C859" s="1"/>
      <c r="D859" s="1"/>
      <c r="E859" s="1"/>
      <c r="F859" s="1"/>
    </row>
    <row r="860" spans="1:6" ht="12.5">
      <c r="A860" s="1"/>
      <c r="B860" s="1"/>
      <c r="C860" s="1"/>
      <c r="D860" s="1"/>
      <c r="E860" s="1"/>
      <c r="F860" s="1"/>
    </row>
    <row r="861" spans="1:6" ht="12.5">
      <c r="A861" s="1"/>
      <c r="B861" s="1"/>
      <c r="C861" s="1"/>
      <c r="D861" s="1"/>
      <c r="E861" s="1"/>
      <c r="F861" s="1"/>
    </row>
    <row r="862" spans="1:6" ht="12.5">
      <c r="A862" s="1"/>
      <c r="B862" s="1"/>
      <c r="C862" s="1"/>
      <c r="D862" s="1"/>
      <c r="E862" s="1"/>
      <c r="F862" s="1"/>
    </row>
    <row r="863" spans="1:6" ht="12.5">
      <c r="A863" s="1"/>
      <c r="B863" s="1"/>
      <c r="C863" s="1"/>
      <c r="D863" s="1"/>
      <c r="E863" s="1"/>
      <c r="F863" s="1"/>
    </row>
    <row r="864" spans="1:6" ht="12.5">
      <c r="A864" s="1"/>
      <c r="B864" s="1"/>
      <c r="C864" s="1"/>
      <c r="D864" s="1"/>
      <c r="E864" s="1"/>
      <c r="F864" s="1"/>
    </row>
    <row r="865" spans="1:6" ht="12.5">
      <c r="A865" s="1"/>
      <c r="B865" s="1"/>
      <c r="C865" s="1"/>
      <c r="D865" s="1"/>
      <c r="E865" s="1"/>
      <c r="F865" s="1"/>
    </row>
    <row r="866" spans="1:6" ht="12.5">
      <c r="A866" s="1"/>
      <c r="B866" s="1"/>
      <c r="C866" s="1"/>
      <c r="D866" s="1"/>
      <c r="E866" s="1"/>
      <c r="F866" s="1"/>
    </row>
    <row r="867" spans="1:6" ht="12.5">
      <c r="A867" s="1"/>
      <c r="B867" s="1"/>
      <c r="C867" s="1"/>
      <c r="D867" s="1"/>
      <c r="E867" s="1"/>
      <c r="F867" s="1"/>
    </row>
    <row r="868" spans="1:6" ht="12.5">
      <c r="A868" s="1"/>
      <c r="B868" s="1"/>
      <c r="C868" s="1"/>
      <c r="D868" s="1"/>
      <c r="E868" s="1"/>
      <c r="F868" s="1"/>
    </row>
    <row r="869" spans="1:6" ht="12.5">
      <c r="A869" s="1"/>
      <c r="B869" s="1"/>
      <c r="C869" s="1"/>
      <c r="D869" s="1"/>
      <c r="E869" s="1"/>
      <c r="F869" s="1"/>
    </row>
    <row r="870" spans="1:6" ht="12.5">
      <c r="A870" s="1"/>
      <c r="B870" s="1"/>
      <c r="C870" s="1"/>
      <c r="D870" s="1"/>
      <c r="E870" s="1"/>
      <c r="F870" s="1"/>
    </row>
    <row r="871" spans="1:6" ht="12.5">
      <c r="A871" s="1"/>
      <c r="B871" s="1"/>
      <c r="C871" s="1"/>
      <c r="D871" s="1"/>
      <c r="E871" s="1"/>
      <c r="F871" s="1"/>
    </row>
    <row r="872" spans="1:6" ht="12.5">
      <c r="A872" s="1"/>
      <c r="B872" s="1"/>
      <c r="C872" s="1"/>
      <c r="D872" s="1"/>
      <c r="E872" s="1"/>
      <c r="F872" s="1"/>
    </row>
    <row r="873" spans="1:6" ht="12.5">
      <c r="A873" s="1"/>
      <c r="B873" s="1"/>
      <c r="C873" s="1"/>
      <c r="D873" s="1"/>
      <c r="E873" s="1"/>
      <c r="F873" s="1"/>
    </row>
    <row r="874" spans="1:6" ht="12.5">
      <c r="A874" s="1"/>
      <c r="B874" s="1"/>
      <c r="C874" s="1"/>
      <c r="D874" s="1"/>
      <c r="E874" s="1"/>
      <c r="F874" s="1"/>
    </row>
    <row r="875" spans="1:6" ht="12.5">
      <c r="A875" s="1"/>
      <c r="B875" s="1"/>
      <c r="C875" s="1"/>
      <c r="D875" s="1"/>
      <c r="E875" s="1"/>
      <c r="F875" s="1"/>
    </row>
    <row r="876" spans="1:6" ht="12.5">
      <c r="A876" s="1"/>
      <c r="B876" s="1"/>
      <c r="C876" s="1"/>
      <c r="D876" s="1"/>
      <c r="E876" s="1"/>
      <c r="F876" s="1"/>
    </row>
    <row r="877" spans="1:6" ht="12.5">
      <c r="A877" s="1"/>
      <c r="B877" s="1"/>
      <c r="C877" s="1"/>
      <c r="D877" s="1"/>
      <c r="E877" s="1"/>
      <c r="F877" s="1"/>
    </row>
    <row r="878" spans="1:6" ht="12.5">
      <c r="A878" s="1"/>
      <c r="B878" s="1"/>
      <c r="C878" s="1"/>
      <c r="D878" s="1"/>
      <c r="E878" s="1"/>
      <c r="F878" s="1"/>
    </row>
    <row r="879" spans="1:6" ht="12.5">
      <c r="A879" s="1"/>
      <c r="B879" s="1"/>
      <c r="C879" s="1"/>
      <c r="D879" s="1"/>
      <c r="E879" s="1"/>
      <c r="F879" s="1"/>
    </row>
    <row r="880" spans="1:6" ht="12.5">
      <c r="A880" s="1"/>
      <c r="B880" s="1"/>
      <c r="C880" s="1"/>
      <c r="D880" s="1"/>
      <c r="E880" s="1"/>
      <c r="F880" s="1"/>
    </row>
    <row r="881" spans="1:6" ht="12.5">
      <c r="A881" s="1"/>
      <c r="B881" s="1"/>
      <c r="C881" s="1"/>
      <c r="D881" s="1"/>
      <c r="E881" s="1"/>
      <c r="F881" s="1"/>
    </row>
    <row r="882" spans="1:6" ht="12.5">
      <c r="A882" s="1"/>
      <c r="B882" s="1"/>
      <c r="C882" s="1"/>
      <c r="D882" s="1"/>
      <c r="E882" s="1"/>
      <c r="F882" s="1"/>
    </row>
    <row r="883" spans="1:6" ht="12.5">
      <c r="A883" s="1"/>
      <c r="B883" s="1"/>
      <c r="C883" s="1"/>
      <c r="D883" s="1"/>
      <c r="E883" s="1"/>
      <c r="F883" s="1"/>
    </row>
    <row r="884" spans="1:6" ht="12.5">
      <c r="A884" s="1"/>
      <c r="B884" s="1"/>
      <c r="C884" s="1"/>
      <c r="D884" s="1"/>
      <c r="E884" s="1"/>
      <c r="F884" s="1"/>
    </row>
    <row r="885" spans="1:6" ht="12.5">
      <c r="A885" s="1"/>
      <c r="B885" s="1"/>
      <c r="C885" s="1"/>
      <c r="D885" s="1"/>
      <c r="E885" s="1"/>
      <c r="F885" s="1"/>
    </row>
    <row r="886" spans="1:6" ht="12.5">
      <c r="A886" s="1"/>
      <c r="B886" s="1"/>
      <c r="C886" s="1"/>
      <c r="D886" s="1"/>
      <c r="E886" s="1"/>
      <c r="F886" s="1"/>
    </row>
    <row r="887" spans="1:6" ht="12.5">
      <c r="A887" s="1"/>
      <c r="B887" s="1"/>
      <c r="C887" s="1"/>
      <c r="D887" s="1"/>
      <c r="E887" s="1"/>
      <c r="F887" s="1"/>
    </row>
    <row r="888" spans="1:6" ht="12.5">
      <c r="A888" s="1"/>
      <c r="B888" s="1"/>
      <c r="C888" s="1"/>
      <c r="D888" s="1"/>
      <c r="E888" s="1"/>
      <c r="F888" s="1"/>
    </row>
    <row r="889" spans="1:6" ht="12.5">
      <c r="A889" s="1"/>
      <c r="B889" s="1"/>
      <c r="C889" s="1"/>
      <c r="D889" s="1"/>
      <c r="E889" s="1"/>
      <c r="F889" s="1"/>
    </row>
    <row r="890" spans="1:6" ht="12.5">
      <c r="A890" s="1"/>
      <c r="B890" s="1"/>
      <c r="C890" s="1"/>
      <c r="D890" s="1"/>
      <c r="E890" s="1"/>
      <c r="F890" s="1"/>
    </row>
    <row r="891" spans="1:6" ht="12.5">
      <c r="A891" s="1"/>
      <c r="B891" s="1"/>
      <c r="C891" s="1"/>
      <c r="D891" s="1"/>
      <c r="E891" s="1"/>
      <c r="F891" s="1"/>
    </row>
    <row r="892" spans="1:6" ht="12.5">
      <c r="A892" s="1"/>
      <c r="B892" s="1"/>
      <c r="C892" s="1"/>
      <c r="D892" s="1"/>
      <c r="E892" s="1"/>
      <c r="F892" s="1"/>
    </row>
    <row r="893" spans="1:6" ht="12.5">
      <c r="A893" s="1"/>
      <c r="B893" s="1"/>
      <c r="C893" s="1"/>
      <c r="D893" s="1"/>
      <c r="E893" s="1"/>
      <c r="F893" s="1"/>
    </row>
    <row r="894" spans="1:6" ht="12.5">
      <c r="A894" s="1"/>
      <c r="B894" s="1"/>
      <c r="C894" s="1"/>
      <c r="D894" s="1"/>
      <c r="E894" s="1"/>
      <c r="F894" s="1"/>
    </row>
    <row r="895" spans="1:6" ht="12.5">
      <c r="A895" s="1"/>
      <c r="B895" s="1"/>
      <c r="C895" s="1"/>
      <c r="D895" s="1"/>
      <c r="E895" s="1"/>
      <c r="F895" s="1"/>
    </row>
    <row r="896" spans="1:6" ht="12.5">
      <c r="A896" s="1"/>
      <c r="B896" s="1"/>
      <c r="C896" s="1"/>
      <c r="D896" s="1"/>
      <c r="E896" s="1"/>
      <c r="F896" s="1"/>
    </row>
    <row r="897" spans="1:6" ht="12.5">
      <c r="A897" s="1"/>
      <c r="B897" s="1"/>
      <c r="C897" s="1"/>
      <c r="D897" s="1"/>
      <c r="E897" s="1"/>
      <c r="F897" s="1"/>
    </row>
    <row r="898" spans="1:6" ht="12.5">
      <c r="A898" s="1"/>
      <c r="B898" s="1"/>
      <c r="C898" s="1"/>
      <c r="D898" s="1"/>
      <c r="E898" s="1"/>
      <c r="F898" s="1"/>
    </row>
    <row r="899" spans="1:6" ht="12.5">
      <c r="A899" s="1"/>
      <c r="B899" s="1"/>
      <c r="C899" s="1"/>
      <c r="D899" s="1"/>
      <c r="E899" s="1"/>
      <c r="F899" s="1"/>
    </row>
    <row r="900" spans="1:6" ht="12.5">
      <c r="A900" s="1"/>
      <c r="B900" s="1"/>
      <c r="C900" s="1"/>
      <c r="D900" s="1"/>
      <c r="E900" s="1"/>
      <c r="F900" s="1"/>
    </row>
    <row r="901" spans="1:6" ht="12.5">
      <c r="A901" s="1"/>
      <c r="B901" s="1"/>
      <c r="C901" s="1"/>
      <c r="D901" s="1"/>
      <c r="E901" s="1"/>
      <c r="F901" s="1"/>
    </row>
    <row r="902" spans="1:6" ht="12.5">
      <c r="A902" s="1"/>
      <c r="B902" s="1"/>
      <c r="C902" s="1"/>
      <c r="D902" s="1"/>
      <c r="E902" s="1"/>
      <c r="F902" s="1"/>
    </row>
    <row r="903" spans="1:6" ht="12.5">
      <c r="A903" s="1"/>
      <c r="B903" s="1"/>
      <c r="C903" s="1"/>
      <c r="D903" s="1"/>
      <c r="E903" s="1"/>
      <c r="F903" s="1"/>
    </row>
    <row r="904" spans="1:6" ht="12.5">
      <c r="A904" s="1"/>
      <c r="B904" s="1"/>
      <c r="C904" s="1"/>
      <c r="D904" s="1"/>
      <c r="E904" s="1"/>
      <c r="F904" s="1"/>
    </row>
    <row r="905" spans="1:6" ht="12.5">
      <c r="A905" s="1"/>
      <c r="B905" s="1"/>
      <c r="C905" s="1"/>
      <c r="D905" s="1"/>
      <c r="E905" s="1"/>
      <c r="F905" s="1"/>
    </row>
    <row r="906" spans="1:6" ht="12.5">
      <c r="A906" s="1"/>
      <c r="B906" s="1"/>
      <c r="C906" s="1"/>
      <c r="D906" s="1"/>
      <c r="E906" s="1"/>
      <c r="F906" s="1"/>
    </row>
    <row r="907" spans="1:6" ht="12.5">
      <c r="A907" s="1"/>
      <c r="B907" s="1"/>
      <c r="C907" s="1"/>
      <c r="D907" s="1"/>
      <c r="E907" s="1"/>
      <c r="F907" s="1"/>
    </row>
    <row r="908" spans="1:6" ht="12.5">
      <c r="A908" s="1"/>
      <c r="B908" s="1"/>
      <c r="C908" s="1"/>
      <c r="D908" s="1"/>
      <c r="E908" s="1"/>
      <c r="F908" s="1"/>
    </row>
    <row r="909" spans="1:6" ht="12.5">
      <c r="A909" s="1"/>
      <c r="B909" s="1"/>
      <c r="C909" s="1"/>
      <c r="D909" s="1"/>
      <c r="E909" s="1"/>
      <c r="F909" s="1"/>
    </row>
    <row r="910" spans="1:6" ht="12.5">
      <c r="A910" s="1"/>
      <c r="B910" s="1"/>
      <c r="C910" s="1"/>
      <c r="D910" s="1"/>
      <c r="E910" s="1"/>
      <c r="F910" s="1"/>
    </row>
    <row r="911" spans="1:6" ht="12.5">
      <c r="A911" s="1"/>
      <c r="B911" s="1"/>
      <c r="C911" s="1"/>
      <c r="D911" s="1"/>
      <c r="E911" s="1"/>
      <c r="F911" s="1"/>
    </row>
    <row r="912" spans="1:6" ht="12.5">
      <c r="A912" s="1"/>
      <c r="B912" s="1"/>
      <c r="C912" s="1"/>
      <c r="D912" s="1"/>
      <c r="E912" s="1"/>
      <c r="F912" s="1"/>
    </row>
    <row r="913" spans="1:6" ht="12.5">
      <c r="A913" s="1"/>
      <c r="B913" s="1"/>
      <c r="C913" s="1"/>
      <c r="D913" s="1"/>
      <c r="E913" s="1"/>
      <c r="F913" s="1"/>
    </row>
    <row r="914" spans="1:6" ht="12.5">
      <c r="A914" s="1"/>
      <c r="B914" s="1"/>
      <c r="C914" s="1"/>
      <c r="D914" s="1"/>
      <c r="E914" s="1"/>
      <c r="F914" s="1"/>
    </row>
    <row r="915" spans="1:6" ht="12.5">
      <c r="A915" s="1"/>
      <c r="B915" s="1"/>
      <c r="C915" s="1"/>
      <c r="D915" s="1"/>
      <c r="E915" s="1"/>
      <c r="F915" s="1"/>
    </row>
    <row r="916" spans="1:6" ht="12.5">
      <c r="A916" s="1"/>
      <c r="B916" s="1"/>
      <c r="C916" s="1"/>
      <c r="D916" s="1"/>
      <c r="E916" s="1"/>
      <c r="F916" s="1"/>
    </row>
    <row r="917" spans="1:6" ht="12.5">
      <c r="A917" s="1"/>
      <c r="B917" s="1"/>
      <c r="C917" s="1"/>
      <c r="D917" s="1"/>
      <c r="E917" s="1"/>
      <c r="F917" s="1"/>
    </row>
    <row r="918" spans="1:6" ht="12.5">
      <c r="A918" s="1"/>
      <c r="B918" s="1"/>
      <c r="C918" s="1"/>
      <c r="D918" s="1"/>
      <c r="E918" s="1"/>
      <c r="F918" s="1"/>
    </row>
    <row r="919" spans="1:6" ht="12.5">
      <c r="A919" s="1"/>
      <c r="B919" s="1"/>
      <c r="C919" s="1"/>
      <c r="D919" s="1"/>
      <c r="E919" s="1"/>
      <c r="F919" s="1"/>
    </row>
    <row r="920" spans="1:6" ht="12.5">
      <c r="A920" s="1"/>
      <c r="B920" s="1"/>
      <c r="C920" s="1"/>
      <c r="D920" s="1"/>
      <c r="E920" s="1"/>
      <c r="F920" s="1"/>
    </row>
    <row r="921" spans="1:6" ht="12.5">
      <c r="A921" s="1"/>
      <c r="B921" s="1"/>
      <c r="C921" s="1"/>
      <c r="D921" s="1"/>
      <c r="E921" s="1"/>
      <c r="F921" s="1"/>
    </row>
    <row r="922" spans="1:6" ht="12.5">
      <c r="A922" s="1"/>
      <c r="B922" s="1"/>
      <c r="C922" s="1"/>
      <c r="D922" s="1"/>
      <c r="E922" s="1"/>
      <c r="F922" s="1"/>
    </row>
    <row r="923" spans="1:6" ht="12.5">
      <c r="A923" s="1"/>
      <c r="B923" s="1"/>
      <c r="C923" s="1"/>
      <c r="D923" s="1"/>
      <c r="E923" s="1"/>
      <c r="F923" s="1"/>
    </row>
    <row r="924" spans="1:6" ht="12.5">
      <c r="A924" s="1"/>
      <c r="B924" s="1"/>
      <c r="C924" s="1"/>
      <c r="D924" s="1"/>
      <c r="E924" s="1"/>
      <c r="F924" s="1"/>
    </row>
    <row r="925" spans="1:6" ht="12.5">
      <c r="A925" s="1"/>
      <c r="B925" s="1"/>
      <c r="C925" s="1"/>
      <c r="D925" s="1"/>
      <c r="E925" s="1"/>
      <c r="F925" s="1"/>
    </row>
    <row r="926" spans="1:6" ht="12.5">
      <c r="A926" s="1"/>
      <c r="B926" s="1"/>
      <c r="C926" s="1"/>
      <c r="D926" s="1"/>
      <c r="E926" s="1"/>
      <c r="F926" s="1"/>
    </row>
    <row r="927" spans="1:6" ht="12.5">
      <c r="A927" s="1"/>
      <c r="B927" s="1"/>
      <c r="C927" s="1"/>
      <c r="D927" s="1"/>
      <c r="E927" s="1"/>
      <c r="F927" s="1"/>
    </row>
    <row r="928" spans="1:6" ht="12.5">
      <c r="A928" s="1"/>
      <c r="B928" s="1"/>
      <c r="C928" s="1"/>
      <c r="D928" s="1"/>
      <c r="E928" s="1"/>
      <c r="F928" s="1"/>
    </row>
    <row r="929" spans="1:6" ht="12.5">
      <c r="A929" s="1"/>
      <c r="B929" s="1"/>
      <c r="C929" s="1"/>
      <c r="D929" s="1"/>
      <c r="E929" s="1"/>
      <c r="F929" s="1"/>
    </row>
    <row r="930" spans="1:6" ht="12.5">
      <c r="A930" s="1"/>
      <c r="B930" s="1"/>
      <c r="C930" s="1"/>
      <c r="D930" s="1"/>
      <c r="E930" s="1"/>
      <c r="F930" s="1"/>
    </row>
    <row r="931" spans="1:6" ht="12.5">
      <c r="A931" s="1"/>
      <c r="B931" s="1"/>
      <c r="C931" s="1"/>
      <c r="D931" s="1"/>
      <c r="E931" s="1"/>
      <c r="F931" s="1"/>
    </row>
    <row r="932" spans="1:6" ht="12.5">
      <c r="A932" s="1"/>
      <c r="B932" s="1"/>
      <c r="C932" s="1"/>
      <c r="D932" s="1"/>
      <c r="E932" s="1"/>
      <c r="F932" s="1"/>
    </row>
    <row r="933" spans="1:6" ht="12.5">
      <c r="A933" s="1"/>
      <c r="B933" s="1"/>
      <c r="C933" s="1"/>
      <c r="D933" s="1"/>
      <c r="E933" s="1"/>
      <c r="F933" s="1"/>
    </row>
    <row r="934" spans="1:6" ht="12.5">
      <c r="A934" s="1"/>
      <c r="B934" s="1"/>
      <c r="C934" s="1"/>
      <c r="D934" s="1"/>
      <c r="E934" s="1"/>
      <c r="F934" s="1"/>
    </row>
    <row r="935" spans="1:6" ht="12.5">
      <c r="A935" s="1"/>
      <c r="B935" s="1"/>
      <c r="C935" s="1"/>
      <c r="D935" s="1"/>
      <c r="E935" s="1"/>
      <c r="F935" s="1"/>
    </row>
    <row r="936" spans="1:6" ht="12.5">
      <c r="A936" s="1"/>
      <c r="B936" s="1"/>
      <c r="C936" s="1"/>
      <c r="D936" s="1"/>
      <c r="E936" s="1"/>
      <c r="F936" s="1"/>
    </row>
    <row r="937" spans="1:6" ht="12.5">
      <c r="A937" s="1"/>
      <c r="B937" s="1"/>
      <c r="C937" s="1"/>
      <c r="D937" s="1"/>
      <c r="E937" s="1"/>
      <c r="F937" s="1"/>
    </row>
    <row r="938" spans="1:6" ht="12.5">
      <c r="A938" s="1"/>
      <c r="B938" s="1"/>
      <c r="C938" s="1"/>
      <c r="D938" s="1"/>
      <c r="E938" s="1"/>
      <c r="F938" s="1"/>
    </row>
    <row r="939" spans="1:6" ht="12.5">
      <c r="A939" s="1"/>
      <c r="B939" s="1"/>
      <c r="C939" s="1"/>
      <c r="D939" s="1"/>
      <c r="E939" s="1"/>
      <c r="F939" s="1"/>
    </row>
    <row r="940" spans="1:6" ht="12.5">
      <c r="A940" s="1"/>
      <c r="B940" s="1"/>
      <c r="C940" s="1"/>
      <c r="D940" s="1"/>
      <c r="E940" s="1"/>
      <c r="F940" s="1"/>
    </row>
    <row r="941" spans="1:6" ht="12.5">
      <c r="A941" s="1"/>
      <c r="B941" s="1"/>
      <c r="C941" s="1"/>
      <c r="D941" s="1"/>
      <c r="E941" s="1"/>
      <c r="F941" s="1"/>
    </row>
    <row r="942" spans="1:6" ht="12.5">
      <c r="A942" s="1"/>
      <c r="B942" s="1"/>
      <c r="C942" s="1"/>
      <c r="D942" s="1"/>
      <c r="E942" s="1"/>
      <c r="F942" s="1"/>
    </row>
    <row r="943" spans="1:6" ht="12.5">
      <c r="A943" s="1"/>
      <c r="B943" s="1"/>
      <c r="C943" s="1"/>
      <c r="D943" s="1"/>
      <c r="E943" s="1"/>
      <c r="F943" s="1"/>
    </row>
    <row r="944" spans="1:6" ht="12.5">
      <c r="A944" s="1"/>
      <c r="B944" s="1"/>
      <c r="C944" s="1"/>
      <c r="D944" s="1"/>
      <c r="E944" s="1"/>
      <c r="F944" s="1"/>
    </row>
    <row r="945" spans="1:6" ht="12.5">
      <c r="A945" s="1"/>
      <c r="B945" s="1"/>
      <c r="C945" s="1"/>
      <c r="D945" s="1"/>
      <c r="E945" s="1"/>
      <c r="F945" s="1"/>
    </row>
    <row r="946" spans="1:6" ht="12.5">
      <c r="A946" s="1"/>
      <c r="B946" s="1"/>
      <c r="C946" s="1"/>
      <c r="D946" s="1"/>
      <c r="E946" s="1"/>
      <c r="F946" s="1"/>
    </row>
    <row r="947" spans="1:6" ht="12.5">
      <c r="A947" s="1"/>
      <c r="B947" s="1"/>
      <c r="C947" s="1"/>
      <c r="D947" s="1"/>
      <c r="E947" s="1"/>
      <c r="F947" s="1"/>
    </row>
    <row r="948" spans="1:6" ht="12.5">
      <c r="A948" s="1"/>
      <c r="B948" s="1"/>
      <c r="C948" s="1"/>
      <c r="D948" s="1"/>
      <c r="E948" s="1"/>
      <c r="F948" s="1"/>
    </row>
    <row r="949" spans="1:6" ht="12.5">
      <c r="A949" s="1"/>
      <c r="B949" s="1"/>
      <c r="C949" s="1"/>
      <c r="D949" s="1"/>
      <c r="E949" s="1"/>
      <c r="F949" s="1"/>
    </row>
    <row r="950" spans="1:6" ht="12.5">
      <c r="A950" s="1"/>
      <c r="B950" s="1"/>
      <c r="C950" s="1"/>
      <c r="D950" s="1"/>
      <c r="E950" s="1"/>
      <c r="F950" s="1"/>
    </row>
    <row r="951" spans="1:6" ht="12.5">
      <c r="A951" s="1"/>
      <c r="B951" s="1"/>
      <c r="C951" s="1"/>
      <c r="D951" s="1"/>
      <c r="E951" s="1"/>
      <c r="F951" s="1"/>
    </row>
    <row r="952" spans="1:6" ht="12.5">
      <c r="A952" s="1"/>
      <c r="B952" s="1"/>
      <c r="C952" s="1"/>
      <c r="D952" s="1"/>
      <c r="E952" s="1"/>
      <c r="F952" s="1"/>
    </row>
    <row r="953" spans="1:6" ht="12.5">
      <c r="A953" s="1"/>
      <c r="B953" s="1"/>
      <c r="C953" s="1"/>
      <c r="D953" s="1"/>
      <c r="E953" s="1"/>
      <c r="F953" s="1"/>
    </row>
    <row r="954" spans="1:6" ht="12.5">
      <c r="A954" s="1"/>
      <c r="B954" s="1"/>
      <c r="C954" s="1"/>
      <c r="D954" s="1"/>
      <c r="E954" s="1"/>
      <c r="F954" s="1"/>
    </row>
    <row r="955" spans="1:6" ht="12.5">
      <c r="A955" s="1"/>
      <c r="B955" s="1"/>
      <c r="C955" s="1"/>
      <c r="D955" s="1"/>
      <c r="E955" s="1"/>
      <c r="F955" s="1"/>
    </row>
    <row r="956" spans="1:6" ht="12.5">
      <c r="A956" s="1"/>
      <c r="B956" s="1"/>
      <c r="C956" s="1"/>
      <c r="D956" s="1"/>
      <c r="E956" s="1"/>
      <c r="F956" s="1"/>
    </row>
    <row r="957" spans="1:6" ht="12.5">
      <c r="A957" s="1"/>
      <c r="B957" s="1"/>
      <c r="C957" s="1"/>
      <c r="D957" s="1"/>
      <c r="E957" s="1"/>
      <c r="F957" s="1"/>
    </row>
    <row r="958" spans="1:6" ht="12.5">
      <c r="A958" s="1"/>
      <c r="B958" s="1"/>
      <c r="C958" s="1"/>
      <c r="D958" s="1"/>
      <c r="E958" s="1"/>
      <c r="F958" s="1"/>
    </row>
    <row r="959" spans="1:6" ht="12.5">
      <c r="A959" s="1"/>
      <c r="B959" s="1"/>
      <c r="C959" s="1"/>
      <c r="D959" s="1"/>
      <c r="E959" s="1"/>
      <c r="F959" s="1"/>
    </row>
    <row r="960" spans="1:6" ht="12.5">
      <c r="A960" s="1"/>
      <c r="B960" s="1"/>
      <c r="C960" s="1"/>
      <c r="D960" s="1"/>
      <c r="E960" s="1"/>
      <c r="F960" s="1"/>
    </row>
    <row r="961" spans="1:6" ht="12.5">
      <c r="A961" s="1"/>
      <c r="B961" s="1"/>
      <c r="C961" s="1"/>
      <c r="D961" s="1"/>
      <c r="E961" s="1"/>
      <c r="F961" s="1"/>
    </row>
    <row r="962" spans="1:6" ht="12.5">
      <c r="A962" s="1"/>
      <c r="B962" s="1"/>
      <c r="C962" s="1"/>
      <c r="D962" s="1"/>
      <c r="E962" s="1"/>
      <c r="F962" s="1"/>
    </row>
    <row r="963" spans="1:6" ht="12.5">
      <c r="A963" s="1"/>
      <c r="B963" s="1"/>
      <c r="C963" s="1"/>
      <c r="D963" s="1"/>
      <c r="E963" s="1"/>
      <c r="F963" s="1"/>
    </row>
    <row r="964" spans="1:6" ht="12.5">
      <c r="A964" s="1"/>
      <c r="B964" s="1"/>
      <c r="C964" s="1"/>
      <c r="D964" s="1"/>
      <c r="E964" s="1"/>
      <c r="F964" s="1"/>
    </row>
    <row r="965" spans="1:6" ht="12.5">
      <c r="A965" s="1"/>
      <c r="B965" s="1"/>
      <c r="C965" s="1"/>
      <c r="D965" s="1"/>
      <c r="E965" s="1"/>
      <c r="F965" s="1"/>
    </row>
    <row r="966" spans="1:6" ht="12.5">
      <c r="A966" s="1"/>
      <c r="B966" s="1"/>
      <c r="C966" s="1"/>
      <c r="D966" s="1"/>
      <c r="E966" s="1"/>
      <c r="F966" s="1"/>
    </row>
    <row r="967" spans="1:6" ht="12.5">
      <c r="A967" s="1"/>
      <c r="B967" s="1"/>
      <c r="C967" s="1"/>
      <c r="D967" s="1"/>
      <c r="E967" s="1"/>
      <c r="F967" s="1"/>
    </row>
    <row r="968" spans="1:6" ht="12.5">
      <c r="A968" s="1"/>
      <c r="B968" s="1"/>
      <c r="C968" s="1"/>
      <c r="D968" s="1"/>
      <c r="E968" s="1"/>
      <c r="F968" s="1"/>
    </row>
    <row r="969" spans="1:6" ht="12.5">
      <c r="A969" s="1"/>
      <c r="B969" s="1"/>
      <c r="C969" s="1"/>
      <c r="D969" s="1"/>
      <c r="E969" s="1"/>
      <c r="F969" s="1"/>
    </row>
    <row r="970" spans="1:6" ht="12.5">
      <c r="A970" s="1"/>
      <c r="B970" s="1"/>
      <c r="C970" s="1"/>
      <c r="D970" s="1"/>
      <c r="E970" s="1"/>
      <c r="F970" s="1"/>
    </row>
    <row r="971" spans="1:6" ht="12.5">
      <c r="A971" s="1"/>
      <c r="B971" s="1"/>
      <c r="C971" s="1"/>
      <c r="D971" s="1"/>
      <c r="E971" s="1"/>
      <c r="F971" s="1"/>
    </row>
    <row r="972" spans="1:6" ht="12.5">
      <c r="A972" s="1"/>
      <c r="B972" s="1"/>
      <c r="C972" s="1"/>
      <c r="D972" s="1"/>
      <c r="E972" s="1"/>
      <c r="F972" s="1"/>
    </row>
    <row r="973" spans="1:6" ht="12.5">
      <c r="A973" s="1"/>
      <c r="B973" s="1"/>
      <c r="C973" s="1"/>
      <c r="D973" s="1"/>
      <c r="E973" s="1"/>
      <c r="F973" s="1"/>
    </row>
    <row r="974" spans="1:6" ht="12.5">
      <c r="A974" s="1"/>
      <c r="B974" s="1"/>
      <c r="C974" s="1"/>
      <c r="D974" s="1"/>
      <c r="E974" s="1"/>
      <c r="F974" s="1"/>
    </row>
    <row r="975" spans="1:6" ht="12.5">
      <c r="A975" s="1"/>
      <c r="B975" s="1"/>
      <c r="C975" s="1"/>
      <c r="D975" s="1"/>
      <c r="E975" s="1"/>
      <c r="F975" s="1"/>
    </row>
    <row r="976" spans="1:6" ht="12.5">
      <c r="A976" s="1"/>
      <c r="B976" s="1"/>
      <c r="C976" s="1"/>
      <c r="D976" s="1"/>
      <c r="E976" s="1"/>
      <c r="F976" s="1"/>
    </row>
    <row r="977" spans="1:6" ht="12.5">
      <c r="A977" s="1"/>
      <c r="B977" s="1"/>
      <c r="C977" s="1"/>
      <c r="D977" s="1"/>
      <c r="E977" s="1"/>
      <c r="F977" s="1"/>
    </row>
    <row r="978" spans="1:6" ht="12.5">
      <c r="A978" s="1"/>
      <c r="B978" s="1"/>
      <c r="C978" s="1"/>
      <c r="D978" s="1"/>
      <c r="E978" s="1"/>
      <c r="F978" s="1"/>
    </row>
    <row r="979" spans="1:6" ht="12.5">
      <c r="A979" s="1"/>
      <c r="B979" s="1"/>
      <c r="C979" s="1"/>
      <c r="D979" s="1"/>
      <c r="E979" s="1"/>
      <c r="F979" s="1"/>
    </row>
    <row r="980" spans="1:6" ht="12.5">
      <c r="A980" s="1"/>
      <c r="B980" s="1"/>
      <c r="C980" s="1"/>
      <c r="D980" s="1"/>
      <c r="E980" s="1"/>
      <c r="F980" s="1"/>
    </row>
    <row r="981" spans="1:6" ht="12.5">
      <c r="A981" s="1"/>
      <c r="B981" s="1"/>
      <c r="C981" s="1"/>
      <c r="D981" s="1"/>
      <c r="E981" s="1"/>
      <c r="F981" s="1"/>
    </row>
    <row r="982" spans="1:6" ht="12.5">
      <c r="A982" s="1"/>
      <c r="B982" s="1"/>
      <c r="C982" s="1"/>
      <c r="D982" s="1"/>
      <c r="E982" s="1"/>
      <c r="F982" s="1"/>
    </row>
    <row r="983" spans="1:6" ht="12.5">
      <c r="A983" s="1"/>
      <c r="B983" s="1"/>
      <c r="C983" s="1"/>
      <c r="D983" s="1"/>
      <c r="E983" s="1"/>
      <c r="F983" s="1"/>
    </row>
    <row r="984" spans="1:6" ht="12.5">
      <c r="A984" s="1"/>
      <c r="B984" s="1"/>
      <c r="C984" s="1"/>
      <c r="D984" s="1"/>
      <c r="E984" s="1"/>
      <c r="F984" s="1"/>
    </row>
    <row r="985" spans="1:6" ht="12.5">
      <c r="A985" s="1"/>
      <c r="B985" s="1"/>
      <c r="C985" s="1"/>
      <c r="D985" s="1"/>
      <c r="E985" s="1"/>
      <c r="F985" s="1"/>
    </row>
    <row r="986" spans="1:6" ht="12.5">
      <c r="A986" s="1"/>
      <c r="B986" s="1"/>
      <c r="C986" s="1"/>
      <c r="D986" s="1"/>
      <c r="E986" s="1"/>
      <c r="F986" s="1"/>
    </row>
    <row r="987" spans="1:6" ht="12.5">
      <c r="A987" s="1"/>
      <c r="B987" s="1"/>
      <c r="C987" s="1"/>
      <c r="D987" s="1"/>
      <c r="E987" s="1"/>
      <c r="F987" s="1"/>
    </row>
    <row r="988" spans="1:6" ht="12.5">
      <c r="A988" s="1"/>
      <c r="B988" s="1"/>
      <c r="C988" s="1"/>
      <c r="D988" s="1"/>
      <c r="E988" s="1"/>
      <c r="F988" s="1"/>
    </row>
    <row r="989" spans="1:6" ht="12.5">
      <c r="A989" s="1"/>
      <c r="B989" s="1"/>
      <c r="C989" s="1"/>
      <c r="D989" s="1"/>
      <c r="E989" s="1"/>
      <c r="F989" s="1"/>
    </row>
    <row r="990" spans="1:6" ht="12.5">
      <c r="A990" s="1"/>
      <c r="B990" s="1"/>
      <c r="C990" s="1"/>
      <c r="D990" s="1"/>
      <c r="E990" s="1"/>
      <c r="F990" s="1"/>
    </row>
    <row r="991" spans="1:6" ht="12.5">
      <c r="A991" s="1"/>
      <c r="B991" s="1"/>
      <c r="C991" s="1"/>
      <c r="D991" s="1"/>
      <c r="E991" s="1"/>
      <c r="F991" s="1"/>
    </row>
    <row r="992" spans="1:6" ht="12.5">
      <c r="A992" s="1"/>
      <c r="B992" s="1"/>
      <c r="C992" s="1"/>
      <c r="D992" s="1"/>
      <c r="E992" s="1"/>
      <c r="F992" s="1"/>
    </row>
    <row r="993" spans="1:6" ht="12.5">
      <c r="A993" s="1"/>
      <c r="B993" s="1"/>
      <c r="C993" s="1"/>
      <c r="D993" s="1"/>
      <c r="E993" s="1"/>
      <c r="F993" s="1"/>
    </row>
    <row r="994" spans="1:6" ht="12.5">
      <c r="A994" s="1"/>
      <c r="B994" s="1"/>
      <c r="C994" s="1"/>
      <c r="D994" s="1"/>
      <c r="E994" s="1"/>
      <c r="F994" s="1"/>
    </row>
    <row r="995" spans="1:6" ht="12.5">
      <c r="A995" s="1"/>
      <c r="B995" s="1"/>
      <c r="C995" s="1"/>
      <c r="D995" s="1"/>
      <c r="E995" s="1"/>
      <c r="F995" s="1"/>
    </row>
    <row r="996" spans="1:6" ht="12.5">
      <c r="A996" s="1"/>
      <c r="B996" s="1"/>
      <c r="C996" s="1"/>
      <c r="D996" s="1"/>
      <c r="E996" s="1"/>
      <c r="F996" s="1"/>
    </row>
    <row r="997" spans="1:6" ht="12.5">
      <c r="A997" s="1"/>
      <c r="B997" s="1"/>
      <c r="C997" s="1"/>
      <c r="D997" s="1"/>
      <c r="E997" s="1"/>
      <c r="F997" s="1"/>
    </row>
    <row r="998" spans="1:6" ht="12.5">
      <c r="A998" s="1"/>
      <c r="B998" s="1"/>
      <c r="C998" s="1"/>
      <c r="D998" s="1"/>
      <c r="E998" s="1"/>
      <c r="F998" s="1"/>
    </row>
    <row r="999" spans="1:6" ht="12.5">
      <c r="A999" s="1"/>
      <c r="B999" s="1"/>
      <c r="C999" s="1"/>
      <c r="D999" s="1"/>
      <c r="E999" s="1"/>
      <c r="F999" s="1"/>
    </row>
    <row r="1000" spans="1:6" ht="12.5">
      <c r="A1000" s="1"/>
      <c r="B1000" s="1"/>
      <c r="C1000" s="1"/>
      <c r="D1000" s="1"/>
      <c r="E1000" s="1"/>
      <c r="F1000" s="1"/>
    </row>
    <row r="1001" spans="1:6" ht="12.5">
      <c r="A1001" s="1"/>
      <c r="B1001" s="1"/>
      <c r="C1001" s="1"/>
      <c r="D1001" s="1"/>
      <c r="E1001" s="1"/>
      <c r="F1001" s="1"/>
    </row>
  </sheetData>
  <mergeCells count="5">
    <mergeCell ref="A2:F2"/>
    <mergeCell ref="A3:F3"/>
    <mergeCell ref="B4:B5"/>
    <mergeCell ref="E4:E5"/>
    <mergeCell ref="F4:F5"/>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3:G29"/>
  <sheetViews>
    <sheetView workbookViewId="0"/>
  </sheetViews>
  <sheetFormatPr defaultColWidth="12.6328125" defaultRowHeight="15.75" customHeight="1"/>
  <cols>
    <col min="1" max="1" width="3.90625" customWidth="1"/>
    <col min="3" max="4" width="12.08984375" customWidth="1"/>
    <col min="5" max="5" width="58" customWidth="1"/>
    <col min="7" max="7" width="24.6328125" customWidth="1"/>
  </cols>
  <sheetData>
    <row r="3" spans="1:7">
      <c r="A3" s="16"/>
      <c r="B3" s="300">
        <v>2022</v>
      </c>
      <c r="C3" s="294"/>
      <c r="D3" s="294"/>
      <c r="E3" s="294"/>
      <c r="F3" s="294"/>
      <c r="G3" s="295"/>
    </row>
    <row r="4" spans="1:7" ht="15.75" customHeight="1">
      <c r="A4" s="17" t="s">
        <v>51</v>
      </c>
      <c r="B4" s="17" t="s">
        <v>52</v>
      </c>
      <c r="C4" s="17" t="s">
        <v>53</v>
      </c>
      <c r="D4" s="17" t="s">
        <v>54</v>
      </c>
      <c r="E4" s="17" t="s">
        <v>55</v>
      </c>
      <c r="F4" s="17" t="s">
        <v>56</v>
      </c>
      <c r="G4" s="17" t="s">
        <v>57</v>
      </c>
    </row>
    <row r="5" spans="1:7" ht="15.75" customHeight="1">
      <c r="A5" s="7">
        <v>1</v>
      </c>
      <c r="B5" s="7">
        <v>3</v>
      </c>
      <c r="C5" s="7" t="s">
        <v>40</v>
      </c>
      <c r="D5" s="7" t="s">
        <v>40</v>
      </c>
      <c r="E5" s="9" t="s">
        <v>58</v>
      </c>
      <c r="F5" s="7" t="s">
        <v>40</v>
      </c>
      <c r="G5" s="7"/>
    </row>
    <row r="6" spans="1:7" ht="15.75" customHeight="1">
      <c r="A6" s="7">
        <v>2</v>
      </c>
      <c r="B6" s="7">
        <v>2</v>
      </c>
      <c r="C6" s="7" t="s">
        <v>59</v>
      </c>
      <c r="D6" s="7" t="s">
        <v>40</v>
      </c>
      <c r="E6" s="9" t="s">
        <v>60</v>
      </c>
      <c r="F6" s="7" t="s">
        <v>40</v>
      </c>
      <c r="G6" s="7"/>
    </row>
    <row r="7" spans="1:7" ht="15.75" customHeight="1">
      <c r="A7" s="7">
        <v>3</v>
      </c>
      <c r="B7" s="7">
        <v>0</v>
      </c>
      <c r="C7" s="7" t="s">
        <v>59</v>
      </c>
      <c r="D7" s="7" t="s">
        <v>59</v>
      </c>
      <c r="E7" s="9" t="s">
        <v>61</v>
      </c>
      <c r="F7" s="7" t="s">
        <v>40</v>
      </c>
      <c r="G7" s="7" t="s">
        <v>62</v>
      </c>
    </row>
    <row r="8" spans="1:7" ht="15.75" customHeight="1">
      <c r="A8" s="7">
        <v>4</v>
      </c>
      <c r="B8" s="7">
        <v>1</v>
      </c>
      <c r="C8" s="7" t="s">
        <v>59</v>
      </c>
      <c r="D8" s="7" t="s">
        <v>40</v>
      </c>
      <c r="E8" s="9" t="s">
        <v>63</v>
      </c>
      <c r="F8" s="7" t="s">
        <v>40</v>
      </c>
      <c r="G8" s="7"/>
    </row>
    <row r="9" spans="1:7" ht="15.75" customHeight="1">
      <c r="A9" s="7">
        <v>5</v>
      </c>
      <c r="B9" s="7">
        <v>1</v>
      </c>
      <c r="C9" s="7" t="s">
        <v>40</v>
      </c>
      <c r="D9" s="7" t="s">
        <v>59</v>
      </c>
      <c r="E9" s="9" t="s">
        <v>64</v>
      </c>
      <c r="F9" s="7" t="s">
        <v>65</v>
      </c>
      <c r="G9" s="7"/>
    </row>
    <row r="10" spans="1:7" ht="15.75" customHeight="1">
      <c r="A10" s="7">
        <v>6</v>
      </c>
      <c r="B10" s="7">
        <v>2</v>
      </c>
      <c r="C10" s="7" t="s">
        <v>40</v>
      </c>
      <c r="D10" s="7" t="s">
        <v>40</v>
      </c>
      <c r="E10" s="9" t="s">
        <v>66</v>
      </c>
      <c r="F10" s="7" t="s">
        <v>65</v>
      </c>
      <c r="G10" s="7"/>
    </row>
    <row r="11" spans="1:7" ht="15.75" customHeight="1">
      <c r="A11" s="7">
        <v>7</v>
      </c>
      <c r="B11" s="7">
        <v>3</v>
      </c>
      <c r="C11" s="7" t="s">
        <v>40</v>
      </c>
      <c r="D11" s="7" t="s">
        <v>40</v>
      </c>
      <c r="E11" s="9" t="s">
        <v>67</v>
      </c>
      <c r="F11" s="7" t="s">
        <v>65</v>
      </c>
      <c r="G11" s="7" t="s">
        <v>68</v>
      </c>
    </row>
    <row r="12" spans="1:7" ht="15.75" customHeight="1">
      <c r="A12" s="7">
        <v>8</v>
      </c>
      <c r="B12" s="7">
        <v>1</v>
      </c>
      <c r="C12" s="7" t="s">
        <v>40</v>
      </c>
      <c r="D12" s="7" t="s">
        <v>59</v>
      </c>
      <c r="E12" s="9" t="s">
        <v>69</v>
      </c>
      <c r="F12" s="7" t="s">
        <v>65</v>
      </c>
      <c r="G12" s="7"/>
    </row>
    <row r="13" spans="1:7" ht="15.75" customHeight="1">
      <c r="A13" s="7">
        <v>9</v>
      </c>
      <c r="B13" s="7">
        <v>1</v>
      </c>
      <c r="C13" s="7" t="s">
        <v>40</v>
      </c>
      <c r="D13" s="7" t="s">
        <v>40</v>
      </c>
      <c r="E13" s="9" t="s">
        <v>70</v>
      </c>
      <c r="F13" s="7" t="s">
        <v>65</v>
      </c>
      <c r="G13" s="7"/>
    </row>
    <row r="14" spans="1:7" ht="15.75" customHeight="1">
      <c r="A14" s="7">
        <v>10</v>
      </c>
      <c r="B14" s="7">
        <v>1</v>
      </c>
      <c r="C14" s="7" t="s">
        <v>59</v>
      </c>
      <c r="D14" s="7" t="s">
        <v>40</v>
      </c>
      <c r="E14" s="9" t="s">
        <v>71</v>
      </c>
      <c r="F14" s="7" t="s">
        <v>65</v>
      </c>
      <c r="G14" s="7"/>
    </row>
    <row r="15" spans="1:7" ht="15.75" customHeight="1">
      <c r="A15" s="7"/>
      <c r="B15" s="7">
        <f>SUM(B5:B14)</f>
        <v>15</v>
      </c>
      <c r="C15" s="7"/>
      <c r="D15" s="7"/>
      <c r="E15" s="17" t="s">
        <v>72</v>
      </c>
      <c r="F15" s="7"/>
      <c r="G15" s="7"/>
    </row>
    <row r="17" spans="1:7">
      <c r="A17" s="16"/>
      <c r="B17" s="300">
        <v>2023</v>
      </c>
      <c r="C17" s="294"/>
      <c r="D17" s="294"/>
      <c r="E17" s="294"/>
      <c r="F17" s="294"/>
      <c r="G17" s="295"/>
    </row>
    <row r="18" spans="1:7" ht="15.75" customHeight="1">
      <c r="A18" s="17" t="s">
        <v>51</v>
      </c>
      <c r="B18" s="17" t="s">
        <v>52</v>
      </c>
      <c r="C18" s="17" t="s">
        <v>53</v>
      </c>
      <c r="D18" s="17" t="s">
        <v>54</v>
      </c>
      <c r="E18" s="17" t="s">
        <v>55</v>
      </c>
      <c r="F18" s="17" t="s">
        <v>56</v>
      </c>
      <c r="G18" s="17" t="s">
        <v>57</v>
      </c>
    </row>
    <row r="19" spans="1:7" ht="15.75" customHeight="1">
      <c r="A19" s="7">
        <v>1</v>
      </c>
      <c r="B19" s="7"/>
      <c r="C19" s="7" t="s">
        <v>40</v>
      </c>
      <c r="D19" s="7"/>
      <c r="E19" s="9" t="s">
        <v>58</v>
      </c>
      <c r="F19" s="7" t="s">
        <v>65</v>
      </c>
      <c r="G19" s="7"/>
    </row>
    <row r="20" spans="1:7" ht="15.75" customHeight="1">
      <c r="A20" s="7">
        <v>2</v>
      </c>
      <c r="B20" s="7"/>
      <c r="C20" s="7" t="s">
        <v>40</v>
      </c>
      <c r="D20" s="7"/>
      <c r="E20" s="9" t="s">
        <v>73</v>
      </c>
      <c r="F20" s="7" t="s">
        <v>65</v>
      </c>
      <c r="G20" s="7"/>
    </row>
    <row r="21" spans="1:7" ht="12.5">
      <c r="A21" s="7">
        <v>3</v>
      </c>
      <c r="B21" s="7"/>
      <c r="C21" s="7" t="s">
        <v>40</v>
      </c>
      <c r="D21" s="7"/>
      <c r="E21" s="9" t="s">
        <v>61</v>
      </c>
      <c r="F21" s="7" t="s">
        <v>65</v>
      </c>
      <c r="G21" s="7"/>
    </row>
    <row r="22" spans="1:7" ht="12.5">
      <c r="A22" s="7">
        <v>4</v>
      </c>
      <c r="B22" s="7"/>
      <c r="C22" s="7" t="s">
        <v>40</v>
      </c>
      <c r="D22" s="7"/>
      <c r="E22" s="9" t="s">
        <v>63</v>
      </c>
      <c r="F22" s="7" t="s">
        <v>65</v>
      </c>
      <c r="G22" s="7"/>
    </row>
    <row r="23" spans="1:7" ht="12.5">
      <c r="A23" s="7">
        <v>5</v>
      </c>
      <c r="B23" s="7"/>
      <c r="C23" s="7" t="s">
        <v>40</v>
      </c>
      <c r="D23" s="7"/>
      <c r="E23" s="9" t="s">
        <v>67</v>
      </c>
      <c r="F23" s="7" t="s">
        <v>65</v>
      </c>
      <c r="G23" s="7"/>
    </row>
    <row r="24" spans="1:7" ht="25">
      <c r="A24" s="7">
        <v>6</v>
      </c>
      <c r="B24" s="7"/>
      <c r="C24" s="7" t="s">
        <v>40</v>
      </c>
      <c r="D24" s="7"/>
      <c r="E24" s="9" t="s">
        <v>70</v>
      </c>
      <c r="F24" s="7" t="s">
        <v>65</v>
      </c>
      <c r="G24" s="7"/>
    </row>
    <row r="25" spans="1:7" ht="12.5">
      <c r="A25" s="7">
        <v>7</v>
      </c>
      <c r="B25" s="7"/>
      <c r="C25" s="18"/>
      <c r="D25" s="18"/>
      <c r="E25" s="18"/>
      <c r="F25" s="7" t="s">
        <v>65</v>
      </c>
      <c r="G25" s="7"/>
    </row>
    <row r="26" spans="1:7" ht="12.5">
      <c r="A26" s="7">
        <v>8</v>
      </c>
      <c r="B26" s="7"/>
      <c r="C26" s="18"/>
      <c r="D26" s="18"/>
      <c r="E26" s="18"/>
      <c r="F26" s="7" t="s">
        <v>65</v>
      </c>
      <c r="G26" s="7"/>
    </row>
    <row r="27" spans="1:7" ht="12.5">
      <c r="A27" s="7">
        <v>9</v>
      </c>
      <c r="B27" s="7"/>
      <c r="C27" s="18"/>
      <c r="D27" s="18"/>
      <c r="E27" s="18"/>
      <c r="F27" s="7" t="s">
        <v>65</v>
      </c>
      <c r="G27" s="7"/>
    </row>
    <row r="28" spans="1:7" ht="12.5">
      <c r="A28" s="7">
        <v>10</v>
      </c>
      <c r="B28" s="7"/>
      <c r="C28" s="7"/>
      <c r="D28" s="7"/>
      <c r="E28" s="9"/>
      <c r="F28" s="7" t="s">
        <v>65</v>
      </c>
      <c r="G28" s="7"/>
    </row>
    <row r="29" spans="1:7" ht="13">
      <c r="A29" s="7"/>
      <c r="B29" s="7">
        <f>SUM(B19:B28)</f>
        <v>0</v>
      </c>
      <c r="C29" s="7"/>
      <c r="D29" s="7"/>
      <c r="E29" s="17" t="s">
        <v>72</v>
      </c>
      <c r="F29" s="7"/>
      <c r="G29" s="7"/>
    </row>
  </sheetData>
  <mergeCells count="2">
    <mergeCell ref="B3:G3"/>
    <mergeCell ref="B17:G17"/>
  </mergeCells>
  <conditionalFormatting sqref="F1:F2 F4:F16 F18:F1000">
    <cfRule type="containsText" dxfId="85" priority="1" operator="containsText" text="SIM">
      <formula>NOT(ISERROR(SEARCH(("SIM"),(F1))))</formula>
    </cfRule>
    <cfRule type="containsText" dxfId="84" priority="2" operator="containsText" text="NÃO">
      <formula>NOT(ISERROR(SEARCH(("NÃO"),(F1))))</formula>
    </cfRule>
  </conditionalFormatting>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995"/>
  <sheetViews>
    <sheetView workbookViewId="0"/>
  </sheetViews>
  <sheetFormatPr defaultColWidth="12.6328125" defaultRowHeight="15.75" customHeight="1"/>
  <cols>
    <col min="1" max="1" width="34.26953125" customWidth="1"/>
    <col min="2" max="2" width="13.08984375" customWidth="1"/>
    <col min="3" max="3" width="20" customWidth="1"/>
  </cols>
  <sheetData>
    <row r="1" spans="1:27" ht="15.75" customHeight="1">
      <c r="A1" s="19" t="s">
        <v>74</v>
      </c>
      <c r="B1" s="20" t="s">
        <v>75</v>
      </c>
      <c r="C1" s="20" t="s">
        <v>76</v>
      </c>
      <c r="D1" s="21"/>
      <c r="E1" s="21"/>
      <c r="F1" s="21"/>
      <c r="G1" s="21"/>
      <c r="H1" s="21"/>
      <c r="I1" s="21"/>
      <c r="J1" s="21"/>
      <c r="K1" s="21"/>
      <c r="L1" s="21"/>
      <c r="M1" s="21"/>
      <c r="N1" s="21"/>
      <c r="O1" s="21"/>
      <c r="P1" s="21"/>
      <c r="Q1" s="21"/>
      <c r="R1" s="21"/>
      <c r="S1" s="21"/>
      <c r="T1" s="21"/>
      <c r="U1" s="21"/>
      <c r="V1" s="21"/>
      <c r="W1" s="21"/>
      <c r="X1" s="21"/>
      <c r="Y1" s="21"/>
      <c r="Z1" s="21"/>
      <c r="AA1" s="21"/>
    </row>
    <row r="2" spans="1:27" ht="15.75" customHeight="1">
      <c r="A2" s="22"/>
      <c r="B2" s="23"/>
      <c r="C2" s="23"/>
      <c r="D2" s="21"/>
      <c r="E2" s="21"/>
      <c r="F2" s="21"/>
      <c r="G2" s="21"/>
      <c r="H2" s="21"/>
      <c r="I2" s="21"/>
      <c r="J2" s="21"/>
      <c r="K2" s="21"/>
      <c r="L2" s="21"/>
      <c r="M2" s="21"/>
      <c r="N2" s="21"/>
      <c r="O2" s="21"/>
      <c r="P2" s="21"/>
      <c r="Q2" s="21"/>
      <c r="R2" s="21"/>
      <c r="S2" s="21"/>
      <c r="T2" s="21"/>
      <c r="U2" s="21"/>
      <c r="V2" s="21"/>
      <c r="W2" s="21"/>
      <c r="X2" s="21"/>
      <c r="Y2" s="21"/>
      <c r="Z2" s="21"/>
      <c r="AA2" s="21"/>
    </row>
    <row r="3" spans="1:27" ht="15.75" customHeight="1">
      <c r="A3" s="23"/>
      <c r="B3" s="23"/>
      <c r="C3" s="23"/>
      <c r="D3" s="21"/>
      <c r="E3" s="21"/>
      <c r="F3" s="21"/>
      <c r="G3" s="21"/>
      <c r="H3" s="21"/>
      <c r="I3" s="21"/>
      <c r="J3" s="21"/>
      <c r="K3" s="21"/>
      <c r="L3" s="21"/>
      <c r="M3" s="21"/>
      <c r="N3" s="21"/>
      <c r="O3" s="21"/>
      <c r="P3" s="21"/>
      <c r="Q3" s="21"/>
      <c r="R3" s="21"/>
      <c r="S3" s="21"/>
      <c r="T3" s="21"/>
      <c r="U3" s="21"/>
      <c r="V3" s="21"/>
      <c r="W3" s="21"/>
      <c r="X3" s="21"/>
      <c r="Y3" s="21"/>
      <c r="Z3" s="21"/>
      <c r="AA3" s="21"/>
    </row>
    <row r="4" spans="1:27" ht="15.75" customHeight="1">
      <c r="A4" s="23"/>
      <c r="B4" s="23"/>
      <c r="C4" s="23"/>
      <c r="D4" s="21"/>
      <c r="E4" s="21"/>
      <c r="F4" s="21"/>
      <c r="G4" s="21"/>
      <c r="H4" s="21"/>
      <c r="I4" s="21"/>
      <c r="J4" s="21"/>
      <c r="K4" s="21"/>
      <c r="L4" s="21"/>
      <c r="M4" s="21"/>
      <c r="N4" s="21"/>
      <c r="O4" s="21"/>
      <c r="P4" s="21"/>
      <c r="Q4" s="21"/>
      <c r="R4" s="21"/>
      <c r="S4" s="21"/>
      <c r="T4" s="21"/>
      <c r="U4" s="21"/>
      <c r="V4" s="21"/>
      <c r="W4" s="21"/>
      <c r="X4" s="21"/>
      <c r="Y4" s="21"/>
      <c r="Z4" s="21"/>
      <c r="AA4" s="21"/>
    </row>
    <row r="5" spans="1:27" ht="15.75" customHeight="1">
      <c r="A5" s="24" t="s">
        <v>77</v>
      </c>
      <c r="B5" s="25">
        <v>17</v>
      </c>
      <c r="C5" s="26">
        <v>44645</v>
      </c>
      <c r="D5" s="27"/>
      <c r="E5" s="27"/>
      <c r="F5" s="27"/>
      <c r="G5" s="27"/>
      <c r="H5" s="27"/>
      <c r="I5" s="27"/>
      <c r="J5" s="27"/>
      <c r="K5" s="27"/>
      <c r="L5" s="27"/>
      <c r="M5" s="27"/>
      <c r="N5" s="27"/>
      <c r="O5" s="27"/>
      <c r="P5" s="27"/>
      <c r="Q5" s="27"/>
      <c r="R5" s="27"/>
      <c r="S5" s="27"/>
      <c r="T5" s="27"/>
      <c r="U5" s="27"/>
      <c r="V5" s="27"/>
      <c r="W5" s="27"/>
      <c r="X5" s="27"/>
      <c r="Y5" s="27"/>
      <c r="Z5" s="27"/>
      <c r="AA5" s="27"/>
    </row>
    <row r="6" spans="1:27" ht="15.75" customHeight="1">
      <c r="A6" s="24" t="s">
        <v>78</v>
      </c>
      <c r="B6" s="25">
        <v>9</v>
      </c>
      <c r="C6" s="26">
        <v>44657</v>
      </c>
      <c r="D6" s="27"/>
      <c r="E6" s="27"/>
      <c r="F6" s="27"/>
      <c r="G6" s="27"/>
      <c r="H6" s="27"/>
      <c r="I6" s="27"/>
      <c r="J6" s="27"/>
      <c r="K6" s="27"/>
      <c r="L6" s="27"/>
      <c r="M6" s="27"/>
      <c r="N6" s="27"/>
      <c r="O6" s="27"/>
      <c r="P6" s="27"/>
      <c r="Q6" s="27"/>
      <c r="R6" s="27"/>
      <c r="S6" s="27"/>
      <c r="T6" s="27"/>
      <c r="U6" s="27"/>
      <c r="V6" s="27"/>
      <c r="W6" s="27"/>
      <c r="X6" s="27"/>
      <c r="Y6" s="27"/>
      <c r="Z6" s="27"/>
      <c r="AA6" s="27"/>
    </row>
    <row r="7" spans="1:27" ht="15.75" customHeight="1">
      <c r="A7" s="28" t="s">
        <v>79</v>
      </c>
      <c r="B7" s="7">
        <v>30</v>
      </c>
      <c r="C7" s="8">
        <v>44693</v>
      </c>
      <c r="D7" s="27"/>
      <c r="E7" s="27"/>
      <c r="F7" s="27"/>
      <c r="G7" s="27"/>
      <c r="H7" s="27"/>
      <c r="I7" s="27"/>
      <c r="J7" s="27"/>
      <c r="K7" s="27"/>
      <c r="L7" s="27"/>
      <c r="M7" s="27"/>
      <c r="N7" s="27"/>
      <c r="O7" s="27"/>
      <c r="P7" s="27"/>
      <c r="Q7" s="27"/>
      <c r="R7" s="27"/>
      <c r="S7" s="27"/>
      <c r="T7" s="27"/>
      <c r="U7" s="27"/>
      <c r="V7" s="27"/>
      <c r="W7" s="27"/>
      <c r="X7" s="27"/>
      <c r="Y7" s="27"/>
      <c r="Z7" s="27"/>
      <c r="AA7" s="27"/>
    </row>
    <row r="8" spans="1:27" ht="15.75" customHeight="1">
      <c r="A8" s="29"/>
      <c r="B8" s="7"/>
      <c r="C8" s="7"/>
      <c r="D8" s="27"/>
      <c r="E8" s="27"/>
      <c r="F8" s="27"/>
      <c r="G8" s="27"/>
      <c r="H8" s="27"/>
      <c r="I8" s="27"/>
      <c r="J8" s="27"/>
      <c r="K8" s="27"/>
      <c r="L8" s="27"/>
      <c r="M8" s="27"/>
      <c r="N8" s="27"/>
      <c r="O8" s="27"/>
      <c r="P8" s="27"/>
      <c r="Q8" s="27"/>
      <c r="R8" s="27"/>
      <c r="S8" s="27"/>
      <c r="T8" s="27"/>
      <c r="U8" s="27"/>
      <c r="V8" s="27"/>
      <c r="W8" s="27"/>
      <c r="X8" s="27"/>
      <c r="Y8" s="27"/>
      <c r="Z8" s="27"/>
      <c r="AA8" s="27"/>
    </row>
    <row r="9" spans="1:27" ht="15.75" customHeight="1">
      <c r="A9" s="29"/>
      <c r="B9" s="7"/>
      <c r="C9" s="7"/>
      <c r="D9" s="27"/>
      <c r="E9" s="27"/>
      <c r="F9" s="27"/>
      <c r="G9" s="27"/>
      <c r="H9" s="27"/>
      <c r="I9" s="27"/>
      <c r="J9" s="27"/>
      <c r="K9" s="27"/>
      <c r="L9" s="27"/>
      <c r="M9" s="27"/>
      <c r="N9" s="27"/>
      <c r="O9" s="27"/>
      <c r="P9" s="27"/>
      <c r="Q9" s="27"/>
      <c r="R9" s="27"/>
      <c r="S9" s="27"/>
      <c r="T9" s="27"/>
      <c r="U9" s="27"/>
      <c r="V9" s="27"/>
      <c r="W9" s="27"/>
      <c r="X9" s="27"/>
      <c r="Y9" s="27"/>
      <c r="Z9" s="27"/>
      <c r="AA9" s="27"/>
    </row>
    <row r="10" spans="1:27" ht="15.75" customHeight="1">
      <c r="A10" s="29"/>
      <c r="B10" s="7"/>
      <c r="C10" s="7"/>
      <c r="D10" s="27"/>
      <c r="E10" s="27"/>
      <c r="F10" s="27"/>
      <c r="G10" s="27"/>
      <c r="H10" s="27"/>
      <c r="I10" s="27"/>
      <c r="J10" s="27"/>
      <c r="K10" s="27"/>
      <c r="L10" s="27"/>
      <c r="M10" s="27"/>
      <c r="N10" s="27"/>
      <c r="O10" s="27"/>
      <c r="P10" s="27"/>
      <c r="Q10" s="27"/>
      <c r="R10" s="27"/>
      <c r="S10" s="27"/>
      <c r="T10" s="27"/>
      <c r="U10" s="27"/>
      <c r="V10" s="27"/>
      <c r="W10" s="27"/>
      <c r="X10" s="27"/>
      <c r="Y10" s="27"/>
      <c r="Z10" s="27"/>
      <c r="AA10" s="27"/>
    </row>
    <row r="11" spans="1:27" ht="15.75" customHeight="1">
      <c r="A11" s="29"/>
      <c r="B11" s="7"/>
      <c r="C11" s="7"/>
      <c r="D11" s="27"/>
      <c r="E11" s="27"/>
      <c r="F11" s="27"/>
      <c r="G11" s="27"/>
      <c r="H11" s="27"/>
      <c r="I11" s="27"/>
      <c r="J11" s="27"/>
      <c r="K11" s="27"/>
      <c r="L11" s="27"/>
      <c r="M11" s="27"/>
      <c r="N11" s="27"/>
      <c r="O11" s="27"/>
      <c r="P11" s="27"/>
      <c r="Q11" s="27"/>
      <c r="R11" s="27"/>
      <c r="S11" s="27"/>
      <c r="T11" s="27"/>
      <c r="U11" s="27"/>
      <c r="V11" s="27"/>
      <c r="W11" s="27"/>
      <c r="X11" s="27"/>
      <c r="Y11" s="27"/>
      <c r="Z11" s="27"/>
      <c r="AA11" s="27"/>
    </row>
    <row r="12" spans="1:27" ht="15.75" customHeight="1">
      <c r="A12" s="29"/>
      <c r="B12" s="7"/>
      <c r="C12" s="7"/>
      <c r="D12" s="27"/>
      <c r="E12" s="27"/>
      <c r="F12" s="27"/>
      <c r="G12" s="27"/>
      <c r="H12" s="27"/>
      <c r="I12" s="27"/>
      <c r="J12" s="27"/>
      <c r="K12" s="27"/>
      <c r="L12" s="27"/>
      <c r="M12" s="27"/>
      <c r="N12" s="27"/>
      <c r="O12" s="27"/>
      <c r="P12" s="27"/>
      <c r="Q12" s="27"/>
      <c r="R12" s="27"/>
      <c r="S12" s="27"/>
      <c r="T12" s="27"/>
      <c r="U12" s="27"/>
      <c r="V12" s="27"/>
      <c r="W12" s="27"/>
      <c r="X12" s="27"/>
      <c r="Y12" s="27"/>
      <c r="Z12" s="27"/>
      <c r="AA12" s="27"/>
    </row>
    <row r="13" spans="1:27" ht="15.75" customHeight="1">
      <c r="A13" s="29"/>
      <c r="B13" s="7"/>
      <c r="C13" s="7"/>
      <c r="D13" s="27"/>
      <c r="E13" s="27"/>
      <c r="F13" s="27"/>
      <c r="G13" s="27"/>
      <c r="H13" s="27"/>
      <c r="I13" s="27"/>
      <c r="J13" s="27"/>
      <c r="K13" s="27"/>
      <c r="L13" s="27"/>
      <c r="M13" s="27"/>
      <c r="N13" s="27"/>
      <c r="O13" s="27"/>
      <c r="P13" s="27"/>
      <c r="Q13" s="27"/>
      <c r="R13" s="27"/>
      <c r="S13" s="27"/>
      <c r="T13" s="27"/>
      <c r="U13" s="27"/>
      <c r="V13" s="27"/>
      <c r="W13" s="27"/>
      <c r="X13" s="27"/>
      <c r="Y13" s="27"/>
      <c r="Z13" s="27"/>
      <c r="AA13" s="27"/>
    </row>
    <row r="14" spans="1:27" ht="15.75" customHeight="1">
      <c r="A14" s="29"/>
      <c r="B14" s="7"/>
      <c r="C14" s="7"/>
      <c r="D14" s="27"/>
      <c r="E14" s="27"/>
      <c r="F14" s="27"/>
      <c r="G14" s="27"/>
      <c r="H14" s="27"/>
      <c r="I14" s="27"/>
      <c r="J14" s="27"/>
      <c r="K14" s="27"/>
      <c r="L14" s="27"/>
      <c r="M14" s="27"/>
      <c r="N14" s="27"/>
      <c r="O14" s="27"/>
      <c r="P14" s="27"/>
      <c r="Q14" s="27"/>
      <c r="R14" s="27"/>
      <c r="S14" s="27"/>
      <c r="T14" s="27"/>
      <c r="U14" s="27"/>
      <c r="V14" s="27"/>
      <c r="W14" s="27"/>
      <c r="X14" s="27"/>
      <c r="Y14" s="27"/>
      <c r="Z14" s="27"/>
      <c r="AA14" s="27"/>
    </row>
    <row r="15" spans="1:27" ht="15.75" customHeight="1">
      <c r="A15" s="29"/>
      <c r="B15" s="7"/>
      <c r="C15" s="7"/>
      <c r="D15" s="27"/>
      <c r="E15" s="27"/>
      <c r="F15" s="27"/>
      <c r="G15" s="27"/>
      <c r="H15" s="27"/>
      <c r="I15" s="27"/>
      <c r="J15" s="27"/>
      <c r="K15" s="27"/>
      <c r="L15" s="27"/>
      <c r="M15" s="27"/>
      <c r="N15" s="27"/>
      <c r="O15" s="27"/>
      <c r="P15" s="27"/>
      <c r="Q15" s="27"/>
      <c r="R15" s="27"/>
      <c r="S15" s="27"/>
      <c r="T15" s="27"/>
      <c r="U15" s="27"/>
      <c r="V15" s="27"/>
      <c r="W15" s="27"/>
      <c r="X15" s="27"/>
      <c r="Y15" s="27"/>
      <c r="Z15" s="27"/>
      <c r="AA15" s="27"/>
    </row>
    <row r="16" spans="1:27" ht="15.75" customHeight="1">
      <c r="A16" s="29"/>
      <c r="B16" s="7"/>
      <c r="C16" s="7"/>
      <c r="D16" s="27"/>
      <c r="E16" s="27"/>
      <c r="F16" s="27"/>
      <c r="G16" s="27"/>
      <c r="H16" s="27"/>
      <c r="I16" s="27"/>
      <c r="J16" s="27"/>
      <c r="K16" s="27"/>
      <c r="L16" s="27"/>
      <c r="M16" s="27"/>
      <c r="N16" s="27"/>
      <c r="O16" s="27"/>
      <c r="P16" s="27"/>
      <c r="Q16" s="27"/>
      <c r="R16" s="27"/>
      <c r="S16" s="27"/>
      <c r="T16" s="27"/>
      <c r="U16" s="27"/>
      <c r="V16" s="27"/>
      <c r="W16" s="27"/>
      <c r="X16" s="27"/>
      <c r="Y16" s="27"/>
      <c r="Z16" s="27"/>
      <c r="AA16" s="27"/>
    </row>
    <row r="17" spans="1:27" ht="15.7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row>
    <row r="18" spans="1:27" ht="15.7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row>
    <row r="19" spans="1:27" ht="15.75"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row>
    <row r="20" spans="1:27" ht="15.75" customHeight="1">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row>
    <row r="21" spans="1:27" ht="12.5">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row>
    <row r="22" spans="1:27" ht="12.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row>
    <row r="23" spans="1:27" ht="12.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row>
    <row r="24" spans="1:27" ht="12.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row>
    <row r="25" spans="1:27" ht="1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row>
    <row r="26" spans="1:27" ht="12.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row>
    <row r="27" spans="1:27" ht="12.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row>
    <row r="28" spans="1:27" ht="12.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row>
    <row r="29" spans="1:27" ht="12.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row>
    <row r="30" spans="1:27" ht="12.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row>
    <row r="31" spans="1:27" ht="12.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row>
    <row r="32" spans="1:27" ht="12.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row>
    <row r="33" spans="1:27" ht="12.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row>
    <row r="34" spans="1:27" ht="12.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row>
    <row r="35" spans="1:27" ht="1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row>
    <row r="36" spans="1:27" ht="12.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row>
    <row r="37" spans="1:27" ht="12.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row>
    <row r="38" spans="1:27" ht="12.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row>
    <row r="39" spans="1:27" ht="12.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row>
    <row r="40" spans="1:27" ht="12.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row>
    <row r="41" spans="1:27" ht="12.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row>
    <row r="42" spans="1:27" ht="12.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row>
    <row r="43" spans="1:27" ht="12.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row>
    <row r="44" spans="1:27" ht="12.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row>
    <row r="45" spans="1:27" ht="12.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row>
    <row r="46" spans="1:27" ht="12.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row>
    <row r="47" spans="1:27" ht="12.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row>
    <row r="48" spans="1:27" ht="12.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row>
    <row r="49" spans="1:27" ht="12.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row>
    <row r="50" spans="1:27" ht="12.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row>
    <row r="51" spans="1:27" ht="12.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row>
    <row r="52" spans="1:27" ht="1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row>
    <row r="53" spans="1:27" ht="1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row>
    <row r="54" spans="1:27" ht="12.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row>
    <row r="55" spans="1:27" ht="1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row>
    <row r="56" spans="1:27" ht="12.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row>
    <row r="57" spans="1:27" ht="12.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row>
    <row r="58" spans="1:27" ht="12.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row>
    <row r="59" spans="1:27" ht="12.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row>
    <row r="60" spans="1:27" ht="12.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row>
    <row r="61" spans="1:27" ht="12.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row>
    <row r="62" spans="1:27" ht="12.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row>
    <row r="63" spans="1:27" ht="12.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row>
    <row r="64" spans="1:27" ht="12.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row>
    <row r="65" spans="1:27" ht="12.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row>
    <row r="66" spans="1:27" ht="12.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row>
    <row r="67" spans="1:27" ht="12.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row>
    <row r="68" spans="1:27" ht="12.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row>
    <row r="69" spans="1:27" ht="12.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row>
    <row r="70" spans="1:27" ht="12.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row>
    <row r="71" spans="1:27" ht="12.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row>
    <row r="72" spans="1:27" ht="12.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row>
    <row r="73" spans="1:27" ht="12.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row>
    <row r="74" spans="1:27" ht="12.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row>
    <row r="75" spans="1:27" ht="12.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row>
    <row r="76" spans="1:27" ht="12.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row>
    <row r="77" spans="1:27" ht="12.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row>
    <row r="78" spans="1:27" ht="12.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row>
    <row r="79" spans="1:27" ht="12.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row>
    <row r="80" spans="1:27" ht="12.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row>
    <row r="81" spans="1:27" ht="12.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row>
    <row r="82" spans="1:27" ht="12.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row>
    <row r="83" spans="1:27" ht="12.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row>
    <row r="84" spans="1:27" ht="12.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row>
    <row r="85" spans="1:27" ht="12.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row>
    <row r="86" spans="1:27" ht="12.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row>
    <row r="87" spans="1:27" ht="12.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row>
    <row r="88" spans="1:27" ht="12.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row>
    <row r="89" spans="1:27" ht="12.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row>
    <row r="90" spans="1:27" ht="12.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row>
    <row r="91" spans="1:27" ht="12.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row>
    <row r="92" spans="1:27" ht="12.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row>
    <row r="93" spans="1:27" ht="12.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row>
    <row r="94" spans="1:27" ht="12.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row>
    <row r="95" spans="1:27" ht="12.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row>
    <row r="96" spans="1:27" ht="12.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row>
    <row r="97" spans="1:27" ht="12.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row>
    <row r="98" spans="1:27" ht="12.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row>
    <row r="99" spans="1:27" ht="12.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row>
    <row r="100" spans="1:27" ht="12.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row>
    <row r="101" spans="1:27" ht="12.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row>
    <row r="102" spans="1:27" ht="12.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row>
    <row r="103" spans="1:27" ht="12.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row>
    <row r="104" spans="1:27" ht="12.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row>
    <row r="105" spans="1:27" ht="12.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row>
    <row r="106" spans="1:27" ht="12.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row>
    <row r="107" spans="1:27" ht="12.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row>
    <row r="108" spans="1:27" ht="12.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row>
    <row r="109" spans="1:27" ht="12.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row>
    <row r="110" spans="1:27" ht="12.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row>
    <row r="111" spans="1:27" ht="12.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row>
    <row r="112" spans="1:27" ht="12.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row>
    <row r="113" spans="1:27" ht="12.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row>
    <row r="114" spans="1:27" ht="12.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row>
    <row r="115" spans="1:27" ht="12.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row>
    <row r="116" spans="1:27" ht="12.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row>
    <row r="117" spans="1:27" ht="12.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row>
    <row r="118" spans="1:27" ht="12.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row>
    <row r="119" spans="1:27" ht="12.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row>
    <row r="120" spans="1:27" ht="12.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row>
    <row r="121" spans="1:27" ht="12.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row>
    <row r="122" spans="1:27" ht="12.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row>
    <row r="123" spans="1:27" ht="12.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row>
    <row r="124" spans="1:27" ht="12.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row>
    <row r="125" spans="1:27" ht="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row>
    <row r="126" spans="1:27" ht="12.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row>
    <row r="127" spans="1:27" ht="12.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row>
    <row r="128" spans="1:27" ht="12.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row>
    <row r="129" spans="1:27" ht="12.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row>
    <row r="130" spans="1:27" ht="12.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row>
    <row r="131" spans="1:27" ht="12.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row>
    <row r="132" spans="1:27" ht="12.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row>
    <row r="133" spans="1:27" ht="12.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row>
    <row r="134" spans="1:27" ht="12.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row>
    <row r="135" spans="1:27" ht="12.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row>
    <row r="136" spans="1:27" ht="12.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row>
    <row r="137" spans="1:27" ht="12.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row>
    <row r="138" spans="1:27" ht="12.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row>
    <row r="139" spans="1:27" ht="12.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row>
    <row r="140" spans="1:27" ht="12.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row>
    <row r="141" spans="1:27" ht="12.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row>
    <row r="142" spans="1:27" ht="12.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row>
    <row r="143" spans="1:27" ht="12.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row>
    <row r="144" spans="1:27" ht="12.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row>
    <row r="145" spans="1:27" ht="12.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row>
    <row r="146" spans="1:27" ht="12.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row>
    <row r="147" spans="1:27" ht="12.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row>
    <row r="148" spans="1:27" ht="12.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row>
    <row r="149" spans="1:27" ht="12.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row>
    <row r="150" spans="1:27" ht="12.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row>
    <row r="151" spans="1:27" ht="12.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row>
    <row r="152" spans="1:27" ht="12.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row>
    <row r="153" spans="1:27" ht="12.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row>
    <row r="154" spans="1:27" ht="12.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row>
    <row r="155" spans="1:27" ht="12.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row>
    <row r="156" spans="1:27" ht="12.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row>
    <row r="157" spans="1:27" ht="12.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row>
    <row r="158" spans="1:27" ht="12.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row>
    <row r="159" spans="1:27" ht="12.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row>
    <row r="160" spans="1:27" ht="12.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row>
    <row r="161" spans="1:27" ht="12.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row>
    <row r="162" spans="1:27" ht="12.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row>
    <row r="163" spans="1:27" ht="12.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row>
    <row r="164" spans="1:27" ht="12.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row>
    <row r="165" spans="1:27" ht="12.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row>
    <row r="166" spans="1:27" ht="12.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row>
    <row r="167" spans="1:27" ht="12.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row>
    <row r="168" spans="1:27" ht="12.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row>
    <row r="169" spans="1:27" ht="12.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row>
    <row r="170" spans="1:27" ht="12.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row>
    <row r="171" spans="1:27" ht="12.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row>
    <row r="172" spans="1:27" ht="12.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row>
    <row r="173" spans="1:27" ht="12.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row>
    <row r="174" spans="1:27" ht="12.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row>
    <row r="175" spans="1:27" ht="12.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row>
    <row r="176" spans="1:27" ht="12.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row>
    <row r="177" spans="1:27" ht="12.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row>
    <row r="178" spans="1:27" ht="12.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row>
    <row r="179" spans="1:27" ht="12.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row>
    <row r="180" spans="1:27" ht="12.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row>
    <row r="181" spans="1:27" ht="12.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row>
    <row r="182" spans="1:27" ht="12.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row>
    <row r="183" spans="1:27" ht="12.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row>
    <row r="184" spans="1:27" ht="12.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row>
    <row r="185" spans="1:27" ht="12.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row>
    <row r="186" spans="1:27" ht="12.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row>
    <row r="187" spans="1:27" ht="12.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row>
    <row r="188" spans="1:27" ht="12.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row>
    <row r="189" spans="1:27" ht="12.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row>
    <row r="190" spans="1:27" ht="12.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row>
    <row r="191" spans="1:27" ht="12.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row>
    <row r="192" spans="1:27" ht="12.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row>
    <row r="193" spans="1:27" ht="12.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row>
    <row r="194" spans="1:27" ht="12.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row>
    <row r="195" spans="1:27" ht="12.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row>
    <row r="196" spans="1:27" ht="12.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row>
    <row r="197" spans="1:27" ht="12.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row>
    <row r="198" spans="1:27" ht="12.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row>
    <row r="199" spans="1:27" ht="12.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row>
    <row r="200" spans="1:27" ht="12.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row>
    <row r="201" spans="1:27" ht="12.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row>
    <row r="202" spans="1:27" ht="12.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row>
    <row r="203" spans="1:27" ht="12.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row>
    <row r="204" spans="1:27" ht="12.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row>
    <row r="205" spans="1:27" ht="12.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row>
    <row r="206" spans="1:27" ht="12.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row>
    <row r="207" spans="1:27" ht="12.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row>
    <row r="208" spans="1:27" ht="12.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row>
    <row r="209" spans="1:27" ht="12.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row>
    <row r="210" spans="1:27" ht="12.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row>
    <row r="211" spans="1:27" ht="12.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row>
    <row r="212" spans="1:27" ht="12.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row>
    <row r="213" spans="1:27" ht="12.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row>
    <row r="214" spans="1:27" ht="12.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row>
    <row r="215" spans="1:27" ht="12.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row>
    <row r="216" spans="1:27" ht="12.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row>
    <row r="217" spans="1:27" ht="12.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row>
    <row r="218" spans="1:27" ht="12.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row>
    <row r="219" spans="1:27" ht="12.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row>
    <row r="220" spans="1:27" ht="12.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row>
    <row r="221" spans="1:27" ht="12.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row>
    <row r="222" spans="1:27" ht="12.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row>
    <row r="223" spans="1:27" ht="12.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row>
    <row r="224" spans="1:27" ht="12.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row>
    <row r="225" spans="1:27" ht="1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row>
    <row r="226" spans="1:27" ht="12.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row>
    <row r="227" spans="1:27" ht="12.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row>
    <row r="228" spans="1:27" ht="12.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row>
    <row r="229" spans="1:27" ht="12.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row>
    <row r="230" spans="1:27" ht="12.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row>
    <row r="231" spans="1:27" ht="12.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row>
    <row r="232" spans="1:27" ht="12.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row>
    <row r="233" spans="1:27" ht="12.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row>
    <row r="234" spans="1:27" ht="12.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row>
    <row r="235" spans="1:27" ht="12.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row>
    <row r="236" spans="1:27" ht="12.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row>
    <row r="237" spans="1:27" ht="12.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row>
    <row r="238" spans="1:27" ht="12.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row>
    <row r="239" spans="1:27" ht="12.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row>
    <row r="240" spans="1:27" ht="12.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row>
    <row r="241" spans="1:27" ht="12.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row>
    <row r="242" spans="1:27" ht="12.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row>
    <row r="243" spans="1:27" ht="12.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row>
    <row r="244" spans="1:27" ht="12.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row>
    <row r="245" spans="1:27" ht="12.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row>
    <row r="246" spans="1:27" ht="12.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row>
    <row r="247" spans="1:27" ht="12.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row>
    <row r="248" spans="1:27" ht="12.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row>
    <row r="249" spans="1:27" ht="12.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row>
    <row r="250" spans="1:27" ht="12.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row>
    <row r="251" spans="1:27" ht="12.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row>
    <row r="252" spans="1:27" ht="12.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row>
    <row r="253" spans="1:27" ht="12.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row>
    <row r="254" spans="1:27" ht="12.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row>
    <row r="255" spans="1:27" ht="12.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row>
    <row r="256" spans="1:27" ht="12.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row>
    <row r="257" spans="1:27" ht="12.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row>
    <row r="258" spans="1:27" ht="12.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row>
    <row r="259" spans="1:27" ht="12.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row>
    <row r="260" spans="1:27" ht="12.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row>
    <row r="261" spans="1:27" ht="12.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row>
    <row r="262" spans="1:27" ht="12.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row>
    <row r="263" spans="1:27" ht="12.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row>
    <row r="264" spans="1:27" ht="12.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row>
    <row r="265" spans="1:27" ht="12.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row>
    <row r="266" spans="1:27" ht="12.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row>
    <row r="267" spans="1:27" ht="12.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row>
    <row r="268" spans="1:27" ht="12.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row>
    <row r="269" spans="1:27" ht="12.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row>
    <row r="270" spans="1:27" ht="12.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row>
    <row r="271" spans="1:27" ht="12.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row>
    <row r="272" spans="1:27" ht="12.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row>
    <row r="273" spans="1:27" ht="12.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row>
    <row r="274" spans="1:27" ht="12.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row>
    <row r="275" spans="1:27" ht="12.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row>
    <row r="276" spans="1:27" ht="12.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row>
    <row r="277" spans="1:27" ht="12.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row>
    <row r="278" spans="1:27" ht="12.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row>
    <row r="279" spans="1:27" ht="12.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row>
    <row r="280" spans="1:27" ht="12.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row>
    <row r="281" spans="1:27" ht="12.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row>
    <row r="282" spans="1:27" ht="12.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row>
    <row r="283" spans="1:27" ht="12.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row>
    <row r="284" spans="1:27" ht="12.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row>
    <row r="285" spans="1:27" ht="12.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row>
    <row r="286" spans="1:27" ht="12.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row>
    <row r="287" spans="1:27" ht="12.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row>
    <row r="288" spans="1:27" ht="12.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row>
    <row r="289" spans="1:27" ht="12.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row>
    <row r="290" spans="1:27" ht="12.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row>
    <row r="291" spans="1:27" ht="12.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row>
    <row r="292" spans="1:27" ht="12.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row>
    <row r="293" spans="1:27" ht="12.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row>
    <row r="294" spans="1:27" ht="12.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row>
    <row r="295" spans="1:27" ht="12.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row>
    <row r="296" spans="1:27" ht="12.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row>
    <row r="297" spans="1:27" ht="12.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row>
    <row r="298" spans="1:27" ht="12.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row>
    <row r="299" spans="1:27" ht="12.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row>
    <row r="300" spans="1:27" ht="12.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row>
    <row r="301" spans="1:27" ht="12.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row>
    <row r="302" spans="1:27" ht="12.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row>
    <row r="303" spans="1:27" ht="12.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row>
    <row r="304" spans="1:27" ht="12.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row>
    <row r="305" spans="1:27" ht="12.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row>
    <row r="306" spans="1:27" ht="12.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row>
    <row r="307" spans="1:27" ht="12.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row>
    <row r="308" spans="1:27" ht="12.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row>
    <row r="309" spans="1:27" ht="12.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row>
    <row r="310" spans="1:27" ht="12.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row>
    <row r="311" spans="1:27" ht="12.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row>
    <row r="312" spans="1:27" ht="12.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row>
    <row r="313" spans="1:27" ht="12.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row>
    <row r="314" spans="1:27" ht="12.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row>
    <row r="315" spans="1:27" ht="12.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row>
    <row r="316" spans="1:27" ht="12.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row>
    <row r="317" spans="1:27" ht="12.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row>
    <row r="318" spans="1:27" ht="12.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row>
    <row r="319" spans="1:27" ht="12.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row>
    <row r="320" spans="1:27" ht="12.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row>
    <row r="321" spans="1:27" ht="12.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row>
    <row r="322" spans="1:27" ht="12.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row>
    <row r="323" spans="1:27" ht="12.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row>
    <row r="324" spans="1:27" ht="12.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row>
    <row r="325" spans="1:27" ht="1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row>
    <row r="326" spans="1:27" ht="12.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row>
    <row r="327" spans="1:27" ht="12.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row>
    <row r="328" spans="1:27" ht="12.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row>
    <row r="329" spans="1:27" ht="12.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row>
    <row r="330" spans="1:27" ht="12.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row>
    <row r="331" spans="1:27" ht="12.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row>
    <row r="332" spans="1:27" ht="12.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row>
    <row r="333" spans="1:27" ht="12.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row>
    <row r="334" spans="1:27" ht="12.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row>
    <row r="335" spans="1:27" ht="12.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row>
    <row r="336" spans="1:27" ht="12.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row>
    <row r="337" spans="1:27" ht="12.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row>
    <row r="338" spans="1:27" ht="12.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row>
    <row r="339" spans="1:27" ht="12.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row>
    <row r="340" spans="1:27" ht="12.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row>
    <row r="341" spans="1:27" ht="12.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row>
    <row r="342" spans="1:27" ht="12.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row>
    <row r="343" spans="1:27" ht="12.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row>
    <row r="344" spans="1:27" ht="12.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row>
    <row r="345" spans="1:27" ht="12.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row>
    <row r="346" spans="1:27" ht="12.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row>
    <row r="347" spans="1:27" ht="12.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row>
    <row r="348" spans="1:27" ht="12.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row>
    <row r="349" spans="1:27" ht="12.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row>
    <row r="350" spans="1:27" ht="12.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row>
    <row r="351" spans="1:27" ht="12.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row>
    <row r="352" spans="1:27" ht="12.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row>
    <row r="353" spans="1:27" ht="12.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row>
    <row r="354" spans="1:27" ht="12.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row>
    <row r="355" spans="1:27" ht="12.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row>
    <row r="356" spans="1:27" ht="12.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row>
    <row r="357" spans="1:27" ht="12.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row>
    <row r="358" spans="1:27" ht="12.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row>
    <row r="359" spans="1:27" ht="12.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row>
    <row r="360" spans="1:27" ht="12.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row>
    <row r="361" spans="1:27" ht="12.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row>
    <row r="362" spans="1:27" ht="12.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row>
    <row r="363" spans="1:27" ht="12.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row>
    <row r="364" spans="1:27" ht="12.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row>
    <row r="365" spans="1:27" ht="12.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row>
    <row r="366" spans="1:27" ht="12.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row>
    <row r="367" spans="1:27" ht="12.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row>
    <row r="368" spans="1:27" ht="12.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row>
    <row r="369" spans="1:27" ht="12.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row>
    <row r="370" spans="1:27" ht="12.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row>
    <row r="371" spans="1:27" ht="12.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row>
    <row r="372" spans="1:27" ht="12.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row>
    <row r="373" spans="1:27" ht="12.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row>
    <row r="374" spans="1:27" ht="12.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row>
    <row r="375" spans="1:27" ht="12.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row>
    <row r="376" spans="1:27" ht="12.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row>
    <row r="377" spans="1:27" ht="12.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row>
    <row r="378" spans="1:27" ht="12.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row>
    <row r="379" spans="1:27" ht="12.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row>
    <row r="380" spans="1:27" ht="12.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row>
    <row r="381" spans="1:27" ht="12.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row>
    <row r="382" spans="1:27" ht="12.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row>
    <row r="383" spans="1:27" ht="12.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row>
    <row r="384" spans="1:27" ht="12.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row>
    <row r="385" spans="1:27" ht="12.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row>
    <row r="386" spans="1:27" ht="12.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row>
    <row r="387" spans="1:27" ht="12.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row>
    <row r="388" spans="1:27" ht="12.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row>
    <row r="389" spans="1:27" ht="12.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row>
    <row r="390" spans="1:27" ht="12.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row>
    <row r="391" spans="1:27" ht="12.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row>
    <row r="392" spans="1:27" ht="12.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row>
    <row r="393" spans="1:27" ht="12.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row>
    <row r="394" spans="1:27" ht="12.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row>
    <row r="395" spans="1:27" ht="12.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row>
    <row r="396" spans="1:27" ht="12.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row>
    <row r="397" spans="1:27" ht="12.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row>
    <row r="398" spans="1:27" ht="12.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row>
    <row r="399" spans="1:27" ht="12.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row>
    <row r="400" spans="1:27" ht="12.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row>
    <row r="401" spans="1:27" ht="12.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row>
    <row r="402" spans="1:27" ht="12.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row>
    <row r="403" spans="1:27" ht="12.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row>
    <row r="404" spans="1:27" ht="12.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row>
    <row r="405" spans="1:27" ht="12.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row>
    <row r="406" spans="1:27" ht="12.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row>
    <row r="407" spans="1:27" ht="12.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row>
    <row r="408" spans="1:27" ht="12.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row>
    <row r="409" spans="1:27" ht="12.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row>
    <row r="410" spans="1:27" ht="12.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row>
    <row r="411" spans="1:27" ht="12.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row>
    <row r="412" spans="1:27" ht="12.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row>
    <row r="413" spans="1:27" ht="12.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row>
    <row r="414" spans="1:27" ht="12.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row>
    <row r="415" spans="1:27" ht="12.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row>
    <row r="416" spans="1:27" ht="12.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row>
    <row r="417" spans="1:27" ht="12.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row>
    <row r="418" spans="1:27" ht="12.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row>
    <row r="419" spans="1:27" ht="12.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row>
    <row r="420" spans="1:27" ht="12.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row>
    <row r="421" spans="1:27" ht="12.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row>
    <row r="422" spans="1:27" ht="12.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row>
    <row r="423" spans="1:27" ht="12.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row>
    <row r="424" spans="1:27" ht="12.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row>
    <row r="425" spans="1:27" ht="1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row>
    <row r="426" spans="1:27" ht="12.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row>
    <row r="427" spans="1:27" ht="12.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row>
    <row r="428" spans="1:27" ht="12.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row>
    <row r="429" spans="1:27" ht="12.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row>
    <row r="430" spans="1:27" ht="12.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row>
    <row r="431" spans="1:27" ht="12.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row>
    <row r="432" spans="1:27" ht="12.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row>
    <row r="433" spans="1:27" ht="12.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row>
    <row r="434" spans="1:27" ht="12.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row>
    <row r="435" spans="1:27" ht="12.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row>
    <row r="436" spans="1:27" ht="12.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row>
    <row r="437" spans="1:27" ht="12.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row>
    <row r="438" spans="1:27" ht="12.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row>
    <row r="439" spans="1:27" ht="12.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row>
    <row r="440" spans="1:27" ht="12.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row>
    <row r="441" spans="1:27" ht="12.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row>
    <row r="442" spans="1:27" ht="12.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row>
    <row r="443" spans="1:27" ht="12.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row>
    <row r="444" spans="1:27" ht="12.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row>
    <row r="445" spans="1:27" ht="12.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row>
    <row r="446" spans="1:27" ht="12.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row>
    <row r="447" spans="1:27" ht="12.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row>
    <row r="448" spans="1:27" ht="12.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row>
    <row r="449" spans="1:27" ht="12.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row>
    <row r="450" spans="1:27" ht="12.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row>
    <row r="451" spans="1:27" ht="12.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row>
    <row r="452" spans="1:27" ht="12.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row>
    <row r="453" spans="1:27" ht="12.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row>
    <row r="454" spans="1:27" ht="12.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row>
    <row r="455" spans="1:27" ht="12.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row>
    <row r="456" spans="1:27" ht="12.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row>
    <row r="457" spans="1:27" ht="12.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row>
    <row r="458" spans="1:27" ht="12.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row>
    <row r="459" spans="1:27" ht="12.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row>
    <row r="460" spans="1:27" ht="12.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row>
    <row r="461" spans="1:27" ht="12.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row>
    <row r="462" spans="1:27" ht="12.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row>
    <row r="463" spans="1:27" ht="12.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row>
    <row r="464" spans="1:27" ht="12.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row>
    <row r="465" spans="1:27" ht="12.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row>
    <row r="466" spans="1:27" ht="12.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row>
    <row r="467" spans="1:27" ht="12.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row>
    <row r="468" spans="1:27" ht="12.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row>
    <row r="469" spans="1:27" ht="12.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row>
    <row r="470" spans="1:27" ht="12.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row>
    <row r="471" spans="1:27" ht="12.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row>
    <row r="472" spans="1:27" ht="12.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row>
    <row r="473" spans="1:27" ht="12.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row>
    <row r="474" spans="1:27" ht="12.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row>
    <row r="475" spans="1:27" ht="12.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row>
    <row r="476" spans="1:27" ht="12.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row>
    <row r="477" spans="1:27" ht="12.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row>
    <row r="478" spans="1:27" ht="12.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row>
    <row r="479" spans="1:27" ht="12.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row>
    <row r="480" spans="1:27" ht="12.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row>
    <row r="481" spans="1:27" ht="12.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row>
    <row r="482" spans="1:27" ht="12.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row>
    <row r="483" spans="1:27" ht="12.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row>
    <row r="484" spans="1:27" ht="12.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row>
    <row r="485" spans="1:27" ht="12.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row>
    <row r="486" spans="1:27" ht="12.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row>
    <row r="487" spans="1:27" ht="12.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row>
    <row r="488" spans="1:27" ht="12.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row>
    <row r="489" spans="1:27" ht="12.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row>
    <row r="490" spans="1:27" ht="12.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row>
    <row r="491" spans="1:27" ht="12.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row>
    <row r="492" spans="1:27" ht="12.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row>
    <row r="493" spans="1:27" ht="12.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row>
    <row r="494" spans="1:27" ht="12.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row>
    <row r="495" spans="1:27" ht="12.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row>
    <row r="496" spans="1:27" ht="12.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row>
    <row r="497" spans="1:27" ht="12.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row>
    <row r="498" spans="1:27" ht="12.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row>
    <row r="499" spans="1:27" ht="12.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row>
    <row r="500" spans="1:27" ht="12.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row>
    <row r="501" spans="1:27" ht="12.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row>
    <row r="502" spans="1:27" ht="12.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row>
    <row r="503" spans="1:27" ht="12.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row>
    <row r="504" spans="1:27" ht="12.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row>
    <row r="505" spans="1:27" ht="12.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row>
    <row r="506" spans="1:27" ht="12.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row>
    <row r="507" spans="1:27" ht="12.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row>
    <row r="508" spans="1:27" ht="12.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row>
    <row r="509" spans="1:27" ht="12.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row>
    <row r="510" spans="1:27" ht="12.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row>
    <row r="511" spans="1:27" ht="12.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row>
    <row r="512" spans="1:27" ht="12.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row>
    <row r="513" spans="1:27" ht="12.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row>
    <row r="514" spans="1:27" ht="12.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row>
    <row r="515" spans="1:27" ht="12.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row>
    <row r="516" spans="1:27" ht="12.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row>
    <row r="517" spans="1:27" ht="12.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row>
    <row r="518" spans="1:27" ht="12.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row>
    <row r="519" spans="1:27" ht="12.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row>
    <row r="520" spans="1:27" ht="12.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row>
    <row r="521" spans="1:27" ht="12.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row>
    <row r="522" spans="1:27" ht="12.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row>
    <row r="523" spans="1:27" ht="12.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row>
    <row r="524" spans="1:27" ht="12.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row>
    <row r="525" spans="1:27" ht="1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row>
    <row r="526" spans="1:27" ht="12.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row>
    <row r="527" spans="1:27" ht="12.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row>
    <row r="528" spans="1:27" ht="12.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row>
    <row r="529" spans="1:27" ht="12.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row>
    <row r="530" spans="1:27" ht="12.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row>
    <row r="531" spans="1:27" ht="12.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row>
    <row r="532" spans="1:27" ht="12.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row>
    <row r="533" spans="1:27" ht="12.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row>
    <row r="534" spans="1:27" ht="12.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row>
    <row r="535" spans="1:27" ht="12.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row>
    <row r="536" spans="1:27" ht="12.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row>
    <row r="537" spans="1:27" ht="12.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row>
    <row r="538" spans="1:27" ht="12.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row>
    <row r="539" spans="1:27" ht="12.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row>
    <row r="540" spans="1:27" ht="12.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row>
    <row r="541" spans="1:27" ht="12.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row>
    <row r="542" spans="1:27" ht="12.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row>
    <row r="543" spans="1:27" ht="12.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row>
    <row r="544" spans="1:27" ht="12.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row>
    <row r="545" spans="1:27" ht="12.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row>
    <row r="546" spans="1:27" ht="12.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row>
    <row r="547" spans="1:27" ht="12.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row>
    <row r="548" spans="1:27" ht="12.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row>
    <row r="549" spans="1:27" ht="12.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row>
    <row r="550" spans="1:27" ht="12.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row>
    <row r="551" spans="1:27" ht="12.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row>
    <row r="552" spans="1:27" ht="12.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row>
    <row r="553" spans="1:27" ht="12.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row>
    <row r="554" spans="1:27" ht="12.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row>
    <row r="555" spans="1:27" ht="12.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row>
    <row r="556" spans="1:27" ht="12.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row>
    <row r="557" spans="1:27" ht="12.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row>
    <row r="558" spans="1:27" ht="12.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row>
    <row r="559" spans="1:27" ht="12.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row>
    <row r="560" spans="1:27" ht="12.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row>
    <row r="561" spans="1:27" ht="12.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row>
    <row r="562" spans="1:27" ht="12.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row>
    <row r="563" spans="1:27" ht="12.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row>
    <row r="564" spans="1:27" ht="12.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row>
    <row r="565" spans="1:27" ht="12.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row>
    <row r="566" spans="1:27" ht="12.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row>
    <row r="567" spans="1:27" ht="12.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row>
    <row r="568" spans="1:27" ht="12.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row>
    <row r="569" spans="1:27" ht="12.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row>
    <row r="570" spans="1:27" ht="12.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row>
    <row r="571" spans="1:27" ht="12.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row>
    <row r="572" spans="1:27" ht="12.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row>
    <row r="573" spans="1:27" ht="12.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row>
    <row r="574" spans="1:27" ht="12.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row>
    <row r="575" spans="1:27" ht="12.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row>
    <row r="576" spans="1:27" ht="12.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row>
    <row r="577" spans="1:27" ht="12.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row>
    <row r="578" spans="1:27" ht="12.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row>
    <row r="579" spans="1:27" ht="12.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row>
    <row r="580" spans="1:27" ht="12.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row>
    <row r="581" spans="1:27" ht="12.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row>
    <row r="582" spans="1:27" ht="12.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row>
    <row r="583" spans="1:27" ht="12.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row>
    <row r="584" spans="1:27" ht="12.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row>
    <row r="585" spans="1:27" ht="12.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row>
    <row r="586" spans="1:27" ht="12.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row>
    <row r="587" spans="1:27" ht="12.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row>
    <row r="588" spans="1:27" ht="12.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row>
    <row r="589" spans="1:27" ht="12.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row>
    <row r="590" spans="1:27" ht="12.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row>
    <row r="591" spans="1:27" ht="12.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row>
    <row r="592" spans="1:27" ht="12.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row>
    <row r="593" spans="1:27" ht="12.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row>
    <row r="594" spans="1:27" ht="12.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row>
    <row r="595" spans="1:27" ht="12.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row>
    <row r="596" spans="1:27" ht="12.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row>
    <row r="597" spans="1:27" ht="12.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row>
    <row r="598" spans="1:27" ht="12.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row>
    <row r="599" spans="1:27" ht="12.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row>
    <row r="600" spans="1:27" ht="12.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row>
    <row r="601" spans="1:27" ht="12.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row>
    <row r="602" spans="1:27" ht="12.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row>
    <row r="603" spans="1:27" ht="12.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row>
    <row r="604" spans="1:27" ht="12.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row>
    <row r="605" spans="1:27" ht="12.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row>
    <row r="606" spans="1:27" ht="12.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row>
    <row r="607" spans="1:27" ht="12.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row>
    <row r="608" spans="1:27" ht="12.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row>
    <row r="609" spans="1:27" ht="12.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row>
    <row r="610" spans="1:27" ht="12.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row>
    <row r="611" spans="1:27" ht="12.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row>
    <row r="612" spans="1:27" ht="12.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row>
    <row r="613" spans="1:27" ht="12.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row>
    <row r="614" spans="1:27" ht="12.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row>
    <row r="615" spans="1:27" ht="12.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row>
    <row r="616" spans="1:27" ht="12.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row>
    <row r="617" spans="1:27" ht="12.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row>
    <row r="618" spans="1:27" ht="12.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row>
    <row r="619" spans="1:27" ht="12.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row>
    <row r="620" spans="1:27" ht="12.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row>
    <row r="621" spans="1:27" ht="12.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row>
    <row r="622" spans="1:27" ht="12.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row>
    <row r="623" spans="1:27" ht="12.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row>
    <row r="624" spans="1:27" ht="12.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row>
    <row r="625" spans="1:27" ht="1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row>
    <row r="626" spans="1:27" ht="12.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row>
    <row r="627" spans="1:27" ht="12.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row>
    <row r="628" spans="1:27" ht="12.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row>
    <row r="629" spans="1:27" ht="12.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row>
    <row r="630" spans="1:27" ht="12.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row>
    <row r="631" spans="1:27" ht="12.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row>
    <row r="632" spans="1:27" ht="12.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row>
    <row r="633" spans="1:27" ht="12.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row>
    <row r="634" spans="1:27" ht="12.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row>
    <row r="635" spans="1:27" ht="12.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row>
    <row r="636" spans="1:27" ht="12.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row>
    <row r="637" spans="1:27" ht="12.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row>
    <row r="638" spans="1:27" ht="12.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row>
    <row r="639" spans="1:27" ht="12.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row>
    <row r="640" spans="1:27" ht="12.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row>
    <row r="641" spans="1:27" ht="12.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row>
    <row r="642" spans="1:27" ht="12.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row>
    <row r="643" spans="1:27" ht="12.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row>
    <row r="644" spans="1:27" ht="12.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row>
    <row r="645" spans="1:27" ht="12.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row>
    <row r="646" spans="1:27" ht="12.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row>
    <row r="647" spans="1:27" ht="12.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row>
    <row r="648" spans="1:27" ht="12.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row>
    <row r="649" spans="1:27" ht="12.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row>
    <row r="650" spans="1:27" ht="12.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row>
    <row r="651" spans="1:27" ht="12.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row>
    <row r="652" spans="1:27" ht="12.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row>
    <row r="653" spans="1:27" ht="12.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row>
    <row r="654" spans="1:27" ht="12.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row>
    <row r="655" spans="1:27" ht="12.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row>
    <row r="656" spans="1:27" ht="12.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row>
    <row r="657" spans="1:27" ht="12.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row>
    <row r="658" spans="1:27" ht="12.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row>
    <row r="659" spans="1:27" ht="12.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row>
    <row r="660" spans="1:27" ht="12.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row>
    <row r="661" spans="1:27" ht="12.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row>
    <row r="662" spans="1:27" ht="12.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row>
    <row r="663" spans="1:27" ht="12.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row>
    <row r="664" spans="1:27" ht="12.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row>
    <row r="665" spans="1:27" ht="12.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row>
    <row r="666" spans="1:27" ht="12.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row>
    <row r="667" spans="1:27" ht="12.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row>
    <row r="668" spans="1:27" ht="12.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row>
    <row r="669" spans="1:27" ht="12.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row>
    <row r="670" spans="1:27" ht="12.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row>
    <row r="671" spans="1:27" ht="12.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row>
    <row r="672" spans="1:27" ht="12.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row>
    <row r="673" spans="1:27" ht="12.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row>
    <row r="674" spans="1:27" ht="12.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row>
    <row r="675" spans="1:27" ht="12.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row>
    <row r="676" spans="1:27" ht="12.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row>
    <row r="677" spans="1:27" ht="12.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row>
    <row r="678" spans="1:27" ht="12.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row>
    <row r="679" spans="1:27" ht="12.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row>
    <row r="680" spans="1:27" ht="12.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row>
    <row r="681" spans="1:27" ht="12.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row>
    <row r="682" spans="1:27" ht="12.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row>
    <row r="683" spans="1:27" ht="12.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row>
    <row r="684" spans="1:27" ht="12.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row>
    <row r="685" spans="1:27" ht="12.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row>
    <row r="686" spans="1:27" ht="12.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row>
    <row r="687" spans="1:27" ht="12.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row>
    <row r="688" spans="1:27" ht="12.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row>
    <row r="689" spans="1:27" ht="12.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row>
    <row r="690" spans="1:27" ht="12.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row>
    <row r="691" spans="1:27" ht="12.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row>
    <row r="692" spans="1:27" ht="12.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row>
    <row r="693" spans="1:27" ht="12.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row>
    <row r="694" spans="1:27" ht="12.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row>
    <row r="695" spans="1:27" ht="12.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row>
    <row r="696" spans="1:27" ht="12.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row>
    <row r="697" spans="1:27" ht="12.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row>
    <row r="698" spans="1:27" ht="12.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row>
    <row r="699" spans="1:27" ht="12.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row>
    <row r="700" spans="1:27" ht="12.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row>
    <row r="701" spans="1:27" ht="12.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row>
    <row r="702" spans="1:27" ht="12.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row>
    <row r="703" spans="1:27" ht="12.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row>
    <row r="704" spans="1:27" ht="12.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row>
    <row r="705" spans="1:27" ht="12.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row>
    <row r="706" spans="1:27" ht="12.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row>
    <row r="707" spans="1:27" ht="12.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row>
    <row r="708" spans="1:27" ht="12.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row>
    <row r="709" spans="1:27" ht="12.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row>
    <row r="710" spans="1:27" ht="12.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row>
    <row r="711" spans="1:27" ht="12.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row>
    <row r="712" spans="1:27" ht="12.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row>
    <row r="713" spans="1:27" ht="12.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row>
    <row r="714" spans="1:27" ht="12.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row>
    <row r="715" spans="1:27" ht="12.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row>
    <row r="716" spans="1:27" ht="12.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row>
    <row r="717" spans="1:27" ht="12.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row>
    <row r="718" spans="1:27" ht="12.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row>
    <row r="719" spans="1:27" ht="12.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row>
    <row r="720" spans="1:27" ht="12.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row>
    <row r="721" spans="1:27" ht="12.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row>
    <row r="722" spans="1:27" ht="12.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row>
    <row r="723" spans="1:27" ht="12.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row>
    <row r="724" spans="1:27" ht="12.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row>
    <row r="725" spans="1:27" ht="1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row>
    <row r="726" spans="1:27" ht="12.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row>
    <row r="727" spans="1:27" ht="12.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row>
    <row r="728" spans="1:27" ht="12.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row>
    <row r="729" spans="1:27" ht="12.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row>
    <row r="730" spans="1:27" ht="12.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row>
    <row r="731" spans="1:27" ht="12.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row>
    <row r="732" spans="1:27" ht="12.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row>
    <row r="733" spans="1:27" ht="12.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row>
    <row r="734" spans="1:27" ht="12.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row>
    <row r="735" spans="1:27" ht="12.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row>
    <row r="736" spans="1:27" ht="12.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row>
    <row r="737" spans="1:27" ht="12.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row>
    <row r="738" spans="1:27" ht="12.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row>
    <row r="739" spans="1:27" ht="12.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row>
    <row r="740" spans="1:27" ht="12.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row>
    <row r="741" spans="1:27" ht="12.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row>
    <row r="742" spans="1:27" ht="12.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row>
    <row r="743" spans="1:27" ht="12.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row>
    <row r="744" spans="1:27" ht="12.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row>
    <row r="745" spans="1:27" ht="12.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row>
    <row r="746" spans="1:27" ht="12.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row>
    <row r="747" spans="1:27" ht="12.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row>
    <row r="748" spans="1:27" ht="12.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row>
    <row r="749" spans="1:27" ht="12.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row>
    <row r="750" spans="1:27" ht="12.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row>
    <row r="751" spans="1:27" ht="12.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row>
    <row r="752" spans="1:27" ht="12.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row>
    <row r="753" spans="1:27" ht="12.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row>
    <row r="754" spans="1:27" ht="12.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row>
    <row r="755" spans="1:27" ht="12.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row>
    <row r="756" spans="1:27" ht="12.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row>
    <row r="757" spans="1:27" ht="12.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row>
    <row r="758" spans="1:27" ht="12.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row>
    <row r="759" spans="1:27" ht="12.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row>
    <row r="760" spans="1:27" ht="12.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row>
    <row r="761" spans="1:27" ht="12.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row>
    <row r="762" spans="1:27" ht="12.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row>
    <row r="763" spans="1:27" ht="12.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row>
    <row r="764" spans="1:27" ht="12.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row>
    <row r="765" spans="1:27" ht="12.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row>
    <row r="766" spans="1:27" ht="12.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row>
    <row r="767" spans="1:27" ht="12.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row>
    <row r="768" spans="1:27" ht="12.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row>
    <row r="769" spans="1:27" ht="12.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row>
    <row r="770" spans="1:27" ht="12.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row>
    <row r="771" spans="1:27" ht="12.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row>
    <row r="772" spans="1:27" ht="12.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row>
    <row r="773" spans="1:27" ht="12.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row>
    <row r="774" spans="1:27" ht="12.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row>
    <row r="775" spans="1:27" ht="12.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row>
    <row r="776" spans="1:27" ht="12.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row>
    <row r="777" spans="1:27" ht="12.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row>
    <row r="778" spans="1:27" ht="12.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row>
    <row r="779" spans="1:27" ht="12.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row>
    <row r="780" spans="1:27" ht="12.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row>
    <row r="781" spans="1:27" ht="12.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row>
    <row r="782" spans="1:27" ht="12.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row>
    <row r="783" spans="1:27" ht="12.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row>
    <row r="784" spans="1:27" ht="12.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row>
    <row r="785" spans="1:27" ht="12.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row>
    <row r="786" spans="1:27" ht="12.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row>
    <row r="787" spans="1:27" ht="12.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row>
    <row r="788" spans="1:27" ht="12.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row>
    <row r="789" spans="1:27" ht="12.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row>
    <row r="790" spans="1:27" ht="12.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row>
    <row r="791" spans="1:27" ht="12.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row>
    <row r="792" spans="1:27" ht="12.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row>
    <row r="793" spans="1:27" ht="12.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row>
    <row r="794" spans="1:27" ht="12.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row>
    <row r="795" spans="1:27" ht="12.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row>
    <row r="796" spans="1:27" ht="12.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row>
    <row r="797" spans="1:27" ht="12.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row>
    <row r="798" spans="1:27" ht="12.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row>
    <row r="799" spans="1:27" ht="12.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row>
    <row r="800" spans="1:27" ht="12.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row>
    <row r="801" spans="1:27" ht="12.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row>
    <row r="802" spans="1:27" ht="12.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row>
    <row r="803" spans="1:27" ht="12.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row>
    <row r="804" spans="1:27" ht="12.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row>
    <row r="805" spans="1:27" ht="12.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row>
    <row r="806" spans="1:27" ht="12.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row>
    <row r="807" spans="1:27" ht="12.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row>
    <row r="808" spans="1:27" ht="12.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row>
    <row r="809" spans="1:27" ht="12.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row>
    <row r="810" spans="1:27" ht="12.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row>
    <row r="811" spans="1:27" ht="12.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row>
    <row r="812" spans="1:27" ht="12.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row>
    <row r="813" spans="1:27" ht="12.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row>
    <row r="814" spans="1:27" ht="12.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row>
    <row r="815" spans="1:27" ht="12.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row>
    <row r="816" spans="1:27" ht="12.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row>
    <row r="817" spans="1:27" ht="12.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row>
    <row r="818" spans="1:27" ht="12.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row>
    <row r="819" spans="1:27" ht="12.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row>
    <row r="820" spans="1:27" ht="12.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row>
    <row r="821" spans="1:27" ht="12.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row>
    <row r="822" spans="1:27" ht="12.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row>
    <row r="823" spans="1:27" ht="12.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row>
    <row r="824" spans="1:27" ht="12.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row>
    <row r="825" spans="1:27" ht="1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row>
    <row r="826" spans="1:27" ht="12.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row>
    <row r="827" spans="1:27" ht="12.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row>
    <row r="828" spans="1:27" ht="12.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row>
    <row r="829" spans="1:27" ht="12.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row>
    <row r="830" spans="1:27" ht="12.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row>
    <row r="831" spans="1:27" ht="12.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row>
    <row r="832" spans="1:27" ht="12.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row>
    <row r="833" spans="1:27" ht="12.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row>
    <row r="834" spans="1:27" ht="12.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row>
    <row r="835" spans="1:27" ht="12.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row>
    <row r="836" spans="1:27" ht="12.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row>
    <row r="837" spans="1:27" ht="12.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row>
    <row r="838" spans="1:27" ht="12.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row>
    <row r="839" spans="1:27" ht="12.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row>
    <row r="840" spans="1:27" ht="12.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row>
    <row r="841" spans="1:27" ht="12.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row>
    <row r="842" spans="1:27" ht="12.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row>
    <row r="843" spans="1:27" ht="12.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row>
    <row r="844" spans="1:27" ht="12.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row>
    <row r="845" spans="1:27" ht="12.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row>
    <row r="846" spans="1:27" ht="12.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row>
    <row r="847" spans="1:27" ht="12.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row>
    <row r="848" spans="1:27" ht="12.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row>
    <row r="849" spans="1:27" ht="12.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row>
    <row r="850" spans="1:27" ht="12.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row>
    <row r="851" spans="1:27" ht="12.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row>
    <row r="852" spans="1:27" ht="12.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row>
    <row r="853" spans="1:27" ht="12.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row>
    <row r="854" spans="1:27" ht="12.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row>
    <row r="855" spans="1:27" ht="12.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row>
    <row r="856" spans="1:27" ht="12.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row>
    <row r="857" spans="1:27" ht="12.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row>
    <row r="858" spans="1:27" ht="12.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row>
    <row r="859" spans="1:27" ht="12.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row>
    <row r="860" spans="1:27" ht="12.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row>
    <row r="861" spans="1:27" ht="12.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row>
    <row r="862" spans="1:27" ht="12.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row>
    <row r="863" spans="1:27" ht="12.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row>
    <row r="864" spans="1:27" ht="12.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row>
    <row r="865" spans="1:27" ht="12.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row>
    <row r="866" spans="1:27" ht="12.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row>
    <row r="867" spans="1:27" ht="12.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row>
    <row r="868" spans="1:27" ht="12.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row>
    <row r="869" spans="1:27" ht="12.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row>
    <row r="870" spans="1:27" ht="12.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row>
    <row r="871" spans="1:27" ht="12.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row>
    <row r="872" spans="1:27" ht="12.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row>
    <row r="873" spans="1:27" ht="12.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row>
    <row r="874" spans="1:27" ht="12.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row>
    <row r="875" spans="1:27" ht="12.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row>
    <row r="876" spans="1:27" ht="12.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row>
    <row r="877" spans="1:27" ht="12.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row>
    <row r="878" spans="1:27" ht="12.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row>
    <row r="879" spans="1:27" ht="12.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row>
    <row r="880" spans="1:27" ht="12.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row>
    <row r="881" spans="1:27" ht="12.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row>
    <row r="882" spans="1:27" ht="12.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row>
    <row r="883" spans="1:27" ht="12.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row>
    <row r="884" spans="1:27" ht="12.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row>
    <row r="885" spans="1:27" ht="12.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row>
    <row r="886" spans="1:27" ht="12.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row>
    <row r="887" spans="1:27" ht="12.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row>
    <row r="888" spans="1:27" ht="12.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row>
    <row r="889" spans="1:27" ht="12.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row>
    <row r="890" spans="1:27" ht="12.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row>
    <row r="891" spans="1:27" ht="12.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row>
    <row r="892" spans="1:27" ht="12.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row>
    <row r="893" spans="1:27" ht="12.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row>
    <row r="894" spans="1:27" ht="12.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row>
    <row r="895" spans="1:27" ht="12.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row>
    <row r="896" spans="1:27" ht="12.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row>
    <row r="897" spans="1:27" ht="12.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row>
    <row r="898" spans="1:27" ht="12.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row>
    <row r="899" spans="1:27" ht="12.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row>
    <row r="900" spans="1:27" ht="12.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row>
    <row r="901" spans="1:27" ht="12.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row>
    <row r="902" spans="1:27" ht="12.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row>
    <row r="903" spans="1:27" ht="12.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row>
    <row r="904" spans="1:27" ht="12.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row>
    <row r="905" spans="1:27" ht="12.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row>
    <row r="906" spans="1:27" ht="12.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row>
    <row r="907" spans="1:27" ht="12.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row>
    <row r="908" spans="1:27" ht="12.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row>
    <row r="909" spans="1:27" ht="12.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row>
    <row r="910" spans="1:27" ht="12.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row>
    <row r="911" spans="1:27" ht="12.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row>
    <row r="912" spans="1:27" ht="12.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row>
    <row r="913" spans="1:27" ht="12.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row>
    <row r="914" spans="1:27" ht="12.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row>
    <row r="915" spans="1:27" ht="12.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row>
    <row r="916" spans="1:27" ht="12.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row>
    <row r="917" spans="1:27" ht="12.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row>
    <row r="918" spans="1:27" ht="12.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row>
    <row r="919" spans="1:27" ht="12.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row>
    <row r="920" spans="1:27" ht="12.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row>
    <row r="921" spans="1:27" ht="12.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row>
    <row r="922" spans="1:27" ht="12.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row>
    <row r="923" spans="1:27" ht="12.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row>
    <row r="924" spans="1:27" ht="12.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row>
    <row r="925" spans="1:27" ht="1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row>
    <row r="926" spans="1:27" ht="12.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row>
    <row r="927" spans="1:27" ht="12.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row>
    <row r="928" spans="1:27" ht="12.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row>
    <row r="929" spans="1:27" ht="12.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row>
    <row r="930" spans="1:27" ht="12.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row>
    <row r="931" spans="1:27" ht="12.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row>
    <row r="932" spans="1:27" ht="12.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row>
    <row r="933" spans="1:27" ht="12.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row>
    <row r="934" spans="1:27" ht="12.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row>
    <row r="935" spans="1:27" ht="12.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row>
    <row r="936" spans="1:27" ht="12.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row>
    <row r="937" spans="1:27" ht="12.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row>
    <row r="938" spans="1:27" ht="12.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row>
    <row r="939" spans="1:27" ht="12.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row>
    <row r="940" spans="1:27" ht="12.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row>
    <row r="941" spans="1:27" ht="12.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row>
    <row r="942" spans="1:27" ht="12.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row>
    <row r="943" spans="1:27" ht="12.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row>
    <row r="944" spans="1:27" ht="12.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row>
    <row r="945" spans="1:27" ht="12.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row>
    <row r="946" spans="1:27" ht="12.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row>
    <row r="947" spans="1:27" ht="12.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row>
    <row r="948" spans="1:27" ht="12.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row>
    <row r="949" spans="1:27" ht="12.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row>
    <row r="950" spans="1:27" ht="12.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row>
    <row r="951" spans="1:27" ht="12.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row>
    <row r="952" spans="1:27" ht="12.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row>
    <row r="953" spans="1:27" ht="12.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row>
    <row r="954" spans="1:27" ht="12.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row>
    <row r="955" spans="1:27" ht="12.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row>
    <row r="956" spans="1:27" ht="12.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row>
    <row r="957" spans="1:27" ht="12.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row>
    <row r="958" spans="1:27" ht="12.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row>
    <row r="959" spans="1:27" ht="12.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row>
    <row r="960" spans="1:27" ht="12.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row>
    <row r="961" spans="1:27" ht="12.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row>
    <row r="962" spans="1:27" ht="12.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row>
    <row r="963" spans="1:27" ht="12.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row>
    <row r="964" spans="1:27" ht="12.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row>
    <row r="965" spans="1:27" ht="12.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row>
    <row r="966" spans="1:27" ht="12.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row>
    <row r="967" spans="1:27" ht="12.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row>
    <row r="968" spans="1:27" ht="12.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row>
    <row r="969" spans="1:27" ht="12.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row>
    <row r="970" spans="1:27" ht="12.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row>
    <row r="971" spans="1:27" ht="12.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row>
    <row r="972" spans="1:27" ht="12.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row>
    <row r="973" spans="1:27" ht="12.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row>
    <row r="974" spans="1:27" ht="12.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row>
    <row r="975" spans="1:27" ht="12.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row>
    <row r="976" spans="1:27" ht="12.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row>
    <row r="977" spans="1:27" ht="12.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row>
    <row r="978" spans="1:27" ht="12.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row>
    <row r="979" spans="1:27" ht="12.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row>
    <row r="980" spans="1:27" ht="12.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row>
    <row r="981" spans="1:27" ht="12.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row>
    <row r="982" spans="1:27" ht="12.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row>
    <row r="983" spans="1:27" ht="12.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row>
    <row r="984" spans="1:27" ht="12.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row>
    <row r="985" spans="1:27" ht="12.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row>
    <row r="986" spans="1:27" ht="12.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row>
    <row r="987" spans="1:27" ht="12.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row>
    <row r="988" spans="1:27" ht="12.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row>
    <row r="989" spans="1:27" ht="12.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row>
    <row r="990" spans="1:27" ht="12.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row>
    <row r="991" spans="1:27" ht="12.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row>
    <row r="992" spans="1:27" ht="12.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row>
    <row r="993" spans="1:27" ht="12.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row>
    <row r="994" spans="1:27" ht="12.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row>
    <row r="995" spans="1:27" ht="12.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row>
  </sheetData>
  <conditionalFormatting sqref="B5:B6">
    <cfRule type="containsText" dxfId="83" priority="1" operator="containsText" text="vigente">
      <formula>NOT(ISERROR(SEARCH(("vigente"),(B5))))</formula>
    </cfRule>
    <cfRule type="containsText" dxfId="82" priority="2" operator="containsText" text="revogada">
      <formula>NOT(ISERROR(SEARCH(("revogada"),(B5))))</formula>
    </cfRule>
    <cfRule type="containsText" dxfId="81" priority="3" operator="containsText" text="alterada">
      <formula>NOT(ISERROR(SEARCH(("alterada"),(B5))))</formula>
    </cfRule>
    <cfRule type="containsText" dxfId="80" priority="4" operator="containsText" text="vigente">
      <formula>NOT(ISERROR(SEARCH(("vigente"),(B5))))</formula>
    </cfRule>
  </conditionalFormatting>
  <hyperlinks>
    <hyperlink ref="A5" r:id="rId1" xr:uid="{00000000-0004-0000-0200-000000000000}"/>
    <hyperlink ref="A6" r:id="rId2" xr:uid="{00000000-0004-0000-0200-000001000000}"/>
    <hyperlink ref="A7" r:id="rId3" xr:uid="{00000000-0004-0000-0200-000002000000}"/>
  </hyperlink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N20"/>
  <sheetViews>
    <sheetView workbookViewId="0">
      <selection sqref="A1:B1"/>
    </sheetView>
  </sheetViews>
  <sheetFormatPr defaultColWidth="12.6328125" defaultRowHeight="15.75" customHeight="1"/>
  <sheetData>
    <row r="1" spans="1:14" ht="15.75" customHeight="1">
      <c r="A1" s="301"/>
      <c r="B1" s="302"/>
      <c r="C1" s="2"/>
      <c r="D1" s="2"/>
      <c r="E1" s="2"/>
      <c r="F1" s="2"/>
      <c r="G1" s="5"/>
      <c r="H1" s="301"/>
      <c r="I1" s="302"/>
      <c r="J1" s="2"/>
      <c r="K1" s="2"/>
      <c r="L1" s="2"/>
      <c r="M1" s="2"/>
      <c r="N1" s="2"/>
    </row>
    <row r="2" spans="1:14">
      <c r="A2" s="303" t="s">
        <v>80</v>
      </c>
      <c r="B2" s="294"/>
      <c r="C2" s="294"/>
      <c r="D2" s="294"/>
      <c r="E2" s="294"/>
      <c r="F2" s="295"/>
      <c r="G2" s="2"/>
      <c r="H2" s="303" t="s">
        <v>80</v>
      </c>
      <c r="I2" s="294"/>
      <c r="J2" s="294"/>
      <c r="K2" s="294"/>
      <c r="L2" s="294"/>
      <c r="M2" s="294"/>
      <c r="N2" s="295"/>
    </row>
    <row r="3" spans="1:14">
      <c r="A3" s="303" t="s">
        <v>81</v>
      </c>
      <c r="B3" s="294"/>
      <c r="C3" s="294"/>
      <c r="D3" s="294"/>
      <c r="E3" s="294"/>
      <c r="F3" s="295"/>
      <c r="G3" s="2"/>
      <c r="H3" s="303" t="s">
        <v>82</v>
      </c>
      <c r="I3" s="294"/>
      <c r="J3" s="294"/>
      <c r="K3" s="294"/>
      <c r="L3" s="294"/>
      <c r="M3" s="294"/>
      <c r="N3" s="295"/>
    </row>
    <row r="4" spans="1:14" ht="15.75" customHeight="1">
      <c r="A4" s="301"/>
      <c r="B4" s="302"/>
      <c r="C4" s="2"/>
      <c r="D4" s="2"/>
      <c r="E4" s="2"/>
      <c r="F4" s="2"/>
      <c r="G4" s="5"/>
      <c r="H4" s="301"/>
      <c r="I4" s="302"/>
      <c r="J4" s="2"/>
      <c r="K4" s="2"/>
      <c r="L4" s="2"/>
      <c r="M4" s="2"/>
      <c r="N4" s="2"/>
    </row>
    <row r="5" spans="1:14">
      <c r="A5" s="30" t="s">
        <v>4</v>
      </c>
      <c r="B5" s="30" t="s">
        <v>83</v>
      </c>
      <c r="C5" s="30" t="s">
        <v>84</v>
      </c>
      <c r="D5" s="30" t="s">
        <v>5</v>
      </c>
      <c r="E5" s="30" t="s">
        <v>85</v>
      </c>
      <c r="F5" s="30" t="s">
        <v>86</v>
      </c>
      <c r="G5" s="2"/>
      <c r="H5" s="30" t="s">
        <v>4</v>
      </c>
      <c r="I5" s="30" t="s">
        <v>83</v>
      </c>
      <c r="J5" s="30" t="s">
        <v>84</v>
      </c>
      <c r="K5" s="30" t="s">
        <v>5</v>
      </c>
      <c r="L5" s="30" t="s">
        <v>85</v>
      </c>
      <c r="M5" s="30" t="s">
        <v>86</v>
      </c>
      <c r="N5" s="30" t="s">
        <v>87</v>
      </c>
    </row>
    <row r="6" spans="1:14">
      <c r="A6" s="31"/>
      <c r="B6" s="32"/>
      <c r="C6" s="31"/>
      <c r="D6" s="31"/>
      <c r="E6" s="31"/>
      <c r="F6" s="31"/>
      <c r="G6" s="5"/>
      <c r="H6" s="304"/>
      <c r="I6" s="304"/>
      <c r="J6" s="5"/>
      <c r="K6" s="5"/>
      <c r="L6" s="5"/>
      <c r="M6" s="5"/>
      <c r="N6" s="5"/>
    </row>
    <row r="7" spans="1:14">
      <c r="A7" s="31"/>
      <c r="B7" s="32"/>
      <c r="C7" s="31"/>
      <c r="D7" s="31"/>
      <c r="E7" s="31"/>
      <c r="F7" s="31"/>
      <c r="G7" s="5"/>
      <c r="H7" s="304"/>
      <c r="I7" s="304"/>
      <c r="J7" s="5"/>
      <c r="K7" s="5"/>
      <c r="L7" s="5"/>
      <c r="M7" s="5"/>
      <c r="N7" s="5"/>
    </row>
    <row r="8" spans="1:14">
      <c r="A8" s="31"/>
      <c r="B8" s="32"/>
      <c r="C8" s="31"/>
      <c r="D8" s="31"/>
      <c r="E8" s="31"/>
      <c r="F8" s="31"/>
      <c r="G8" s="5"/>
      <c r="H8" s="304"/>
      <c r="I8" s="304"/>
      <c r="J8" s="5"/>
      <c r="K8" s="5"/>
      <c r="L8" s="5"/>
      <c r="M8" s="5"/>
      <c r="N8" s="5"/>
    </row>
    <row r="9" spans="1:14">
      <c r="A9" s="31"/>
      <c r="B9" s="32"/>
      <c r="C9" s="31"/>
      <c r="D9" s="31"/>
      <c r="E9" s="31"/>
      <c r="F9" s="31"/>
      <c r="G9" s="5"/>
      <c r="H9" s="304"/>
      <c r="I9" s="304"/>
      <c r="J9" s="5"/>
      <c r="K9" s="5"/>
      <c r="L9" s="5"/>
      <c r="M9" s="5"/>
      <c r="N9" s="5"/>
    </row>
    <row r="10" spans="1:14">
      <c r="A10" s="31"/>
      <c r="B10" s="32"/>
      <c r="C10" s="31"/>
      <c r="D10" s="31"/>
      <c r="E10" s="31"/>
      <c r="F10" s="31"/>
      <c r="G10" s="5"/>
      <c r="H10" s="304"/>
      <c r="I10" s="304"/>
      <c r="J10" s="5"/>
      <c r="K10" s="5"/>
      <c r="L10" s="5"/>
      <c r="M10" s="5"/>
      <c r="N10" s="5"/>
    </row>
    <row r="11" spans="1:14">
      <c r="A11" s="31"/>
      <c r="B11" s="32"/>
      <c r="C11" s="31"/>
      <c r="D11" s="31"/>
      <c r="E11" s="31"/>
      <c r="F11" s="31"/>
      <c r="G11" s="5"/>
      <c r="H11" s="304"/>
      <c r="I11" s="304"/>
      <c r="J11" s="5"/>
      <c r="K11" s="5"/>
      <c r="L11" s="5"/>
      <c r="M11" s="5"/>
      <c r="N11" s="5"/>
    </row>
    <row r="12" spans="1:14">
      <c r="A12" s="31"/>
      <c r="B12" s="32"/>
      <c r="C12" s="31"/>
      <c r="D12" s="31"/>
      <c r="E12" s="31"/>
      <c r="F12" s="31"/>
      <c r="G12" s="5"/>
      <c r="H12" s="304"/>
      <c r="I12" s="304"/>
      <c r="J12" s="5"/>
      <c r="K12" s="5"/>
      <c r="L12" s="5"/>
      <c r="M12" s="5"/>
      <c r="N12" s="5"/>
    </row>
    <row r="13" spans="1:14">
      <c r="A13" s="31"/>
      <c r="B13" s="32"/>
      <c r="C13" s="31"/>
      <c r="D13" s="31"/>
      <c r="E13" s="31"/>
      <c r="F13" s="31"/>
      <c r="G13" s="5"/>
      <c r="H13" s="304"/>
      <c r="I13" s="304"/>
      <c r="J13" s="5"/>
      <c r="K13" s="5"/>
      <c r="L13" s="5"/>
      <c r="M13" s="5"/>
      <c r="N13" s="5"/>
    </row>
    <row r="14" spans="1:14">
      <c r="A14" s="31"/>
      <c r="B14" s="32"/>
      <c r="C14" s="31"/>
      <c r="D14" s="31"/>
      <c r="E14" s="31"/>
      <c r="F14" s="31"/>
      <c r="G14" s="5"/>
      <c r="H14" s="33"/>
      <c r="I14" s="34"/>
      <c r="J14" s="33"/>
      <c r="K14" s="33"/>
      <c r="L14" s="33"/>
      <c r="M14" s="33"/>
      <c r="N14" s="35"/>
    </row>
    <row r="15" spans="1:14">
      <c r="A15" s="31"/>
      <c r="B15" s="32"/>
      <c r="C15" s="31"/>
      <c r="D15" s="31"/>
      <c r="E15" s="31"/>
      <c r="F15" s="31"/>
      <c r="G15" s="5"/>
      <c r="H15" s="33"/>
      <c r="I15" s="34"/>
      <c r="J15" s="33"/>
      <c r="K15" s="33"/>
      <c r="L15" s="33"/>
      <c r="M15" s="33"/>
      <c r="N15" s="35"/>
    </row>
    <row r="16" spans="1:14">
      <c r="A16" s="31"/>
      <c r="B16" s="32"/>
      <c r="C16" s="31"/>
      <c r="D16" s="31"/>
      <c r="E16" s="31"/>
      <c r="F16" s="31"/>
      <c r="G16" s="5"/>
      <c r="H16" s="33"/>
      <c r="I16" s="34"/>
      <c r="J16" s="33"/>
      <c r="K16" s="33"/>
      <c r="L16" s="33"/>
      <c r="M16" s="33"/>
      <c r="N16" s="35"/>
    </row>
    <row r="17" spans="1:14">
      <c r="A17" s="31"/>
      <c r="B17" s="32"/>
      <c r="C17" s="31"/>
      <c r="D17" s="31"/>
      <c r="E17" s="31"/>
      <c r="F17" s="31"/>
      <c r="G17" s="5"/>
      <c r="H17" s="33"/>
      <c r="I17" s="34"/>
      <c r="J17" s="33"/>
      <c r="K17" s="33"/>
      <c r="L17" s="33"/>
      <c r="M17" s="33"/>
      <c r="N17" s="35"/>
    </row>
    <row r="18" spans="1:14">
      <c r="A18" s="31"/>
      <c r="B18" s="32"/>
      <c r="C18" s="31"/>
      <c r="D18" s="31"/>
      <c r="E18" s="31"/>
      <c r="F18" s="31"/>
      <c r="G18" s="5"/>
      <c r="H18" s="33"/>
      <c r="I18" s="34"/>
      <c r="J18" s="33"/>
      <c r="K18" s="33"/>
      <c r="L18" s="33"/>
      <c r="M18" s="33"/>
      <c r="N18" s="35"/>
    </row>
    <row r="19" spans="1:14">
      <c r="A19" s="31"/>
      <c r="B19" s="32"/>
      <c r="C19" s="31"/>
      <c r="D19" s="31"/>
      <c r="E19" s="31"/>
      <c r="F19" s="31"/>
      <c r="G19" s="5"/>
      <c r="H19" s="33"/>
      <c r="I19" s="34"/>
      <c r="J19" s="33"/>
      <c r="K19" s="33"/>
      <c r="L19" s="33"/>
      <c r="M19" s="33"/>
      <c r="N19" s="35"/>
    </row>
    <row r="20" spans="1:14">
      <c r="A20" s="31"/>
      <c r="B20" s="32"/>
      <c r="C20" s="31"/>
      <c r="D20" s="31"/>
      <c r="E20" s="31"/>
      <c r="F20" s="31"/>
      <c r="G20" s="5"/>
      <c r="H20" s="33"/>
      <c r="I20" s="34"/>
      <c r="J20" s="33"/>
      <c r="K20" s="33"/>
      <c r="L20" s="33"/>
      <c r="M20" s="33"/>
      <c r="N20" s="35"/>
    </row>
  </sheetData>
  <mergeCells count="16">
    <mergeCell ref="A4:B4"/>
    <mergeCell ref="H12:I12"/>
    <mergeCell ref="H13:I13"/>
    <mergeCell ref="H4:I4"/>
    <mergeCell ref="H6:I6"/>
    <mergeCell ref="H7:I7"/>
    <mergeCell ref="H8:I8"/>
    <mergeCell ref="H9:I9"/>
    <mergeCell ref="H10:I10"/>
    <mergeCell ref="H11:I11"/>
    <mergeCell ref="A1:B1"/>
    <mergeCell ref="H1:I1"/>
    <mergeCell ref="A2:F2"/>
    <mergeCell ref="H2:N2"/>
    <mergeCell ref="A3:F3"/>
    <mergeCell ref="H3:N3"/>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995"/>
  <sheetViews>
    <sheetView topLeftCell="A19" workbookViewId="0"/>
  </sheetViews>
  <sheetFormatPr defaultColWidth="12.6328125" defaultRowHeight="15.75" customHeight="1"/>
  <cols>
    <col min="1" max="1" width="25.08984375" customWidth="1"/>
    <col min="2" max="2" width="46.90625" customWidth="1"/>
    <col min="3" max="3" width="39.453125" customWidth="1"/>
  </cols>
  <sheetData>
    <row r="1" spans="1:4" ht="15.75" customHeight="1">
      <c r="A1" s="1" t="s">
        <v>88</v>
      </c>
      <c r="B1" s="36" t="s">
        <v>89</v>
      </c>
      <c r="C1" s="36" t="s">
        <v>90</v>
      </c>
    </row>
    <row r="2" spans="1:4" ht="15.75" customHeight="1">
      <c r="A2" s="1"/>
      <c r="B2" s="36" t="s">
        <v>91</v>
      </c>
    </row>
    <row r="3" spans="1:4" ht="15.75" customHeight="1">
      <c r="A3" s="1"/>
      <c r="B3" s="36" t="s">
        <v>92</v>
      </c>
      <c r="C3" s="36" t="s">
        <v>93</v>
      </c>
    </row>
    <row r="4" spans="1:4" ht="15.75" customHeight="1">
      <c r="A4" s="1"/>
    </row>
    <row r="5" spans="1:4" ht="15.75" customHeight="1">
      <c r="A5" s="1"/>
    </row>
    <row r="6" spans="1:4">
      <c r="A6" s="1" t="s">
        <v>94</v>
      </c>
      <c r="B6" s="36" t="s">
        <v>89</v>
      </c>
      <c r="C6" s="37" t="s">
        <v>95</v>
      </c>
    </row>
    <row r="7" spans="1:4">
      <c r="A7" s="1"/>
      <c r="B7" s="36" t="s">
        <v>91</v>
      </c>
      <c r="C7" s="37" t="s">
        <v>96</v>
      </c>
    </row>
    <row r="8" spans="1:4" ht="15.75" customHeight="1">
      <c r="A8" s="1"/>
      <c r="B8" s="36" t="s">
        <v>92</v>
      </c>
      <c r="C8" s="36" t="s">
        <v>97</v>
      </c>
    </row>
    <row r="9" spans="1:4" ht="15.75" customHeight="1">
      <c r="A9" s="1"/>
      <c r="B9" s="36" t="s">
        <v>98</v>
      </c>
      <c r="C9" s="36" t="s">
        <v>99</v>
      </c>
      <c r="D9" s="36" t="s">
        <v>100</v>
      </c>
    </row>
    <row r="10" spans="1:4" ht="15.75" customHeight="1">
      <c r="A10" s="1"/>
    </row>
    <row r="11" spans="1:4" ht="15.75" customHeight="1">
      <c r="A11" s="1" t="s">
        <v>101</v>
      </c>
      <c r="B11" s="36" t="s">
        <v>89</v>
      </c>
      <c r="C11" s="36" t="s">
        <v>102</v>
      </c>
    </row>
    <row r="12" spans="1:4">
      <c r="A12" s="1"/>
      <c r="B12" s="36" t="s">
        <v>91</v>
      </c>
      <c r="C12" s="37" t="s">
        <v>103</v>
      </c>
      <c r="D12" s="38" t="s">
        <v>104</v>
      </c>
    </row>
    <row r="13" spans="1:4" ht="15.75" customHeight="1">
      <c r="A13" s="1"/>
      <c r="B13" s="36" t="s">
        <v>92</v>
      </c>
    </row>
    <row r="14" spans="1:4" ht="15.75" customHeight="1">
      <c r="A14" s="1"/>
      <c r="B14" s="36"/>
    </row>
    <row r="15" spans="1:4">
      <c r="A15" s="1" t="s">
        <v>105</v>
      </c>
      <c r="B15" s="36" t="s">
        <v>89</v>
      </c>
      <c r="C15" s="39" t="s">
        <v>106</v>
      </c>
    </row>
    <row r="16" spans="1:4">
      <c r="A16" s="1"/>
      <c r="B16" s="36" t="s">
        <v>91</v>
      </c>
      <c r="C16" s="40" t="s">
        <v>107</v>
      </c>
    </row>
    <row r="17" spans="1:4">
      <c r="A17" s="1"/>
      <c r="B17" s="36" t="s">
        <v>92</v>
      </c>
      <c r="C17" s="39" t="s">
        <v>108</v>
      </c>
    </row>
    <row r="18" spans="1:4">
      <c r="A18" s="1"/>
      <c r="B18" s="36" t="s">
        <v>109</v>
      </c>
      <c r="C18" s="39" t="s">
        <v>110</v>
      </c>
    </row>
    <row r="19" spans="1:4">
      <c r="A19" s="1"/>
      <c r="B19" s="36"/>
      <c r="C19" s="39"/>
    </row>
    <row r="20" spans="1:4">
      <c r="A20" s="1" t="s">
        <v>111</v>
      </c>
      <c r="B20" s="36" t="s">
        <v>89</v>
      </c>
      <c r="C20" s="40" t="s">
        <v>112</v>
      </c>
    </row>
    <row r="21" spans="1:4" ht="15.5">
      <c r="A21" s="1"/>
      <c r="B21" s="36" t="s">
        <v>91</v>
      </c>
      <c r="C21" s="40" t="s">
        <v>113</v>
      </c>
    </row>
    <row r="22" spans="1:4" ht="12.5">
      <c r="A22" s="1"/>
      <c r="B22" s="36" t="s">
        <v>92</v>
      </c>
      <c r="C22" s="36" t="s">
        <v>114</v>
      </c>
    </row>
    <row r="23" spans="1:4" ht="12.5">
      <c r="A23" s="1"/>
      <c r="B23" s="36" t="s">
        <v>109</v>
      </c>
      <c r="C23" s="36" t="s">
        <v>115</v>
      </c>
      <c r="D23" s="36" t="s">
        <v>116</v>
      </c>
    </row>
    <row r="24" spans="1:4" ht="31">
      <c r="A24" s="41" t="s">
        <v>117</v>
      </c>
      <c r="C24" s="42" t="s">
        <v>118</v>
      </c>
    </row>
    <row r="25" spans="1:4" ht="31">
      <c r="A25" s="41" t="s">
        <v>119</v>
      </c>
      <c r="C25" s="42" t="s">
        <v>120</v>
      </c>
    </row>
    <row r="26" spans="1:4" ht="12.5">
      <c r="A26" s="1"/>
    </row>
    <row r="27" spans="1:4" ht="12.5">
      <c r="A27" s="1" t="s">
        <v>121</v>
      </c>
      <c r="C27" s="36" t="s">
        <v>122</v>
      </c>
      <c r="D27" s="36" t="s">
        <v>123</v>
      </c>
    </row>
    <row r="28" spans="1:4" ht="12.5">
      <c r="A28" s="1"/>
      <c r="C28" s="36" t="s">
        <v>124</v>
      </c>
    </row>
    <row r="29" spans="1:4" ht="12.5">
      <c r="A29" s="1"/>
    </row>
    <row r="30" spans="1:4" ht="12.5">
      <c r="A30" s="7" t="s">
        <v>125</v>
      </c>
      <c r="B30" s="18" t="s">
        <v>126</v>
      </c>
      <c r="C30" s="9" t="s">
        <v>127</v>
      </c>
    </row>
    <row r="31" spans="1:4" ht="12.5">
      <c r="A31" s="7" t="s">
        <v>128</v>
      </c>
      <c r="B31" s="18" t="s">
        <v>129</v>
      </c>
      <c r="C31" s="43" t="s">
        <v>118</v>
      </c>
    </row>
    <row r="32" spans="1:4" ht="12.5">
      <c r="A32" s="7" t="s">
        <v>130</v>
      </c>
      <c r="B32" s="18" t="s">
        <v>131</v>
      </c>
      <c r="C32" s="9" t="s">
        <v>132</v>
      </c>
    </row>
    <row r="33" spans="1:3" ht="12.5">
      <c r="A33" s="7" t="s">
        <v>133</v>
      </c>
      <c r="B33" s="18" t="s">
        <v>134</v>
      </c>
      <c r="C33" s="9" t="s">
        <v>135</v>
      </c>
    </row>
    <row r="34" spans="1:3" ht="12.5">
      <c r="A34" s="7" t="s">
        <v>136</v>
      </c>
      <c r="B34" s="18" t="s">
        <v>137</v>
      </c>
      <c r="C34" s="9" t="s">
        <v>138</v>
      </c>
    </row>
    <row r="35" spans="1:3" ht="75">
      <c r="A35" s="7" t="s">
        <v>139</v>
      </c>
      <c r="B35" s="9" t="s">
        <v>140</v>
      </c>
      <c r="C35" s="9" t="s">
        <v>141</v>
      </c>
    </row>
    <row r="36" spans="1:3" ht="75">
      <c r="A36" s="7" t="s">
        <v>142</v>
      </c>
      <c r="B36" s="9" t="s">
        <v>143</v>
      </c>
      <c r="C36" s="44" t="s">
        <v>144</v>
      </c>
    </row>
    <row r="37" spans="1:3" ht="75">
      <c r="A37" s="7" t="s">
        <v>145</v>
      </c>
      <c r="B37" s="9" t="s">
        <v>146</v>
      </c>
      <c r="C37" s="9" t="s">
        <v>147</v>
      </c>
    </row>
    <row r="38" spans="1:3" ht="12.5">
      <c r="A38" s="7"/>
      <c r="B38" s="9"/>
      <c r="C38" s="9"/>
    </row>
    <row r="39" spans="1:3" ht="12.5">
      <c r="A39" s="10"/>
      <c r="B39" s="9"/>
      <c r="C39" s="9"/>
    </row>
    <row r="40" spans="1:3" ht="75">
      <c r="A40" s="10" t="s">
        <v>148</v>
      </c>
      <c r="B40" s="9" t="s">
        <v>149</v>
      </c>
      <c r="C40" s="9" t="s">
        <v>150</v>
      </c>
    </row>
    <row r="41" spans="1:3" ht="75">
      <c r="A41" s="10" t="s">
        <v>151</v>
      </c>
      <c r="B41" s="9" t="s">
        <v>152</v>
      </c>
      <c r="C41" s="9" t="s">
        <v>153</v>
      </c>
    </row>
    <row r="42" spans="1:3" ht="75">
      <c r="A42" s="10" t="s">
        <v>154</v>
      </c>
      <c r="B42" s="9" t="s">
        <v>155</v>
      </c>
      <c r="C42" s="9" t="s">
        <v>156</v>
      </c>
    </row>
    <row r="43" spans="1:3" ht="75">
      <c r="A43" s="10" t="s">
        <v>157</v>
      </c>
      <c r="B43" s="9" t="s">
        <v>158</v>
      </c>
      <c r="C43" s="9" t="s">
        <v>159</v>
      </c>
    </row>
    <row r="44" spans="1:3" ht="75">
      <c r="A44" s="10" t="s">
        <v>160</v>
      </c>
      <c r="B44" s="9" t="s">
        <v>161</v>
      </c>
      <c r="C44" s="9" t="s">
        <v>110</v>
      </c>
    </row>
    <row r="45" spans="1:3" ht="75">
      <c r="A45" s="10" t="s">
        <v>162</v>
      </c>
      <c r="B45" s="9" t="s">
        <v>163</v>
      </c>
      <c r="C45" s="9" t="s">
        <v>164</v>
      </c>
    </row>
    <row r="46" spans="1:3" ht="75">
      <c r="A46" s="10" t="s">
        <v>165</v>
      </c>
      <c r="B46" s="9" t="s">
        <v>166</v>
      </c>
      <c r="C46" s="9" t="s">
        <v>167</v>
      </c>
    </row>
    <row r="47" spans="1:3" ht="75">
      <c r="A47" s="10" t="s">
        <v>168</v>
      </c>
      <c r="B47" s="9" t="s">
        <v>169</v>
      </c>
      <c r="C47" s="9" t="s">
        <v>170</v>
      </c>
    </row>
    <row r="48" spans="1:3" ht="75">
      <c r="A48" s="10" t="s">
        <v>171</v>
      </c>
      <c r="B48" s="9" t="s">
        <v>172</v>
      </c>
      <c r="C48" s="9" t="s">
        <v>173</v>
      </c>
    </row>
    <row r="49" spans="1:5" ht="75">
      <c r="A49" s="10" t="s">
        <v>174</v>
      </c>
      <c r="B49" s="9" t="s">
        <v>175</v>
      </c>
      <c r="C49" s="9" t="s">
        <v>176</v>
      </c>
      <c r="D49" s="36" t="s">
        <v>177</v>
      </c>
      <c r="E49" s="45" t="s">
        <v>178</v>
      </c>
    </row>
    <row r="50" spans="1:5" ht="75">
      <c r="A50" s="10" t="s">
        <v>179</v>
      </c>
      <c r="B50" s="9" t="s">
        <v>180</v>
      </c>
      <c r="C50" s="9" t="s">
        <v>181</v>
      </c>
    </row>
    <row r="51" spans="1:5" ht="75">
      <c r="A51" s="10" t="s">
        <v>182</v>
      </c>
      <c r="B51" s="9" t="s">
        <v>183</v>
      </c>
      <c r="C51" s="9" t="s">
        <v>115</v>
      </c>
    </row>
    <row r="52" spans="1:5" ht="75">
      <c r="A52" s="10" t="s">
        <v>184</v>
      </c>
      <c r="B52" s="9" t="s">
        <v>185</v>
      </c>
      <c r="C52" s="9" t="s">
        <v>123</v>
      </c>
    </row>
    <row r="53" spans="1:5" ht="62.5">
      <c r="A53" s="9" t="s">
        <v>186</v>
      </c>
      <c r="B53" s="9" t="s">
        <v>187</v>
      </c>
      <c r="C53" s="9" t="s">
        <v>188</v>
      </c>
      <c r="D53" s="36" t="s">
        <v>189</v>
      </c>
    </row>
    <row r="54" spans="1:5" ht="75">
      <c r="A54" s="9" t="s">
        <v>190</v>
      </c>
      <c r="B54" s="9" t="s">
        <v>191</v>
      </c>
      <c r="C54" s="9" t="s">
        <v>192</v>
      </c>
    </row>
    <row r="55" spans="1:5" ht="12.5">
      <c r="A55" s="9" t="s">
        <v>193</v>
      </c>
      <c r="B55" s="46" t="s">
        <v>194</v>
      </c>
      <c r="C55" s="9" t="s">
        <v>195</v>
      </c>
    </row>
    <row r="56" spans="1:5" ht="75">
      <c r="A56" s="9" t="s">
        <v>196</v>
      </c>
      <c r="B56" s="9" t="s">
        <v>197</v>
      </c>
      <c r="C56" s="9" t="s">
        <v>198</v>
      </c>
    </row>
    <row r="57" spans="1:5" ht="75">
      <c r="A57" s="9" t="s">
        <v>199</v>
      </c>
      <c r="B57" s="9" t="s">
        <v>200</v>
      </c>
      <c r="C57" s="9" t="s">
        <v>201</v>
      </c>
    </row>
    <row r="58" spans="1:5" ht="62.5">
      <c r="A58" s="9" t="s">
        <v>202</v>
      </c>
      <c r="B58" s="9" t="s">
        <v>203</v>
      </c>
      <c r="C58" s="9" t="s">
        <v>106</v>
      </c>
    </row>
    <row r="59" spans="1:5" ht="150">
      <c r="A59" s="9" t="s">
        <v>204</v>
      </c>
      <c r="B59" s="9" t="s">
        <v>205</v>
      </c>
      <c r="C59" s="9" t="s">
        <v>206</v>
      </c>
    </row>
    <row r="60" spans="1:5" ht="75">
      <c r="A60" s="9" t="s">
        <v>207</v>
      </c>
      <c r="B60" s="9" t="s">
        <v>208</v>
      </c>
      <c r="C60" s="9"/>
    </row>
    <row r="61" spans="1:5" ht="62.5">
      <c r="A61" s="9" t="s">
        <v>209</v>
      </c>
      <c r="B61" s="9" t="s">
        <v>210</v>
      </c>
      <c r="C61" s="9" t="s">
        <v>211</v>
      </c>
    </row>
    <row r="62" spans="1:5" ht="12.5">
      <c r="A62" s="9" t="s">
        <v>212</v>
      </c>
      <c r="B62" s="18" t="s">
        <v>213</v>
      </c>
      <c r="C62" s="9" t="s">
        <v>112</v>
      </c>
    </row>
    <row r="63" spans="1:5" ht="12.5">
      <c r="A63" s="9" t="s">
        <v>202</v>
      </c>
      <c r="B63" s="18" t="s">
        <v>203</v>
      </c>
      <c r="C63" s="9"/>
    </row>
    <row r="64" spans="1:5" ht="12.5">
      <c r="A64" s="9" t="s">
        <v>214</v>
      </c>
      <c r="B64" s="18" t="s">
        <v>215</v>
      </c>
      <c r="C64" s="9" t="s">
        <v>95</v>
      </c>
    </row>
    <row r="65" spans="1:3" ht="12.5">
      <c r="A65" s="9" t="s">
        <v>216</v>
      </c>
      <c r="B65" s="18" t="s">
        <v>217</v>
      </c>
      <c r="C65" s="9" t="s">
        <v>96</v>
      </c>
    </row>
    <row r="66" spans="1:3" ht="25">
      <c r="A66" s="9" t="s">
        <v>218</v>
      </c>
      <c r="B66" s="18" t="s">
        <v>219</v>
      </c>
      <c r="C66" s="9" t="s">
        <v>220</v>
      </c>
    </row>
    <row r="67" spans="1:3" ht="12.5">
      <c r="A67" s="9" t="s">
        <v>221</v>
      </c>
      <c r="B67" s="18" t="s">
        <v>222</v>
      </c>
      <c r="C67" s="9" t="s">
        <v>223</v>
      </c>
    </row>
    <row r="68" spans="1:3" ht="25">
      <c r="A68" s="9" t="s">
        <v>224</v>
      </c>
      <c r="B68" s="18" t="s">
        <v>225</v>
      </c>
      <c r="C68" s="9"/>
    </row>
    <row r="69" spans="1:3" ht="12.5">
      <c r="A69" s="9"/>
      <c r="B69" s="18"/>
      <c r="C69" s="9"/>
    </row>
    <row r="70" spans="1:3" ht="50">
      <c r="A70" s="10" t="s">
        <v>226</v>
      </c>
      <c r="B70" s="18"/>
      <c r="C70" s="9" t="s">
        <v>227</v>
      </c>
    </row>
    <row r="71" spans="1:3" ht="12.5">
      <c r="A71" s="10" t="s">
        <v>228</v>
      </c>
      <c r="B71" s="18" t="s">
        <v>229</v>
      </c>
      <c r="C71" s="9" t="s">
        <v>230</v>
      </c>
    </row>
    <row r="72" spans="1:3" ht="37.5">
      <c r="A72" s="47" t="s">
        <v>231</v>
      </c>
      <c r="B72" s="18" t="s">
        <v>232</v>
      </c>
      <c r="C72" s="9" t="s">
        <v>233</v>
      </c>
    </row>
    <row r="73" spans="1:3" ht="37.5">
      <c r="A73" s="47" t="s">
        <v>234</v>
      </c>
      <c r="B73" s="18" t="s">
        <v>235</v>
      </c>
      <c r="C73" s="9" t="s">
        <v>236</v>
      </c>
    </row>
    <row r="74" spans="1:3" ht="25">
      <c r="A74" s="47" t="s">
        <v>237</v>
      </c>
      <c r="B74" s="18" t="s">
        <v>238</v>
      </c>
      <c r="C74" s="9" t="s">
        <v>239</v>
      </c>
    </row>
    <row r="75" spans="1:3" ht="25">
      <c r="A75" s="47" t="s">
        <v>240</v>
      </c>
      <c r="B75" s="18" t="s">
        <v>241</v>
      </c>
      <c r="C75" s="9" t="s">
        <v>242</v>
      </c>
    </row>
    <row r="76" spans="1:3" ht="12.5">
      <c r="A76" s="47" t="s">
        <v>243</v>
      </c>
      <c r="B76" s="18"/>
      <c r="C76" s="9"/>
    </row>
    <row r="77" spans="1:3" ht="12.5">
      <c r="A77" s="47" t="s">
        <v>244</v>
      </c>
      <c r="B77" s="18"/>
      <c r="C77" s="9"/>
    </row>
    <row r="78" spans="1:3" ht="12.5">
      <c r="A78" s="47" t="s">
        <v>245</v>
      </c>
      <c r="B78" s="18"/>
      <c r="C78" s="9"/>
    </row>
    <row r="79" spans="1:3" ht="25">
      <c r="A79" s="47" t="s">
        <v>246</v>
      </c>
      <c r="B79" s="18" t="s">
        <v>247</v>
      </c>
      <c r="C79" s="9" t="s">
        <v>248</v>
      </c>
    </row>
    <row r="80" spans="1:3" ht="37.5">
      <c r="A80" s="47" t="s">
        <v>249</v>
      </c>
      <c r="B80" s="18" t="s">
        <v>250</v>
      </c>
      <c r="C80" s="9" t="s">
        <v>251</v>
      </c>
    </row>
    <row r="81" spans="1:3" ht="25">
      <c r="A81" s="47" t="s">
        <v>252</v>
      </c>
      <c r="B81" s="18"/>
      <c r="C81" s="9"/>
    </row>
    <row r="82" spans="1:3" ht="12.5">
      <c r="A82" s="47" t="s">
        <v>253</v>
      </c>
      <c r="B82" s="18" t="s">
        <v>254</v>
      </c>
      <c r="C82" s="9" t="s">
        <v>255</v>
      </c>
    </row>
    <row r="83" spans="1:3" ht="50">
      <c r="A83" s="47" t="s">
        <v>256</v>
      </c>
      <c r="B83" s="18" t="s">
        <v>257</v>
      </c>
      <c r="C83" s="9" t="s">
        <v>258</v>
      </c>
    </row>
    <row r="84" spans="1:3" ht="25">
      <c r="A84" s="47" t="s">
        <v>259</v>
      </c>
      <c r="B84" s="18" t="s">
        <v>260</v>
      </c>
      <c r="C84" s="9" t="s">
        <v>261</v>
      </c>
    </row>
    <row r="85" spans="1:3" ht="12.5">
      <c r="A85" s="47" t="s">
        <v>262</v>
      </c>
      <c r="B85" s="18"/>
      <c r="C85" s="9"/>
    </row>
    <row r="86" spans="1:3" ht="12.5">
      <c r="A86" s="47" t="s">
        <v>263</v>
      </c>
      <c r="B86" s="18"/>
      <c r="C86" s="9"/>
    </row>
    <row r="87" spans="1:3" ht="25">
      <c r="A87" s="47" t="s">
        <v>264</v>
      </c>
      <c r="B87" s="18"/>
      <c r="C87" s="9"/>
    </row>
    <row r="88" spans="1:3" ht="12.5">
      <c r="A88" s="47" t="s">
        <v>265</v>
      </c>
      <c r="B88" s="18" t="s">
        <v>266</v>
      </c>
      <c r="C88" s="18" t="s">
        <v>267</v>
      </c>
    </row>
    <row r="89" spans="1:3" ht="12.5">
      <c r="A89" s="47" t="s">
        <v>268</v>
      </c>
      <c r="B89" s="18" t="s">
        <v>269</v>
      </c>
      <c r="C89" s="18" t="s">
        <v>270</v>
      </c>
    </row>
    <row r="90" spans="1:3" ht="12.5">
      <c r="A90" s="10"/>
      <c r="B90" s="18"/>
      <c r="C90" s="18"/>
    </row>
    <row r="91" spans="1:3" ht="12.5">
      <c r="A91" s="10"/>
      <c r="B91" s="18"/>
      <c r="C91" s="18"/>
    </row>
    <row r="92" spans="1:3" ht="12.5">
      <c r="A92" s="10"/>
      <c r="B92" s="18"/>
      <c r="C92" s="18"/>
    </row>
    <row r="93" spans="1:3" ht="12.5">
      <c r="A93" s="10"/>
      <c r="B93" s="18"/>
      <c r="C93" s="18"/>
    </row>
    <row r="94" spans="1:3" ht="12.5">
      <c r="A94" s="10"/>
      <c r="B94" s="18"/>
      <c r="C94" s="18"/>
    </row>
    <row r="95" spans="1:3" ht="12.5">
      <c r="A95" s="10"/>
      <c r="B95" s="18"/>
      <c r="C95" s="18"/>
    </row>
    <row r="96" spans="1:3" ht="12.5">
      <c r="A96" s="10"/>
      <c r="B96" s="18"/>
      <c r="C96" s="18"/>
    </row>
    <row r="97" spans="1:3" ht="12.5">
      <c r="A97" s="10"/>
      <c r="B97" s="18"/>
      <c r="C97" s="18"/>
    </row>
    <row r="98" spans="1:3" ht="12.5">
      <c r="A98" s="10"/>
      <c r="B98" s="18"/>
      <c r="C98" s="18"/>
    </row>
    <row r="99" spans="1:3" ht="12.5">
      <c r="A99" s="10"/>
      <c r="B99" s="18"/>
      <c r="C99" s="18"/>
    </row>
    <row r="100" spans="1:3" ht="12.5">
      <c r="A100" s="10"/>
      <c r="B100" s="18"/>
      <c r="C100" s="18"/>
    </row>
    <row r="101" spans="1:3" ht="12.5">
      <c r="A101" s="10"/>
      <c r="B101" s="18"/>
      <c r="C101" s="18"/>
    </row>
    <row r="102" spans="1:3" ht="12.5">
      <c r="A102" s="10"/>
      <c r="B102" s="18"/>
      <c r="C102" s="18"/>
    </row>
    <row r="103" spans="1:3" ht="12.5">
      <c r="A103" s="1"/>
    </row>
    <row r="104" spans="1:3" ht="12.5">
      <c r="A104" s="1"/>
    </row>
    <row r="105" spans="1:3" ht="12.5">
      <c r="A105" s="1"/>
    </row>
    <row r="106" spans="1:3" ht="12.5">
      <c r="A106" s="1"/>
    </row>
    <row r="107" spans="1:3" ht="12.5">
      <c r="A107" s="1"/>
    </row>
    <row r="108" spans="1:3" ht="12.5">
      <c r="A108" s="1"/>
    </row>
    <row r="109" spans="1:3" ht="12.5">
      <c r="A109" s="1"/>
    </row>
    <row r="110" spans="1:3" ht="12.5">
      <c r="A110" s="1"/>
    </row>
    <row r="111" spans="1:3" ht="12.5">
      <c r="A111" s="1"/>
    </row>
    <row r="112" spans="1:3" ht="12.5">
      <c r="A112" s="1"/>
    </row>
    <row r="113" spans="1:1" ht="12.5">
      <c r="A113" s="1"/>
    </row>
    <row r="114" spans="1:1" ht="12.5">
      <c r="A114" s="1"/>
    </row>
    <row r="115" spans="1:1" ht="12.5">
      <c r="A115" s="1"/>
    </row>
    <row r="116" spans="1:1" ht="12.5">
      <c r="A116" s="1"/>
    </row>
    <row r="117" spans="1:1" ht="12.5">
      <c r="A117" s="1"/>
    </row>
    <row r="118" spans="1:1" ht="12.5">
      <c r="A118" s="1"/>
    </row>
    <row r="119" spans="1:1" ht="12.5">
      <c r="A119" s="1"/>
    </row>
    <row r="120" spans="1:1" ht="12.5">
      <c r="A120" s="1"/>
    </row>
    <row r="121" spans="1:1" ht="12.5">
      <c r="A121" s="1"/>
    </row>
    <row r="122" spans="1:1" ht="12.5">
      <c r="A122" s="1"/>
    </row>
    <row r="123" spans="1:1" ht="12.5">
      <c r="A123" s="1"/>
    </row>
    <row r="124" spans="1:1" ht="12.5">
      <c r="A124" s="1"/>
    </row>
    <row r="125" spans="1:1" ht="12.5">
      <c r="A125" s="1"/>
    </row>
    <row r="126" spans="1:1" ht="12.5">
      <c r="A126" s="1"/>
    </row>
    <row r="127" spans="1:1" ht="12.5">
      <c r="A127" s="1"/>
    </row>
    <row r="128" spans="1:1" ht="12.5">
      <c r="A128" s="1"/>
    </row>
    <row r="129" spans="1:1" ht="12.5">
      <c r="A129" s="1"/>
    </row>
    <row r="130" spans="1:1" ht="12.5">
      <c r="A130" s="1"/>
    </row>
    <row r="131" spans="1:1" ht="12.5">
      <c r="A131" s="1"/>
    </row>
    <row r="132" spans="1:1" ht="12.5">
      <c r="A132" s="1"/>
    </row>
    <row r="133" spans="1:1" ht="12.5">
      <c r="A133" s="1"/>
    </row>
    <row r="134" spans="1:1" ht="12.5">
      <c r="A134" s="1"/>
    </row>
    <row r="135" spans="1:1" ht="12.5">
      <c r="A135" s="1"/>
    </row>
    <row r="136" spans="1:1" ht="12.5">
      <c r="A136" s="1"/>
    </row>
    <row r="137" spans="1:1" ht="12.5">
      <c r="A137" s="1"/>
    </row>
    <row r="138" spans="1:1" ht="12.5">
      <c r="A138" s="1"/>
    </row>
    <row r="139" spans="1:1" ht="12.5">
      <c r="A139" s="1"/>
    </row>
    <row r="140" spans="1:1" ht="12.5">
      <c r="A140" s="1"/>
    </row>
    <row r="141" spans="1:1" ht="12.5">
      <c r="A141" s="1"/>
    </row>
    <row r="142" spans="1:1" ht="12.5">
      <c r="A142" s="1"/>
    </row>
    <row r="143" spans="1:1" ht="12.5">
      <c r="A143" s="1"/>
    </row>
    <row r="144" spans="1:1" ht="12.5">
      <c r="A144" s="1"/>
    </row>
    <row r="145" spans="1:1" ht="12.5">
      <c r="A145" s="1"/>
    </row>
    <row r="146" spans="1:1" ht="12.5">
      <c r="A146" s="1"/>
    </row>
    <row r="147" spans="1:1" ht="12.5">
      <c r="A147" s="1"/>
    </row>
    <row r="148" spans="1:1" ht="12.5">
      <c r="A148" s="1"/>
    </row>
    <row r="149" spans="1:1" ht="12.5">
      <c r="A149" s="1"/>
    </row>
    <row r="150" spans="1:1" ht="12.5">
      <c r="A150" s="1"/>
    </row>
    <row r="151" spans="1:1" ht="12.5">
      <c r="A151" s="1"/>
    </row>
    <row r="152" spans="1:1" ht="12.5">
      <c r="A152" s="1"/>
    </row>
    <row r="153" spans="1:1" ht="12.5">
      <c r="A153" s="1"/>
    </row>
    <row r="154" spans="1:1" ht="12.5">
      <c r="A154" s="1"/>
    </row>
    <row r="155" spans="1:1" ht="12.5">
      <c r="A155" s="1"/>
    </row>
    <row r="156" spans="1:1" ht="12.5">
      <c r="A156" s="1"/>
    </row>
    <row r="157" spans="1:1" ht="12.5">
      <c r="A157" s="1"/>
    </row>
    <row r="158" spans="1:1" ht="12.5">
      <c r="A158" s="1"/>
    </row>
    <row r="159" spans="1:1" ht="12.5">
      <c r="A159" s="1"/>
    </row>
    <row r="160" spans="1:1" ht="12.5">
      <c r="A160" s="1"/>
    </row>
    <row r="161" spans="1:1" ht="12.5">
      <c r="A161" s="1"/>
    </row>
    <row r="162" spans="1:1" ht="12.5">
      <c r="A162" s="1"/>
    </row>
    <row r="163" spans="1:1" ht="12.5">
      <c r="A163" s="1"/>
    </row>
    <row r="164" spans="1:1" ht="12.5">
      <c r="A164" s="1"/>
    </row>
    <row r="165" spans="1:1" ht="12.5">
      <c r="A165" s="1"/>
    </row>
    <row r="166" spans="1:1" ht="12.5">
      <c r="A166" s="1"/>
    </row>
    <row r="167" spans="1:1" ht="12.5">
      <c r="A167" s="1"/>
    </row>
    <row r="168" spans="1:1" ht="12.5">
      <c r="A168" s="1"/>
    </row>
    <row r="169" spans="1:1" ht="12.5">
      <c r="A169" s="1"/>
    </row>
    <row r="170" spans="1:1" ht="12.5">
      <c r="A170" s="1"/>
    </row>
    <row r="171" spans="1:1" ht="12.5">
      <c r="A171" s="1"/>
    </row>
    <row r="172" spans="1:1" ht="12.5">
      <c r="A172" s="1"/>
    </row>
    <row r="173" spans="1:1" ht="12.5">
      <c r="A173" s="1"/>
    </row>
    <row r="174" spans="1:1" ht="12.5">
      <c r="A174" s="1"/>
    </row>
    <row r="175" spans="1:1" ht="12.5">
      <c r="A175" s="1"/>
    </row>
    <row r="176" spans="1:1" ht="12.5">
      <c r="A176" s="1"/>
    </row>
    <row r="177" spans="1:1" ht="12.5">
      <c r="A177" s="1"/>
    </row>
    <row r="178" spans="1:1" ht="12.5">
      <c r="A178" s="1"/>
    </row>
    <row r="179" spans="1:1" ht="12.5">
      <c r="A179" s="1"/>
    </row>
    <row r="180" spans="1:1" ht="12.5">
      <c r="A180" s="1"/>
    </row>
    <row r="181" spans="1:1" ht="12.5">
      <c r="A181" s="1"/>
    </row>
    <row r="182" spans="1:1" ht="12.5">
      <c r="A182" s="1"/>
    </row>
    <row r="183" spans="1:1" ht="12.5">
      <c r="A183" s="1"/>
    </row>
    <row r="184" spans="1:1" ht="12.5">
      <c r="A184" s="1"/>
    </row>
    <row r="185" spans="1:1" ht="12.5">
      <c r="A185" s="1"/>
    </row>
    <row r="186" spans="1:1" ht="12.5">
      <c r="A186" s="1"/>
    </row>
    <row r="187" spans="1:1" ht="12.5">
      <c r="A187" s="1"/>
    </row>
    <row r="188" spans="1:1" ht="12.5">
      <c r="A188" s="1"/>
    </row>
    <row r="189" spans="1:1" ht="12.5">
      <c r="A189" s="1"/>
    </row>
    <row r="190" spans="1:1" ht="12.5">
      <c r="A190" s="1"/>
    </row>
    <row r="191" spans="1:1" ht="12.5">
      <c r="A191" s="1"/>
    </row>
    <row r="192" spans="1:1" ht="12.5">
      <c r="A192" s="1"/>
    </row>
    <row r="193" spans="1:1" ht="12.5">
      <c r="A193" s="1"/>
    </row>
    <row r="194" spans="1:1" ht="12.5">
      <c r="A194" s="1"/>
    </row>
    <row r="195" spans="1:1" ht="12.5">
      <c r="A195" s="1"/>
    </row>
    <row r="196" spans="1:1" ht="12.5">
      <c r="A196" s="1"/>
    </row>
    <row r="197" spans="1:1" ht="12.5">
      <c r="A197" s="1"/>
    </row>
    <row r="198" spans="1:1" ht="12.5">
      <c r="A198" s="1"/>
    </row>
    <row r="199" spans="1:1" ht="12.5">
      <c r="A199" s="1"/>
    </row>
    <row r="200" spans="1:1" ht="12.5">
      <c r="A200" s="1"/>
    </row>
    <row r="201" spans="1:1" ht="12.5">
      <c r="A201" s="1"/>
    </row>
    <row r="202" spans="1:1" ht="12.5">
      <c r="A202" s="1"/>
    </row>
    <row r="203" spans="1:1" ht="12.5">
      <c r="A203" s="1"/>
    </row>
    <row r="204" spans="1:1" ht="12.5">
      <c r="A204" s="1"/>
    </row>
    <row r="205" spans="1:1" ht="12.5">
      <c r="A205" s="1"/>
    </row>
    <row r="206" spans="1:1" ht="12.5">
      <c r="A206" s="1"/>
    </row>
    <row r="207" spans="1:1" ht="12.5">
      <c r="A207" s="1"/>
    </row>
    <row r="208" spans="1:1" ht="12.5">
      <c r="A208" s="1"/>
    </row>
    <row r="209" spans="1:1" ht="12.5">
      <c r="A209" s="1"/>
    </row>
    <row r="210" spans="1:1" ht="12.5">
      <c r="A210" s="1"/>
    </row>
    <row r="211" spans="1:1" ht="12.5">
      <c r="A211" s="1"/>
    </row>
    <row r="212" spans="1:1" ht="12.5">
      <c r="A212" s="1"/>
    </row>
    <row r="213" spans="1:1" ht="12.5">
      <c r="A213" s="1"/>
    </row>
    <row r="214" spans="1:1" ht="12.5">
      <c r="A214" s="1"/>
    </row>
    <row r="215" spans="1:1" ht="12.5">
      <c r="A215" s="1"/>
    </row>
    <row r="216" spans="1:1" ht="12.5">
      <c r="A216" s="1"/>
    </row>
    <row r="217" spans="1:1" ht="12.5">
      <c r="A217" s="1"/>
    </row>
    <row r="218" spans="1:1" ht="12.5">
      <c r="A218" s="1"/>
    </row>
    <row r="219" spans="1:1" ht="12.5">
      <c r="A219" s="1"/>
    </row>
    <row r="220" spans="1:1" ht="12.5">
      <c r="A220" s="1"/>
    </row>
    <row r="221" spans="1:1" ht="12.5">
      <c r="A221" s="1"/>
    </row>
    <row r="222" spans="1:1" ht="12.5">
      <c r="A222" s="1"/>
    </row>
    <row r="223" spans="1:1" ht="12.5">
      <c r="A223" s="1"/>
    </row>
    <row r="224" spans="1:1" ht="12.5">
      <c r="A224" s="1"/>
    </row>
    <row r="225" spans="1:1" ht="12.5">
      <c r="A225" s="1"/>
    </row>
    <row r="226" spans="1:1" ht="12.5">
      <c r="A226" s="1"/>
    </row>
    <row r="227" spans="1:1" ht="12.5">
      <c r="A227" s="1"/>
    </row>
    <row r="228" spans="1:1" ht="12.5">
      <c r="A228" s="1"/>
    </row>
    <row r="229" spans="1:1" ht="12.5">
      <c r="A229" s="1"/>
    </row>
    <row r="230" spans="1:1" ht="12.5">
      <c r="A230" s="1"/>
    </row>
    <row r="231" spans="1:1" ht="12.5">
      <c r="A231" s="1"/>
    </row>
    <row r="232" spans="1:1" ht="12.5">
      <c r="A232" s="1"/>
    </row>
    <row r="233" spans="1:1" ht="12.5">
      <c r="A233" s="1"/>
    </row>
    <row r="234" spans="1:1" ht="12.5">
      <c r="A234" s="1"/>
    </row>
    <row r="235" spans="1:1" ht="12.5">
      <c r="A235" s="1"/>
    </row>
    <row r="236" spans="1:1" ht="12.5">
      <c r="A236" s="1"/>
    </row>
    <row r="237" spans="1:1" ht="12.5">
      <c r="A237" s="1"/>
    </row>
    <row r="238" spans="1:1" ht="12.5">
      <c r="A238" s="1"/>
    </row>
    <row r="239" spans="1:1" ht="12.5">
      <c r="A239" s="1"/>
    </row>
    <row r="240" spans="1:1" ht="12.5">
      <c r="A240" s="1"/>
    </row>
    <row r="241" spans="1:1" ht="12.5">
      <c r="A241" s="1"/>
    </row>
    <row r="242" spans="1:1" ht="12.5">
      <c r="A242" s="1"/>
    </row>
    <row r="243" spans="1:1" ht="12.5">
      <c r="A243" s="1"/>
    </row>
    <row r="244" spans="1:1" ht="12.5">
      <c r="A244" s="1"/>
    </row>
    <row r="245" spans="1:1" ht="12.5">
      <c r="A245" s="1"/>
    </row>
    <row r="246" spans="1:1" ht="12.5">
      <c r="A246" s="1"/>
    </row>
    <row r="247" spans="1:1" ht="12.5">
      <c r="A247" s="1"/>
    </row>
    <row r="248" spans="1:1" ht="12.5">
      <c r="A248" s="1"/>
    </row>
    <row r="249" spans="1:1" ht="12.5">
      <c r="A249" s="1"/>
    </row>
    <row r="250" spans="1:1" ht="12.5">
      <c r="A250" s="1"/>
    </row>
    <row r="251" spans="1:1" ht="12.5">
      <c r="A251" s="1"/>
    </row>
    <row r="252" spans="1:1" ht="12.5">
      <c r="A252" s="1"/>
    </row>
    <row r="253" spans="1:1" ht="12.5">
      <c r="A253" s="1"/>
    </row>
    <row r="254" spans="1:1" ht="12.5">
      <c r="A254" s="1"/>
    </row>
    <row r="255" spans="1:1" ht="12.5">
      <c r="A255" s="1"/>
    </row>
    <row r="256" spans="1:1" ht="12.5">
      <c r="A256" s="1"/>
    </row>
    <row r="257" spans="1:1" ht="12.5">
      <c r="A257" s="1"/>
    </row>
    <row r="258" spans="1:1" ht="12.5">
      <c r="A258" s="1"/>
    </row>
    <row r="259" spans="1:1" ht="12.5">
      <c r="A259" s="1"/>
    </row>
    <row r="260" spans="1:1" ht="12.5">
      <c r="A260" s="1"/>
    </row>
    <row r="261" spans="1:1" ht="12.5">
      <c r="A261" s="1"/>
    </row>
    <row r="262" spans="1:1" ht="12.5">
      <c r="A262" s="1"/>
    </row>
    <row r="263" spans="1:1" ht="12.5">
      <c r="A263" s="1"/>
    </row>
    <row r="264" spans="1:1" ht="12.5">
      <c r="A264" s="1"/>
    </row>
    <row r="265" spans="1:1" ht="12.5">
      <c r="A265" s="1"/>
    </row>
    <row r="266" spans="1:1" ht="12.5">
      <c r="A266" s="1"/>
    </row>
    <row r="267" spans="1:1" ht="12.5">
      <c r="A267" s="1"/>
    </row>
    <row r="268" spans="1:1" ht="12.5">
      <c r="A268" s="1"/>
    </row>
    <row r="269" spans="1:1" ht="12.5">
      <c r="A269" s="1"/>
    </row>
    <row r="270" spans="1:1" ht="12.5">
      <c r="A270" s="1"/>
    </row>
    <row r="271" spans="1:1" ht="12.5">
      <c r="A271" s="1"/>
    </row>
    <row r="272" spans="1:1" ht="12.5">
      <c r="A272" s="1"/>
    </row>
    <row r="273" spans="1:1" ht="12.5">
      <c r="A273" s="1"/>
    </row>
    <row r="274" spans="1:1" ht="12.5">
      <c r="A274" s="1"/>
    </row>
    <row r="275" spans="1:1" ht="12.5">
      <c r="A275" s="1"/>
    </row>
    <row r="276" spans="1:1" ht="12.5">
      <c r="A276" s="1"/>
    </row>
    <row r="277" spans="1:1" ht="12.5">
      <c r="A277" s="1"/>
    </row>
    <row r="278" spans="1:1" ht="12.5">
      <c r="A278" s="1"/>
    </row>
    <row r="279" spans="1:1" ht="12.5">
      <c r="A279" s="1"/>
    </row>
    <row r="280" spans="1:1" ht="12.5">
      <c r="A280" s="1"/>
    </row>
    <row r="281" spans="1:1" ht="12.5">
      <c r="A281" s="1"/>
    </row>
    <row r="282" spans="1:1" ht="12.5">
      <c r="A282" s="1"/>
    </row>
    <row r="283" spans="1:1" ht="12.5">
      <c r="A283" s="1"/>
    </row>
    <row r="284" spans="1:1" ht="12.5">
      <c r="A284" s="1"/>
    </row>
    <row r="285" spans="1:1" ht="12.5">
      <c r="A285" s="1"/>
    </row>
    <row r="286" spans="1:1" ht="12.5">
      <c r="A286" s="1"/>
    </row>
    <row r="287" spans="1:1" ht="12.5">
      <c r="A287" s="1"/>
    </row>
    <row r="288" spans="1:1" ht="12.5">
      <c r="A288" s="1"/>
    </row>
    <row r="289" spans="1:1" ht="12.5">
      <c r="A289" s="1"/>
    </row>
    <row r="290" spans="1:1" ht="12.5">
      <c r="A290" s="1"/>
    </row>
    <row r="291" spans="1:1" ht="12.5">
      <c r="A291" s="1"/>
    </row>
    <row r="292" spans="1:1" ht="12.5">
      <c r="A292" s="1"/>
    </row>
    <row r="293" spans="1:1" ht="12.5">
      <c r="A293" s="1"/>
    </row>
    <row r="294" spans="1:1" ht="12.5">
      <c r="A294" s="1"/>
    </row>
    <row r="295" spans="1:1" ht="12.5">
      <c r="A295" s="1"/>
    </row>
    <row r="296" spans="1:1" ht="12.5">
      <c r="A296" s="1"/>
    </row>
    <row r="297" spans="1:1" ht="12.5">
      <c r="A297" s="1"/>
    </row>
    <row r="298" spans="1:1" ht="12.5">
      <c r="A298" s="1"/>
    </row>
    <row r="299" spans="1:1" ht="12.5">
      <c r="A299" s="1"/>
    </row>
    <row r="300" spans="1:1" ht="12.5">
      <c r="A300" s="1"/>
    </row>
    <row r="301" spans="1:1" ht="12.5">
      <c r="A301" s="1"/>
    </row>
    <row r="302" spans="1:1" ht="12.5">
      <c r="A302" s="1"/>
    </row>
    <row r="303" spans="1:1" ht="12.5">
      <c r="A303" s="1"/>
    </row>
    <row r="304" spans="1:1" ht="12.5">
      <c r="A304" s="1"/>
    </row>
    <row r="305" spans="1:1" ht="12.5">
      <c r="A305" s="1"/>
    </row>
    <row r="306" spans="1:1" ht="12.5">
      <c r="A306" s="1"/>
    </row>
    <row r="307" spans="1:1" ht="12.5">
      <c r="A307" s="1"/>
    </row>
    <row r="308" spans="1:1" ht="12.5">
      <c r="A308" s="1"/>
    </row>
    <row r="309" spans="1:1" ht="12.5">
      <c r="A309" s="1"/>
    </row>
    <row r="310" spans="1:1" ht="12.5">
      <c r="A310" s="1"/>
    </row>
    <row r="311" spans="1:1" ht="12.5">
      <c r="A311" s="1"/>
    </row>
    <row r="312" spans="1:1" ht="12.5">
      <c r="A312" s="1"/>
    </row>
    <row r="313" spans="1:1" ht="12.5">
      <c r="A313" s="1"/>
    </row>
    <row r="314" spans="1:1" ht="12.5">
      <c r="A314" s="1"/>
    </row>
    <row r="315" spans="1:1" ht="12.5">
      <c r="A315" s="1"/>
    </row>
    <row r="316" spans="1:1" ht="12.5">
      <c r="A316" s="1"/>
    </row>
    <row r="317" spans="1:1" ht="12.5">
      <c r="A317" s="1"/>
    </row>
    <row r="318" spans="1:1" ht="12.5">
      <c r="A318" s="1"/>
    </row>
    <row r="319" spans="1:1" ht="12.5">
      <c r="A319" s="1"/>
    </row>
    <row r="320" spans="1:1" ht="12.5">
      <c r="A320" s="1"/>
    </row>
    <row r="321" spans="1:1" ht="12.5">
      <c r="A321" s="1"/>
    </row>
    <row r="322" spans="1:1" ht="12.5">
      <c r="A322" s="1"/>
    </row>
    <row r="323" spans="1:1" ht="12.5">
      <c r="A323" s="1"/>
    </row>
    <row r="324" spans="1:1" ht="12.5">
      <c r="A324" s="1"/>
    </row>
    <row r="325" spans="1:1" ht="12.5">
      <c r="A325" s="1"/>
    </row>
    <row r="326" spans="1:1" ht="12.5">
      <c r="A326" s="1"/>
    </row>
    <row r="327" spans="1:1" ht="12.5">
      <c r="A327" s="1"/>
    </row>
    <row r="328" spans="1:1" ht="12.5">
      <c r="A328" s="1"/>
    </row>
    <row r="329" spans="1:1" ht="12.5">
      <c r="A329" s="1"/>
    </row>
    <row r="330" spans="1:1" ht="12.5">
      <c r="A330" s="1"/>
    </row>
    <row r="331" spans="1:1" ht="12.5">
      <c r="A331" s="1"/>
    </row>
    <row r="332" spans="1:1" ht="12.5">
      <c r="A332" s="1"/>
    </row>
    <row r="333" spans="1:1" ht="12.5">
      <c r="A333" s="1"/>
    </row>
    <row r="334" spans="1:1" ht="12.5">
      <c r="A334" s="1"/>
    </row>
    <row r="335" spans="1:1" ht="12.5">
      <c r="A335" s="1"/>
    </row>
    <row r="336" spans="1:1" ht="12.5">
      <c r="A336" s="1"/>
    </row>
    <row r="337" spans="1:1" ht="12.5">
      <c r="A337" s="1"/>
    </row>
    <row r="338" spans="1:1" ht="12.5">
      <c r="A338" s="1"/>
    </row>
    <row r="339" spans="1:1" ht="12.5">
      <c r="A339" s="1"/>
    </row>
    <row r="340" spans="1:1" ht="12.5">
      <c r="A340" s="1"/>
    </row>
    <row r="341" spans="1:1" ht="12.5">
      <c r="A341" s="1"/>
    </row>
    <row r="342" spans="1:1" ht="12.5">
      <c r="A342" s="1"/>
    </row>
    <row r="343" spans="1:1" ht="12.5">
      <c r="A343" s="1"/>
    </row>
    <row r="344" spans="1:1" ht="12.5">
      <c r="A344" s="1"/>
    </row>
    <row r="345" spans="1:1" ht="12.5">
      <c r="A345" s="1"/>
    </row>
    <row r="346" spans="1:1" ht="12.5">
      <c r="A346" s="1"/>
    </row>
    <row r="347" spans="1:1" ht="12.5">
      <c r="A347" s="1"/>
    </row>
    <row r="348" spans="1:1" ht="12.5">
      <c r="A348" s="1"/>
    </row>
    <row r="349" spans="1:1" ht="12.5">
      <c r="A349" s="1"/>
    </row>
    <row r="350" spans="1:1" ht="12.5">
      <c r="A350" s="1"/>
    </row>
    <row r="351" spans="1:1" ht="12.5">
      <c r="A351" s="1"/>
    </row>
    <row r="352" spans="1:1" ht="12.5">
      <c r="A352" s="1"/>
    </row>
    <row r="353" spans="1:1" ht="12.5">
      <c r="A353" s="1"/>
    </row>
    <row r="354" spans="1:1" ht="12.5">
      <c r="A354" s="1"/>
    </row>
    <row r="355" spans="1:1" ht="12.5">
      <c r="A355" s="1"/>
    </row>
    <row r="356" spans="1:1" ht="12.5">
      <c r="A356" s="1"/>
    </row>
    <row r="357" spans="1:1" ht="12.5">
      <c r="A357" s="1"/>
    </row>
    <row r="358" spans="1:1" ht="12.5">
      <c r="A358" s="1"/>
    </row>
    <row r="359" spans="1:1" ht="12.5">
      <c r="A359" s="1"/>
    </row>
    <row r="360" spans="1:1" ht="12.5">
      <c r="A360" s="1"/>
    </row>
    <row r="361" spans="1:1" ht="12.5">
      <c r="A361" s="1"/>
    </row>
    <row r="362" spans="1:1" ht="12.5">
      <c r="A362" s="1"/>
    </row>
    <row r="363" spans="1:1" ht="12.5">
      <c r="A363" s="1"/>
    </row>
    <row r="364" spans="1:1" ht="12.5">
      <c r="A364" s="1"/>
    </row>
    <row r="365" spans="1:1" ht="12.5">
      <c r="A365" s="1"/>
    </row>
    <row r="366" spans="1:1" ht="12.5">
      <c r="A366" s="1"/>
    </row>
    <row r="367" spans="1:1" ht="12.5">
      <c r="A367" s="1"/>
    </row>
    <row r="368" spans="1:1" ht="12.5">
      <c r="A368" s="1"/>
    </row>
    <row r="369" spans="1:1" ht="12.5">
      <c r="A369" s="1"/>
    </row>
    <row r="370" spans="1:1" ht="12.5">
      <c r="A370" s="1"/>
    </row>
    <row r="371" spans="1:1" ht="12.5">
      <c r="A371" s="1"/>
    </row>
    <row r="372" spans="1:1" ht="12.5">
      <c r="A372" s="1"/>
    </row>
    <row r="373" spans="1:1" ht="12.5">
      <c r="A373" s="1"/>
    </row>
    <row r="374" spans="1:1" ht="12.5">
      <c r="A374" s="1"/>
    </row>
    <row r="375" spans="1:1" ht="12.5">
      <c r="A375" s="1"/>
    </row>
    <row r="376" spans="1:1" ht="12.5">
      <c r="A376" s="1"/>
    </row>
    <row r="377" spans="1:1" ht="12.5">
      <c r="A377" s="1"/>
    </row>
    <row r="378" spans="1:1" ht="12.5">
      <c r="A378" s="1"/>
    </row>
    <row r="379" spans="1:1" ht="12.5">
      <c r="A379" s="1"/>
    </row>
    <row r="380" spans="1:1" ht="12.5">
      <c r="A380" s="1"/>
    </row>
    <row r="381" spans="1:1" ht="12.5">
      <c r="A381" s="1"/>
    </row>
    <row r="382" spans="1:1" ht="12.5">
      <c r="A382" s="1"/>
    </row>
    <row r="383" spans="1:1" ht="12.5">
      <c r="A383" s="1"/>
    </row>
    <row r="384" spans="1:1" ht="12.5">
      <c r="A384" s="1"/>
    </row>
    <row r="385" spans="1:1" ht="12.5">
      <c r="A385" s="1"/>
    </row>
    <row r="386" spans="1:1" ht="12.5">
      <c r="A386" s="1"/>
    </row>
    <row r="387" spans="1:1" ht="12.5">
      <c r="A387" s="1"/>
    </row>
    <row r="388" spans="1:1" ht="12.5">
      <c r="A388" s="1"/>
    </row>
    <row r="389" spans="1:1" ht="12.5">
      <c r="A389" s="1"/>
    </row>
    <row r="390" spans="1:1" ht="12.5">
      <c r="A390" s="1"/>
    </row>
    <row r="391" spans="1:1" ht="12.5">
      <c r="A391" s="1"/>
    </row>
    <row r="392" spans="1:1" ht="12.5">
      <c r="A392" s="1"/>
    </row>
    <row r="393" spans="1:1" ht="12.5">
      <c r="A393" s="1"/>
    </row>
    <row r="394" spans="1:1" ht="12.5">
      <c r="A394" s="1"/>
    </row>
    <row r="395" spans="1:1" ht="12.5">
      <c r="A395" s="1"/>
    </row>
    <row r="396" spans="1:1" ht="12.5">
      <c r="A396" s="1"/>
    </row>
    <row r="397" spans="1:1" ht="12.5">
      <c r="A397" s="1"/>
    </row>
    <row r="398" spans="1:1" ht="12.5">
      <c r="A398" s="1"/>
    </row>
    <row r="399" spans="1:1" ht="12.5">
      <c r="A399" s="1"/>
    </row>
    <row r="400" spans="1:1" ht="12.5">
      <c r="A400" s="1"/>
    </row>
    <row r="401" spans="1:1" ht="12.5">
      <c r="A401" s="1"/>
    </row>
    <row r="402" spans="1:1" ht="12.5">
      <c r="A402" s="1"/>
    </row>
    <row r="403" spans="1:1" ht="12.5">
      <c r="A403" s="1"/>
    </row>
    <row r="404" spans="1:1" ht="12.5">
      <c r="A404" s="1"/>
    </row>
    <row r="405" spans="1:1" ht="12.5">
      <c r="A405" s="1"/>
    </row>
    <row r="406" spans="1:1" ht="12.5">
      <c r="A406" s="1"/>
    </row>
    <row r="407" spans="1:1" ht="12.5">
      <c r="A407" s="1"/>
    </row>
    <row r="408" spans="1:1" ht="12.5">
      <c r="A408" s="1"/>
    </row>
    <row r="409" spans="1:1" ht="12.5">
      <c r="A409" s="1"/>
    </row>
    <row r="410" spans="1:1" ht="12.5">
      <c r="A410" s="1"/>
    </row>
    <row r="411" spans="1:1" ht="12.5">
      <c r="A411" s="1"/>
    </row>
    <row r="412" spans="1:1" ht="12.5">
      <c r="A412" s="1"/>
    </row>
    <row r="413" spans="1:1" ht="12.5">
      <c r="A413" s="1"/>
    </row>
    <row r="414" spans="1:1" ht="12.5">
      <c r="A414" s="1"/>
    </row>
    <row r="415" spans="1:1" ht="12.5">
      <c r="A415" s="1"/>
    </row>
    <row r="416" spans="1:1" ht="12.5">
      <c r="A416" s="1"/>
    </row>
    <row r="417" spans="1:1" ht="12.5">
      <c r="A417" s="1"/>
    </row>
    <row r="418" spans="1:1" ht="12.5">
      <c r="A418" s="1"/>
    </row>
    <row r="419" spans="1:1" ht="12.5">
      <c r="A419" s="1"/>
    </row>
    <row r="420" spans="1:1" ht="12.5">
      <c r="A420" s="1"/>
    </row>
    <row r="421" spans="1:1" ht="12.5">
      <c r="A421" s="1"/>
    </row>
    <row r="422" spans="1:1" ht="12.5">
      <c r="A422" s="1"/>
    </row>
    <row r="423" spans="1:1" ht="12.5">
      <c r="A423" s="1"/>
    </row>
    <row r="424" spans="1:1" ht="12.5">
      <c r="A424" s="1"/>
    </row>
    <row r="425" spans="1:1" ht="12.5">
      <c r="A425" s="1"/>
    </row>
    <row r="426" spans="1:1" ht="12.5">
      <c r="A426" s="1"/>
    </row>
    <row r="427" spans="1:1" ht="12.5">
      <c r="A427" s="1"/>
    </row>
    <row r="428" spans="1:1" ht="12.5">
      <c r="A428" s="1"/>
    </row>
    <row r="429" spans="1:1" ht="12.5">
      <c r="A429" s="1"/>
    </row>
    <row r="430" spans="1:1" ht="12.5">
      <c r="A430" s="1"/>
    </row>
    <row r="431" spans="1:1" ht="12.5">
      <c r="A431" s="1"/>
    </row>
    <row r="432" spans="1:1" ht="12.5">
      <c r="A432" s="1"/>
    </row>
    <row r="433" spans="1:1" ht="12.5">
      <c r="A433" s="1"/>
    </row>
    <row r="434" spans="1:1" ht="12.5">
      <c r="A434" s="1"/>
    </row>
    <row r="435" spans="1:1" ht="12.5">
      <c r="A435" s="1"/>
    </row>
    <row r="436" spans="1:1" ht="12.5">
      <c r="A436" s="1"/>
    </row>
    <row r="437" spans="1:1" ht="12.5">
      <c r="A437" s="1"/>
    </row>
    <row r="438" spans="1:1" ht="12.5">
      <c r="A438" s="1"/>
    </row>
    <row r="439" spans="1:1" ht="12.5">
      <c r="A439" s="1"/>
    </row>
    <row r="440" spans="1:1" ht="12.5">
      <c r="A440" s="1"/>
    </row>
    <row r="441" spans="1:1" ht="12.5">
      <c r="A441" s="1"/>
    </row>
    <row r="442" spans="1:1" ht="12.5">
      <c r="A442" s="1"/>
    </row>
    <row r="443" spans="1:1" ht="12.5">
      <c r="A443" s="1"/>
    </row>
    <row r="444" spans="1:1" ht="12.5">
      <c r="A444" s="1"/>
    </row>
    <row r="445" spans="1:1" ht="12.5">
      <c r="A445" s="1"/>
    </row>
    <row r="446" spans="1:1" ht="12.5">
      <c r="A446" s="1"/>
    </row>
    <row r="447" spans="1:1" ht="12.5">
      <c r="A447" s="1"/>
    </row>
    <row r="448" spans="1:1" ht="12.5">
      <c r="A448" s="1"/>
    </row>
    <row r="449" spans="1:1" ht="12.5">
      <c r="A449" s="1"/>
    </row>
    <row r="450" spans="1:1" ht="12.5">
      <c r="A450" s="1"/>
    </row>
    <row r="451" spans="1:1" ht="12.5">
      <c r="A451" s="1"/>
    </row>
    <row r="452" spans="1:1" ht="12.5">
      <c r="A452" s="1"/>
    </row>
    <row r="453" spans="1:1" ht="12.5">
      <c r="A453" s="1"/>
    </row>
    <row r="454" spans="1:1" ht="12.5">
      <c r="A454" s="1"/>
    </row>
    <row r="455" spans="1:1" ht="12.5">
      <c r="A455" s="1"/>
    </row>
    <row r="456" spans="1:1" ht="12.5">
      <c r="A456" s="1"/>
    </row>
    <row r="457" spans="1:1" ht="12.5">
      <c r="A457" s="1"/>
    </row>
    <row r="458" spans="1:1" ht="12.5">
      <c r="A458" s="1"/>
    </row>
    <row r="459" spans="1:1" ht="12.5">
      <c r="A459" s="1"/>
    </row>
    <row r="460" spans="1:1" ht="12.5">
      <c r="A460" s="1"/>
    </row>
    <row r="461" spans="1:1" ht="12.5">
      <c r="A461" s="1"/>
    </row>
    <row r="462" spans="1:1" ht="12.5">
      <c r="A462" s="1"/>
    </row>
    <row r="463" spans="1:1" ht="12.5">
      <c r="A463" s="1"/>
    </row>
    <row r="464" spans="1:1" ht="12.5">
      <c r="A464" s="1"/>
    </row>
    <row r="465" spans="1:1" ht="12.5">
      <c r="A465" s="1"/>
    </row>
    <row r="466" spans="1:1" ht="12.5">
      <c r="A466" s="1"/>
    </row>
    <row r="467" spans="1:1" ht="12.5">
      <c r="A467" s="1"/>
    </row>
    <row r="468" spans="1:1" ht="12.5">
      <c r="A468" s="1"/>
    </row>
    <row r="469" spans="1:1" ht="12.5">
      <c r="A469" s="1"/>
    </row>
    <row r="470" spans="1:1" ht="12.5">
      <c r="A470" s="1"/>
    </row>
    <row r="471" spans="1:1" ht="12.5">
      <c r="A471" s="1"/>
    </row>
    <row r="472" spans="1:1" ht="12.5">
      <c r="A472" s="1"/>
    </row>
    <row r="473" spans="1:1" ht="12.5">
      <c r="A473" s="1"/>
    </row>
    <row r="474" spans="1:1" ht="12.5">
      <c r="A474" s="1"/>
    </row>
    <row r="475" spans="1:1" ht="12.5">
      <c r="A475" s="1"/>
    </row>
    <row r="476" spans="1:1" ht="12.5">
      <c r="A476" s="1"/>
    </row>
    <row r="477" spans="1:1" ht="12.5">
      <c r="A477" s="1"/>
    </row>
    <row r="478" spans="1:1" ht="12.5">
      <c r="A478" s="1"/>
    </row>
    <row r="479" spans="1:1" ht="12.5">
      <c r="A479" s="1"/>
    </row>
    <row r="480" spans="1:1" ht="12.5">
      <c r="A480" s="1"/>
    </row>
    <row r="481" spans="1:1" ht="12.5">
      <c r="A481" s="1"/>
    </row>
    <row r="482" spans="1:1" ht="12.5">
      <c r="A482" s="1"/>
    </row>
    <row r="483" spans="1:1" ht="12.5">
      <c r="A483" s="1"/>
    </row>
    <row r="484" spans="1:1" ht="12.5">
      <c r="A484" s="1"/>
    </row>
    <row r="485" spans="1:1" ht="12.5">
      <c r="A485" s="1"/>
    </row>
    <row r="486" spans="1:1" ht="12.5">
      <c r="A486" s="1"/>
    </row>
    <row r="487" spans="1:1" ht="12.5">
      <c r="A487" s="1"/>
    </row>
    <row r="488" spans="1:1" ht="12.5">
      <c r="A488" s="1"/>
    </row>
    <row r="489" spans="1:1" ht="12.5">
      <c r="A489" s="1"/>
    </row>
    <row r="490" spans="1:1" ht="12.5">
      <c r="A490" s="1"/>
    </row>
    <row r="491" spans="1:1" ht="12.5">
      <c r="A491" s="1"/>
    </row>
    <row r="492" spans="1:1" ht="12.5">
      <c r="A492" s="1"/>
    </row>
    <row r="493" spans="1:1" ht="12.5">
      <c r="A493" s="1"/>
    </row>
    <row r="494" spans="1:1" ht="12.5">
      <c r="A494" s="1"/>
    </row>
    <row r="495" spans="1:1" ht="12.5">
      <c r="A495" s="1"/>
    </row>
    <row r="496" spans="1:1" ht="12.5">
      <c r="A496" s="1"/>
    </row>
    <row r="497" spans="1:1" ht="12.5">
      <c r="A497" s="1"/>
    </row>
    <row r="498" spans="1:1" ht="12.5">
      <c r="A498" s="1"/>
    </row>
    <row r="499" spans="1:1" ht="12.5">
      <c r="A499" s="1"/>
    </row>
    <row r="500" spans="1:1" ht="12.5">
      <c r="A500" s="1"/>
    </row>
    <row r="501" spans="1:1" ht="12.5">
      <c r="A501" s="1"/>
    </row>
    <row r="502" spans="1:1" ht="12.5">
      <c r="A502" s="1"/>
    </row>
    <row r="503" spans="1:1" ht="12.5">
      <c r="A503" s="1"/>
    </row>
    <row r="504" spans="1:1" ht="12.5">
      <c r="A504" s="1"/>
    </row>
    <row r="505" spans="1:1" ht="12.5">
      <c r="A505" s="1"/>
    </row>
    <row r="506" spans="1:1" ht="12.5">
      <c r="A506" s="1"/>
    </row>
    <row r="507" spans="1:1" ht="12.5">
      <c r="A507" s="1"/>
    </row>
    <row r="508" spans="1:1" ht="12.5">
      <c r="A508" s="1"/>
    </row>
    <row r="509" spans="1:1" ht="12.5">
      <c r="A509" s="1"/>
    </row>
    <row r="510" spans="1:1" ht="12.5">
      <c r="A510" s="1"/>
    </row>
    <row r="511" spans="1:1" ht="12.5">
      <c r="A511" s="1"/>
    </row>
    <row r="512" spans="1:1" ht="12.5">
      <c r="A512" s="1"/>
    </row>
    <row r="513" spans="1:1" ht="12.5">
      <c r="A513" s="1"/>
    </row>
    <row r="514" spans="1:1" ht="12.5">
      <c r="A514" s="1"/>
    </row>
    <row r="515" spans="1:1" ht="12.5">
      <c r="A515" s="1"/>
    </row>
    <row r="516" spans="1:1" ht="12.5">
      <c r="A516" s="1"/>
    </row>
    <row r="517" spans="1:1" ht="12.5">
      <c r="A517" s="1"/>
    </row>
    <row r="518" spans="1:1" ht="12.5">
      <c r="A518" s="1"/>
    </row>
    <row r="519" spans="1:1" ht="12.5">
      <c r="A519" s="1"/>
    </row>
    <row r="520" spans="1:1" ht="12.5">
      <c r="A520" s="1"/>
    </row>
    <row r="521" spans="1:1" ht="12.5">
      <c r="A521" s="1"/>
    </row>
    <row r="522" spans="1:1" ht="12.5">
      <c r="A522" s="1"/>
    </row>
    <row r="523" spans="1:1" ht="12.5">
      <c r="A523" s="1"/>
    </row>
    <row r="524" spans="1:1" ht="12.5">
      <c r="A524" s="1"/>
    </row>
    <row r="525" spans="1:1" ht="12.5">
      <c r="A525" s="1"/>
    </row>
    <row r="526" spans="1:1" ht="12.5">
      <c r="A526" s="1"/>
    </row>
    <row r="527" spans="1:1" ht="12.5">
      <c r="A527" s="1"/>
    </row>
    <row r="528" spans="1:1" ht="12.5">
      <c r="A528" s="1"/>
    </row>
    <row r="529" spans="1:1" ht="12.5">
      <c r="A529" s="1"/>
    </row>
    <row r="530" spans="1:1" ht="12.5">
      <c r="A530" s="1"/>
    </row>
    <row r="531" spans="1:1" ht="12.5">
      <c r="A531" s="1"/>
    </row>
    <row r="532" spans="1:1" ht="12.5">
      <c r="A532" s="1"/>
    </row>
    <row r="533" spans="1:1" ht="12.5">
      <c r="A533" s="1"/>
    </row>
    <row r="534" spans="1:1" ht="12.5">
      <c r="A534" s="1"/>
    </row>
    <row r="535" spans="1:1" ht="12.5">
      <c r="A535" s="1"/>
    </row>
    <row r="536" spans="1:1" ht="12.5">
      <c r="A536" s="1"/>
    </row>
    <row r="537" spans="1:1" ht="12.5">
      <c r="A537" s="1"/>
    </row>
    <row r="538" spans="1:1" ht="12.5">
      <c r="A538" s="1"/>
    </row>
    <row r="539" spans="1:1" ht="12.5">
      <c r="A539" s="1"/>
    </row>
    <row r="540" spans="1:1" ht="12.5">
      <c r="A540" s="1"/>
    </row>
    <row r="541" spans="1:1" ht="12.5">
      <c r="A541" s="1"/>
    </row>
    <row r="542" spans="1:1" ht="12.5">
      <c r="A542" s="1"/>
    </row>
    <row r="543" spans="1:1" ht="12.5">
      <c r="A543" s="1"/>
    </row>
    <row r="544" spans="1:1" ht="12.5">
      <c r="A544" s="1"/>
    </row>
    <row r="545" spans="1:1" ht="12.5">
      <c r="A545" s="1"/>
    </row>
    <row r="546" spans="1:1" ht="12.5">
      <c r="A546" s="1"/>
    </row>
    <row r="547" spans="1:1" ht="12.5">
      <c r="A547" s="1"/>
    </row>
    <row r="548" spans="1:1" ht="12.5">
      <c r="A548" s="1"/>
    </row>
    <row r="549" spans="1:1" ht="12.5">
      <c r="A549" s="1"/>
    </row>
    <row r="550" spans="1:1" ht="12.5">
      <c r="A550" s="1"/>
    </row>
    <row r="551" spans="1:1" ht="12.5">
      <c r="A551" s="1"/>
    </row>
    <row r="552" spans="1:1" ht="12.5">
      <c r="A552" s="1"/>
    </row>
    <row r="553" spans="1:1" ht="12.5">
      <c r="A553" s="1"/>
    </row>
    <row r="554" spans="1:1" ht="12.5">
      <c r="A554" s="1"/>
    </row>
    <row r="555" spans="1:1" ht="12.5">
      <c r="A555" s="1"/>
    </row>
    <row r="556" spans="1:1" ht="12.5">
      <c r="A556" s="1"/>
    </row>
    <row r="557" spans="1:1" ht="12.5">
      <c r="A557" s="1"/>
    </row>
    <row r="558" spans="1:1" ht="12.5">
      <c r="A558" s="1"/>
    </row>
    <row r="559" spans="1:1" ht="12.5">
      <c r="A559" s="1"/>
    </row>
    <row r="560" spans="1:1" ht="12.5">
      <c r="A560" s="1"/>
    </row>
    <row r="561" spans="1:1" ht="12.5">
      <c r="A561" s="1"/>
    </row>
    <row r="562" spans="1:1" ht="12.5">
      <c r="A562" s="1"/>
    </row>
    <row r="563" spans="1:1" ht="12.5">
      <c r="A563" s="1"/>
    </row>
    <row r="564" spans="1:1" ht="12.5">
      <c r="A564" s="1"/>
    </row>
    <row r="565" spans="1:1" ht="12.5">
      <c r="A565" s="1"/>
    </row>
    <row r="566" spans="1:1" ht="12.5">
      <c r="A566" s="1"/>
    </row>
    <row r="567" spans="1:1" ht="12.5">
      <c r="A567" s="1"/>
    </row>
    <row r="568" spans="1:1" ht="12.5">
      <c r="A568" s="1"/>
    </row>
    <row r="569" spans="1:1" ht="12.5">
      <c r="A569" s="1"/>
    </row>
    <row r="570" spans="1:1" ht="12.5">
      <c r="A570" s="1"/>
    </row>
    <row r="571" spans="1:1" ht="12.5">
      <c r="A571" s="1"/>
    </row>
    <row r="572" spans="1:1" ht="12.5">
      <c r="A572" s="1"/>
    </row>
    <row r="573" spans="1:1" ht="12.5">
      <c r="A573" s="1"/>
    </row>
    <row r="574" spans="1:1" ht="12.5">
      <c r="A574" s="1"/>
    </row>
    <row r="575" spans="1:1" ht="12.5">
      <c r="A575" s="1"/>
    </row>
    <row r="576" spans="1:1" ht="12.5">
      <c r="A576" s="1"/>
    </row>
    <row r="577" spans="1:1" ht="12.5">
      <c r="A577" s="1"/>
    </row>
    <row r="578" spans="1:1" ht="12.5">
      <c r="A578" s="1"/>
    </row>
    <row r="579" spans="1:1" ht="12.5">
      <c r="A579" s="1"/>
    </row>
    <row r="580" spans="1:1" ht="12.5">
      <c r="A580" s="1"/>
    </row>
    <row r="581" spans="1:1" ht="12.5">
      <c r="A581" s="1"/>
    </row>
    <row r="582" spans="1:1" ht="12.5">
      <c r="A582" s="1"/>
    </row>
    <row r="583" spans="1:1" ht="12.5">
      <c r="A583" s="1"/>
    </row>
    <row r="584" spans="1:1" ht="12.5">
      <c r="A584" s="1"/>
    </row>
    <row r="585" spans="1:1" ht="12.5">
      <c r="A585" s="1"/>
    </row>
    <row r="586" spans="1:1" ht="12.5">
      <c r="A586" s="1"/>
    </row>
    <row r="587" spans="1:1" ht="12.5">
      <c r="A587" s="1"/>
    </row>
    <row r="588" spans="1:1" ht="12.5">
      <c r="A588" s="1"/>
    </row>
    <row r="589" spans="1:1" ht="12.5">
      <c r="A589" s="1"/>
    </row>
    <row r="590" spans="1:1" ht="12.5">
      <c r="A590" s="1"/>
    </row>
    <row r="591" spans="1:1" ht="12.5">
      <c r="A591" s="1"/>
    </row>
    <row r="592" spans="1:1" ht="12.5">
      <c r="A592" s="1"/>
    </row>
    <row r="593" spans="1:1" ht="12.5">
      <c r="A593" s="1"/>
    </row>
    <row r="594" spans="1:1" ht="12.5">
      <c r="A594" s="1"/>
    </row>
    <row r="595" spans="1:1" ht="12.5">
      <c r="A595" s="1"/>
    </row>
    <row r="596" spans="1:1" ht="12.5">
      <c r="A596" s="1"/>
    </row>
    <row r="597" spans="1:1" ht="12.5">
      <c r="A597" s="1"/>
    </row>
    <row r="598" spans="1:1" ht="12.5">
      <c r="A598" s="1"/>
    </row>
    <row r="599" spans="1:1" ht="12.5">
      <c r="A599" s="1"/>
    </row>
    <row r="600" spans="1:1" ht="12.5">
      <c r="A600" s="1"/>
    </row>
    <row r="601" spans="1:1" ht="12.5">
      <c r="A601" s="1"/>
    </row>
    <row r="602" spans="1:1" ht="12.5">
      <c r="A602" s="1"/>
    </row>
    <row r="603" spans="1:1" ht="12.5">
      <c r="A603" s="1"/>
    </row>
    <row r="604" spans="1:1" ht="12.5">
      <c r="A604" s="1"/>
    </row>
    <row r="605" spans="1:1" ht="12.5">
      <c r="A605" s="1"/>
    </row>
    <row r="606" spans="1:1" ht="12.5">
      <c r="A606" s="1"/>
    </row>
    <row r="607" spans="1:1" ht="12.5">
      <c r="A607" s="1"/>
    </row>
    <row r="608" spans="1:1" ht="12.5">
      <c r="A608" s="1"/>
    </row>
    <row r="609" spans="1:1" ht="12.5">
      <c r="A609" s="1"/>
    </row>
    <row r="610" spans="1:1" ht="12.5">
      <c r="A610" s="1"/>
    </row>
    <row r="611" spans="1:1" ht="12.5">
      <c r="A611" s="1"/>
    </row>
    <row r="612" spans="1:1" ht="12.5">
      <c r="A612" s="1"/>
    </row>
    <row r="613" spans="1:1" ht="12.5">
      <c r="A613" s="1"/>
    </row>
    <row r="614" spans="1:1" ht="12.5">
      <c r="A614" s="1"/>
    </row>
    <row r="615" spans="1:1" ht="12.5">
      <c r="A615" s="1"/>
    </row>
    <row r="616" spans="1:1" ht="12.5">
      <c r="A616" s="1"/>
    </row>
    <row r="617" spans="1:1" ht="12.5">
      <c r="A617" s="1"/>
    </row>
    <row r="618" spans="1:1" ht="12.5">
      <c r="A618" s="1"/>
    </row>
    <row r="619" spans="1:1" ht="12.5">
      <c r="A619" s="1"/>
    </row>
    <row r="620" spans="1:1" ht="12.5">
      <c r="A620" s="1"/>
    </row>
    <row r="621" spans="1:1" ht="12.5">
      <c r="A621" s="1"/>
    </row>
    <row r="622" spans="1:1" ht="12.5">
      <c r="A622" s="1"/>
    </row>
    <row r="623" spans="1:1" ht="12.5">
      <c r="A623" s="1"/>
    </row>
    <row r="624" spans="1:1" ht="12.5">
      <c r="A624" s="1"/>
    </row>
    <row r="625" spans="1:1" ht="12.5">
      <c r="A625" s="1"/>
    </row>
    <row r="626" spans="1:1" ht="12.5">
      <c r="A626" s="1"/>
    </row>
    <row r="627" spans="1:1" ht="12.5">
      <c r="A627" s="1"/>
    </row>
    <row r="628" spans="1:1" ht="12.5">
      <c r="A628" s="1"/>
    </row>
    <row r="629" spans="1:1" ht="12.5">
      <c r="A629" s="1"/>
    </row>
    <row r="630" spans="1:1" ht="12.5">
      <c r="A630" s="1"/>
    </row>
    <row r="631" spans="1:1" ht="12.5">
      <c r="A631" s="1"/>
    </row>
    <row r="632" spans="1:1" ht="12.5">
      <c r="A632" s="1"/>
    </row>
    <row r="633" spans="1:1" ht="12.5">
      <c r="A633" s="1"/>
    </row>
    <row r="634" spans="1:1" ht="12.5">
      <c r="A634" s="1"/>
    </row>
    <row r="635" spans="1:1" ht="12.5">
      <c r="A635" s="1"/>
    </row>
    <row r="636" spans="1:1" ht="12.5">
      <c r="A636" s="1"/>
    </row>
    <row r="637" spans="1:1" ht="12.5">
      <c r="A637" s="1"/>
    </row>
    <row r="638" spans="1:1" ht="12.5">
      <c r="A638" s="1"/>
    </row>
    <row r="639" spans="1:1" ht="12.5">
      <c r="A639" s="1"/>
    </row>
    <row r="640" spans="1:1" ht="12.5">
      <c r="A640" s="1"/>
    </row>
    <row r="641" spans="1:1" ht="12.5">
      <c r="A641" s="1"/>
    </row>
    <row r="642" spans="1:1" ht="12.5">
      <c r="A642" s="1"/>
    </row>
    <row r="643" spans="1:1" ht="12.5">
      <c r="A643" s="1"/>
    </row>
    <row r="644" spans="1:1" ht="12.5">
      <c r="A644" s="1"/>
    </row>
    <row r="645" spans="1:1" ht="12.5">
      <c r="A645" s="1"/>
    </row>
    <row r="646" spans="1:1" ht="12.5">
      <c r="A646" s="1"/>
    </row>
    <row r="647" spans="1:1" ht="12.5">
      <c r="A647" s="1"/>
    </row>
    <row r="648" spans="1:1" ht="12.5">
      <c r="A648" s="1"/>
    </row>
    <row r="649" spans="1:1" ht="12.5">
      <c r="A649" s="1"/>
    </row>
    <row r="650" spans="1:1" ht="12.5">
      <c r="A650" s="1"/>
    </row>
    <row r="651" spans="1:1" ht="12.5">
      <c r="A651" s="1"/>
    </row>
    <row r="652" spans="1:1" ht="12.5">
      <c r="A652" s="1"/>
    </row>
    <row r="653" spans="1:1" ht="12.5">
      <c r="A653" s="1"/>
    </row>
    <row r="654" spans="1:1" ht="12.5">
      <c r="A654" s="1"/>
    </row>
    <row r="655" spans="1:1" ht="12.5">
      <c r="A655" s="1"/>
    </row>
    <row r="656" spans="1:1" ht="12.5">
      <c r="A656" s="1"/>
    </row>
    <row r="657" spans="1:1" ht="12.5">
      <c r="A657" s="1"/>
    </row>
    <row r="658" spans="1:1" ht="12.5">
      <c r="A658" s="1"/>
    </row>
    <row r="659" spans="1:1" ht="12.5">
      <c r="A659" s="1"/>
    </row>
    <row r="660" spans="1:1" ht="12.5">
      <c r="A660" s="1"/>
    </row>
    <row r="661" spans="1:1" ht="12.5">
      <c r="A661" s="1"/>
    </row>
    <row r="662" spans="1:1" ht="12.5">
      <c r="A662" s="1"/>
    </row>
    <row r="663" spans="1:1" ht="12.5">
      <c r="A663" s="1"/>
    </row>
    <row r="664" spans="1:1" ht="12.5">
      <c r="A664" s="1"/>
    </row>
    <row r="665" spans="1:1" ht="12.5">
      <c r="A665" s="1"/>
    </row>
    <row r="666" spans="1:1" ht="12.5">
      <c r="A666" s="1"/>
    </row>
    <row r="667" spans="1:1" ht="12.5">
      <c r="A667" s="1"/>
    </row>
    <row r="668" spans="1:1" ht="12.5">
      <c r="A668" s="1"/>
    </row>
    <row r="669" spans="1:1" ht="12.5">
      <c r="A669" s="1"/>
    </row>
    <row r="670" spans="1:1" ht="12.5">
      <c r="A670" s="1"/>
    </row>
    <row r="671" spans="1:1" ht="12.5">
      <c r="A671" s="1"/>
    </row>
    <row r="672" spans="1:1" ht="12.5">
      <c r="A672" s="1"/>
    </row>
    <row r="673" spans="1:1" ht="12.5">
      <c r="A673" s="1"/>
    </row>
    <row r="674" spans="1:1" ht="12.5">
      <c r="A674" s="1"/>
    </row>
    <row r="675" spans="1:1" ht="12.5">
      <c r="A675" s="1"/>
    </row>
    <row r="676" spans="1:1" ht="12.5">
      <c r="A676" s="1"/>
    </row>
    <row r="677" spans="1:1" ht="12.5">
      <c r="A677" s="1"/>
    </row>
    <row r="678" spans="1:1" ht="12.5">
      <c r="A678" s="1"/>
    </row>
    <row r="679" spans="1:1" ht="12.5">
      <c r="A679" s="1"/>
    </row>
    <row r="680" spans="1:1" ht="12.5">
      <c r="A680" s="1"/>
    </row>
    <row r="681" spans="1:1" ht="12.5">
      <c r="A681" s="1"/>
    </row>
    <row r="682" spans="1:1" ht="12.5">
      <c r="A682" s="1"/>
    </row>
    <row r="683" spans="1:1" ht="12.5">
      <c r="A683" s="1"/>
    </row>
    <row r="684" spans="1:1" ht="12.5">
      <c r="A684" s="1"/>
    </row>
    <row r="685" spans="1:1" ht="12.5">
      <c r="A685" s="1"/>
    </row>
    <row r="686" spans="1:1" ht="12.5">
      <c r="A686" s="1"/>
    </row>
    <row r="687" spans="1:1" ht="12.5">
      <c r="A687" s="1"/>
    </row>
    <row r="688" spans="1:1" ht="12.5">
      <c r="A688" s="1"/>
    </row>
    <row r="689" spans="1:1" ht="12.5">
      <c r="A689" s="1"/>
    </row>
    <row r="690" spans="1:1" ht="12.5">
      <c r="A690" s="1"/>
    </row>
    <row r="691" spans="1:1" ht="12.5">
      <c r="A691" s="1"/>
    </row>
    <row r="692" spans="1:1" ht="12.5">
      <c r="A692" s="1"/>
    </row>
    <row r="693" spans="1:1" ht="12.5">
      <c r="A693" s="1"/>
    </row>
    <row r="694" spans="1:1" ht="12.5">
      <c r="A694" s="1"/>
    </row>
    <row r="695" spans="1:1" ht="12.5">
      <c r="A695" s="1"/>
    </row>
    <row r="696" spans="1:1" ht="12.5">
      <c r="A696" s="1"/>
    </row>
    <row r="697" spans="1:1" ht="12.5">
      <c r="A697" s="1"/>
    </row>
    <row r="698" spans="1:1" ht="12.5">
      <c r="A698" s="1"/>
    </row>
    <row r="699" spans="1:1" ht="12.5">
      <c r="A699" s="1"/>
    </row>
    <row r="700" spans="1:1" ht="12.5">
      <c r="A700" s="1"/>
    </row>
    <row r="701" spans="1:1" ht="12.5">
      <c r="A701" s="1"/>
    </row>
    <row r="702" spans="1:1" ht="12.5">
      <c r="A702" s="1"/>
    </row>
    <row r="703" spans="1:1" ht="12.5">
      <c r="A703" s="1"/>
    </row>
    <row r="704" spans="1:1" ht="12.5">
      <c r="A704" s="1"/>
    </row>
    <row r="705" spans="1:1" ht="12.5">
      <c r="A705" s="1"/>
    </row>
    <row r="706" spans="1:1" ht="12.5">
      <c r="A706" s="1"/>
    </row>
    <row r="707" spans="1:1" ht="12.5">
      <c r="A707" s="1"/>
    </row>
    <row r="708" spans="1:1" ht="12.5">
      <c r="A708" s="1"/>
    </row>
    <row r="709" spans="1:1" ht="12.5">
      <c r="A709" s="1"/>
    </row>
    <row r="710" spans="1:1" ht="12.5">
      <c r="A710" s="1"/>
    </row>
    <row r="711" spans="1:1" ht="12.5">
      <c r="A711" s="1"/>
    </row>
    <row r="712" spans="1:1" ht="12.5">
      <c r="A712" s="1"/>
    </row>
    <row r="713" spans="1:1" ht="12.5">
      <c r="A713" s="1"/>
    </row>
    <row r="714" spans="1:1" ht="12.5">
      <c r="A714" s="1"/>
    </row>
    <row r="715" spans="1:1" ht="12.5">
      <c r="A715" s="1"/>
    </row>
    <row r="716" spans="1:1" ht="12.5">
      <c r="A716" s="1"/>
    </row>
    <row r="717" spans="1:1" ht="12.5">
      <c r="A717" s="1"/>
    </row>
    <row r="718" spans="1:1" ht="12.5">
      <c r="A718" s="1"/>
    </row>
    <row r="719" spans="1:1" ht="12.5">
      <c r="A719" s="1"/>
    </row>
    <row r="720" spans="1:1" ht="12.5">
      <c r="A720" s="1"/>
    </row>
    <row r="721" spans="1:1" ht="12.5">
      <c r="A721" s="1"/>
    </row>
    <row r="722" spans="1:1" ht="12.5">
      <c r="A722" s="1"/>
    </row>
    <row r="723" spans="1:1" ht="12.5">
      <c r="A723" s="1"/>
    </row>
    <row r="724" spans="1:1" ht="12.5">
      <c r="A724" s="1"/>
    </row>
    <row r="725" spans="1:1" ht="12.5">
      <c r="A725" s="1"/>
    </row>
    <row r="726" spans="1:1" ht="12.5">
      <c r="A726" s="1"/>
    </row>
    <row r="727" spans="1:1" ht="12.5">
      <c r="A727" s="1"/>
    </row>
    <row r="728" spans="1:1" ht="12.5">
      <c r="A728" s="1"/>
    </row>
    <row r="729" spans="1:1" ht="12.5">
      <c r="A729" s="1"/>
    </row>
    <row r="730" spans="1:1" ht="12.5">
      <c r="A730" s="1"/>
    </row>
    <row r="731" spans="1:1" ht="12.5">
      <c r="A731" s="1"/>
    </row>
    <row r="732" spans="1:1" ht="12.5">
      <c r="A732" s="1"/>
    </row>
    <row r="733" spans="1:1" ht="12.5">
      <c r="A733" s="1"/>
    </row>
    <row r="734" spans="1:1" ht="12.5">
      <c r="A734" s="1"/>
    </row>
    <row r="735" spans="1:1" ht="12.5">
      <c r="A735" s="1"/>
    </row>
    <row r="736" spans="1:1" ht="12.5">
      <c r="A736" s="1"/>
    </row>
    <row r="737" spans="1:1" ht="12.5">
      <c r="A737" s="1"/>
    </row>
    <row r="738" spans="1:1" ht="12.5">
      <c r="A738" s="1"/>
    </row>
    <row r="739" spans="1:1" ht="12.5">
      <c r="A739" s="1"/>
    </row>
    <row r="740" spans="1:1" ht="12.5">
      <c r="A740" s="1"/>
    </row>
    <row r="741" spans="1:1" ht="12.5">
      <c r="A741" s="1"/>
    </row>
    <row r="742" spans="1:1" ht="12.5">
      <c r="A742" s="1"/>
    </row>
    <row r="743" spans="1:1" ht="12.5">
      <c r="A743" s="1"/>
    </row>
    <row r="744" spans="1:1" ht="12.5">
      <c r="A744" s="1"/>
    </row>
    <row r="745" spans="1:1" ht="12.5">
      <c r="A745" s="1"/>
    </row>
    <row r="746" spans="1:1" ht="12.5">
      <c r="A746" s="1"/>
    </row>
    <row r="747" spans="1:1" ht="12.5">
      <c r="A747" s="1"/>
    </row>
    <row r="748" spans="1:1" ht="12.5">
      <c r="A748" s="1"/>
    </row>
    <row r="749" spans="1:1" ht="12.5">
      <c r="A749" s="1"/>
    </row>
    <row r="750" spans="1:1" ht="12.5">
      <c r="A750" s="1"/>
    </row>
    <row r="751" spans="1:1" ht="12.5">
      <c r="A751" s="1"/>
    </row>
    <row r="752" spans="1:1" ht="12.5">
      <c r="A752" s="1"/>
    </row>
    <row r="753" spans="1:1" ht="12.5">
      <c r="A753" s="1"/>
    </row>
    <row r="754" spans="1:1" ht="12.5">
      <c r="A754" s="1"/>
    </row>
    <row r="755" spans="1:1" ht="12.5">
      <c r="A755" s="1"/>
    </row>
    <row r="756" spans="1:1" ht="12.5">
      <c r="A756" s="1"/>
    </row>
    <row r="757" spans="1:1" ht="12.5">
      <c r="A757" s="1"/>
    </row>
    <row r="758" spans="1:1" ht="12.5">
      <c r="A758" s="1"/>
    </row>
    <row r="759" spans="1:1" ht="12.5">
      <c r="A759" s="1"/>
    </row>
    <row r="760" spans="1:1" ht="12.5">
      <c r="A760" s="1"/>
    </row>
    <row r="761" spans="1:1" ht="12.5">
      <c r="A761" s="1"/>
    </row>
    <row r="762" spans="1:1" ht="12.5">
      <c r="A762" s="1"/>
    </row>
    <row r="763" spans="1:1" ht="12.5">
      <c r="A763" s="1"/>
    </row>
    <row r="764" spans="1:1" ht="12.5">
      <c r="A764" s="1"/>
    </row>
    <row r="765" spans="1:1" ht="12.5">
      <c r="A765" s="1"/>
    </row>
    <row r="766" spans="1:1" ht="12.5">
      <c r="A766" s="1"/>
    </row>
    <row r="767" spans="1:1" ht="12.5">
      <c r="A767" s="1"/>
    </row>
    <row r="768" spans="1:1" ht="12.5">
      <c r="A768" s="1"/>
    </row>
    <row r="769" spans="1:1" ht="12.5">
      <c r="A769" s="1"/>
    </row>
    <row r="770" spans="1:1" ht="12.5">
      <c r="A770" s="1"/>
    </row>
    <row r="771" spans="1:1" ht="12.5">
      <c r="A771" s="1"/>
    </row>
    <row r="772" spans="1:1" ht="12.5">
      <c r="A772" s="1"/>
    </row>
    <row r="773" spans="1:1" ht="12.5">
      <c r="A773" s="1"/>
    </row>
    <row r="774" spans="1:1" ht="12.5">
      <c r="A774" s="1"/>
    </row>
    <row r="775" spans="1:1" ht="12.5">
      <c r="A775" s="1"/>
    </row>
    <row r="776" spans="1:1" ht="12.5">
      <c r="A776" s="1"/>
    </row>
    <row r="777" spans="1:1" ht="12.5">
      <c r="A777" s="1"/>
    </row>
    <row r="778" spans="1:1" ht="12.5">
      <c r="A778" s="1"/>
    </row>
    <row r="779" spans="1:1" ht="12.5">
      <c r="A779" s="1"/>
    </row>
    <row r="780" spans="1:1" ht="12.5">
      <c r="A780" s="1"/>
    </row>
    <row r="781" spans="1:1" ht="12.5">
      <c r="A781" s="1"/>
    </row>
    <row r="782" spans="1:1" ht="12.5">
      <c r="A782" s="1"/>
    </row>
    <row r="783" spans="1:1" ht="12.5">
      <c r="A783" s="1"/>
    </row>
    <row r="784" spans="1:1" ht="12.5">
      <c r="A784" s="1"/>
    </row>
    <row r="785" spans="1:1" ht="12.5">
      <c r="A785" s="1"/>
    </row>
    <row r="786" spans="1:1" ht="12.5">
      <c r="A786" s="1"/>
    </row>
    <row r="787" spans="1:1" ht="12.5">
      <c r="A787" s="1"/>
    </row>
    <row r="788" spans="1:1" ht="12.5">
      <c r="A788" s="1"/>
    </row>
    <row r="789" spans="1:1" ht="12.5">
      <c r="A789" s="1"/>
    </row>
    <row r="790" spans="1:1" ht="12.5">
      <c r="A790" s="1"/>
    </row>
    <row r="791" spans="1:1" ht="12.5">
      <c r="A791" s="1"/>
    </row>
    <row r="792" spans="1:1" ht="12.5">
      <c r="A792" s="1"/>
    </row>
    <row r="793" spans="1:1" ht="12.5">
      <c r="A793" s="1"/>
    </row>
    <row r="794" spans="1:1" ht="12.5">
      <c r="A794" s="1"/>
    </row>
    <row r="795" spans="1:1" ht="12.5">
      <c r="A795" s="1"/>
    </row>
    <row r="796" spans="1:1" ht="12.5">
      <c r="A796" s="1"/>
    </row>
    <row r="797" spans="1:1" ht="12.5">
      <c r="A797" s="1"/>
    </row>
    <row r="798" spans="1:1" ht="12.5">
      <c r="A798" s="1"/>
    </row>
    <row r="799" spans="1:1" ht="12.5">
      <c r="A799" s="1"/>
    </row>
    <row r="800" spans="1:1" ht="12.5">
      <c r="A800" s="1"/>
    </row>
    <row r="801" spans="1:1" ht="12.5">
      <c r="A801" s="1"/>
    </row>
    <row r="802" spans="1:1" ht="12.5">
      <c r="A802" s="1"/>
    </row>
    <row r="803" spans="1:1" ht="12.5">
      <c r="A803" s="1"/>
    </row>
    <row r="804" spans="1:1" ht="12.5">
      <c r="A804" s="1"/>
    </row>
    <row r="805" spans="1:1" ht="12.5">
      <c r="A805" s="1"/>
    </row>
    <row r="806" spans="1:1" ht="12.5">
      <c r="A806" s="1"/>
    </row>
    <row r="807" spans="1:1" ht="12.5">
      <c r="A807" s="1"/>
    </row>
    <row r="808" spans="1:1" ht="12.5">
      <c r="A808" s="1"/>
    </row>
    <row r="809" spans="1:1" ht="12.5">
      <c r="A809" s="1"/>
    </row>
    <row r="810" spans="1:1" ht="12.5">
      <c r="A810" s="1"/>
    </row>
    <row r="811" spans="1:1" ht="12.5">
      <c r="A811" s="1"/>
    </row>
    <row r="812" spans="1:1" ht="12.5">
      <c r="A812" s="1"/>
    </row>
    <row r="813" spans="1:1" ht="12.5">
      <c r="A813" s="1"/>
    </row>
    <row r="814" spans="1:1" ht="12.5">
      <c r="A814" s="1"/>
    </row>
    <row r="815" spans="1:1" ht="12.5">
      <c r="A815" s="1"/>
    </row>
    <row r="816" spans="1:1" ht="12.5">
      <c r="A816" s="1"/>
    </row>
    <row r="817" spans="1:1" ht="12.5">
      <c r="A817" s="1"/>
    </row>
    <row r="818" spans="1:1" ht="12.5">
      <c r="A818" s="1"/>
    </row>
    <row r="819" spans="1:1" ht="12.5">
      <c r="A819" s="1"/>
    </row>
    <row r="820" spans="1:1" ht="12.5">
      <c r="A820" s="1"/>
    </row>
    <row r="821" spans="1:1" ht="12.5">
      <c r="A821" s="1"/>
    </row>
    <row r="822" spans="1:1" ht="12.5">
      <c r="A822" s="1"/>
    </row>
    <row r="823" spans="1:1" ht="12.5">
      <c r="A823" s="1"/>
    </row>
    <row r="824" spans="1:1" ht="12.5">
      <c r="A824" s="1"/>
    </row>
    <row r="825" spans="1:1" ht="12.5">
      <c r="A825" s="1"/>
    </row>
    <row r="826" spans="1:1" ht="12.5">
      <c r="A826" s="1"/>
    </row>
    <row r="827" spans="1:1" ht="12.5">
      <c r="A827" s="1"/>
    </row>
    <row r="828" spans="1:1" ht="12.5">
      <c r="A828" s="1"/>
    </row>
    <row r="829" spans="1:1" ht="12.5">
      <c r="A829" s="1"/>
    </row>
    <row r="830" spans="1:1" ht="12.5">
      <c r="A830" s="1"/>
    </row>
    <row r="831" spans="1:1" ht="12.5">
      <c r="A831" s="1"/>
    </row>
    <row r="832" spans="1:1" ht="12.5">
      <c r="A832" s="1"/>
    </row>
    <row r="833" spans="1:1" ht="12.5">
      <c r="A833" s="1"/>
    </row>
    <row r="834" spans="1:1" ht="12.5">
      <c r="A834" s="1"/>
    </row>
    <row r="835" spans="1:1" ht="12.5">
      <c r="A835" s="1"/>
    </row>
    <row r="836" spans="1:1" ht="12.5">
      <c r="A836" s="1"/>
    </row>
    <row r="837" spans="1:1" ht="12.5">
      <c r="A837" s="1"/>
    </row>
    <row r="838" spans="1:1" ht="12.5">
      <c r="A838" s="1"/>
    </row>
    <row r="839" spans="1:1" ht="12.5">
      <c r="A839" s="1"/>
    </row>
    <row r="840" spans="1:1" ht="12.5">
      <c r="A840" s="1"/>
    </row>
    <row r="841" spans="1:1" ht="12.5">
      <c r="A841" s="1"/>
    </row>
    <row r="842" spans="1:1" ht="12.5">
      <c r="A842" s="1"/>
    </row>
    <row r="843" spans="1:1" ht="12.5">
      <c r="A843" s="1"/>
    </row>
    <row r="844" spans="1:1" ht="12.5">
      <c r="A844" s="1"/>
    </row>
    <row r="845" spans="1:1" ht="12.5">
      <c r="A845" s="1"/>
    </row>
    <row r="846" spans="1:1" ht="12.5">
      <c r="A846" s="1"/>
    </row>
    <row r="847" spans="1:1" ht="12.5">
      <c r="A847" s="1"/>
    </row>
    <row r="848" spans="1:1" ht="12.5">
      <c r="A848" s="1"/>
    </row>
    <row r="849" spans="1:1" ht="12.5">
      <c r="A849" s="1"/>
    </row>
    <row r="850" spans="1:1" ht="12.5">
      <c r="A850" s="1"/>
    </row>
    <row r="851" spans="1:1" ht="12.5">
      <c r="A851" s="1"/>
    </row>
    <row r="852" spans="1:1" ht="12.5">
      <c r="A852" s="1"/>
    </row>
    <row r="853" spans="1:1" ht="12.5">
      <c r="A853" s="1"/>
    </row>
    <row r="854" spans="1:1" ht="12.5">
      <c r="A854" s="1"/>
    </row>
    <row r="855" spans="1:1" ht="12.5">
      <c r="A855" s="1"/>
    </row>
    <row r="856" spans="1:1" ht="12.5">
      <c r="A856" s="1"/>
    </row>
    <row r="857" spans="1:1" ht="12.5">
      <c r="A857" s="1"/>
    </row>
    <row r="858" spans="1:1" ht="12.5">
      <c r="A858" s="1"/>
    </row>
    <row r="859" spans="1:1" ht="12.5">
      <c r="A859" s="1"/>
    </row>
    <row r="860" spans="1:1" ht="12.5">
      <c r="A860" s="1"/>
    </row>
    <row r="861" spans="1:1" ht="12.5">
      <c r="A861" s="1"/>
    </row>
    <row r="862" spans="1:1" ht="12.5">
      <c r="A862" s="1"/>
    </row>
    <row r="863" spans="1:1" ht="12.5">
      <c r="A863" s="1"/>
    </row>
    <row r="864" spans="1:1" ht="12.5">
      <c r="A864" s="1"/>
    </row>
    <row r="865" spans="1:1" ht="12.5">
      <c r="A865" s="1"/>
    </row>
    <row r="866" spans="1:1" ht="12.5">
      <c r="A866" s="1"/>
    </row>
    <row r="867" spans="1:1" ht="12.5">
      <c r="A867" s="1"/>
    </row>
    <row r="868" spans="1:1" ht="12.5">
      <c r="A868" s="1"/>
    </row>
    <row r="869" spans="1:1" ht="12.5">
      <c r="A869" s="1"/>
    </row>
    <row r="870" spans="1:1" ht="12.5">
      <c r="A870" s="1"/>
    </row>
    <row r="871" spans="1:1" ht="12.5">
      <c r="A871" s="1"/>
    </row>
    <row r="872" spans="1:1" ht="12.5">
      <c r="A872" s="1"/>
    </row>
    <row r="873" spans="1:1" ht="12.5">
      <c r="A873" s="1"/>
    </row>
    <row r="874" spans="1:1" ht="12.5">
      <c r="A874" s="1"/>
    </row>
    <row r="875" spans="1:1" ht="12.5">
      <c r="A875" s="1"/>
    </row>
    <row r="876" spans="1:1" ht="12.5">
      <c r="A876" s="1"/>
    </row>
    <row r="877" spans="1:1" ht="12.5">
      <c r="A877" s="1"/>
    </row>
    <row r="878" spans="1:1" ht="12.5">
      <c r="A878" s="1"/>
    </row>
    <row r="879" spans="1:1" ht="12.5">
      <c r="A879" s="1"/>
    </row>
    <row r="880" spans="1:1" ht="12.5">
      <c r="A880" s="1"/>
    </row>
    <row r="881" spans="1:1" ht="12.5">
      <c r="A881" s="1"/>
    </row>
    <row r="882" spans="1:1" ht="12.5">
      <c r="A882" s="1"/>
    </row>
    <row r="883" spans="1:1" ht="12.5">
      <c r="A883" s="1"/>
    </row>
    <row r="884" spans="1:1" ht="12.5">
      <c r="A884" s="1"/>
    </row>
    <row r="885" spans="1:1" ht="12.5">
      <c r="A885" s="1"/>
    </row>
    <row r="886" spans="1:1" ht="12.5">
      <c r="A886" s="1"/>
    </row>
    <row r="887" spans="1:1" ht="12.5">
      <c r="A887" s="1"/>
    </row>
    <row r="888" spans="1:1" ht="12.5">
      <c r="A888" s="1"/>
    </row>
    <row r="889" spans="1:1" ht="12.5">
      <c r="A889" s="1"/>
    </row>
    <row r="890" spans="1:1" ht="12.5">
      <c r="A890" s="1"/>
    </row>
    <row r="891" spans="1:1" ht="12.5">
      <c r="A891" s="1"/>
    </row>
    <row r="892" spans="1:1" ht="12.5">
      <c r="A892" s="1"/>
    </row>
    <row r="893" spans="1:1" ht="12.5">
      <c r="A893" s="1"/>
    </row>
    <row r="894" spans="1:1" ht="12.5">
      <c r="A894" s="1"/>
    </row>
    <row r="895" spans="1:1" ht="12.5">
      <c r="A895" s="1"/>
    </row>
    <row r="896" spans="1:1" ht="12.5">
      <c r="A896" s="1"/>
    </row>
    <row r="897" spans="1:1" ht="12.5">
      <c r="A897" s="1"/>
    </row>
    <row r="898" spans="1:1" ht="12.5">
      <c r="A898" s="1"/>
    </row>
    <row r="899" spans="1:1" ht="12.5">
      <c r="A899" s="1"/>
    </row>
    <row r="900" spans="1:1" ht="12.5">
      <c r="A900" s="1"/>
    </row>
    <row r="901" spans="1:1" ht="12.5">
      <c r="A901" s="1"/>
    </row>
    <row r="902" spans="1:1" ht="12.5">
      <c r="A902" s="1"/>
    </row>
    <row r="903" spans="1:1" ht="12.5">
      <c r="A903" s="1"/>
    </row>
    <row r="904" spans="1:1" ht="12.5">
      <c r="A904" s="1"/>
    </row>
    <row r="905" spans="1:1" ht="12.5">
      <c r="A905" s="1"/>
    </row>
    <row r="906" spans="1:1" ht="12.5">
      <c r="A906" s="1"/>
    </row>
    <row r="907" spans="1:1" ht="12.5">
      <c r="A907" s="1"/>
    </row>
    <row r="908" spans="1:1" ht="12.5">
      <c r="A908" s="1"/>
    </row>
    <row r="909" spans="1:1" ht="12.5">
      <c r="A909" s="1"/>
    </row>
    <row r="910" spans="1:1" ht="12.5">
      <c r="A910" s="1"/>
    </row>
    <row r="911" spans="1:1" ht="12.5">
      <c r="A911" s="1"/>
    </row>
    <row r="912" spans="1:1" ht="12.5">
      <c r="A912" s="1"/>
    </row>
    <row r="913" spans="1:1" ht="12.5">
      <c r="A913" s="1"/>
    </row>
    <row r="914" spans="1:1" ht="12.5">
      <c r="A914" s="1"/>
    </row>
    <row r="915" spans="1:1" ht="12.5">
      <c r="A915" s="1"/>
    </row>
    <row r="916" spans="1:1" ht="12.5">
      <c r="A916" s="1"/>
    </row>
    <row r="917" spans="1:1" ht="12.5">
      <c r="A917" s="1"/>
    </row>
    <row r="918" spans="1:1" ht="12.5">
      <c r="A918" s="1"/>
    </row>
    <row r="919" spans="1:1" ht="12.5">
      <c r="A919" s="1"/>
    </row>
    <row r="920" spans="1:1" ht="12.5">
      <c r="A920" s="1"/>
    </row>
    <row r="921" spans="1:1" ht="12.5">
      <c r="A921" s="1"/>
    </row>
    <row r="922" spans="1:1" ht="12.5">
      <c r="A922" s="1"/>
    </row>
    <row r="923" spans="1:1" ht="12.5">
      <c r="A923" s="1"/>
    </row>
    <row r="924" spans="1:1" ht="12.5">
      <c r="A924" s="1"/>
    </row>
    <row r="925" spans="1:1" ht="12.5">
      <c r="A925" s="1"/>
    </row>
    <row r="926" spans="1:1" ht="12.5">
      <c r="A926" s="1"/>
    </row>
    <row r="927" spans="1:1" ht="12.5">
      <c r="A927" s="1"/>
    </row>
    <row r="928" spans="1:1" ht="12.5">
      <c r="A928" s="1"/>
    </row>
    <row r="929" spans="1:1" ht="12.5">
      <c r="A929" s="1"/>
    </row>
    <row r="930" spans="1:1" ht="12.5">
      <c r="A930" s="1"/>
    </row>
    <row r="931" spans="1:1" ht="12.5">
      <c r="A931" s="1"/>
    </row>
    <row r="932" spans="1:1" ht="12.5">
      <c r="A932" s="1"/>
    </row>
    <row r="933" spans="1:1" ht="12.5">
      <c r="A933" s="1"/>
    </row>
    <row r="934" spans="1:1" ht="12.5">
      <c r="A934" s="1"/>
    </row>
    <row r="935" spans="1:1" ht="12.5">
      <c r="A935" s="1"/>
    </row>
    <row r="936" spans="1:1" ht="12.5">
      <c r="A936" s="1"/>
    </row>
    <row r="937" spans="1:1" ht="12.5">
      <c r="A937" s="1"/>
    </row>
    <row r="938" spans="1:1" ht="12.5">
      <c r="A938" s="1"/>
    </row>
    <row r="939" spans="1:1" ht="12.5">
      <c r="A939" s="1"/>
    </row>
    <row r="940" spans="1:1" ht="12.5">
      <c r="A940" s="1"/>
    </row>
    <row r="941" spans="1:1" ht="12.5">
      <c r="A941" s="1"/>
    </row>
    <row r="942" spans="1:1" ht="12.5">
      <c r="A942" s="1"/>
    </row>
    <row r="943" spans="1:1" ht="12.5">
      <c r="A943" s="1"/>
    </row>
    <row r="944" spans="1:1" ht="12.5">
      <c r="A944" s="1"/>
    </row>
    <row r="945" spans="1:1" ht="12.5">
      <c r="A945" s="1"/>
    </row>
    <row r="946" spans="1:1" ht="12.5">
      <c r="A946" s="1"/>
    </row>
    <row r="947" spans="1:1" ht="12.5">
      <c r="A947" s="1"/>
    </row>
    <row r="948" spans="1:1" ht="12.5">
      <c r="A948" s="1"/>
    </row>
    <row r="949" spans="1:1" ht="12.5">
      <c r="A949" s="1"/>
    </row>
    <row r="950" spans="1:1" ht="12.5">
      <c r="A950" s="1"/>
    </row>
    <row r="951" spans="1:1" ht="12.5">
      <c r="A951" s="1"/>
    </row>
    <row r="952" spans="1:1" ht="12.5">
      <c r="A952" s="1"/>
    </row>
    <row r="953" spans="1:1" ht="12.5">
      <c r="A953" s="1"/>
    </row>
    <row r="954" spans="1:1" ht="12.5">
      <c r="A954" s="1"/>
    </row>
    <row r="955" spans="1:1" ht="12.5">
      <c r="A955" s="1"/>
    </row>
    <row r="956" spans="1:1" ht="12.5">
      <c r="A956" s="1"/>
    </row>
    <row r="957" spans="1:1" ht="12.5">
      <c r="A957" s="1"/>
    </row>
    <row r="958" spans="1:1" ht="12.5">
      <c r="A958" s="1"/>
    </row>
    <row r="959" spans="1:1" ht="12.5">
      <c r="A959" s="1"/>
    </row>
    <row r="960" spans="1:1" ht="12.5">
      <c r="A960" s="1"/>
    </row>
    <row r="961" spans="1:1" ht="12.5">
      <c r="A961" s="1"/>
    </row>
    <row r="962" spans="1:1" ht="12.5">
      <c r="A962" s="1"/>
    </row>
    <row r="963" spans="1:1" ht="12.5">
      <c r="A963" s="1"/>
    </row>
    <row r="964" spans="1:1" ht="12.5">
      <c r="A964" s="1"/>
    </row>
    <row r="965" spans="1:1" ht="12.5">
      <c r="A965" s="1"/>
    </row>
    <row r="966" spans="1:1" ht="12.5">
      <c r="A966" s="1"/>
    </row>
    <row r="967" spans="1:1" ht="12.5">
      <c r="A967" s="1"/>
    </row>
    <row r="968" spans="1:1" ht="12.5">
      <c r="A968" s="1"/>
    </row>
    <row r="969" spans="1:1" ht="12.5">
      <c r="A969" s="1"/>
    </row>
    <row r="970" spans="1:1" ht="12.5">
      <c r="A970" s="1"/>
    </row>
    <row r="971" spans="1:1" ht="12.5">
      <c r="A971" s="1"/>
    </row>
    <row r="972" spans="1:1" ht="12.5">
      <c r="A972" s="1"/>
    </row>
    <row r="973" spans="1:1" ht="12.5">
      <c r="A973" s="1"/>
    </row>
    <row r="974" spans="1:1" ht="12.5">
      <c r="A974" s="1"/>
    </row>
    <row r="975" spans="1:1" ht="12.5">
      <c r="A975" s="1"/>
    </row>
    <row r="976" spans="1:1" ht="12.5">
      <c r="A976" s="1"/>
    </row>
    <row r="977" spans="1:1" ht="12.5">
      <c r="A977" s="1"/>
    </row>
    <row r="978" spans="1:1" ht="12.5">
      <c r="A978" s="1"/>
    </row>
    <row r="979" spans="1:1" ht="12.5">
      <c r="A979" s="1"/>
    </row>
    <row r="980" spans="1:1" ht="12.5">
      <c r="A980" s="1"/>
    </row>
    <row r="981" spans="1:1" ht="12.5">
      <c r="A981" s="1"/>
    </row>
    <row r="982" spans="1:1" ht="12.5">
      <c r="A982" s="1"/>
    </row>
    <row r="983" spans="1:1" ht="12.5">
      <c r="A983" s="1"/>
    </row>
    <row r="984" spans="1:1" ht="12.5">
      <c r="A984" s="1"/>
    </row>
    <row r="985" spans="1:1" ht="12.5">
      <c r="A985" s="1"/>
    </row>
    <row r="986" spans="1:1" ht="12.5">
      <c r="A986" s="1"/>
    </row>
    <row r="987" spans="1:1" ht="12.5">
      <c r="A987" s="1"/>
    </row>
    <row r="988" spans="1:1" ht="12.5">
      <c r="A988" s="1"/>
    </row>
    <row r="989" spans="1:1" ht="12.5">
      <c r="A989" s="1"/>
    </row>
    <row r="990" spans="1:1" ht="12.5">
      <c r="A990" s="1"/>
    </row>
    <row r="991" spans="1:1" ht="12.5">
      <c r="A991" s="1"/>
    </row>
    <row r="992" spans="1:1" ht="12.5">
      <c r="A992" s="1"/>
    </row>
    <row r="993" spans="1:1" ht="12.5">
      <c r="A993" s="1"/>
    </row>
    <row r="994" spans="1:1" ht="12.5">
      <c r="A994" s="1"/>
    </row>
    <row r="995" spans="1:1" ht="12.5">
      <c r="A995" s="1"/>
    </row>
  </sheetData>
  <hyperlinks>
    <hyperlink ref="C6" r:id="rId1" xr:uid="{00000000-0004-0000-0400-000000000000}"/>
    <hyperlink ref="C12" r:id="rId2" xr:uid="{00000000-0004-0000-0400-000001000000}"/>
    <hyperlink ref="C16" r:id="rId3" xr:uid="{00000000-0004-0000-0400-000002000000}"/>
    <hyperlink ref="C20" r:id="rId4" xr:uid="{00000000-0004-0000-0400-000003000000}"/>
    <hyperlink ref="C21" r:id="rId5" xr:uid="{00000000-0004-0000-0400-000004000000}"/>
    <hyperlink ref="C24" r:id="rId6" xr:uid="{00000000-0004-0000-0400-000005000000}"/>
    <hyperlink ref="C25" r:id="rId7" xr:uid="{00000000-0004-0000-0400-000006000000}"/>
    <hyperlink ref="E49" r:id="rId8" xr:uid="{00000000-0004-0000-0400-000007000000}"/>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F996"/>
  <sheetViews>
    <sheetView workbookViewId="0"/>
  </sheetViews>
  <sheetFormatPr defaultColWidth="12.6328125" defaultRowHeight="15.75" customHeight="1"/>
  <cols>
    <col min="1" max="1" width="33.36328125" customWidth="1"/>
    <col min="2" max="2" width="42.453125" customWidth="1"/>
  </cols>
  <sheetData>
    <row r="1" spans="1:6" ht="12.5">
      <c r="E1" s="48"/>
      <c r="F1" s="48"/>
    </row>
    <row r="2" spans="1:6" ht="15.5">
      <c r="A2" s="49" t="s">
        <v>271</v>
      </c>
      <c r="B2" s="49" t="s">
        <v>272</v>
      </c>
      <c r="C2" s="49" t="s">
        <v>273</v>
      </c>
      <c r="D2" s="49" t="s">
        <v>274</v>
      </c>
      <c r="E2" s="49" t="s">
        <v>275</v>
      </c>
      <c r="F2" s="49" t="s">
        <v>276</v>
      </c>
    </row>
    <row r="3" spans="1:6" ht="14">
      <c r="A3" s="50" t="s">
        <v>277</v>
      </c>
      <c r="B3" s="50" t="s">
        <v>278</v>
      </c>
      <c r="C3" s="51">
        <v>1</v>
      </c>
      <c r="D3" s="50" t="s">
        <v>279</v>
      </c>
      <c r="E3" s="52">
        <v>42530</v>
      </c>
      <c r="F3" s="53">
        <v>43050</v>
      </c>
    </row>
    <row r="4" spans="1:6" ht="14">
      <c r="A4" s="50" t="s">
        <v>280</v>
      </c>
      <c r="B4" s="50" t="s">
        <v>281</v>
      </c>
      <c r="C4" s="51">
        <v>1</v>
      </c>
      <c r="D4" s="50" t="s">
        <v>279</v>
      </c>
      <c r="E4" s="52">
        <v>42530</v>
      </c>
      <c r="F4" s="53">
        <v>43050</v>
      </c>
    </row>
    <row r="5" spans="1:6" ht="14">
      <c r="A5" s="50" t="s">
        <v>282</v>
      </c>
      <c r="B5" s="50" t="s">
        <v>283</v>
      </c>
      <c r="C5" s="51">
        <v>1</v>
      </c>
      <c r="D5" s="50" t="s">
        <v>279</v>
      </c>
      <c r="E5" s="52">
        <v>42530</v>
      </c>
      <c r="F5" s="53">
        <v>43050</v>
      </c>
    </row>
    <row r="6" spans="1:6" ht="14">
      <c r="A6" s="50" t="s">
        <v>284</v>
      </c>
      <c r="B6" s="50" t="s">
        <v>285</v>
      </c>
      <c r="C6" s="51">
        <v>1</v>
      </c>
      <c r="D6" s="50" t="s">
        <v>279</v>
      </c>
      <c r="E6" s="53">
        <v>42320</v>
      </c>
      <c r="F6" s="53">
        <v>43050</v>
      </c>
    </row>
    <row r="7" spans="1:6" ht="14">
      <c r="A7" s="50" t="s">
        <v>286</v>
      </c>
      <c r="B7" s="50" t="s">
        <v>285</v>
      </c>
      <c r="C7" s="51">
        <v>1</v>
      </c>
      <c r="D7" s="50" t="s">
        <v>279</v>
      </c>
      <c r="E7" s="53">
        <v>42320</v>
      </c>
      <c r="F7" s="52">
        <v>42941</v>
      </c>
    </row>
    <row r="8" spans="1:6" ht="14">
      <c r="A8" s="50" t="s">
        <v>287</v>
      </c>
      <c r="B8" s="50" t="s">
        <v>285</v>
      </c>
      <c r="C8" s="51">
        <v>1</v>
      </c>
      <c r="D8" s="50" t="s">
        <v>279</v>
      </c>
      <c r="E8" s="52">
        <v>42941</v>
      </c>
      <c r="F8" s="53">
        <v>43050</v>
      </c>
    </row>
    <row r="9" spans="1:6" ht="14">
      <c r="A9" s="50" t="s">
        <v>288</v>
      </c>
      <c r="B9" s="50" t="s">
        <v>285</v>
      </c>
      <c r="C9" s="51">
        <v>1</v>
      </c>
      <c r="D9" s="50" t="s">
        <v>279</v>
      </c>
      <c r="E9" s="53">
        <v>42320</v>
      </c>
      <c r="F9" s="52">
        <v>42941</v>
      </c>
    </row>
    <row r="10" spans="1:6" ht="14">
      <c r="A10" s="50" t="s">
        <v>289</v>
      </c>
      <c r="B10" s="50" t="s">
        <v>285</v>
      </c>
      <c r="C10" s="51">
        <v>1</v>
      </c>
      <c r="D10" s="50" t="s">
        <v>279</v>
      </c>
      <c r="E10" s="52">
        <v>42941</v>
      </c>
      <c r="F10" s="53">
        <v>43050</v>
      </c>
    </row>
    <row r="11" spans="1:6" ht="14">
      <c r="A11" s="50" t="s">
        <v>290</v>
      </c>
      <c r="B11" s="50" t="s">
        <v>291</v>
      </c>
      <c r="C11" s="51">
        <v>1</v>
      </c>
      <c r="D11" s="50" t="s">
        <v>279</v>
      </c>
      <c r="E11" s="53">
        <v>42320</v>
      </c>
      <c r="F11" s="53">
        <v>43050</v>
      </c>
    </row>
    <row r="12" spans="1:6" ht="14">
      <c r="A12" s="50" t="s">
        <v>292</v>
      </c>
      <c r="B12" s="50" t="s">
        <v>293</v>
      </c>
      <c r="C12" s="51">
        <v>1</v>
      </c>
      <c r="D12" s="50" t="s">
        <v>279</v>
      </c>
      <c r="E12" s="53">
        <v>42320</v>
      </c>
      <c r="F12" s="53">
        <v>43050</v>
      </c>
    </row>
    <row r="13" spans="1:6" ht="14">
      <c r="A13" s="50" t="s">
        <v>294</v>
      </c>
      <c r="B13" s="50" t="s">
        <v>293</v>
      </c>
      <c r="C13" s="51">
        <v>1</v>
      </c>
      <c r="D13" s="50" t="s">
        <v>279</v>
      </c>
      <c r="E13" s="53">
        <v>42320</v>
      </c>
      <c r="F13" s="52">
        <v>42411</v>
      </c>
    </row>
    <row r="14" spans="1:6" ht="14">
      <c r="A14" s="50" t="s">
        <v>295</v>
      </c>
      <c r="B14" s="50" t="s">
        <v>293</v>
      </c>
      <c r="C14" s="51">
        <v>1</v>
      </c>
      <c r="D14" s="50" t="s">
        <v>279</v>
      </c>
      <c r="E14" s="52">
        <v>42767</v>
      </c>
      <c r="F14" s="52">
        <v>42836</v>
      </c>
    </row>
    <row r="15" spans="1:6" ht="14">
      <c r="A15" s="50" t="s">
        <v>296</v>
      </c>
      <c r="B15" s="50" t="s">
        <v>293</v>
      </c>
      <c r="C15" s="51">
        <v>1</v>
      </c>
      <c r="D15" s="50" t="s">
        <v>279</v>
      </c>
      <c r="E15" s="52">
        <v>42411</v>
      </c>
      <c r="F15" s="52">
        <v>42643</v>
      </c>
    </row>
    <row r="16" spans="1:6" ht="14">
      <c r="A16" s="50" t="s">
        <v>297</v>
      </c>
      <c r="B16" s="50" t="s">
        <v>293</v>
      </c>
      <c r="C16" s="51">
        <v>1</v>
      </c>
      <c r="D16" s="50" t="s">
        <v>279</v>
      </c>
      <c r="E16" s="52">
        <v>42643</v>
      </c>
      <c r="F16" s="52">
        <v>42767</v>
      </c>
    </row>
    <row r="17" spans="1:6" ht="14">
      <c r="A17" s="50" t="s">
        <v>298</v>
      </c>
      <c r="B17" s="50" t="s">
        <v>293</v>
      </c>
      <c r="C17" s="51">
        <v>1</v>
      </c>
      <c r="D17" s="50" t="s">
        <v>279</v>
      </c>
      <c r="E17" s="52">
        <v>42836</v>
      </c>
      <c r="F17" s="53">
        <v>43050</v>
      </c>
    </row>
    <row r="18" spans="1:6" ht="14">
      <c r="A18" s="50" t="s">
        <v>299</v>
      </c>
      <c r="B18" s="50" t="s">
        <v>293</v>
      </c>
      <c r="C18" s="51">
        <v>1</v>
      </c>
      <c r="D18" s="50" t="s">
        <v>279</v>
      </c>
      <c r="E18" s="53">
        <v>42320</v>
      </c>
      <c r="F18" s="53">
        <v>43050</v>
      </c>
    </row>
    <row r="19" spans="1:6" ht="14">
      <c r="A19" s="50" t="s">
        <v>300</v>
      </c>
      <c r="B19" s="50" t="s">
        <v>301</v>
      </c>
      <c r="C19" s="51">
        <v>1</v>
      </c>
      <c r="D19" s="50" t="s">
        <v>279</v>
      </c>
      <c r="E19" s="53">
        <v>42320</v>
      </c>
      <c r="F19" s="53">
        <v>43050</v>
      </c>
    </row>
    <row r="20" spans="1:6" ht="14">
      <c r="A20" s="50" t="s">
        <v>302</v>
      </c>
      <c r="B20" s="50" t="s">
        <v>301</v>
      </c>
      <c r="C20" s="51">
        <v>1</v>
      </c>
      <c r="D20" s="50" t="s">
        <v>279</v>
      </c>
      <c r="E20" s="53">
        <v>42320</v>
      </c>
      <c r="F20" s="53">
        <v>43050</v>
      </c>
    </row>
    <row r="21" spans="1:6" ht="14">
      <c r="A21" s="50" t="s">
        <v>303</v>
      </c>
      <c r="B21" s="50" t="s">
        <v>301</v>
      </c>
      <c r="C21" s="51">
        <v>1</v>
      </c>
      <c r="D21" s="50" t="s">
        <v>279</v>
      </c>
      <c r="E21" s="53">
        <v>42320</v>
      </c>
      <c r="F21" s="53">
        <v>43050</v>
      </c>
    </row>
    <row r="22" spans="1:6" ht="14">
      <c r="A22" s="50" t="s">
        <v>304</v>
      </c>
      <c r="B22" s="50" t="s">
        <v>285</v>
      </c>
      <c r="C22" s="51">
        <v>1</v>
      </c>
      <c r="D22" s="50" t="s">
        <v>305</v>
      </c>
      <c r="E22" s="53">
        <v>42320</v>
      </c>
      <c r="F22" s="52">
        <v>42941</v>
      </c>
    </row>
    <row r="23" spans="1:6" ht="14">
      <c r="A23" s="50" t="s">
        <v>306</v>
      </c>
      <c r="B23" s="50" t="s">
        <v>285</v>
      </c>
      <c r="C23" s="51">
        <v>1</v>
      </c>
      <c r="D23" s="50" t="s">
        <v>305</v>
      </c>
      <c r="E23" s="53">
        <v>42320</v>
      </c>
      <c r="F23" s="53">
        <v>43050</v>
      </c>
    </row>
    <row r="24" spans="1:6" ht="14">
      <c r="A24" s="50" t="s">
        <v>307</v>
      </c>
      <c r="B24" s="50" t="s">
        <v>285</v>
      </c>
      <c r="C24" s="51">
        <v>1</v>
      </c>
      <c r="D24" s="50" t="s">
        <v>305</v>
      </c>
      <c r="E24" s="53">
        <v>42320</v>
      </c>
      <c r="F24" s="53">
        <v>43050</v>
      </c>
    </row>
    <row r="25" spans="1:6" ht="14">
      <c r="A25" s="50" t="s">
        <v>287</v>
      </c>
      <c r="B25" s="50" t="s">
        <v>285</v>
      </c>
      <c r="C25" s="51">
        <v>1</v>
      </c>
      <c r="D25" s="50" t="s">
        <v>305</v>
      </c>
      <c r="E25" s="53">
        <v>42320</v>
      </c>
      <c r="F25" s="52">
        <v>42941</v>
      </c>
    </row>
    <row r="26" spans="1:6" ht="14">
      <c r="A26" s="50" t="s">
        <v>308</v>
      </c>
      <c r="B26" s="50" t="s">
        <v>285</v>
      </c>
      <c r="C26" s="51">
        <v>1</v>
      </c>
      <c r="D26" s="50" t="s">
        <v>305</v>
      </c>
      <c r="E26" s="53">
        <v>42320</v>
      </c>
      <c r="F26" s="52">
        <v>42941</v>
      </c>
    </row>
    <row r="27" spans="1:6" ht="14">
      <c r="A27" s="50" t="s">
        <v>309</v>
      </c>
      <c r="B27" s="50" t="s">
        <v>285</v>
      </c>
      <c r="C27" s="51">
        <v>1</v>
      </c>
      <c r="D27" s="50" t="s">
        <v>305</v>
      </c>
      <c r="E27" s="53">
        <v>42320</v>
      </c>
      <c r="F27" s="52">
        <v>42941</v>
      </c>
    </row>
    <row r="28" spans="1:6" ht="14">
      <c r="A28" s="50" t="s">
        <v>289</v>
      </c>
      <c r="B28" s="50" t="s">
        <v>285</v>
      </c>
      <c r="C28" s="51">
        <v>1</v>
      </c>
      <c r="D28" s="50" t="s">
        <v>305</v>
      </c>
      <c r="E28" s="53">
        <v>42320</v>
      </c>
      <c r="F28" s="52">
        <v>42941</v>
      </c>
    </row>
    <row r="29" spans="1:6" ht="14">
      <c r="A29" s="50" t="s">
        <v>295</v>
      </c>
      <c r="B29" s="50" t="s">
        <v>293</v>
      </c>
      <c r="C29" s="51">
        <v>1</v>
      </c>
      <c r="D29" s="50" t="s">
        <v>305</v>
      </c>
      <c r="E29" s="53">
        <v>42320</v>
      </c>
      <c r="F29" s="52">
        <v>42767</v>
      </c>
    </row>
    <row r="30" spans="1:6" ht="14">
      <c r="A30" s="50" t="s">
        <v>296</v>
      </c>
      <c r="B30" s="50" t="s">
        <v>293</v>
      </c>
      <c r="C30" s="51">
        <v>1</v>
      </c>
      <c r="D30" s="50" t="s">
        <v>305</v>
      </c>
      <c r="E30" s="53">
        <v>42320</v>
      </c>
      <c r="F30" s="52">
        <v>42411</v>
      </c>
    </row>
    <row r="31" spans="1:6" ht="14">
      <c r="A31" s="50" t="s">
        <v>310</v>
      </c>
      <c r="B31" s="50" t="s">
        <v>293</v>
      </c>
      <c r="C31" s="51">
        <v>1</v>
      </c>
      <c r="D31" s="50" t="s">
        <v>305</v>
      </c>
      <c r="E31" s="52">
        <v>42712</v>
      </c>
      <c r="F31" s="53">
        <v>43050</v>
      </c>
    </row>
    <row r="32" spans="1:6" ht="14">
      <c r="A32" s="50" t="s">
        <v>297</v>
      </c>
      <c r="B32" s="50" t="s">
        <v>293</v>
      </c>
      <c r="C32" s="51">
        <v>1</v>
      </c>
      <c r="D32" s="50" t="s">
        <v>305</v>
      </c>
      <c r="E32" s="53">
        <v>42320</v>
      </c>
      <c r="F32" s="52">
        <v>42643</v>
      </c>
    </row>
    <row r="33" spans="1:6" ht="14">
      <c r="A33" s="50" t="s">
        <v>311</v>
      </c>
      <c r="B33" s="50" t="s">
        <v>293</v>
      </c>
      <c r="C33" s="51">
        <v>1</v>
      </c>
      <c r="D33" s="50" t="s">
        <v>305</v>
      </c>
      <c r="E33" s="53">
        <v>42320</v>
      </c>
      <c r="F33" s="52">
        <v>42424</v>
      </c>
    </row>
    <row r="34" spans="1:6" ht="14">
      <c r="A34" s="50" t="s">
        <v>298</v>
      </c>
      <c r="B34" s="50" t="s">
        <v>293</v>
      </c>
      <c r="C34" s="51">
        <v>1</v>
      </c>
      <c r="D34" s="50" t="s">
        <v>305</v>
      </c>
      <c r="E34" s="52">
        <v>42712</v>
      </c>
      <c r="F34" s="52">
        <v>42836</v>
      </c>
    </row>
    <row r="35" spans="1:6" ht="14">
      <c r="A35" s="50" t="s">
        <v>312</v>
      </c>
      <c r="B35" s="50" t="s">
        <v>293</v>
      </c>
      <c r="C35" s="51">
        <v>1</v>
      </c>
      <c r="D35" s="50" t="s">
        <v>305</v>
      </c>
      <c r="E35" s="52">
        <v>42712</v>
      </c>
      <c r="F35" s="53">
        <v>43050</v>
      </c>
    </row>
    <row r="36" spans="1:6" ht="14">
      <c r="A36" s="50" t="s">
        <v>313</v>
      </c>
      <c r="B36" s="50" t="s">
        <v>301</v>
      </c>
      <c r="C36" s="51">
        <v>1</v>
      </c>
      <c r="D36" s="50" t="s">
        <v>305</v>
      </c>
      <c r="E36" s="53">
        <v>42320</v>
      </c>
      <c r="F36" s="53">
        <v>43050</v>
      </c>
    </row>
    <row r="37" spans="1:6" ht="14">
      <c r="A37" s="50" t="s">
        <v>314</v>
      </c>
      <c r="B37" s="50" t="s">
        <v>301</v>
      </c>
      <c r="C37" s="51">
        <v>1</v>
      </c>
      <c r="D37" s="50" t="s">
        <v>305</v>
      </c>
      <c r="E37" s="53">
        <v>42320</v>
      </c>
      <c r="F37" s="52">
        <v>42450</v>
      </c>
    </row>
    <row r="38" spans="1:6" ht="14">
      <c r="A38" s="50" t="s">
        <v>315</v>
      </c>
      <c r="B38" s="50" t="s">
        <v>301</v>
      </c>
      <c r="C38" s="51">
        <v>1</v>
      </c>
      <c r="D38" s="50" t="s">
        <v>305</v>
      </c>
      <c r="E38" s="53">
        <v>42320</v>
      </c>
      <c r="F38" s="53">
        <v>43050</v>
      </c>
    </row>
    <row r="39" spans="1:6" ht="14">
      <c r="A39" s="50" t="s">
        <v>316</v>
      </c>
      <c r="B39" s="50" t="s">
        <v>301</v>
      </c>
      <c r="C39" s="51">
        <v>1</v>
      </c>
      <c r="D39" s="50" t="s">
        <v>305</v>
      </c>
      <c r="E39" s="53">
        <v>42320</v>
      </c>
      <c r="F39" s="53">
        <v>43050</v>
      </c>
    </row>
    <row r="40" spans="1:6" ht="3" customHeight="1">
      <c r="A40" s="305"/>
      <c r="B40" s="294"/>
      <c r="C40" s="294"/>
      <c r="D40" s="294"/>
      <c r="E40" s="294"/>
      <c r="F40" s="295"/>
    </row>
    <row r="41" spans="1:6" ht="14">
      <c r="A41" s="50" t="s">
        <v>277</v>
      </c>
      <c r="B41" s="50" t="s">
        <v>278</v>
      </c>
      <c r="C41" s="51">
        <v>2</v>
      </c>
      <c r="D41" s="50" t="s">
        <v>279</v>
      </c>
      <c r="E41" s="53">
        <v>43055</v>
      </c>
      <c r="F41" s="52">
        <v>43516</v>
      </c>
    </row>
    <row r="42" spans="1:6" ht="14">
      <c r="A42" s="50" t="s">
        <v>317</v>
      </c>
      <c r="B42" s="50" t="s">
        <v>278</v>
      </c>
      <c r="C42" s="51">
        <v>2</v>
      </c>
      <c r="D42" s="50" t="s">
        <v>279</v>
      </c>
      <c r="E42" s="52">
        <v>43629</v>
      </c>
      <c r="F42" s="53">
        <v>44802</v>
      </c>
    </row>
    <row r="43" spans="1:6" ht="14">
      <c r="A43" s="50" t="s">
        <v>318</v>
      </c>
      <c r="B43" s="50" t="s">
        <v>281</v>
      </c>
      <c r="C43" s="51">
        <v>2</v>
      </c>
      <c r="D43" s="50" t="s">
        <v>279</v>
      </c>
      <c r="E43" s="52">
        <v>43587</v>
      </c>
      <c r="F43" s="53">
        <v>43784</v>
      </c>
    </row>
    <row r="44" spans="1:6" ht="14">
      <c r="A44" s="50" t="s">
        <v>280</v>
      </c>
      <c r="B44" s="50" t="s">
        <v>281</v>
      </c>
      <c r="C44" s="51">
        <v>2</v>
      </c>
      <c r="D44" s="50" t="s">
        <v>279</v>
      </c>
      <c r="E44" s="53">
        <v>43055</v>
      </c>
      <c r="F44" s="52">
        <v>43587</v>
      </c>
    </row>
    <row r="45" spans="1:6" ht="14">
      <c r="A45" s="50" t="s">
        <v>319</v>
      </c>
      <c r="B45" s="50" t="s">
        <v>283</v>
      </c>
      <c r="C45" s="51">
        <v>2</v>
      </c>
      <c r="D45" s="50" t="s">
        <v>279</v>
      </c>
      <c r="E45" s="52">
        <v>43587</v>
      </c>
      <c r="F45" s="53">
        <v>43784</v>
      </c>
    </row>
    <row r="46" spans="1:6" ht="14">
      <c r="A46" s="50" t="s">
        <v>282</v>
      </c>
      <c r="B46" s="50" t="s">
        <v>283</v>
      </c>
      <c r="C46" s="51">
        <v>2</v>
      </c>
      <c r="D46" s="50" t="s">
        <v>279</v>
      </c>
      <c r="E46" s="53">
        <v>43055</v>
      </c>
      <c r="F46" s="52">
        <v>43587</v>
      </c>
    </row>
    <row r="47" spans="1:6" ht="14">
      <c r="A47" s="50" t="s">
        <v>320</v>
      </c>
      <c r="B47" s="50" t="s">
        <v>285</v>
      </c>
      <c r="C47" s="51">
        <v>2</v>
      </c>
      <c r="D47" s="50" t="s">
        <v>279</v>
      </c>
      <c r="E47" s="52">
        <v>43194</v>
      </c>
      <c r="F47" s="53">
        <v>43784</v>
      </c>
    </row>
    <row r="48" spans="1:6" ht="14">
      <c r="A48" s="50" t="s">
        <v>321</v>
      </c>
      <c r="B48" s="50" t="s">
        <v>285</v>
      </c>
      <c r="C48" s="51">
        <v>2</v>
      </c>
      <c r="D48" s="50" t="s">
        <v>279</v>
      </c>
      <c r="E48" s="53">
        <v>43055</v>
      </c>
      <c r="F48" s="53">
        <v>43784</v>
      </c>
    </row>
    <row r="49" spans="1:6" ht="14">
      <c r="A49" s="50" t="s">
        <v>286</v>
      </c>
      <c r="B49" s="50" t="s">
        <v>285</v>
      </c>
      <c r="C49" s="51">
        <v>2</v>
      </c>
      <c r="D49" s="50" t="s">
        <v>279</v>
      </c>
      <c r="E49" s="53">
        <v>43055</v>
      </c>
      <c r="F49" s="53">
        <v>43784</v>
      </c>
    </row>
    <row r="50" spans="1:6" ht="14">
      <c r="A50" s="50" t="s">
        <v>322</v>
      </c>
      <c r="B50" s="50" t="s">
        <v>285</v>
      </c>
      <c r="C50" s="51">
        <v>2</v>
      </c>
      <c r="D50" s="50" t="s">
        <v>279</v>
      </c>
      <c r="E50" s="52">
        <v>43153</v>
      </c>
      <c r="F50" s="53">
        <v>43784</v>
      </c>
    </row>
    <row r="51" spans="1:6" ht="14">
      <c r="A51" s="50" t="s">
        <v>323</v>
      </c>
      <c r="B51" s="50" t="s">
        <v>285</v>
      </c>
      <c r="C51" s="51">
        <v>2</v>
      </c>
      <c r="D51" s="50" t="s">
        <v>279</v>
      </c>
      <c r="E51" s="53">
        <v>43055</v>
      </c>
      <c r="F51" s="52">
        <v>43153</v>
      </c>
    </row>
    <row r="52" spans="1:6" ht="14">
      <c r="A52" s="50" t="s">
        <v>290</v>
      </c>
      <c r="B52" s="50" t="s">
        <v>291</v>
      </c>
      <c r="C52" s="51">
        <v>2</v>
      </c>
      <c r="D52" s="50" t="s">
        <v>279</v>
      </c>
      <c r="E52" s="53">
        <v>43055</v>
      </c>
      <c r="F52" s="53">
        <v>43784</v>
      </c>
    </row>
    <row r="53" spans="1:6" ht="14">
      <c r="A53" s="50" t="s">
        <v>324</v>
      </c>
      <c r="B53" s="50" t="s">
        <v>293</v>
      </c>
      <c r="C53" s="51">
        <v>2</v>
      </c>
      <c r="D53" s="50" t="s">
        <v>279</v>
      </c>
      <c r="E53" s="52">
        <v>43194</v>
      </c>
      <c r="F53" s="53">
        <v>43784</v>
      </c>
    </row>
    <row r="54" spans="1:6" ht="14">
      <c r="A54" s="50" t="s">
        <v>325</v>
      </c>
      <c r="B54" s="50" t="s">
        <v>293</v>
      </c>
      <c r="C54" s="51">
        <v>2</v>
      </c>
      <c r="D54" s="50" t="s">
        <v>279</v>
      </c>
      <c r="E54" s="53">
        <v>43055</v>
      </c>
      <c r="F54" s="53">
        <v>43784</v>
      </c>
    </row>
    <row r="55" spans="1:6" ht="14">
      <c r="A55" s="50" t="s">
        <v>312</v>
      </c>
      <c r="B55" s="50" t="s">
        <v>293</v>
      </c>
      <c r="C55" s="51">
        <v>2</v>
      </c>
      <c r="D55" s="50" t="s">
        <v>279</v>
      </c>
      <c r="E55" s="53">
        <v>43055</v>
      </c>
      <c r="F55" s="53">
        <v>43784</v>
      </c>
    </row>
    <row r="56" spans="1:6" ht="14">
      <c r="A56" s="50" t="s">
        <v>299</v>
      </c>
      <c r="B56" s="50" t="s">
        <v>293</v>
      </c>
      <c r="C56" s="51">
        <v>2</v>
      </c>
      <c r="D56" s="50" t="s">
        <v>279</v>
      </c>
      <c r="E56" s="53">
        <v>43055</v>
      </c>
      <c r="F56" s="53">
        <v>43784</v>
      </c>
    </row>
    <row r="57" spans="1:6" ht="14">
      <c r="A57" s="50" t="s">
        <v>326</v>
      </c>
      <c r="B57" s="50" t="s">
        <v>301</v>
      </c>
      <c r="C57" s="51">
        <v>2</v>
      </c>
      <c r="D57" s="50" t="s">
        <v>279</v>
      </c>
      <c r="E57" s="52">
        <v>43194</v>
      </c>
      <c r="F57" s="52">
        <v>43306</v>
      </c>
    </row>
    <row r="58" spans="1:6" ht="14">
      <c r="A58" s="50" t="s">
        <v>327</v>
      </c>
      <c r="B58" s="50" t="s">
        <v>301</v>
      </c>
      <c r="C58" s="51">
        <v>2</v>
      </c>
      <c r="D58" s="50" t="s">
        <v>279</v>
      </c>
      <c r="E58" s="53">
        <v>43055</v>
      </c>
      <c r="F58" s="53">
        <v>43784</v>
      </c>
    </row>
    <row r="59" spans="1:6" ht="14">
      <c r="A59" s="50" t="s">
        <v>328</v>
      </c>
      <c r="B59" s="50" t="s">
        <v>301</v>
      </c>
      <c r="C59" s="51">
        <v>2</v>
      </c>
      <c r="D59" s="50" t="s">
        <v>279</v>
      </c>
      <c r="E59" s="52">
        <v>43306</v>
      </c>
      <c r="F59" s="53">
        <v>43784</v>
      </c>
    </row>
    <row r="60" spans="1:6" ht="14">
      <c r="A60" s="50" t="s">
        <v>329</v>
      </c>
      <c r="B60" s="50" t="s">
        <v>301</v>
      </c>
      <c r="C60" s="51">
        <v>2</v>
      </c>
      <c r="D60" s="50" t="s">
        <v>279</v>
      </c>
      <c r="E60" s="53">
        <v>43055</v>
      </c>
      <c r="F60" s="52">
        <v>43194</v>
      </c>
    </row>
    <row r="61" spans="1:6" ht="14">
      <c r="A61" s="50" t="s">
        <v>330</v>
      </c>
      <c r="B61" s="50" t="s">
        <v>301</v>
      </c>
      <c r="C61" s="51">
        <v>2</v>
      </c>
      <c r="D61" s="50" t="s">
        <v>279</v>
      </c>
      <c r="E61" s="52">
        <v>43194</v>
      </c>
      <c r="F61" s="52">
        <v>43587</v>
      </c>
    </row>
    <row r="62" spans="1:6" ht="14">
      <c r="A62" s="50" t="s">
        <v>331</v>
      </c>
      <c r="B62" s="50" t="s">
        <v>301</v>
      </c>
      <c r="C62" s="51">
        <v>2</v>
      </c>
      <c r="D62" s="50" t="s">
        <v>279</v>
      </c>
      <c r="E62" s="52">
        <v>43194</v>
      </c>
      <c r="F62" s="53">
        <v>43784</v>
      </c>
    </row>
    <row r="63" spans="1:6" ht="14">
      <c r="A63" s="50" t="s">
        <v>282</v>
      </c>
      <c r="B63" s="50" t="s">
        <v>283</v>
      </c>
      <c r="C63" s="51">
        <v>2</v>
      </c>
      <c r="D63" s="50" t="s">
        <v>305</v>
      </c>
      <c r="E63" s="52">
        <v>43587</v>
      </c>
      <c r="F63" s="53">
        <v>43784</v>
      </c>
    </row>
    <row r="64" spans="1:6" ht="14">
      <c r="A64" s="50" t="s">
        <v>322</v>
      </c>
      <c r="B64" s="50" t="s">
        <v>285</v>
      </c>
      <c r="C64" s="51">
        <v>2</v>
      </c>
      <c r="D64" s="50" t="s">
        <v>305</v>
      </c>
      <c r="E64" s="53">
        <v>43055</v>
      </c>
      <c r="F64" s="52">
        <v>43153</v>
      </c>
    </row>
    <row r="65" spans="1:6" ht="14">
      <c r="A65" s="50" t="s">
        <v>292</v>
      </c>
      <c r="B65" s="50" t="s">
        <v>293</v>
      </c>
      <c r="C65" s="51">
        <v>2</v>
      </c>
      <c r="D65" s="50" t="s">
        <v>305</v>
      </c>
      <c r="E65" s="53">
        <v>43055</v>
      </c>
      <c r="F65" s="53">
        <v>43784</v>
      </c>
    </row>
    <row r="66" spans="1:6" ht="14">
      <c r="A66" s="50" t="s">
        <v>332</v>
      </c>
      <c r="B66" s="50" t="s">
        <v>293</v>
      </c>
      <c r="C66" s="51">
        <v>2</v>
      </c>
      <c r="D66" s="50" t="s">
        <v>305</v>
      </c>
      <c r="E66" s="53">
        <v>43055</v>
      </c>
      <c r="F66" s="53">
        <v>43784</v>
      </c>
    </row>
    <row r="67" spans="1:6" ht="18" customHeight="1">
      <c r="A67" s="50" t="s">
        <v>328</v>
      </c>
      <c r="B67" s="50" t="s">
        <v>301</v>
      </c>
      <c r="C67" s="51">
        <v>2</v>
      </c>
      <c r="D67" s="50" t="s">
        <v>305</v>
      </c>
      <c r="E67" s="52">
        <v>43194</v>
      </c>
      <c r="F67" s="52">
        <v>43306</v>
      </c>
    </row>
    <row r="68" spans="1:6" ht="3.75" customHeight="1">
      <c r="A68" s="305"/>
      <c r="B68" s="294"/>
      <c r="C68" s="294"/>
      <c r="D68" s="294"/>
      <c r="E68" s="294"/>
      <c r="F68" s="295"/>
    </row>
    <row r="69" spans="1:6" ht="14">
      <c r="A69" s="50" t="s">
        <v>318</v>
      </c>
      <c r="B69" s="50" t="s">
        <v>281</v>
      </c>
      <c r="C69" s="51">
        <v>3</v>
      </c>
      <c r="D69" s="50" t="s">
        <v>279</v>
      </c>
      <c r="E69" s="53">
        <v>43811</v>
      </c>
      <c r="F69" s="52">
        <v>44221</v>
      </c>
    </row>
    <row r="70" spans="1:6" ht="14">
      <c r="A70" s="50" t="s">
        <v>319</v>
      </c>
      <c r="B70" s="50" t="s">
        <v>283</v>
      </c>
      <c r="C70" s="51">
        <v>3</v>
      </c>
      <c r="D70" s="50" t="s">
        <v>279</v>
      </c>
      <c r="E70" s="53">
        <v>43811</v>
      </c>
      <c r="F70" s="51" t="s">
        <v>333</v>
      </c>
    </row>
    <row r="71" spans="1:6" ht="14">
      <c r="A71" s="50" t="s">
        <v>334</v>
      </c>
      <c r="B71" s="50" t="s">
        <v>285</v>
      </c>
      <c r="C71" s="51">
        <v>3</v>
      </c>
      <c r="D71" s="50" t="s">
        <v>279</v>
      </c>
      <c r="E71" s="53">
        <v>43811</v>
      </c>
      <c r="F71" s="53">
        <v>44541</v>
      </c>
    </row>
    <row r="72" spans="1:6" ht="14">
      <c r="A72" s="50" t="s">
        <v>335</v>
      </c>
      <c r="B72" s="50" t="s">
        <v>285</v>
      </c>
      <c r="C72" s="51">
        <v>3</v>
      </c>
      <c r="D72" s="50" t="s">
        <v>279</v>
      </c>
      <c r="E72" s="53">
        <v>43811</v>
      </c>
      <c r="F72" s="52">
        <v>44302</v>
      </c>
    </row>
    <row r="73" spans="1:6" ht="14">
      <c r="A73" s="50" t="s">
        <v>336</v>
      </c>
      <c r="B73" s="50" t="s">
        <v>285</v>
      </c>
      <c r="C73" s="51">
        <v>3</v>
      </c>
      <c r="D73" s="50" t="s">
        <v>279</v>
      </c>
      <c r="E73" s="53">
        <v>43811</v>
      </c>
      <c r="F73" s="53">
        <v>44193</v>
      </c>
    </row>
    <row r="74" spans="1:6" ht="14">
      <c r="A74" s="50" t="s">
        <v>337</v>
      </c>
      <c r="B74" s="50" t="s">
        <v>285</v>
      </c>
      <c r="C74" s="51">
        <v>3</v>
      </c>
      <c r="D74" s="50" t="s">
        <v>279</v>
      </c>
      <c r="E74" s="53">
        <v>43811</v>
      </c>
      <c r="F74" s="52">
        <v>44445</v>
      </c>
    </row>
    <row r="75" spans="1:6" ht="14">
      <c r="A75" s="50" t="s">
        <v>290</v>
      </c>
      <c r="B75" s="50" t="s">
        <v>291</v>
      </c>
      <c r="C75" s="51">
        <v>3</v>
      </c>
      <c r="D75" s="50" t="s">
        <v>279</v>
      </c>
      <c r="E75" s="53">
        <v>43811</v>
      </c>
      <c r="F75" s="51" t="s">
        <v>59</v>
      </c>
    </row>
    <row r="76" spans="1:6" ht="14">
      <c r="A76" s="50" t="s">
        <v>338</v>
      </c>
      <c r="B76" s="50" t="s">
        <v>293</v>
      </c>
      <c r="C76" s="51">
        <v>3</v>
      </c>
      <c r="D76" s="50" t="s">
        <v>279</v>
      </c>
      <c r="E76" s="53">
        <v>43811</v>
      </c>
      <c r="F76" s="52">
        <v>44300</v>
      </c>
    </row>
    <row r="77" spans="1:6" ht="14">
      <c r="A77" s="50" t="s">
        <v>324</v>
      </c>
      <c r="B77" s="50" t="s">
        <v>293</v>
      </c>
      <c r="C77" s="51">
        <v>3</v>
      </c>
      <c r="D77" s="50" t="s">
        <v>279</v>
      </c>
      <c r="E77" s="53">
        <v>43811</v>
      </c>
      <c r="F77" s="53">
        <v>44541</v>
      </c>
    </row>
    <row r="78" spans="1:6" ht="14">
      <c r="A78" s="50" t="s">
        <v>339</v>
      </c>
      <c r="B78" s="50" t="s">
        <v>293</v>
      </c>
      <c r="C78" s="51">
        <v>3</v>
      </c>
      <c r="D78" s="50" t="s">
        <v>279</v>
      </c>
      <c r="E78" s="53">
        <v>43811</v>
      </c>
      <c r="F78" s="53">
        <v>44541</v>
      </c>
    </row>
    <row r="79" spans="1:6" ht="14">
      <c r="A79" s="50" t="s">
        <v>340</v>
      </c>
      <c r="B79" s="50" t="s">
        <v>293</v>
      </c>
      <c r="C79" s="51">
        <v>3</v>
      </c>
      <c r="D79" s="50" t="s">
        <v>279</v>
      </c>
      <c r="E79" s="53">
        <v>43811</v>
      </c>
      <c r="F79" s="52">
        <v>44445</v>
      </c>
    </row>
    <row r="80" spans="1:6" ht="14">
      <c r="A80" s="50" t="s">
        <v>328</v>
      </c>
      <c r="B80" s="50" t="s">
        <v>301</v>
      </c>
      <c r="C80" s="51">
        <v>3</v>
      </c>
      <c r="D80" s="50" t="s">
        <v>279</v>
      </c>
      <c r="E80" s="53">
        <v>43811</v>
      </c>
      <c r="F80" s="53">
        <v>44541</v>
      </c>
    </row>
    <row r="81" spans="1:6" ht="14">
      <c r="A81" s="50" t="s">
        <v>329</v>
      </c>
      <c r="B81" s="50" t="s">
        <v>301</v>
      </c>
      <c r="C81" s="51">
        <v>3</v>
      </c>
      <c r="D81" s="50" t="s">
        <v>279</v>
      </c>
      <c r="E81" s="53">
        <v>43811</v>
      </c>
      <c r="F81" s="52">
        <v>44088</v>
      </c>
    </row>
    <row r="82" spans="1:6" ht="14">
      <c r="A82" s="50" t="s">
        <v>282</v>
      </c>
      <c r="B82" s="50" t="s">
        <v>283</v>
      </c>
      <c r="C82" s="51">
        <v>3</v>
      </c>
      <c r="D82" s="50" t="s">
        <v>305</v>
      </c>
      <c r="E82" s="53">
        <v>43811</v>
      </c>
      <c r="F82" s="53">
        <v>44193</v>
      </c>
    </row>
    <row r="83" spans="1:6" ht="14">
      <c r="A83" s="50" t="s">
        <v>341</v>
      </c>
      <c r="B83" s="50" t="s">
        <v>285</v>
      </c>
      <c r="C83" s="51">
        <v>3</v>
      </c>
      <c r="D83" s="50" t="s">
        <v>305</v>
      </c>
      <c r="E83" s="53">
        <v>43811</v>
      </c>
      <c r="F83" s="53">
        <v>44193</v>
      </c>
    </row>
    <row r="84" spans="1:6" ht="14">
      <c r="A84" s="50" t="s">
        <v>286</v>
      </c>
      <c r="B84" s="50" t="s">
        <v>285</v>
      </c>
      <c r="C84" s="51">
        <v>3</v>
      </c>
      <c r="D84" s="50" t="s">
        <v>305</v>
      </c>
      <c r="E84" s="53">
        <v>43811</v>
      </c>
      <c r="F84" s="52">
        <v>44278</v>
      </c>
    </row>
    <row r="85" spans="1:6" ht="14">
      <c r="A85" s="50" t="s">
        <v>342</v>
      </c>
      <c r="B85" s="50" t="s">
        <v>285</v>
      </c>
      <c r="C85" s="51">
        <v>3</v>
      </c>
      <c r="D85" s="50" t="s">
        <v>305</v>
      </c>
      <c r="E85" s="53">
        <v>43811</v>
      </c>
      <c r="F85" s="53">
        <v>44193</v>
      </c>
    </row>
    <row r="86" spans="1:6" ht="14">
      <c r="A86" s="50" t="s">
        <v>343</v>
      </c>
      <c r="B86" s="50" t="s">
        <v>285</v>
      </c>
      <c r="C86" s="51">
        <v>3</v>
      </c>
      <c r="D86" s="50" t="s">
        <v>305</v>
      </c>
      <c r="E86" s="53">
        <v>43811</v>
      </c>
      <c r="F86" s="52">
        <v>44278</v>
      </c>
    </row>
    <row r="87" spans="1:6" ht="14">
      <c r="A87" s="50" t="s">
        <v>312</v>
      </c>
      <c r="B87" s="50" t="s">
        <v>293</v>
      </c>
      <c r="C87" s="51">
        <v>3</v>
      </c>
      <c r="D87" s="50" t="s">
        <v>305</v>
      </c>
      <c r="E87" s="53">
        <v>43811</v>
      </c>
      <c r="F87" s="53">
        <v>44541</v>
      </c>
    </row>
    <row r="88" spans="1:6" ht="14">
      <c r="A88" s="50" t="s">
        <v>332</v>
      </c>
      <c r="B88" s="50" t="s">
        <v>293</v>
      </c>
      <c r="C88" s="51">
        <v>3</v>
      </c>
      <c r="D88" s="50" t="s">
        <v>305</v>
      </c>
      <c r="E88" s="53">
        <v>43811</v>
      </c>
      <c r="F88" s="53">
        <v>44541</v>
      </c>
    </row>
    <row r="89" spans="1:6" ht="14">
      <c r="A89" s="50" t="s">
        <v>302</v>
      </c>
      <c r="B89" s="50" t="s">
        <v>301</v>
      </c>
      <c r="C89" s="51">
        <v>3</v>
      </c>
      <c r="D89" s="50" t="s">
        <v>279</v>
      </c>
      <c r="E89" s="52">
        <v>43965</v>
      </c>
      <c r="F89" s="53">
        <v>44541</v>
      </c>
    </row>
    <row r="90" spans="1:6" ht="14">
      <c r="A90" s="50" t="s">
        <v>344</v>
      </c>
      <c r="B90" s="50" t="s">
        <v>301</v>
      </c>
      <c r="C90" s="51">
        <v>3</v>
      </c>
      <c r="D90" s="50" t="s">
        <v>279</v>
      </c>
      <c r="E90" s="52">
        <v>43965</v>
      </c>
      <c r="F90" s="52">
        <v>44278</v>
      </c>
    </row>
    <row r="91" spans="1:6" ht="14">
      <c r="A91" s="50" t="s">
        <v>345</v>
      </c>
      <c r="B91" s="50" t="s">
        <v>301</v>
      </c>
      <c r="C91" s="51">
        <v>3</v>
      </c>
      <c r="D91" s="50" t="s">
        <v>305</v>
      </c>
      <c r="E91" s="52">
        <v>43965</v>
      </c>
      <c r="F91" s="52">
        <v>44088</v>
      </c>
    </row>
    <row r="92" spans="1:6" ht="14">
      <c r="A92" s="50" t="s">
        <v>345</v>
      </c>
      <c r="B92" s="50" t="s">
        <v>301</v>
      </c>
      <c r="C92" s="51">
        <v>3</v>
      </c>
      <c r="D92" s="50" t="s">
        <v>279</v>
      </c>
      <c r="E92" s="52">
        <v>44088</v>
      </c>
      <c r="F92" s="53">
        <v>44541</v>
      </c>
    </row>
    <row r="93" spans="1:6" ht="14">
      <c r="A93" s="50" t="s">
        <v>342</v>
      </c>
      <c r="B93" s="50" t="s">
        <v>285</v>
      </c>
      <c r="C93" s="51">
        <v>3</v>
      </c>
      <c r="D93" s="50" t="s">
        <v>279</v>
      </c>
      <c r="E93" s="53">
        <v>44193</v>
      </c>
      <c r="F93" s="52">
        <v>44278</v>
      </c>
    </row>
    <row r="94" spans="1:6" ht="14">
      <c r="A94" s="50" t="s">
        <v>286</v>
      </c>
      <c r="B94" s="50" t="s">
        <v>285</v>
      </c>
      <c r="C94" s="51">
        <v>3</v>
      </c>
      <c r="D94" s="50" t="s">
        <v>279</v>
      </c>
      <c r="E94" s="52">
        <v>44278</v>
      </c>
      <c r="F94" s="51" t="s">
        <v>59</v>
      </c>
    </row>
    <row r="95" spans="1:6" ht="18.75" customHeight="1">
      <c r="A95" s="50" t="s">
        <v>346</v>
      </c>
      <c r="B95" s="50" t="s">
        <v>281</v>
      </c>
      <c r="C95" s="51">
        <v>3</v>
      </c>
      <c r="D95" s="50" t="s">
        <v>279</v>
      </c>
      <c r="E95" s="52">
        <v>44278</v>
      </c>
      <c r="F95" s="52">
        <v>45014</v>
      </c>
    </row>
    <row r="96" spans="1:6" ht="4.5" customHeight="1">
      <c r="A96" s="306"/>
      <c r="B96" s="294"/>
      <c r="C96" s="294"/>
      <c r="D96" s="294"/>
      <c r="E96" s="294"/>
      <c r="F96" s="295"/>
    </row>
    <row r="97" spans="1:6" ht="14">
      <c r="A97" s="54" t="s">
        <v>347</v>
      </c>
      <c r="B97" s="50" t="s">
        <v>301</v>
      </c>
      <c r="C97" s="55">
        <v>4</v>
      </c>
      <c r="D97" s="50" t="s">
        <v>279</v>
      </c>
      <c r="E97" s="56">
        <v>44693</v>
      </c>
      <c r="F97" s="56">
        <v>44993</v>
      </c>
    </row>
    <row r="98" spans="1:6" ht="14">
      <c r="A98" s="57" t="s">
        <v>348</v>
      </c>
      <c r="B98" s="50" t="s">
        <v>301</v>
      </c>
      <c r="C98" s="55">
        <v>4</v>
      </c>
      <c r="D98" s="50" t="s">
        <v>279</v>
      </c>
      <c r="E98" s="56">
        <v>44693</v>
      </c>
      <c r="F98" s="55" t="s">
        <v>333</v>
      </c>
    </row>
    <row r="99" spans="1:6" ht="14">
      <c r="A99" s="57" t="s">
        <v>349</v>
      </c>
      <c r="B99" s="50" t="s">
        <v>301</v>
      </c>
      <c r="C99" s="55">
        <v>4</v>
      </c>
      <c r="D99" s="50" t="s">
        <v>279</v>
      </c>
      <c r="E99" s="56">
        <v>44693</v>
      </c>
      <c r="F99" s="55" t="s">
        <v>333</v>
      </c>
    </row>
    <row r="100" spans="1:6" ht="14">
      <c r="A100" s="57" t="s">
        <v>350</v>
      </c>
      <c r="B100" s="50" t="s">
        <v>301</v>
      </c>
      <c r="C100" s="55">
        <v>4</v>
      </c>
      <c r="D100" s="50" t="s">
        <v>279</v>
      </c>
      <c r="E100" s="56">
        <v>44546</v>
      </c>
      <c r="F100" s="55" t="s">
        <v>333</v>
      </c>
    </row>
    <row r="101" spans="1:6" ht="14">
      <c r="A101" s="57" t="s">
        <v>351</v>
      </c>
      <c r="B101" s="50" t="s">
        <v>293</v>
      </c>
      <c r="C101" s="55">
        <v>4</v>
      </c>
      <c r="D101" s="50" t="s">
        <v>279</v>
      </c>
      <c r="E101" s="56">
        <v>44546</v>
      </c>
      <c r="F101" s="55" t="s">
        <v>333</v>
      </c>
    </row>
    <row r="102" spans="1:6" ht="14">
      <c r="A102" s="57" t="s">
        <v>292</v>
      </c>
      <c r="B102" s="50" t="s">
        <v>293</v>
      </c>
      <c r="C102" s="55">
        <v>4</v>
      </c>
      <c r="D102" s="50" t="s">
        <v>279</v>
      </c>
      <c r="E102" s="56">
        <v>44546</v>
      </c>
      <c r="F102" s="55" t="s">
        <v>333</v>
      </c>
    </row>
    <row r="103" spans="1:6" ht="14">
      <c r="A103" s="57" t="s">
        <v>352</v>
      </c>
      <c r="B103" s="50" t="s">
        <v>293</v>
      </c>
      <c r="C103" s="55">
        <v>4</v>
      </c>
      <c r="D103" s="50" t="s">
        <v>279</v>
      </c>
      <c r="E103" s="56">
        <v>44546</v>
      </c>
      <c r="F103" s="55" t="s">
        <v>333</v>
      </c>
    </row>
    <row r="104" spans="1:6" ht="14">
      <c r="A104" s="57" t="s">
        <v>353</v>
      </c>
      <c r="B104" s="50" t="s">
        <v>293</v>
      </c>
      <c r="C104" s="55">
        <v>4</v>
      </c>
      <c r="D104" s="50" t="s">
        <v>279</v>
      </c>
      <c r="E104" s="56">
        <v>44546</v>
      </c>
      <c r="F104" s="55" t="s">
        <v>333</v>
      </c>
    </row>
    <row r="105" spans="1:6" ht="14">
      <c r="A105" s="57" t="s">
        <v>354</v>
      </c>
      <c r="B105" s="50" t="s">
        <v>285</v>
      </c>
      <c r="C105" s="55">
        <v>4</v>
      </c>
      <c r="D105" s="50" t="s">
        <v>279</v>
      </c>
      <c r="E105" s="56">
        <v>44546</v>
      </c>
      <c r="F105" s="55" t="s">
        <v>333</v>
      </c>
    </row>
    <row r="106" spans="1:6" ht="14">
      <c r="A106" s="57" t="s">
        <v>355</v>
      </c>
      <c r="B106" s="50" t="s">
        <v>285</v>
      </c>
      <c r="C106" s="55">
        <v>4</v>
      </c>
      <c r="D106" s="50" t="s">
        <v>279</v>
      </c>
      <c r="E106" s="56">
        <v>44546</v>
      </c>
      <c r="F106" s="55" t="s">
        <v>333</v>
      </c>
    </row>
    <row r="107" spans="1:6" ht="14">
      <c r="A107" s="57" t="s">
        <v>356</v>
      </c>
      <c r="B107" s="50" t="s">
        <v>285</v>
      </c>
      <c r="C107" s="55">
        <v>4</v>
      </c>
      <c r="D107" s="50" t="s">
        <v>279</v>
      </c>
      <c r="E107" s="56">
        <v>44546</v>
      </c>
      <c r="F107" s="55" t="s">
        <v>333</v>
      </c>
    </row>
    <row r="108" spans="1:6" ht="14">
      <c r="A108" s="57" t="s">
        <v>357</v>
      </c>
      <c r="B108" s="50" t="s">
        <v>285</v>
      </c>
      <c r="C108" s="55">
        <v>4</v>
      </c>
      <c r="D108" s="50" t="s">
        <v>279</v>
      </c>
      <c r="E108" s="56">
        <v>44546</v>
      </c>
      <c r="F108" s="55" t="s">
        <v>333</v>
      </c>
    </row>
    <row r="109" spans="1:6" ht="14">
      <c r="A109" s="57" t="s">
        <v>358</v>
      </c>
      <c r="B109" s="50" t="s">
        <v>285</v>
      </c>
      <c r="C109" s="55">
        <v>4</v>
      </c>
      <c r="D109" s="54" t="s">
        <v>359</v>
      </c>
      <c r="E109" s="56">
        <v>44546</v>
      </c>
      <c r="F109" s="55" t="s">
        <v>333</v>
      </c>
    </row>
    <row r="110" spans="1:6" ht="14">
      <c r="A110" s="50" t="s">
        <v>360</v>
      </c>
      <c r="B110" s="50" t="s">
        <v>361</v>
      </c>
      <c r="C110" s="51">
        <v>4</v>
      </c>
      <c r="D110" s="50" t="s">
        <v>279</v>
      </c>
      <c r="E110" s="52">
        <v>44802</v>
      </c>
      <c r="F110" s="55" t="s">
        <v>333</v>
      </c>
    </row>
    <row r="111" spans="1:6" ht="12.5">
      <c r="E111" s="48"/>
      <c r="F111" s="48"/>
    </row>
    <row r="112" spans="1:6" ht="12.5">
      <c r="E112" s="48"/>
      <c r="F112" s="48"/>
    </row>
    <row r="113" spans="5:6" ht="12.5">
      <c r="E113" s="48"/>
      <c r="F113" s="48"/>
    </row>
    <row r="114" spans="5:6" ht="12.5">
      <c r="E114" s="48"/>
      <c r="F114" s="48"/>
    </row>
    <row r="115" spans="5:6" ht="12.5">
      <c r="E115" s="48"/>
      <c r="F115" s="48"/>
    </row>
    <row r="116" spans="5:6" ht="12.5">
      <c r="E116" s="48"/>
      <c r="F116" s="48"/>
    </row>
    <row r="117" spans="5:6" ht="12.5">
      <c r="E117" s="48"/>
      <c r="F117" s="48"/>
    </row>
    <row r="118" spans="5:6" ht="12.5">
      <c r="E118" s="48"/>
      <c r="F118" s="48"/>
    </row>
    <row r="119" spans="5:6" ht="12.5">
      <c r="E119" s="48"/>
      <c r="F119" s="48"/>
    </row>
    <row r="120" spans="5:6" ht="12.5">
      <c r="E120" s="48"/>
      <c r="F120" s="48"/>
    </row>
    <row r="121" spans="5:6" ht="12.5">
      <c r="E121" s="48"/>
      <c r="F121" s="48"/>
    </row>
    <row r="122" spans="5:6" ht="12.5">
      <c r="E122" s="48"/>
      <c r="F122" s="48"/>
    </row>
    <row r="123" spans="5:6" ht="12.5">
      <c r="E123" s="48"/>
      <c r="F123" s="48"/>
    </row>
    <row r="124" spans="5:6" ht="12.5">
      <c r="E124" s="48"/>
      <c r="F124" s="48"/>
    </row>
    <row r="125" spans="5:6" ht="12.5">
      <c r="E125" s="48"/>
      <c r="F125" s="48"/>
    </row>
    <row r="126" spans="5:6" ht="12.5">
      <c r="E126" s="48"/>
      <c r="F126" s="48"/>
    </row>
    <row r="127" spans="5:6" ht="12.5">
      <c r="E127" s="48"/>
      <c r="F127" s="48"/>
    </row>
    <row r="128" spans="5:6" ht="12.5">
      <c r="E128" s="48"/>
      <c r="F128" s="48"/>
    </row>
    <row r="129" spans="5:6" ht="12.5">
      <c r="E129" s="48"/>
      <c r="F129" s="48"/>
    </row>
    <row r="130" spans="5:6" ht="12.5">
      <c r="E130" s="48"/>
      <c r="F130" s="48"/>
    </row>
    <row r="131" spans="5:6" ht="12.5">
      <c r="E131" s="48"/>
      <c r="F131" s="48"/>
    </row>
    <row r="132" spans="5:6" ht="12.5">
      <c r="E132" s="48"/>
      <c r="F132" s="48"/>
    </row>
    <row r="133" spans="5:6" ht="12.5">
      <c r="E133" s="48"/>
      <c r="F133" s="48"/>
    </row>
    <row r="134" spans="5:6" ht="12.5">
      <c r="E134" s="48"/>
      <c r="F134" s="48"/>
    </row>
    <row r="135" spans="5:6" ht="12.5">
      <c r="E135" s="48"/>
      <c r="F135" s="48"/>
    </row>
    <row r="136" spans="5:6" ht="12.5">
      <c r="E136" s="48"/>
      <c r="F136" s="48"/>
    </row>
    <row r="137" spans="5:6" ht="12.5">
      <c r="E137" s="48"/>
      <c r="F137" s="48"/>
    </row>
    <row r="138" spans="5:6" ht="12.5">
      <c r="E138" s="48"/>
      <c r="F138" s="48"/>
    </row>
    <row r="139" spans="5:6" ht="12.5">
      <c r="E139" s="48"/>
      <c r="F139" s="48"/>
    </row>
    <row r="140" spans="5:6" ht="12.5">
      <c r="E140" s="48"/>
      <c r="F140" s="48"/>
    </row>
    <row r="141" spans="5:6" ht="12.5">
      <c r="E141" s="48"/>
      <c r="F141" s="48"/>
    </row>
    <row r="142" spans="5:6" ht="12.5">
      <c r="E142" s="48"/>
      <c r="F142" s="48"/>
    </row>
    <row r="143" spans="5:6" ht="12.5">
      <c r="E143" s="48"/>
      <c r="F143" s="48"/>
    </row>
    <row r="144" spans="5:6" ht="12.5">
      <c r="E144" s="48"/>
      <c r="F144" s="48"/>
    </row>
    <row r="145" spans="5:6" ht="12.5">
      <c r="E145" s="48"/>
      <c r="F145" s="48"/>
    </row>
    <row r="146" spans="5:6" ht="12.5">
      <c r="E146" s="48"/>
      <c r="F146" s="48"/>
    </row>
    <row r="147" spans="5:6" ht="12.5">
      <c r="E147" s="48"/>
      <c r="F147" s="48"/>
    </row>
    <row r="148" spans="5:6" ht="12.5">
      <c r="E148" s="48"/>
      <c r="F148" s="48"/>
    </row>
    <row r="149" spans="5:6" ht="12.5">
      <c r="E149" s="48"/>
      <c r="F149" s="48"/>
    </row>
    <row r="150" spans="5:6" ht="12.5">
      <c r="E150" s="48"/>
      <c r="F150" s="48"/>
    </row>
    <row r="151" spans="5:6" ht="12.5">
      <c r="E151" s="48"/>
      <c r="F151" s="48"/>
    </row>
    <row r="152" spans="5:6" ht="12.5">
      <c r="E152" s="48"/>
      <c r="F152" s="48"/>
    </row>
    <row r="153" spans="5:6" ht="12.5">
      <c r="E153" s="48"/>
      <c r="F153" s="48"/>
    </row>
    <row r="154" spans="5:6" ht="12.5">
      <c r="E154" s="48"/>
      <c r="F154" s="48"/>
    </row>
    <row r="155" spans="5:6" ht="12.5">
      <c r="E155" s="48"/>
      <c r="F155" s="48"/>
    </row>
    <row r="156" spans="5:6" ht="12.5">
      <c r="E156" s="48"/>
      <c r="F156" s="48"/>
    </row>
    <row r="157" spans="5:6" ht="12.5">
      <c r="E157" s="48"/>
      <c r="F157" s="48"/>
    </row>
    <row r="158" spans="5:6" ht="12.5">
      <c r="E158" s="48"/>
      <c r="F158" s="48"/>
    </row>
    <row r="159" spans="5:6" ht="12.5">
      <c r="E159" s="48"/>
      <c r="F159" s="48"/>
    </row>
    <row r="160" spans="5:6" ht="12.5">
      <c r="E160" s="48"/>
      <c r="F160" s="48"/>
    </row>
    <row r="161" spans="5:6" ht="12.5">
      <c r="E161" s="48"/>
      <c r="F161" s="48"/>
    </row>
    <row r="162" spans="5:6" ht="12.5">
      <c r="E162" s="48"/>
      <c r="F162" s="48"/>
    </row>
    <row r="163" spans="5:6" ht="12.5">
      <c r="E163" s="48"/>
      <c r="F163" s="48"/>
    </row>
    <row r="164" spans="5:6" ht="12.5">
      <c r="E164" s="48"/>
      <c r="F164" s="48"/>
    </row>
    <row r="165" spans="5:6" ht="12.5">
      <c r="E165" s="48"/>
      <c r="F165" s="48"/>
    </row>
    <row r="166" spans="5:6" ht="12.5">
      <c r="E166" s="48"/>
      <c r="F166" s="48"/>
    </row>
    <row r="167" spans="5:6" ht="12.5">
      <c r="E167" s="48"/>
      <c r="F167" s="48"/>
    </row>
    <row r="168" spans="5:6" ht="12.5">
      <c r="E168" s="48"/>
      <c r="F168" s="48"/>
    </row>
    <row r="169" spans="5:6" ht="12.5">
      <c r="E169" s="48"/>
      <c r="F169" s="48"/>
    </row>
    <row r="170" spans="5:6" ht="12.5">
      <c r="E170" s="48"/>
      <c r="F170" s="48"/>
    </row>
    <row r="171" spans="5:6" ht="12.5">
      <c r="E171" s="48"/>
      <c r="F171" s="48"/>
    </row>
    <row r="172" spans="5:6" ht="12.5">
      <c r="E172" s="48"/>
      <c r="F172" s="48"/>
    </row>
    <row r="173" spans="5:6" ht="12.5">
      <c r="E173" s="48"/>
      <c r="F173" s="48"/>
    </row>
    <row r="174" spans="5:6" ht="12.5">
      <c r="E174" s="48"/>
      <c r="F174" s="48"/>
    </row>
    <row r="175" spans="5:6" ht="12.5">
      <c r="E175" s="48"/>
      <c r="F175" s="48"/>
    </row>
    <row r="176" spans="5:6" ht="12.5">
      <c r="E176" s="48"/>
      <c r="F176" s="48"/>
    </row>
    <row r="177" spans="5:6" ht="12.5">
      <c r="E177" s="48"/>
      <c r="F177" s="48"/>
    </row>
    <row r="178" spans="5:6" ht="12.5">
      <c r="E178" s="48"/>
      <c r="F178" s="48"/>
    </row>
    <row r="179" spans="5:6" ht="12.5">
      <c r="E179" s="48"/>
      <c r="F179" s="48"/>
    </row>
    <row r="180" spans="5:6" ht="12.5">
      <c r="E180" s="48"/>
      <c r="F180" s="48"/>
    </row>
    <row r="181" spans="5:6" ht="12.5">
      <c r="E181" s="48"/>
      <c r="F181" s="48"/>
    </row>
    <row r="182" spans="5:6" ht="12.5">
      <c r="E182" s="48"/>
      <c r="F182" s="48"/>
    </row>
    <row r="183" spans="5:6" ht="12.5">
      <c r="E183" s="48"/>
      <c r="F183" s="48"/>
    </row>
    <row r="184" spans="5:6" ht="12.5">
      <c r="E184" s="48"/>
      <c r="F184" s="48"/>
    </row>
    <row r="185" spans="5:6" ht="12.5">
      <c r="E185" s="48"/>
      <c r="F185" s="48"/>
    </row>
    <row r="186" spans="5:6" ht="12.5">
      <c r="E186" s="48"/>
      <c r="F186" s="48"/>
    </row>
    <row r="187" spans="5:6" ht="12.5">
      <c r="E187" s="48"/>
      <c r="F187" s="48"/>
    </row>
    <row r="188" spans="5:6" ht="12.5">
      <c r="E188" s="48"/>
      <c r="F188" s="48"/>
    </row>
    <row r="189" spans="5:6" ht="12.5">
      <c r="E189" s="48"/>
      <c r="F189" s="48"/>
    </row>
    <row r="190" spans="5:6" ht="12.5">
      <c r="E190" s="48"/>
      <c r="F190" s="48"/>
    </row>
    <row r="191" spans="5:6" ht="12.5">
      <c r="E191" s="48"/>
      <c r="F191" s="48"/>
    </row>
    <row r="192" spans="5:6" ht="12.5">
      <c r="E192" s="48"/>
      <c r="F192" s="48"/>
    </row>
    <row r="193" spans="5:6" ht="12.5">
      <c r="E193" s="48"/>
      <c r="F193" s="48"/>
    </row>
    <row r="194" spans="5:6" ht="12.5">
      <c r="E194" s="48"/>
      <c r="F194" s="48"/>
    </row>
    <row r="195" spans="5:6" ht="12.5">
      <c r="E195" s="48"/>
      <c r="F195" s="48"/>
    </row>
    <row r="196" spans="5:6" ht="12.5">
      <c r="E196" s="48"/>
      <c r="F196" s="48"/>
    </row>
    <row r="197" spans="5:6" ht="12.5">
      <c r="E197" s="48"/>
      <c r="F197" s="48"/>
    </row>
    <row r="198" spans="5:6" ht="12.5">
      <c r="E198" s="48"/>
      <c r="F198" s="48"/>
    </row>
    <row r="199" spans="5:6" ht="12.5">
      <c r="E199" s="48"/>
      <c r="F199" s="48"/>
    </row>
    <row r="200" spans="5:6" ht="12.5">
      <c r="E200" s="48"/>
      <c r="F200" s="48"/>
    </row>
    <row r="201" spans="5:6" ht="12.5">
      <c r="E201" s="48"/>
      <c r="F201" s="48"/>
    </row>
    <row r="202" spans="5:6" ht="12.5">
      <c r="E202" s="48"/>
      <c r="F202" s="48"/>
    </row>
    <row r="203" spans="5:6" ht="12.5">
      <c r="E203" s="48"/>
      <c r="F203" s="48"/>
    </row>
    <row r="204" spans="5:6" ht="12.5">
      <c r="E204" s="48"/>
      <c r="F204" s="48"/>
    </row>
    <row r="205" spans="5:6" ht="12.5">
      <c r="E205" s="48"/>
      <c r="F205" s="48"/>
    </row>
    <row r="206" spans="5:6" ht="12.5">
      <c r="E206" s="48"/>
      <c r="F206" s="48"/>
    </row>
    <row r="207" spans="5:6" ht="12.5">
      <c r="E207" s="48"/>
      <c r="F207" s="48"/>
    </row>
    <row r="208" spans="5:6" ht="12.5">
      <c r="E208" s="48"/>
      <c r="F208" s="48"/>
    </row>
    <row r="209" spans="5:6" ht="12.5">
      <c r="E209" s="48"/>
      <c r="F209" s="48"/>
    </row>
    <row r="210" spans="5:6" ht="12.5">
      <c r="E210" s="48"/>
      <c r="F210" s="48"/>
    </row>
    <row r="211" spans="5:6" ht="12.5">
      <c r="E211" s="48"/>
      <c r="F211" s="48"/>
    </row>
    <row r="212" spans="5:6" ht="12.5">
      <c r="E212" s="48"/>
      <c r="F212" s="48"/>
    </row>
    <row r="213" spans="5:6" ht="12.5">
      <c r="E213" s="48"/>
      <c r="F213" s="48"/>
    </row>
    <row r="214" spans="5:6" ht="12.5">
      <c r="E214" s="48"/>
      <c r="F214" s="48"/>
    </row>
    <row r="215" spans="5:6" ht="12.5">
      <c r="E215" s="48"/>
      <c r="F215" s="48"/>
    </row>
    <row r="216" spans="5:6" ht="12.5">
      <c r="E216" s="48"/>
      <c r="F216" s="48"/>
    </row>
    <row r="217" spans="5:6" ht="12.5">
      <c r="E217" s="48"/>
      <c r="F217" s="48"/>
    </row>
    <row r="218" spans="5:6" ht="12.5">
      <c r="E218" s="48"/>
      <c r="F218" s="48"/>
    </row>
    <row r="219" spans="5:6" ht="12.5">
      <c r="E219" s="48"/>
      <c r="F219" s="48"/>
    </row>
    <row r="220" spans="5:6" ht="12.5">
      <c r="E220" s="48"/>
      <c r="F220" s="48"/>
    </row>
    <row r="221" spans="5:6" ht="12.5">
      <c r="E221" s="48"/>
      <c r="F221" s="48"/>
    </row>
    <row r="222" spans="5:6" ht="12.5">
      <c r="E222" s="48"/>
      <c r="F222" s="48"/>
    </row>
    <row r="223" spans="5:6" ht="12.5">
      <c r="E223" s="48"/>
      <c r="F223" s="48"/>
    </row>
    <row r="224" spans="5:6" ht="12.5">
      <c r="E224" s="48"/>
      <c r="F224" s="48"/>
    </row>
    <row r="225" spans="5:6" ht="12.5">
      <c r="E225" s="48"/>
      <c r="F225" s="48"/>
    </row>
    <row r="226" spans="5:6" ht="12.5">
      <c r="E226" s="48"/>
      <c r="F226" s="48"/>
    </row>
    <row r="227" spans="5:6" ht="12.5">
      <c r="E227" s="48"/>
      <c r="F227" s="48"/>
    </row>
    <row r="228" spans="5:6" ht="12.5">
      <c r="E228" s="48"/>
      <c r="F228" s="48"/>
    </row>
    <row r="229" spans="5:6" ht="12.5">
      <c r="E229" s="48"/>
      <c r="F229" s="48"/>
    </row>
    <row r="230" spans="5:6" ht="12.5">
      <c r="E230" s="48"/>
      <c r="F230" s="48"/>
    </row>
    <row r="231" spans="5:6" ht="12.5">
      <c r="E231" s="48"/>
      <c r="F231" s="48"/>
    </row>
    <row r="232" spans="5:6" ht="12.5">
      <c r="E232" s="48"/>
      <c r="F232" s="48"/>
    </row>
    <row r="233" spans="5:6" ht="12.5">
      <c r="E233" s="48"/>
      <c r="F233" s="48"/>
    </row>
    <row r="234" spans="5:6" ht="12.5">
      <c r="E234" s="48"/>
      <c r="F234" s="48"/>
    </row>
    <row r="235" spans="5:6" ht="12.5">
      <c r="E235" s="48"/>
      <c r="F235" s="48"/>
    </row>
    <row r="236" spans="5:6" ht="12.5">
      <c r="E236" s="48"/>
      <c r="F236" s="48"/>
    </row>
    <row r="237" spans="5:6" ht="12.5">
      <c r="E237" s="48"/>
      <c r="F237" s="48"/>
    </row>
    <row r="238" spans="5:6" ht="12.5">
      <c r="E238" s="48"/>
      <c r="F238" s="48"/>
    </row>
    <row r="239" spans="5:6" ht="12.5">
      <c r="E239" s="48"/>
      <c r="F239" s="48"/>
    </row>
    <row r="240" spans="5:6" ht="12.5">
      <c r="E240" s="48"/>
      <c r="F240" s="48"/>
    </row>
    <row r="241" spans="5:6" ht="12.5">
      <c r="E241" s="48"/>
      <c r="F241" s="48"/>
    </row>
    <row r="242" spans="5:6" ht="12.5">
      <c r="E242" s="48"/>
      <c r="F242" s="48"/>
    </row>
    <row r="243" spans="5:6" ht="12.5">
      <c r="E243" s="48"/>
      <c r="F243" s="48"/>
    </row>
    <row r="244" spans="5:6" ht="12.5">
      <c r="E244" s="48"/>
      <c r="F244" s="48"/>
    </row>
    <row r="245" spans="5:6" ht="12.5">
      <c r="E245" s="48"/>
      <c r="F245" s="48"/>
    </row>
    <row r="246" spans="5:6" ht="12.5">
      <c r="E246" s="48"/>
      <c r="F246" s="48"/>
    </row>
    <row r="247" spans="5:6" ht="12.5">
      <c r="E247" s="48"/>
      <c r="F247" s="48"/>
    </row>
    <row r="248" spans="5:6" ht="12.5">
      <c r="E248" s="48"/>
      <c r="F248" s="48"/>
    </row>
    <row r="249" spans="5:6" ht="12.5">
      <c r="E249" s="48"/>
      <c r="F249" s="48"/>
    </row>
    <row r="250" spans="5:6" ht="12.5">
      <c r="E250" s="48"/>
      <c r="F250" s="48"/>
    </row>
    <row r="251" spans="5:6" ht="12.5">
      <c r="E251" s="48"/>
      <c r="F251" s="48"/>
    </row>
    <row r="252" spans="5:6" ht="12.5">
      <c r="E252" s="48"/>
      <c r="F252" s="48"/>
    </row>
    <row r="253" spans="5:6" ht="12.5">
      <c r="E253" s="48"/>
      <c r="F253" s="48"/>
    </row>
    <row r="254" spans="5:6" ht="12.5">
      <c r="E254" s="48"/>
      <c r="F254" s="48"/>
    </row>
    <row r="255" spans="5:6" ht="12.5">
      <c r="E255" s="48"/>
      <c r="F255" s="48"/>
    </row>
    <row r="256" spans="5:6" ht="12.5">
      <c r="E256" s="48"/>
      <c r="F256" s="48"/>
    </row>
    <row r="257" spans="5:6" ht="12.5">
      <c r="E257" s="48"/>
      <c r="F257" s="48"/>
    </row>
    <row r="258" spans="5:6" ht="12.5">
      <c r="E258" s="48"/>
      <c r="F258" s="48"/>
    </row>
    <row r="259" spans="5:6" ht="12.5">
      <c r="E259" s="48"/>
      <c r="F259" s="48"/>
    </row>
    <row r="260" spans="5:6" ht="12.5">
      <c r="E260" s="48"/>
      <c r="F260" s="48"/>
    </row>
    <row r="261" spans="5:6" ht="12.5">
      <c r="E261" s="48"/>
      <c r="F261" s="48"/>
    </row>
    <row r="262" spans="5:6" ht="12.5">
      <c r="E262" s="48"/>
      <c r="F262" s="48"/>
    </row>
    <row r="263" spans="5:6" ht="12.5">
      <c r="E263" s="48"/>
      <c r="F263" s="48"/>
    </row>
    <row r="264" spans="5:6" ht="12.5">
      <c r="E264" s="48"/>
      <c r="F264" s="48"/>
    </row>
    <row r="265" spans="5:6" ht="12.5">
      <c r="E265" s="48"/>
      <c r="F265" s="48"/>
    </row>
    <row r="266" spans="5:6" ht="12.5">
      <c r="E266" s="48"/>
      <c r="F266" s="48"/>
    </row>
    <row r="267" spans="5:6" ht="12.5">
      <c r="E267" s="48"/>
      <c r="F267" s="48"/>
    </row>
    <row r="268" spans="5:6" ht="12.5">
      <c r="E268" s="48"/>
      <c r="F268" s="48"/>
    </row>
    <row r="269" spans="5:6" ht="12.5">
      <c r="E269" s="48"/>
      <c r="F269" s="48"/>
    </row>
    <row r="270" spans="5:6" ht="12.5">
      <c r="E270" s="48"/>
      <c r="F270" s="48"/>
    </row>
    <row r="271" spans="5:6" ht="12.5">
      <c r="E271" s="48"/>
      <c r="F271" s="48"/>
    </row>
    <row r="272" spans="5:6" ht="12.5">
      <c r="E272" s="48"/>
      <c r="F272" s="48"/>
    </row>
    <row r="273" spans="5:6" ht="12.5">
      <c r="E273" s="48"/>
      <c r="F273" s="48"/>
    </row>
    <row r="274" spans="5:6" ht="12.5">
      <c r="E274" s="48"/>
      <c r="F274" s="48"/>
    </row>
    <row r="275" spans="5:6" ht="12.5">
      <c r="E275" s="48"/>
      <c r="F275" s="48"/>
    </row>
    <row r="276" spans="5:6" ht="12.5">
      <c r="E276" s="48"/>
      <c r="F276" s="48"/>
    </row>
    <row r="277" spans="5:6" ht="12.5">
      <c r="E277" s="48"/>
      <c r="F277" s="48"/>
    </row>
    <row r="278" spans="5:6" ht="12.5">
      <c r="E278" s="48"/>
      <c r="F278" s="48"/>
    </row>
    <row r="279" spans="5:6" ht="12.5">
      <c r="E279" s="48"/>
      <c r="F279" s="48"/>
    </row>
    <row r="280" spans="5:6" ht="12.5">
      <c r="E280" s="48"/>
      <c r="F280" s="48"/>
    </row>
    <row r="281" spans="5:6" ht="12.5">
      <c r="E281" s="48"/>
      <c r="F281" s="48"/>
    </row>
    <row r="282" spans="5:6" ht="12.5">
      <c r="E282" s="48"/>
      <c r="F282" s="48"/>
    </row>
    <row r="283" spans="5:6" ht="12.5">
      <c r="E283" s="48"/>
      <c r="F283" s="48"/>
    </row>
    <row r="284" spans="5:6" ht="12.5">
      <c r="E284" s="48"/>
      <c r="F284" s="48"/>
    </row>
    <row r="285" spans="5:6" ht="12.5">
      <c r="E285" s="48"/>
      <c r="F285" s="48"/>
    </row>
    <row r="286" spans="5:6" ht="12.5">
      <c r="E286" s="48"/>
      <c r="F286" s="48"/>
    </row>
    <row r="287" spans="5:6" ht="12.5">
      <c r="E287" s="48"/>
      <c r="F287" s="48"/>
    </row>
    <row r="288" spans="5:6" ht="12.5">
      <c r="E288" s="48"/>
      <c r="F288" s="48"/>
    </row>
    <row r="289" spans="5:6" ht="12.5">
      <c r="E289" s="48"/>
      <c r="F289" s="48"/>
    </row>
    <row r="290" spans="5:6" ht="12.5">
      <c r="E290" s="48"/>
      <c r="F290" s="48"/>
    </row>
    <row r="291" spans="5:6" ht="12.5">
      <c r="E291" s="48"/>
      <c r="F291" s="48"/>
    </row>
    <row r="292" spans="5:6" ht="12.5">
      <c r="E292" s="48"/>
      <c r="F292" s="48"/>
    </row>
    <row r="293" spans="5:6" ht="12.5">
      <c r="E293" s="48"/>
      <c r="F293" s="48"/>
    </row>
    <row r="294" spans="5:6" ht="12.5">
      <c r="E294" s="48"/>
      <c r="F294" s="48"/>
    </row>
    <row r="295" spans="5:6" ht="12.5">
      <c r="E295" s="48"/>
      <c r="F295" s="48"/>
    </row>
    <row r="296" spans="5:6" ht="12.5">
      <c r="E296" s="48"/>
      <c r="F296" s="48"/>
    </row>
    <row r="297" spans="5:6" ht="12.5">
      <c r="E297" s="48"/>
      <c r="F297" s="48"/>
    </row>
    <row r="298" spans="5:6" ht="12.5">
      <c r="E298" s="48"/>
      <c r="F298" s="48"/>
    </row>
    <row r="299" spans="5:6" ht="12.5">
      <c r="E299" s="48"/>
      <c r="F299" s="48"/>
    </row>
    <row r="300" spans="5:6" ht="12.5">
      <c r="E300" s="48"/>
      <c r="F300" s="48"/>
    </row>
    <row r="301" spans="5:6" ht="12.5">
      <c r="E301" s="48"/>
      <c r="F301" s="48"/>
    </row>
    <row r="302" spans="5:6" ht="12.5">
      <c r="E302" s="48"/>
      <c r="F302" s="48"/>
    </row>
    <row r="303" spans="5:6" ht="12.5">
      <c r="E303" s="48"/>
      <c r="F303" s="48"/>
    </row>
    <row r="304" spans="5:6" ht="12.5">
      <c r="E304" s="48"/>
      <c r="F304" s="48"/>
    </row>
    <row r="305" spans="5:6" ht="12.5">
      <c r="E305" s="48"/>
      <c r="F305" s="48"/>
    </row>
    <row r="306" spans="5:6" ht="12.5">
      <c r="E306" s="48"/>
      <c r="F306" s="48"/>
    </row>
    <row r="307" spans="5:6" ht="12.5">
      <c r="E307" s="48"/>
      <c r="F307" s="48"/>
    </row>
    <row r="308" spans="5:6" ht="12.5">
      <c r="E308" s="48"/>
      <c r="F308" s="48"/>
    </row>
    <row r="309" spans="5:6" ht="12.5">
      <c r="E309" s="48"/>
      <c r="F309" s="48"/>
    </row>
    <row r="310" spans="5:6" ht="12.5">
      <c r="E310" s="48"/>
      <c r="F310" s="48"/>
    </row>
    <row r="311" spans="5:6" ht="12.5">
      <c r="E311" s="48"/>
      <c r="F311" s="48"/>
    </row>
    <row r="312" spans="5:6" ht="12.5">
      <c r="E312" s="48"/>
      <c r="F312" s="48"/>
    </row>
    <row r="313" spans="5:6" ht="12.5">
      <c r="E313" s="48"/>
      <c r="F313" s="48"/>
    </row>
    <row r="314" spans="5:6" ht="12.5">
      <c r="E314" s="48"/>
      <c r="F314" s="48"/>
    </row>
    <row r="315" spans="5:6" ht="12.5">
      <c r="E315" s="48"/>
      <c r="F315" s="48"/>
    </row>
    <row r="316" spans="5:6" ht="12.5">
      <c r="E316" s="48"/>
      <c r="F316" s="48"/>
    </row>
    <row r="317" spans="5:6" ht="12.5">
      <c r="E317" s="48"/>
      <c r="F317" s="48"/>
    </row>
    <row r="318" spans="5:6" ht="12.5">
      <c r="E318" s="48"/>
      <c r="F318" s="48"/>
    </row>
    <row r="319" spans="5:6" ht="12.5">
      <c r="E319" s="48"/>
      <c r="F319" s="48"/>
    </row>
    <row r="320" spans="5:6" ht="12.5">
      <c r="E320" s="48"/>
      <c r="F320" s="48"/>
    </row>
    <row r="321" spans="5:6" ht="12.5">
      <c r="E321" s="48"/>
      <c r="F321" s="48"/>
    </row>
    <row r="322" spans="5:6" ht="12.5">
      <c r="E322" s="48"/>
      <c r="F322" s="48"/>
    </row>
    <row r="323" spans="5:6" ht="12.5">
      <c r="E323" s="48"/>
      <c r="F323" s="48"/>
    </row>
    <row r="324" spans="5:6" ht="12.5">
      <c r="E324" s="48"/>
      <c r="F324" s="48"/>
    </row>
    <row r="325" spans="5:6" ht="12.5">
      <c r="E325" s="48"/>
      <c r="F325" s="48"/>
    </row>
    <row r="326" spans="5:6" ht="12.5">
      <c r="E326" s="48"/>
      <c r="F326" s="48"/>
    </row>
    <row r="327" spans="5:6" ht="12.5">
      <c r="E327" s="48"/>
      <c r="F327" s="48"/>
    </row>
    <row r="328" spans="5:6" ht="12.5">
      <c r="E328" s="48"/>
      <c r="F328" s="48"/>
    </row>
    <row r="329" spans="5:6" ht="12.5">
      <c r="E329" s="48"/>
      <c r="F329" s="48"/>
    </row>
    <row r="330" spans="5:6" ht="12.5">
      <c r="E330" s="48"/>
      <c r="F330" s="48"/>
    </row>
    <row r="331" spans="5:6" ht="12.5">
      <c r="E331" s="48"/>
      <c r="F331" s="48"/>
    </row>
    <row r="332" spans="5:6" ht="12.5">
      <c r="E332" s="48"/>
      <c r="F332" s="48"/>
    </row>
    <row r="333" spans="5:6" ht="12.5">
      <c r="E333" s="48"/>
      <c r="F333" s="48"/>
    </row>
    <row r="334" spans="5:6" ht="12.5">
      <c r="E334" s="48"/>
      <c r="F334" s="48"/>
    </row>
    <row r="335" spans="5:6" ht="12.5">
      <c r="E335" s="48"/>
      <c r="F335" s="48"/>
    </row>
    <row r="336" spans="5:6" ht="12.5">
      <c r="E336" s="48"/>
      <c r="F336" s="48"/>
    </row>
    <row r="337" spans="5:6" ht="12.5">
      <c r="E337" s="48"/>
      <c r="F337" s="48"/>
    </row>
    <row r="338" spans="5:6" ht="12.5">
      <c r="E338" s="48"/>
      <c r="F338" s="48"/>
    </row>
    <row r="339" spans="5:6" ht="12.5">
      <c r="E339" s="48"/>
      <c r="F339" s="48"/>
    </row>
    <row r="340" spans="5:6" ht="12.5">
      <c r="E340" s="48"/>
      <c r="F340" s="48"/>
    </row>
    <row r="341" spans="5:6" ht="12.5">
      <c r="E341" s="48"/>
      <c r="F341" s="48"/>
    </row>
    <row r="342" spans="5:6" ht="12.5">
      <c r="E342" s="48"/>
      <c r="F342" s="48"/>
    </row>
    <row r="343" spans="5:6" ht="12.5">
      <c r="E343" s="48"/>
      <c r="F343" s="48"/>
    </row>
    <row r="344" spans="5:6" ht="12.5">
      <c r="E344" s="48"/>
      <c r="F344" s="48"/>
    </row>
    <row r="345" spans="5:6" ht="12.5">
      <c r="E345" s="48"/>
      <c r="F345" s="48"/>
    </row>
    <row r="346" spans="5:6" ht="12.5">
      <c r="E346" s="48"/>
      <c r="F346" s="48"/>
    </row>
    <row r="347" spans="5:6" ht="12.5">
      <c r="E347" s="48"/>
      <c r="F347" s="48"/>
    </row>
    <row r="348" spans="5:6" ht="12.5">
      <c r="E348" s="48"/>
      <c r="F348" s="48"/>
    </row>
    <row r="349" spans="5:6" ht="12.5">
      <c r="E349" s="48"/>
      <c r="F349" s="48"/>
    </row>
    <row r="350" spans="5:6" ht="12.5">
      <c r="E350" s="48"/>
      <c r="F350" s="48"/>
    </row>
    <row r="351" spans="5:6" ht="12.5">
      <c r="E351" s="48"/>
      <c r="F351" s="48"/>
    </row>
    <row r="352" spans="5:6" ht="12.5">
      <c r="E352" s="48"/>
      <c r="F352" s="48"/>
    </row>
    <row r="353" spans="5:6" ht="12.5">
      <c r="E353" s="48"/>
      <c r="F353" s="48"/>
    </row>
    <row r="354" spans="5:6" ht="12.5">
      <c r="E354" s="48"/>
      <c r="F354" s="48"/>
    </row>
    <row r="355" spans="5:6" ht="12.5">
      <c r="E355" s="48"/>
      <c r="F355" s="48"/>
    </row>
    <row r="356" spans="5:6" ht="12.5">
      <c r="E356" s="48"/>
      <c r="F356" s="48"/>
    </row>
    <row r="357" spans="5:6" ht="12.5">
      <c r="E357" s="48"/>
      <c r="F357" s="48"/>
    </row>
    <row r="358" spans="5:6" ht="12.5">
      <c r="E358" s="48"/>
      <c r="F358" s="48"/>
    </row>
    <row r="359" spans="5:6" ht="12.5">
      <c r="E359" s="48"/>
      <c r="F359" s="48"/>
    </row>
    <row r="360" spans="5:6" ht="12.5">
      <c r="E360" s="48"/>
      <c r="F360" s="48"/>
    </row>
    <row r="361" spans="5:6" ht="12.5">
      <c r="E361" s="48"/>
      <c r="F361" s="48"/>
    </row>
    <row r="362" spans="5:6" ht="12.5">
      <c r="E362" s="48"/>
      <c r="F362" s="48"/>
    </row>
    <row r="363" spans="5:6" ht="12.5">
      <c r="E363" s="48"/>
      <c r="F363" s="48"/>
    </row>
    <row r="364" spans="5:6" ht="12.5">
      <c r="E364" s="48"/>
      <c r="F364" s="48"/>
    </row>
    <row r="365" spans="5:6" ht="12.5">
      <c r="E365" s="48"/>
      <c r="F365" s="48"/>
    </row>
    <row r="366" spans="5:6" ht="12.5">
      <c r="E366" s="48"/>
      <c r="F366" s="48"/>
    </row>
    <row r="367" spans="5:6" ht="12.5">
      <c r="E367" s="48"/>
      <c r="F367" s="48"/>
    </row>
    <row r="368" spans="5:6" ht="12.5">
      <c r="E368" s="48"/>
      <c r="F368" s="48"/>
    </row>
    <row r="369" spans="5:6" ht="12.5">
      <c r="E369" s="48"/>
      <c r="F369" s="48"/>
    </row>
    <row r="370" spans="5:6" ht="12.5">
      <c r="E370" s="48"/>
      <c r="F370" s="48"/>
    </row>
    <row r="371" spans="5:6" ht="12.5">
      <c r="E371" s="48"/>
      <c r="F371" s="48"/>
    </row>
    <row r="372" spans="5:6" ht="12.5">
      <c r="E372" s="48"/>
      <c r="F372" s="48"/>
    </row>
    <row r="373" spans="5:6" ht="12.5">
      <c r="E373" s="48"/>
      <c r="F373" s="48"/>
    </row>
    <row r="374" spans="5:6" ht="12.5">
      <c r="E374" s="48"/>
      <c r="F374" s="48"/>
    </row>
    <row r="375" spans="5:6" ht="12.5">
      <c r="E375" s="48"/>
      <c r="F375" s="48"/>
    </row>
    <row r="376" spans="5:6" ht="12.5">
      <c r="E376" s="48"/>
      <c r="F376" s="48"/>
    </row>
    <row r="377" spans="5:6" ht="12.5">
      <c r="E377" s="48"/>
      <c r="F377" s="48"/>
    </row>
    <row r="378" spans="5:6" ht="12.5">
      <c r="E378" s="48"/>
      <c r="F378" s="48"/>
    </row>
    <row r="379" spans="5:6" ht="12.5">
      <c r="E379" s="48"/>
      <c r="F379" s="48"/>
    </row>
    <row r="380" spans="5:6" ht="12.5">
      <c r="E380" s="48"/>
      <c r="F380" s="48"/>
    </row>
    <row r="381" spans="5:6" ht="12.5">
      <c r="E381" s="48"/>
      <c r="F381" s="48"/>
    </row>
    <row r="382" spans="5:6" ht="12.5">
      <c r="E382" s="48"/>
      <c r="F382" s="48"/>
    </row>
    <row r="383" spans="5:6" ht="12.5">
      <c r="E383" s="48"/>
      <c r="F383" s="48"/>
    </row>
    <row r="384" spans="5:6" ht="12.5">
      <c r="E384" s="48"/>
      <c r="F384" s="48"/>
    </row>
    <row r="385" spans="5:6" ht="12.5">
      <c r="E385" s="48"/>
      <c r="F385" s="48"/>
    </row>
    <row r="386" spans="5:6" ht="12.5">
      <c r="E386" s="48"/>
      <c r="F386" s="48"/>
    </row>
    <row r="387" spans="5:6" ht="12.5">
      <c r="E387" s="48"/>
      <c r="F387" s="48"/>
    </row>
    <row r="388" spans="5:6" ht="12.5">
      <c r="E388" s="48"/>
      <c r="F388" s="48"/>
    </row>
    <row r="389" spans="5:6" ht="12.5">
      <c r="E389" s="48"/>
      <c r="F389" s="48"/>
    </row>
    <row r="390" spans="5:6" ht="12.5">
      <c r="E390" s="48"/>
      <c r="F390" s="48"/>
    </row>
    <row r="391" spans="5:6" ht="12.5">
      <c r="E391" s="48"/>
      <c r="F391" s="48"/>
    </row>
    <row r="392" spans="5:6" ht="12.5">
      <c r="E392" s="48"/>
      <c r="F392" s="48"/>
    </row>
    <row r="393" spans="5:6" ht="12.5">
      <c r="E393" s="48"/>
      <c r="F393" s="48"/>
    </row>
    <row r="394" spans="5:6" ht="12.5">
      <c r="E394" s="48"/>
      <c r="F394" s="48"/>
    </row>
    <row r="395" spans="5:6" ht="12.5">
      <c r="E395" s="48"/>
      <c r="F395" s="48"/>
    </row>
    <row r="396" spans="5:6" ht="12.5">
      <c r="E396" s="48"/>
      <c r="F396" s="48"/>
    </row>
    <row r="397" spans="5:6" ht="12.5">
      <c r="E397" s="48"/>
      <c r="F397" s="48"/>
    </row>
    <row r="398" spans="5:6" ht="12.5">
      <c r="E398" s="48"/>
      <c r="F398" s="48"/>
    </row>
    <row r="399" spans="5:6" ht="12.5">
      <c r="E399" s="48"/>
      <c r="F399" s="48"/>
    </row>
    <row r="400" spans="5:6" ht="12.5">
      <c r="E400" s="48"/>
      <c r="F400" s="48"/>
    </row>
    <row r="401" spans="5:6" ht="12.5">
      <c r="E401" s="48"/>
      <c r="F401" s="48"/>
    </row>
    <row r="402" spans="5:6" ht="12.5">
      <c r="E402" s="48"/>
      <c r="F402" s="48"/>
    </row>
    <row r="403" spans="5:6" ht="12.5">
      <c r="E403" s="48"/>
      <c r="F403" s="48"/>
    </row>
    <row r="404" spans="5:6" ht="12.5">
      <c r="E404" s="48"/>
      <c r="F404" s="48"/>
    </row>
    <row r="405" spans="5:6" ht="12.5">
      <c r="E405" s="48"/>
      <c r="F405" s="48"/>
    </row>
    <row r="406" spans="5:6" ht="12.5">
      <c r="E406" s="48"/>
      <c r="F406" s="48"/>
    </row>
    <row r="407" spans="5:6" ht="12.5">
      <c r="E407" s="48"/>
      <c r="F407" s="48"/>
    </row>
    <row r="408" spans="5:6" ht="12.5">
      <c r="E408" s="48"/>
      <c r="F408" s="48"/>
    </row>
    <row r="409" spans="5:6" ht="12.5">
      <c r="E409" s="48"/>
      <c r="F409" s="48"/>
    </row>
    <row r="410" spans="5:6" ht="12.5">
      <c r="E410" s="48"/>
      <c r="F410" s="48"/>
    </row>
    <row r="411" spans="5:6" ht="12.5">
      <c r="E411" s="48"/>
      <c r="F411" s="48"/>
    </row>
    <row r="412" spans="5:6" ht="12.5">
      <c r="E412" s="48"/>
      <c r="F412" s="48"/>
    </row>
    <row r="413" spans="5:6" ht="12.5">
      <c r="E413" s="48"/>
      <c r="F413" s="48"/>
    </row>
    <row r="414" spans="5:6" ht="12.5">
      <c r="E414" s="48"/>
      <c r="F414" s="48"/>
    </row>
    <row r="415" spans="5:6" ht="12.5">
      <c r="E415" s="48"/>
      <c r="F415" s="48"/>
    </row>
    <row r="416" spans="5:6" ht="12.5">
      <c r="E416" s="48"/>
      <c r="F416" s="48"/>
    </row>
    <row r="417" spans="5:6" ht="12.5">
      <c r="E417" s="48"/>
      <c r="F417" s="48"/>
    </row>
    <row r="418" spans="5:6" ht="12.5">
      <c r="E418" s="48"/>
      <c r="F418" s="48"/>
    </row>
    <row r="419" spans="5:6" ht="12.5">
      <c r="E419" s="48"/>
      <c r="F419" s="48"/>
    </row>
    <row r="420" spans="5:6" ht="12.5">
      <c r="E420" s="48"/>
      <c r="F420" s="48"/>
    </row>
    <row r="421" spans="5:6" ht="12.5">
      <c r="E421" s="48"/>
      <c r="F421" s="48"/>
    </row>
    <row r="422" spans="5:6" ht="12.5">
      <c r="E422" s="48"/>
      <c r="F422" s="48"/>
    </row>
    <row r="423" spans="5:6" ht="12.5">
      <c r="E423" s="48"/>
      <c r="F423" s="48"/>
    </row>
    <row r="424" spans="5:6" ht="12.5">
      <c r="E424" s="48"/>
      <c r="F424" s="48"/>
    </row>
    <row r="425" spans="5:6" ht="12.5">
      <c r="E425" s="48"/>
      <c r="F425" s="48"/>
    </row>
    <row r="426" spans="5:6" ht="12.5">
      <c r="E426" s="48"/>
      <c r="F426" s="48"/>
    </row>
    <row r="427" spans="5:6" ht="12.5">
      <c r="E427" s="48"/>
      <c r="F427" s="48"/>
    </row>
    <row r="428" spans="5:6" ht="12.5">
      <c r="E428" s="48"/>
      <c r="F428" s="48"/>
    </row>
    <row r="429" spans="5:6" ht="12.5">
      <c r="E429" s="48"/>
      <c r="F429" s="48"/>
    </row>
    <row r="430" spans="5:6" ht="12.5">
      <c r="E430" s="48"/>
      <c r="F430" s="48"/>
    </row>
    <row r="431" spans="5:6" ht="12.5">
      <c r="E431" s="48"/>
      <c r="F431" s="48"/>
    </row>
    <row r="432" spans="5:6" ht="12.5">
      <c r="E432" s="48"/>
      <c r="F432" s="48"/>
    </row>
    <row r="433" spans="5:6" ht="12.5">
      <c r="E433" s="48"/>
      <c r="F433" s="48"/>
    </row>
    <row r="434" spans="5:6" ht="12.5">
      <c r="E434" s="48"/>
      <c r="F434" s="48"/>
    </row>
    <row r="435" spans="5:6" ht="12.5">
      <c r="E435" s="48"/>
      <c r="F435" s="48"/>
    </row>
    <row r="436" spans="5:6" ht="12.5">
      <c r="E436" s="48"/>
      <c r="F436" s="48"/>
    </row>
    <row r="437" spans="5:6" ht="12.5">
      <c r="E437" s="48"/>
      <c r="F437" s="48"/>
    </row>
    <row r="438" spans="5:6" ht="12.5">
      <c r="E438" s="48"/>
      <c r="F438" s="48"/>
    </row>
    <row r="439" spans="5:6" ht="12.5">
      <c r="E439" s="48"/>
      <c r="F439" s="48"/>
    </row>
    <row r="440" spans="5:6" ht="12.5">
      <c r="E440" s="48"/>
      <c r="F440" s="48"/>
    </row>
    <row r="441" spans="5:6" ht="12.5">
      <c r="E441" s="48"/>
      <c r="F441" s="48"/>
    </row>
    <row r="442" spans="5:6" ht="12.5">
      <c r="E442" s="48"/>
      <c r="F442" s="48"/>
    </row>
    <row r="443" spans="5:6" ht="12.5">
      <c r="E443" s="48"/>
      <c r="F443" s="48"/>
    </row>
    <row r="444" spans="5:6" ht="12.5">
      <c r="E444" s="48"/>
      <c r="F444" s="48"/>
    </row>
    <row r="445" spans="5:6" ht="12.5">
      <c r="E445" s="48"/>
      <c r="F445" s="48"/>
    </row>
    <row r="446" spans="5:6" ht="12.5">
      <c r="E446" s="48"/>
      <c r="F446" s="48"/>
    </row>
    <row r="447" spans="5:6" ht="12.5">
      <c r="E447" s="48"/>
      <c r="F447" s="48"/>
    </row>
    <row r="448" spans="5:6" ht="12.5">
      <c r="E448" s="48"/>
      <c r="F448" s="48"/>
    </row>
    <row r="449" spans="5:6" ht="12.5">
      <c r="E449" s="48"/>
      <c r="F449" s="48"/>
    </row>
    <row r="450" spans="5:6" ht="12.5">
      <c r="E450" s="48"/>
      <c r="F450" s="48"/>
    </row>
    <row r="451" spans="5:6" ht="12.5">
      <c r="E451" s="48"/>
      <c r="F451" s="48"/>
    </row>
    <row r="452" spans="5:6" ht="12.5">
      <c r="E452" s="48"/>
      <c r="F452" s="48"/>
    </row>
    <row r="453" spans="5:6" ht="12.5">
      <c r="E453" s="48"/>
      <c r="F453" s="48"/>
    </row>
    <row r="454" spans="5:6" ht="12.5">
      <c r="E454" s="48"/>
      <c r="F454" s="48"/>
    </row>
    <row r="455" spans="5:6" ht="12.5">
      <c r="E455" s="48"/>
      <c r="F455" s="48"/>
    </row>
    <row r="456" spans="5:6" ht="12.5">
      <c r="E456" s="48"/>
      <c r="F456" s="48"/>
    </row>
    <row r="457" spans="5:6" ht="12.5">
      <c r="E457" s="48"/>
      <c r="F457" s="48"/>
    </row>
    <row r="458" spans="5:6" ht="12.5">
      <c r="E458" s="48"/>
      <c r="F458" s="48"/>
    </row>
    <row r="459" spans="5:6" ht="12.5">
      <c r="E459" s="48"/>
      <c r="F459" s="48"/>
    </row>
    <row r="460" spans="5:6" ht="12.5">
      <c r="E460" s="48"/>
      <c r="F460" s="48"/>
    </row>
    <row r="461" spans="5:6" ht="12.5">
      <c r="E461" s="48"/>
      <c r="F461" s="48"/>
    </row>
    <row r="462" spans="5:6" ht="12.5">
      <c r="E462" s="48"/>
      <c r="F462" s="48"/>
    </row>
    <row r="463" spans="5:6" ht="12.5">
      <c r="E463" s="48"/>
      <c r="F463" s="48"/>
    </row>
    <row r="464" spans="5:6" ht="12.5">
      <c r="E464" s="48"/>
      <c r="F464" s="48"/>
    </row>
    <row r="465" spans="5:6" ht="12.5">
      <c r="E465" s="48"/>
      <c r="F465" s="48"/>
    </row>
    <row r="466" spans="5:6" ht="12.5">
      <c r="E466" s="48"/>
      <c r="F466" s="48"/>
    </row>
    <row r="467" spans="5:6" ht="12.5">
      <c r="E467" s="48"/>
      <c r="F467" s="48"/>
    </row>
    <row r="468" spans="5:6" ht="12.5">
      <c r="E468" s="48"/>
      <c r="F468" s="48"/>
    </row>
    <row r="469" spans="5:6" ht="12.5">
      <c r="E469" s="48"/>
      <c r="F469" s="48"/>
    </row>
    <row r="470" spans="5:6" ht="12.5">
      <c r="E470" s="48"/>
      <c r="F470" s="48"/>
    </row>
    <row r="471" spans="5:6" ht="12.5">
      <c r="E471" s="48"/>
      <c r="F471" s="48"/>
    </row>
    <row r="472" spans="5:6" ht="12.5">
      <c r="E472" s="48"/>
      <c r="F472" s="48"/>
    </row>
    <row r="473" spans="5:6" ht="12.5">
      <c r="E473" s="48"/>
      <c r="F473" s="48"/>
    </row>
    <row r="474" spans="5:6" ht="12.5">
      <c r="E474" s="48"/>
      <c r="F474" s="48"/>
    </row>
    <row r="475" spans="5:6" ht="12.5">
      <c r="E475" s="48"/>
      <c r="F475" s="48"/>
    </row>
    <row r="476" spans="5:6" ht="12.5">
      <c r="E476" s="48"/>
      <c r="F476" s="48"/>
    </row>
    <row r="477" spans="5:6" ht="12.5">
      <c r="E477" s="48"/>
      <c r="F477" s="48"/>
    </row>
    <row r="478" spans="5:6" ht="12.5">
      <c r="E478" s="48"/>
      <c r="F478" s="48"/>
    </row>
    <row r="479" spans="5:6" ht="12.5">
      <c r="E479" s="48"/>
      <c r="F479" s="48"/>
    </row>
    <row r="480" spans="5:6" ht="12.5">
      <c r="E480" s="48"/>
      <c r="F480" s="48"/>
    </row>
    <row r="481" spans="5:6" ht="12.5">
      <c r="E481" s="48"/>
      <c r="F481" s="48"/>
    </row>
    <row r="482" spans="5:6" ht="12.5">
      <c r="E482" s="48"/>
      <c r="F482" s="48"/>
    </row>
    <row r="483" spans="5:6" ht="12.5">
      <c r="E483" s="48"/>
      <c r="F483" s="48"/>
    </row>
    <row r="484" spans="5:6" ht="12.5">
      <c r="E484" s="48"/>
      <c r="F484" s="48"/>
    </row>
    <row r="485" spans="5:6" ht="12.5">
      <c r="E485" s="48"/>
      <c r="F485" s="48"/>
    </row>
    <row r="486" spans="5:6" ht="12.5">
      <c r="E486" s="48"/>
      <c r="F486" s="48"/>
    </row>
    <row r="487" spans="5:6" ht="12.5">
      <c r="E487" s="48"/>
      <c r="F487" s="48"/>
    </row>
    <row r="488" spans="5:6" ht="12.5">
      <c r="E488" s="48"/>
      <c r="F488" s="48"/>
    </row>
    <row r="489" spans="5:6" ht="12.5">
      <c r="E489" s="48"/>
      <c r="F489" s="48"/>
    </row>
    <row r="490" spans="5:6" ht="12.5">
      <c r="E490" s="48"/>
      <c r="F490" s="48"/>
    </row>
    <row r="491" spans="5:6" ht="12.5">
      <c r="E491" s="48"/>
      <c r="F491" s="48"/>
    </row>
    <row r="492" spans="5:6" ht="12.5">
      <c r="E492" s="48"/>
      <c r="F492" s="48"/>
    </row>
    <row r="493" spans="5:6" ht="12.5">
      <c r="E493" s="48"/>
      <c r="F493" s="48"/>
    </row>
    <row r="494" spans="5:6" ht="12.5">
      <c r="E494" s="48"/>
      <c r="F494" s="48"/>
    </row>
    <row r="495" spans="5:6" ht="12.5">
      <c r="E495" s="48"/>
      <c r="F495" s="48"/>
    </row>
    <row r="496" spans="5:6" ht="12.5">
      <c r="E496" s="48"/>
      <c r="F496" s="48"/>
    </row>
    <row r="497" spans="5:6" ht="12.5">
      <c r="E497" s="48"/>
      <c r="F497" s="48"/>
    </row>
    <row r="498" spans="5:6" ht="12.5">
      <c r="E498" s="48"/>
      <c r="F498" s="48"/>
    </row>
    <row r="499" spans="5:6" ht="12.5">
      <c r="E499" s="48"/>
      <c r="F499" s="48"/>
    </row>
    <row r="500" spans="5:6" ht="12.5">
      <c r="E500" s="48"/>
      <c r="F500" s="48"/>
    </row>
    <row r="501" spans="5:6" ht="12.5">
      <c r="E501" s="48"/>
      <c r="F501" s="48"/>
    </row>
    <row r="502" spans="5:6" ht="12.5">
      <c r="E502" s="48"/>
      <c r="F502" s="48"/>
    </row>
    <row r="503" spans="5:6" ht="12.5">
      <c r="E503" s="48"/>
      <c r="F503" s="48"/>
    </row>
    <row r="504" spans="5:6" ht="12.5">
      <c r="E504" s="48"/>
      <c r="F504" s="48"/>
    </row>
    <row r="505" spans="5:6" ht="12.5">
      <c r="E505" s="48"/>
      <c r="F505" s="48"/>
    </row>
    <row r="506" spans="5:6" ht="12.5">
      <c r="E506" s="48"/>
      <c r="F506" s="48"/>
    </row>
    <row r="507" spans="5:6" ht="12.5">
      <c r="E507" s="48"/>
      <c r="F507" s="48"/>
    </row>
    <row r="508" spans="5:6" ht="12.5">
      <c r="E508" s="48"/>
      <c r="F508" s="48"/>
    </row>
    <row r="509" spans="5:6" ht="12.5">
      <c r="E509" s="48"/>
      <c r="F509" s="48"/>
    </row>
    <row r="510" spans="5:6" ht="12.5">
      <c r="E510" s="48"/>
      <c r="F510" s="48"/>
    </row>
    <row r="511" spans="5:6" ht="12.5">
      <c r="E511" s="48"/>
      <c r="F511" s="48"/>
    </row>
    <row r="512" spans="5:6" ht="12.5">
      <c r="E512" s="48"/>
      <c r="F512" s="48"/>
    </row>
    <row r="513" spans="5:6" ht="12.5">
      <c r="E513" s="48"/>
      <c r="F513" s="48"/>
    </row>
    <row r="514" spans="5:6" ht="12.5">
      <c r="E514" s="48"/>
      <c r="F514" s="48"/>
    </row>
    <row r="515" spans="5:6" ht="12.5">
      <c r="E515" s="48"/>
      <c r="F515" s="48"/>
    </row>
    <row r="516" spans="5:6" ht="12.5">
      <c r="E516" s="48"/>
      <c r="F516" s="48"/>
    </row>
    <row r="517" spans="5:6" ht="12.5">
      <c r="E517" s="48"/>
      <c r="F517" s="48"/>
    </row>
    <row r="518" spans="5:6" ht="12.5">
      <c r="E518" s="48"/>
      <c r="F518" s="48"/>
    </row>
    <row r="519" spans="5:6" ht="12.5">
      <c r="E519" s="48"/>
      <c r="F519" s="48"/>
    </row>
    <row r="520" spans="5:6" ht="12.5">
      <c r="E520" s="48"/>
      <c r="F520" s="48"/>
    </row>
    <row r="521" spans="5:6" ht="12.5">
      <c r="E521" s="48"/>
      <c r="F521" s="48"/>
    </row>
    <row r="522" spans="5:6" ht="12.5">
      <c r="E522" s="48"/>
      <c r="F522" s="48"/>
    </row>
    <row r="523" spans="5:6" ht="12.5">
      <c r="E523" s="48"/>
      <c r="F523" s="48"/>
    </row>
    <row r="524" spans="5:6" ht="12.5">
      <c r="E524" s="48"/>
      <c r="F524" s="48"/>
    </row>
    <row r="525" spans="5:6" ht="12.5">
      <c r="E525" s="48"/>
      <c r="F525" s="48"/>
    </row>
    <row r="526" spans="5:6" ht="12.5">
      <c r="E526" s="48"/>
      <c r="F526" s="48"/>
    </row>
    <row r="527" spans="5:6" ht="12.5">
      <c r="E527" s="48"/>
      <c r="F527" s="48"/>
    </row>
    <row r="528" spans="5:6" ht="12.5">
      <c r="E528" s="48"/>
      <c r="F528" s="48"/>
    </row>
    <row r="529" spans="5:6" ht="12.5">
      <c r="E529" s="48"/>
      <c r="F529" s="48"/>
    </row>
    <row r="530" spans="5:6" ht="12.5">
      <c r="E530" s="48"/>
      <c r="F530" s="48"/>
    </row>
    <row r="531" spans="5:6" ht="12.5">
      <c r="E531" s="48"/>
      <c r="F531" s="48"/>
    </row>
    <row r="532" spans="5:6" ht="12.5">
      <c r="E532" s="48"/>
      <c r="F532" s="48"/>
    </row>
    <row r="533" spans="5:6" ht="12.5">
      <c r="E533" s="48"/>
      <c r="F533" s="48"/>
    </row>
    <row r="534" spans="5:6" ht="12.5">
      <c r="E534" s="48"/>
      <c r="F534" s="48"/>
    </row>
    <row r="535" spans="5:6" ht="12.5">
      <c r="E535" s="48"/>
      <c r="F535" s="48"/>
    </row>
    <row r="536" spans="5:6" ht="12.5">
      <c r="E536" s="48"/>
      <c r="F536" s="48"/>
    </row>
    <row r="537" spans="5:6" ht="12.5">
      <c r="E537" s="48"/>
      <c r="F537" s="48"/>
    </row>
    <row r="538" spans="5:6" ht="12.5">
      <c r="E538" s="48"/>
      <c r="F538" s="48"/>
    </row>
    <row r="539" spans="5:6" ht="12.5">
      <c r="E539" s="48"/>
      <c r="F539" s="48"/>
    </row>
    <row r="540" spans="5:6" ht="12.5">
      <c r="E540" s="48"/>
      <c r="F540" s="48"/>
    </row>
    <row r="541" spans="5:6" ht="12.5">
      <c r="E541" s="48"/>
      <c r="F541" s="48"/>
    </row>
    <row r="542" spans="5:6" ht="12.5">
      <c r="E542" s="48"/>
      <c r="F542" s="48"/>
    </row>
    <row r="543" spans="5:6" ht="12.5">
      <c r="E543" s="48"/>
      <c r="F543" s="48"/>
    </row>
    <row r="544" spans="5:6" ht="12.5">
      <c r="E544" s="48"/>
      <c r="F544" s="48"/>
    </row>
    <row r="545" spans="5:6" ht="12.5">
      <c r="E545" s="48"/>
      <c r="F545" s="48"/>
    </row>
    <row r="546" spans="5:6" ht="12.5">
      <c r="E546" s="48"/>
      <c r="F546" s="48"/>
    </row>
    <row r="547" spans="5:6" ht="12.5">
      <c r="E547" s="48"/>
      <c r="F547" s="48"/>
    </row>
    <row r="548" spans="5:6" ht="12.5">
      <c r="E548" s="48"/>
      <c r="F548" s="48"/>
    </row>
    <row r="549" spans="5:6" ht="12.5">
      <c r="E549" s="48"/>
      <c r="F549" s="48"/>
    </row>
    <row r="550" spans="5:6" ht="12.5">
      <c r="E550" s="48"/>
      <c r="F550" s="48"/>
    </row>
    <row r="551" spans="5:6" ht="12.5">
      <c r="E551" s="48"/>
      <c r="F551" s="48"/>
    </row>
    <row r="552" spans="5:6" ht="12.5">
      <c r="E552" s="48"/>
      <c r="F552" s="48"/>
    </row>
    <row r="553" spans="5:6" ht="12.5">
      <c r="E553" s="48"/>
      <c r="F553" s="48"/>
    </row>
    <row r="554" spans="5:6" ht="12.5">
      <c r="E554" s="48"/>
      <c r="F554" s="48"/>
    </row>
    <row r="555" spans="5:6" ht="12.5">
      <c r="E555" s="48"/>
      <c r="F555" s="48"/>
    </row>
    <row r="556" spans="5:6" ht="12.5">
      <c r="E556" s="48"/>
      <c r="F556" s="48"/>
    </row>
    <row r="557" spans="5:6" ht="12.5">
      <c r="E557" s="48"/>
      <c r="F557" s="48"/>
    </row>
    <row r="558" spans="5:6" ht="12.5">
      <c r="E558" s="48"/>
      <c r="F558" s="48"/>
    </row>
    <row r="559" spans="5:6" ht="12.5">
      <c r="E559" s="48"/>
      <c r="F559" s="48"/>
    </row>
    <row r="560" spans="5:6" ht="12.5">
      <c r="E560" s="48"/>
      <c r="F560" s="48"/>
    </row>
    <row r="561" spans="5:6" ht="12.5">
      <c r="E561" s="48"/>
      <c r="F561" s="48"/>
    </row>
    <row r="562" spans="5:6" ht="12.5">
      <c r="E562" s="48"/>
      <c r="F562" s="48"/>
    </row>
    <row r="563" spans="5:6" ht="12.5">
      <c r="E563" s="48"/>
      <c r="F563" s="48"/>
    </row>
    <row r="564" spans="5:6" ht="12.5">
      <c r="E564" s="48"/>
      <c r="F564" s="48"/>
    </row>
    <row r="565" spans="5:6" ht="12.5">
      <c r="E565" s="48"/>
      <c r="F565" s="48"/>
    </row>
    <row r="566" spans="5:6" ht="12.5">
      <c r="E566" s="48"/>
      <c r="F566" s="48"/>
    </row>
    <row r="567" spans="5:6" ht="12.5">
      <c r="E567" s="48"/>
      <c r="F567" s="48"/>
    </row>
    <row r="568" spans="5:6" ht="12.5">
      <c r="E568" s="48"/>
      <c r="F568" s="48"/>
    </row>
    <row r="569" spans="5:6" ht="12.5">
      <c r="E569" s="48"/>
      <c r="F569" s="48"/>
    </row>
    <row r="570" spans="5:6" ht="12.5">
      <c r="E570" s="48"/>
      <c r="F570" s="48"/>
    </row>
    <row r="571" spans="5:6" ht="12.5">
      <c r="E571" s="48"/>
      <c r="F571" s="48"/>
    </row>
    <row r="572" spans="5:6" ht="12.5">
      <c r="E572" s="48"/>
      <c r="F572" s="48"/>
    </row>
    <row r="573" spans="5:6" ht="12.5">
      <c r="E573" s="48"/>
      <c r="F573" s="48"/>
    </row>
    <row r="574" spans="5:6" ht="12.5">
      <c r="E574" s="48"/>
      <c r="F574" s="48"/>
    </row>
    <row r="575" spans="5:6" ht="12.5">
      <c r="E575" s="48"/>
      <c r="F575" s="48"/>
    </row>
    <row r="576" spans="5:6" ht="12.5">
      <c r="E576" s="48"/>
      <c r="F576" s="48"/>
    </row>
    <row r="577" spans="5:6" ht="12.5">
      <c r="E577" s="48"/>
      <c r="F577" s="48"/>
    </row>
    <row r="578" spans="5:6" ht="12.5">
      <c r="E578" s="48"/>
      <c r="F578" s="48"/>
    </row>
    <row r="579" spans="5:6" ht="12.5">
      <c r="E579" s="48"/>
      <c r="F579" s="48"/>
    </row>
    <row r="580" spans="5:6" ht="12.5">
      <c r="E580" s="48"/>
      <c r="F580" s="48"/>
    </row>
    <row r="581" spans="5:6" ht="12.5">
      <c r="E581" s="48"/>
      <c r="F581" s="48"/>
    </row>
    <row r="582" spans="5:6" ht="12.5">
      <c r="E582" s="48"/>
      <c r="F582" s="48"/>
    </row>
    <row r="583" spans="5:6" ht="12.5">
      <c r="E583" s="48"/>
      <c r="F583" s="48"/>
    </row>
    <row r="584" spans="5:6" ht="12.5">
      <c r="E584" s="48"/>
      <c r="F584" s="48"/>
    </row>
    <row r="585" spans="5:6" ht="12.5">
      <c r="E585" s="48"/>
      <c r="F585" s="48"/>
    </row>
    <row r="586" spans="5:6" ht="12.5">
      <c r="E586" s="48"/>
      <c r="F586" s="48"/>
    </row>
    <row r="587" spans="5:6" ht="12.5">
      <c r="E587" s="48"/>
      <c r="F587" s="48"/>
    </row>
    <row r="588" spans="5:6" ht="12.5">
      <c r="E588" s="48"/>
      <c r="F588" s="48"/>
    </row>
    <row r="589" spans="5:6" ht="12.5">
      <c r="E589" s="48"/>
      <c r="F589" s="48"/>
    </row>
    <row r="590" spans="5:6" ht="12.5">
      <c r="E590" s="48"/>
      <c r="F590" s="48"/>
    </row>
    <row r="591" spans="5:6" ht="12.5">
      <c r="E591" s="48"/>
      <c r="F591" s="48"/>
    </row>
    <row r="592" spans="5:6" ht="12.5">
      <c r="E592" s="48"/>
      <c r="F592" s="48"/>
    </row>
    <row r="593" spans="5:6" ht="12.5">
      <c r="E593" s="48"/>
      <c r="F593" s="48"/>
    </row>
    <row r="594" spans="5:6" ht="12.5">
      <c r="E594" s="48"/>
      <c r="F594" s="48"/>
    </row>
    <row r="595" spans="5:6" ht="12.5">
      <c r="E595" s="48"/>
      <c r="F595" s="48"/>
    </row>
    <row r="596" spans="5:6" ht="12.5">
      <c r="E596" s="48"/>
      <c r="F596" s="48"/>
    </row>
    <row r="597" spans="5:6" ht="12.5">
      <c r="E597" s="48"/>
      <c r="F597" s="48"/>
    </row>
    <row r="598" spans="5:6" ht="12.5">
      <c r="E598" s="48"/>
      <c r="F598" s="48"/>
    </row>
    <row r="599" spans="5:6" ht="12.5">
      <c r="E599" s="48"/>
      <c r="F599" s="48"/>
    </row>
    <row r="600" spans="5:6" ht="12.5">
      <c r="E600" s="48"/>
      <c r="F600" s="48"/>
    </row>
    <row r="601" spans="5:6" ht="12.5">
      <c r="E601" s="48"/>
      <c r="F601" s="48"/>
    </row>
    <row r="602" spans="5:6" ht="12.5">
      <c r="E602" s="48"/>
      <c r="F602" s="48"/>
    </row>
    <row r="603" spans="5:6" ht="12.5">
      <c r="E603" s="48"/>
      <c r="F603" s="48"/>
    </row>
    <row r="604" spans="5:6" ht="12.5">
      <c r="E604" s="48"/>
      <c r="F604" s="48"/>
    </row>
    <row r="605" spans="5:6" ht="12.5">
      <c r="E605" s="48"/>
      <c r="F605" s="48"/>
    </row>
    <row r="606" spans="5:6" ht="12.5">
      <c r="E606" s="48"/>
      <c r="F606" s="48"/>
    </row>
    <row r="607" spans="5:6" ht="12.5">
      <c r="E607" s="48"/>
      <c r="F607" s="48"/>
    </row>
    <row r="608" spans="5:6" ht="12.5">
      <c r="E608" s="48"/>
      <c r="F608" s="48"/>
    </row>
    <row r="609" spans="5:6" ht="12.5">
      <c r="E609" s="48"/>
      <c r="F609" s="48"/>
    </row>
    <row r="610" spans="5:6" ht="12.5">
      <c r="E610" s="48"/>
      <c r="F610" s="48"/>
    </row>
    <row r="611" spans="5:6" ht="12.5">
      <c r="E611" s="48"/>
      <c r="F611" s="48"/>
    </row>
    <row r="612" spans="5:6" ht="12.5">
      <c r="E612" s="48"/>
      <c r="F612" s="48"/>
    </row>
    <row r="613" spans="5:6" ht="12.5">
      <c r="E613" s="48"/>
      <c r="F613" s="48"/>
    </row>
    <row r="614" spans="5:6" ht="12.5">
      <c r="E614" s="48"/>
      <c r="F614" s="48"/>
    </row>
    <row r="615" spans="5:6" ht="12.5">
      <c r="E615" s="48"/>
      <c r="F615" s="48"/>
    </row>
    <row r="616" spans="5:6" ht="12.5">
      <c r="E616" s="48"/>
      <c r="F616" s="48"/>
    </row>
    <row r="617" spans="5:6" ht="12.5">
      <c r="E617" s="48"/>
      <c r="F617" s="48"/>
    </row>
    <row r="618" spans="5:6" ht="12.5">
      <c r="E618" s="48"/>
      <c r="F618" s="48"/>
    </row>
    <row r="619" spans="5:6" ht="12.5">
      <c r="E619" s="48"/>
      <c r="F619" s="48"/>
    </row>
    <row r="620" spans="5:6" ht="12.5">
      <c r="E620" s="48"/>
      <c r="F620" s="48"/>
    </row>
    <row r="621" spans="5:6" ht="12.5">
      <c r="E621" s="48"/>
      <c r="F621" s="48"/>
    </row>
    <row r="622" spans="5:6" ht="12.5">
      <c r="E622" s="48"/>
      <c r="F622" s="48"/>
    </row>
    <row r="623" spans="5:6" ht="12.5">
      <c r="E623" s="48"/>
      <c r="F623" s="48"/>
    </row>
    <row r="624" spans="5:6" ht="12.5">
      <c r="E624" s="48"/>
      <c r="F624" s="48"/>
    </row>
    <row r="625" spans="5:6" ht="12.5">
      <c r="E625" s="48"/>
      <c r="F625" s="48"/>
    </row>
    <row r="626" spans="5:6" ht="12.5">
      <c r="E626" s="48"/>
      <c r="F626" s="48"/>
    </row>
    <row r="627" spans="5:6" ht="12.5">
      <c r="E627" s="48"/>
      <c r="F627" s="48"/>
    </row>
    <row r="628" spans="5:6" ht="12.5">
      <c r="E628" s="48"/>
      <c r="F628" s="48"/>
    </row>
    <row r="629" spans="5:6" ht="12.5">
      <c r="E629" s="48"/>
      <c r="F629" s="48"/>
    </row>
    <row r="630" spans="5:6" ht="12.5">
      <c r="E630" s="48"/>
      <c r="F630" s="48"/>
    </row>
    <row r="631" spans="5:6" ht="12.5">
      <c r="E631" s="48"/>
      <c r="F631" s="48"/>
    </row>
    <row r="632" spans="5:6" ht="12.5">
      <c r="E632" s="48"/>
      <c r="F632" s="48"/>
    </row>
    <row r="633" spans="5:6" ht="12.5">
      <c r="E633" s="48"/>
      <c r="F633" s="48"/>
    </row>
    <row r="634" spans="5:6" ht="12.5">
      <c r="E634" s="48"/>
      <c r="F634" s="48"/>
    </row>
    <row r="635" spans="5:6" ht="12.5">
      <c r="E635" s="48"/>
      <c r="F635" s="48"/>
    </row>
    <row r="636" spans="5:6" ht="12.5">
      <c r="E636" s="48"/>
      <c r="F636" s="48"/>
    </row>
    <row r="637" spans="5:6" ht="12.5">
      <c r="E637" s="48"/>
      <c r="F637" s="48"/>
    </row>
    <row r="638" spans="5:6" ht="12.5">
      <c r="E638" s="48"/>
      <c r="F638" s="48"/>
    </row>
    <row r="639" spans="5:6" ht="12.5">
      <c r="E639" s="48"/>
      <c r="F639" s="48"/>
    </row>
    <row r="640" spans="5:6" ht="12.5">
      <c r="E640" s="48"/>
      <c r="F640" s="48"/>
    </row>
    <row r="641" spans="5:6" ht="12.5">
      <c r="E641" s="48"/>
      <c r="F641" s="48"/>
    </row>
    <row r="642" spans="5:6" ht="12.5">
      <c r="E642" s="48"/>
      <c r="F642" s="48"/>
    </row>
    <row r="643" spans="5:6" ht="12.5">
      <c r="E643" s="48"/>
      <c r="F643" s="48"/>
    </row>
    <row r="644" spans="5:6" ht="12.5">
      <c r="E644" s="48"/>
      <c r="F644" s="48"/>
    </row>
    <row r="645" spans="5:6" ht="12.5">
      <c r="E645" s="48"/>
      <c r="F645" s="48"/>
    </row>
    <row r="646" spans="5:6" ht="12.5">
      <c r="E646" s="48"/>
      <c r="F646" s="48"/>
    </row>
    <row r="647" spans="5:6" ht="12.5">
      <c r="E647" s="48"/>
      <c r="F647" s="48"/>
    </row>
    <row r="648" spans="5:6" ht="12.5">
      <c r="E648" s="48"/>
      <c r="F648" s="48"/>
    </row>
    <row r="649" spans="5:6" ht="12.5">
      <c r="E649" s="48"/>
      <c r="F649" s="48"/>
    </row>
    <row r="650" spans="5:6" ht="12.5">
      <c r="E650" s="48"/>
      <c r="F650" s="48"/>
    </row>
    <row r="651" spans="5:6" ht="12.5">
      <c r="E651" s="48"/>
      <c r="F651" s="48"/>
    </row>
    <row r="652" spans="5:6" ht="12.5">
      <c r="E652" s="48"/>
      <c r="F652" s="48"/>
    </row>
    <row r="653" spans="5:6" ht="12.5">
      <c r="E653" s="48"/>
      <c r="F653" s="48"/>
    </row>
    <row r="654" spans="5:6" ht="12.5">
      <c r="E654" s="48"/>
      <c r="F654" s="48"/>
    </row>
    <row r="655" spans="5:6" ht="12.5">
      <c r="E655" s="48"/>
      <c r="F655" s="48"/>
    </row>
    <row r="656" spans="5:6" ht="12.5">
      <c r="E656" s="48"/>
      <c r="F656" s="48"/>
    </row>
    <row r="657" spans="5:6" ht="12.5">
      <c r="E657" s="48"/>
      <c r="F657" s="48"/>
    </row>
    <row r="658" spans="5:6" ht="12.5">
      <c r="E658" s="48"/>
      <c r="F658" s="48"/>
    </row>
    <row r="659" spans="5:6" ht="12.5">
      <c r="E659" s="48"/>
      <c r="F659" s="48"/>
    </row>
    <row r="660" spans="5:6" ht="12.5">
      <c r="E660" s="48"/>
      <c r="F660" s="48"/>
    </row>
    <row r="661" spans="5:6" ht="12.5">
      <c r="E661" s="48"/>
      <c r="F661" s="48"/>
    </row>
    <row r="662" spans="5:6" ht="12.5">
      <c r="E662" s="48"/>
      <c r="F662" s="48"/>
    </row>
    <row r="663" spans="5:6" ht="12.5">
      <c r="E663" s="48"/>
      <c r="F663" s="48"/>
    </row>
    <row r="664" spans="5:6" ht="12.5">
      <c r="E664" s="48"/>
      <c r="F664" s="48"/>
    </row>
    <row r="665" spans="5:6" ht="12.5">
      <c r="E665" s="48"/>
      <c r="F665" s="48"/>
    </row>
    <row r="666" spans="5:6" ht="12.5">
      <c r="E666" s="48"/>
      <c r="F666" s="48"/>
    </row>
    <row r="667" spans="5:6" ht="12.5">
      <c r="E667" s="48"/>
      <c r="F667" s="48"/>
    </row>
    <row r="668" spans="5:6" ht="12.5">
      <c r="E668" s="48"/>
      <c r="F668" s="48"/>
    </row>
    <row r="669" spans="5:6" ht="12.5">
      <c r="E669" s="48"/>
      <c r="F669" s="48"/>
    </row>
    <row r="670" spans="5:6" ht="12.5">
      <c r="E670" s="48"/>
      <c r="F670" s="48"/>
    </row>
    <row r="671" spans="5:6" ht="12.5">
      <c r="E671" s="48"/>
      <c r="F671" s="48"/>
    </row>
    <row r="672" spans="5:6" ht="12.5">
      <c r="E672" s="48"/>
      <c r="F672" s="48"/>
    </row>
    <row r="673" spans="5:6" ht="12.5">
      <c r="E673" s="48"/>
      <c r="F673" s="48"/>
    </row>
    <row r="674" spans="5:6" ht="12.5">
      <c r="E674" s="48"/>
      <c r="F674" s="48"/>
    </row>
    <row r="675" spans="5:6" ht="12.5">
      <c r="E675" s="48"/>
      <c r="F675" s="48"/>
    </row>
    <row r="676" spans="5:6" ht="12.5">
      <c r="E676" s="48"/>
      <c r="F676" s="48"/>
    </row>
    <row r="677" spans="5:6" ht="12.5">
      <c r="E677" s="48"/>
      <c r="F677" s="48"/>
    </row>
    <row r="678" spans="5:6" ht="12.5">
      <c r="E678" s="48"/>
      <c r="F678" s="48"/>
    </row>
    <row r="679" spans="5:6" ht="12.5">
      <c r="E679" s="48"/>
      <c r="F679" s="48"/>
    </row>
    <row r="680" spans="5:6" ht="12.5">
      <c r="E680" s="48"/>
      <c r="F680" s="48"/>
    </row>
    <row r="681" spans="5:6" ht="12.5">
      <c r="E681" s="48"/>
      <c r="F681" s="48"/>
    </row>
    <row r="682" spans="5:6" ht="12.5">
      <c r="E682" s="48"/>
      <c r="F682" s="48"/>
    </row>
    <row r="683" spans="5:6" ht="12.5">
      <c r="E683" s="48"/>
      <c r="F683" s="48"/>
    </row>
    <row r="684" spans="5:6" ht="12.5">
      <c r="E684" s="48"/>
      <c r="F684" s="48"/>
    </row>
    <row r="685" spans="5:6" ht="12.5">
      <c r="E685" s="48"/>
      <c r="F685" s="48"/>
    </row>
    <row r="686" spans="5:6" ht="12.5">
      <c r="E686" s="48"/>
      <c r="F686" s="48"/>
    </row>
    <row r="687" spans="5:6" ht="12.5">
      <c r="E687" s="48"/>
      <c r="F687" s="48"/>
    </row>
    <row r="688" spans="5:6" ht="12.5">
      <c r="E688" s="48"/>
      <c r="F688" s="48"/>
    </row>
    <row r="689" spans="5:6" ht="12.5">
      <c r="E689" s="48"/>
      <c r="F689" s="48"/>
    </row>
    <row r="690" spans="5:6" ht="12.5">
      <c r="E690" s="48"/>
      <c r="F690" s="48"/>
    </row>
    <row r="691" spans="5:6" ht="12.5">
      <c r="E691" s="48"/>
      <c r="F691" s="48"/>
    </row>
    <row r="692" spans="5:6" ht="12.5">
      <c r="E692" s="48"/>
      <c r="F692" s="48"/>
    </row>
    <row r="693" spans="5:6" ht="12.5">
      <c r="E693" s="48"/>
      <c r="F693" s="48"/>
    </row>
    <row r="694" spans="5:6" ht="12.5">
      <c r="E694" s="48"/>
      <c r="F694" s="48"/>
    </row>
    <row r="695" spans="5:6" ht="12.5">
      <c r="E695" s="48"/>
      <c r="F695" s="48"/>
    </row>
    <row r="696" spans="5:6" ht="12.5">
      <c r="E696" s="48"/>
      <c r="F696" s="48"/>
    </row>
    <row r="697" spans="5:6" ht="12.5">
      <c r="E697" s="48"/>
      <c r="F697" s="48"/>
    </row>
    <row r="698" spans="5:6" ht="12.5">
      <c r="E698" s="48"/>
      <c r="F698" s="48"/>
    </row>
    <row r="699" spans="5:6" ht="12.5">
      <c r="E699" s="48"/>
      <c r="F699" s="48"/>
    </row>
    <row r="700" spans="5:6" ht="12.5">
      <c r="E700" s="48"/>
      <c r="F700" s="48"/>
    </row>
    <row r="701" spans="5:6" ht="12.5">
      <c r="E701" s="48"/>
      <c r="F701" s="48"/>
    </row>
    <row r="702" spans="5:6" ht="12.5">
      <c r="E702" s="48"/>
      <c r="F702" s="48"/>
    </row>
    <row r="703" spans="5:6" ht="12.5">
      <c r="E703" s="48"/>
      <c r="F703" s="48"/>
    </row>
    <row r="704" spans="5:6" ht="12.5">
      <c r="E704" s="48"/>
      <c r="F704" s="48"/>
    </row>
    <row r="705" spans="5:6" ht="12.5">
      <c r="E705" s="48"/>
      <c r="F705" s="48"/>
    </row>
    <row r="706" spans="5:6" ht="12.5">
      <c r="E706" s="48"/>
      <c r="F706" s="48"/>
    </row>
    <row r="707" spans="5:6" ht="12.5">
      <c r="E707" s="48"/>
      <c r="F707" s="48"/>
    </row>
    <row r="708" spans="5:6" ht="12.5">
      <c r="E708" s="48"/>
      <c r="F708" s="48"/>
    </row>
    <row r="709" spans="5:6" ht="12.5">
      <c r="E709" s="48"/>
      <c r="F709" s="48"/>
    </row>
    <row r="710" spans="5:6" ht="12.5">
      <c r="E710" s="48"/>
      <c r="F710" s="48"/>
    </row>
    <row r="711" spans="5:6" ht="12.5">
      <c r="E711" s="48"/>
      <c r="F711" s="48"/>
    </row>
    <row r="712" spans="5:6" ht="12.5">
      <c r="E712" s="48"/>
      <c r="F712" s="48"/>
    </row>
    <row r="713" spans="5:6" ht="12.5">
      <c r="E713" s="48"/>
      <c r="F713" s="48"/>
    </row>
    <row r="714" spans="5:6" ht="12.5">
      <c r="E714" s="48"/>
      <c r="F714" s="48"/>
    </row>
    <row r="715" spans="5:6" ht="12.5">
      <c r="E715" s="48"/>
      <c r="F715" s="48"/>
    </row>
    <row r="716" spans="5:6" ht="12.5">
      <c r="E716" s="48"/>
      <c r="F716" s="48"/>
    </row>
    <row r="717" spans="5:6" ht="12.5">
      <c r="E717" s="48"/>
      <c r="F717" s="48"/>
    </row>
    <row r="718" spans="5:6" ht="12.5">
      <c r="E718" s="48"/>
      <c r="F718" s="48"/>
    </row>
    <row r="719" spans="5:6" ht="12.5">
      <c r="E719" s="48"/>
      <c r="F719" s="48"/>
    </row>
    <row r="720" spans="5:6" ht="12.5">
      <c r="E720" s="48"/>
      <c r="F720" s="48"/>
    </row>
    <row r="721" spans="5:6" ht="12.5">
      <c r="E721" s="48"/>
      <c r="F721" s="48"/>
    </row>
    <row r="722" spans="5:6" ht="12.5">
      <c r="E722" s="48"/>
      <c r="F722" s="48"/>
    </row>
    <row r="723" spans="5:6" ht="12.5">
      <c r="E723" s="48"/>
      <c r="F723" s="48"/>
    </row>
    <row r="724" spans="5:6" ht="12.5">
      <c r="E724" s="48"/>
      <c r="F724" s="48"/>
    </row>
    <row r="725" spans="5:6" ht="12.5">
      <c r="E725" s="48"/>
      <c r="F725" s="48"/>
    </row>
    <row r="726" spans="5:6" ht="12.5">
      <c r="E726" s="48"/>
      <c r="F726" s="48"/>
    </row>
    <row r="727" spans="5:6" ht="12.5">
      <c r="E727" s="48"/>
      <c r="F727" s="48"/>
    </row>
    <row r="728" spans="5:6" ht="12.5">
      <c r="E728" s="48"/>
      <c r="F728" s="48"/>
    </row>
    <row r="729" spans="5:6" ht="12.5">
      <c r="E729" s="48"/>
      <c r="F729" s="48"/>
    </row>
    <row r="730" spans="5:6" ht="12.5">
      <c r="E730" s="48"/>
      <c r="F730" s="48"/>
    </row>
    <row r="731" spans="5:6" ht="12.5">
      <c r="E731" s="48"/>
      <c r="F731" s="48"/>
    </row>
    <row r="732" spans="5:6" ht="12.5">
      <c r="E732" s="48"/>
      <c r="F732" s="48"/>
    </row>
    <row r="733" spans="5:6" ht="12.5">
      <c r="E733" s="48"/>
      <c r="F733" s="48"/>
    </row>
    <row r="734" spans="5:6" ht="12.5">
      <c r="E734" s="48"/>
      <c r="F734" s="48"/>
    </row>
    <row r="735" spans="5:6" ht="12.5">
      <c r="E735" s="48"/>
      <c r="F735" s="48"/>
    </row>
    <row r="736" spans="5:6" ht="12.5">
      <c r="E736" s="48"/>
      <c r="F736" s="48"/>
    </row>
    <row r="737" spans="5:6" ht="12.5">
      <c r="E737" s="48"/>
      <c r="F737" s="48"/>
    </row>
    <row r="738" spans="5:6" ht="12.5">
      <c r="E738" s="48"/>
      <c r="F738" s="48"/>
    </row>
    <row r="739" spans="5:6" ht="12.5">
      <c r="E739" s="48"/>
      <c r="F739" s="48"/>
    </row>
    <row r="740" spans="5:6" ht="12.5">
      <c r="E740" s="48"/>
      <c r="F740" s="48"/>
    </row>
    <row r="741" spans="5:6" ht="12.5">
      <c r="E741" s="48"/>
      <c r="F741" s="48"/>
    </row>
    <row r="742" spans="5:6" ht="12.5">
      <c r="E742" s="48"/>
      <c r="F742" s="48"/>
    </row>
    <row r="743" spans="5:6" ht="12.5">
      <c r="E743" s="48"/>
      <c r="F743" s="48"/>
    </row>
    <row r="744" spans="5:6" ht="12.5">
      <c r="E744" s="48"/>
      <c r="F744" s="48"/>
    </row>
    <row r="745" spans="5:6" ht="12.5">
      <c r="E745" s="48"/>
      <c r="F745" s="48"/>
    </row>
    <row r="746" spans="5:6" ht="12.5">
      <c r="E746" s="48"/>
      <c r="F746" s="48"/>
    </row>
    <row r="747" spans="5:6" ht="12.5">
      <c r="E747" s="48"/>
      <c r="F747" s="48"/>
    </row>
    <row r="748" spans="5:6" ht="12.5">
      <c r="E748" s="48"/>
      <c r="F748" s="48"/>
    </row>
    <row r="749" spans="5:6" ht="12.5">
      <c r="E749" s="48"/>
      <c r="F749" s="48"/>
    </row>
    <row r="750" spans="5:6" ht="12.5">
      <c r="E750" s="48"/>
      <c r="F750" s="48"/>
    </row>
    <row r="751" spans="5:6" ht="12.5">
      <c r="E751" s="48"/>
      <c r="F751" s="48"/>
    </row>
    <row r="752" spans="5:6" ht="12.5">
      <c r="E752" s="48"/>
      <c r="F752" s="48"/>
    </row>
    <row r="753" spans="5:6" ht="12.5">
      <c r="E753" s="48"/>
      <c r="F753" s="48"/>
    </row>
    <row r="754" spans="5:6" ht="12.5">
      <c r="E754" s="48"/>
      <c r="F754" s="48"/>
    </row>
    <row r="755" spans="5:6" ht="12.5">
      <c r="E755" s="48"/>
      <c r="F755" s="48"/>
    </row>
    <row r="756" spans="5:6" ht="12.5">
      <c r="E756" s="48"/>
      <c r="F756" s="48"/>
    </row>
    <row r="757" spans="5:6" ht="12.5">
      <c r="E757" s="48"/>
      <c r="F757" s="48"/>
    </row>
    <row r="758" spans="5:6" ht="12.5">
      <c r="E758" s="48"/>
      <c r="F758" s="48"/>
    </row>
    <row r="759" spans="5:6" ht="12.5">
      <c r="E759" s="48"/>
      <c r="F759" s="48"/>
    </row>
    <row r="760" spans="5:6" ht="12.5">
      <c r="E760" s="48"/>
      <c r="F760" s="48"/>
    </row>
    <row r="761" spans="5:6" ht="12.5">
      <c r="E761" s="48"/>
      <c r="F761" s="48"/>
    </row>
    <row r="762" spans="5:6" ht="12.5">
      <c r="E762" s="48"/>
      <c r="F762" s="48"/>
    </row>
    <row r="763" spans="5:6" ht="12.5">
      <c r="E763" s="48"/>
      <c r="F763" s="48"/>
    </row>
    <row r="764" spans="5:6" ht="12.5">
      <c r="E764" s="48"/>
      <c r="F764" s="48"/>
    </row>
    <row r="765" spans="5:6" ht="12.5">
      <c r="E765" s="48"/>
      <c r="F765" s="48"/>
    </row>
    <row r="766" spans="5:6" ht="12.5">
      <c r="E766" s="48"/>
      <c r="F766" s="48"/>
    </row>
    <row r="767" spans="5:6" ht="12.5">
      <c r="E767" s="48"/>
      <c r="F767" s="48"/>
    </row>
    <row r="768" spans="5:6" ht="12.5">
      <c r="E768" s="48"/>
      <c r="F768" s="48"/>
    </row>
    <row r="769" spans="5:6" ht="12.5">
      <c r="E769" s="48"/>
      <c r="F769" s="48"/>
    </row>
    <row r="770" spans="5:6" ht="12.5">
      <c r="E770" s="48"/>
      <c r="F770" s="48"/>
    </row>
    <row r="771" spans="5:6" ht="12.5">
      <c r="E771" s="48"/>
      <c r="F771" s="48"/>
    </row>
    <row r="772" spans="5:6" ht="12.5">
      <c r="E772" s="48"/>
      <c r="F772" s="48"/>
    </row>
    <row r="773" spans="5:6" ht="12.5">
      <c r="E773" s="48"/>
      <c r="F773" s="48"/>
    </row>
    <row r="774" spans="5:6" ht="12.5">
      <c r="E774" s="48"/>
      <c r="F774" s="48"/>
    </row>
    <row r="775" spans="5:6" ht="12.5">
      <c r="E775" s="48"/>
      <c r="F775" s="48"/>
    </row>
    <row r="776" spans="5:6" ht="12.5">
      <c r="E776" s="48"/>
      <c r="F776" s="48"/>
    </row>
    <row r="777" spans="5:6" ht="12.5">
      <c r="E777" s="48"/>
      <c r="F777" s="48"/>
    </row>
    <row r="778" spans="5:6" ht="12.5">
      <c r="E778" s="48"/>
      <c r="F778" s="48"/>
    </row>
    <row r="779" spans="5:6" ht="12.5">
      <c r="E779" s="48"/>
      <c r="F779" s="48"/>
    </row>
    <row r="780" spans="5:6" ht="12.5">
      <c r="E780" s="48"/>
      <c r="F780" s="48"/>
    </row>
    <row r="781" spans="5:6" ht="12.5">
      <c r="E781" s="48"/>
      <c r="F781" s="48"/>
    </row>
    <row r="782" spans="5:6" ht="12.5">
      <c r="E782" s="48"/>
      <c r="F782" s="48"/>
    </row>
    <row r="783" spans="5:6" ht="12.5">
      <c r="E783" s="48"/>
      <c r="F783" s="48"/>
    </row>
    <row r="784" spans="5:6" ht="12.5">
      <c r="E784" s="48"/>
      <c r="F784" s="48"/>
    </row>
    <row r="785" spans="5:6" ht="12.5">
      <c r="E785" s="48"/>
      <c r="F785" s="48"/>
    </row>
    <row r="786" spans="5:6" ht="12.5">
      <c r="E786" s="48"/>
      <c r="F786" s="48"/>
    </row>
    <row r="787" spans="5:6" ht="12.5">
      <c r="E787" s="48"/>
      <c r="F787" s="48"/>
    </row>
    <row r="788" spans="5:6" ht="12.5">
      <c r="E788" s="48"/>
      <c r="F788" s="48"/>
    </row>
    <row r="789" spans="5:6" ht="12.5">
      <c r="E789" s="48"/>
      <c r="F789" s="48"/>
    </row>
    <row r="790" spans="5:6" ht="12.5">
      <c r="E790" s="48"/>
      <c r="F790" s="48"/>
    </row>
    <row r="791" spans="5:6" ht="12.5">
      <c r="E791" s="48"/>
      <c r="F791" s="48"/>
    </row>
    <row r="792" spans="5:6" ht="12.5">
      <c r="E792" s="48"/>
      <c r="F792" s="48"/>
    </row>
    <row r="793" spans="5:6" ht="12.5">
      <c r="E793" s="48"/>
      <c r="F793" s="48"/>
    </row>
    <row r="794" spans="5:6" ht="12.5">
      <c r="E794" s="48"/>
      <c r="F794" s="48"/>
    </row>
    <row r="795" spans="5:6" ht="12.5">
      <c r="E795" s="48"/>
      <c r="F795" s="48"/>
    </row>
    <row r="796" spans="5:6" ht="12.5">
      <c r="E796" s="48"/>
      <c r="F796" s="48"/>
    </row>
    <row r="797" spans="5:6" ht="12.5">
      <c r="E797" s="48"/>
      <c r="F797" s="48"/>
    </row>
    <row r="798" spans="5:6" ht="12.5">
      <c r="E798" s="48"/>
      <c r="F798" s="48"/>
    </row>
    <row r="799" spans="5:6" ht="12.5">
      <c r="E799" s="48"/>
      <c r="F799" s="48"/>
    </row>
    <row r="800" spans="5:6" ht="12.5">
      <c r="E800" s="48"/>
      <c r="F800" s="48"/>
    </row>
    <row r="801" spans="5:6" ht="12.5">
      <c r="E801" s="48"/>
      <c r="F801" s="48"/>
    </row>
    <row r="802" spans="5:6" ht="12.5">
      <c r="E802" s="48"/>
      <c r="F802" s="48"/>
    </row>
    <row r="803" spans="5:6" ht="12.5">
      <c r="E803" s="48"/>
      <c r="F803" s="48"/>
    </row>
    <row r="804" spans="5:6" ht="12.5">
      <c r="E804" s="48"/>
      <c r="F804" s="48"/>
    </row>
    <row r="805" spans="5:6" ht="12.5">
      <c r="E805" s="48"/>
      <c r="F805" s="48"/>
    </row>
    <row r="806" spans="5:6" ht="12.5">
      <c r="E806" s="48"/>
      <c r="F806" s="48"/>
    </row>
    <row r="807" spans="5:6" ht="12.5">
      <c r="E807" s="48"/>
      <c r="F807" s="48"/>
    </row>
    <row r="808" spans="5:6" ht="12.5">
      <c r="E808" s="48"/>
      <c r="F808" s="48"/>
    </row>
    <row r="809" spans="5:6" ht="12.5">
      <c r="E809" s="48"/>
      <c r="F809" s="48"/>
    </row>
    <row r="810" spans="5:6" ht="12.5">
      <c r="E810" s="48"/>
      <c r="F810" s="48"/>
    </row>
    <row r="811" spans="5:6" ht="12.5">
      <c r="E811" s="48"/>
      <c r="F811" s="48"/>
    </row>
    <row r="812" spans="5:6" ht="12.5">
      <c r="E812" s="48"/>
      <c r="F812" s="48"/>
    </row>
    <row r="813" spans="5:6" ht="12.5">
      <c r="E813" s="48"/>
      <c r="F813" s="48"/>
    </row>
    <row r="814" spans="5:6" ht="12.5">
      <c r="E814" s="48"/>
      <c r="F814" s="48"/>
    </row>
    <row r="815" spans="5:6" ht="12.5">
      <c r="E815" s="48"/>
      <c r="F815" s="48"/>
    </row>
    <row r="816" spans="5:6" ht="12.5">
      <c r="E816" s="48"/>
      <c r="F816" s="48"/>
    </row>
    <row r="817" spans="5:6" ht="12.5">
      <c r="E817" s="48"/>
      <c r="F817" s="48"/>
    </row>
    <row r="818" spans="5:6" ht="12.5">
      <c r="E818" s="48"/>
      <c r="F818" s="48"/>
    </row>
    <row r="819" spans="5:6" ht="12.5">
      <c r="E819" s="48"/>
      <c r="F819" s="48"/>
    </row>
    <row r="820" spans="5:6" ht="12.5">
      <c r="E820" s="48"/>
      <c r="F820" s="48"/>
    </row>
    <row r="821" spans="5:6" ht="12.5">
      <c r="E821" s="48"/>
      <c r="F821" s="48"/>
    </row>
    <row r="822" spans="5:6" ht="12.5">
      <c r="E822" s="48"/>
      <c r="F822" s="48"/>
    </row>
    <row r="823" spans="5:6" ht="12.5">
      <c r="E823" s="48"/>
      <c r="F823" s="48"/>
    </row>
    <row r="824" spans="5:6" ht="12.5">
      <c r="E824" s="48"/>
      <c r="F824" s="48"/>
    </row>
    <row r="825" spans="5:6" ht="12.5">
      <c r="E825" s="48"/>
      <c r="F825" s="48"/>
    </row>
    <row r="826" spans="5:6" ht="12.5">
      <c r="E826" s="48"/>
      <c r="F826" s="48"/>
    </row>
    <row r="827" spans="5:6" ht="12.5">
      <c r="E827" s="48"/>
      <c r="F827" s="48"/>
    </row>
    <row r="828" spans="5:6" ht="12.5">
      <c r="E828" s="48"/>
      <c r="F828" s="48"/>
    </row>
    <row r="829" spans="5:6" ht="12.5">
      <c r="E829" s="48"/>
      <c r="F829" s="48"/>
    </row>
    <row r="830" spans="5:6" ht="12.5">
      <c r="E830" s="48"/>
      <c r="F830" s="48"/>
    </row>
    <row r="831" spans="5:6" ht="12.5">
      <c r="E831" s="48"/>
      <c r="F831" s="48"/>
    </row>
    <row r="832" spans="5:6" ht="12.5">
      <c r="E832" s="48"/>
      <c r="F832" s="48"/>
    </row>
    <row r="833" spans="5:6" ht="12.5">
      <c r="E833" s="48"/>
      <c r="F833" s="48"/>
    </row>
    <row r="834" spans="5:6" ht="12.5">
      <c r="E834" s="48"/>
      <c r="F834" s="48"/>
    </row>
    <row r="835" spans="5:6" ht="12.5">
      <c r="E835" s="48"/>
      <c r="F835" s="48"/>
    </row>
    <row r="836" spans="5:6" ht="12.5">
      <c r="E836" s="48"/>
      <c r="F836" s="48"/>
    </row>
    <row r="837" spans="5:6" ht="12.5">
      <c r="E837" s="48"/>
      <c r="F837" s="48"/>
    </row>
    <row r="838" spans="5:6" ht="12.5">
      <c r="E838" s="48"/>
      <c r="F838" s="48"/>
    </row>
    <row r="839" spans="5:6" ht="12.5">
      <c r="E839" s="48"/>
      <c r="F839" s="48"/>
    </row>
    <row r="840" spans="5:6" ht="12.5">
      <c r="E840" s="48"/>
      <c r="F840" s="48"/>
    </row>
    <row r="841" spans="5:6" ht="12.5">
      <c r="E841" s="48"/>
      <c r="F841" s="48"/>
    </row>
    <row r="842" spans="5:6" ht="12.5">
      <c r="E842" s="48"/>
      <c r="F842" s="48"/>
    </row>
    <row r="843" spans="5:6" ht="12.5">
      <c r="E843" s="48"/>
      <c r="F843" s="48"/>
    </row>
    <row r="844" spans="5:6" ht="12.5">
      <c r="E844" s="48"/>
      <c r="F844" s="48"/>
    </row>
    <row r="845" spans="5:6" ht="12.5">
      <c r="E845" s="48"/>
      <c r="F845" s="48"/>
    </row>
    <row r="846" spans="5:6" ht="12.5">
      <c r="E846" s="48"/>
      <c r="F846" s="48"/>
    </row>
    <row r="847" spans="5:6" ht="12.5">
      <c r="E847" s="48"/>
      <c r="F847" s="48"/>
    </row>
    <row r="848" spans="5:6" ht="12.5">
      <c r="E848" s="48"/>
      <c r="F848" s="48"/>
    </row>
    <row r="849" spans="5:6" ht="12.5">
      <c r="E849" s="48"/>
      <c r="F849" s="48"/>
    </row>
    <row r="850" spans="5:6" ht="12.5">
      <c r="E850" s="48"/>
      <c r="F850" s="48"/>
    </row>
    <row r="851" spans="5:6" ht="12.5">
      <c r="E851" s="48"/>
      <c r="F851" s="48"/>
    </row>
    <row r="852" spans="5:6" ht="12.5">
      <c r="E852" s="48"/>
      <c r="F852" s="48"/>
    </row>
    <row r="853" spans="5:6" ht="12.5">
      <c r="E853" s="48"/>
      <c r="F853" s="48"/>
    </row>
    <row r="854" spans="5:6" ht="12.5">
      <c r="E854" s="48"/>
      <c r="F854" s="48"/>
    </row>
    <row r="855" spans="5:6" ht="12.5">
      <c r="E855" s="48"/>
      <c r="F855" s="48"/>
    </row>
    <row r="856" spans="5:6" ht="12.5">
      <c r="E856" s="48"/>
      <c r="F856" s="48"/>
    </row>
    <row r="857" spans="5:6" ht="12.5">
      <c r="E857" s="48"/>
      <c r="F857" s="48"/>
    </row>
    <row r="858" spans="5:6" ht="12.5">
      <c r="E858" s="48"/>
      <c r="F858" s="48"/>
    </row>
    <row r="859" spans="5:6" ht="12.5">
      <c r="E859" s="48"/>
      <c r="F859" s="48"/>
    </row>
    <row r="860" spans="5:6" ht="12.5">
      <c r="E860" s="48"/>
      <c r="F860" s="48"/>
    </row>
    <row r="861" spans="5:6" ht="12.5">
      <c r="E861" s="48"/>
      <c r="F861" s="48"/>
    </row>
    <row r="862" spans="5:6" ht="12.5">
      <c r="E862" s="48"/>
      <c r="F862" s="48"/>
    </row>
    <row r="863" spans="5:6" ht="12.5">
      <c r="E863" s="48"/>
      <c r="F863" s="48"/>
    </row>
    <row r="864" spans="5:6" ht="12.5">
      <c r="E864" s="48"/>
      <c r="F864" s="48"/>
    </row>
    <row r="865" spans="5:6" ht="12.5">
      <c r="E865" s="48"/>
      <c r="F865" s="48"/>
    </row>
    <row r="866" spans="5:6" ht="12.5">
      <c r="E866" s="48"/>
      <c r="F866" s="48"/>
    </row>
    <row r="867" spans="5:6" ht="12.5">
      <c r="E867" s="48"/>
      <c r="F867" s="48"/>
    </row>
    <row r="868" spans="5:6" ht="12.5">
      <c r="E868" s="48"/>
      <c r="F868" s="48"/>
    </row>
    <row r="869" spans="5:6" ht="12.5">
      <c r="E869" s="48"/>
      <c r="F869" s="48"/>
    </row>
    <row r="870" spans="5:6" ht="12.5">
      <c r="E870" s="48"/>
      <c r="F870" s="48"/>
    </row>
    <row r="871" spans="5:6" ht="12.5">
      <c r="E871" s="48"/>
      <c r="F871" s="48"/>
    </row>
    <row r="872" spans="5:6" ht="12.5">
      <c r="E872" s="48"/>
      <c r="F872" s="48"/>
    </row>
    <row r="873" spans="5:6" ht="12.5">
      <c r="E873" s="48"/>
      <c r="F873" s="48"/>
    </row>
    <row r="874" spans="5:6" ht="12.5">
      <c r="E874" s="48"/>
      <c r="F874" s="48"/>
    </row>
    <row r="875" spans="5:6" ht="12.5">
      <c r="E875" s="48"/>
      <c r="F875" s="48"/>
    </row>
    <row r="876" spans="5:6" ht="12.5">
      <c r="E876" s="48"/>
      <c r="F876" s="48"/>
    </row>
    <row r="877" spans="5:6" ht="12.5">
      <c r="E877" s="48"/>
      <c r="F877" s="48"/>
    </row>
    <row r="878" spans="5:6" ht="12.5">
      <c r="E878" s="48"/>
      <c r="F878" s="48"/>
    </row>
    <row r="879" spans="5:6" ht="12.5">
      <c r="E879" s="48"/>
      <c r="F879" s="48"/>
    </row>
    <row r="880" spans="5:6" ht="12.5">
      <c r="E880" s="48"/>
      <c r="F880" s="48"/>
    </row>
    <row r="881" spans="5:6" ht="12.5">
      <c r="E881" s="48"/>
      <c r="F881" s="48"/>
    </row>
    <row r="882" spans="5:6" ht="12.5">
      <c r="E882" s="48"/>
      <c r="F882" s="48"/>
    </row>
    <row r="883" spans="5:6" ht="12.5">
      <c r="E883" s="48"/>
      <c r="F883" s="48"/>
    </row>
    <row r="884" spans="5:6" ht="12.5">
      <c r="E884" s="48"/>
      <c r="F884" s="48"/>
    </row>
    <row r="885" spans="5:6" ht="12.5">
      <c r="E885" s="48"/>
      <c r="F885" s="48"/>
    </row>
    <row r="886" spans="5:6" ht="12.5">
      <c r="E886" s="48"/>
      <c r="F886" s="48"/>
    </row>
    <row r="887" spans="5:6" ht="12.5">
      <c r="E887" s="48"/>
      <c r="F887" s="48"/>
    </row>
    <row r="888" spans="5:6" ht="12.5">
      <c r="E888" s="48"/>
      <c r="F888" s="48"/>
    </row>
    <row r="889" spans="5:6" ht="12.5">
      <c r="E889" s="48"/>
      <c r="F889" s="48"/>
    </row>
    <row r="890" spans="5:6" ht="12.5">
      <c r="E890" s="48"/>
      <c r="F890" s="48"/>
    </row>
    <row r="891" spans="5:6" ht="12.5">
      <c r="E891" s="48"/>
      <c r="F891" s="48"/>
    </row>
    <row r="892" spans="5:6" ht="12.5">
      <c r="E892" s="48"/>
      <c r="F892" s="48"/>
    </row>
    <row r="893" spans="5:6" ht="12.5">
      <c r="E893" s="48"/>
      <c r="F893" s="48"/>
    </row>
    <row r="894" spans="5:6" ht="12.5">
      <c r="E894" s="48"/>
      <c r="F894" s="48"/>
    </row>
    <row r="895" spans="5:6" ht="12.5">
      <c r="E895" s="48"/>
      <c r="F895" s="48"/>
    </row>
    <row r="896" spans="5:6" ht="12.5">
      <c r="E896" s="48"/>
      <c r="F896" s="48"/>
    </row>
    <row r="897" spans="5:6" ht="12.5">
      <c r="E897" s="48"/>
      <c r="F897" s="48"/>
    </row>
    <row r="898" spans="5:6" ht="12.5">
      <c r="E898" s="48"/>
      <c r="F898" s="48"/>
    </row>
    <row r="899" spans="5:6" ht="12.5">
      <c r="E899" s="48"/>
      <c r="F899" s="48"/>
    </row>
    <row r="900" spans="5:6" ht="12.5">
      <c r="E900" s="48"/>
      <c r="F900" s="48"/>
    </row>
    <row r="901" spans="5:6" ht="12.5">
      <c r="E901" s="48"/>
      <c r="F901" s="48"/>
    </row>
    <row r="902" spans="5:6" ht="12.5">
      <c r="E902" s="48"/>
      <c r="F902" s="48"/>
    </row>
    <row r="903" spans="5:6" ht="12.5">
      <c r="E903" s="48"/>
      <c r="F903" s="48"/>
    </row>
    <row r="904" spans="5:6" ht="12.5">
      <c r="E904" s="48"/>
      <c r="F904" s="48"/>
    </row>
    <row r="905" spans="5:6" ht="12.5">
      <c r="E905" s="48"/>
      <c r="F905" s="48"/>
    </row>
    <row r="906" spans="5:6" ht="12.5">
      <c r="E906" s="48"/>
      <c r="F906" s="48"/>
    </row>
    <row r="907" spans="5:6" ht="12.5">
      <c r="E907" s="48"/>
      <c r="F907" s="48"/>
    </row>
    <row r="908" spans="5:6" ht="12.5">
      <c r="E908" s="48"/>
      <c r="F908" s="48"/>
    </row>
    <row r="909" spans="5:6" ht="12.5">
      <c r="E909" s="48"/>
      <c r="F909" s="48"/>
    </row>
    <row r="910" spans="5:6" ht="12.5">
      <c r="E910" s="48"/>
      <c r="F910" s="48"/>
    </row>
    <row r="911" spans="5:6" ht="12.5">
      <c r="E911" s="48"/>
      <c r="F911" s="48"/>
    </row>
    <row r="912" spans="5:6" ht="12.5">
      <c r="E912" s="48"/>
      <c r="F912" s="48"/>
    </row>
    <row r="913" spans="5:6" ht="12.5">
      <c r="E913" s="48"/>
      <c r="F913" s="48"/>
    </row>
    <row r="914" spans="5:6" ht="12.5">
      <c r="E914" s="48"/>
      <c r="F914" s="48"/>
    </row>
    <row r="915" spans="5:6" ht="12.5">
      <c r="E915" s="48"/>
      <c r="F915" s="48"/>
    </row>
    <row r="916" spans="5:6" ht="12.5">
      <c r="E916" s="48"/>
      <c r="F916" s="48"/>
    </row>
    <row r="917" spans="5:6" ht="12.5">
      <c r="E917" s="48"/>
      <c r="F917" s="48"/>
    </row>
    <row r="918" spans="5:6" ht="12.5">
      <c r="E918" s="48"/>
      <c r="F918" s="48"/>
    </row>
    <row r="919" spans="5:6" ht="12.5">
      <c r="E919" s="48"/>
      <c r="F919" s="48"/>
    </row>
    <row r="920" spans="5:6" ht="12.5">
      <c r="E920" s="48"/>
      <c r="F920" s="48"/>
    </row>
    <row r="921" spans="5:6" ht="12.5">
      <c r="E921" s="48"/>
      <c r="F921" s="48"/>
    </row>
    <row r="922" spans="5:6" ht="12.5">
      <c r="E922" s="48"/>
      <c r="F922" s="48"/>
    </row>
    <row r="923" spans="5:6" ht="12.5">
      <c r="E923" s="48"/>
      <c r="F923" s="48"/>
    </row>
    <row r="924" spans="5:6" ht="12.5">
      <c r="E924" s="48"/>
      <c r="F924" s="48"/>
    </row>
    <row r="925" spans="5:6" ht="12.5">
      <c r="E925" s="48"/>
      <c r="F925" s="48"/>
    </row>
    <row r="926" spans="5:6" ht="12.5">
      <c r="E926" s="48"/>
      <c r="F926" s="48"/>
    </row>
    <row r="927" spans="5:6" ht="12.5">
      <c r="E927" s="48"/>
      <c r="F927" s="48"/>
    </row>
    <row r="928" spans="5:6" ht="12.5">
      <c r="E928" s="48"/>
      <c r="F928" s="48"/>
    </row>
    <row r="929" spans="5:6" ht="12.5">
      <c r="E929" s="48"/>
      <c r="F929" s="48"/>
    </row>
    <row r="930" spans="5:6" ht="12.5">
      <c r="E930" s="48"/>
      <c r="F930" s="48"/>
    </row>
    <row r="931" spans="5:6" ht="12.5">
      <c r="E931" s="48"/>
      <c r="F931" s="48"/>
    </row>
    <row r="932" spans="5:6" ht="12.5">
      <c r="E932" s="48"/>
      <c r="F932" s="48"/>
    </row>
    <row r="933" spans="5:6" ht="12.5">
      <c r="E933" s="48"/>
      <c r="F933" s="48"/>
    </row>
    <row r="934" spans="5:6" ht="12.5">
      <c r="E934" s="48"/>
      <c r="F934" s="48"/>
    </row>
    <row r="935" spans="5:6" ht="12.5">
      <c r="E935" s="48"/>
      <c r="F935" s="48"/>
    </row>
    <row r="936" spans="5:6" ht="12.5">
      <c r="E936" s="48"/>
      <c r="F936" s="48"/>
    </row>
    <row r="937" spans="5:6" ht="12.5">
      <c r="E937" s="48"/>
      <c r="F937" s="48"/>
    </row>
    <row r="938" spans="5:6" ht="12.5">
      <c r="E938" s="48"/>
      <c r="F938" s="48"/>
    </row>
    <row r="939" spans="5:6" ht="12.5">
      <c r="E939" s="48"/>
      <c r="F939" s="48"/>
    </row>
    <row r="940" spans="5:6" ht="12.5">
      <c r="E940" s="48"/>
      <c r="F940" s="48"/>
    </row>
    <row r="941" spans="5:6" ht="12.5">
      <c r="E941" s="48"/>
      <c r="F941" s="48"/>
    </row>
    <row r="942" spans="5:6" ht="12.5">
      <c r="E942" s="48"/>
      <c r="F942" s="48"/>
    </row>
    <row r="943" spans="5:6" ht="12.5">
      <c r="E943" s="48"/>
      <c r="F943" s="48"/>
    </row>
    <row r="944" spans="5:6" ht="12.5">
      <c r="E944" s="48"/>
      <c r="F944" s="48"/>
    </row>
    <row r="945" spans="5:6" ht="12.5">
      <c r="E945" s="48"/>
      <c r="F945" s="48"/>
    </row>
    <row r="946" spans="5:6" ht="12.5">
      <c r="E946" s="48"/>
      <c r="F946" s="48"/>
    </row>
    <row r="947" spans="5:6" ht="12.5">
      <c r="E947" s="48"/>
      <c r="F947" s="48"/>
    </row>
    <row r="948" spans="5:6" ht="12.5">
      <c r="E948" s="48"/>
      <c r="F948" s="48"/>
    </row>
    <row r="949" spans="5:6" ht="12.5">
      <c r="E949" s="48"/>
      <c r="F949" s="48"/>
    </row>
    <row r="950" spans="5:6" ht="12.5">
      <c r="E950" s="48"/>
      <c r="F950" s="48"/>
    </row>
    <row r="951" spans="5:6" ht="12.5">
      <c r="E951" s="48"/>
      <c r="F951" s="48"/>
    </row>
    <row r="952" spans="5:6" ht="12.5">
      <c r="E952" s="48"/>
      <c r="F952" s="48"/>
    </row>
    <row r="953" spans="5:6" ht="12.5">
      <c r="E953" s="48"/>
      <c r="F953" s="48"/>
    </row>
    <row r="954" spans="5:6" ht="12.5">
      <c r="E954" s="48"/>
      <c r="F954" s="48"/>
    </row>
    <row r="955" spans="5:6" ht="12.5">
      <c r="E955" s="48"/>
      <c r="F955" s="48"/>
    </row>
    <row r="956" spans="5:6" ht="12.5">
      <c r="E956" s="48"/>
      <c r="F956" s="48"/>
    </row>
    <row r="957" spans="5:6" ht="12.5">
      <c r="E957" s="48"/>
      <c r="F957" s="48"/>
    </row>
    <row r="958" spans="5:6" ht="12.5">
      <c r="E958" s="48"/>
      <c r="F958" s="48"/>
    </row>
    <row r="959" spans="5:6" ht="12.5">
      <c r="E959" s="48"/>
      <c r="F959" s="48"/>
    </row>
    <row r="960" spans="5:6" ht="12.5">
      <c r="E960" s="48"/>
      <c r="F960" s="48"/>
    </row>
    <row r="961" spans="5:6" ht="12.5">
      <c r="E961" s="48"/>
      <c r="F961" s="48"/>
    </row>
    <row r="962" spans="5:6" ht="12.5">
      <c r="E962" s="48"/>
      <c r="F962" s="48"/>
    </row>
    <row r="963" spans="5:6" ht="12.5">
      <c r="E963" s="48"/>
      <c r="F963" s="48"/>
    </row>
    <row r="964" spans="5:6" ht="12.5">
      <c r="E964" s="48"/>
      <c r="F964" s="48"/>
    </row>
    <row r="965" spans="5:6" ht="12.5">
      <c r="E965" s="48"/>
      <c r="F965" s="48"/>
    </row>
    <row r="966" spans="5:6" ht="12.5">
      <c r="E966" s="48"/>
      <c r="F966" s="48"/>
    </row>
    <row r="967" spans="5:6" ht="12.5">
      <c r="E967" s="48"/>
      <c r="F967" s="48"/>
    </row>
    <row r="968" spans="5:6" ht="12.5">
      <c r="E968" s="48"/>
      <c r="F968" s="48"/>
    </row>
    <row r="969" spans="5:6" ht="12.5">
      <c r="E969" s="48"/>
      <c r="F969" s="48"/>
    </row>
    <row r="970" spans="5:6" ht="12.5">
      <c r="E970" s="48"/>
      <c r="F970" s="48"/>
    </row>
    <row r="971" spans="5:6" ht="12.5">
      <c r="E971" s="48"/>
      <c r="F971" s="48"/>
    </row>
    <row r="972" spans="5:6" ht="12.5">
      <c r="E972" s="48"/>
      <c r="F972" s="48"/>
    </row>
    <row r="973" spans="5:6" ht="12.5">
      <c r="E973" s="48"/>
      <c r="F973" s="48"/>
    </row>
    <row r="974" spans="5:6" ht="12.5">
      <c r="E974" s="48"/>
      <c r="F974" s="48"/>
    </row>
    <row r="975" spans="5:6" ht="12.5">
      <c r="E975" s="48"/>
      <c r="F975" s="48"/>
    </row>
    <row r="976" spans="5:6" ht="12.5">
      <c r="E976" s="48"/>
      <c r="F976" s="48"/>
    </row>
    <row r="977" spans="5:6" ht="12.5">
      <c r="E977" s="48"/>
      <c r="F977" s="48"/>
    </row>
    <row r="978" spans="5:6" ht="12.5">
      <c r="E978" s="48"/>
      <c r="F978" s="48"/>
    </row>
    <row r="979" spans="5:6" ht="12.5">
      <c r="E979" s="48"/>
      <c r="F979" s="48"/>
    </row>
    <row r="980" spans="5:6" ht="12.5">
      <c r="E980" s="48"/>
      <c r="F980" s="48"/>
    </row>
    <row r="981" spans="5:6" ht="12.5">
      <c r="E981" s="48"/>
      <c r="F981" s="48"/>
    </row>
    <row r="982" spans="5:6" ht="12.5">
      <c r="E982" s="48"/>
      <c r="F982" s="48"/>
    </row>
    <row r="983" spans="5:6" ht="12.5">
      <c r="E983" s="48"/>
      <c r="F983" s="48"/>
    </row>
    <row r="984" spans="5:6" ht="12.5">
      <c r="E984" s="48"/>
      <c r="F984" s="48"/>
    </row>
    <row r="985" spans="5:6" ht="12.5">
      <c r="E985" s="48"/>
      <c r="F985" s="48"/>
    </row>
    <row r="986" spans="5:6" ht="12.5">
      <c r="E986" s="48"/>
      <c r="F986" s="48"/>
    </row>
    <row r="987" spans="5:6" ht="12.5">
      <c r="E987" s="48"/>
      <c r="F987" s="48"/>
    </row>
    <row r="988" spans="5:6" ht="12.5">
      <c r="E988" s="48"/>
      <c r="F988" s="48"/>
    </row>
    <row r="989" spans="5:6" ht="12.5">
      <c r="E989" s="48"/>
      <c r="F989" s="48"/>
    </row>
    <row r="990" spans="5:6" ht="12.5">
      <c r="E990" s="48"/>
      <c r="F990" s="48"/>
    </row>
    <row r="991" spans="5:6" ht="12.5">
      <c r="E991" s="48"/>
      <c r="F991" s="48"/>
    </row>
    <row r="992" spans="5:6" ht="12.5">
      <c r="E992" s="48"/>
      <c r="F992" s="48"/>
    </row>
    <row r="993" spans="5:6" ht="12.5">
      <c r="E993" s="48"/>
      <c r="F993" s="48"/>
    </row>
    <row r="994" spans="5:6" ht="12.5">
      <c r="E994" s="48"/>
      <c r="F994" s="48"/>
    </row>
    <row r="995" spans="5:6" ht="12.5">
      <c r="E995" s="48"/>
      <c r="F995" s="48"/>
    </row>
    <row r="996" spans="5:6" ht="12.5">
      <c r="E996" s="48"/>
      <c r="F996" s="48"/>
    </row>
  </sheetData>
  <mergeCells count="3">
    <mergeCell ref="A40:F40"/>
    <mergeCell ref="A68:F68"/>
    <mergeCell ref="A96:F96"/>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1000"/>
  <sheetViews>
    <sheetView workbookViewId="0">
      <pane ySplit="2" topLeftCell="A3" activePane="bottomLeft" state="frozen"/>
      <selection pane="bottomLeft" activeCell="B4" sqref="B4"/>
    </sheetView>
  </sheetViews>
  <sheetFormatPr defaultColWidth="12.6328125" defaultRowHeight="15.75" customHeight="1"/>
  <cols>
    <col min="1" max="1" width="14.08984375" customWidth="1"/>
    <col min="3" max="4" width="13.90625" customWidth="1"/>
    <col min="5" max="5" width="2.90625" customWidth="1"/>
    <col min="6" max="6" width="7.7265625" customWidth="1"/>
    <col min="8" max="8" width="14.26953125" customWidth="1"/>
    <col min="9" max="9" width="18.6328125" customWidth="1"/>
    <col min="10" max="10" width="36.90625" customWidth="1"/>
    <col min="11" max="11" width="12.6328125" customWidth="1"/>
    <col min="12" max="12" width="44.26953125" customWidth="1"/>
  </cols>
  <sheetData>
    <row r="1" spans="1:12" ht="15.75" customHeight="1">
      <c r="A1" s="307">
        <v>2021</v>
      </c>
      <c r="B1" s="294"/>
      <c r="C1" s="294"/>
      <c r="D1" s="295"/>
      <c r="E1" s="58"/>
      <c r="F1" s="307">
        <v>2022</v>
      </c>
      <c r="G1" s="294"/>
      <c r="H1" s="294"/>
      <c r="I1" s="294"/>
      <c r="J1" s="294"/>
      <c r="K1" s="294"/>
      <c r="L1" s="295"/>
    </row>
    <row r="2" spans="1:12" ht="15.75" customHeight="1">
      <c r="A2" s="59" t="s">
        <v>362</v>
      </c>
      <c r="B2" s="59" t="s">
        <v>363</v>
      </c>
      <c r="C2" s="59" t="s">
        <v>364</v>
      </c>
      <c r="D2" s="59" t="s">
        <v>365</v>
      </c>
      <c r="E2" s="60"/>
      <c r="F2" s="61" t="s">
        <v>362</v>
      </c>
      <c r="G2" s="61" t="s">
        <v>363</v>
      </c>
      <c r="H2" s="61" t="s">
        <v>364</v>
      </c>
      <c r="I2" s="61" t="s">
        <v>366</v>
      </c>
      <c r="J2" s="59" t="s">
        <v>367</v>
      </c>
      <c r="K2" s="59" t="s">
        <v>368</v>
      </c>
      <c r="L2" s="59" t="s">
        <v>369</v>
      </c>
    </row>
    <row r="3" spans="1:12" ht="15.75" customHeight="1">
      <c r="A3" s="10">
        <v>1</v>
      </c>
      <c r="B3" s="10"/>
      <c r="C3" s="10"/>
      <c r="D3" s="10"/>
      <c r="E3" s="62"/>
      <c r="F3" s="7">
        <v>1</v>
      </c>
      <c r="G3" s="8">
        <v>44567</v>
      </c>
      <c r="H3" s="7"/>
      <c r="I3" s="7"/>
      <c r="J3" s="9"/>
      <c r="K3" s="7"/>
      <c r="L3" s="10"/>
    </row>
    <row r="4" spans="1:12" ht="15.75" customHeight="1">
      <c r="A4" s="10">
        <v>2</v>
      </c>
      <c r="B4" s="10"/>
      <c r="C4" s="10"/>
      <c r="D4" s="10"/>
      <c r="E4" s="62"/>
      <c r="F4" s="7">
        <v>2</v>
      </c>
      <c r="G4" s="7"/>
      <c r="H4" s="7"/>
      <c r="I4" s="7"/>
      <c r="J4" s="9"/>
      <c r="K4" s="7"/>
      <c r="L4" s="10"/>
    </row>
    <row r="5" spans="1:12" ht="15.75" customHeight="1">
      <c r="A5" s="10">
        <v>3</v>
      </c>
      <c r="B5" s="10"/>
      <c r="C5" s="10"/>
      <c r="D5" s="10"/>
      <c r="E5" s="62"/>
      <c r="F5" s="7">
        <v>3</v>
      </c>
      <c r="G5" s="8">
        <v>44567</v>
      </c>
      <c r="H5" s="7"/>
      <c r="I5" s="7"/>
      <c r="J5" s="9"/>
      <c r="K5" s="7"/>
      <c r="L5" s="10"/>
    </row>
    <row r="6" spans="1:12" ht="15.75" customHeight="1">
      <c r="A6" s="10">
        <v>4</v>
      </c>
      <c r="B6" s="10"/>
      <c r="C6" s="10"/>
      <c r="D6" s="10"/>
      <c r="E6" s="62"/>
      <c r="F6" s="7">
        <v>4</v>
      </c>
      <c r="G6" s="8">
        <v>44567</v>
      </c>
      <c r="H6" s="7"/>
      <c r="I6" s="7"/>
      <c r="J6" s="9"/>
      <c r="K6" s="7"/>
      <c r="L6" s="10"/>
    </row>
    <row r="7" spans="1:12" ht="15.75" customHeight="1">
      <c r="A7" s="10">
        <v>5</v>
      </c>
      <c r="B7" s="10"/>
      <c r="C7" s="10"/>
      <c r="D7" s="10"/>
      <c r="E7" s="62"/>
      <c r="F7" s="7">
        <v>5</v>
      </c>
      <c r="G7" s="8">
        <v>44567</v>
      </c>
      <c r="H7" s="7"/>
      <c r="I7" s="7"/>
      <c r="J7" s="9"/>
      <c r="K7" s="7"/>
      <c r="L7" s="10"/>
    </row>
    <row r="8" spans="1:12" ht="15.75" customHeight="1">
      <c r="A8" s="10">
        <v>6</v>
      </c>
      <c r="B8" s="10"/>
      <c r="C8" s="10"/>
      <c r="D8" s="10"/>
      <c r="E8" s="62"/>
      <c r="F8" s="7">
        <v>6</v>
      </c>
      <c r="G8" s="8">
        <v>44567</v>
      </c>
      <c r="H8" s="7"/>
      <c r="I8" s="7"/>
      <c r="J8" s="9"/>
      <c r="K8" s="7"/>
      <c r="L8" s="10"/>
    </row>
    <row r="9" spans="1:12" ht="15.75" customHeight="1">
      <c r="A9" s="10">
        <v>7</v>
      </c>
      <c r="B9" s="10"/>
      <c r="C9" s="10"/>
      <c r="D9" s="10"/>
      <c r="E9" s="62"/>
      <c r="F9" s="7">
        <v>7</v>
      </c>
      <c r="G9" s="8">
        <v>44567</v>
      </c>
      <c r="H9" s="7"/>
      <c r="I9" s="7"/>
      <c r="J9" s="9"/>
      <c r="K9" s="7"/>
      <c r="L9" s="10"/>
    </row>
    <row r="10" spans="1:12" ht="15.75" customHeight="1">
      <c r="A10" s="10">
        <v>8</v>
      </c>
      <c r="B10" s="10"/>
      <c r="C10" s="10"/>
      <c r="D10" s="10"/>
      <c r="E10" s="62"/>
      <c r="F10" s="7">
        <v>8</v>
      </c>
      <c r="G10" s="8">
        <v>44567</v>
      </c>
      <c r="H10" s="7"/>
      <c r="I10" s="7"/>
      <c r="J10" s="9"/>
      <c r="K10" s="7"/>
      <c r="L10" s="10"/>
    </row>
    <row r="11" spans="1:12" ht="15.75" customHeight="1">
      <c r="A11" s="10">
        <v>9</v>
      </c>
      <c r="B11" s="10"/>
      <c r="C11" s="10"/>
      <c r="D11" s="10"/>
      <c r="E11" s="62"/>
      <c r="F11" s="7">
        <v>9</v>
      </c>
      <c r="G11" s="8">
        <v>44567</v>
      </c>
      <c r="H11" s="7"/>
      <c r="I11" s="7"/>
      <c r="J11" s="9"/>
      <c r="K11" s="7"/>
      <c r="L11" s="10"/>
    </row>
    <row r="12" spans="1:12" ht="15.75" customHeight="1">
      <c r="A12" s="10">
        <v>10</v>
      </c>
      <c r="B12" s="10"/>
      <c r="C12" s="10"/>
      <c r="D12" s="10"/>
      <c r="E12" s="62"/>
      <c r="F12" s="7">
        <v>10</v>
      </c>
      <c r="G12" s="8">
        <v>44567</v>
      </c>
      <c r="H12" s="7"/>
      <c r="I12" s="7"/>
      <c r="J12" s="9"/>
      <c r="K12" s="7"/>
      <c r="L12" s="10"/>
    </row>
    <row r="13" spans="1:12" ht="15.75" customHeight="1">
      <c r="A13" s="10">
        <v>11</v>
      </c>
      <c r="B13" s="10"/>
      <c r="C13" s="10"/>
      <c r="D13" s="10"/>
      <c r="E13" s="62"/>
      <c r="F13" s="7">
        <v>11</v>
      </c>
      <c r="G13" s="8">
        <v>44567</v>
      </c>
      <c r="H13" s="8">
        <v>44567</v>
      </c>
      <c r="I13" s="8"/>
      <c r="J13" s="9"/>
      <c r="K13" s="7"/>
      <c r="L13" s="10"/>
    </row>
    <row r="14" spans="1:12" ht="15.75" customHeight="1">
      <c r="A14" s="10">
        <v>12</v>
      </c>
      <c r="B14" s="10"/>
      <c r="C14" s="10"/>
      <c r="D14" s="10"/>
      <c r="E14" s="62"/>
      <c r="F14" s="7">
        <v>12</v>
      </c>
      <c r="G14" s="8">
        <v>44567</v>
      </c>
      <c r="H14" s="7"/>
      <c r="I14" s="7"/>
      <c r="J14" s="9"/>
      <c r="K14" s="7"/>
      <c r="L14" s="10"/>
    </row>
    <row r="15" spans="1:12" ht="15.75" customHeight="1">
      <c r="A15" s="10">
        <v>13</v>
      </c>
      <c r="B15" s="10"/>
      <c r="C15" s="10"/>
      <c r="D15" s="10"/>
      <c r="E15" s="62"/>
      <c r="F15" s="7">
        <v>13</v>
      </c>
      <c r="G15" s="8">
        <v>44567</v>
      </c>
      <c r="H15" s="7"/>
      <c r="I15" s="7"/>
      <c r="J15" s="9"/>
      <c r="K15" s="7"/>
      <c r="L15" s="10"/>
    </row>
    <row r="16" spans="1:12" ht="15.75" customHeight="1">
      <c r="A16" s="10">
        <v>14</v>
      </c>
      <c r="B16" s="10"/>
      <c r="C16" s="10"/>
      <c r="D16" s="10"/>
      <c r="E16" s="62"/>
      <c r="F16" s="7">
        <v>14</v>
      </c>
      <c r="G16" s="8">
        <v>44567</v>
      </c>
      <c r="H16" s="7"/>
      <c r="I16" s="7"/>
      <c r="J16" s="9"/>
      <c r="K16" s="7"/>
      <c r="L16" s="10"/>
    </row>
    <row r="17" spans="1:12" ht="15.75" customHeight="1">
      <c r="A17" s="10">
        <v>15</v>
      </c>
      <c r="B17" s="10"/>
      <c r="C17" s="10"/>
      <c r="D17" s="10"/>
      <c r="E17" s="62"/>
      <c r="F17" s="7">
        <v>15</v>
      </c>
      <c r="G17" s="8">
        <v>44567</v>
      </c>
      <c r="H17" s="7"/>
      <c r="I17" s="7"/>
      <c r="J17" s="9"/>
      <c r="K17" s="7"/>
      <c r="L17" s="10"/>
    </row>
    <row r="18" spans="1:12" ht="15.75" customHeight="1">
      <c r="A18" s="10">
        <v>16</v>
      </c>
      <c r="B18" s="10"/>
      <c r="C18" s="10"/>
      <c r="D18" s="10"/>
      <c r="E18" s="62"/>
      <c r="F18" s="7">
        <v>16</v>
      </c>
      <c r="G18" s="8">
        <v>44567</v>
      </c>
      <c r="H18" s="7"/>
      <c r="I18" s="7"/>
      <c r="J18" s="9"/>
      <c r="K18" s="7"/>
      <c r="L18" s="10"/>
    </row>
    <row r="19" spans="1:12" ht="15.75" customHeight="1">
      <c r="A19" s="10">
        <v>17</v>
      </c>
      <c r="B19" s="10"/>
      <c r="C19" s="10"/>
      <c r="D19" s="10"/>
      <c r="E19" s="62"/>
      <c r="F19" s="7">
        <v>17</v>
      </c>
      <c r="G19" s="8">
        <v>44567</v>
      </c>
      <c r="H19" s="7"/>
      <c r="I19" s="7"/>
      <c r="J19" s="9"/>
      <c r="K19" s="7"/>
      <c r="L19" s="10"/>
    </row>
    <row r="20" spans="1:12" ht="15.75" customHeight="1">
      <c r="A20" s="10">
        <v>18</v>
      </c>
      <c r="B20" s="10"/>
      <c r="C20" s="10"/>
      <c r="D20" s="10"/>
      <c r="E20" s="62"/>
      <c r="F20" s="7">
        <v>18</v>
      </c>
      <c r="G20" s="8">
        <v>44567</v>
      </c>
      <c r="H20" s="7"/>
      <c r="I20" s="7"/>
      <c r="J20" s="9"/>
      <c r="K20" s="7"/>
      <c r="L20" s="10"/>
    </row>
    <row r="21" spans="1:12" ht="15.75" customHeight="1">
      <c r="A21" s="10">
        <v>19</v>
      </c>
      <c r="B21" s="10"/>
      <c r="C21" s="10"/>
      <c r="D21" s="10"/>
      <c r="E21" s="62"/>
      <c r="F21" s="7">
        <v>19</v>
      </c>
      <c r="G21" s="8">
        <v>44567</v>
      </c>
      <c r="H21" s="7"/>
      <c r="I21" s="7"/>
      <c r="J21" s="9"/>
      <c r="K21" s="7"/>
      <c r="L21" s="10"/>
    </row>
    <row r="22" spans="1:12" ht="15.75" customHeight="1">
      <c r="A22" s="10">
        <v>20</v>
      </c>
      <c r="B22" s="10"/>
      <c r="C22" s="10"/>
      <c r="D22" s="10"/>
      <c r="E22" s="62"/>
      <c r="F22" s="7">
        <v>20</v>
      </c>
      <c r="G22" s="8">
        <v>44567</v>
      </c>
      <c r="H22" s="7"/>
      <c r="I22" s="7"/>
      <c r="J22" s="9"/>
      <c r="K22" s="7"/>
      <c r="L22" s="10"/>
    </row>
    <row r="23" spans="1:12" ht="12.5">
      <c r="A23" s="10">
        <v>21</v>
      </c>
      <c r="B23" s="10"/>
      <c r="C23" s="10"/>
      <c r="D23" s="10"/>
      <c r="E23" s="62"/>
      <c r="F23" s="7">
        <v>21</v>
      </c>
      <c r="G23" s="8">
        <v>44567</v>
      </c>
      <c r="H23" s="7"/>
      <c r="I23" s="7"/>
      <c r="J23" s="9"/>
      <c r="K23" s="7"/>
      <c r="L23" s="10"/>
    </row>
    <row r="24" spans="1:12" ht="12.5">
      <c r="A24" s="10">
        <v>22</v>
      </c>
      <c r="B24" s="10"/>
      <c r="C24" s="10"/>
      <c r="D24" s="10"/>
      <c r="E24" s="62"/>
      <c r="F24" s="7">
        <v>22</v>
      </c>
      <c r="G24" s="8">
        <v>44567</v>
      </c>
      <c r="H24" s="7"/>
      <c r="I24" s="7"/>
      <c r="J24" s="9"/>
      <c r="K24" s="7"/>
      <c r="L24" s="10"/>
    </row>
    <row r="25" spans="1:12" ht="12.5">
      <c r="A25" s="10">
        <v>23</v>
      </c>
      <c r="B25" s="10"/>
      <c r="C25" s="10"/>
      <c r="D25" s="10"/>
      <c r="E25" s="62"/>
      <c r="F25" s="7">
        <v>23</v>
      </c>
      <c r="G25" s="8">
        <v>44567</v>
      </c>
      <c r="H25" s="7"/>
      <c r="I25" s="7"/>
      <c r="J25" s="9"/>
      <c r="K25" s="7"/>
      <c r="L25" s="10"/>
    </row>
    <row r="26" spans="1:12" ht="12.5">
      <c r="A26" s="10">
        <v>24</v>
      </c>
      <c r="B26" s="10"/>
      <c r="C26" s="10"/>
      <c r="D26" s="10"/>
      <c r="E26" s="62"/>
      <c r="F26" s="7">
        <v>24</v>
      </c>
      <c r="G26" s="8">
        <v>44567</v>
      </c>
      <c r="H26" s="7"/>
      <c r="I26" s="7"/>
      <c r="J26" s="9"/>
      <c r="K26" s="7"/>
      <c r="L26" s="10"/>
    </row>
    <row r="27" spans="1:12" ht="12.5">
      <c r="A27" s="10">
        <v>25</v>
      </c>
      <c r="B27" s="10"/>
      <c r="C27" s="10"/>
      <c r="D27" s="10"/>
      <c r="E27" s="62"/>
      <c r="F27" s="7">
        <v>25</v>
      </c>
      <c r="G27" s="8">
        <v>44567</v>
      </c>
      <c r="H27" s="7"/>
      <c r="I27" s="7"/>
      <c r="J27" s="9"/>
      <c r="K27" s="7"/>
      <c r="L27" s="10"/>
    </row>
    <row r="28" spans="1:12" ht="12.5">
      <c r="A28" s="10">
        <v>26</v>
      </c>
      <c r="B28" s="10"/>
      <c r="C28" s="10"/>
      <c r="D28" s="10"/>
      <c r="E28" s="62"/>
      <c r="F28" s="7">
        <v>26</v>
      </c>
      <c r="G28" s="7"/>
      <c r="H28" s="7"/>
      <c r="I28" s="7"/>
      <c r="J28" s="9"/>
      <c r="K28" s="7"/>
      <c r="L28" s="10"/>
    </row>
    <row r="29" spans="1:12" ht="12.5">
      <c r="A29" s="10">
        <v>27</v>
      </c>
      <c r="B29" s="10"/>
      <c r="C29" s="10"/>
      <c r="D29" s="10"/>
      <c r="E29" s="62"/>
      <c r="F29" s="7">
        <v>27</v>
      </c>
      <c r="G29" s="7"/>
      <c r="H29" s="7"/>
      <c r="I29" s="7"/>
      <c r="J29" s="9"/>
      <c r="K29" s="7"/>
      <c r="L29" s="10"/>
    </row>
    <row r="30" spans="1:12" ht="12.5">
      <c r="A30" s="10">
        <v>28</v>
      </c>
      <c r="B30" s="10"/>
      <c r="C30" s="10"/>
      <c r="D30" s="10"/>
      <c r="E30" s="62"/>
      <c r="F30" s="7">
        <v>28</v>
      </c>
      <c r="G30" s="7"/>
      <c r="H30" s="7"/>
      <c r="I30" s="7"/>
      <c r="J30" s="9"/>
      <c r="K30" s="7"/>
      <c r="L30" s="10"/>
    </row>
    <row r="31" spans="1:12" ht="12.5">
      <c r="A31" s="10">
        <v>29</v>
      </c>
      <c r="B31" s="10"/>
      <c r="C31" s="10"/>
      <c r="D31" s="10"/>
      <c r="E31" s="62"/>
      <c r="F31" s="7">
        <v>29</v>
      </c>
      <c r="G31" s="7"/>
      <c r="H31" s="7"/>
      <c r="I31" s="7"/>
      <c r="J31" s="9"/>
      <c r="K31" s="7"/>
      <c r="L31" s="10"/>
    </row>
    <row r="32" spans="1:12" ht="12.5">
      <c r="A32" s="10">
        <v>30</v>
      </c>
      <c r="B32" s="10"/>
      <c r="C32" s="10"/>
      <c r="D32" s="10"/>
      <c r="E32" s="62"/>
      <c r="F32" s="7">
        <v>30</v>
      </c>
      <c r="G32" s="7"/>
      <c r="H32" s="7"/>
      <c r="I32" s="7"/>
      <c r="J32" s="9"/>
      <c r="K32" s="7"/>
      <c r="L32" s="10"/>
    </row>
    <row r="33" spans="1:12" ht="12.5">
      <c r="A33" s="10">
        <v>31</v>
      </c>
      <c r="B33" s="10"/>
      <c r="C33" s="10"/>
      <c r="D33" s="10"/>
      <c r="E33" s="62"/>
      <c r="F33" s="7">
        <v>31</v>
      </c>
      <c r="G33" s="7"/>
      <c r="H33" s="7"/>
      <c r="I33" s="7"/>
      <c r="J33" s="9"/>
      <c r="K33" s="7"/>
      <c r="L33" s="10"/>
    </row>
    <row r="34" spans="1:12" ht="12.5">
      <c r="A34" s="10">
        <v>32</v>
      </c>
      <c r="B34" s="10"/>
      <c r="C34" s="10"/>
      <c r="D34" s="10"/>
      <c r="E34" s="62"/>
      <c r="F34" s="7">
        <v>32</v>
      </c>
      <c r="G34" s="7"/>
      <c r="H34" s="7"/>
      <c r="I34" s="7"/>
      <c r="J34" s="9"/>
      <c r="K34" s="7"/>
      <c r="L34" s="10"/>
    </row>
    <row r="35" spans="1:12" ht="12.5">
      <c r="A35" s="10">
        <v>33</v>
      </c>
      <c r="B35" s="10"/>
      <c r="C35" s="10"/>
      <c r="D35" s="10"/>
      <c r="E35" s="62"/>
      <c r="F35" s="7">
        <v>33</v>
      </c>
      <c r="G35" s="7"/>
      <c r="H35" s="7"/>
      <c r="I35" s="7"/>
      <c r="J35" s="9"/>
      <c r="K35" s="7"/>
      <c r="L35" s="10"/>
    </row>
    <row r="36" spans="1:12" ht="12.5">
      <c r="A36" s="10">
        <v>34</v>
      </c>
      <c r="B36" s="10"/>
      <c r="C36" s="10"/>
      <c r="D36" s="10"/>
      <c r="E36" s="62"/>
      <c r="F36" s="7">
        <v>34</v>
      </c>
      <c r="G36" s="7"/>
      <c r="H36" s="7"/>
      <c r="I36" s="7"/>
      <c r="J36" s="9"/>
      <c r="K36" s="7"/>
      <c r="L36" s="10"/>
    </row>
    <row r="37" spans="1:12" ht="37.5">
      <c r="A37" s="10">
        <v>35</v>
      </c>
      <c r="B37" s="10"/>
      <c r="C37" s="10"/>
      <c r="D37" s="10"/>
      <c r="E37" s="62"/>
      <c r="F37" s="7">
        <v>35</v>
      </c>
      <c r="G37" s="8">
        <v>44575</v>
      </c>
      <c r="H37" s="8">
        <v>44578</v>
      </c>
      <c r="I37" s="8"/>
      <c r="J37" s="63" t="s">
        <v>370</v>
      </c>
      <c r="K37" s="7"/>
      <c r="L37" s="10"/>
    </row>
    <row r="38" spans="1:12" ht="37.5">
      <c r="A38" s="10">
        <v>36</v>
      </c>
      <c r="B38" s="10"/>
      <c r="C38" s="10"/>
      <c r="D38" s="10"/>
      <c r="E38" s="62"/>
      <c r="F38" s="7">
        <v>36</v>
      </c>
      <c r="G38" s="8">
        <v>44575</v>
      </c>
      <c r="H38" s="8">
        <v>44578</v>
      </c>
      <c r="I38" s="8"/>
      <c r="J38" s="63" t="s">
        <v>371</v>
      </c>
      <c r="K38" s="7"/>
      <c r="L38" s="10"/>
    </row>
    <row r="39" spans="1:12" ht="12.5">
      <c r="A39" s="10">
        <v>37</v>
      </c>
      <c r="B39" s="10"/>
      <c r="C39" s="10"/>
      <c r="D39" s="10"/>
      <c r="E39" s="62"/>
      <c r="F39" s="7">
        <v>37</v>
      </c>
      <c r="G39" s="7"/>
      <c r="H39" s="7"/>
      <c r="I39" s="7"/>
      <c r="J39" s="9"/>
      <c r="K39" s="7"/>
      <c r="L39" s="10"/>
    </row>
    <row r="40" spans="1:12" ht="37.5">
      <c r="A40" s="10">
        <v>38</v>
      </c>
      <c r="B40" s="10"/>
      <c r="C40" s="10"/>
      <c r="D40" s="10"/>
      <c r="E40" s="62"/>
      <c r="F40" s="7">
        <v>38</v>
      </c>
      <c r="G40" s="8">
        <v>44575</v>
      </c>
      <c r="H40" s="8">
        <v>44578</v>
      </c>
      <c r="I40" s="8"/>
      <c r="J40" s="63" t="s">
        <v>372</v>
      </c>
      <c r="K40" s="7"/>
      <c r="L40" s="10"/>
    </row>
    <row r="41" spans="1:12" ht="12.5">
      <c r="A41" s="10">
        <v>39</v>
      </c>
      <c r="B41" s="10"/>
      <c r="C41" s="10"/>
      <c r="D41" s="10"/>
      <c r="E41" s="62"/>
      <c r="F41" s="7">
        <v>39</v>
      </c>
      <c r="G41" s="7"/>
      <c r="H41" s="7"/>
      <c r="I41" s="7"/>
      <c r="J41" s="9"/>
      <c r="K41" s="7"/>
      <c r="L41" s="10"/>
    </row>
    <row r="42" spans="1:12" ht="12.5">
      <c r="A42" s="10">
        <v>40</v>
      </c>
      <c r="B42" s="10"/>
      <c r="C42" s="10"/>
      <c r="D42" s="10"/>
      <c r="E42" s="62"/>
      <c r="F42" s="7">
        <v>40</v>
      </c>
      <c r="G42" s="7"/>
      <c r="H42" s="7"/>
      <c r="I42" s="7"/>
      <c r="J42" s="9"/>
      <c r="K42" s="7"/>
      <c r="L42" s="10"/>
    </row>
    <row r="43" spans="1:12" ht="12.5">
      <c r="A43" s="10">
        <v>41</v>
      </c>
      <c r="B43" s="10"/>
      <c r="C43" s="10"/>
      <c r="D43" s="10"/>
      <c r="E43" s="62"/>
      <c r="F43" s="7">
        <v>41</v>
      </c>
      <c r="G43" s="7"/>
      <c r="H43" s="7"/>
      <c r="I43" s="7"/>
      <c r="J43" s="9"/>
      <c r="K43" s="7"/>
      <c r="L43" s="10"/>
    </row>
    <row r="44" spans="1:12" ht="12.5">
      <c r="A44" s="10">
        <v>42</v>
      </c>
      <c r="B44" s="10"/>
      <c r="C44" s="10"/>
      <c r="D44" s="10"/>
      <c r="E44" s="62"/>
      <c r="F44" s="7">
        <v>42</v>
      </c>
      <c r="G44" s="7"/>
      <c r="H44" s="7"/>
      <c r="I44" s="7"/>
      <c r="J44" s="9"/>
      <c r="K44" s="7"/>
      <c r="L44" s="10"/>
    </row>
    <row r="45" spans="1:12" ht="12.5">
      <c r="A45" s="10">
        <v>43</v>
      </c>
      <c r="B45" s="10"/>
      <c r="C45" s="10"/>
      <c r="D45" s="10"/>
      <c r="E45" s="62"/>
      <c r="F45" s="7">
        <v>43</v>
      </c>
      <c r="G45" s="7"/>
      <c r="H45" s="7"/>
      <c r="I45" s="7"/>
      <c r="J45" s="9"/>
      <c r="K45" s="7"/>
      <c r="L45" s="10"/>
    </row>
    <row r="46" spans="1:12" ht="12.5">
      <c r="A46" s="10">
        <v>44</v>
      </c>
      <c r="B46" s="10"/>
      <c r="C46" s="10"/>
      <c r="D46" s="10"/>
      <c r="E46" s="62"/>
      <c r="F46" s="7">
        <v>44</v>
      </c>
      <c r="G46" s="7"/>
      <c r="H46" s="7"/>
      <c r="I46" s="7"/>
      <c r="J46" s="9"/>
      <c r="K46" s="7"/>
      <c r="L46" s="10"/>
    </row>
    <row r="47" spans="1:12" ht="12.5">
      <c r="A47" s="10">
        <v>45</v>
      </c>
      <c r="B47" s="10"/>
      <c r="C47" s="10"/>
      <c r="D47" s="10"/>
      <c r="E47" s="62"/>
      <c r="F47" s="7">
        <v>45</v>
      </c>
      <c r="G47" s="7"/>
      <c r="H47" s="7"/>
      <c r="I47" s="7"/>
      <c r="J47" s="9"/>
      <c r="K47" s="7"/>
      <c r="L47" s="10"/>
    </row>
    <row r="48" spans="1:12" ht="12.5">
      <c r="A48" s="10">
        <v>46</v>
      </c>
      <c r="B48" s="10"/>
      <c r="C48" s="10"/>
      <c r="D48" s="10"/>
      <c r="E48" s="62"/>
      <c r="F48" s="7">
        <v>46</v>
      </c>
      <c r="G48" s="7"/>
      <c r="H48" s="7"/>
      <c r="I48" s="7"/>
      <c r="J48" s="9"/>
      <c r="K48" s="7"/>
      <c r="L48" s="10"/>
    </row>
    <row r="49" spans="1:12" ht="12.5">
      <c r="A49" s="10">
        <v>47</v>
      </c>
      <c r="B49" s="10"/>
      <c r="C49" s="10"/>
      <c r="D49" s="10"/>
      <c r="E49" s="62"/>
      <c r="F49" s="7">
        <v>47</v>
      </c>
      <c r="G49" s="7"/>
      <c r="H49" s="7"/>
      <c r="I49" s="7"/>
      <c r="J49" s="9"/>
      <c r="K49" s="7"/>
      <c r="L49" s="10"/>
    </row>
    <row r="50" spans="1:12" ht="12.5">
      <c r="A50" s="10">
        <v>48</v>
      </c>
      <c r="B50" s="10"/>
      <c r="C50" s="10"/>
      <c r="D50" s="10"/>
      <c r="E50" s="62"/>
      <c r="F50" s="7">
        <v>48</v>
      </c>
      <c r="G50" s="7"/>
      <c r="H50" s="7"/>
      <c r="I50" s="7"/>
      <c r="J50" s="9"/>
      <c r="K50" s="7"/>
      <c r="L50" s="10"/>
    </row>
    <row r="51" spans="1:12" ht="12.5">
      <c r="A51" s="10">
        <v>49</v>
      </c>
      <c r="B51" s="10"/>
      <c r="C51" s="10"/>
      <c r="D51" s="10"/>
      <c r="E51" s="62"/>
      <c r="F51" s="7">
        <v>49</v>
      </c>
      <c r="G51" s="7"/>
      <c r="H51" s="7"/>
      <c r="I51" s="7"/>
      <c r="J51" s="9"/>
      <c r="K51" s="7"/>
      <c r="L51" s="10"/>
    </row>
    <row r="52" spans="1:12" ht="12.5">
      <c r="A52" s="10">
        <v>50</v>
      </c>
      <c r="B52" s="10"/>
      <c r="C52" s="10"/>
      <c r="D52" s="10"/>
      <c r="E52" s="62"/>
      <c r="F52" s="7">
        <v>50</v>
      </c>
      <c r="G52" s="7"/>
      <c r="H52" s="7"/>
      <c r="I52" s="7"/>
      <c r="J52" s="9"/>
      <c r="K52" s="7"/>
      <c r="L52" s="10"/>
    </row>
    <row r="53" spans="1:12" ht="12.5">
      <c r="A53" s="10">
        <v>51</v>
      </c>
      <c r="B53" s="10"/>
      <c r="C53" s="10"/>
      <c r="D53" s="10"/>
      <c r="E53" s="62"/>
      <c r="F53" s="7">
        <v>51</v>
      </c>
      <c r="G53" s="7"/>
      <c r="H53" s="7"/>
      <c r="I53" s="7"/>
      <c r="J53" s="9"/>
      <c r="K53" s="7"/>
      <c r="L53" s="10"/>
    </row>
    <row r="54" spans="1:12" ht="12.5">
      <c r="A54" s="10">
        <v>52</v>
      </c>
      <c r="B54" s="10"/>
      <c r="C54" s="10"/>
      <c r="D54" s="10"/>
      <c r="E54" s="62"/>
      <c r="F54" s="7">
        <v>52</v>
      </c>
      <c r="G54" s="7"/>
      <c r="H54" s="7"/>
      <c r="I54" s="7"/>
      <c r="J54" s="9"/>
      <c r="K54" s="7"/>
      <c r="L54" s="10"/>
    </row>
    <row r="55" spans="1:12" ht="12.5">
      <c r="A55" s="10">
        <v>53</v>
      </c>
      <c r="B55" s="10"/>
      <c r="C55" s="10"/>
      <c r="D55" s="10"/>
      <c r="E55" s="62"/>
      <c r="F55" s="7">
        <v>53</v>
      </c>
      <c r="G55" s="7"/>
      <c r="H55" s="7"/>
      <c r="I55" s="7"/>
      <c r="J55" s="9"/>
      <c r="K55" s="7"/>
      <c r="L55" s="10"/>
    </row>
    <row r="56" spans="1:12" ht="12.5">
      <c r="A56" s="10">
        <v>54</v>
      </c>
      <c r="B56" s="10"/>
      <c r="C56" s="10"/>
      <c r="D56" s="10"/>
      <c r="E56" s="62"/>
      <c r="F56" s="7">
        <v>54</v>
      </c>
      <c r="G56" s="7"/>
      <c r="H56" s="7"/>
      <c r="I56" s="7"/>
      <c r="J56" s="9"/>
      <c r="K56" s="7"/>
      <c r="L56" s="10"/>
    </row>
    <row r="57" spans="1:12" ht="12.5">
      <c r="A57" s="10">
        <v>55</v>
      </c>
      <c r="B57" s="10"/>
      <c r="C57" s="10"/>
      <c r="D57" s="10"/>
      <c r="E57" s="62"/>
      <c r="F57" s="7">
        <v>55</v>
      </c>
      <c r="G57" s="7"/>
      <c r="H57" s="7"/>
      <c r="I57" s="7"/>
      <c r="J57" s="9"/>
      <c r="K57" s="7"/>
      <c r="L57" s="10"/>
    </row>
    <row r="58" spans="1:12" ht="12.5">
      <c r="A58" s="10">
        <v>56</v>
      </c>
      <c r="B58" s="10"/>
      <c r="C58" s="10"/>
      <c r="D58" s="10"/>
      <c r="E58" s="62"/>
      <c r="F58" s="7">
        <v>56</v>
      </c>
      <c r="G58" s="7"/>
      <c r="H58" s="7"/>
      <c r="I58" s="7"/>
      <c r="J58" s="9"/>
      <c r="K58" s="7"/>
      <c r="L58" s="10"/>
    </row>
    <row r="59" spans="1:12" ht="12.5">
      <c r="A59" s="10">
        <v>57</v>
      </c>
      <c r="B59" s="10"/>
      <c r="C59" s="10"/>
      <c r="D59" s="10"/>
      <c r="E59" s="62"/>
      <c r="F59" s="7">
        <v>57</v>
      </c>
      <c r="G59" s="7"/>
      <c r="H59" s="7"/>
      <c r="I59" s="7"/>
      <c r="J59" s="9"/>
      <c r="K59" s="7"/>
      <c r="L59" s="10"/>
    </row>
    <row r="60" spans="1:12" ht="12.5">
      <c r="A60" s="10">
        <v>58</v>
      </c>
      <c r="B60" s="10"/>
      <c r="C60" s="10"/>
      <c r="D60" s="10"/>
      <c r="E60" s="62"/>
      <c r="F60" s="7">
        <v>58</v>
      </c>
      <c r="G60" s="7"/>
      <c r="H60" s="7"/>
      <c r="I60" s="7"/>
      <c r="J60" s="9"/>
      <c r="K60" s="7"/>
      <c r="L60" s="10"/>
    </row>
    <row r="61" spans="1:12" ht="12.5">
      <c r="A61" s="10">
        <v>59</v>
      </c>
      <c r="B61" s="10"/>
      <c r="C61" s="10"/>
      <c r="D61" s="10"/>
      <c r="E61" s="62"/>
      <c r="F61" s="7">
        <v>59</v>
      </c>
      <c r="G61" s="7"/>
      <c r="H61" s="7"/>
      <c r="I61" s="7"/>
      <c r="J61" s="9"/>
      <c r="K61" s="7"/>
      <c r="L61" s="10"/>
    </row>
    <row r="62" spans="1:12" ht="12.5">
      <c r="A62" s="10">
        <v>60</v>
      </c>
      <c r="B62" s="10"/>
      <c r="C62" s="10"/>
      <c r="D62" s="10"/>
      <c r="E62" s="62"/>
      <c r="F62" s="7">
        <v>60</v>
      </c>
      <c r="G62" s="7"/>
      <c r="H62" s="7"/>
      <c r="I62" s="7"/>
      <c r="J62" s="9"/>
      <c r="K62" s="7"/>
      <c r="L62" s="10"/>
    </row>
    <row r="63" spans="1:12" ht="12.5">
      <c r="A63" s="10">
        <v>61</v>
      </c>
      <c r="B63" s="10"/>
      <c r="C63" s="10"/>
      <c r="D63" s="10"/>
      <c r="E63" s="62"/>
      <c r="F63" s="7">
        <v>61</v>
      </c>
      <c r="G63" s="7"/>
      <c r="H63" s="7"/>
      <c r="I63" s="7"/>
      <c r="J63" s="9"/>
      <c r="K63" s="7"/>
      <c r="L63" s="10"/>
    </row>
    <row r="64" spans="1:12" ht="37.5">
      <c r="A64" s="10">
        <v>62</v>
      </c>
      <c r="B64" s="10"/>
      <c r="C64" s="10"/>
      <c r="D64" s="10"/>
      <c r="E64" s="62"/>
      <c r="F64" s="7">
        <v>62</v>
      </c>
      <c r="G64" s="7"/>
      <c r="H64" s="8">
        <v>44607</v>
      </c>
      <c r="I64" s="8"/>
      <c r="J64" s="63" t="s">
        <v>373</v>
      </c>
      <c r="K64" s="7"/>
      <c r="L64" s="10"/>
    </row>
    <row r="65" spans="1:12" ht="12.5">
      <c r="A65" s="10">
        <v>63</v>
      </c>
      <c r="B65" s="10"/>
      <c r="C65" s="10"/>
      <c r="D65" s="10"/>
      <c r="E65" s="62"/>
      <c r="F65" s="7">
        <v>63</v>
      </c>
      <c r="G65" s="7"/>
      <c r="H65" s="7"/>
      <c r="I65" s="7"/>
      <c r="J65" s="9"/>
      <c r="K65" s="7"/>
      <c r="L65" s="10"/>
    </row>
    <row r="66" spans="1:12" ht="12.5">
      <c r="A66" s="10">
        <v>64</v>
      </c>
      <c r="B66" s="10"/>
      <c r="C66" s="10"/>
      <c r="D66" s="10"/>
      <c r="E66" s="62"/>
      <c r="F66" s="7">
        <v>64</v>
      </c>
      <c r="G66" s="7"/>
      <c r="H66" s="7"/>
      <c r="I66" s="7"/>
      <c r="J66" s="9"/>
      <c r="K66" s="7"/>
      <c r="L66" s="10"/>
    </row>
    <row r="67" spans="1:12" ht="12.5">
      <c r="A67" s="10">
        <v>65</v>
      </c>
      <c r="B67" s="10"/>
      <c r="C67" s="10"/>
      <c r="D67" s="10"/>
      <c r="E67" s="62"/>
      <c r="F67" s="7">
        <v>65</v>
      </c>
      <c r="G67" s="7"/>
      <c r="H67" s="7"/>
      <c r="I67" s="7"/>
      <c r="J67" s="9"/>
      <c r="K67" s="7"/>
      <c r="L67" s="10"/>
    </row>
    <row r="68" spans="1:12" ht="12.5">
      <c r="A68" s="10">
        <v>66</v>
      </c>
      <c r="B68" s="10"/>
      <c r="C68" s="10"/>
      <c r="D68" s="10"/>
      <c r="E68" s="62"/>
      <c r="F68" s="7">
        <v>66</v>
      </c>
      <c r="G68" s="7"/>
      <c r="H68" s="7"/>
      <c r="I68" s="7"/>
      <c r="J68" s="9"/>
      <c r="K68" s="7"/>
      <c r="L68" s="10"/>
    </row>
    <row r="69" spans="1:12" ht="12.5">
      <c r="A69" s="10">
        <v>67</v>
      </c>
      <c r="B69" s="10"/>
      <c r="C69" s="10"/>
      <c r="D69" s="10"/>
      <c r="E69" s="62"/>
      <c r="F69" s="7">
        <v>67</v>
      </c>
      <c r="G69" s="7"/>
      <c r="H69" s="7"/>
      <c r="I69" s="7"/>
      <c r="J69" s="9"/>
      <c r="K69" s="7"/>
      <c r="L69" s="10"/>
    </row>
    <row r="70" spans="1:12" ht="12.5">
      <c r="A70" s="10">
        <v>68</v>
      </c>
      <c r="B70" s="10"/>
      <c r="C70" s="10"/>
      <c r="D70" s="10"/>
      <c r="E70" s="62"/>
      <c r="F70" s="7">
        <v>68</v>
      </c>
      <c r="G70" s="7"/>
      <c r="H70" s="7"/>
      <c r="I70" s="7"/>
      <c r="J70" s="9"/>
      <c r="K70" s="7"/>
      <c r="L70" s="10"/>
    </row>
    <row r="71" spans="1:12" ht="12.5">
      <c r="A71" s="10">
        <v>69</v>
      </c>
      <c r="B71" s="10"/>
      <c r="C71" s="10"/>
      <c r="D71" s="10"/>
      <c r="E71" s="62"/>
      <c r="F71" s="7">
        <v>69</v>
      </c>
      <c r="G71" s="7"/>
      <c r="H71" s="7"/>
      <c r="I71" s="7"/>
      <c r="J71" s="9"/>
      <c r="K71" s="7"/>
      <c r="L71" s="10"/>
    </row>
    <row r="72" spans="1:12" ht="12.5">
      <c r="A72" s="10">
        <v>70</v>
      </c>
      <c r="B72" s="10"/>
      <c r="C72" s="10"/>
      <c r="D72" s="10"/>
      <c r="E72" s="62"/>
      <c r="F72" s="7">
        <v>70</v>
      </c>
      <c r="G72" s="7"/>
      <c r="H72" s="7"/>
      <c r="I72" s="7"/>
      <c r="J72" s="9"/>
      <c r="K72" s="7"/>
      <c r="L72" s="10"/>
    </row>
    <row r="73" spans="1:12" ht="12.5">
      <c r="A73" s="10">
        <v>71</v>
      </c>
      <c r="B73" s="10"/>
      <c r="C73" s="10"/>
      <c r="D73" s="10"/>
      <c r="E73" s="62"/>
      <c r="F73" s="7">
        <v>71</v>
      </c>
      <c r="G73" s="7"/>
      <c r="H73" s="7"/>
      <c r="I73" s="7"/>
      <c r="J73" s="9"/>
      <c r="K73" s="7"/>
      <c r="L73" s="10"/>
    </row>
    <row r="74" spans="1:12" ht="12.5">
      <c r="A74" s="10">
        <v>72</v>
      </c>
      <c r="B74" s="10"/>
      <c r="C74" s="10"/>
      <c r="D74" s="10"/>
      <c r="E74" s="62"/>
      <c r="F74" s="7">
        <v>72</v>
      </c>
      <c r="G74" s="7"/>
      <c r="H74" s="7"/>
      <c r="I74" s="7"/>
      <c r="J74" s="9"/>
      <c r="K74" s="7"/>
      <c r="L74" s="10"/>
    </row>
    <row r="75" spans="1:12" ht="12.5">
      <c r="A75" s="10">
        <v>73</v>
      </c>
      <c r="B75" s="10"/>
      <c r="C75" s="10"/>
      <c r="D75" s="10"/>
      <c r="E75" s="62"/>
      <c r="F75" s="7">
        <v>73</v>
      </c>
      <c r="G75" s="7"/>
      <c r="H75" s="7"/>
      <c r="I75" s="7"/>
      <c r="J75" s="9"/>
      <c r="K75" s="7"/>
      <c r="L75" s="10"/>
    </row>
    <row r="76" spans="1:12" ht="50">
      <c r="A76" s="10">
        <v>74</v>
      </c>
      <c r="B76" s="10"/>
      <c r="C76" s="10"/>
      <c r="D76" s="10"/>
      <c r="E76" s="62"/>
      <c r="F76" s="7">
        <v>74</v>
      </c>
      <c r="G76" s="8">
        <v>44623</v>
      </c>
      <c r="H76" s="8">
        <v>44627</v>
      </c>
      <c r="I76" s="8"/>
      <c r="J76" s="64" t="s">
        <v>374</v>
      </c>
      <c r="K76" s="7"/>
      <c r="L76" s="10"/>
    </row>
    <row r="77" spans="1:12" ht="12.5">
      <c r="A77" s="10">
        <v>75</v>
      </c>
      <c r="B77" s="10"/>
      <c r="C77" s="10"/>
      <c r="D77" s="10"/>
      <c r="E77" s="62"/>
      <c r="F77" s="7">
        <v>75</v>
      </c>
      <c r="G77" s="7"/>
      <c r="H77" s="7"/>
      <c r="I77" s="7"/>
      <c r="J77" s="9"/>
      <c r="K77" s="7"/>
      <c r="L77" s="10"/>
    </row>
    <row r="78" spans="1:12" ht="12.5">
      <c r="A78" s="10">
        <v>76</v>
      </c>
      <c r="B78" s="10"/>
      <c r="C78" s="10"/>
      <c r="D78" s="10"/>
      <c r="E78" s="62"/>
      <c r="F78" s="7">
        <v>76</v>
      </c>
      <c r="G78" s="7"/>
      <c r="H78" s="7"/>
      <c r="I78" s="7"/>
      <c r="J78" s="9"/>
      <c r="K78" s="7"/>
      <c r="L78" s="10"/>
    </row>
    <row r="79" spans="1:12" ht="12.5">
      <c r="A79" s="10">
        <v>77</v>
      </c>
      <c r="B79" s="10"/>
      <c r="C79" s="10"/>
      <c r="D79" s="10"/>
      <c r="E79" s="62"/>
      <c r="F79" s="7">
        <v>77</v>
      </c>
      <c r="G79" s="7"/>
      <c r="H79" s="7"/>
      <c r="I79" s="7"/>
      <c r="J79" s="9"/>
      <c r="K79" s="7"/>
      <c r="L79" s="10"/>
    </row>
    <row r="80" spans="1:12" ht="12.5">
      <c r="A80" s="10">
        <v>78</v>
      </c>
      <c r="B80" s="10"/>
      <c r="C80" s="10"/>
      <c r="D80" s="10"/>
      <c r="E80" s="62"/>
      <c r="F80" s="7">
        <v>78</v>
      </c>
      <c r="G80" s="7"/>
      <c r="H80" s="7"/>
      <c r="I80" s="7"/>
      <c r="J80" s="9"/>
      <c r="K80" s="7"/>
      <c r="L80" s="10"/>
    </row>
    <row r="81" spans="1:12" ht="12.5">
      <c r="A81" s="10">
        <v>79</v>
      </c>
      <c r="B81" s="10"/>
      <c r="C81" s="10"/>
      <c r="D81" s="10"/>
      <c r="E81" s="62"/>
      <c r="F81" s="7">
        <v>79</v>
      </c>
      <c r="G81" s="7"/>
      <c r="H81" s="7"/>
      <c r="I81" s="7"/>
      <c r="J81" s="9"/>
      <c r="K81" s="7"/>
      <c r="L81" s="10"/>
    </row>
    <row r="82" spans="1:12" ht="12.5">
      <c r="A82" s="10">
        <v>80</v>
      </c>
      <c r="B82" s="10"/>
      <c r="C82" s="10"/>
      <c r="D82" s="10"/>
      <c r="E82" s="62"/>
      <c r="F82" s="7">
        <v>80</v>
      </c>
      <c r="G82" s="7"/>
      <c r="H82" s="7"/>
      <c r="I82" s="7"/>
      <c r="J82" s="9"/>
      <c r="K82" s="7"/>
      <c r="L82" s="10"/>
    </row>
    <row r="83" spans="1:12" ht="12.5">
      <c r="A83" s="10">
        <v>81</v>
      </c>
      <c r="B83" s="10"/>
      <c r="C83" s="10"/>
      <c r="D83" s="10"/>
      <c r="E83" s="62"/>
      <c r="F83" s="7">
        <v>81</v>
      </c>
      <c r="G83" s="8">
        <v>44638</v>
      </c>
      <c r="H83" s="7"/>
      <c r="I83" s="7"/>
      <c r="J83" s="9"/>
      <c r="K83" s="7"/>
      <c r="L83" s="10"/>
    </row>
    <row r="84" spans="1:12" ht="12.5">
      <c r="A84" s="10">
        <v>82</v>
      </c>
      <c r="B84" s="10"/>
      <c r="C84" s="10"/>
      <c r="D84" s="10"/>
      <c r="E84" s="62"/>
      <c r="F84" s="7">
        <v>82</v>
      </c>
      <c r="G84" s="8">
        <v>44638</v>
      </c>
      <c r="H84" s="8">
        <v>44641</v>
      </c>
      <c r="I84" s="8"/>
      <c r="J84" s="9"/>
      <c r="K84" s="7"/>
      <c r="L84" s="10"/>
    </row>
    <row r="85" spans="1:12" ht="12.5">
      <c r="A85" s="10">
        <v>83</v>
      </c>
      <c r="B85" s="10"/>
      <c r="C85" s="10"/>
      <c r="D85" s="10"/>
      <c r="E85" s="62"/>
      <c r="F85" s="7">
        <v>83</v>
      </c>
      <c r="G85" s="7"/>
      <c r="H85" s="7"/>
      <c r="I85" s="7"/>
      <c r="J85" s="9"/>
      <c r="K85" s="7"/>
      <c r="L85" s="10"/>
    </row>
    <row r="86" spans="1:12" ht="12.5">
      <c r="A86" s="10">
        <v>84</v>
      </c>
      <c r="B86" s="10"/>
      <c r="C86" s="10"/>
      <c r="D86" s="10"/>
      <c r="E86" s="62"/>
      <c r="F86" s="7">
        <v>84</v>
      </c>
      <c r="G86" s="7"/>
      <c r="H86" s="7"/>
      <c r="I86" s="7"/>
      <c r="J86" s="9"/>
      <c r="K86" s="7"/>
      <c r="L86" s="10"/>
    </row>
    <row r="87" spans="1:12" ht="12.5">
      <c r="A87" s="10">
        <v>85</v>
      </c>
      <c r="B87" s="10"/>
      <c r="C87" s="10"/>
      <c r="D87" s="10"/>
      <c r="E87" s="62"/>
      <c r="F87" s="7">
        <v>85</v>
      </c>
      <c r="G87" s="7"/>
      <c r="H87" s="7"/>
      <c r="I87" s="7"/>
      <c r="J87" s="9"/>
      <c r="K87" s="7"/>
      <c r="L87" s="10"/>
    </row>
    <row r="88" spans="1:12" ht="12.5">
      <c r="A88" s="10">
        <v>86</v>
      </c>
      <c r="B88" s="10"/>
      <c r="C88" s="10"/>
      <c r="D88" s="10"/>
      <c r="E88" s="62"/>
      <c r="F88" s="7">
        <v>86</v>
      </c>
      <c r="G88" s="7"/>
      <c r="H88" s="7"/>
      <c r="I88" s="7"/>
      <c r="J88" s="9"/>
      <c r="K88" s="7"/>
      <c r="L88" s="10"/>
    </row>
    <row r="89" spans="1:12" ht="12.5">
      <c r="A89" s="10">
        <v>87</v>
      </c>
      <c r="B89" s="10"/>
      <c r="C89" s="10"/>
      <c r="D89" s="10"/>
      <c r="E89" s="62"/>
      <c r="F89" s="7">
        <v>87</v>
      </c>
      <c r="G89" s="7"/>
      <c r="H89" s="7"/>
      <c r="I89" s="7"/>
      <c r="J89" s="9"/>
      <c r="K89" s="7"/>
      <c r="L89" s="10"/>
    </row>
    <row r="90" spans="1:12" ht="12.5">
      <c r="A90" s="10">
        <v>88</v>
      </c>
      <c r="B90" s="10"/>
      <c r="C90" s="10"/>
      <c r="D90" s="10"/>
      <c r="E90" s="62"/>
      <c r="F90" s="7">
        <v>88</v>
      </c>
      <c r="G90" s="7"/>
      <c r="H90" s="7"/>
      <c r="I90" s="7"/>
      <c r="J90" s="9"/>
      <c r="K90" s="7"/>
      <c r="L90" s="10"/>
    </row>
    <row r="91" spans="1:12" ht="12.5">
      <c r="A91" s="10">
        <v>89</v>
      </c>
      <c r="B91" s="10"/>
      <c r="C91" s="10"/>
      <c r="D91" s="10"/>
      <c r="E91" s="62"/>
      <c r="F91" s="7">
        <v>89</v>
      </c>
      <c r="G91" s="7"/>
      <c r="H91" s="7"/>
      <c r="I91" s="7"/>
      <c r="J91" s="9"/>
      <c r="K91" s="7"/>
      <c r="L91" s="10"/>
    </row>
    <row r="92" spans="1:12" ht="12.5">
      <c r="A92" s="10">
        <v>90</v>
      </c>
      <c r="B92" s="10"/>
      <c r="C92" s="10"/>
      <c r="D92" s="10"/>
      <c r="E92" s="62"/>
      <c r="F92" s="7">
        <v>90</v>
      </c>
      <c r="G92" s="7"/>
      <c r="H92" s="7"/>
      <c r="I92" s="7"/>
      <c r="J92" s="9"/>
      <c r="K92" s="7"/>
      <c r="L92" s="10"/>
    </row>
    <row r="93" spans="1:12" ht="12.5">
      <c r="A93" s="10">
        <v>91</v>
      </c>
      <c r="B93" s="10"/>
      <c r="C93" s="10"/>
      <c r="D93" s="10"/>
      <c r="E93" s="62"/>
      <c r="F93" s="7">
        <v>91</v>
      </c>
      <c r="G93" s="7"/>
      <c r="H93" s="7"/>
      <c r="I93" s="7"/>
      <c r="J93" s="9"/>
      <c r="K93" s="7"/>
      <c r="L93" s="10"/>
    </row>
    <row r="94" spans="1:12" ht="12.5">
      <c r="A94" s="10">
        <v>92</v>
      </c>
      <c r="B94" s="10"/>
      <c r="C94" s="10"/>
      <c r="D94" s="10"/>
      <c r="E94" s="62"/>
      <c r="F94" s="7">
        <v>92</v>
      </c>
      <c r="G94" s="7"/>
      <c r="H94" s="7"/>
      <c r="I94" s="7"/>
      <c r="J94" s="9"/>
      <c r="K94" s="7"/>
      <c r="L94" s="10"/>
    </row>
    <row r="95" spans="1:12" ht="12.5">
      <c r="A95" s="10">
        <v>93</v>
      </c>
      <c r="B95" s="10"/>
      <c r="C95" s="10"/>
      <c r="D95" s="10"/>
      <c r="E95" s="62"/>
      <c r="F95" s="7">
        <v>93</v>
      </c>
      <c r="G95" s="8">
        <v>44643</v>
      </c>
      <c r="H95" s="7"/>
      <c r="I95" s="7"/>
      <c r="J95" s="9"/>
      <c r="K95" s="7"/>
      <c r="L95" s="10"/>
    </row>
    <row r="96" spans="1:12" ht="12.5">
      <c r="A96" s="10">
        <v>94</v>
      </c>
      <c r="B96" s="10"/>
      <c r="C96" s="10"/>
      <c r="D96" s="10"/>
      <c r="E96" s="62"/>
      <c r="F96" s="7">
        <v>94</v>
      </c>
      <c r="G96" s="7"/>
      <c r="H96" s="7"/>
      <c r="I96" s="7"/>
      <c r="J96" s="9"/>
      <c r="K96" s="7"/>
      <c r="L96" s="10"/>
    </row>
    <row r="97" spans="1:12" ht="12.5">
      <c r="A97" s="10">
        <v>95</v>
      </c>
      <c r="B97" s="10"/>
      <c r="C97" s="10"/>
      <c r="D97" s="10"/>
      <c r="E97" s="62"/>
      <c r="F97" s="7">
        <v>95</v>
      </c>
      <c r="G97" s="8">
        <v>44645</v>
      </c>
      <c r="H97" s="7"/>
      <c r="I97" s="7"/>
      <c r="J97" s="9"/>
      <c r="K97" s="7"/>
      <c r="L97" s="10"/>
    </row>
    <row r="98" spans="1:12" ht="12.5">
      <c r="A98" s="10">
        <v>96</v>
      </c>
      <c r="B98" s="10"/>
      <c r="C98" s="10"/>
      <c r="D98" s="10"/>
      <c r="E98" s="62"/>
      <c r="F98" s="7">
        <v>96</v>
      </c>
      <c r="G98" s="7"/>
      <c r="H98" s="7"/>
      <c r="I98" s="7"/>
      <c r="J98" s="9"/>
      <c r="K98" s="7"/>
      <c r="L98" s="10"/>
    </row>
    <row r="99" spans="1:12" ht="12.5">
      <c r="A99" s="10">
        <v>97</v>
      </c>
      <c r="B99" s="10"/>
      <c r="C99" s="10"/>
      <c r="D99" s="10"/>
      <c r="E99" s="62"/>
      <c r="F99" s="7">
        <v>97</v>
      </c>
      <c r="G99" s="7"/>
      <c r="H99" s="7"/>
      <c r="I99" s="7"/>
      <c r="J99" s="9"/>
      <c r="K99" s="7"/>
      <c r="L99" s="10"/>
    </row>
    <row r="100" spans="1:12" ht="12.5">
      <c r="A100" s="10">
        <v>98</v>
      </c>
      <c r="B100" s="10"/>
      <c r="C100" s="10"/>
      <c r="D100" s="10"/>
      <c r="E100" s="62"/>
      <c r="F100" s="7">
        <v>98</v>
      </c>
      <c r="G100" s="7"/>
      <c r="H100" s="7"/>
      <c r="I100" s="7"/>
      <c r="J100" s="9"/>
      <c r="K100" s="7"/>
      <c r="L100" s="10"/>
    </row>
    <row r="101" spans="1:12" ht="12.5">
      <c r="A101" s="10">
        <v>99</v>
      </c>
      <c r="B101" s="10"/>
      <c r="C101" s="10"/>
      <c r="D101" s="10"/>
      <c r="E101" s="62"/>
      <c r="F101" s="7">
        <v>99</v>
      </c>
      <c r="G101" s="7"/>
      <c r="H101" s="7"/>
      <c r="I101" s="7"/>
      <c r="J101" s="9"/>
      <c r="K101" s="7"/>
      <c r="L101" s="10"/>
    </row>
    <row r="102" spans="1:12" ht="12.5">
      <c r="A102" s="10">
        <v>100</v>
      </c>
      <c r="B102" s="10"/>
      <c r="C102" s="10"/>
      <c r="D102" s="10"/>
      <c r="E102" s="62"/>
      <c r="F102" s="7">
        <v>100</v>
      </c>
      <c r="G102" s="7"/>
      <c r="H102" s="7"/>
      <c r="I102" s="7"/>
      <c r="J102" s="9"/>
      <c r="K102" s="7"/>
      <c r="L102" s="10"/>
    </row>
    <row r="103" spans="1:12" ht="12.5">
      <c r="A103" s="10">
        <v>101</v>
      </c>
      <c r="B103" s="10"/>
      <c r="C103" s="10"/>
      <c r="D103" s="10"/>
      <c r="E103" s="62"/>
      <c r="F103" s="7">
        <v>101</v>
      </c>
      <c r="G103" s="7"/>
      <c r="H103" s="7"/>
      <c r="I103" s="7"/>
      <c r="J103" s="9"/>
      <c r="K103" s="7"/>
      <c r="L103" s="10"/>
    </row>
    <row r="104" spans="1:12" ht="12.5">
      <c r="A104" s="10">
        <v>102</v>
      </c>
      <c r="B104" s="10"/>
      <c r="C104" s="10"/>
      <c r="D104" s="10"/>
      <c r="E104" s="62"/>
      <c r="F104" s="7">
        <v>102</v>
      </c>
      <c r="G104" s="8">
        <v>44649</v>
      </c>
      <c r="H104" s="8">
        <v>44649</v>
      </c>
      <c r="I104" s="8"/>
      <c r="J104" s="9"/>
      <c r="K104" s="7"/>
      <c r="L104" s="10" t="s">
        <v>375</v>
      </c>
    </row>
    <row r="105" spans="1:12" ht="12.5">
      <c r="A105" s="10">
        <v>103</v>
      </c>
      <c r="B105" s="10"/>
      <c r="C105" s="10"/>
      <c r="D105" s="10"/>
      <c r="E105" s="62"/>
      <c r="F105" s="7">
        <v>103</v>
      </c>
      <c r="G105" s="7"/>
      <c r="H105" s="7"/>
      <c r="I105" s="7"/>
      <c r="J105" s="9"/>
      <c r="K105" s="7"/>
      <c r="L105" s="10"/>
    </row>
    <row r="106" spans="1:12" ht="12.5">
      <c r="A106" s="10">
        <v>104</v>
      </c>
      <c r="B106" s="10"/>
      <c r="C106" s="10"/>
      <c r="D106" s="10"/>
      <c r="E106" s="62"/>
      <c r="F106" s="7">
        <v>104</v>
      </c>
      <c r="G106" s="7"/>
      <c r="H106" s="7"/>
      <c r="I106" s="7"/>
      <c r="J106" s="9"/>
      <c r="K106" s="7"/>
      <c r="L106" s="10"/>
    </row>
    <row r="107" spans="1:12" ht="12.5">
      <c r="A107" s="10">
        <v>105</v>
      </c>
      <c r="B107" s="10"/>
      <c r="C107" s="10"/>
      <c r="D107" s="10"/>
      <c r="E107" s="62"/>
      <c r="F107" s="7">
        <v>105</v>
      </c>
      <c r="G107" s="7"/>
      <c r="H107" s="7"/>
      <c r="I107" s="7"/>
      <c r="J107" s="9"/>
      <c r="K107" s="7"/>
      <c r="L107" s="10"/>
    </row>
    <row r="108" spans="1:12" ht="12.5">
      <c r="A108" s="10">
        <v>106</v>
      </c>
      <c r="B108" s="10"/>
      <c r="C108" s="10"/>
      <c r="D108" s="10"/>
      <c r="E108" s="62"/>
      <c r="F108" s="7">
        <v>106</v>
      </c>
      <c r="G108" s="7"/>
      <c r="H108" s="7"/>
      <c r="I108" s="7"/>
      <c r="J108" s="9"/>
      <c r="K108" s="7"/>
      <c r="L108" s="10"/>
    </row>
    <row r="109" spans="1:12" ht="12.5">
      <c r="A109" s="10">
        <v>107</v>
      </c>
      <c r="B109" s="10"/>
      <c r="C109" s="10"/>
      <c r="D109" s="10"/>
      <c r="E109" s="62"/>
      <c r="F109" s="7">
        <v>107</v>
      </c>
      <c r="G109" s="7"/>
      <c r="H109" s="7"/>
      <c r="I109" s="7"/>
      <c r="J109" s="9"/>
      <c r="K109" s="7"/>
      <c r="L109" s="10"/>
    </row>
    <row r="110" spans="1:12" ht="12.5">
      <c r="A110" s="10">
        <v>108</v>
      </c>
      <c r="B110" s="10"/>
      <c r="C110" s="10"/>
      <c r="D110" s="10"/>
      <c r="E110" s="62"/>
      <c r="F110" s="7">
        <v>108</v>
      </c>
      <c r="G110" s="7"/>
      <c r="H110" s="7"/>
      <c r="I110" s="7"/>
      <c r="J110" s="9"/>
      <c r="K110" s="7"/>
      <c r="L110" s="10"/>
    </row>
    <row r="111" spans="1:12" ht="12.5">
      <c r="A111" s="10">
        <v>109</v>
      </c>
      <c r="B111" s="10"/>
      <c r="C111" s="10"/>
      <c r="D111" s="10"/>
      <c r="E111" s="62"/>
      <c r="F111" s="7">
        <v>109</v>
      </c>
      <c r="G111" s="7"/>
      <c r="H111" s="7"/>
      <c r="I111" s="7"/>
      <c r="J111" s="9"/>
      <c r="K111" s="7"/>
      <c r="L111" s="10"/>
    </row>
    <row r="112" spans="1:12" ht="12.5">
      <c r="A112" s="10">
        <v>110</v>
      </c>
      <c r="B112" s="10"/>
      <c r="C112" s="10"/>
      <c r="D112" s="10"/>
      <c r="E112" s="62"/>
      <c r="F112" s="7">
        <v>110</v>
      </c>
      <c r="G112" s="7"/>
      <c r="H112" s="7"/>
      <c r="I112" s="7"/>
      <c r="J112" s="9"/>
      <c r="K112" s="7"/>
      <c r="L112" s="10"/>
    </row>
    <row r="113" spans="1:12" ht="12.5">
      <c r="A113" s="10">
        <v>111</v>
      </c>
      <c r="B113" s="10"/>
      <c r="C113" s="10"/>
      <c r="D113" s="10"/>
      <c r="E113" s="62"/>
      <c r="F113" s="7">
        <v>111</v>
      </c>
      <c r="G113" s="7"/>
      <c r="H113" s="7"/>
      <c r="I113" s="7"/>
      <c r="J113" s="9"/>
      <c r="K113" s="7"/>
      <c r="L113" s="10"/>
    </row>
    <row r="114" spans="1:12" ht="12.5">
      <c r="A114" s="10">
        <v>112</v>
      </c>
      <c r="B114" s="10"/>
      <c r="C114" s="10"/>
      <c r="D114" s="10"/>
      <c r="E114" s="62"/>
      <c r="F114" s="7">
        <v>112</v>
      </c>
      <c r="G114" s="7"/>
      <c r="H114" s="7"/>
      <c r="I114" s="7"/>
      <c r="J114" s="9"/>
      <c r="K114" s="7"/>
      <c r="L114" s="10"/>
    </row>
    <row r="115" spans="1:12" ht="12.5">
      <c r="A115" s="10">
        <v>113</v>
      </c>
      <c r="B115" s="10"/>
      <c r="C115" s="10"/>
      <c r="D115" s="10"/>
      <c r="E115" s="62"/>
      <c r="F115" s="7">
        <v>113</v>
      </c>
      <c r="G115" s="7"/>
      <c r="H115" s="7"/>
      <c r="I115" s="7"/>
      <c r="J115" s="9"/>
      <c r="K115" s="7"/>
      <c r="L115" s="10"/>
    </row>
    <row r="116" spans="1:12" ht="12.5">
      <c r="A116" s="10">
        <v>114</v>
      </c>
      <c r="B116" s="10"/>
      <c r="C116" s="10"/>
      <c r="D116" s="10"/>
      <c r="E116" s="62"/>
      <c r="F116" s="7">
        <v>114</v>
      </c>
      <c r="G116" s="7"/>
      <c r="H116" s="7"/>
      <c r="I116" s="7"/>
      <c r="J116" s="9"/>
      <c r="K116" s="7"/>
      <c r="L116" s="10"/>
    </row>
    <row r="117" spans="1:12" ht="12.5">
      <c r="A117" s="10">
        <v>115</v>
      </c>
      <c r="B117" s="10"/>
      <c r="C117" s="10"/>
      <c r="D117" s="10"/>
      <c r="E117" s="62"/>
      <c r="F117" s="7">
        <v>115</v>
      </c>
      <c r="G117" s="7"/>
      <c r="H117" s="7"/>
      <c r="I117" s="7"/>
      <c r="J117" s="9"/>
      <c r="K117" s="7"/>
      <c r="L117" s="10"/>
    </row>
    <row r="118" spans="1:12" ht="12.5">
      <c r="A118" s="10">
        <v>116</v>
      </c>
      <c r="B118" s="10"/>
      <c r="C118" s="10"/>
      <c r="D118" s="10"/>
      <c r="E118" s="62"/>
      <c r="F118" s="7">
        <v>116</v>
      </c>
      <c r="G118" s="7"/>
      <c r="H118" s="7"/>
      <c r="I118" s="7"/>
      <c r="J118" s="9"/>
      <c r="K118" s="7"/>
      <c r="L118" s="10"/>
    </row>
    <row r="119" spans="1:12" ht="12.5">
      <c r="A119" s="10">
        <v>117</v>
      </c>
      <c r="B119" s="10"/>
      <c r="C119" s="10"/>
      <c r="D119" s="10"/>
      <c r="E119" s="62"/>
      <c r="F119" s="7">
        <v>117</v>
      </c>
      <c r="G119" s="7"/>
      <c r="H119" s="7"/>
      <c r="I119" s="7"/>
      <c r="J119" s="9"/>
      <c r="K119" s="7"/>
      <c r="L119" s="10"/>
    </row>
    <row r="120" spans="1:12" ht="12.5">
      <c r="A120" s="10">
        <v>118</v>
      </c>
      <c r="B120" s="10"/>
      <c r="C120" s="10"/>
      <c r="D120" s="10"/>
      <c r="E120" s="62"/>
      <c r="F120" s="7">
        <v>118</v>
      </c>
      <c r="G120" s="7"/>
      <c r="H120" s="7"/>
      <c r="I120" s="7"/>
      <c r="J120" s="9"/>
      <c r="K120" s="7"/>
      <c r="L120" s="10"/>
    </row>
    <row r="121" spans="1:12" ht="12.5">
      <c r="A121" s="10">
        <v>119</v>
      </c>
      <c r="B121" s="10"/>
      <c r="C121" s="10"/>
      <c r="D121" s="10"/>
      <c r="E121" s="62"/>
      <c r="F121" s="7">
        <v>119</v>
      </c>
      <c r="G121" s="7"/>
      <c r="H121" s="7"/>
      <c r="I121" s="7"/>
      <c r="J121" s="9"/>
      <c r="K121" s="7"/>
      <c r="L121" s="10"/>
    </row>
    <row r="122" spans="1:12" ht="12.5">
      <c r="A122" s="10">
        <v>120</v>
      </c>
      <c r="B122" s="10"/>
      <c r="C122" s="10"/>
      <c r="D122" s="10"/>
      <c r="E122" s="62"/>
      <c r="F122" s="7">
        <v>120</v>
      </c>
      <c r="G122" s="7"/>
      <c r="H122" s="7"/>
      <c r="I122" s="7"/>
      <c r="J122" s="9"/>
      <c r="K122" s="7"/>
      <c r="L122" s="10"/>
    </row>
    <row r="123" spans="1:12" ht="12.5">
      <c r="A123" s="10">
        <v>121</v>
      </c>
      <c r="B123" s="10"/>
      <c r="C123" s="10"/>
      <c r="D123" s="10"/>
      <c r="E123" s="62"/>
      <c r="F123" s="7">
        <v>121</v>
      </c>
      <c r="G123" s="7"/>
      <c r="H123" s="7"/>
      <c r="I123" s="7"/>
      <c r="J123" s="9"/>
      <c r="K123" s="7"/>
      <c r="L123" s="10"/>
    </row>
    <row r="124" spans="1:12" ht="12.5">
      <c r="A124" s="10">
        <v>122</v>
      </c>
      <c r="B124" s="10"/>
      <c r="C124" s="10"/>
      <c r="D124" s="10"/>
      <c r="E124" s="62"/>
      <c r="F124" s="7">
        <v>122</v>
      </c>
      <c r="G124" s="7"/>
      <c r="H124" s="7"/>
      <c r="I124" s="7"/>
      <c r="J124" s="9"/>
      <c r="K124" s="7"/>
      <c r="L124" s="10"/>
    </row>
    <row r="125" spans="1:12" ht="12.5">
      <c r="A125" s="10">
        <v>123</v>
      </c>
      <c r="B125" s="10"/>
      <c r="C125" s="10"/>
      <c r="D125" s="10"/>
      <c r="E125" s="62"/>
      <c r="F125" s="7">
        <v>123</v>
      </c>
      <c r="G125" s="7"/>
      <c r="H125" s="7"/>
      <c r="I125" s="7"/>
      <c r="J125" s="9"/>
      <c r="K125" s="7"/>
      <c r="L125" s="10"/>
    </row>
    <row r="126" spans="1:12" ht="12.5">
      <c r="A126" s="10">
        <v>124</v>
      </c>
      <c r="B126" s="10"/>
      <c r="C126" s="10"/>
      <c r="D126" s="10"/>
      <c r="E126" s="62"/>
      <c r="F126" s="7">
        <v>124</v>
      </c>
      <c r="G126" s="7"/>
      <c r="H126" s="7"/>
      <c r="I126" s="7"/>
      <c r="J126" s="9"/>
      <c r="K126" s="7"/>
      <c r="L126" s="10"/>
    </row>
    <row r="127" spans="1:12" ht="12.5">
      <c r="A127" s="10">
        <v>125</v>
      </c>
      <c r="B127" s="10"/>
      <c r="C127" s="10"/>
      <c r="D127" s="10"/>
      <c r="E127" s="62"/>
      <c r="F127" s="7">
        <v>125</v>
      </c>
      <c r="G127" s="7"/>
      <c r="H127" s="7"/>
      <c r="I127" s="7"/>
      <c r="J127" s="9"/>
      <c r="K127" s="7"/>
      <c r="L127" s="10"/>
    </row>
    <row r="128" spans="1:12" ht="12.5">
      <c r="A128" s="10">
        <v>126</v>
      </c>
      <c r="B128" s="10"/>
      <c r="C128" s="10"/>
      <c r="D128" s="10"/>
      <c r="E128" s="62"/>
      <c r="F128" s="7">
        <v>126</v>
      </c>
      <c r="G128" s="7"/>
      <c r="H128" s="7"/>
      <c r="I128" s="7"/>
      <c r="J128" s="9"/>
      <c r="K128" s="7"/>
      <c r="L128" s="10"/>
    </row>
    <row r="129" spans="1:12" ht="12.5">
      <c r="A129" s="10">
        <v>127</v>
      </c>
      <c r="B129" s="10"/>
      <c r="C129" s="10"/>
      <c r="D129" s="10"/>
      <c r="E129" s="62"/>
      <c r="F129" s="7">
        <v>127</v>
      </c>
      <c r="G129" s="7"/>
      <c r="H129" s="7"/>
      <c r="I129" s="7"/>
      <c r="J129" s="9"/>
      <c r="K129" s="7"/>
      <c r="L129" s="10"/>
    </row>
    <row r="130" spans="1:12" ht="12.5">
      <c r="A130" s="10">
        <v>128</v>
      </c>
      <c r="B130" s="65">
        <v>44504</v>
      </c>
      <c r="C130" s="65">
        <v>44200</v>
      </c>
      <c r="D130" s="65"/>
      <c r="E130" s="62"/>
      <c r="F130" s="7">
        <v>128</v>
      </c>
      <c r="G130" s="7"/>
      <c r="H130" s="7"/>
      <c r="I130" s="7"/>
      <c r="J130" s="9"/>
      <c r="K130" s="8"/>
      <c r="L130" s="65"/>
    </row>
    <row r="131" spans="1:12" ht="12.5">
      <c r="A131" s="10">
        <v>129</v>
      </c>
      <c r="B131" s="65">
        <v>44504</v>
      </c>
      <c r="C131" s="66">
        <v>44510</v>
      </c>
      <c r="D131" s="66"/>
      <c r="E131" s="62"/>
      <c r="F131" s="7">
        <v>129</v>
      </c>
      <c r="G131" s="7"/>
      <c r="H131" s="7"/>
      <c r="I131" s="7"/>
      <c r="J131" s="9"/>
      <c r="K131" s="11"/>
      <c r="L131" s="66"/>
    </row>
    <row r="132" spans="1:12" ht="12.5">
      <c r="A132" s="10">
        <v>130</v>
      </c>
      <c r="B132" s="65">
        <v>44505</v>
      </c>
      <c r="C132" s="66">
        <v>44510</v>
      </c>
      <c r="D132" s="66"/>
      <c r="E132" s="62"/>
      <c r="F132" s="7">
        <v>130</v>
      </c>
      <c r="G132" s="7"/>
      <c r="H132" s="7"/>
      <c r="I132" s="7"/>
      <c r="J132" s="9"/>
      <c r="K132" s="11"/>
      <c r="L132" s="66"/>
    </row>
    <row r="133" spans="1:12" ht="12.5">
      <c r="A133" s="10">
        <v>131</v>
      </c>
      <c r="B133" s="65">
        <v>44505</v>
      </c>
      <c r="C133" s="66">
        <v>44510</v>
      </c>
      <c r="D133" s="66"/>
      <c r="E133" s="62"/>
      <c r="F133" s="7">
        <v>131</v>
      </c>
      <c r="G133" s="8">
        <v>44676</v>
      </c>
      <c r="H133" s="8">
        <v>44676</v>
      </c>
      <c r="I133" s="8"/>
      <c r="J133" s="9"/>
      <c r="K133" s="11"/>
      <c r="L133" s="66"/>
    </row>
    <row r="134" spans="1:12" ht="12.5">
      <c r="A134" s="10">
        <v>132</v>
      </c>
      <c r="B134" s="10"/>
      <c r="C134" s="10"/>
      <c r="D134" s="10"/>
      <c r="E134" s="62"/>
      <c r="F134" s="7">
        <v>132</v>
      </c>
      <c r="G134" s="8">
        <v>44676</v>
      </c>
      <c r="H134" s="8">
        <v>44676</v>
      </c>
      <c r="I134" s="8"/>
      <c r="J134" s="9"/>
      <c r="K134" s="7"/>
      <c r="L134" s="10"/>
    </row>
    <row r="135" spans="1:12" ht="12.5">
      <c r="A135" s="10">
        <v>133</v>
      </c>
      <c r="B135" s="10"/>
      <c r="C135" s="10"/>
      <c r="D135" s="10"/>
      <c r="E135" s="62"/>
      <c r="F135" s="7">
        <v>133</v>
      </c>
      <c r="G135" s="8">
        <v>44676</v>
      </c>
      <c r="H135" s="7"/>
      <c r="I135" s="7"/>
      <c r="J135" s="9"/>
      <c r="K135" s="7"/>
      <c r="L135" s="10"/>
    </row>
    <row r="136" spans="1:12" ht="12.5">
      <c r="A136" s="10">
        <v>134</v>
      </c>
      <c r="B136" s="10"/>
      <c r="C136" s="10"/>
      <c r="D136" s="10"/>
      <c r="E136" s="62"/>
      <c r="F136" s="7">
        <v>134</v>
      </c>
      <c r="G136" s="7"/>
      <c r="H136" s="7"/>
      <c r="I136" s="7"/>
      <c r="J136" s="9"/>
      <c r="K136" s="7"/>
      <c r="L136" s="10"/>
    </row>
    <row r="137" spans="1:12" ht="12.5">
      <c r="A137" s="10">
        <v>135</v>
      </c>
      <c r="B137" s="10"/>
      <c r="C137" s="10"/>
      <c r="D137" s="10"/>
      <c r="E137" s="62"/>
      <c r="F137" s="7">
        <v>135</v>
      </c>
      <c r="G137" s="7" t="s">
        <v>376</v>
      </c>
      <c r="H137" s="7"/>
      <c r="I137" s="7"/>
      <c r="J137" s="9"/>
      <c r="K137" s="7"/>
      <c r="L137" s="10"/>
    </row>
    <row r="138" spans="1:12" ht="12.5">
      <c r="A138" s="10">
        <v>136</v>
      </c>
      <c r="B138" s="10"/>
      <c r="C138" s="10"/>
      <c r="D138" s="10"/>
      <c r="E138" s="62"/>
      <c r="F138" s="7">
        <v>136</v>
      </c>
      <c r="G138" s="7"/>
      <c r="H138" s="7"/>
      <c r="I138" s="7"/>
      <c r="J138" s="9"/>
      <c r="K138" s="7"/>
      <c r="L138" s="10"/>
    </row>
    <row r="139" spans="1:12" ht="12.5">
      <c r="A139" s="10">
        <v>137</v>
      </c>
      <c r="B139" s="10"/>
      <c r="C139" s="10"/>
      <c r="D139" s="10"/>
      <c r="E139" s="62"/>
      <c r="F139" s="7">
        <v>137</v>
      </c>
      <c r="G139" s="7"/>
      <c r="H139" s="7"/>
      <c r="I139" s="7"/>
      <c r="J139" s="9"/>
      <c r="K139" s="7"/>
      <c r="L139" s="10"/>
    </row>
    <row r="140" spans="1:12" ht="12.5">
      <c r="A140" s="10">
        <v>138</v>
      </c>
      <c r="B140" s="66">
        <v>44522</v>
      </c>
      <c r="C140" s="66">
        <v>44522</v>
      </c>
      <c r="D140" s="66"/>
      <c r="E140" s="62"/>
      <c r="F140" s="7">
        <v>138</v>
      </c>
      <c r="G140" s="8">
        <v>44685</v>
      </c>
      <c r="H140" s="8">
        <v>44685</v>
      </c>
      <c r="I140" s="8"/>
      <c r="J140" s="9"/>
      <c r="K140" s="11"/>
      <c r="L140" s="66"/>
    </row>
    <row r="141" spans="1:12" ht="12.5">
      <c r="A141" s="10">
        <v>139</v>
      </c>
      <c r="B141" s="66">
        <v>44522</v>
      </c>
      <c r="C141" s="10"/>
      <c r="D141" s="10"/>
      <c r="E141" s="62"/>
      <c r="F141" s="7">
        <v>139</v>
      </c>
      <c r="G141" s="8">
        <v>44685</v>
      </c>
      <c r="H141" s="8">
        <v>44685</v>
      </c>
      <c r="I141" s="8"/>
      <c r="J141" s="9"/>
      <c r="K141" s="7"/>
      <c r="L141" s="10"/>
    </row>
    <row r="142" spans="1:12" ht="37.5">
      <c r="A142" s="10">
        <v>140</v>
      </c>
      <c r="B142" s="66">
        <v>44522</v>
      </c>
      <c r="C142" s="10"/>
      <c r="D142" s="10"/>
      <c r="E142" s="62"/>
      <c r="F142" s="7">
        <v>140</v>
      </c>
      <c r="G142" s="8">
        <v>44687</v>
      </c>
      <c r="H142" s="8">
        <v>44690</v>
      </c>
      <c r="I142" s="8"/>
      <c r="J142" s="64" t="s">
        <v>377</v>
      </c>
      <c r="K142" s="7"/>
      <c r="L142" s="10"/>
    </row>
    <row r="143" spans="1:12" ht="12.5">
      <c r="A143" s="10">
        <v>141</v>
      </c>
      <c r="B143" s="66">
        <v>44522</v>
      </c>
      <c r="C143" s="10"/>
      <c r="D143" s="10"/>
      <c r="E143" s="62"/>
      <c r="F143" s="7">
        <v>141</v>
      </c>
      <c r="G143" s="8"/>
      <c r="H143" s="7"/>
      <c r="I143" s="7"/>
      <c r="J143" s="9"/>
      <c r="K143" s="7"/>
      <c r="L143" s="10"/>
    </row>
    <row r="144" spans="1:12" ht="12.5">
      <c r="A144" s="10">
        <v>142</v>
      </c>
      <c r="B144" s="66">
        <v>44522</v>
      </c>
      <c r="C144" s="10"/>
      <c r="D144" s="10"/>
      <c r="E144" s="62"/>
      <c r="F144" s="7">
        <v>142</v>
      </c>
      <c r="G144" s="7"/>
      <c r="H144" s="7"/>
      <c r="I144" s="7"/>
      <c r="J144" s="9"/>
      <c r="K144" s="7"/>
      <c r="L144" s="10"/>
    </row>
    <row r="145" spans="1:12" ht="12.5">
      <c r="A145" s="10">
        <v>143</v>
      </c>
      <c r="B145" s="66">
        <v>44524</v>
      </c>
      <c r="C145" s="10"/>
      <c r="D145" s="10"/>
      <c r="E145" s="62"/>
      <c r="F145" s="7">
        <v>143</v>
      </c>
      <c r="G145" s="7"/>
      <c r="H145" s="7"/>
      <c r="I145" s="7"/>
      <c r="J145" s="9"/>
      <c r="K145" s="7"/>
      <c r="L145" s="10"/>
    </row>
    <row r="146" spans="1:12" ht="12.5">
      <c r="A146" s="10">
        <v>144</v>
      </c>
      <c r="B146" s="66">
        <v>44524</v>
      </c>
      <c r="C146" s="10"/>
      <c r="D146" s="10"/>
      <c r="E146" s="62"/>
      <c r="F146" s="7">
        <v>144</v>
      </c>
      <c r="G146" s="7"/>
      <c r="H146" s="7"/>
      <c r="I146" s="7"/>
      <c r="J146" s="9"/>
      <c r="K146" s="7"/>
      <c r="L146" s="10"/>
    </row>
    <row r="147" spans="1:12" ht="12.5">
      <c r="A147" s="10">
        <v>145</v>
      </c>
      <c r="B147" s="66">
        <v>44524</v>
      </c>
      <c r="C147" s="10"/>
      <c r="D147" s="10"/>
      <c r="E147" s="62"/>
      <c r="F147" s="7">
        <v>145</v>
      </c>
      <c r="G147" s="7"/>
      <c r="H147" s="7"/>
      <c r="I147" s="7"/>
      <c r="J147" s="9"/>
      <c r="K147" s="7"/>
      <c r="L147" s="10"/>
    </row>
    <row r="148" spans="1:12" ht="12.5">
      <c r="A148" s="10">
        <v>146</v>
      </c>
      <c r="B148" s="10"/>
      <c r="C148" s="10"/>
      <c r="D148" s="10"/>
      <c r="E148" s="62"/>
      <c r="F148" s="7">
        <v>146</v>
      </c>
      <c r="G148" s="7"/>
      <c r="H148" s="7"/>
      <c r="I148" s="7"/>
      <c r="J148" s="9"/>
      <c r="K148" s="7"/>
      <c r="L148" s="10"/>
    </row>
    <row r="149" spans="1:12" ht="12.5">
      <c r="A149" s="10">
        <v>147</v>
      </c>
      <c r="B149" s="10"/>
      <c r="C149" s="10"/>
      <c r="D149" s="10"/>
      <c r="E149" s="62"/>
      <c r="F149" s="7">
        <v>147</v>
      </c>
      <c r="G149" s="7"/>
      <c r="H149" s="7"/>
      <c r="I149" s="7"/>
      <c r="J149" s="9"/>
      <c r="K149" s="7"/>
      <c r="L149" s="10"/>
    </row>
    <row r="150" spans="1:12" ht="12.5">
      <c r="A150" s="10">
        <v>148</v>
      </c>
      <c r="B150" s="10"/>
      <c r="C150" s="10"/>
      <c r="D150" s="10"/>
      <c r="E150" s="62"/>
      <c r="F150" s="7">
        <v>148</v>
      </c>
      <c r="G150" s="7"/>
      <c r="H150" s="7"/>
      <c r="I150" s="7"/>
      <c r="J150" s="9"/>
      <c r="K150" s="7"/>
      <c r="L150" s="10"/>
    </row>
    <row r="151" spans="1:12" ht="12.5">
      <c r="A151" s="10">
        <v>149</v>
      </c>
      <c r="B151" s="10"/>
      <c r="C151" s="10"/>
      <c r="D151" s="10"/>
      <c r="E151" s="62"/>
      <c r="F151" s="7">
        <v>149</v>
      </c>
      <c r="G151" s="7"/>
      <c r="H151" s="7"/>
      <c r="I151" s="7"/>
      <c r="J151" s="9"/>
      <c r="K151" s="7"/>
      <c r="L151" s="10"/>
    </row>
    <row r="152" spans="1:12" ht="12.5">
      <c r="A152" s="10">
        <v>150</v>
      </c>
      <c r="B152" s="10"/>
      <c r="C152" s="10"/>
      <c r="D152" s="10"/>
      <c r="E152" s="62"/>
      <c r="F152" s="7">
        <v>150</v>
      </c>
      <c r="G152" s="7"/>
      <c r="H152" s="7"/>
      <c r="I152" s="7"/>
      <c r="J152" s="9"/>
      <c r="K152" s="7"/>
      <c r="L152" s="10"/>
    </row>
    <row r="153" spans="1:12" ht="12.5">
      <c r="A153" s="10">
        <v>151</v>
      </c>
      <c r="B153" s="10"/>
      <c r="C153" s="10"/>
      <c r="D153" s="10"/>
      <c r="E153" s="62"/>
      <c r="F153" s="7">
        <v>151</v>
      </c>
      <c r="G153" s="7"/>
      <c r="H153" s="7"/>
      <c r="I153" s="7"/>
      <c r="J153" s="9"/>
      <c r="K153" s="7"/>
      <c r="L153" s="10"/>
    </row>
    <row r="154" spans="1:12" ht="12.5">
      <c r="A154" s="10">
        <v>152</v>
      </c>
      <c r="B154" s="10"/>
      <c r="C154" s="10"/>
      <c r="D154" s="10"/>
      <c r="E154" s="62"/>
      <c r="F154" s="7">
        <v>152</v>
      </c>
      <c r="G154" s="7"/>
      <c r="H154" s="7"/>
      <c r="I154" s="7"/>
      <c r="J154" s="9"/>
      <c r="K154" s="7"/>
      <c r="L154" s="10"/>
    </row>
    <row r="155" spans="1:12" ht="12.5">
      <c r="A155" s="10">
        <v>153</v>
      </c>
      <c r="B155" s="10"/>
      <c r="C155" s="10"/>
      <c r="D155" s="10"/>
      <c r="E155" s="62"/>
      <c r="F155" s="7">
        <v>153</v>
      </c>
      <c r="G155" s="7"/>
      <c r="H155" s="7"/>
      <c r="I155" s="7"/>
      <c r="J155" s="9"/>
      <c r="K155" s="7"/>
      <c r="L155" s="10"/>
    </row>
    <row r="156" spans="1:12" ht="12.5">
      <c r="A156" s="10">
        <v>154</v>
      </c>
      <c r="B156" s="10"/>
      <c r="C156" s="10"/>
      <c r="D156" s="10"/>
      <c r="E156" s="62"/>
      <c r="F156" s="7">
        <v>154</v>
      </c>
      <c r="G156" s="7"/>
      <c r="H156" s="7"/>
      <c r="I156" s="7"/>
      <c r="J156" s="9"/>
      <c r="K156" s="7"/>
      <c r="L156" s="10"/>
    </row>
    <row r="157" spans="1:12" ht="12.5">
      <c r="A157" s="10">
        <v>155</v>
      </c>
      <c r="B157" s="10"/>
      <c r="C157" s="10"/>
      <c r="D157" s="10"/>
      <c r="E157" s="62"/>
      <c r="F157" s="7">
        <v>155</v>
      </c>
      <c r="G157" s="7"/>
      <c r="H157" s="7"/>
      <c r="I157" s="7"/>
      <c r="J157" s="9"/>
      <c r="K157" s="7"/>
      <c r="L157" s="10"/>
    </row>
    <row r="158" spans="1:12" ht="12.5">
      <c r="A158" s="10">
        <v>156</v>
      </c>
      <c r="B158" s="10"/>
      <c r="C158" s="10"/>
      <c r="D158" s="10"/>
      <c r="E158" s="62"/>
      <c r="F158" s="7">
        <v>156</v>
      </c>
      <c r="G158" s="7"/>
      <c r="H158" s="7"/>
      <c r="I158" s="7"/>
      <c r="J158" s="9"/>
      <c r="K158" s="7"/>
      <c r="L158" s="10"/>
    </row>
    <row r="159" spans="1:12" ht="12.5">
      <c r="A159" s="10">
        <v>157</v>
      </c>
      <c r="B159" s="10"/>
      <c r="C159" s="10"/>
      <c r="D159" s="10"/>
      <c r="E159" s="62"/>
      <c r="F159" s="7">
        <v>157</v>
      </c>
      <c r="G159" s="7"/>
      <c r="H159" s="7"/>
      <c r="I159" s="7"/>
      <c r="J159" s="9"/>
      <c r="K159" s="7"/>
      <c r="L159" s="10"/>
    </row>
    <row r="160" spans="1:12" ht="12.5">
      <c r="A160" s="10">
        <v>158</v>
      </c>
      <c r="B160" s="10"/>
      <c r="C160" s="10"/>
      <c r="D160" s="10"/>
      <c r="E160" s="62"/>
      <c r="F160" s="7">
        <v>158</v>
      </c>
      <c r="G160" s="7"/>
      <c r="H160" s="7"/>
      <c r="I160" s="7"/>
      <c r="J160" s="9"/>
      <c r="K160" s="7"/>
      <c r="L160" s="10"/>
    </row>
    <row r="161" spans="1:12" ht="12.5">
      <c r="A161" s="10">
        <v>159</v>
      </c>
      <c r="B161" s="10"/>
      <c r="C161" s="10"/>
      <c r="D161" s="10"/>
      <c r="E161" s="62"/>
      <c r="F161" s="7">
        <v>159</v>
      </c>
      <c r="G161" s="7"/>
      <c r="H161" s="7"/>
      <c r="I161" s="7"/>
      <c r="J161" s="9"/>
      <c r="K161" s="7"/>
      <c r="L161" s="10"/>
    </row>
    <row r="162" spans="1:12" ht="25">
      <c r="A162" s="10">
        <v>160</v>
      </c>
      <c r="B162" s="66">
        <v>44529</v>
      </c>
      <c r="C162" s="10"/>
      <c r="D162" s="10"/>
      <c r="E162" s="62"/>
      <c r="F162" s="7">
        <v>160</v>
      </c>
      <c r="G162" s="8">
        <v>44706</v>
      </c>
      <c r="H162" s="8">
        <v>44775</v>
      </c>
      <c r="I162" s="7" t="s">
        <v>378</v>
      </c>
      <c r="J162" s="9"/>
      <c r="K162" s="7" t="s">
        <v>40</v>
      </c>
      <c r="L162" s="10" t="s">
        <v>379</v>
      </c>
    </row>
    <row r="163" spans="1:12" ht="12.5">
      <c r="A163" s="10">
        <v>161</v>
      </c>
      <c r="B163" s="66">
        <v>44529</v>
      </c>
      <c r="C163" s="10"/>
      <c r="D163" s="10"/>
      <c r="E163" s="62"/>
      <c r="F163" s="7">
        <v>161</v>
      </c>
      <c r="G163" s="7"/>
      <c r="H163" s="7"/>
      <c r="I163" s="7"/>
      <c r="J163" s="9"/>
      <c r="K163" s="7"/>
      <c r="L163" s="10"/>
    </row>
    <row r="164" spans="1:12" ht="12.5">
      <c r="A164" s="10">
        <v>162</v>
      </c>
      <c r="B164" s="66">
        <v>44529</v>
      </c>
      <c r="C164" s="10"/>
      <c r="D164" s="10"/>
      <c r="E164" s="62"/>
      <c r="F164" s="7">
        <v>162</v>
      </c>
      <c r="G164" s="7"/>
      <c r="H164" s="7"/>
      <c r="I164" s="7"/>
      <c r="J164" s="9"/>
      <c r="K164" s="7"/>
      <c r="L164" s="10"/>
    </row>
    <row r="165" spans="1:12" ht="12.5">
      <c r="A165" s="10">
        <v>163</v>
      </c>
      <c r="B165" s="66">
        <v>44529</v>
      </c>
      <c r="C165" s="10"/>
      <c r="D165" s="10"/>
      <c r="E165" s="62"/>
      <c r="F165" s="7">
        <v>163</v>
      </c>
      <c r="G165" s="8">
        <v>44707</v>
      </c>
      <c r="H165" s="7"/>
      <c r="I165" s="7"/>
      <c r="J165" s="9" t="s">
        <v>380</v>
      </c>
      <c r="K165" s="7" t="s">
        <v>40</v>
      </c>
      <c r="L165" s="10"/>
    </row>
    <row r="166" spans="1:12" ht="12.5">
      <c r="A166" s="10">
        <v>164</v>
      </c>
      <c r="B166" s="66">
        <v>44529</v>
      </c>
      <c r="C166" s="10"/>
      <c r="D166" s="10"/>
      <c r="E166" s="62"/>
      <c r="F166" s="7">
        <v>164</v>
      </c>
      <c r="G166" s="8">
        <v>44707</v>
      </c>
      <c r="H166" s="7"/>
      <c r="I166" s="7"/>
      <c r="J166" s="9" t="s">
        <v>380</v>
      </c>
      <c r="K166" s="7" t="s">
        <v>40</v>
      </c>
      <c r="L166" s="10"/>
    </row>
    <row r="167" spans="1:12" ht="37.5">
      <c r="A167" s="10">
        <v>165</v>
      </c>
      <c r="B167" s="10"/>
      <c r="C167" s="10"/>
      <c r="D167" s="10"/>
      <c r="E167" s="62"/>
      <c r="F167" s="7">
        <v>165</v>
      </c>
      <c r="G167" s="8">
        <v>44707</v>
      </c>
      <c r="H167" s="7"/>
      <c r="I167" s="7" t="s">
        <v>381</v>
      </c>
      <c r="J167" s="7" t="s">
        <v>382</v>
      </c>
      <c r="K167" s="7" t="s">
        <v>40</v>
      </c>
      <c r="L167" s="10" t="s">
        <v>383</v>
      </c>
    </row>
    <row r="168" spans="1:12" ht="12.5">
      <c r="A168" s="10">
        <v>166</v>
      </c>
      <c r="B168" s="10"/>
      <c r="C168" s="10"/>
      <c r="D168" s="10"/>
      <c r="E168" s="62"/>
      <c r="F168" s="7">
        <v>166</v>
      </c>
      <c r="G168" s="8">
        <v>44707</v>
      </c>
      <c r="H168" s="7" t="s">
        <v>384</v>
      </c>
      <c r="I168" s="7" t="s">
        <v>385</v>
      </c>
      <c r="J168" s="7" t="s">
        <v>382</v>
      </c>
      <c r="K168" s="7" t="s">
        <v>40</v>
      </c>
      <c r="L168" s="10"/>
    </row>
    <row r="169" spans="1:12" ht="12.5">
      <c r="A169" s="10">
        <v>167</v>
      </c>
      <c r="B169" s="10"/>
      <c r="C169" s="10"/>
      <c r="D169" s="10"/>
      <c r="E169" s="62"/>
      <c r="F169" s="7">
        <v>167</v>
      </c>
      <c r="G169" s="8">
        <v>44707</v>
      </c>
      <c r="H169" s="7" t="s">
        <v>384</v>
      </c>
      <c r="I169" s="7"/>
      <c r="J169" s="9" t="s">
        <v>380</v>
      </c>
      <c r="K169" s="7" t="s">
        <v>40</v>
      </c>
      <c r="L169" s="10"/>
    </row>
    <row r="170" spans="1:12" ht="12.5">
      <c r="A170" s="10">
        <v>168</v>
      </c>
      <c r="B170" s="10"/>
      <c r="C170" s="10"/>
      <c r="D170" s="10"/>
      <c r="E170" s="62"/>
      <c r="F170" s="7">
        <v>168</v>
      </c>
      <c r="G170" s="8">
        <v>44707</v>
      </c>
      <c r="H170" s="8">
        <v>44707</v>
      </c>
      <c r="I170" s="7" t="s">
        <v>221</v>
      </c>
      <c r="J170" s="9"/>
      <c r="K170" s="7" t="s">
        <v>40</v>
      </c>
      <c r="L170" s="10" t="s">
        <v>386</v>
      </c>
    </row>
    <row r="171" spans="1:12" ht="25">
      <c r="A171" s="10">
        <v>169</v>
      </c>
      <c r="B171" s="10"/>
      <c r="C171" s="10"/>
      <c r="D171" s="10"/>
      <c r="E171" s="62"/>
      <c r="F171" s="7">
        <v>169</v>
      </c>
      <c r="G171" s="8">
        <v>44343</v>
      </c>
      <c r="H171" s="7" t="s">
        <v>387</v>
      </c>
      <c r="I171" s="7" t="s">
        <v>388</v>
      </c>
      <c r="J171" s="7" t="s">
        <v>382</v>
      </c>
      <c r="K171" s="7" t="s">
        <v>40</v>
      </c>
      <c r="L171" s="10" t="s">
        <v>389</v>
      </c>
    </row>
    <row r="172" spans="1:12" ht="25">
      <c r="A172" s="10">
        <v>170</v>
      </c>
      <c r="B172" s="10"/>
      <c r="C172" s="10"/>
      <c r="D172" s="10"/>
      <c r="E172" s="62"/>
      <c r="F172" s="7">
        <v>170</v>
      </c>
      <c r="G172" s="8">
        <v>44711</v>
      </c>
      <c r="H172" s="8">
        <v>44712</v>
      </c>
      <c r="I172" s="7" t="s">
        <v>390</v>
      </c>
      <c r="J172" s="7" t="s">
        <v>382</v>
      </c>
      <c r="K172" s="7" t="s">
        <v>40</v>
      </c>
      <c r="L172" s="10" t="s">
        <v>391</v>
      </c>
    </row>
    <row r="173" spans="1:12" ht="37.5">
      <c r="A173" s="10">
        <v>171</v>
      </c>
      <c r="B173" s="10"/>
      <c r="C173" s="10"/>
      <c r="D173" s="10"/>
      <c r="E173" s="62"/>
      <c r="F173" s="7">
        <v>171</v>
      </c>
      <c r="G173" s="8">
        <v>44722</v>
      </c>
      <c r="H173" s="8">
        <v>44723</v>
      </c>
      <c r="I173" s="7" t="s">
        <v>392</v>
      </c>
      <c r="J173" s="64" t="s">
        <v>393</v>
      </c>
      <c r="K173" s="7" t="s">
        <v>40</v>
      </c>
      <c r="L173" s="10"/>
    </row>
    <row r="174" spans="1:12" ht="25">
      <c r="A174" s="10">
        <v>172</v>
      </c>
      <c r="B174" s="10"/>
      <c r="C174" s="10"/>
      <c r="D174" s="10"/>
      <c r="E174" s="62"/>
      <c r="F174" s="7">
        <v>172</v>
      </c>
      <c r="G174" s="8">
        <v>44726</v>
      </c>
      <c r="H174" s="7" t="s">
        <v>394</v>
      </c>
      <c r="I174" s="7" t="s">
        <v>395</v>
      </c>
      <c r="J174" s="9" t="s">
        <v>396</v>
      </c>
      <c r="K174" s="7" t="s">
        <v>59</v>
      </c>
      <c r="L174" s="10" t="s">
        <v>397</v>
      </c>
    </row>
    <row r="175" spans="1:12" ht="12.5">
      <c r="A175" s="10">
        <v>173</v>
      </c>
      <c r="B175" s="10"/>
      <c r="C175" s="10"/>
      <c r="D175" s="10"/>
      <c r="E175" s="62"/>
      <c r="F175" s="7">
        <v>173</v>
      </c>
      <c r="G175" s="7" t="s">
        <v>384</v>
      </c>
      <c r="H175" s="7" t="s">
        <v>384</v>
      </c>
      <c r="I175" s="7" t="s">
        <v>398</v>
      </c>
      <c r="J175" s="7" t="s">
        <v>382</v>
      </c>
      <c r="K175" s="7" t="s">
        <v>59</v>
      </c>
      <c r="L175" s="7" t="s">
        <v>382</v>
      </c>
    </row>
    <row r="176" spans="1:12" ht="37.5">
      <c r="A176" s="10">
        <v>174</v>
      </c>
      <c r="B176" s="66">
        <v>44545</v>
      </c>
      <c r="C176" s="66">
        <v>44545</v>
      </c>
      <c r="D176" s="66"/>
      <c r="E176" s="62"/>
      <c r="F176" s="7">
        <v>174</v>
      </c>
      <c r="G176" s="8">
        <v>44726</v>
      </c>
      <c r="H176" s="8">
        <v>44726</v>
      </c>
      <c r="I176" s="7" t="s">
        <v>399</v>
      </c>
      <c r="J176" s="63" t="s">
        <v>400</v>
      </c>
      <c r="K176" s="7" t="s">
        <v>40</v>
      </c>
      <c r="L176" s="66"/>
    </row>
    <row r="177" spans="1:12" ht="12.5">
      <c r="A177" s="10">
        <v>175</v>
      </c>
      <c r="B177" s="10"/>
      <c r="C177" s="10"/>
      <c r="D177" s="10"/>
      <c r="E177" s="62"/>
      <c r="F177" s="7">
        <v>175</v>
      </c>
      <c r="G177" s="8">
        <v>44726</v>
      </c>
      <c r="H177" s="8">
        <v>44726</v>
      </c>
      <c r="I177" s="7" t="s">
        <v>401</v>
      </c>
      <c r="J177" s="9" t="s">
        <v>402</v>
      </c>
      <c r="K177" s="7" t="s">
        <v>40</v>
      </c>
      <c r="L177" s="10"/>
    </row>
    <row r="178" spans="1:12" ht="12.5">
      <c r="A178" s="10">
        <v>176</v>
      </c>
      <c r="B178" s="66">
        <v>44545</v>
      </c>
      <c r="C178" s="66">
        <v>44545</v>
      </c>
      <c r="D178" s="66"/>
      <c r="E178" s="62"/>
      <c r="F178" s="7">
        <v>176</v>
      </c>
      <c r="G178" s="7" t="s">
        <v>59</v>
      </c>
      <c r="H178" s="7" t="s">
        <v>59</v>
      </c>
      <c r="I178" s="7" t="s">
        <v>398</v>
      </c>
      <c r="J178" s="7" t="s">
        <v>403</v>
      </c>
      <c r="K178" s="7"/>
      <c r="L178" s="7" t="s">
        <v>382</v>
      </c>
    </row>
    <row r="179" spans="1:12" ht="12.5">
      <c r="A179" s="10">
        <v>177</v>
      </c>
      <c r="B179" s="10"/>
      <c r="C179" s="10"/>
      <c r="D179" s="10"/>
      <c r="E179" s="62"/>
      <c r="F179" s="7">
        <v>177</v>
      </c>
      <c r="G179" s="7" t="s">
        <v>59</v>
      </c>
      <c r="H179" s="7" t="s">
        <v>59</v>
      </c>
      <c r="I179" s="7" t="s">
        <v>398</v>
      </c>
      <c r="J179" s="7" t="s">
        <v>403</v>
      </c>
      <c r="K179" s="7"/>
      <c r="L179" s="7" t="s">
        <v>382</v>
      </c>
    </row>
    <row r="180" spans="1:12" ht="12.5">
      <c r="A180" s="10">
        <v>178</v>
      </c>
      <c r="B180" s="10"/>
      <c r="C180" s="10"/>
      <c r="D180" s="10"/>
      <c r="E180" s="62"/>
      <c r="F180" s="7">
        <v>178</v>
      </c>
      <c r="G180" s="7" t="s">
        <v>59</v>
      </c>
      <c r="H180" s="7" t="s">
        <v>59</v>
      </c>
      <c r="I180" s="7" t="s">
        <v>398</v>
      </c>
      <c r="J180" s="7" t="s">
        <v>403</v>
      </c>
      <c r="K180" s="7"/>
      <c r="L180" s="7" t="s">
        <v>382</v>
      </c>
    </row>
    <row r="181" spans="1:12" ht="12.5">
      <c r="A181" s="10">
        <v>179</v>
      </c>
      <c r="B181" s="10"/>
      <c r="C181" s="10"/>
      <c r="D181" s="10"/>
      <c r="E181" s="62"/>
      <c r="F181" s="7">
        <v>179</v>
      </c>
      <c r="G181" s="7" t="s">
        <v>59</v>
      </c>
      <c r="H181" s="7" t="s">
        <v>59</v>
      </c>
      <c r="I181" s="7" t="s">
        <v>398</v>
      </c>
      <c r="J181" s="7" t="s">
        <v>403</v>
      </c>
      <c r="K181" s="7"/>
      <c r="L181" s="7" t="s">
        <v>382</v>
      </c>
    </row>
    <row r="182" spans="1:12" ht="12.5">
      <c r="A182" s="10">
        <v>180</v>
      </c>
      <c r="B182" s="10"/>
      <c r="C182" s="10"/>
      <c r="D182" s="10"/>
      <c r="E182" s="62"/>
      <c r="F182" s="7">
        <v>180</v>
      </c>
      <c r="G182" s="7" t="s">
        <v>59</v>
      </c>
      <c r="H182" s="7" t="s">
        <v>59</v>
      </c>
      <c r="I182" s="7" t="s">
        <v>398</v>
      </c>
      <c r="J182" s="7" t="s">
        <v>403</v>
      </c>
      <c r="K182" s="7"/>
      <c r="L182" s="7" t="s">
        <v>382</v>
      </c>
    </row>
    <row r="183" spans="1:12" ht="25">
      <c r="A183" s="10">
        <v>181</v>
      </c>
      <c r="B183" s="10"/>
      <c r="C183" s="10"/>
      <c r="D183" s="10"/>
      <c r="E183" s="62"/>
      <c r="F183" s="7">
        <v>181</v>
      </c>
      <c r="G183" s="8">
        <v>44739</v>
      </c>
      <c r="H183" s="8">
        <v>44742</v>
      </c>
      <c r="I183" s="7" t="s">
        <v>385</v>
      </c>
      <c r="J183" s="63" t="s">
        <v>404</v>
      </c>
      <c r="K183" s="7"/>
      <c r="L183" s="10"/>
    </row>
    <row r="184" spans="1:12" ht="12.5">
      <c r="A184" s="10">
        <v>182</v>
      </c>
      <c r="B184" s="10"/>
      <c r="C184" s="10"/>
      <c r="D184" s="10"/>
      <c r="E184" s="62"/>
      <c r="F184" s="7">
        <v>182</v>
      </c>
      <c r="G184" s="7" t="s">
        <v>59</v>
      </c>
      <c r="H184" s="7" t="s">
        <v>59</v>
      </c>
      <c r="I184" s="7" t="s">
        <v>398</v>
      </c>
      <c r="J184" s="7" t="s">
        <v>403</v>
      </c>
      <c r="K184" s="7"/>
      <c r="L184" s="7" t="s">
        <v>382</v>
      </c>
    </row>
    <row r="185" spans="1:12" ht="12.5">
      <c r="A185" s="10">
        <v>183</v>
      </c>
      <c r="B185" s="10"/>
      <c r="C185" s="10"/>
      <c r="D185" s="10"/>
      <c r="E185" s="62"/>
      <c r="F185" s="7">
        <v>183</v>
      </c>
      <c r="G185" s="7" t="s">
        <v>59</v>
      </c>
      <c r="H185" s="7" t="s">
        <v>59</v>
      </c>
      <c r="I185" s="7" t="s">
        <v>398</v>
      </c>
      <c r="J185" s="7" t="s">
        <v>403</v>
      </c>
      <c r="K185" s="7"/>
      <c r="L185" s="7" t="s">
        <v>382</v>
      </c>
    </row>
    <row r="186" spans="1:12" ht="25">
      <c r="A186" s="10">
        <v>184</v>
      </c>
      <c r="B186" s="10"/>
      <c r="C186" s="10"/>
      <c r="D186" s="10"/>
      <c r="E186" s="62"/>
      <c r="F186" s="7">
        <v>184</v>
      </c>
      <c r="G186" s="8">
        <v>44741</v>
      </c>
      <c r="H186" s="7"/>
      <c r="I186" s="7" t="s">
        <v>390</v>
      </c>
      <c r="J186" s="9"/>
      <c r="K186" s="7" t="s">
        <v>40</v>
      </c>
      <c r="L186" s="10"/>
    </row>
    <row r="187" spans="1:12" ht="37.5">
      <c r="A187" s="10"/>
      <c r="B187" s="10"/>
      <c r="C187" s="10"/>
      <c r="D187" s="10"/>
      <c r="E187" s="62"/>
      <c r="F187" s="7">
        <v>185</v>
      </c>
      <c r="G187" s="8">
        <v>44761</v>
      </c>
      <c r="H187" s="8">
        <v>44764</v>
      </c>
      <c r="I187" s="7" t="s">
        <v>405</v>
      </c>
      <c r="J187" s="64" t="s">
        <v>406</v>
      </c>
      <c r="K187" s="7" t="s">
        <v>40</v>
      </c>
      <c r="L187" s="10" t="s">
        <v>407</v>
      </c>
    </row>
    <row r="188" spans="1:12" ht="37.5">
      <c r="A188" s="10"/>
      <c r="B188" s="10"/>
      <c r="C188" s="10"/>
      <c r="D188" s="10"/>
      <c r="E188" s="62"/>
      <c r="F188" s="7">
        <v>186</v>
      </c>
      <c r="G188" s="8">
        <v>44754</v>
      </c>
      <c r="H188" s="8">
        <v>44754</v>
      </c>
      <c r="I188" s="7" t="s">
        <v>408</v>
      </c>
      <c r="J188" s="64" t="s">
        <v>409</v>
      </c>
      <c r="K188" s="7" t="s">
        <v>40</v>
      </c>
      <c r="L188" s="10" t="s">
        <v>410</v>
      </c>
    </row>
    <row r="189" spans="1:12" ht="12.5">
      <c r="A189" s="10"/>
      <c r="B189" s="10"/>
      <c r="C189" s="10"/>
      <c r="D189" s="10"/>
      <c r="E189" s="62"/>
      <c r="F189" s="7">
        <v>187</v>
      </c>
      <c r="G189" s="7"/>
      <c r="H189" s="7"/>
      <c r="I189" s="7"/>
      <c r="J189" s="9"/>
      <c r="K189" s="7"/>
      <c r="L189" s="10"/>
    </row>
    <row r="190" spans="1:12" ht="12.5">
      <c r="A190" s="10"/>
      <c r="B190" s="10"/>
      <c r="C190" s="10"/>
      <c r="D190" s="10"/>
      <c r="E190" s="62"/>
      <c r="F190" s="7">
        <v>188</v>
      </c>
      <c r="G190" s="7"/>
      <c r="H190" s="7"/>
      <c r="I190" s="7"/>
      <c r="J190" s="9"/>
      <c r="K190" s="7"/>
      <c r="L190" s="10"/>
    </row>
    <row r="191" spans="1:12" ht="37.5">
      <c r="A191" s="10"/>
      <c r="B191" s="10"/>
      <c r="C191" s="10"/>
      <c r="D191" s="10"/>
      <c r="E191" s="62"/>
      <c r="F191" s="7">
        <v>189</v>
      </c>
      <c r="G191" s="8">
        <v>44761</v>
      </c>
      <c r="H191" s="8">
        <v>44761</v>
      </c>
      <c r="I191" s="7" t="s">
        <v>405</v>
      </c>
      <c r="J191" s="64" t="s">
        <v>411</v>
      </c>
      <c r="K191" s="7" t="s">
        <v>40</v>
      </c>
      <c r="L191" s="10" t="s">
        <v>412</v>
      </c>
    </row>
    <row r="192" spans="1:12" ht="12.5">
      <c r="A192" s="10"/>
      <c r="B192" s="10"/>
      <c r="C192" s="10"/>
      <c r="D192" s="10"/>
      <c r="E192" s="62"/>
      <c r="F192" s="7">
        <v>190</v>
      </c>
      <c r="G192" s="7"/>
      <c r="H192" s="7"/>
      <c r="I192" s="7"/>
      <c r="J192" s="9"/>
      <c r="K192" s="7" t="s">
        <v>40</v>
      </c>
      <c r="L192" s="10"/>
    </row>
    <row r="193" spans="1:12" ht="12.5">
      <c r="A193" s="10"/>
      <c r="B193" s="10"/>
      <c r="C193" s="10"/>
      <c r="D193" s="10"/>
      <c r="E193" s="62"/>
      <c r="F193" s="7">
        <v>191</v>
      </c>
      <c r="G193" s="8">
        <v>44762</v>
      </c>
      <c r="H193" s="7" t="s">
        <v>413</v>
      </c>
      <c r="I193" s="7" t="s">
        <v>414</v>
      </c>
      <c r="J193" s="7" t="s">
        <v>415</v>
      </c>
      <c r="K193" s="7" t="s">
        <v>40</v>
      </c>
      <c r="L193" s="10" t="s">
        <v>416</v>
      </c>
    </row>
    <row r="194" spans="1:12" ht="12.5">
      <c r="A194" s="10"/>
      <c r="B194" s="10"/>
      <c r="C194" s="10"/>
      <c r="D194" s="10"/>
      <c r="E194" s="62"/>
      <c r="F194" s="7">
        <v>192</v>
      </c>
      <c r="G194" s="7"/>
      <c r="H194" s="7"/>
      <c r="I194" s="7"/>
      <c r="J194" s="9"/>
      <c r="K194" s="7"/>
      <c r="L194" s="10"/>
    </row>
    <row r="195" spans="1:12" ht="12.5">
      <c r="A195" s="10"/>
      <c r="B195" s="10"/>
      <c r="C195" s="10"/>
      <c r="D195" s="10"/>
      <c r="E195" s="62"/>
      <c r="F195" s="7">
        <v>193</v>
      </c>
      <c r="G195" s="7"/>
      <c r="H195" s="7"/>
      <c r="I195" s="7"/>
      <c r="J195" s="9"/>
      <c r="K195" s="7"/>
      <c r="L195" s="10"/>
    </row>
    <row r="196" spans="1:12" ht="12.5">
      <c r="A196" s="10"/>
      <c r="B196" s="10"/>
      <c r="C196" s="10"/>
      <c r="D196" s="10"/>
      <c r="E196" s="62"/>
      <c r="F196" s="7">
        <v>194</v>
      </c>
      <c r="G196" s="7"/>
      <c r="H196" s="7"/>
      <c r="I196" s="7"/>
      <c r="J196" s="9"/>
      <c r="K196" s="7"/>
      <c r="L196" s="10"/>
    </row>
    <row r="197" spans="1:12" ht="12.5">
      <c r="A197" s="10"/>
      <c r="B197" s="10"/>
      <c r="C197" s="10"/>
      <c r="D197" s="10"/>
      <c r="E197" s="62"/>
      <c r="F197" s="7">
        <v>195</v>
      </c>
      <c r="G197" s="7"/>
      <c r="H197" s="7"/>
      <c r="I197" s="7"/>
      <c r="J197" s="9"/>
      <c r="K197" s="7"/>
      <c r="L197" s="10"/>
    </row>
    <row r="198" spans="1:12" ht="12.5">
      <c r="A198" s="10"/>
      <c r="B198" s="10"/>
      <c r="C198" s="10"/>
      <c r="D198" s="10"/>
      <c r="E198" s="62"/>
      <c r="F198" s="7">
        <v>196</v>
      </c>
      <c r="G198" s="7"/>
      <c r="H198" s="7"/>
      <c r="I198" s="7"/>
      <c r="J198" s="9"/>
      <c r="K198" s="7"/>
      <c r="L198" s="10"/>
    </row>
    <row r="199" spans="1:12" ht="12.5">
      <c r="A199" s="10"/>
      <c r="B199" s="10"/>
      <c r="C199" s="10"/>
      <c r="D199" s="10"/>
      <c r="E199" s="62"/>
      <c r="F199" s="7">
        <v>197</v>
      </c>
      <c r="G199" s="7"/>
      <c r="H199" s="7"/>
      <c r="I199" s="7"/>
      <c r="J199" s="9"/>
      <c r="K199" s="7"/>
      <c r="L199" s="10"/>
    </row>
    <row r="200" spans="1:12" ht="12.5">
      <c r="A200" s="10"/>
      <c r="B200" s="10"/>
      <c r="C200" s="10"/>
      <c r="D200" s="10"/>
      <c r="E200" s="62"/>
      <c r="F200" s="7">
        <v>198</v>
      </c>
      <c r="G200" s="7"/>
      <c r="H200" s="7"/>
      <c r="I200" s="7"/>
      <c r="J200" s="9"/>
      <c r="K200" s="7"/>
      <c r="L200" s="10"/>
    </row>
    <row r="201" spans="1:12" ht="12.5">
      <c r="A201" s="10"/>
      <c r="B201" s="10"/>
      <c r="C201" s="10"/>
      <c r="D201" s="10"/>
      <c r="E201" s="62"/>
      <c r="F201" s="7">
        <v>199</v>
      </c>
      <c r="G201" s="7"/>
      <c r="H201" s="7"/>
      <c r="I201" s="7"/>
      <c r="J201" s="9"/>
      <c r="K201" s="7"/>
      <c r="L201" s="10"/>
    </row>
    <row r="202" spans="1:12" ht="12.5">
      <c r="A202" s="10"/>
      <c r="B202" s="10"/>
      <c r="C202" s="10"/>
      <c r="D202" s="10"/>
      <c r="E202" s="62"/>
      <c r="F202" s="7">
        <v>200</v>
      </c>
      <c r="G202" s="7"/>
      <c r="H202" s="7"/>
      <c r="I202" s="7"/>
      <c r="J202" s="9"/>
      <c r="K202" s="7"/>
      <c r="L202" s="10"/>
    </row>
    <row r="203" spans="1:12" ht="37.5">
      <c r="A203" s="10"/>
      <c r="B203" s="10"/>
      <c r="C203" s="10"/>
      <c r="D203" s="10"/>
      <c r="E203" s="62"/>
      <c r="F203" s="7">
        <v>201</v>
      </c>
      <c r="G203" s="8">
        <v>44770</v>
      </c>
      <c r="H203" s="8">
        <v>44774</v>
      </c>
      <c r="I203" s="7" t="s">
        <v>417</v>
      </c>
      <c r="J203" s="64" t="s">
        <v>418</v>
      </c>
      <c r="K203" s="7" t="s">
        <v>40</v>
      </c>
      <c r="L203" s="10" t="s">
        <v>419</v>
      </c>
    </row>
    <row r="204" spans="1:12" ht="12.5">
      <c r="A204" s="10"/>
      <c r="B204" s="10"/>
      <c r="C204" s="10"/>
      <c r="D204" s="10"/>
      <c r="E204" s="62"/>
      <c r="F204" s="7">
        <v>202</v>
      </c>
      <c r="G204" s="7"/>
      <c r="H204" s="7"/>
      <c r="I204" s="7"/>
      <c r="J204" s="9"/>
      <c r="K204" s="7"/>
      <c r="L204" s="10"/>
    </row>
    <row r="205" spans="1:12" ht="12.5">
      <c r="A205" s="10"/>
      <c r="B205" s="10"/>
      <c r="C205" s="10"/>
      <c r="D205" s="10"/>
      <c r="E205" s="62"/>
      <c r="F205" s="7">
        <v>203</v>
      </c>
      <c r="G205" s="7"/>
      <c r="H205" s="7"/>
      <c r="I205" s="7"/>
      <c r="J205" s="9"/>
      <c r="K205" s="7"/>
      <c r="L205" s="10"/>
    </row>
    <row r="206" spans="1:12" ht="12.5">
      <c r="A206" s="10"/>
      <c r="B206" s="10"/>
      <c r="C206" s="10"/>
      <c r="D206" s="10"/>
      <c r="E206" s="62"/>
      <c r="F206" s="7">
        <v>204</v>
      </c>
      <c r="G206" s="7"/>
      <c r="H206" s="7"/>
      <c r="I206" s="7"/>
      <c r="J206" s="9"/>
      <c r="K206" s="7"/>
      <c r="L206" s="10"/>
    </row>
    <row r="207" spans="1:12" ht="12.5">
      <c r="A207" s="10"/>
      <c r="B207" s="10"/>
      <c r="C207" s="10"/>
      <c r="D207" s="10"/>
      <c r="E207" s="62"/>
      <c r="F207" s="7">
        <v>205</v>
      </c>
      <c r="G207" s="7"/>
      <c r="H207" s="7"/>
      <c r="I207" s="7"/>
      <c r="J207" s="9"/>
      <c r="K207" s="7"/>
      <c r="L207" s="10"/>
    </row>
    <row r="208" spans="1:12" ht="12.5">
      <c r="A208" s="10"/>
      <c r="B208" s="10"/>
      <c r="C208" s="10"/>
      <c r="D208" s="10"/>
      <c r="E208" s="62"/>
      <c r="F208" s="7">
        <v>206</v>
      </c>
      <c r="G208" s="7"/>
      <c r="H208" s="7"/>
      <c r="I208" s="7"/>
      <c r="J208" s="9"/>
      <c r="K208" s="7"/>
      <c r="L208" s="10"/>
    </row>
    <row r="209" spans="1:12" ht="12.5">
      <c r="A209" s="10"/>
      <c r="B209" s="10"/>
      <c r="C209" s="10"/>
      <c r="D209" s="10"/>
      <c r="E209" s="62"/>
      <c r="F209" s="7">
        <v>207</v>
      </c>
      <c r="G209" s="7"/>
      <c r="H209" s="7"/>
      <c r="I209" s="7"/>
      <c r="J209" s="9"/>
      <c r="K209" s="7"/>
      <c r="L209" s="10"/>
    </row>
    <row r="210" spans="1:12" ht="12.5">
      <c r="A210" s="10"/>
      <c r="B210" s="10"/>
      <c r="C210" s="10"/>
      <c r="D210" s="10"/>
      <c r="E210" s="62"/>
      <c r="F210" s="7">
        <v>208</v>
      </c>
      <c r="G210" s="7"/>
      <c r="H210" s="7"/>
      <c r="I210" s="7"/>
      <c r="J210" s="9"/>
      <c r="K210" s="7"/>
      <c r="L210" s="10"/>
    </row>
    <row r="211" spans="1:12" ht="12.5">
      <c r="A211" s="10"/>
      <c r="B211" s="10"/>
      <c r="C211" s="10"/>
      <c r="D211" s="10"/>
      <c r="E211" s="62"/>
      <c r="F211" s="7">
        <v>209</v>
      </c>
      <c r="G211" s="7"/>
      <c r="H211" s="7"/>
      <c r="I211" s="7"/>
      <c r="J211" s="9"/>
      <c r="K211" s="7"/>
      <c r="L211" s="10"/>
    </row>
    <row r="212" spans="1:12" ht="12.5">
      <c r="A212" s="10"/>
      <c r="B212" s="10"/>
      <c r="C212" s="10"/>
      <c r="D212" s="10"/>
      <c r="E212" s="62"/>
      <c r="F212" s="7">
        <v>210</v>
      </c>
      <c r="G212" s="7"/>
      <c r="H212" s="7"/>
      <c r="I212" s="7"/>
      <c r="J212" s="9"/>
      <c r="K212" s="7"/>
      <c r="L212" s="10"/>
    </row>
    <row r="213" spans="1:12" ht="12.5">
      <c r="A213" s="10"/>
      <c r="B213" s="10"/>
      <c r="C213" s="10"/>
      <c r="D213" s="10"/>
      <c r="E213" s="62"/>
      <c r="F213" s="7">
        <v>211</v>
      </c>
      <c r="G213" s="7"/>
      <c r="H213" s="7"/>
      <c r="I213" s="7"/>
      <c r="J213" s="7"/>
      <c r="K213" s="7"/>
      <c r="L213" s="7"/>
    </row>
    <row r="214" spans="1:12" ht="12.5">
      <c r="A214" s="1"/>
      <c r="B214" s="1"/>
      <c r="C214" s="1"/>
      <c r="D214" s="1"/>
      <c r="E214" s="67"/>
      <c r="F214" s="7">
        <v>212</v>
      </c>
      <c r="G214" s="8">
        <v>44783</v>
      </c>
      <c r="H214" s="8">
        <v>44783</v>
      </c>
      <c r="I214" s="7" t="s">
        <v>420</v>
      </c>
      <c r="J214" s="7" t="s">
        <v>421</v>
      </c>
      <c r="K214" s="7" t="s">
        <v>40</v>
      </c>
      <c r="L214" s="7" t="s">
        <v>422</v>
      </c>
    </row>
    <row r="215" spans="1:12" ht="12.5">
      <c r="A215" s="1"/>
      <c r="B215" s="1"/>
      <c r="C215" s="1"/>
      <c r="D215" s="1"/>
      <c r="E215" s="67"/>
      <c r="F215" s="7">
        <v>213</v>
      </c>
      <c r="G215" s="7"/>
      <c r="H215" s="7"/>
      <c r="I215" s="7"/>
      <c r="J215" s="7"/>
      <c r="K215" s="7"/>
      <c r="L215" s="7"/>
    </row>
    <row r="216" spans="1:12" ht="12.5">
      <c r="A216" s="1"/>
      <c r="B216" s="1"/>
      <c r="C216" s="1"/>
      <c r="D216" s="1"/>
      <c r="E216" s="67"/>
      <c r="F216" s="7">
        <v>214</v>
      </c>
      <c r="G216" s="7"/>
      <c r="H216" s="7"/>
      <c r="I216" s="7"/>
      <c r="J216" s="7"/>
      <c r="K216" s="7"/>
      <c r="L216" s="7"/>
    </row>
    <row r="217" spans="1:12" ht="12.5">
      <c r="A217" s="1"/>
      <c r="B217" s="1"/>
      <c r="C217" s="1"/>
      <c r="D217" s="1"/>
      <c r="E217" s="67"/>
      <c r="F217" s="7">
        <v>215</v>
      </c>
      <c r="G217" s="7"/>
      <c r="H217" s="7"/>
      <c r="I217" s="7"/>
      <c r="J217" s="7"/>
      <c r="K217" s="7"/>
      <c r="L217" s="7"/>
    </row>
    <row r="218" spans="1:12" ht="12.5">
      <c r="A218" s="1"/>
      <c r="B218" s="1"/>
      <c r="C218" s="1"/>
      <c r="D218" s="1"/>
      <c r="E218" s="67"/>
      <c r="F218" s="7">
        <v>216</v>
      </c>
      <c r="G218" s="8">
        <v>44789</v>
      </c>
      <c r="H218" s="8">
        <v>44790</v>
      </c>
      <c r="I218" s="7" t="s">
        <v>423</v>
      </c>
      <c r="J218" s="7" t="s">
        <v>424</v>
      </c>
      <c r="K218" s="7" t="s">
        <v>40</v>
      </c>
      <c r="L218" s="7" t="s">
        <v>425</v>
      </c>
    </row>
    <row r="219" spans="1:12" ht="12.5">
      <c r="A219" s="1"/>
      <c r="B219" s="1"/>
      <c r="C219" s="1"/>
      <c r="D219" s="1"/>
      <c r="E219" s="67"/>
      <c r="F219" s="7">
        <v>217</v>
      </c>
      <c r="G219" s="7"/>
      <c r="H219" s="7"/>
      <c r="I219" s="7"/>
      <c r="J219" s="7"/>
      <c r="K219" s="7"/>
      <c r="L219" s="7"/>
    </row>
    <row r="220" spans="1:12" ht="12.5">
      <c r="A220" s="1"/>
      <c r="B220" s="1"/>
      <c r="C220" s="1"/>
      <c r="D220" s="1"/>
      <c r="E220" s="67"/>
      <c r="F220" s="7">
        <v>218</v>
      </c>
      <c r="G220" s="7"/>
      <c r="H220" s="7"/>
      <c r="I220" s="7"/>
      <c r="J220" s="7"/>
      <c r="K220" s="7"/>
      <c r="L220" s="7"/>
    </row>
    <row r="221" spans="1:12" ht="12.5">
      <c r="A221" s="1"/>
      <c r="B221" s="1"/>
      <c r="C221" s="1"/>
      <c r="D221" s="1"/>
      <c r="E221" s="67"/>
      <c r="F221" s="7">
        <v>219</v>
      </c>
      <c r="G221" s="7"/>
      <c r="H221" s="7"/>
      <c r="I221" s="7"/>
      <c r="J221" s="7"/>
      <c r="K221" s="7"/>
      <c r="L221" s="7"/>
    </row>
    <row r="222" spans="1:12" ht="12.5">
      <c r="A222" s="1"/>
      <c r="B222" s="1"/>
      <c r="C222" s="1"/>
      <c r="D222" s="1"/>
      <c r="E222" s="67"/>
      <c r="F222" s="7">
        <v>220</v>
      </c>
      <c r="G222" s="7"/>
      <c r="H222" s="7"/>
      <c r="I222" s="7"/>
      <c r="J222" s="7"/>
      <c r="K222" s="7"/>
      <c r="L222" s="7"/>
    </row>
    <row r="223" spans="1:12" ht="12.5">
      <c r="A223" s="1"/>
      <c r="B223" s="1"/>
      <c r="C223" s="1"/>
      <c r="D223" s="1"/>
      <c r="E223" s="67"/>
      <c r="F223" s="7">
        <v>221</v>
      </c>
      <c r="G223" s="7"/>
      <c r="H223" s="7"/>
      <c r="I223" s="7"/>
      <c r="J223" s="7"/>
      <c r="K223" s="7"/>
      <c r="L223" s="7"/>
    </row>
    <row r="224" spans="1:12" ht="12.5">
      <c r="A224" s="1"/>
      <c r="B224" s="1"/>
      <c r="C224" s="1"/>
      <c r="D224" s="1"/>
      <c r="E224" s="67"/>
      <c r="F224" s="7">
        <v>222</v>
      </c>
      <c r="G224" s="7"/>
      <c r="H224" s="7"/>
      <c r="I224" s="7"/>
      <c r="J224" s="7"/>
      <c r="K224" s="7"/>
      <c r="L224" s="7"/>
    </row>
    <row r="225" spans="1:12" ht="12.5">
      <c r="A225" s="1"/>
      <c r="B225" s="1"/>
      <c r="C225" s="1"/>
      <c r="D225" s="1"/>
      <c r="E225" s="67"/>
      <c r="F225" s="7">
        <v>223</v>
      </c>
      <c r="G225" s="7"/>
      <c r="H225" s="7"/>
      <c r="I225" s="7"/>
      <c r="J225" s="7"/>
      <c r="K225" s="7"/>
      <c r="L225" s="7"/>
    </row>
    <row r="226" spans="1:12" ht="12.5">
      <c r="A226" s="1"/>
      <c r="B226" s="1"/>
      <c r="C226" s="1"/>
      <c r="D226" s="1"/>
      <c r="E226" s="67"/>
      <c r="F226" s="7">
        <v>224</v>
      </c>
      <c r="G226" s="7"/>
      <c r="H226" s="7"/>
      <c r="I226" s="7"/>
      <c r="J226" s="7"/>
      <c r="K226" s="7"/>
      <c r="L226" s="7"/>
    </row>
    <row r="227" spans="1:12" ht="12.5">
      <c r="A227" s="1"/>
      <c r="B227" s="1"/>
      <c r="C227" s="1"/>
      <c r="D227" s="1"/>
      <c r="E227" s="67"/>
      <c r="F227" s="7">
        <v>225</v>
      </c>
      <c r="G227" s="7"/>
      <c r="H227" s="7"/>
      <c r="I227" s="7"/>
      <c r="J227" s="7"/>
      <c r="K227" s="7"/>
      <c r="L227" s="7"/>
    </row>
    <row r="228" spans="1:12" ht="12.5">
      <c r="A228" s="1"/>
      <c r="B228" s="1"/>
      <c r="C228" s="1"/>
      <c r="D228" s="1"/>
      <c r="E228" s="67"/>
      <c r="F228" s="7">
        <v>226</v>
      </c>
      <c r="G228" s="7"/>
      <c r="H228" s="7"/>
      <c r="I228" s="7"/>
      <c r="J228" s="7"/>
      <c r="K228" s="7"/>
      <c r="L228" s="7"/>
    </row>
    <row r="229" spans="1:12" ht="12.5">
      <c r="A229" s="1"/>
      <c r="B229" s="1"/>
      <c r="C229" s="1"/>
      <c r="D229" s="1"/>
      <c r="E229" s="67"/>
      <c r="F229" s="7">
        <v>227</v>
      </c>
      <c r="G229" s="7"/>
      <c r="H229" s="7"/>
      <c r="I229" s="7"/>
      <c r="J229" s="7"/>
      <c r="K229" s="7"/>
      <c r="L229" s="7"/>
    </row>
    <row r="230" spans="1:12" ht="12.5">
      <c r="A230" s="1"/>
      <c r="B230" s="1"/>
      <c r="C230" s="1"/>
      <c r="D230" s="1"/>
      <c r="E230" s="67"/>
      <c r="F230" s="7">
        <v>228</v>
      </c>
      <c r="G230" s="7"/>
      <c r="H230" s="7"/>
      <c r="I230" s="7"/>
      <c r="J230" s="7"/>
      <c r="K230" s="7"/>
      <c r="L230" s="7"/>
    </row>
    <row r="231" spans="1:12" ht="12.5">
      <c r="A231" s="1"/>
      <c r="B231" s="1"/>
      <c r="C231" s="1"/>
      <c r="D231" s="1"/>
      <c r="E231" s="67"/>
      <c r="F231" s="7">
        <v>229</v>
      </c>
      <c r="G231" s="7"/>
      <c r="H231" s="7"/>
      <c r="I231" s="7"/>
      <c r="J231" s="7"/>
      <c r="K231" s="7"/>
      <c r="L231" s="7"/>
    </row>
    <row r="232" spans="1:12" ht="12.5">
      <c r="A232" s="1"/>
      <c r="B232" s="1"/>
      <c r="C232" s="1"/>
      <c r="D232" s="1"/>
      <c r="E232" s="67"/>
      <c r="F232" s="7">
        <v>230</v>
      </c>
      <c r="G232" s="8">
        <v>44805</v>
      </c>
      <c r="H232" s="8">
        <v>44806</v>
      </c>
      <c r="I232" s="7" t="s">
        <v>426</v>
      </c>
      <c r="J232" s="7" t="s">
        <v>427</v>
      </c>
      <c r="K232" s="7" t="s">
        <v>40</v>
      </c>
      <c r="L232" s="7" t="s">
        <v>428</v>
      </c>
    </row>
    <row r="233" spans="1:12" ht="12.5">
      <c r="A233" s="1"/>
      <c r="B233" s="1"/>
      <c r="C233" s="1"/>
      <c r="D233" s="1"/>
      <c r="E233" s="67"/>
      <c r="F233" s="7">
        <v>231</v>
      </c>
      <c r="G233" s="7"/>
      <c r="H233" s="7"/>
      <c r="I233" s="7"/>
      <c r="J233" s="7"/>
      <c r="K233" s="7"/>
      <c r="L233" s="7"/>
    </row>
    <row r="234" spans="1:12" ht="12.5">
      <c r="A234" s="1"/>
      <c r="B234" s="1"/>
      <c r="C234" s="1"/>
      <c r="D234" s="1"/>
      <c r="E234" s="67"/>
      <c r="F234" s="7">
        <v>232</v>
      </c>
      <c r="G234" s="8">
        <v>44809</v>
      </c>
      <c r="H234" s="7"/>
      <c r="I234" s="7" t="s">
        <v>429</v>
      </c>
      <c r="J234" s="7" t="s">
        <v>430</v>
      </c>
      <c r="K234" s="7"/>
      <c r="L234" s="7"/>
    </row>
    <row r="235" spans="1:12" ht="12.5">
      <c r="A235" s="1"/>
      <c r="B235" s="1"/>
      <c r="C235" s="1"/>
      <c r="D235" s="1"/>
      <c r="E235" s="67"/>
      <c r="F235" s="7">
        <v>233</v>
      </c>
      <c r="G235" s="7"/>
      <c r="H235" s="7"/>
      <c r="I235" s="7"/>
      <c r="J235" s="7"/>
      <c r="K235" s="7"/>
      <c r="L235" s="7"/>
    </row>
    <row r="236" spans="1:12" ht="12.5">
      <c r="A236" s="1"/>
      <c r="B236" s="1"/>
      <c r="C236" s="1"/>
      <c r="D236" s="1"/>
      <c r="E236" s="67"/>
      <c r="F236" s="7">
        <v>234</v>
      </c>
      <c r="G236" s="7"/>
      <c r="H236" s="7"/>
      <c r="I236" s="7"/>
      <c r="J236" s="7"/>
      <c r="K236" s="7"/>
      <c r="L236" s="7"/>
    </row>
    <row r="237" spans="1:12" ht="12.5">
      <c r="A237" s="1"/>
      <c r="B237" s="1"/>
      <c r="C237" s="1"/>
      <c r="D237" s="1"/>
      <c r="E237" s="67"/>
      <c r="F237" s="7">
        <v>235</v>
      </c>
      <c r="G237" s="8">
        <v>44818</v>
      </c>
      <c r="H237" s="7" t="s">
        <v>431</v>
      </c>
      <c r="I237" s="7" t="s">
        <v>432</v>
      </c>
      <c r="J237" s="7" t="s">
        <v>433</v>
      </c>
      <c r="K237" s="7" t="s">
        <v>40</v>
      </c>
      <c r="L237" s="7" t="s">
        <v>434</v>
      </c>
    </row>
    <row r="238" spans="1:12" ht="12.5">
      <c r="A238" s="1"/>
      <c r="B238" s="1"/>
      <c r="C238" s="1"/>
      <c r="D238" s="1"/>
      <c r="E238" s="67"/>
      <c r="F238" s="7">
        <v>236</v>
      </c>
      <c r="G238" s="7"/>
      <c r="H238" s="7"/>
      <c r="I238" s="7"/>
      <c r="J238" s="7"/>
      <c r="K238" s="7"/>
      <c r="L238" s="7"/>
    </row>
    <row r="239" spans="1:12" ht="12.5">
      <c r="A239" s="1"/>
      <c r="B239" s="1"/>
      <c r="C239" s="1"/>
      <c r="D239" s="1"/>
      <c r="E239" s="67"/>
      <c r="F239" s="7">
        <v>237</v>
      </c>
      <c r="G239" s="7"/>
      <c r="H239" s="7"/>
      <c r="I239" s="7"/>
      <c r="J239" s="7"/>
      <c r="K239" s="7"/>
      <c r="L239" s="7"/>
    </row>
    <row r="240" spans="1:12" ht="12.5">
      <c r="A240" s="1"/>
      <c r="B240" s="1"/>
      <c r="C240" s="1"/>
      <c r="D240" s="1"/>
      <c r="E240" s="67"/>
      <c r="F240" s="7">
        <v>238</v>
      </c>
      <c r="G240" s="7"/>
      <c r="H240" s="7"/>
      <c r="I240" s="7"/>
      <c r="J240" s="7"/>
      <c r="K240" s="7"/>
      <c r="L240" s="7"/>
    </row>
    <row r="241" spans="1:12" ht="12.5">
      <c r="A241" s="1"/>
      <c r="B241" s="1"/>
      <c r="C241" s="1"/>
      <c r="D241" s="1"/>
      <c r="E241" s="67"/>
      <c r="F241" s="7">
        <v>239</v>
      </c>
      <c r="G241" s="8">
        <v>44834</v>
      </c>
      <c r="H241" s="7"/>
      <c r="I241" s="7" t="s">
        <v>435</v>
      </c>
      <c r="J241" s="7"/>
      <c r="K241" s="7"/>
      <c r="L241" s="7"/>
    </row>
    <row r="242" spans="1:12" ht="12.5">
      <c r="A242" s="1"/>
      <c r="B242" s="1"/>
      <c r="C242" s="1"/>
      <c r="D242" s="1"/>
      <c r="E242" s="67"/>
      <c r="F242" s="7">
        <v>240</v>
      </c>
      <c r="G242" s="7"/>
      <c r="H242" s="7"/>
      <c r="I242" s="7"/>
      <c r="J242" s="7"/>
      <c r="K242" s="7"/>
      <c r="L242" s="7"/>
    </row>
    <row r="243" spans="1:12" ht="12.5">
      <c r="A243" s="1"/>
      <c r="B243" s="1"/>
      <c r="C243" s="1"/>
      <c r="D243" s="1"/>
      <c r="E243" s="67"/>
      <c r="F243" s="7">
        <v>241</v>
      </c>
      <c r="G243" s="7"/>
      <c r="H243" s="7"/>
      <c r="I243" s="7"/>
      <c r="J243" s="7"/>
      <c r="K243" s="7"/>
      <c r="L243" s="7"/>
    </row>
    <row r="244" spans="1:12" ht="12.5">
      <c r="A244" s="1"/>
      <c r="B244" s="1"/>
      <c r="C244" s="1"/>
      <c r="D244" s="1"/>
      <c r="E244" s="67"/>
      <c r="F244" s="7">
        <v>242</v>
      </c>
      <c r="G244" s="8">
        <v>44837</v>
      </c>
      <c r="H244" s="7"/>
      <c r="I244" s="7"/>
      <c r="J244" s="7"/>
      <c r="K244" s="7"/>
      <c r="L244" s="7"/>
    </row>
    <row r="245" spans="1:12" ht="12.5">
      <c r="A245" s="1"/>
      <c r="B245" s="1"/>
      <c r="C245" s="1"/>
      <c r="D245" s="1"/>
      <c r="E245" s="67"/>
      <c r="F245" s="7">
        <v>243</v>
      </c>
      <c r="G245" s="8">
        <v>44837</v>
      </c>
      <c r="H245" s="8">
        <v>44838</v>
      </c>
      <c r="I245" s="7" t="s">
        <v>436</v>
      </c>
      <c r="J245" s="7" t="s">
        <v>433</v>
      </c>
      <c r="K245" s="7" t="s">
        <v>40</v>
      </c>
      <c r="L245" s="7" t="s">
        <v>437</v>
      </c>
    </row>
    <row r="246" spans="1:12" ht="12.5">
      <c r="A246" s="1"/>
      <c r="B246" s="1"/>
      <c r="C246" s="1"/>
      <c r="D246" s="1"/>
      <c r="E246" s="67"/>
      <c r="F246" s="7">
        <v>244</v>
      </c>
      <c r="G246" s="8">
        <v>44837</v>
      </c>
      <c r="H246" s="8">
        <v>44838</v>
      </c>
      <c r="I246" s="7" t="s">
        <v>438</v>
      </c>
      <c r="J246" s="7" t="s">
        <v>433</v>
      </c>
      <c r="K246" s="7" t="s">
        <v>40</v>
      </c>
      <c r="L246" s="7" t="s">
        <v>439</v>
      </c>
    </row>
    <row r="247" spans="1:12" ht="25">
      <c r="A247" s="1"/>
      <c r="B247" s="1"/>
      <c r="C247" s="1"/>
      <c r="D247" s="1"/>
      <c r="E247" s="67"/>
      <c r="F247" s="7">
        <v>245</v>
      </c>
      <c r="G247" s="8">
        <v>44837</v>
      </c>
      <c r="H247" s="8"/>
      <c r="I247" s="7" t="s">
        <v>440</v>
      </c>
      <c r="J247" s="7"/>
      <c r="K247" s="7"/>
      <c r="L247" s="7"/>
    </row>
    <row r="248" spans="1:12" ht="12.5">
      <c r="A248" s="1"/>
      <c r="B248" s="1"/>
      <c r="C248" s="1"/>
      <c r="D248" s="1"/>
      <c r="E248" s="67"/>
      <c r="F248" s="7">
        <v>246</v>
      </c>
      <c r="G248" s="7"/>
      <c r="H248" s="7"/>
      <c r="I248" s="7"/>
      <c r="J248" s="7"/>
      <c r="K248" s="7"/>
      <c r="L248" s="7"/>
    </row>
    <row r="249" spans="1:12" ht="25">
      <c r="A249" s="1"/>
      <c r="B249" s="1"/>
      <c r="C249" s="1"/>
      <c r="D249" s="1"/>
      <c r="E249" s="67"/>
      <c r="F249" s="7">
        <v>247</v>
      </c>
      <c r="G249" s="11">
        <v>44848</v>
      </c>
      <c r="H249" s="11">
        <v>44848</v>
      </c>
      <c r="I249" s="7" t="s">
        <v>441</v>
      </c>
      <c r="J249" s="7" t="s">
        <v>442</v>
      </c>
      <c r="K249" s="7" t="s">
        <v>40</v>
      </c>
      <c r="L249" s="7" t="s">
        <v>443</v>
      </c>
    </row>
    <row r="250" spans="1:12" ht="12.5">
      <c r="A250" s="1"/>
      <c r="B250" s="1"/>
      <c r="C250" s="1"/>
      <c r="D250" s="1"/>
      <c r="E250" s="67"/>
      <c r="F250" s="7">
        <v>248</v>
      </c>
      <c r="G250" s="7"/>
      <c r="H250" s="7"/>
      <c r="I250" s="7"/>
      <c r="J250" s="7"/>
      <c r="K250" s="7"/>
      <c r="L250" s="7"/>
    </row>
    <row r="251" spans="1:12" ht="12.5">
      <c r="A251" s="1"/>
      <c r="B251" s="1"/>
      <c r="C251" s="1"/>
      <c r="D251" s="1"/>
      <c r="E251" s="67"/>
      <c r="F251" s="7">
        <v>249</v>
      </c>
      <c r="G251" s="7"/>
      <c r="H251" s="7"/>
      <c r="I251" s="7"/>
      <c r="J251" s="7"/>
      <c r="K251" s="7"/>
      <c r="L251" s="7"/>
    </row>
    <row r="252" spans="1:12" ht="12.5">
      <c r="A252" s="1"/>
      <c r="B252" s="1"/>
      <c r="C252" s="1"/>
      <c r="D252" s="1"/>
      <c r="E252" s="67"/>
      <c r="F252" s="7">
        <v>250</v>
      </c>
      <c r="G252" s="7"/>
      <c r="H252" s="7"/>
      <c r="I252" s="7"/>
      <c r="J252" s="7"/>
      <c r="K252" s="7"/>
      <c r="L252" s="7"/>
    </row>
    <row r="253" spans="1:12" ht="12.5">
      <c r="A253" s="1"/>
      <c r="B253" s="1"/>
      <c r="C253" s="1"/>
      <c r="D253" s="1"/>
      <c r="E253" s="67"/>
      <c r="F253" s="7">
        <v>251</v>
      </c>
      <c r="G253" s="7"/>
      <c r="H253" s="7"/>
      <c r="I253" s="7"/>
      <c r="J253" s="7"/>
      <c r="K253" s="7"/>
      <c r="L253" s="7"/>
    </row>
    <row r="254" spans="1:12" ht="12.5">
      <c r="A254" s="1"/>
      <c r="B254" s="1"/>
      <c r="C254" s="1"/>
      <c r="D254" s="1"/>
      <c r="E254" s="67"/>
      <c r="F254" s="7">
        <v>252</v>
      </c>
      <c r="G254" s="7"/>
      <c r="H254" s="7"/>
      <c r="I254" s="7"/>
      <c r="J254" s="7"/>
      <c r="K254" s="7"/>
      <c r="L254" s="7"/>
    </row>
    <row r="255" spans="1:12" ht="12.5">
      <c r="A255" s="1"/>
      <c r="B255" s="1"/>
      <c r="C255" s="1"/>
      <c r="D255" s="1"/>
      <c r="E255" s="67"/>
      <c r="F255" s="7">
        <v>253</v>
      </c>
      <c r="G255" s="7"/>
      <c r="H255" s="7"/>
      <c r="I255" s="7"/>
      <c r="J255" s="7"/>
      <c r="K255" s="7"/>
      <c r="L255" s="7"/>
    </row>
    <row r="256" spans="1:12" ht="12.5">
      <c r="A256" s="1"/>
      <c r="B256" s="1"/>
      <c r="C256" s="1"/>
      <c r="D256" s="1"/>
      <c r="E256" s="67"/>
      <c r="F256" s="7">
        <v>254</v>
      </c>
      <c r="G256" s="7"/>
      <c r="H256" s="7"/>
      <c r="I256" s="7"/>
      <c r="J256" s="7"/>
      <c r="K256" s="7"/>
      <c r="L256" s="7"/>
    </row>
    <row r="257" spans="1:12" ht="25">
      <c r="A257" s="1"/>
      <c r="B257" s="1"/>
      <c r="C257" s="1"/>
      <c r="D257" s="1"/>
      <c r="E257" s="67"/>
      <c r="F257" s="7">
        <v>255</v>
      </c>
      <c r="G257" s="11">
        <v>44852</v>
      </c>
      <c r="H257" s="11">
        <v>44852</v>
      </c>
      <c r="I257" s="7" t="s">
        <v>444</v>
      </c>
      <c r="J257" s="7"/>
      <c r="K257" s="7" t="s">
        <v>40</v>
      </c>
      <c r="L257" s="7" t="s">
        <v>445</v>
      </c>
    </row>
    <row r="258" spans="1:12" ht="25">
      <c r="A258" s="1"/>
      <c r="B258" s="1"/>
      <c r="C258" s="1"/>
      <c r="D258" s="1"/>
      <c r="E258" s="67"/>
      <c r="F258" s="7">
        <v>256</v>
      </c>
      <c r="G258" s="11">
        <v>44852</v>
      </c>
      <c r="H258" s="11">
        <v>44854</v>
      </c>
      <c r="I258" s="7" t="s">
        <v>446</v>
      </c>
      <c r="J258" s="7" t="s">
        <v>442</v>
      </c>
      <c r="K258" s="7" t="s">
        <v>40</v>
      </c>
      <c r="L258" s="7" t="s">
        <v>447</v>
      </c>
    </row>
    <row r="259" spans="1:12" ht="37.5">
      <c r="A259" s="1"/>
      <c r="B259" s="1"/>
      <c r="C259" s="1"/>
      <c r="D259" s="1"/>
      <c r="E259" s="67"/>
      <c r="F259" s="7">
        <v>257</v>
      </c>
      <c r="G259" s="11">
        <v>44858</v>
      </c>
      <c r="H259" s="11">
        <v>44860</v>
      </c>
      <c r="I259" s="7" t="s">
        <v>448</v>
      </c>
      <c r="J259" s="7" t="s">
        <v>449</v>
      </c>
      <c r="K259" s="7" t="s">
        <v>40</v>
      </c>
      <c r="L259" s="7" t="s">
        <v>450</v>
      </c>
    </row>
    <row r="260" spans="1:12" ht="12.5">
      <c r="A260" s="1"/>
      <c r="B260" s="1"/>
      <c r="C260" s="1"/>
      <c r="D260" s="1"/>
      <c r="E260" s="67"/>
      <c r="F260" s="7">
        <v>258</v>
      </c>
      <c r="G260" s="7"/>
      <c r="H260" s="7"/>
      <c r="I260" s="7"/>
      <c r="J260" s="7"/>
      <c r="K260" s="7"/>
      <c r="L260" s="7"/>
    </row>
    <row r="261" spans="1:12" ht="12.5">
      <c r="A261" s="1"/>
      <c r="B261" s="1"/>
      <c r="C261" s="1"/>
      <c r="D261" s="1"/>
      <c r="E261" s="67"/>
      <c r="F261" s="7">
        <v>259</v>
      </c>
      <c r="G261" s="7"/>
      <c r="H261" s="7"/>
      <c r="I261" s="7"/>
      <c r="J261" s="7"/>
      <c r="K261" s="7"/>
      <c r="L261" s="7"/>
    </row>
    <row r="262" spans="1:12" ht="12.5">
      <c r="A262" s="1"/>
      <c r="B262" s="1"/>
      <c r="C262" s="1"/>
      <c r="D262" s="1"/>
      <c r="E262" s="67"/>
      <c r="F262" s="7">
        <v>260</v>
      </c>
      <c r="G262" s="7"/>
      <c r="H262" s="7"/>
      <c r="I262" s="7"/>
      <c r="J262" s="7"/>
      <c r="K262" s="7"/>
      <c r="L262" s="7"/>
    </row>
    <row r="263" spans="1:12" ht="12.5">
      <c r="A263" s="1"/>
      <c r="B263" s="1"/>
      <c r="C263" s="1"/>
      <c r="D263" s="1"/>
      <c r="E263" s="67"/>
      <c r="F263" s="7">
        <v>261</v>
      </c>
      <c r="G263" s="7"/>
      <c r="H263" s="7"/>
      <c r="I263" s="7"/>
      <c r="J263" s="7"/>
      <c r="K263" s="7"/>
      <c r="L263" s="7"/>
    </row>
    <row r="264" spans="1:12" ht="12.5">
      <c r="A264" s="1"/>
      <c r="B264" s="1"/>
      <c r="C264" s="1"/>
      <c r="D264" s="1"/>
      <c r="E264" s="67"/>
      <c r="F264" s="7">
        <v>262</v>
      </c>
      <c r="G264" s="7"/>
      <c r="H264" s="7"/>
      <c r="I264" s="7"/>
      <c r="J264" s="7"/>
      <c r="K264" s="7"/>
      <c r="L264" s="7"/>
    </row>
    <row r="265" spans="1:12" ht="12.5">
      <c r="A265" s="1"/>
      <c r="B265" s="1"/>
      <c r="C265" s="1"/>
      <c r="D265" s="1"/>
      <c r="E265" s="67"/>
      <c r="F265" s="7">
        <v>263</v>
      </c>
      <c r="G265" s="7"/>
      <c r="H265" s="7"/>
      <c r="I265" s="7"/>
      <c r="J265" s="7"/>
      <c r="K265" s="7"/>
      <c r="L265" s="7"/>
    </row>
    <row r="266" spans="1:12" ht="12.5">
      <c r="A266" s="1"/>
      <c r="B266" s="1"/>
      <c r="C266" s="1"/>
      <c r="D266" s="1"/>
      <c r="E266" s="67"/>
      <c r="F266" s="7">
        <v>264</v>
      </c>
      <c r="G266" s="7"/>
      <c r="H266" s="7"/>
      <c r="I266" s="7"/>
      <c r="J266" s="7"/>
      <c r="K266" s="7"/>
      <c r="L266" s="7"/>
    </row>
    <row r="267" spans="1:12" ht="37.5">
      <c r="A267" s="1"/>
      <c r="B267" s="1"/>
      <c r="C267" s="1"/>
      <c r="D267" s="1"/>
      <c r="E267" s="67"/>
      <c r="F267" s="7">
        <v>265</v>
      </c>
      <c r="G267" s="8">
        <v>44866</v>
      </c>
      <c r="H267" s="7"/>
      <c r="I267" s="7" t="s">
        <v>451</v>
      </c>
      <c r="J267" s="7" t="s">
        <v>452</v>
      </c>
      <c r="K267" s="7"/>
      <c r="L267" s="7"/>
    </row>
    <row r="268" spans="1:12" ht="12.5">
      <c r="A268" s="1"/>
      <c r="B268" s="1"/>
      <c r="C268" s="1"/>
      <c r="D268" s="1"/>
      <c r="E268" s="67"/>
      <c r="F268" s="7">
        <v>266</v>
      </c>
      <c r="G268" s="7"/>
      <c r="H268" s="7"/>
      <c r="I268" s="7"/>
      <c r="J268" s="7"/>
      <c r="K268" s="7"/>
      <c r="L268" s="7"/>
    </row>
    <row r="269" spans="1:12" ht="12.5">
      <c r="A269" s="1"/>
      <c r="B269" s="1"/>
      <c r="C269" s="1"/>
      <c r="D269" s="1"/>
      <c r="E269" s="67"/>
      <c r="F269" s="7">
        <v>267</v>
      </c>
      <c r="G269" s="11">
        <v>44876</v>
      </c>
      <c r="H269" s="11">
        <v>44879</v>
      </c>
      <c r="I269" s="7" t="s">
        <v>429</v>
      </c>
      <c r="J269" s="7" t="s">
        <v>452</v>
      </c>
      <c r="K269" s="7" t="s">
        <v>40</v>
      </c>
      <c r="L269" s="7" t="s">
        <v>453</v>
      </c>
    </row>
    <row r="270" spans="1:12" ht="12.5">
      <c r="A270" s="1"/>
      <c r="B270" s="1"/>
      <c r="C270" s="1"/>
      <c r="D270" s="1"/>
      <c r="E270" s="67"/>
      <c r="F270" s="7">
        <v>268</v>
      </c>
      <c r="G270" s="7"/>
      <c r="H270" s="7"/>
      <c r="I270" s="7"/>
      <c r="J270" s="7"/>
      <c r="K270" s="7"/>
      <c r="L270" s="7"/>
    </row>
    <row r="271" spans="1:12" ht="37.5">
      <c r="A271" s="1"/>
      <c r="B271" s="1"/>
      <c r="C271" s="1"/>
      <c r="D271" s="1"/>
      <c r="E271" s="67"/>
      <c r="F271" s="7">
        <v>269</v>
      </c>
      <c r="G271" s="8">
        <v>44868</v>
      </c>
      <c r="H271" s="8">
        <v>44869</v>
      </c>
      <c r="I271" s="7" t="s">
        <v>454</v>
      </c>
      <c r="J271" s="68" t="s">
        <v>455</v>
      </c>
      <c r="K271" s="7" t="s">
        <v>40</v>
      </c>
      <c r="L271" s="7"/>
    </row>
    <row r="272" spans="1:12" ht="12.5">
      <c r="A272" s="1"/>
      <c r="B272" s="1"/>
      <c r="C272" s="1"/>
      <c r="D272" s="1"/>
      <c r="E272" s="67"/>
      <c r="F272" s="7">
        <v>270</v>
      </c>
      <c r="G272" s="7"/>
      <c r="H272" s="7"/>
      <c r="I272" s="7"/>
      <c r="J272" s="7"/>
      <c r="K272" s="7"/>
      <c r="L272" s="7"/>
    </row>
    <row r="273" spans="1:12" ht="12.5">
      <c r="A273" s="1"/>
      <c r="B273" s="1"/>
      <c r="C273" s="1"/>
      <c r="D273" s="1"/>
      <c r="E273" s="67"/>
      <c r="F273" s="7">
        <v>271</v>
      </c>
      <c r="G273" s="7"/>
      <c r="H273" s="7"/>
      <c r="I273" s="7"/>
      <c r="J273" s="7"/>
      <c r="K273" s="7"/>
      <c r="L273" s="7"/>
    </row>
    <row r="274" spans="1:12" ht="12.5">
      <c r="A274" s="1"/>
      <c r="B274" s="1"/>
      <c r="C274" s="1"/>
      <c r="D274" s="1"/>
      <c r="E274" s="67"/>
      <c r="F274" s="7">
        <v>272</v>
      </c>
      <c r="G274" s="7"/>
      <c r="H274" s="7"/>
      <c r="I274" s="7"/>
      <c r="J274" s="7"/>
      <c r="K274" s="7"/>
      <c r="L274" s="7"/>
    </row>
    <row r="275" spans="1:12" ht="12.5">
      <c r="A275" s="1"/>
      <c r="B275" s="1"/>
      <c r="C275" s="1"/>
      <c r="D275" s="1"/>
      <c r="E275" s="67"/>
      <c r="F275" s="7">
        <v>273</v>
      </c>
      <c r="G275" s="7"/>
      <c r="H275" s="7"/>
      <c r="I275" s="7"/>
      <c r="J275" s="7"/>
      <c r="K275" s="7"/>
      <c r="L275" s="7"/>
    </row>
    <row r="276" spans="1:12" ht="12.5">
      <c r="A276" s="1"/>
      <c r="B276" s="1"/>
      <c r="C276" s="1"/>
      <c r="D276" s="1"/>
      <c r="E276" s="67"/>
      <c r="F276" s="7">
        <v>274</v>
      </c>
      <c r="G276" s="7"/>
      <c r="H276" s="7"/>
      <c r="I276" s="7"/>
      <c r="J276" s="7"/>
      <c r="K276" s="7"/>
      <c r="L276" s="7"/>
    </row>
    <row r="277" spans="1:12" ht="12.5">
      <c r="A277" s="1"/>
      <c r="B277" s="1"/>
      <c r="C277" s="1"/>
      <c r="D277" s="1"/>
      <c r="E277" s="67"/>
      <c r="F277" s="7">
        <v>275</v>
      </c>
      <c r="G277" s="7"/>
      <c r="H277" s="7"/>
      <c r="I277" s="7"/>
      <c r="J277" s="7"/>
      <c r="K277" s="7"/>
      <c r="L277" s="7"/>
    </row>
    <row r="278" spans="1:12" ht="12.5">
      <c r="A278" s="1"/>
      <c r="B278" s="1"/>
      <c r="C278" s="1"/>
      <c r="D278" s="1"/>
      <c r="E278" s="67"/>
      <c r="F278" s="7">
        <v>276</v>
      </c>
      <c r="G278" s="7"/>
      <c r="H278" s="7"/>
      <c r="I278" s="7"/>
      <c r="J278" s="7"/>
      <c r="K278" s="7"/>
      <c r="L278" s="7"/>
    </row>
    <row r="279" spans="1:12" ht="12.5">
      <c r="A279" s="1"/>
      <c r="B279" s="1"/>
      <c r="C279" s="1"/>
      <c r="D279" s="1"/>
      <c r="E279" s="67"/>
      <c r="F279" s="7">
        <v>277</v>
      </c>
      <c r="G279" s="7"/>
      <c r="H279" s="7"/>
      <c r="I279" s="7"/>
      <c r="J279" s="7"/>
      <c r="K279" s="7"/>
      <c r="L279" s="7"/>
    </row>
    <row r="280" spans="1:12" ht="12.5">
      <c r="A280" s="1"/>
      <c r="B280" s="1"/>
      <c r="C280" s="1"/>
      <c r="D280" s="1"/>
      <c r="E280" s="67"/>
      <c r="F280" s="7">
        <v>278</v>
      </c>
      <c r="G280" s="7"/>
      <c r="H280" s="7"/>
      <c r="I280" s="7"/>
      <c r="J280" s="7"/>
      <c r="K280" s="7"/>
      <c r="L280" s="7"/>
    </row>
    <row r="281" spans="1:12" ht="12.5">
      <c r="A281" s="1"/>
      <c r="B281" s="1"/>
      <c r="C281" s="1"/>
      <c r="D281" s="1"/>
      <c r="E281" s="67"/>
      <c r="F281" s="7">
        <v>279</v>
      </c>
      <c r="G281" s="11">
        <v>44881</v>
      </c>
      <c r="H281" s="7"/>
      <c r="I281" s="7" t="s">
        <v>429</v>
      </c>
      <c r="J281" s="7"/>
      <c r="K281" s="7"/>
      <c r="L281" s="7"/>
    </row>
    <row r="282" spans="1:12" ht="12.5">
      <c r="A282" s="1"/>
      <c r="B282" s="1"/>
      <c r="C282" s="1"/>
      <c r="D282" s="1"/>
      <c r="E282" s="67"/>
      <c r="F282" s="7">
        <v>280</v>
      </c>
      <c r="G282" s="7"/>
      <c r="H282" s="7"/>
      <c r="I282" s="7"/>
      <c r="J282" s="7"/>
      <c r="K282" s="7"/>
      <c r="L282" s="7"/>
    </row>
    <row r="283" spans="1:12" ht="12.5">
      <c r="A283" s="1"/>
      <c r="B283" s="1"/>
      <c r="C283" s="1"/>
      <c r="D283" s="1"/>
      <c r="E283" s="67"/>
      <c r="F283" s="7">
        <v>281</v>
      </c>
      <c r="G283" s="7"/>
      <c r="H283" s="7"/>
      <c r="I283" s="7"/>
      <c r="J283" s="7"/>
      <c r="K283" s="7"/>
      <c r="L283" s="7"/>
    </row>
    <row r="284" spans="1:12" ht="12.5">
      <c r="A284" s="1"/>
      <c r="B284" s="1"/>
      <c r="C284" s="1"/>
      <c r="D284" s="1"/>
      <c r="E284" s="67"/>
      <c r="F284" s="7">
        <v>282</v>
      </c>
      <c r="G284" s="7"/>
      <c r="H284" s="7"/>
      <c r="I284" s="7"/>
      <c r="J284" s="7"/>
      <c r="K284" s="7"/>
      <c r="L284" s="7"/>
    </row>
    <row r="285" spans="1:12" ht="12.5">
      <c r="A285" s="1"/>
      <c r="B285" s="1"/>
      <c r="C285" s="1"/>
      <c r="D285" s="1"/>
      <c r="E285" s="67"/>
      <c r="F285" s="7">
        <v>283</v>
      </c>
      <c r="G285" s="7"/>
      <c r="H285" s="7"/>
      <c r="I285" s="7"/>
      <c r="J285" s="7"/>
      <c r="K285" s="7"/>
      <c r="L285" s="7"/>
    </row>
    <row r="286" spans="1:12" ht="12.5">
      <c r="A286" s="1"/>
      <c r="B286" s="1"/>
      <c r="C286" s="1"/>
      <c r="D286" s="1"/>
      <c r="E286" s="67"/>
      <c r="F286" s="7">
        <v>284</v>
      </c>
      <c r="G286" s="7"/>
      <c r="H286" s="7"/>
      <c r="I286" s="7"/>
      <c r="J286" s="7"/>
      <c r="K286" s="7"/>
      <c r="L286" s="7"/>
    </row>
    <row r="287" spans="1:12" ht="12.5">
      <c r="A287" s="1"/>
      <c r="B287" s="1"/>
      <c r="C287" s="1"/>
      <c r="D287" s="1"/>
      <c r="E287" s="67"/>
      <c r="F287" s="7">
        <v>285</v>
      </c>
      <c r="G287" s="7"/>
      <c r="H287" s="7"/>
      <c r="I287" s="7"/>
      <c r="J287" s="7"/>
      <c r="K287" s="7"/>
      <c r="L287" s="7"/>
    </row>
    <row r="288" spans="1:12" ht="12.5">
      <c r="A288" s="1"/>
      <c r="B288" s="1"/>
      <c r="C288" s="1"/>
      <c r="D288" s="1"/>
      <c r="E288" s="67"/>
      <c r="F288" s="7">
        <v>286</v>
      </c>
      <c r="G288" s="7"/>
      <c r="H288" s="7"/>
      <c r="I288" s="7"/>
      <c r="J288" s="7"/>
      <c r="K288" s="7"/>
      <c r="L288" s="7"/>
    </row>
    <row r="289" spans="1:12" ht="12.5">
      <c r="A289" s="1"/>
      <c r="B289" s="1"/>
      <c r="C289" s="1"/>
      <c r="D289" s="1"/>
      <c r="E289" s="67"/>
      <c r="F289" s="7">
        <v>287</v>
      </c>
      <c r="G289" s="7"/>
      <c r="H289" s="7"/>
      <c r="I289" s="7"/>
      <c r="J289" s="7"/>
      <c r="K289" s="7"/>
      <c r="L289" s="7"/>
    </row>
    <row r="290" spans="1:12" ht="12.5">
      <c r="A290" s="1"/>
      <c r="B290" s="1"/>
      <c r="C290" s="1"/>
      <c r="D290" s="1"/>
      <c r="E290" s="67"/>
      <c r="F290" s="7">
        <v>288</v>
      </c>
      <c r="G290" s="7"/>
      <c r="H290" s="7"/>
      <c r="I290" s="7"/>
      <c r="J290" s="7"/>
      <c r="K290" s="7"/>
      <c r="L290" s="7"/>
    </row>
    <row r="291" spans="1:12" ht="25">
      <c r="A291" s="1"/>
      <c r="B291" s="1"/>
      <c r="C291" s="1"/>
      <c r="D291" s="1"/>
      <c r="E291" s="67"/>
      <c r="F291" s="7">
        <v>289</v>
      </c>
      <c r="G291" s="11">
        <v>44895</v>
      </c>
      <c r="H291" s="11">
        <v>44895</v>
      </c>
      <c r="I291" s="7" t="s">
        <v>456</v>
      </c>
      <c r="J291" s="7"/>
      <c r="K291" s="7" t="s">
        <v>40</v>
      </c>
      <c r="L291" s="7"/>
    </row>
    <row r="292" spans="1:12" ht="25">
      <c r="A292" s="1"/>
      <c r="B292" s="1"/>
      <c r="C292" s="1"/>
      <c r="D292" s="1"/>
      <c r="E292" s="67"/>
      <c r="F292" s="7">
        <v>290</v>
      </c>
      <c r="G292" s="11">
        <v>44895</v>
      </c>
      <c r="H292" s="11">
        <v>44895</v>
      </c>
      <c r="I292" s="7" t="s">
        <v>457</v>
      </c>
      <c r="J292" s="7"/>
      <c r="K292" s="7" t="s">
        <v>40</v>
      </c>
      <c r="L292" s="7"/>
    </row>
    <row r="293" spans="1:12" ht="25">
      <c r="A293" s="1"/>
      <c r="B293" s="1"/>
      <c r="C293" s="1"/>
      <c r="D293" s="1"/>
      <c r="E293" s="67"/>
      <c r="F293" s="7">
        <v>291</v>
      </c>
      <c r="G293" s="11">
        <v>44895</v>
      </c>
      <c r="H293" s="11">
        <v>44895</v>
      </c>
      <c r="I293" s="7" t="s">
        <v>458</v>
      </c>
      <c r="J293" s="7"/>
      <c r="K293" s="7" t="s">
        <v>40</v>
      </c>
      <c r="L293" s="7"/>
    </row>
    <row r="294" spans="1:12" ht="12.5">
      <c r="A294" s="1"/>
      <c r="B294" s="1"/>
      <c r="C294" s="1"/>
      <c r="D294" s="1"/>
      <c r="E294" s="67"/>
      <c r="F294" s="7">
        <v>292</v>
      </c>
      <c r="G294" s="7"/>
      <c r="H294" s="7"/>
      <c r="I294" s="7"/>
      <c r="J294" s="7"/>
      <c r="K294" s="7"/>
      <c r="L294" s="7"/>
    </row>
    <row r="295" spans="1:12" ht="12.5">
      <c r="A295" s="1"/>
      <c r="B295" s="1"/>
      <c r="C295" s="1"/>
      <c r="D295" s="1"/>
      <c r="E295" s="67"/>
      <c r="F295" s="7">
        <v>293</v>
      </c>
      <c r="G295" s="7"/>
      <c r="H295" s="7"/>
      <c r="I295" s="7"/>
      <c r="J295" s="7"/>
      <c r="K295" s="7"/>
      <c r="L295" s="7"/>
    </row>
    <row r="296" spans="1:12" ht="12.5">
      <c r="A296" s="1"/>
      <c r="B296" s="1"/>
      <c r="C296" s="1"/>
      <c r="D296" s="1"/>
      <c r="E296" s="67"/>
      <c r="F296" s="7">
        <v>294</v>
      </c>
      <c r="G296" s="69"/>
      <c r="H296" s="69"/>
      <c r="I296" s="69"/>
      <c r="J296" s="69"/>
      <c r="K296" s="69"/>
      <c r="L296" s="1"/>
    </row>
    <row r="297" spans="1:12" ht="12.5">
      <c r="A297" s="1"/>
      <c r="B297" s="1"/>
      <c r="C297" s="1"/>
      <c r="D297" s="1"/>
      <c r="E297" s="67"/>
      <c r="F297" s="7">
        <v>295</v>
      </c>
      <c r="G297" s="69"/>
      <c r="H297" s="69"/>
      <c r="I297" s="69"/>
      <c r="J297" s="69"/>
      <c r="K297" s="69"/>
      <c r="L297" s="1"/>
    </row>
    <row r="298" spans="1:12" ht="12.5">
      <c r="A298" s="1"/>
      <c r="B298" s="1"/>
      <c r="C298" s="1"/>
      <c r="D298" s="1"/>
      <c r="E298" s="67"/>
      <c r="F298" s="7">
        <v>296</v>
      </c>
      <c r="G298" s="69"/>
      <c r="H298" s="69"/>
      <c r="I298" s="69"/>
      <c r="J298" s="69"/>
      <c r="K298" s="69"/>
      <c r="L298" s="1"/>
    </row>
    <row r="299" spans="1:12" ht="12.5">
      <c r="A299" s="1"/>
      <c r="B299" s="1"/>
      <c r="C299" s="1"/>
      <c r="D299" s="1"/>
      <c r="E299" s="67"/>
      <c r="F299" s="7">
        <v>297</v>
      </c>
      <c r="G299" s="69"/>
      <c r="H299" s="69"/>
      <c r="I299" s="69"/>
      <c r="J299" s="69"/>
      <c r="K299" s="69"/>
      <c r="L299" s="1"/>
    </row>
    <row r="300" spans="1:12" ht="12.5">
      <c r="A300" s="1"/>
      <c r="B300" s="1"/>
      <c r="C300" s="1"/>
      <c r="D300" s="1"/>
      <c r="E300" s="67"/>
      <c r="F300" s="7">
        <v>298</v>
      </c>
      <c r="G300" s="69"/>
      <c r="H300" s="69"/>
      <c r="I300" s="69"/>
      <c r="J300" s="69"/>
      <c r="K300" s="69"/>
      <c r="L300" s="1"/>
    </row>
    <row r="301" spans="1:12" ht="12.5">
      <c r="A301" s="1"/>
      <c r="B301" s="1"/>
      <c r="C301" s="1"/>
      <c r="D301" s="1"/>
      <c r="E301" s="67"/>
      <c r="F301" s="7">
        <v>299</v>
      </c>
      <c r="G301" s="69"/>
      <c r="H301" s="69"/>
      <c r="I301" s="69"/>
      <c r="J301" s="69"/>
      <c r="K301" s="69"/>
      <c r="L301" s="1"/>
    </row>
    <row r="302" spans="1:12" ht="12.5">
      <c r="A302" s="1"/>
      <c r="B302" s="1"/>
      <c r="C302" s="1"/>
      <c r="D302" s="1"/>
      <c r="E302" s="67"/>
      <c r="F302" s="7">
        <v>300</v>
      </c>
      <c r="G302" s="69"/>
      <c r="H302" s="69"/>
      <c r="I302" s="69"/>
      <c r="J302" s="69"/>
      <c r="K302" s="69"/>
      <c r="L302" s="1"/>
    </row>
    <row r="303" spans="1:12" ht="12.5">
      <c r="A303" s="1"/>
      <c r="B303" s="1"/>
      <c r="C303" s="1"/>
      <c r="D303" s="1"/>
      <c r="E303" s="67"/>
      <c r="F303" s="7">
        <v>301</v>
      </c>
      <c r="G303" s="69"/>
      <c r="H303" s="69"/>
      <c r="I303" s="69"/>
      <c r="J303" s="69"/>
      <c r="K303" s="69"/>
      <c r="L303" s="1"/>
    </row>
    <row r="304" spans="1:12" ht="12.5">
      <c r="A304" s="1"/>
      <c r="B304" s="1"/>
      <c r="C304" s="1"/>
      <c r="D304" s="1"/>
      <c r="E304" s="67"/>
      <c r="F304" s="7">
        <v>302</v>
      </c>
      <c r="G304" s="69"/>
      <c r="H304" s="69"/>
      <c r="I304" s="69"/>
      <c r="J304" s="69"/>
      <c r="K304" s="69"/>
      <c r="L304" s="1"/>
    </row>
    <row r="305" spans="1:12" ht="12.5">
      <c r="A305" s="1"/>
      <c r="B305" s="1"/>
      <c r="C305" s="1"/>
      <c r="D305" s="1"/>
      <c r="E305" s="67"/>
      <c r="F305" s="69"/>
      <c r="G305" s="69"/>
      <c r="H305" s="69"/>
      <c r="I305" s="69"/>
      <c r="J305" s="69"/>
      <c r="K305" s="69"/>
      <c r="L305" s="1"/>
    </row>
    <row r="306" spans="1:12" ht="12.5">
      <c r="A306" s="1"/>
      <c r="B306" s="1"/>
      <c r="C306" s="1"/>
      <c r="D306" s="1"/>
      <c r="E306" s="67"/>
      <c r="F306" s="69"/>
      <c r="G306" s="69"/>
      <c r="H306" s="69"/>
      <c r="I306" s="69"/>
      <c r="J306" s="69"/>
      <c r="K306" s="69"/>
      <c r="L306" s="1"/>
    </row>
    <row r="307" spans="1:12" ht="12.5">
      <c r="A307" s="1"/>
      <c r="B307" s="1"/>
      <c r="C307" s="1"/>
      <c r="D307" s="1"/>
      <c r="E307" s="67"/>
      <c r="F307" s="69"/>
      <c r="G307" s="69"/>
      <c r="H307" s="69"/>
      <c r="I307" s="69"/>
      <c r="J307" s="69"/>
      <c r="K307" s="69"/>
      <c r="L307" s="1"/>
    </row>
    <row r="308" spans="1:12" ht="12.5">
      <c r="A308" s="1"/>
      <c r="B308" s="1"/>
      <c r="C308" s="1"/>
      <c r="D308" s="1"/>
      <c r="E308" s="67"/>
      <c r="F308" s="69"/>
      <c r="G308" s="69"/>
      <c r="H308" s="69"/>
      <c r="I308" s="69"/>
      <c r="J308" s="69"/>
      <c r="K308" s="69"/>
      <c r="L308" s="1"/>
    </row>
    <row r="309" spans="1:12" ht="12.5">
      <c r="A309" s="1"/>
      <c r="B309" s="1"/>
      <c r="C309" s="1"/>
      <c r="D309" s="1"/>
      <c r="E309" s="67"/>
      <c r="F309" s="69"/>
      <c r="G309" s="69"/>
      <c r="H309" s="69"/>
      <c r="I309" s="69"/>
      <c r="J309" s="69"/>
      <c r="K309" s="69"/>
      <c r="L309" s="1"/>
    </row>
    <row r="310" spans="1:12" ht="12.5">
      <c r="A310" s="1"/>
      <c r="B310" s="1"/>
      <c r="C310" s="1"/>
      <c r="D310" s="1"/>
      <c r="E310" s="67"/>
      <c r="F310" s="69"/>
      <c r="G310" s="69"/>
      <c r="H310" s="69"/>
      <c r="I310" s="69"/>
      <c r="J310" s="69"/>
      <c r="K310" s="69"/>
      <c r="L310" s="1"/>
    </row>
    <row r="311" spans="1:12" ht="12.5">
      <c r="A311" s="1"/>
      <c r="B311" s="1"/>
      <c r="C311" s="1"/>
      <c r="D311" s="1"/>
      <c r="E311" s="67"/>
      <c r="F311" s="69"/>
      <c r="G311" s="69"/>
      <c r="H311" s="69"/>
      <c r="I311" s="69"/>
      <c r="J311" s="69"/>
      <c r="K311" s="69"/>
      <c r="L311" s="1"/>
    </row>
    <row r="312" spans="1:12" ht="12.5">
      <c r="A312" s="1"/>
      <c r="B312" s="1"/>
      <c r="C312" s="1"/>
      <c r="D312" s="1"/>
      <c r="E312" s="67"/>
      <c r="F312" s="69"/>
      <c r="G312" s="69"/>
      <c r="H312" s="69"/>
      <c r="I312" s="69"/>
      <c r="J312" s="69"/>
      <c r="K312" s="69"/>
      <c r="L312" s="1"/>
    </row>
    <row r="313" spans="1:12" ht="12.5">
      <c r="A313" s="1"/>
      <c r="B313" s="1"/>
      <c r="C313" s="1"/>
      <c r="D313" s="1"/>
      <c r="E313" s="67"/>
      <c r="F313" s="69"/>
      <c r="G313" s="69"/>
      <c r="H313" s="69"/>
      <c r="I313" s="69"/>
      <c r="J313" s="69"/>
      <c r="K313" s="69"/>
      <c r="L313" s="1"/>
    </row>
    <row r="314" spans="1:12" ht="12.5">
      <c r="A314" s="1"/>
      <c r="B314" s="1"/>
      <c r="C314" s="1"/>
      <c r="D314" s="1"/>
      <c r="E314" s="67"/>
      <c r="F314" s="69"/>
      <c r="G314" s="69"/>
      <c r="H314" s="69"/>
      <c r="I314" s="69"/>
      <c r="J314" s="69"/>
      <c r="K314" s="69"/>
      <c r="L314" s="1"/>
    </row>
    <row r="315" spans="1:12" ht="12.5">
      <c r="A315" s="1"/>
      <c r="B315" s="1"/>
      <c r="C315" s="1"/>
      <c r="D315" s="1"/>
      <c r="E315" s="67"/>
      <c r="F315" s="69"/>
      <c r="G315" s="69"/>
      <c r="H315" s="69"/>
      <c r="I315" s="69"/>
      <c r="J315" s="69"/>
      <c r="K315" s="69"/>
      <c r="L315" s="1"/>
    </row>
    <row r="316" spans="1:12" ht="12.5">
      <c r="A316" s="1"/>
      <c r="B316" s="1"/>
      <c r="C316" s="1"/>
      <c r="D316" s="1"/>
      <c r="E316" s="67"/>
      <c r="F316" s="69"/>
      <c r="G316" s="69"/>
      <c r="H316" s="69"/>
      <c r="I316" s="69"/>
      <c r="J316" s="69"/>
      <c r="K316" s="69"/>
      <c r="L316" s="1"/>
    </row>
    <row r="317" spans="1:12" ht="12.5">
      <c r="A317" s="1"/>
      <c r="B317" s="1"/>
      <c r="C317" s="1"/>
      <c r="D317" s="1"/>
      <c r="E317" s="67"/>
      <c r="F317" s="69"/>
      <c r="G317" s="69"/>
      <c r="H317" s="69"/>
      <c r="I317" s="69"/>
      <c r="J317" s="69"/>
      <c r="K317" s="69"/>
      <c r="L317" s="1"/>
    </row>
    <row r="318" spans="1:12" ht="12.5">
      <c r="A318" s="1"/>
      <c r="B318" s="1"/>
      <c r="C318" s="1"/>
      <c r="D318" s="1"/>
      <c r="E318" s="67"/>
      <c r="F318" s="69"/>
      <c r="G318" s="69"/>
      <c r="H318" s="69"/>
      <c r="I318" s="69"/>
      <c r="J318" s="69"/>
      <c r="K318" s="69"/>
      <c r="L318" s="1"/>
    </row>
    <row r="319" spans="1:12" ht="12.5">
      <c r="A319" s="1"/>
      <c r="B319" s="1"/>
      <c r="C319" s="1"/>
      <c r="D319" s="1"/>
      <c r="E319" s="67"/>
      <c r="F319" s="69"/>
      <c r="G319" s="69"/>
      <c r="H319" s="69"/>
      <c r="I319" s="69"/>
      <c r="J319" s="69"/>
      <c r="K319" s="69"/>
      <c r="L319" s="1"/>
    </row>
    <row r="320" spans="1:12" ht="12.5">
      <c r="A320" s="1"/>
      <c r="B320" s="1"/>
      <c r="C320" s="1"/>
      <c r="D320" s="1"/>
      <c r="E320" s="67"/>
      <c r="F320" s="69"/>
      <c r="G320" s="69"/>
      <c r="H320" s="69"/>
      <c r="I320" s="69"/>
      <c r="J320" s="69"/>
      <c r="K320" s="69"/>
      <c r="L320" s="1"/>
    </row>
    <row r="321" spans="1:12" ht="12.5">
      <c r="A321" s="1"/>
      <c r="B321" s="1"/>
      <c r="C321" s="1"/>
      <c r="D321" s="1"/>
      <c r="E321" s="67"/>
      <c r="F321" s="69"/>
      <c r="G321" s="69"/>
      <c r="H321" s="69"/>
      <c r="I321" s="69"/>
      <c r="J321" s="69"/>
      <c r="K321" s="69"/>
      <c r="L321" s="1"/>
    </row>
    <row r="322" spans="1:12" ht="12.5">
      <c r="A322" s="1"/>
      <c r="B322" s="1"/>
      <c r="C322" s="1"/>
      <c r="D322" s="1"/>
      <c r="E322" s="67"/>
      <c r="F322" s="69"/>
      <c r="G322" s="69"/>
      <c r="H322" s="69"/>
      <c r="I322" s="69"/>
      <c r="J322" s="69"/>
      <c r="K322" s="69"/>
      <c r="L322" s="1"/>
    </row>
    <row r="323" spans="1:12" ht="12.5">
      <c r="A323" s="1"/>
      <c r="B323" s="1"/>
      <c r="C323" s="1"/>
      <c r="D323" s="1"/>
      <c r="E323" s="67"/>
      <c r="F323" s="69"/>
      <c r="G323" s="69"/>
      <c r="H323" s="69"/>
      <c r="I323" s="69"/>
      <c r="J323" s="69"/>
      <c r="K323" s="69"/>
      <c r="L323" s="1"/>
    </row>
    <row r="324" spans="1:12" ht="12.5">
      <c r="A324" s="1"/>
      <c r="B324" s="1"/>
      <c r="C324" s="1"/>
      <c r="D324" s="1"/>
      <c r="E324" s="67"/>
      <c r="F324" s="69"/>
      <c r="G324" s="69"/>
      <c r="H324" s="69"/>
      <c r="I324" s="69"/>
      <c r="J324" s="69"/>
      <c r="K324" s="69"/>
      <c r="L324" s="1"/>
    </row>
    <row r="325" spans="1:12" ht="12.5">
      <c r="A325" s="1"/>
      <c r="B325" s="1"/>
      <c r="C325" s="1"/>
      <c r="D325" s="1"/>
      <c r="E325" s="67"/>
      <c r="F325" s="69"/>
      <c r="G325" s="69"/>
      <c r="H325" s="69"/>
      <c r="I325" s="69"/>
      <c r="J325" s="69"/>
      <c r="K325" s="69"/>
      <c r="L325" s="1"/>
    </row>
    <row r="326" spans="1:12" ht="12.5">
      <c r="A326" s="1"/>
      <c r="B326" s="1"/>
      <c r="C326" s="1"/>
      <c r="D326" s="1"/>
      <c r="E326" s="67"/>
      <c r="F326" s="69"/>
      <c r="G326" s="69"/>
      <c r="H326" s="69"/>
      <c r="I326" s="69"/>
      <c r="J326" s="69"/>
      <c r="K326" s="69"/>
      <c r="L326" s="1"/>
    </row>
    <row r="327" spans="1:12" ht="12.5">
      <c r="A327" s="1"/>
      <c r="B327" s="1"/>
      <c r="C327" s="1"/>
      <c r="D327" s="1"/>
      <c r="E327" s="67"/>
      <c r="F327" s="69"/>
      <c r="G327" s="69"/>
      <c r="H327" s="69"/>
      <c r="I327" s="69"/>
      <c r="J327" s="69"/>
      <c r="K327" s="69"/>
      <c r="L327" s="1"/>
    </row>
    <row r="328" spans="1:12" ht="12.5">
      <c r="A328" s="1"/>
      <c r="B328" s="1"/>
      <c r="C328" s="1"/>
      <c r="D328" s="1"/>
      <c r="E328" s="67"/>
      <c r="F328" s="69"/>
      <c r="G328" s="69"/>
      <c r="H328" s="69"/>
      <c r="I328" s="69"/>
      <c r="J328" s="69"/>
      <c r="K328" s="69"/>
      <c r="L328" s="1"/>
    </row>
    <row r="329" spans="1:12" ht="12.5">
      <c r="A329" s="1"/>
      <c r="B329" s="1"/>
      <c r="C329" s="1"/>
      <c r="D329" s="1"/>
      <c r="E329" s="67"/>
      <c r="F329" s="69"/>
      <c r="G329" s="69"/>
      <c r="H329" s="69"/>
      <c r="I329" s="69"/>
      <c r="J329" s="69"/>
      <c r="K329" s="69"/>
      <c r="L329" s="1"/>
    </row>
    <row r="330" spans="1:12" ht="12.5">
      <c r="A330" s="1"/>
      <c r="B330" s="1"/>
      <c r="C330" s="1"/>
      <c r="D330" s="1"/>
      <c r="E330" s="67"/>
      <c r="F330" s="69"/>
      <c r="G330" s="69"/>
      <c r="H330" s="69"/>
      <c r="I330" s="69"/>
      <c r="J330" s="69"/>
      <c r="K330" s="69"/>
      <c r="L330" s="1"/>
    </row>
    <row r="331" spans="1:12" ht="12.5">
      <c r="A331" s="1"/>
      <c r="B331" s="1"/>
      <c r="C331" s="1"/>
      <c r="D331" s="1"/>
      <c r="E331" s="67"/>
      <c r="F331" s="69"/>
      <c r="G331" s="69"/>
      <c r="H331" s="69"/>
      <c r="I331" s="69"/>
      <c r="J331" s="69"/>
      <c r="K331" s="69"/>
      <c r="L331" s="1"/>
    </row>
    <row r="332" spans="1:12" ht="12.5">
      <c r="A332" s="1"/>
      <c r="B332" s="1"/>
      <c r="C332" s="1"/>
      <c r="D332" s="1"/>
      <c r="E332" s="67"/>
      <c r="F332" s="69"/>
      <c r="G332" s="69"/>
      <c r="H332" s="69"/>
      <c r="I332" s="69"/>
      <c r="J332" s="69"/>
      <c r="K332" s="69"/>
      <c r="L332" s="1"/>
    </row>
    <row r="333" spans="1:12" ht="12.5">
      <c r="A333" s="1"/>
      <c r="B333" s="1"/>
      <c r="C333" s="1"/>
      <c r="D333" s="1"/>
      <c r="E333" s="67"/>
      <c r="F333" s="69"/>
      <c r="G333" s="69"/>
      <c r="H333" s="69"/>
      <c r="I333" s="69"/>
      <c r="J333" s="69"/>
      <c r="K333" s="69"/>
      <c r="L333" s="1"/>
    </row>
    <row r="334" spans="1:12" ht="12.5">
      <c r="A334" s="1"/>
      <c r="B334" s="1"/>
      <c r="C334" s="1"/>
      <c r="D334" s="1"/>
      <c r="E334" s="67"/>
      <c r="F334" s="69"/>
      <c r="G334" s="69"/>
      <c r="H334" s="69"/>
      <c r="I334" s="69"/>
      <c r="J334" s="69"/>
      <c r="K334" s="69"/>
      <c r="L334" s="1"/>
    </row>
    <row r="335" spans="1:12" ht="12.5">
      <c r="A335" s="1"/>
      <c r="B335" s="1"/>
      <c r="C335" s="1"/>
      <c r="D335" s="1"/>
      <c r="E335" s="67"/>
      <c r="F335" s="69"/>
      <c r="G335" s="69"/>
      <c r="H335" s="69"/>
      <c r="I335" s="69"/>
      <c r="J335" s="69"/>
      <c r="K335" s="69"/>
      <c r="L335" s="1"/>
    </row>
    <row r="336" spans="1:12" ht="12.5">
      <c r="A336" s="1"/>
      <c r="B336" s="1"/>
      <c r="C336" s="1"/>
      <c r="D336" s="1"/>
      <c r="E336" s="67"/>
      <c r="F336" s="69"/>
      <c r="G336" s="69"/>
      <c r="H336" s="69"/>
      <c r="I336" s="69"/>
      <c r="J336" s="69"/>
      <c r="K336" s="69"/>
      <c r="L336" s="1"/>
    </row>
    <row r="337" spans="1:12" ht="12.5">
      <c r="A337" s="1"/>
      <c r="B337" s="1"/>
      <c r="C337" s="1"/>
      <c r="D337" s="1"/>
      <c r="E337" s="67"/>
      <c r="F337" s="69"/>
      <c r="G337" s="69"/>
      <c r="H337" s="69"/>
      <c r="I337" s="69"/>
      <c r="J337" s="69"/>
      <c r="K337" s="69"/>
      <c r="L337" s="1"/>
    </row>
    <row r="338" spans="1:12" ht="12.5">
      <c r="A338" s="1"/>
      <c r="B338" s="1"/>
      <c r="C338" s="1"/>
      <c r="D338" s="1"/>
      <c r="E338" s="67"/>
      <c r="F338" s="69"/>
      <c r="G338" s="69"/>
      <c r="H338" s="69"/>
      <c r="I338" s="69"/>
      <c r="J338" s="69"/>
      <c r="K338" s="69"/>
      <c r="L338" s="1"/>
    </row>
    <row r="339" spans="1:12" ht="12.5">
      <c r="A339" s="1"/>
      <c r="B339" s="1"/>
      <c r="C339" s="1"/>
      <c r="D339" s="1"/>
      <c r="E339" s="67"/>
      <c r="F339" s="69"/>
      <c r="G339" s="69"/>
      <c r="H339" s="69"/>
      <c r="I339" s="69"/>
      <c r="J339" s="69"/>
      <c r="K339" s="69"/>
      <c r="L339" s="1"/>
    </row>
    <row r="340" spans="1:12" ht="12.5">
      <c r="A340" s="1"/>
      <c r="B340" s="1"/>
      <c r="C340" s="1"/>
      <c r="D340" s="1"/>
      <c r="E340" s="67"/>
      <c r="F340" s="69"/>
      <c r="G340" s="69"/>
      <c r="H340" s="69"/>
      <c r="I340" s="69"/>
      <c r="J340" s="69"/>
      <c r="K340" s="69"/>
      <c r="L340" s="1"/>
    </row>
    <row r="341" spans="1:12" ht="12.5">
      <c r="A341" s="1"/>
      <c r="B341" s="1"/>
      <c r="C341" s="1"/>
      <c r="D341" s="1"/>
      <c r="E341" s="67"/>
      <c r="F341" s="69"/>
      <c r="G341" s="69"/>
      <c r="H341" s="69"/>
      <c r="I341" s="69"/>
      <c r="J341" s="69"/>
      <c r="K341" s="69"/>
      <c r="L341" s="1"/>
    </row>
    <row r="342" spans="1:12" ht="12.5">
      <c r="A342" s="1"/>
      <c r="B342" s="1"/>
      <c r="C342" s="1"/>
      <c r="D342" s="1"/>
      <c r="E342" s="67"/>
      <c r="F342" s="69"/>
      <c r="G342" s="69"/>
      <c r="H342" s="69"/>
      <c r="I342" s="69"/>
      <c r="J342" s="69"/>
      <c r="K342" s="69"/>
      <c r="L342" s="1"/>
    </row>
    <row r="343" spans="1:12" ht="12.5">
      <c r="A343" s="1"/>
      <c r="B343" s="1"/>
      <c r="C343" s="1"/>
      <c r="D343" s="1"/>
      <c r="E343" s="67"/>
      <c r="F343" s="69"/>
      <c r="G343" s="69"/>
      <c r="H343" s="69"/>
      <c r="I343" s="69"/>
      <c r="J343" s="69"/>
      <c r="K343" s="69"/>
      <c r="L343" s="1"/>
    </row>
    <row r="344" spans="1:12" ht="12.5">
      <c r="A344" s="1"/>
      <c r="B344" s="1"/>
      <c r="C344" s="1"/>
      <c r="D344" s="1"/>
      <c r="E344" s="67"/>
      <c r="F344" s="69"/>
      <c r="G344" s="69"/>
      <c r="H344" s="69"/>
      <c r="I344" s="69"/>
      <c r="J344" s="69"/>
      <c r="K344" s="69"/>
      <c r="L344" s="1"/>
    </row>
    <row r="345" spans="1:12" ht="12.5">
      <c r="A345" s="1"/>
      <c r="B345" s="1"/>
      <c r="C345" s="1"/>
      <c r="D345" s="1"/>
      <c r="E345" s="67"/>
      <c r="F345" s="69"/>
      <c r="G345" s="69"/>
      <c r="H345" s="69"/>
      <c r="I345" s="69"/>
      <c r="J345" s="69"/>
      <c r="K345" s="69"/>
      <c r="L345" s="1"/>
    </row>
    <row r="346" spans="1:12" ht="12.5">
      <c r="A346" s="1"/>
      <c r="B346" s="1"/>
      <c r="C346" s="1"/>
      <c r="D346" s="1"/>
      <c r="E346" s="67"/>
      <c r="F346" s="69"/>
      <c r="G346" s="69"/>
      <c r="H346" s="69"/>
      <c r="I346" s="69"/>
      <c r="J346" s="69"/>
      <c r="K346" s="69"/>
      <c r="L346" s="1"/>
    </row>
    <row r="347" spans="1:12" ht="12.5">
      <c r="A347" s="1"/>
      <c r="B347" s="1"/>
      <c r="C347" s="1"/>
      <c r="D347" s="1"/>
      <c r="E347" s="67"/>
      <c r="F347" s="69"/>
      <c r="G347" s="69"/>
      <c r="H347" s="69"/>
      <c r="I347" s="69"/>
      <c r="J347" s="69"/>
      <c r="K347" s="69"/>
      <c r="L347" s="1"/>
    </row>
    <row r="348" spans="1:12" ht="12.5">
      <c r="A348" s="1"/>
      <c r="B348" s="1"/>
      <c r="C348" s="1"/>
      <c r="D348" s="1"/>
      <c r="E348" s="67"/>
      <c r="F348" s="69"/>
      <c r="G348" s="69"/>
      <c r="H348" s="69"/>
      <c r="I348" s="69"/>
      <c r="J348" s="69"/>
      <c r="K348" s="69"/>
      <c r="L348" s="1"/>
    </row>
    <row r="349" spans="1:12" ht="12.5">
      <c r="A349" s="1"/>
      <c r="B349" s="1"/>
      <c r="C349" s="1"/>
      <c r="D349" s="1"/>
      <c r="E349" s="67"/>
      <c r="F349" s="69"/>
      <c r="G349" s="69"/>
      <c r="H349" s="69"/>
      <c r="I349" s="69"/>
      <c r="J349" s="69"/>
      <c r="K349" s="69"/>
      <c r="L349" s="1"/>
    </row>
    <row r="350" spans="1:12" ht="12.5">
      <c r="A350" s="1"/>
      <c r="B350" s="1"/>
      <c r="C350" s="1"/>
      <c r="D350" s="1"/>
      <c r="E350" s="67"/>
      <c r="F350" s="69"/>
      <c r="G350" s="69"/>
      <c r="H350" s="69"/>
      <c r="I350" s="69"/>
      <c r="J350" s="69"/>
      <c r="K350" s="69"/>
      <c r="L350" s="1"/>
    </row>
    <row r="351" spans="1:12" ht="12.5">
      <c r="A351" s="1"/>
      <c r="B351" s="1"/>
      <c r="C351" s="1"/>
      <c r="D351" s="1"/>
      <c r="E351" s="67"/>
      <c r="F351" s="69"/>
      <c r="G351" s="69"/>
      <c r="H351" s="69"/>
      <c r="I351" s="69"/>
      <c r="J351" s="69"/>
      <c r="K351" s="69"/>
      <c r="L351" s="1"/>
    </row>
    <row r="352" spans="1:12" ht="12.5">
      <c r="A352" s="1"/>
      <c r="B352" s="1"/>
      <c r="C352" s="1"/>
      <c r="D352" s="1"/>
      <c r="E352" s="67"/>
      <c r="F352" s="69"/>
      <c r="G352" s="69"/>
      <c r="H352" s="69"/>
      <c r="I352" s="69"/>
      <c r="J352" s="69"/>
      <c r="K352" s="69"/>
      <c r="L352" s="1"/>
    </row>
    <row r="353" spans="1:12" ht="12.5">
      <c r="A353" s="1"/>
      <c r="B353" s="1"/>
      <c r="C353" s="1"/>
      <c r="D353" s="1"/>
      <c r="E353" s="67"/>
      <c r="F353" s="69"/>
      <c r="G353" s="69"/>
      <c r="H353" s="69"/>
      <c r="I353" s="69"/>
      <c r="J353" s="69"/>
      <c r="K353" s="69"/>
      <c r="L353" s="1"/>
    </row>
    <row r="354" spans="1:12" ht="12.5">
      <c r="A354" s="1"/>
      <c r="B354" s="1"/>
      <c r="C354" s="1"/>
      <c r="D354" s="1"/>
      <c r="E354" s="67"/>
      <c r="F354" s="69"/>
      <c r="G354" s="69"/>
      <c r="H354" s="69"/>
      <c r="I354" s="69"/>
      <c r="J354" s="69"/>
      <c r="K354" s="69"/>
      <c r="L354" s="1"/>
    </row>
    <row r="355" spans="1:12" ht="12.5">
      <c r="A355" s="1"/>
      <c r="B355" s="1"/>
      <c r="C355" s="1"/>
      <c r="D355" s="1"/>
      <c r="E355" s="67"/>
      <c r="F355" s="69"/>
      <c r="G355" s="69"/>
      <c r="H355" s="69"/>
      <c r="I355" s="69"/>
      <c r="J355" s="69"/>
      <c r="K355" s="69"/>
      <c r="L355" s="1"/>
    </row>
    <row r="356" spans="1:12" ht="12.5">
      <c r="A356" s="1"/>
      <c r="B356" s="1"/>
      <c r="C356" s="1"/>
      <c r="D356" s="1"/>
      <c r="E356" s="67"/>
      <c r="F356" s="69"/>
      <c r="G356" s="69"/>
      <c r="H356" s="69"/>
      <c r="I356" s="69"/>
      <c r="J356" s="69"/>
      <c r="K356" s="69"/>
      <c r="L356" s="1"/>
    </row>
    <row r="357" spans="1:12" ht="12.5">
      <c r="A357" s="1"/>
      <c r="B357" s="1"/>
      <c r="C357" s="1"/>
      <c r="D357" s="1"/>
      <c r="E357" s="67"/>
      <c r="F357" s="69"/>
      <c r="G357" s="69"/>
      <c r="H357" s="69"/>
      <c r="I357" s="69"/>
      <c r="J357" s="69"/>
      <c r="K357" s="69"/>
      <c r="L357" s="1"/>
    </row>
    <row r="358" spans="1:12" ht="12.5">
      <c r="A358" s="1"/>
      <c r="B358" s="1"/>
      <c r="C358" s="1"/>
      <c r="D358" s="1"/>
      <c r="E358" s="67"/>
      <c r="F358" s="69"/>
      <c r="G358" s="69"/>
      <c r="H358" s="69"/>
      <c r="I358" s="69"/>
      <c r="J358" s="69"/>
      <c r="K358" s="69"/>
      <c r="L358" s="1"/>
    </row>
    <row r="359" spans="1:12" ht="12.5">
      <c r="A359" s="1"/>
      <c r="B359" s="1"/>
      <c r="C359" s="1"/>
      <c r="D359" s="1"/>
      <c r="E359" s="67"/>
      <c r="F359" s="69"/>
      <c r="G359" s="69"/>
      <c r="H359" s="69"/>
      <c r="I359" s="69"/>
      <c r="J359" s="69"/>
      <c r="K359" s="69"/>
      <c r="L359" s="1"/>
    </row>
    <row r="360" spans="1:12" ht="12.5">
      <c r="A360" s="1"/>
      <c r="B360" s="1"/>
      <c r="C360" s="1"/>
      <c r="D360" s="1"/>
      <c r="E360" s="67"/>
      <c r="F360" s="69"/>
      <c r="G360" s="69"/>
      <c r="H360" s="69"/>
      <c r="I360" s="69"/>
      <c r="J360" s="69"/>
      <c r="K360" s="69"/>
      <c r="L360" s="1"/>
    </row>
    <row r="361" spans="1:12" ht="12.5">
      <c r="A361" s="1"/>
      <c r="B361" s="1"/>
      <c r="C361" s="1"/>
      <c r="D361" s="1"/>
      <c r="E361" s="67"/>
      <c r="F361" s="69"/>
      <c r="G361" s="69"/>
      <c r="H361" s="69"/>
      <c r="I361" s="69"/>
      <c r="J361" s="69"/>
      <c r="K361" s="69"/>
      <c r="L361" s="1"/>
    </row>
    <row r="362" spans="1:12" ht="12.5">
      <c r="A362" s="1"/>
      <c r="B362" s="1"/>
      <c r="C362" s="1"/>
      <c r="D362" s="1"/>
      <c r="E362" s="67"/>
      <c r="F362" s="69"/>
      <c r="G362" s="69"/>
      <c r="H362" s="69"/>
      <c r="I362" s="69"/>
      <c r="J362" s="69"/>
      <c r="K362" s="69"/>
      <c r="L362" s="1"/>
    </row>
    <row r="363" spans="1:12" ht="12.5">
      <c r="A363" s="1"/>
      <c r="B363" s="1"/>
      <c r="C363" s="1"/>
      <c r="D363" s="1"/>
      <c r="E363" s="67"/>
      <c r="F363" s="69"/>
      <c r="G363" s="69"/>
      <c r="H363" s="69"/>
      <c r="I363" s="69"/>
      <c r="J363" s="69"/>
      <c r="K363" s="69"/>
      <c r="L363" s="1"/>
    </row>
    <row r="364" spans="1:12" ht="12.5">
      <c r="A364" s="1"/>
      <c r="B364" s="1"/>
      <c r="C364" s="1"/>
      <c r="D364" s="1"/>
      <c r="E364" s="67"/>
      <c r="F364" s="69"/>
      <c r="G364" s="69"/>
      <c r="H364" s="69"/>
      <c r="I364" s="69"/>
      <c r="J364" s="69"/>
      <c r="K364" s="69"/>
      <c r="L364" s="1"/>
    </row>
    <row r="365" spans="1:12" ht="12.5">
      <c r="A365" s="1"/>
      <c r="B365" s="1"/>
      <c r="C365" s="1"/>
      <c r="D365" s="1"/>
      <c r="E365" s="67"/>
      <c r="F365" s="69"/>
      <c r="G365" s="69"/>
      <c r="H365" s="69"/>
      <c r="I365" s="69"/>
      <c r="J365" s="69"/>
      <c r="K365" s="69"/>
      <c r="L365" s="1"/>
    </row>
    <row r="366" spans="1:12" ht="12.5">
      <c r="A366" s="1"/>
      <c r="B366" s="1"/>
      <c r="C366" s="1"/>
      <c r="D366" s="1"/>
      <c r="E366" s="67"/>
      <c r="F366" s="69"/>
      <c r="G366" s="69"/>
      <c r="H366" s="69"/>
      <c r="I366" s="69"/>
      <c r="J366" s="69"/>
      <c r="K366" s="69"/>
      <c r="L366" s="1"/>
    </row>
    <row r="367" spans="1:12" ht="12.5">
      <c r="A367" s="1"/>
      <c r="B367" s="1"/>
      <c r="C367" s="1"/>
      <c r="D367" s="1"/>
      <c r="E367" s="67"/>
      <c r="F367" s="69"/>
      <c r="G367" s="69"/>
      <c r="H367" s="69"/>
      <c r="I367" s="69"/>
      <c r="J367" s="69"/>
      <c r="K367" s="69"/>
      <c r="L367" s="1"/>
    </row>
    <row r="368" spans="1:12" ht="12.5">
      <c r="A368" s="1"/>
      <c r="B368" s="1"/>
      <c r="C368" s="1"/>
      <c r="D368" s="1"/>
      <c r="E368" s="67"/>
      <c r="F368" s="69"/>
      <c r="G368" s="69"/>
      <c r="H368" s="69"/>
      <c r="I368" s="69"/>
      <c r="J368" s="69"/>
      <c r="K368" s="69"/>
      <c r="L368" s="1"/>
    </row>
    <row r="369" spans="1:12" ht="12.5">
      <c r="A369" s="1"/>
      <c r="B369" s="1"/>
      <c r="C369" s="1"/>
      <c r="D369" s="1"/>
      <c r="E369" s="67"/>
      <c r="F369" s="69"/>
      <c r="G369" s="69"/>
      <c r="H369" s="69"/>
      <c r="I369" s="69"/>
      <c r="J369" s="69"/>
      <c r="K369" s="69"/>
      <c r="L369" s="1"/>
    </row>
    <row r="370" spans="1:12" ht="12.5">
      <c r="A370" s="1"/>
      <c r="B370" s="1"/>
      <c r="C370" s="1"/>
      <c r="D370" s="1"/>
      <c r="E370" s="67"/>
      <c r="F370" s="69"/>
      <c r="G370" s="69"/>
      <c r="H370" s="69"/>
      <c r="I370" s="69"/>
      <c r="J370" s="69"/>
      <c r="K370" s="69"/>
      <c r="L370" s="1"/>
    </row>
    <row r="371" spans="1:12" ht="12.5">
      <c r="A371" s="1"/>
      <c r="B371" s="1"/>
      <c r="C371" s="1"/>
      <c r="D371" s="1"/>
      <c r="E371" s="67"/>
      <c r="F371" s="69"/>
      <c r="G371" s="69"/>
      <c r="H371" s="69"/>
      <c r="I371" s="69"/>
      <c r="J371" s="69"/>
      <c r="K371" s="69"/>
      <c r="L371" s="1"/>
    </row>
    <row r="372" spans="1:12" ht="12.5">
      <c r="A372" s="1"/>
      <c r="B372" s="1"/>
      <c r="C372" s="1"/>
      <c r="D372" s="1"/>
      <c r="E372" s="67"/>
      <c r="F372" s="69"/>
      <c r="G372" s="69"/>
      <c r="H372" s="69"/>
      <c r="I372" s="69"/>
      <c r="J372" s="69"/>
      <c r="K372" s="69"/>
      <c r="L372" s="1"/>
    </row>
    <row r="373" spans="1:12" ht="12.5">
      <c r="A373" s="1"/>
      <c r="B373" s="1"/>
      <c r="C373" s="1"/>
      <c r="D373" s="1"/>
      <c r="E373" s="67"/>
      <c r="F373" s="69"/>
      <c r="G373" s="69"/>
      <c r="H373" s="69"/>
      <c r="I373" s="69"/>
      <c r="J373" s="69"/>
      <c r="K373" s="69"/>
      <c r="L373" s="1"/>
    </row>
    <row r="374" spans="1:12" ht="12.5">
      <c r="A374" s="1"/>
      <c r="B374" s="1"/>
      <c r="C374" s="1"/>
      <c r="D374" s="1"/>
      <c r="E374" s="67"/>
      <c r="F374" s="69"/>
      <c r="G374" s="69"/>
      <c r="H374" s="69"/>
      <c r="I374" s="69"/>
      <c r="J374" s="69"/>
      <c r="K374" s="69"/>
      <c r="L374" s="1"/>
    </row>
    <row r="375" spans="1:12" ht="12.5">
      <c r="A375" s="1"/>
      <c r="B375" s="1"/>
      <c r="C375" s="1"/>
      <c r="D375" s="1"/>
      <c r="E375" s="67"/>
      <c r="F375" s="69"/>
      <c r="G375" s="69"/>
      <c r="H375" s="69"/>
      <c r="I375" s="69"/>
      <c r="J375" s="69"/>
      <c r="K375" s="69"/>
      <c r="L375" s="1"/>
    </row>
    <row r="376" spans="1:12" ht="12.5">
      <c r="A376" s="1"/>
      <c r="B376" s="1"/>
      <c r="C376" s="1"/>
      <c r="D376" s="1"/>
      <c r="E376" s="67"/>
      <c r="F376" s="69"/>
      <c r="G376" s="69"/>
      <c r="H376" s="69"/>
      <c r="I376" s="69"/>
      <c r="J376" s="69"/>
      <c r="K376" s="69"/>
      <c r="L376" s="1"/>
    </row>
    <row r="377" spans="1:12" ht="12.5">
      <c r="A377" s="1"/>
      <c r="B377" s="1"/>
      <c r="C377" s="1"/>
      <c r="D377" s="1"/>
      <c r="E377" s="67"/>
      <c r="F377" s="69"/>
      <c r="G377" s="69"/>
      <c r="H377" s="69"/>
      <c r="I377" s="69"/>
      <c r="J377" s="69"/>
      <c r="K377" s="69"/>
      <c r="L377" s="1"/>
    </row>
    <row r="378" spans="1:12" ht="12.5">
      <c r="A378" s="1"/>
      <c r="B378" s="1"/>
      <c r="C378" s="1"/>
      <c r="D378" s="1"/>
      <c r="E378" s="67"/>
      <c r="F378" s="69"/>
      <c r="G378" s="69"/>
      <c r="H378" s="69"/>
      <c r="I378" s="69"/>
      <c r="J378" s="69"/>
      <c r="K378" s="69"/>
      <c r="L378" s="1"/>
    </row>
    <row r="379" spans="1:12" ht="12.5">
      <c r="A379" s="1"/>
      <c r="B379" s="1"/>
      <c r="C379" s="1"/>
      <c r="D379" s="1"/>
      <c r="E379" s="67"/>
      <c r="F379" s="69"/>
      <c r="G379" s="69"/>
      <c r="H379" s="69"/>
      <c r="I379" s="69"/>
      <c r="J379" s="69"/>
      <c r="K379" s="69"/>
      <c r="L379" s="1"/>
    </row>
    <row r="380" spans="1:12" ht="12.5">
      <c r="A380" s="1"/>
      <c r="B380" s="1"/>
      <c r="C380" s="1"/>
      <c r="D380" s="1"/>
      <c r="E380" s="67"/>
      <c r="F380" s="69"/>
      <c r="G380" s="69"/>
      <c r="H380" s="69"/>
      <c r="I380" s="69"/>
      <c r="J380" s="69"/>
      <c r="K380" s="69"/>
      <c r="L380" s="1"/>
    </row>
    <row r="381" spans="1:12" ht="12.5">
      <c r="A381" s="1"/>
      <c r="B381" s="1"/>
      <c r="C381" s="1"/>
      <c r="D381" s="1"/>
      <c r="E381" s="67"/>
      <c r="F381" s="69"/>
      <c r="G381" s="69"/>
      <c r="H381" s="69"/>
      <c r="I381" s="69"/>
      <c r="J381" s="69"/>
      <c r="K381" s="69"/>
      <c r="L381" s="1"/>
    </row>
    <row r="382" spans="1:12" ht="12.5">
      <c r="A382" s="1"/>
      <c r="B382" s="1"/>
      <c r="C382" s="1"/>
      <c r="D382" s="1"/>
      <c r="E382" s="67"/>
      <c r="F382" s="69"/>
      <c r="G382" s="69"/>
      <c r="H382" s="69"/>
      <c r="I382" s="69"/>
      <c r="J382" s="69"/>
      <c r="K382" s="69"/>
      <c r="L382" s="1"/>
    </row>
    <row r="383" spans="1:12" ht="12.5">
      <c r="A383" s="1"/>
      <c r="B383" s="1"/>
      <c r="C383" s="1"/>
      <c r="D383" s="1"/>
      <c r="E383" s="67"/>
      <c r="F383" s="69"/>
      <c r="G383" s="69"/>
      <c r="H383" s="69"/>
      <c r="I383" s="69"/>
      <c r="J383" s="69"/>
      <c r="K383" s="69"/>
      <c r="L383" s="1"/>
    </row>
    <row r="384" spans="1:12" ht="12.5">
      <c r="A384" s="1"/>
      <c r="B384" s="1"/>
      <c r="C384" s="1"/>
      <c r="D384" s="1"/>
      <c r="E384" s="67"/>
      <c r="F384" s="69"/>
      <c r="G384" s="69"/>
      <c r="H384" s="69"/>
      <c r="I384" s="69"/>
      <c r="J384" s="69"/>
      <c r="K384" s="69"/>
      <c r="L384" s="1"/>
    </row>
    <row r="385" spans="1:12" ht="12.5">
      <c r="A385" s="1"/>
      <c r="B385" s="1"/>
      <c r="C385" s="1"/>
      <c r="D385" s="1"/>
      <c r="E385" s="67"/>
      <c r="F385" s="69"/>
      <c r="G385" s="69"/>
      <c r="H385" s="69"/>
      <c r="I385" s="69"/>
      <c r="J385" s="69"/>
      <c r="K385" s="69"/>
      <c r="L385" s="1"/>
    </row>
    <row r="386" spans="1:12" ht="12.5">
      <c r="A386" s="1"/>
      <c r="B386" s="1"/>
      <c r="C386" s="1"/>
      <c r="D386" s="1"/>
      <c r="E386" s="67"/>
      <c r="F386" s="69"/>
      <c r="G386" s="69"/>
      <c r="H386" s="69"/>
      <c r="I386" s="69"/>
      <c r="J386" s="69"/>
      <c r="K386" s="69"/>
      <c r="L386" s="1"/>
    </row>
    <row r="387" spans="1:12" ht="12.5">
      <c r="A387" s="1"/>
      <c r="B387" s="1"/>
      <c r="C387" s="1"/>
      <c r="D387" s="1"/>
      <c r="E387" s="67"/>
      <c r="F387" s="69"/>
      <c r="G387" s="69"/>
      <c r="H387" s="69"/>
      <c r="I387" s="69"/>
      <c r="J387" s="69"/>
      <c r="K387" s="69"/>
      <c r="L387" s="1"/>
    </row>
    <row r="388" spans="1:12" ht="12.5">
      <c r="A388" s="1"/>
      <c r="B388" s="1"/>
      <c r="C388" s="1"/>
      <c r="D388" s="1"/>
      <c r="E388" s="67"/>
      <c r="F388" s="69"/>
      <c r="G388" s="69"/>
      <c r="H388" s="69"/>
      <c r="I388" s="69"/>
      <c r="J388" s="69"/>
      <c r="K388" s="69"/>
      <c r="L388" s="1"/>
    </row>
    <row r="389" spans="1:12" ht="12.5">
      <c r="A389" s="1"/>
      <c r="B389" s="1"/>
      <c r="C389" s="1"/>
      <c r="D389" s="1"/>
      <c r="E389" s="67"/>
      <c r="F389" s="69"/>
      <c r="G389" s="69"/>
      <c r="H389" s="69"/>
      <c r="I389" s="69"/>
      <c r="J389" s="69"/>
      <c r="K389" s="69"/>
      <c r="L389" s="1"/>
    </row>
    <row r="390" spans="1:12" ht="12.5">
      <c r="A390" s="1"/>
      <c r="B390" s="1"/>
      <c r="C390" s="1"/>
      <c r="D390" s="1"/>
      <c r="E390" s="67"/>
      <c r="F390" s="69"/>
      <c r="G390" s="69"/>
      <c r="H390" s="69"/>
      <c r="I390" s="69"/>
      <c r="J390" s="69"/>
      <c r="K390" s="69"/>
      <c r="L390" s="1"/>
    </row>
    <row r="391" spans="1:12" ht="12.5">
      <c r="A391" s="1"/>
      <c r="B391" s="1"/>
      <c r="C391" s="1"/>
      <c r="D391" s="1"/>
      <c r="E391" s="67"/>
      <c r="F391" s="69"/>
      <c r="G391" s="69"/>
      <c r="H391" s="69"/>
      <c r="I391" s="69"/>
      <c r="J391" s="69"/>
      <c r="K391" s="69"/>
      <c r="L391" s="1"/>
    </row>
    <row r="392" spans="1:12" ht="12.5">
      <c r="A392" s="1"/>
      <c r="B392" s="1"/>
      <c r="C392" s="1"/>
      <c r="D392" s="1"/>
      <c r="E392" s="67"/>
      <c r="F392" s="69"/>
      <c r="G392" s="69"/>
      <c r="H392" s="69"/>
      <c r="I392" s="69"/>
      <c r="J392" s="69"/>
      <c r="K392" s="69"/>
      <c r="L392" s="1"/>
    </row>
    <row r="393" spans="1:12" ht="12.5">
      <c r="A393" s="1"/>
      <c r="B393" s="1"/>
      <c r="C393" s="1"/>
      <c r="D393" s="1"/>
      <c r="E393" s="67"/>
      <c r="F393" s="69"/>
      <c r="G393" s="69"/>
      <c r="H393" s="69"/>
      <c r="I393" s="69"/>
      <c r="J393" s="69"/>
      <c r="K393" s="69"/>
      <c r="L393" s="1"/>
    </row>
    <row r="394" spans="1:12" ht="12.5">
      <c r="A394" s="1"/>
      <c r="B394" s="1"/>
      <c r="C394" s="1"/>
      <c r="D394" s="1"/>
      <c r="E394" s="67"/>
      <c r="F394" s="69"/>
      <c r="G394" s="69"/>
      <c r="H394" s="69"/>
      <c r="I394" s="69"/>
      <c r="J394" s="69"/>
      <c r="K394" s="69"/>
      <c r="L394" s="1"/>
    </row>
    <row r="395" spans="1:12" ht="12.5">
      <c r="A395" s="1"/>
      <c r="B395" s="1"/>
      <c r="C395" s="1"/>
      <c r="D395" s="1"/>
      <c r="E395" s="67"/>
      <c r="F395" s="69"/>
      <c r="G395" s="69"/>
      <c r="H395" s="69"/>
      <c r="I395" s="69"/>
      <c r="J395" s="69"/>
      <c r="K395" s="69"/>
      <c r="L395" s="1"/>
    </row>
    <row r="396" spans="1:12" ht="12.5">
      <c r="A396" s="1"/>
      <c r="B396" s="1"/>
      <c r="C396" s="1"/>
      <c r="D396" s="1"/>
      <c r="E396" s="67"/>
      <c r="F396" s="69"/>
      <c r="G396" s="69"/>
      <c r="H396" s="69"/>
      <c r="I396" s="69"/>
      <c r="J396" s="69"/>
      <c r="K396" s="69"/>
      <c r="L396" s="1"/>
    </row>
    <row r="397" spans="1:12" ht="12.5">
      <c r="A397" s="1"/>
      <c r="B397" s="1"/>
      <c r="C397" s="1"/>
      <c r="D397" s="1"/>
      <c r="E397" s="67"/>
      <c r="F397" s="69"/>
      <c r="G397" s="69"/>
      <c r="H397" s="69"/>
      <c r="I397" s="69"/>
      <c r="J397" s="69"/>
      <c r="K397" s="69"/>
      <c r="L397" s="1"/>
    </row>
    <row r="398" spans="1:12" ht="12.5">
      <c r="A398" s="1"/>
      <c r="B398" s="1"/>
      <c r="C398" s="1"/>
      <c r="D398" s="1"/>
      <c r="E398" s="67"/>
      <c r="F398" s="69"/>
      <c r="G398" s="69"/>
      <c r="H398" s="69"/>
      <c r="I398" s="69"/>
      <c r="J398" s="69"/>
      <c r="K398" s="69"/>
      <c r="L398" s="1"/>
    </row>
    <row r="399" spans="1:12" ht="12.5">
      <c r="A399" s="1"/>
      <c r="B399" s="1"/>
      <c r="C399" s="1"/>
      <c r="D399" s="1"/>
      <c r="E399" s="67"/>
      <c r="F399" s="69"/>
      <c r="G399" s="69"/>
      <c r="H399" s="69"/>
      <c r="I399" s="69"/>
      <c r="J399" s="69"/>
      <c r="K399" s="69"/>
      <c r="L399" s="1"/>
    </row>
    <row r="400" spans="1:12" ht="12.5">
      <c r="A400" s="1"/>
      <c r="B400" s="1"/>
      <c r="C400" s="1"/>
      <c r="D400" s="1"/>
      <c r="E400" s="67"/>
      <c r="F400" s="69"/>
      <c r="G400" s="69"/>
      <c r="H400" s="69"/>
      <c r="I400" s="69"/>
      <c r="J400" s="69"/>
      <c r="K400" s="69"/>
      <c r="L400" s="1"/>
    </row>
    <row r="401" spans="1:12" ht="12.5">
      <c r="A401" s="1"/>
      <c r="B401" s="1"/>
      <c r="C401" s="1"/>
      <c r="D401" s="1"/>
      <c r="E401" s="67"/>
      <c r="F401" s="69"/>
      <c r="G401" s="69"/>
      <c r="H401" s="69"/>
      <c r="I401" s="69"/>
      <c r="J401" s="69"/>
      <c r="K401" s="69"/>
      <c r="L401" s="1"/>
    </row>
    <row r="402" spans="1:12" ht="12.5">
      <c r="A402" s="1"/>
      <c r="B402" s="1"/>
      <c r="C402" s="1"/>
      <c r="D402" s="1"/>
      <c r="E402" s="67"/>
      <c r="F402" s="69"/>
      <c r="G402" s="69"/>
      <c r="H402" s="69"/>
      <c r="I402" s="69"/>
      <c r="J402" s="69"/>
      <c r="K402" s="69"/>
      <c r="L402" s="1"/>
    </row>
    <row r="403" spans="1:12" ht="12.5">
      <c r="A403" s="1"/>
      <c r="B403" s="1"/>
      <c r="C403" s="1"/>
      <c r="D403" s="1"/>
      <c r="E403" s="67"/>
      <c r="F403" s="69"/>
      <c r="G403" s="69"/>
      <c r="H403" s="69"/>
      <c r="I403" s="69"/>
      <c r="J403" s="69"/>
      <c r="K403" s="69"/>
      <c r="L403" s="1"/>
    </row>
    <row r="404" spans="1:12" ht="12.5">
      <c r="A404" s="1"/>
      <c r="B404" s="1"/>
      <c r="C404" s="1"/>
      <c r="D404" s="1"/>
      <c r="E404" s="67"/>
      <c r="F404" s="69"/>
      <c r="G404" s="69"/>
      <c r="H404" s="69"/>
      <c r="I404" s="69"/>
      <c r="J404" s="69"/>
      <c r="K404" s="69"/>
      <c r="L404" s="1"/>
    </row>
    <row r="405" spans="1:12" ht="12.5">
      <c r="A405" s="1"/>
      <c r="B405" s="1"/>
      <c r="C405" s="1"/>
      <c r="D405" s="1"/>
      <c r="E405" s="67"/>
      <c r="F405" s="69"/>
      <c r="G405" s="69"/>
      <c r="H405" s="69"/>
      <c r="I405" s="69"/>
      <c r="J405" s="69"/>
      <c r="K405" s="69"/>
      <c r="L405" s="1"/>
    </row>
    <row r="406" spans="1:12" ht="12.5">
      <c r="A406" s="1"/>
      <c r="B406" s="1"/>
      <c r="C406" s="1"/>
      <c r="D406" s="1"/>
      <c r="E406" s="67"/>
      <c r="F406" s="69"/>
      <c r="G406" s="69"/>
      <c r="H406" s="69"/>
      <c r="I406" s="69"/>
      <c r="J406" s="69"/>
      <c r="K406" s="69"/>
      <c r="L406" s="1"/>
    </row>
    <row r="407" spans="1:12" ht="12.5">
      <c r="A407" s="1"/>
      <c r="B407" s="1"/>
      <c r="C407" s="1"/>
      <c r="D407" s="1"/>
      <c r="E407" s="67"/>
      <c r="F407" s="69"/>
      <c r="G407" s="69"/>
      <c r="H407" s="69"/>
      <c r="I407" s="69"/>
      <c r="J407" s="69"/>
      <c r="K407" s="69"/>
      <c r="L407" s="1"/>
    </row>
    <row r="408" spans="1:12" ht="12.5">
      <c r="A408" s="1"/>
      <c r="B408" s="1"/>
      <c r="C408" s="1"/>
      <c r="D408" s="1"/>
      <c r="E408" s="67"/>
      <c r="F408" s="69"/>
      <c r="G408" s="69"/>
      <c r="H408" s="69"/>
      <c r="I408" s="69"/>
      <c r="J408" s="69"/>
      <c r="K408" s="69"/>
      <c r="L408" s="1"/>
    </row>
    <row r="409" spans="1:12" ht="12.5">
      <c r="A409" s="1"/>
      <c r="B409" s="1"/>
      <c r="C409" s="1"/>
      <c r="D409" s="1"/>
      <c r="E409" s="67"/>
      <c r="F409" s="69"/>
      <c r="G409" s="69"/>
      <c r="H409" s="69"/>
      <c r="I409" s="69"/>
      <c r="J409" s="69"/>
      <c r="K409" s="69"/>
      <c r="L409" s="1"/>
    </row>
    <row r="410" spans="1:12" ht="12.5">
      <c r="A410" s="1"/>
      <c r="B410" s="1"/>
      <c r="C410" s="1"/>
      <c r="D410" s="1"/>
      <c r="E410" s="67"/>
      <c r="F410" s="69"/>
      <c r="G410" s="69"/>
      <c r="H410" s="69"/>
      <c r="I410" s="69"/>
      <c r="J410" s="69"/>
      <c r="K410" s="69"/>
      <c r="L410" s="1"/>
    </row>
    <row r="411" spans="1:12" ht="12.5">
      <c r="A411" s="1"/>
      <c r="B411" s="1"/>
      <c r="C411" s="1"/>
      <c r="D411" s="1"/>
      <c r="E411" s="67"/>
      <c r="F411" s="69"/>
      <c r="G411" s="69"/>
      <c r="H411" s="69"/>
      <c r="I411" s="69"/>
      <c r="J411" s="69"/>
      <c r="K411" s="69"/>
      <c r="L411" s="1"/>
    </row>
    <row r="412" spans="1:12" ht="12.5">
      <c r="A412" s="1"/>
      <c r="B412" s="1"/>
      <c r="C412" s="1"/>
      <c r="D412" s="1"/>
      <c r="E412" s="67"/>
      <c r="F412" s="69"/>
      <c r="G412" s="69"/>
      <c r="H412" s="69"/>
      <c r="I412" s="69"/>
      <c r="J412" s="69"/>
      <c r="K412" s="69"/>
      <c r="L412" s="1"/>
    </row>
    <row r="413" spans="1:12" ht="12.5">
      <c r="A413" s="1"/>
      <c r="B413" s="1"/>
      <c r="C413" s="1"/>
      <c r="D413" s="1"/>
      <c r="E413" s="67"/>
      <c r="F413" s="69"/>
      <c r="G413" s="69"/>
      <c r="H413" s="69"/>
      <c r="I413" s="69"/>
      <c r="J413" s="69"/>
      <c r="K413" s="69"/>
      <c r="L413" s="1"/>
    </row>
    <row r="414" spans="1:12" ht="12.5">
      <c r="A414" s="1"/>
      <c r="B414" s="1"/>
      <c r="C414" s="1"/>
      <c r="D414" s="1"/>
      <c r="E414" s="67"/>
      <c r="F414" s="69"/>
      <c r="G414" s="69"/>
      <c r="H414" s="69"/>
      <c r="I414" s="69"/>
      <c r="J414" s="69"/>
      <c r="K414" s="69"/>
      <c r="L414" s="1"/>
    </row>
    <row r="415" spans="1:12" ht="12.5">
      <c r="A415" s="1"/>
      <c r="B415" s="1"/>
      <c r="C415" s="1"/>
      <c r="D415" s="1"/>
      <c r="E415" s="67"/>
      <c r="F415" s="69"/>
      <c r="G415" s="69"/>
      <c r="H415" s="69"/>
      <c r="I415" s="69"/>
      <c r="J415" s="69"/>
      <c r="K415" s="69"/>
      <c r="L415" s="1"/>
    </row>
    <row r="416" spans="1:12" ht="12.5">
      <c r="A416" s="1"/>
      <c r="B416" s="1"/>
      <c r="C416" s="1"/>
      <c r="D416" s="1"/>
      <c r="E416" s="67"/>
      <c r="F416" s="69"/>
      <c r="G416" s="69"/>
      <c r="H416" s="69"/>
      <c r="I416" s="69"/>
      <c r="J416" s="69"/>
      <c r="K416" s="69"/>
      <c r="L416" s="1"/>
    </row>
    <row r="417" spans="1:12" ht="12.5">
      <c r="A417" s="1"/>
      <c r="B417" s="1"/>
      <c r="C417" s="1"/>
      <c r="D417" s="1"/>
      <c r="E417" s="67"/>
      <c r="F417" s="69"/>
      <c r="G417" s="69"/>
      <c r="H417" s="69"/>
      <c r="I417" s="69"/>
      <c r="J417" s="69"/>
      <c r="K417" s="69"/>
      <c r="L417" s="1"/>
    </row>
    <row r="418" spans="1:12" ht="12.5">
      <c r="A418" s="1"/>
      <c r="B418" s="1"/>
      <c r="C418" s="1"/>
      <c r="D418" s="1"/>
      <c r="E418" s="67"/>
      <c r="F418" s="69"/>
      <c r="G418" s="69"/>
      <c r="H418" s="69"/>
      <c r="I418" s="69"/>
      <c r="J418" s="69"/>
      <c r="K418" s="69"/>
      <c r="L418" s="1"/>
    </row>
    <row r="419" spans="1:12" ht="12.5">
      <c r="A419" s="1"/>
      <c r="B419" s="1"/>
      <c r="C419" s="1"/>
      <c r="D419" s="1"/>
      <c r="E419" s="67"/>
      <c r="F419" s="69"/>
      <c r="G419" s="69"/>
      <c r="H419" s="69"/>
      <c r="I419" s="69"/>
      <c r="J419" s="69"/>
      <c r="K419" s="69"/>
      <c r="L419" s="1"/>
    </row>
    <row r="420" spans="1:12" ht="12.5">
      <c r="A420" s="1"/>
      <c r="B420" s="1"/>
      <c r="C420" s="1"/>
      <c r="D420" s="1"/>
      <c r="E420" s="67"/>
      <c r="F420" s="69"/>
      <c r="G420" s="69"/>
      <c r="H420" s="69"/>
      <c r="I420" s="69"/>
      <c r="J420" s="69"/>
      <c r="K420" s="69"/>
      <c r="L420" s="1"/>
    </row>
    <row r="421" spans="1:12" ht="12.5">
      <c r="A421" s="1"/>
      <c r="B421" s="1"/>
      <c r="C421" s="1"/>
      <c r="D421" s="1"/>
      <c r="E421" s="67"/>
      <c r="F421" s="69"/>
      <c r="G421" s="69"/>
      <c r="H421" s="69"/>
      <c r="I421" s="69"/>
      <c r="J421" s="69"/>
      <c r="K421" s="69"/>
      <c r="L421" s="1"/>
    </row>
    <row r="422" spans="1:12" ht="12.5">
      <c r="A422" s="1"/>
      <c r="B422" s="1"/>
      <c r="C422" s="1"/>
      <c r="D422" s="1"/>
      <c r="E422" s="67"/>
      <c r="F422" s="69"/>
      <c r="G422" s="69"/>
      <c r="H422" s="69"/>
      <c r="I422" s="69"/>
      <c r="J422" s="69"/>
      <c r="K422" s="69"/>
      <c r="L422" s="1"/>
    </row>
    <row r="423" spans="1:12" ht="12.5">
      <c r="A423" s="1"/>
      <c r="B423" s="1"/>
      <c r="C423" s="1"/>
      <c r="D423" s="1"/>
      <c r="E423" s="67"/>
      <c r="F423" s="69"/>
      <c r="G423" s="69"/>
      <c r="H423" s="69"/>
      <c r="I423" s="69"/>
      <c r="J423" s="69"/>
      <c r="K423" s="69"/>
      <c r="L423" s="1"/>
    </row>
    <row r="424" spans="1:12" ht="12.5">
      <c r="A424" s="1"/>
      <c r="B424" s="1"/>
      <c r="C424" s="1"/>
      <c r="D424" s="1"/>
      <c r="E424" s="67"/>
      <c r="F424" s="69"/>
      <c r="G424" s="69"/>
      <c r="H424" s="69"/>
      <c r="I424" s="69"/>
      <c r="J424" s="69"/>
      <c r="K424" s="69"/>
      <c r="L424" s="1"/>
    </row>
    <row r="425" spans="1:12" ht="12.5">
      <c r="A425" s="1"/>
      <c r="B425" s="1"/>
      <c r="C425" s="1"/>
      <c r="D425" s="1"/>
      <c r="E425" s="67"/>
      <c r="F425" s="69"/>
      <c r="G425" s="69"/>
      <c r="H425" s="69"/>
      <c r="I425" s="69"/>
      <c r="J425" s="69"/>
      <c r="K425" s="69"/>
      <c r="L425" s="1"/>
    </row>
    <row r="426" spans="1:12" ht="12.5">
      <c r="A426" s="1"/>
      <c r="B426" s="1"/>
      <c r="C426" s="1"/>
      <c r="D426" s="1"/>
      <c r="E426" s="67"/>
      <c r="F426" s="69"/>
      <c r="G426" s="69"/>
      <c r="H426" s="69"/>
      <c r="I426" s="69"/>
      <c r="J426" s="69"/>
      <c r="K426" s="69"/>
      <c r="L426" s="1"/>
    </row>
    <row r="427" spans="1:12" ht="12.5">
      <c r="A427" s="1"/>
      <c r="B427" s="1"/>
      <c r="C427" s="1"/>
      <c r="D427" s="1"/>
      <c r="E427" s="67"/>
      <c r="F427" s="69"/>
      <c r="G427" s="69"/>
      <c r="H427" s="69"/>
      <c r="I427" s="69"/>
      <c r="J427" s="69"/>
      <c r="K427" s="69"/>
      <c r="L427" s="1"/>
    </row>
    <row r="428" spans="1:12" ht="12.5">
      <c r="A428" s="1"/>
      <c r="B428" s="1"/>
      <c r="C428" s="1"/>
      <c r="D428" s="1"/>
      <c r="E428" s="67"/>
      <c r="F428" s="69"/>
      <c r="G428" s="69"/>
      <c r="H428" s="69"/>
      <c r="I428" s="69"/>
      <c r="J428" s="69"/>
      <c r="K428" s="69"/>
      <c r="L428" s="1"/>
    </row>
    <row r="429" spans="1:12" ht="12.5">
      <c r="A429" s="1"/>
      <c r="B429" s="1"/>
      <c r="C429" s="1"/>
      <c r="D429" s="1"/>
      <c r="E429" s="67"/>
      <c r="F429" s="69"/>
      <c r="G429" s="69"/>
      <c r="H429" s="69"/>
      <c r="I429" s="69"/>
      <c r="J429" s="69"/>
      <c r="K429" s="69"/>
      <c r="L429" s="1"/>
    </row>
    <row r="430" spans="1:12" ht="12.5">
      <c r="A430" s="1"/>
      <c r="B430" s="1"/>
      <c r="C430" s="1"/>
      <c r="D430" s="1"/>
      <c r="E430" s="67"/>
      <c r="F430" s="69"/>
      <c r="G430" s="69"/>
      <c r="H430" s="69"/>
      <c r="I430" s="69"/>
      <c r="J430" s="69"/>
      <c r="K430" s="69"/>
      <c r="L430" s="1"/>
    </row>
    <row r="431" spans="1:12" ht="12.5">
      <c r="A431" s="1"/>
      <c r="B431" s="1"/>
      <c r="C431" s="1"/>
      <c r="D431" s="1"/>
      <c r="E431" s="67"/>
      <c r="F431" s="69"/>
      <c r="G431" s="69"/>
      <c r="H431" s="69"/>
      <c r="I431" s="69"/>
      <c r="J431" s="69"/>
      <c r="K431" s="69"/>
      <c r="L431" s="1"/>
    </row>
    <row r="432" spans="1:12" ht="12.5">
      <c r="A432" s="1"/>
      <c r="B432" s="1"/>
      <c r="C432" s="1"/>
      <c r="D432" s="1"/>
      <c r="E432" s="67"/>
      <c r="F432" s="69"/>
      <c r="G432" s="69"/>
      <c r="H432" s="69"/>
      <c r="I432" s="69"/>
      <c r="J432" s="69"/>
      <c r="K432" s="69"/>
      <c r="L432" s="1"/>
    </row>
    <row r="433" spans="1:12" ht="12.5">
      <c r="A433" s="1"/>
      <c r="B433" s="1"/>
      <c r="C433" s="1"/>
      <c r="D433" s="1"/>
      <c r="E433" s="67"/>
      <c r="F433" s="69"/>
      <c r="G433" s="69"/>
      <c r="H433" s="69"/>
      <c r="I433" s="69"/>
      <c r="J433" s="69"/>
      <c r="K433" s="69"/>
      <c r="L433" s="1"/>
    </row>
    <row r="434" spans="1:12" ht="12.5">
      <c r="A434" s="1"/>
      <c r="B434" s="1"/>
      <c r="C434" s="1"/>
      <c r="D434" s="1"/>
      <c r="E434" s="67"/>
      <c r="F434" s="69"/>
      <c r="G434" s="69"/>
      <c r="H434" s="69"/>
      <c r="I434" s="69"/>
      <c r="J434" s="69"/>
      <c r="K434" s="69"/>
      <c r="L434" s="1"/>
    </row>
    <row r="435" spans="1:12" ht="12.5">
      <c r="A435" s="1"/>
      <c r="B435" s="1"/>
      <c r="C435" s="1"/>
      <c r="D435" s="1"/>
      <c r="E435" s="67"/>
      <c r="F435" s="69"/>
      <c r="G435" s="69"/>
      <c r="H435" s="69"/>
      <c r="I435" s="69"/>
      <c r="J435" s="69"/>
      <c r="K435" s="69"/>
      <c r="L435" s="1"/>
    </row>
    <row r="436" spans="1:12" ht="12.5">
      <c r="A436" s="1"/>
      <c r="B436" s="1"/>
      <c r="C436" s="1"/>
      <c r="D436" s="1"/>
      <c r="E436" s="67"/>
      <c r="F436" s="69"/>
      <c r="G436" s="69"/>
      <c r="H436" s="69"/>
      <c r="I436" s="69"/>
      <c r="J436" s="69"/>
      <c r="K436" s="69"/>
      <c r="L436" s="1"/>
    </row>
    <row r="437" spans="1:12" ht="12.5">
      <c r="A437" s="1"/>
      <c r="B437" s="1"/>
      <c r="C437" s="1"/>
      <c r="D437" s="1"/>
      <c r="E437" s="67"/>
      <c r="F437" s="69"/>
      <c r="G437" s="69"/>
      <c r="H437" s="69"/>
      <c r="I437" s="69"/>
      <c r="J437" s="69"/>
      <c r="K437" s="69"/>
      <c r="L437" s="1"/>
    </row>
    <row r="438" spans="1:12" ht="12.5">
      <c r="A438" s="1"/>
      <c r="B438" s="1"/>
      <c r="C438" s="1"/>
      <c r="D438" s="1"/>
      <c r="E438" s="67"/>
      <c r="F438" s="69"/>
      <c r="G438" s="69"/>
      <c r="H438" s="69"/>
      <c r="I438" s="69"/>
      <c r="J438" s="69"/>
      <c r="K438" s="69"/>
      <c r="L438" s="1"/>
    </row>
    <row r="439" spans="1:12" ht="12.5">
      <c r="A439" s="1"/>
      <c r="B439" s="1"/>
      <c r="C439" s="1"/>
      <c r="D439" s="1"/>
      <c r="E439" s="67"/>
      <c r="F439" s="69"/>
      <c r="G439" s="69"/>
      <c r="H439" s="69"/>
      <c r="I439" s="69"/>
      <c r="J439" s="69"/>
      <c r="K439" s="69"/>
      <c r="L439" s="1"/>
    </row>
    <row r="440" spans="1:12" ht="12.5">
      <c r="A440" s="1"/>
      <c r="B440" s="1"/>
      <c r="C440" s="1"/>
      <c r="D440" s="1"/>
      <c r="E440" s="67"/>
      <c r="F440" s="69"/>
      <c r="G440" s="69"/>
      <c r="H440" s="69"/>
      <c r="I440" s="69"/>
      <c r="J440" s="69"/>
      <c r="K440" s="69"/>
      <c r="L440" s="1"/>
    </row>
    <row r="441" spans="1:12" ht="12.5">
      <c r="A441" s="1"/>
      <c r="B441" s="1"/>
      <c r="C441" s="1"/>
      <c r="D441" s="1"/>
      <c r="E441" s="67"/>
      <c r="F441" s="69"/>
      <c r="G441" s="69"/>
      <c r="H441" s="69"/>
      <c r="I441" s="69"/>
      <c r="J441" s="69"/>
      <c r="K441" s="69"/>
      <c r="L441" s="1"/>
    </row>
    <row r="442" spans="1:12" ht="12.5">
      <c r="A442" s="1"/>
      <c r="B442" s="1"/>
      <c r="C442" s="1"/>
      <c r="D442" s="1"/>
      <c r="E442" s="67"/>
      <c r="F442" s="69"/>
      <c r="G442" s="69"/>
      <c r="H442" s="69"/>
      <c r="I442" s="69"/>
      <c r="J442" s="69"/>
      <c r="K442" s="69"/>
      <c r="L442" s="1"/>
    </row>
    <row r="443" spans="1:12" ht="12.5">
      <c r="A443" s="1"/>
      <c r="B443" s="1"/>
      <c r="C443" s="1"/>
      <c r="D443" s="1"/>
      <c r="E443" s="67"/>
      <c r="F443" s="69"/>
      <c r="G443" s="69"/>
      <c r="H443" s="69"/>
      <c r="I443" s="69"/>
      <c r="J443" s="69"/>
      <c r="K443" s="69"/>
      <c r="L443" s="1"/>
    </row>
    <row r="444" spans="1:12" ht="12.5">
      <c r="A444" s="1"/>
      <c r="B444" s="1"/>
      <c r="C444" s="1"/>
      <c r="D444" s="1"/>
      <c r="E444" s="67"/>
      <c r="F444" s="69"/>
      <c r="G444" s="69"/>
      <c r="H444" s="69"/>
      <c r="I444" s="69"/>
      <c r="J444" s="69"/>
      <c r="K444" s="69"/>
      <c r="L444" s="1"/>
    </row>
    <row r="445" spans="1:12" ht="12.5">
      <c r="A445" s="1"/>
      <c r="B445" s="1"/>
      <c r="C445" s="1"/>
      <c r="D445" s="1"/>
      <c r="E445" s="67"/>
      <c r="F445" s="69"/>
      <c r="G445" s="69"/>
      <c r="H445" s="69"/>
      <c r="I445" s="69"/>
      <c r="J445" s="69"/>
      <c r="K445" s="69"/>
      <c r="L445" s="1"/>
    </row>
    <row r="446" spans="1:12" ht="12.5">
      <c r="A446" s="1"/>
      <c r="B446" s="1"/>
      <c r="C446" s="1"/>
      <c r="D446" s="1"/>
      <c r="E446" s="67"/>
      <c r="F446" s="69"/>
      <c r="G446" s="69"/>
      <c r="H446" s="69"/>
      <c r="I446" s="69"/>
      <c r="J446" s="69"/>
      <c r="K446" s="69"/>
      <c r="L446" s="1"/>
    </row>
    <row r="447" spans="1:12" ht="12.5">
      <c r="A447" s="1"/>
      <c r="B447" s="1"/>
      <c r="C447" s="1"/>
      <c r="D447" s="1"/>
      <c r="E447" s="67"/>
      <c r="F447" s="69"/>
      <c r="G447" s="69"/>
      <c r="H447" s="69"/>
      <c r="I447" s="69"/>
      <c r="J447" s="69"/>
      <c r="K447" s="69"/>
      <c r="L447" s="1"/>
    </row>
    <row r="448" spans="1:12" ht="12.5">
      <c r="A448" s="1"/>
      <c r="B448" s="1"/>
      <c r="C448" s="1"/>
      <c r="D448" s="1"/>
      <c r="E448" s="67"/>
      <c r="F448" s="69"/>
      <c r="G448" s="69"/>
      <c r="H448" s="69"/>
      <c r="I448" s="69"/>
      <c r="J448" s="69"/>
      <c r="K448" s="69"/>
      <c r="L448" s="1"/>
    </row>
    <row r="449" spans="1:12" ht="12.5">
      <c r="A449" s="1"/>
      <c r="B449" s="1"/>
      <c r="C449" s="1"/>
      <c r="D449" s="1"/>
      <c r="E449" s="67"/>
      <c r="F449" s="69"/>
      <c r="G449" s="69"/>
      <c r="H449" s="69"/>
      <c r="I449" s="69"/>
      <c r="J449" s="69"/>
      <c r="K449" s="69"/>
      <c r="L449" s="1"/>
    </row>
    <row r="450" spans="1:12" ht="12.5">
      <c r="A450" s="1"/>
      <c r="B450" s="1"/>
      <c r="C450" s="1"/>
      <c r="D450" s="1"/>
      <c r="E450" s="67"/>
      <c r="F450" s="69"/>
      <c r="G450" s="69"/>
      <c r="H450" s="69"/>
      <c r="I450" s="69"/>
      <c r="J450" s="69"/>
      <c r="K450" s="69"/>
      <c r="L450" s="1"/>
    </row>
    <row r="451" spans="1:12" ht="12.5">
      <c r="A451" s="1"/>
      <c r="B451" s="1"/>
      <c r="C451" s="1"/>
      <c r="D451" s="1"/>
      <c r="E451" s="67"/>
      <c r="F451" s="69"/>
      <c r="G451" s="69"/>
      <c r="H451" s="69"/>
      <c r="I451" s="69"/>
      <c r="J451" s="69"/>
      <c r="K451" s="69"/>
      <c r="L451" s="1"/>
    </row>
    <row r="452" spans="1:12" ht="12.5">
      <c r="A452" s="1"/>
      <c r="B452" s="1"/>
      <c r="C452" s="1"/>
      <c r="D452" s="1"/>
      <c r="E452" s="67"/>
      <c r="F452" s="69"/>
      <c r="G452" s="69"/>
      <c r="H452" s="69"/>
      <c r="I452" s="69"/>
      <c r="J452" s="69"/>
      <c r="K452" s="69"/>
      <c r="L452" s="1"/>
    </row>
    <row r="453" spans="1:12" ht="12.5">
      <c r="A453" s="1"/>
      <c r="B453" s="1"/>
      <c r="C453" s="1"/>
      <c r="D453" s="1"/>
      <c r="E453" s="67"/>
      <c r="F453" s="69"/>
      <c r="G453" s="69"/>
      <c r="H453" s="69"/>
      <c r="I453" s="69"/>
      <c r="J453" s="69"/>
      <c r="K453" s="69"/>
      <c r="L453" s="1"/>
    </row>
    <row r="454" spans="1:12" ht="12.5">
      <c r="A454" s="1"/>
      <c r="B454" s="1"/>
      <c r="C454" s="1"/>
      <c r="D454" s="1"/>
      <c r="E454" s="67"/>
      <c r="F454" s="69"/>
      <c r="G454" s="69"/>
      <c r="H454" s="69"/>
      <c r="I454" s="69"/>
      <c r="J454" s="69"/>
      <c r="K454" s="69"/>
      <c r="L454" s="1"/>
    </row>
    <row r="455" spans="1:12" ht="12.5">
      <c r="A455" s="1"/>
      <c r="B455" s="1"/>
      <c r="C455" s="1"/>
      <c r="D455" s="1"/>
      <c r="E455" s="67"/>
      <c r="F455" s="69"/>
      <c r="G455" s="69"/>
      <c r="H455" s="69"/>
      <c r="I455" s="69"/>
      <c r="J455" s="69"/>
      <c r="K455" s="69"/>
      <c r="L455" s="1"/>
    </row>
    <row r="456" spans="1:12" ht="12.5">
      <c r="A456" s="1"/>
      <c r="B456" s="1"/>
      <c r="C456" s="1"/>
      <c r="D456" s="1"/>
      <c r="E456" s="67"/>
      <c r="F456" s="69"/>
      <c r="G456" s="69"/>
      <c r="H456" s="69"/>
      <c r="I456" s="69"/>
      <c r="J456" s="69"/>
      <c r="K456" s="69"/>
      <c r="L456" s="1"/>
    </row>
    <row r="457" spans="1:12" ht="12.5">
      <c r="A457" s="1"/>
      <c r="B457" s="1"/>
      <c r="C457" s="1"/>
      <c r="D457" s="1"/>
      <c r="E457" s="67"/>
      <c r="F457" s="69"/>
      <c r="G457" s="69"/>
      <c r="H457" s="69"/>
      <c r="I457" s="69"/>
      <c r="J457" s="69"/>
      <c r="K457" s="69"/>
      <c r="L457" s="1"/>
    </row>
    <row r="458" spans="1:12" ht="12.5">
      <c r="A458" s="1"/>
      <c r="B458" s="1"/>
      <c r="C458" s="1"/>
      <c r="D458" s="1"/>
      <c r="E458" s="67"/>
      <c r="F458" s="69"/>
      <c r="G458" s="69"/>
      <c r="H458" s="69"/>
      <c r="I458" s="69"/>
      <c r="J458" s="69"/>
      <c r="K458" s="69"/>
      <c r="L458" s="1"/>
    </row>
    <row r="459" spans="1:12" ht="12.5">
      <c r="A459" s="1"/>
      <c r="B459" s="1"/>
      <c r="C459" s="1"/>
      <c r="D459" s="1"/>
      <c r="E459" s="67"/>
      <c r="F459" s="69"/>
      <c r="G459" s="69"/>
      <c r="H459" s="69"/>
      <c r="I459" s="69"/>
      <c r="J459" s="69"/>
      <c r="K459" s="69"/>
      <c r="L459" s="1"/>
    </row>
    <row r="460" spans="1:12" ht="12.5">
      <c r="A460" s="1"/>
      <c r="B460" s="1"/>
      <c r="C460" s="1"/>
      <c r="D460" s="1"/>
      <c r="E460" s="67"/>
      <c r="F460" s="69"/>
      <c r="G460" s="69"/>
      <c r="H460" s="69"/>
      <c r="I460" s="69"/>
      <c r="J460" s="69"/>
      <c r="K460" s="69"/>
      <c r="L460" s="1"/>
    </row>
    <row r="461" spans="1:12" ht="12.5">
      <c r="A461" s="1"/>
      <c r="B461" s="1"/>
      <c r="C461" s="1"/>
      <c r="D461" s="1"/>
      <c r="E461" s="67"/>
      <c r="F461" s="69"/>
      <c r="G461" s="69"/>
      <c r="H461" s="69"/>
      <c r="I461" s="69"/>
      <c r="J461" s="69"/>
      <c r="K461" s="69"/>
      <c r="L461" s="1"/>
    </row>
    <row r="462" spans="1:12" ht="12.5">
      <c r="A462" s="1"/>
      <c r="B462" s="1"/>
      <c r="C462" s="1"/>
      <c r="D462" s="1"/>
      <c r="E462" s="67"/>
      <c r="F462" s="69"/>
      <c r="G462" s="69"/>
      <c r="H462" s="69"/>
      <c r="I462" s="69"/>
      <c r="J462" s="69"/>
      <c r="K462" s="69"/>
      <c r="L462" s="1"/>
    </row>
    <row r="463" spans="1:12" ht="12.5">
      <c r="A463" s="1"/>
      <c r="B463" s="1"/>
      <c r="C463" s="1"/>
      <c r="D463" s="1"/>
      <c r="E463" s="67"/>
      <c r="F463" s="69"/>
      <c r="G463" s="69"/>
      <c r="H463" s="69"/>
      <c r="I463" s="69"/>
      <c r="J463" s="69"/>
      <c r="K463" s="69"/>
      <c r="L463" s="1"/>
    </row>
    <row r="464" spans="1:12" ht="12.5">
      <c r="A464" s="1"/>
      <c r="B464" s="1"/>
      <c r="C464" s="1"/>
      <c r="D464" s="1"/>
      <c r="E464" s="67"/>
      <c r="F464" s="69"/>
      <c r="G464" s="69"/>
      <c r="H464" s="69"/>
      <c r="I464" s="69"/>
      <c r="J464" s="69"/>
      <c r="K464" s="69"/>
      <c r="L464" s="1"/>
    </row>
    <row r="465" spans="1:12" ht="12.5">
      <c r="A465" s="1"/>
      <c r="B465" s="1"/>
      <c r="C465" s="1"/>
      <c r="D465" s="1"/>
      <c r="E465" s="67"/>
      <c r="F465" s="69"/>
      <c r="G465" s="69"/>
      <c r="H465" s="69"/>
      <c r="I465" s="69"/>
      <c r="J465" s="69"/>
      <c r="K465" s="69"/>
      <c r="L465" s="1"/>
    </row>
    <row r="466" spans="1:12" ht="12.5">
      <c r="A466" s="1"/>
      <c r="B466" s="1"/>
      <c r="C466" s="1"/>
      <c r="D466" s="1"/>
      <c r="E466" s="67"/>
      <c r="F466" s="69"/>
      <c r="G466" s="69"/>
      <c r="H466" s="69"/>
      <c r="I466" s="69"/>
      <c r="J466" s="69"/>
      <c r="K466" s="69"/>
      <c r="L466" s="1"/>
    </row>
    <row r="467" spans="1:12" ht="12.5">
      <c r="A467" s="1"/>
      <c r="B467" s="1"/>
      <c r="C467" s="1"/>
      <c r="D467" s="1"/>
      <c r="E467" s="67"/>
      <c r="F467" s="69"/>
      <c r="G467" s="69"/>
      <c r="H467" s="69"/>
      <c r="I467" s="69"/>
      <c r="J467" s="69"/>
      <c r="K467" s="69"/>
      <c r="L467" s="1"/>
    </row>
    <row r="468" spans="1:12" ht="12.5">
      <c r="A468" s="1"/>
      <c r="B468" s="1"/>
      <c r="C468" s="1"/>
      <c r="D468" s="1"/>
      <c r="E468" s="67"/>
      <c r="F468" s="69"/>
      <c r="G468" s="69"/>
      <c r="H468" s="69"/>
      <c r="I468" s="69"/>
      <c r="J468" s="69"/>
      <c r="K468" s="69"/>
      <c r="L468" s="1"/>
    </row>
    <row r="469" spans="1:12" ht="12.5">
      <c r="A469" s="1"/>
      <c r="B469" s="1"/>
      <c r="C469" s="1"/>
      <c r="D469" s="1"/>
      <c r="E469" s="67"/>
      <c r="F469" s="69"/>
      <c r="G469" s="69"/>
      <c r="H469" s="69"/>
      <c r="I469" s="69"/>
      <c r="J469" s="69"/>
      <c r="K469" s="69"/>
      <c r="L469" s="1"/>
    </row>
    <row r="470" spans="1:12" ht="12.5">
      <c r="A470" s="1"/>
      <c r="B470" s="1"/>
      <c r="C470" s="1"/>
      <c r="D470" s="1"/>
      <c r="E470" s="67"/>
      <c r="F470" s="69"/>
      <c r="G470" s="69"/>
      <c r="H470" s="69"/>
      <c r="I470" s="69"/>
      <c r="J470" s="69"/>
      <c r="K470" s="69"/>
      <c r="L470" s="1"/>
    </row>
    <row r="471" spans="1:12" ht="12.5">
      <c r="A471" s="1"/>
      <c r="B471" s="1"/>
      <c r="C471" s="1"/>
      <c r="D471" s="1"/>
      <c r="E471" s="67"/>
      <c r="F471" s="69"/>
      <c r="G471" s="69"/>
      <c r="H471" s="69"/>
      <c r="I471" s="69"/>
      <c r="J471" s="69"/>
      <c r="K471" s="69"/>
      <c r="L471" s="1"/>
    </row>
    <row r="472" spans="1:12" ht="12.5">
      <c r="A472" s="1"/>
      <c r="B472" s="1"/>
      <c r="C472" s="1"/>
      <c r="D472" s="1"/>
      <c r="E472" s="67"/>
      <c r="F472" s="69"/>
      <c r="G472" s="69"/>
      <c r="H472" s="69"/>
      <c r="I472" s="69"/>
      <c r="J472" s="69"/>
      <c r="K472" s="69"/>
      <c r="L472" s="1"/>
    </row>
    <row r="473" spans="1:12" ht="12.5">
      <c r="A473" s="1"/>
      <c r="B473" s="1"/>
      <c r="C473" s="1"/>
      <c r="D473" s="1"/>
      <c r="E473" s="67"/>
      <c r="F473" s="69"/>
      <c r="G473" s="69"/>
      <c r="H473" s="69"/>
      <c r="I473" s="69"/>
      <c r="J473" s="69"/>
      <c r="K473" s="69"/>
      <c r="L473" s="1"/>
    </row>
    <row r="474" spans="1:12" ht="12.5">
      <c r="A474" s="1"/>
      <c r="B474" s="1"/>
      <c r="C474" s="1"/>
      <c r="D474" s="1"/>
      <c r="E474" s="67"/>
      <c r="F474" s="69"/>
      <c r="G474" s="69"/>
      <c r="H474" s="69"/>
      <c r="I474" s="69"/>
      <c r="J474" s="69"/>
      <c r="K474" s="69"/>
      <c r="L474" s="1"/>
    </row>
    <row r="475" spans="1:12" ht="12.5">
      <c r="A475" s="1"/>
      <c r="B475" s="1"/>
      <c r="C475" s="1"/>
      <c r="D475" s="1"/>
      <c r="E475" s="67"/>
      <c r="F475" s="69"/>
      <c r="G475" s="69"/>
      <c r="H475" s="69"/>
      <c r="I475" s="69"/>
      <c r="J475" s="69"/>
      <c r="K475" s="69"/>
      <c r="L475" s="1"/>
    </row>
    <row r="476" spans="1:12" ht="12.5">
      <c r="A476" s="1"/>
      <c r="B476" s="1"/>
      <c r="C476" s="1"/>
      <c r="D476" s="1"/>
      <c r="E476" s="67"/>
      <c r="F476" s="69"/>
      <c r="G476" s="69"/>
      <c r="H476" s="69"/>
      <c r="I476" s="69"/>
      <c r="J476" s="69"/>
      <c r="K476" s="69"/>
      <c r="L476" s="1"/>
    </row>
    <row r="477" spans="1:12" ht="12.5">
      <c r="A477" s="1"/>
      <c r="B477" s="1"/>
      <c r="C477" s="1"/>
      <c r="D477" s="1"/>
      <c r="E477" s="67"/>
      <c r="F477" s="69"/>
      <c r="G477" s="69"/>
      <c r="H477" s="69"/>
      <c r="I477" s="69"/>
      <c r="J477" s="69"/>
      <c r="K477" s="69"/>
      <c r="L477" s="1"/>
    </row>
    <row r="478" spans="1:12" ht="12.5">
      <c r="A478" s="1"/>
      <c r="B478" s="1"/>
      <c r="C478" s="1"/>
      <c r="D478" s="1"/>
      <c r="E478" s="67"/>
      <c r="F478" s="69"/>
      <c r="G478" s="69"/>
      <c r="H478" s="69"/>
      <c r="I478" s="69"/>
      <c r="J478" s="69"/>
      <c r="K478" s="69"/>
      <c r="L478" s="1"/>
    </row>
    <row r="479" spans="1:12" ht="12.5">
      <c r="A479" s="1"/>
      <c r="B479" s="1"/>
      <c r="C479" s="1"/>
      <c r="D479" s="1"/>
      <c r="E479" s="67"/>
      <c r="F479" s="69"/>
      <c r="G479" s="69"/>
      <c r="H479" s="69"/>
      <c r="I479" s="69"/>
      <c r="J479" s="69"/>
      <c r="K479" s="69"/>
      <c r="L479" s="1"/>
    </row>
    <row r="480" spans="1:12" ht="12.5">
      <c r="A480" s="1"/>
      <c r="B480" s="1"/>
      <c r="C480" s="1"/>
      <c r="D480" s="1"/>
      <c r="E480" s="67"/>
      <c r="F480" s="69"/>
      <c r="G480" s="69"/>
      <c r="H480" s="69"/>
      <c r="I480" s="69"/>
      <c r="J480" s="69"/>
      <c r="K480" s="69"/>
      <c r="L480" s="1"/>
    </row>
    <row r="481" spans="1:12" ht="12.5">
      <c r="A481" s="1"/>
      <c r="B481" s="1"/>
      <c r="C481" s="1"/>
      <c r="D481" s="1"/>
      <c r="E481" s="67"/>
      <c r="F481" s="69"/>
      <c r="G481" s="69"/>
      <c r="H481" s="69"/>
      <c r="I481" s="69"/>
      <c r="J481" s="69"/>
      <c r="K481" s="69"/>
      <c r="L481" s="1"/>
    </row>
    <row r="482" spans="1:12" ht="12.5">
      <c r="A482" s="1"/>
      <c r="B482" s="1"/>
      <c r="C482" s="1"/>
      <c r="D482" s="1"/>
      <c r="E482" s="67"/>
      <c r="F482" s="69"/>
      <c r="G482" s="69"/>
      <c r="H482" s="69"/>
      <c r="I482" s="69"/>
      <c r="J482" s="69"/>
      <c r="K482" s="69"/>
      <c r="L482" s="1"/>
    </row>
    <row r="483" spans="1:12" ht="12.5">
      <c r="A483" s="1"/>
      <c r="B483" s="1"/>
      <c r="C483" s="1"/>
      <c r="D483" s="1"/>
      <c r="E483" s="67"/>
      <c r="F483" s="69"/>
      <c r="G483" s="69"/>
      <c r="H483" s="69"/>
      <c r="I483" s="69"/>
      <c r="J483" s="69"/>
      <c r="K483" s="69"/>
      <c r="L483" s="1"/>
    </row>
    <row r="484" spans="1:12" ht="12.5">
      <c r="A484" s="1"/>
      <c r="B484" s="1"/>
      <c r="C484" s="1"/>
      <c r="D484" s="1"/>
      <c r="E484" s="67"/>
      <c r="F484" s="69"/>
      <c r="G484" s="69"/>
      <c r="H484" s="69"/>
      <c r="I484" s="69"/>
      <c r="J484" s="69"/>
      <c r="K484" s="69"/>
      <c r="L484" s="1"/>
    </row>
    <row r="485" spans="1:12" ht="12.5">
      <c r="A485" s="1"/>
      <c r="B485" s="1"/>
      <c r="C485" s="1"/>
      <c r="D485" s="1"/>
      <c r="E485" s="67"/>
      <c r="F485" s="69"/>
      <c r="G485" s="69"/>
      <c r="H485" s="69"/>
      <c r="I485" s="69"/>
      <c r="J485" s="69"/>
      <c r="K485" s="69"/>
      <c r="L485" s="1"/>
    </row>
    <row r="486" spans="1:12" ht="12.5">
      <c r="A486" s="1"/>
      <c r="B486" s="1"/>
      <c r="C486" s="1"/>
      <c r="D486" s="1"/>
      <c r="E486" s="67"/>
      <c r="F486" s="69"/>
      <c r="G486" s="69"/>
      <c r="H486" s="69"/>
      <c r="I486" s="69"/>
      <c r="J486" s="69"/>
      <c r="K486" s="69"/>
      <c r="L486" s="1"/>
    </row>
    <row r="487" spans="1:12" ht="12.5">
      <c r="A487" s="1"/>
      <c r="B487" s="1"/>
      <c r="C487" s="1"/>
      <c r="D487" s="1"/>
      <c r="E487" s="67"/>
      <c r="F487" s="69"/>
      <c r="G487" s="69"/>
      <c r="H487" s="69"/>
      <c r="I487" s="69"/>
      <c r="J487" s="69"/>
      <c r="K487" s="69"/>
      <c r="L487" s="1"/>
    </row>
    <row r="488" spans="1:12" ht="12.5">
      <c r="A488" s="1"/>
      <c r="B488" s="1"/>
      <c r="C488" s="1"/>
      <c r="D488" s="1"/>
      <c r="E488" s="67"/>
      <c r="F488" s="69"/>
      <c r="G488" s="69"/>
      <c r="H488" s="69"/>
      <c r="I488" s="69"/>
      <c r="J488" s="69"/>
      <c r="K488" s="69"/>
      <c r="L488" s="1"/>
    </row>
    <row r="489" spans="1:12" ht="12.5">
      <c r="A489" s="1"/>
      <c r="B489" s="1"/>
      <c r="C489" s="1"/>
      <c r="D489" s="1"/>
      <c r="E489" s="67"/>
      <c r="F489" s="69"/>
      <c r="G489" s="69"/>
      <c r="H489" s="69"/>
      <c r="I489" s="69"/>
      <c r="J489" s="69"/>
      <c r="K489" s="69"/>
      <c r="L489" s="1"/>
    </row>
    <row r="490" spans="1:12" ht="12.5">
      <c r="A490" s="1"/>
      <c r="B490" s="1"/>
      <c r="C490" s="1"/>
      <c r="D490" s="1"/>
      <c r="E490" s="67"/>
      <c r="F490" s="69"/>
      <c r="G490" s="69"/>
      <c r="H490" s="69"/>
      <c r="I490" s="69"/>
      <c r="J490" s="69"/>
      <c r="K490" s="69"/>
      <c r="L490" s="1"/>
    </row>
    <row r="491" spans="1:12" ht="12.5">
      <c r="A491" s="1"/>
      <c r="B491" s="1"/>
      <c r="C491" s="1"/>
      <c r="D491" s="1"/>
      <c r="E491" s="67"/>
      <c r="F491" s="69"/>
      <c r="G491" s="69"/>
      <c r="H491" s="69"/>
      <c r="I491" s="69"/>
      <c r="J491" s="69"/>
      <c r="K491" s="69"/>
      <c r="L491" s="1"/>
    </row>
    <row r="492" spans="1:12" ht="12.5">
      <c r="A492" s="1"/>
      <c r="B492" s="1"/>
      <c r="C492" s="1"/>
      <c r="D492" s="1"/>
      <c r="E492" s="67"/>
      <c r="F492" s="69"/>
      <c r="G492" s="69"/>
      <c r="H492" s="69"/>
      <c r="I492" s="69"/>
      <c r="J492" s="69"/>
      <c r="K492" s="69"/>
      <c r="L492" s="1"/>
    </row>
    <row r="493" spans="1:12" ht="12.5">
      <c r="A493" s="1"/>
      <c r="B493" s="1"/>
      <c r="C493" s="1"/>
      <c r="D493" s="1"/>
      <c r="E493" s="67"/>
      <c r="F493" s="69"/>
      <c r="G493" s="69"/>
      <c r="H493" s="69"/>
      <c r="I493" s="69"/>
      <c r="J493" s="69"/>
      <c r="K493" s="69"/>
      <c r="L493" s="1"/>
    </row>
    <row r="494" spans="1:12" ht="12.5">
      <c r="A494" s="1"/>
      <c r="B494" s="1"/>
      <c r="C494" s="1"/>
      <c r="D494" s="1"/>
      <c r="E494" s="67"/>
      <c r="F494" s="69"/>
      <c r="G494" s="69"/>
      <c r="H494" s="69"/>
      <c r="I494" s="69"/>
      <c r="J494" s="69"/>
      <c r="K494" s="69"/>
      <c r="L494" s="1"/>
    </row>
    <row r="495" spans="1:12" ht="12.5">
      <c r="A495" s="1"/>
      <c r="B495" s="1"/>
      <c r="C495" s="1"/>
      <c r="D495" s="1"/>
      <c r="E495" s="67"/>
      <c r="F495" s="69"/>
      <c r="G495" s="69"/>
      <c r="H495" s="69"/>
      <c r="I495" s="69"/>
      <c r="J495" s="69"/>
      <c r="K495" s="69"/>
      <c r="L495" s="1"/>
    </row>
    <row r="496" spans="1:12" ht="12.5">
      <c r="A496" s="1"/>
      <c r="B496" s="1"/>
      <c r="C496" s="1"/>
      <c r="D496" s="1"/>
      <c r="E496" s="67"/>
      <c r="F496" s="69"/>
      <c r="G496" s="69"/>
      <c r="H496" s="69"/>
      <c r="I496" s="69"/>
      <c r="J496" s="69"/>
      <c r="K496" s="69"/>
      <c r="L496" s="1"/>
    </row>
    <row r="497" spans="1:12" ht="12.5">
      <c r="A497" s="1"/>
      <c r="B497" s="1"/>
      <c r="C497" s="1"/>
      <c r="D497" s="1"/>
      <c r="E497" s="67"/>
      <c r="F497" s="69"/>
      <c r="G497" s="69"/>
      <c r="H497" s="69"/>
      <c r="I497" s="69"/>
      <c r="J497" s="69"/>
      <c r="K497" s="69"/>
      <c r="L497" s="1"/>
    </row>
    <row r="498" spans="1:12" ht="12.5">
      <c r="A498" s="1"/>
      <c r="B498" s="1"/>
      <c r="C498" s="1"/>
      <c r="D498" s="1"/>
      <c r="E498" s="67"/>
      <c r="F498" s="69"/>
      <c r="G498" s="69"/>
      <c r="H498" s="69"/>
      <c r="I498" s="69"/>
      <c r="J498" s="69"/>
      <c r="K498" s="69"/>
      <c r="L498" s="1"/>
    </row>
    <row r="499" spans="1:12" ht="12.5">
      <c r="A499" s="1"/>
      <c r="B499" s="1"/>
      <c r="C499" s="1"/>
      <c r="D499" s="1"/>
      <c r="E499" s="67"/>
      <c r="F499" s="69"/>
      <c r="G499" s="69"/>
      <c r="H499" s="69"/>
      <c r="I499" s="69"/>
      <c r="J499" s="69"/>
      <c r="K499" s="69"/>
      <c r="L499" s="1"/>
    </row>
    <row r="500" spans="1:12" ht="12.5">
      <c r="A500" s="1"/>
      <c r="B500" s="1"/>
      <c r="C500" s="1"/>
      <c r="D500" s="1"/>
      <c r="E500" s="67"/>
      <c r="F500" s="69"/>
      <c r="G500" s="69"/>
      <c r="H500" s="69"/>
      <c r="I500" s="69"/>
      <c r="J500" s="69"/>
      <c r="K500" s="69"/>
      <c r="L500" s="1"/>
    </row>
    <row r="501" spans="1:12" ht="12.5">
      <c r="A501" s="1"/>
      <c r="B501" s="1"/>
      <c r="C501" s="1"/>
      <c r="D501" s="1"/>
      <c r="E501" s="67"/>
      <c r="F501" s="69"/>
      <c r="G501" s="69"/>
      <c r="H501" s="69"/>
      <c r="I501" s="69"/>
      <c r="J501" s="69"/>
      <c r="K501" s="69"/>
      <c r="L501" s="1"/>
    </row>
    <row r="502" spans="1:12" ht="12.5">
      <c r="A502" s="1"/>
      <c r="B502" s="1"/>
      <c r="C502" s="1"/>
      <c r="D502" s="1"/>
      <c r="E502" s="67"/>
      <c r="F502" s="69"/>
      <c r="G502" s="69"/>
      <c r="H502" s="69"/>
      <c r="I502" s="69"/>
      <c r="J502" s="69"/>
      <c r="K502" s="69"/>
      <c r="L502" s="1"/>
    </row>
    <row r="503" spans="1:12" ht="12.5">
      <c r="A503" s="1"/>
      <c r="B503" s="1"/>
      <c r="C503" s="1"/>
      <c r="D503" s="1"/>
      <c r="E503" s="67"/>
      <c r="F503" s="69"/>
      <c r="G503" s="69"/>
      <c r="H503" s="69"/>
      <c r="I503" s="69"/>
      <c r="J503" s="69"/>
      <c r="K503" s="69"/>
      <c r="L503" s="1"/>
    </row>
    <row r="504" spans="1:12" ht="12.5">
      <c r="A504" s="1"/>
      <c r="B504" s="1"/>
      <c r="C504" s="1"/>
      <c r="D504" s="1"/>
      <c r="E504" s="67"/>
      <c r="F504" s="69"/>
      <c r="G504" s="69"/>
      <c r="H504" s="69"/>
      <c r="I504" s="69"/>
      <c r="J504" s="69"/>
      <c r="K504" s="69"/>
      <c r="L504" s="1"/>
    </row>
    <row r="505" spans="1:12" ht="12.5">
      <c r="A505" s="1"/>
      <c r="B505" s="1"/>
      <c r="C505" s="1"/>
      <c r="D505" s="1"/>
      <c r="E505" s="67"/>
      <c r="F505" s="69"/>
      <c r="G505" s="69"/>
      <c r="H505" s="69"/>
      <c r="I505" s="69"/>
      <c r="J505" s="69"/>
      <c r="K505" s="69"/>
      <c r="L505" s="1"/>
    </row>
    <row r="506" spans="1:12" ht="12.5">
      <c r="A506" s="1"/>
      <c r="B506" s="1"/>
      <c r="C506" s="1"/>
      <c r="D506" s="1"/>
      <c r="E506" s="67"/>
      <c r="F506" s="69"/>
      <c r="G506" s="69"/>
      <c r="H506" s="69"/>
      <c r="I506" s="69"/>
      <c r="J506" s="69"/>
      <c r="K506" s="69"/>
      <c r="L506" s="1"/>
    </row>
    <row r="507" spans="1:12" ht="12.5">
      <c r="A507" s="1"/>
      <c r="B507" s="1"/>
      <c r="C507" s="1"/>
      <c r="D507" s="1"/>
      <c r="E507" s="67"/>
      <c r="F507" s="69"/>
      <c r="G507" s="69"/>
      <c r="H507" s="69"/>
      <c r="I507" s="69"/>
      <c r="J507" s="69"/>
      <c r="K507" s="69"/>
      <c r="L507" s="1"/>
    </row>
    <row r="508" spans="1:12" ht="12.5">
      <c r="A508" s="1"/>
      <c r="B508" s="1"/>
      <c r="C508" s="1"/>
      <c r="D508" s="1"/>
      <c r="E508" s="67"/>
      <c r="F508" s="69"/>
      <c r="G508" s="69"/>
      <c r="H508" s="69"/>
      <c r="I508" s="69"/>
      <c r="J508" s="69"/>
      <c r="K508" s="69"/>
      <c r="L508" s="1"/>
    </row>
    <row r="509" spans="1:12" ht="12.5">
      <c r="A509" s="1"/>
      <c r="B509" s="1"/>
      <c r="C509" s="1"/>
      <c r="D509" s="1"/>
      <c r="E509" s="67"/>
      <c r="F509" s="69"/>
      <c r="G509" s="69"/>
      <c r="H509" s="69"/>
      <c r="I509" s="69"/>
      <c r="J509" s="69"/>
      <c r="K509" s="69"/>
      <c r="L509" s="1"/>
    </row>
    <row r="510" spans="1:12" ht="12.5">
      <c r="A510" s="1"/>
      <c r="B510" s="1"/>
      <c r="C510" s="1"/>
      <c r="D510" s="1"/>
      <c r="E510" s="67"/>
      <c r="F510" s="69"/>
      <c r="G510" s="69"/>
      <c r="H510" s="69"/>
      <c r="I510" s="69"/>
      <c r="J510" s="69"/>
      <c r="K510" s="69"/>
      <c r="L510" s="1"/>
    </row>
    <row r="511" spans="1:12" ht="12.5">
      <c r="A511" s="1"/>
      <c r="B511" s="1"/>
      <c r="C511" s="1"/>
      <c r="D511" s="1"/>
      <c r="E511" s="67"/>
      <c r="F511" s="69"/>
      <c r="G511" s="69"/>
      <c r="H511" s="69"/>
      <c r="I511" s="69"/>
      <c r="J511" s="69"/>
      <c r="K511" s="69"/>
      <c r="L511" s="1"/>
    </row>
    <row r="512" spans="1:12" ht="12.5">
      <c r="A512" s="1"/>
      <c r="B512" s="1"/>
      <c r="C512" s="1"/>
      <c r="D512" s="1"/>
      <c r="E512" s="67"/>
      <c r="F512" s="69"/>
      <c r="G512" s="69"/>
      <c r="H512" s="69"/>
      <c r="I512" s="69"/>
      <c r="J512" s="69"/>
      <c r="K512" s="69"/>
      <c r="L512" s="1"/>
    </row>
    <row r="513" spans="1:12" ht="12.5">
      <c r="A513" s="1"/>
      <c r="B513" s="1"/>
      <c r="C513" s="1"/>
      <c r="D513" s="1"/>
      <c r="E513" s="67"/>
      <c r="F513" s="69"/>
      <c r="G513" s="69"/>
      <c r="H513" s="69"/>
      <c r="I513" s="69"/>
      <c r="J513" s="69"/>
      <c r="K513" s="69"/>
      <c r="L513" s="1"/>
    </row>
    <row r="514" spans="1:12" ht="12.5">
      <c r="A514" s="1"/>
      <c r="B514" s="1"/>
      <c r="C514" s="1"/>
      <c r="D514" s="1"/>
      <c r="E514" s="67"/>
      <c r="F514" s="69"/>
      <c r="G514" s="69"/>
      <c r="H514" s="69"/>
      <c r="I514" s="69"/>
      <c r="J514" s="69"/>
      <c r="K514" s="69"/>
      <c r="L514" s="1"/>
    </row>
    <row r="515" spans="1:12" ht="12.5">
      <c r="A515" s="1"/>
      <c r="B515" s="1"/>
      <c r="C515" s="1"/>
      <c r="D515" s="1"/>
      <c r="E515" s="67"/>
      <c r="F515" s="69"/>
      <c r="G515" s="69"/>
      <c r="H515" s="69"/>
      <c r="I515" s="69"/>
      <c r="J515" s="69"/>
      <c r="K515" s="69"/>
      <c r="L515" s="1"/>
    </row>
    <row r="516" spans="1:12" ht="12.5">
      <c r="A516" s="1"/>
      <c r="B516" s="1"/>
      <c r="C516" s="1"/>
      <c r="D516" s="1"/>
      <c r="E516" s="67"/>
      <c r="F516" s="69"/>
      <c r="G516" s="69"/>
      <c r="H516" s="69"/>
      <c r="I516" s="69"/>
      <c r="J516" s="69"/>
      <c r="K516" s="69"/>
      <c r="L516" s="1"/>
    </row>
    <row r="517" spans="1:12" ht="12.5">
      <c r="A517" s="1"/>
      <c r="B517" s="1"/>
      <c r="C517" s="1"/>
      <c r="D517" s="1"/>
      <c r="E517" s="67"/>
      <c r="F517" s="69"/>
      <c r="G517" s="69"/>
      <c r="H517" s="69"/>
      <c r="I517" s="69"/>
      <c r="J517" s="69"/>
      <c r="K517" s="69"/>
      <c r="L517" s="1"/>
    </row>
    <row r="518" spans="1:12" ht="12.5">
      <c r="A518" s="1"/>
      <c r="B518" s="1"/>
      <c r="C518" s="1"/>
      <c r="D518" s="1"/>
      <c r="E518" s="67"/>
      <c r="F518" s="69"/>
      <c r="G518" s="69"/>
      <c r="H518" s="69"/>
      <c r="I518" s="69"/>
      <c r="J518" s="69"/>
      <c r="K518" s="69"/>
      <c r="L518" s="1"/>
    </row>
    <row r="519" spans="1:12" ht="12.5">
      <c r="A519" s="1"/>
      <c r="B519" s="1"/>
      <c r="C519" s="1"/>
      <c r="D519" s="1"/>
      <c r="E519" s="67"/>
      <c r="F519" s="69"/>
      <c r="G519" s="69"/>
      <c r="H519" s="69"/>
      <c r="I519" s="69"/>
      <c r="J519" s="69"/>
      <c r="K519" s="69"/>
      <c r="L519" s="1"/>
    </row>
    <row r="520" spans="1:12" ht="12.5">
      <c r="A520" s="1"/>
      <c r="B520" s="1"/>
      <c r="C520" s="1"/>
      <c r="D520" s="1"/>
      <c r="E520" s="67"/>
      <c r="F520" s="69"/>
      <c r="G520" s="69"/>
      <c r="H520" s="69"/>
      <c r="I520" s="69"/>
      <c r="J520" s="69"/>
      <c r="K520" s="69"/>
      <c r="L520" s="1"/>
    </row>
    <row r="521" spans="1:12" ht="12.5">
      <c r="A521" s="1"/>
      <c r="B521" s="1"/>
      <c r="C521" s="1"/>
      <c r="D521" s="1"/>
      <c r="E521" s="67"/>
      <c r="F521" s="69"/>
      <c r="G521" s="69"/>
      <c r="H521" s="69"/>
      <c r="I521" s="69"/>
      <c r="J521" s="69"/>
      <c r="K521" s="69"/>
      <c r="L521" s="1"/>
    </row>
    <row r="522" spans="1:12" ht="12.5">
      <c r="A522" s="1"/>
      <c r="B522" s="1"/>
      <c r="C522" s="1"/>
      <c r="D522" s="1"/>
      <c r="E522" s="67"/>
      <c r="F522" s="69"/>
      <c r="G522" s="69"/>
      <c r="H522" s="69"/>
      <c r="I522" s="69"/>
      <c r="J522" s="69"/>
      <c r="K522" s="69"/>
      <c r="L522" s="1"/>
    </row>
    <row r="523" spans="1:12" ht="12.5">
      <c r="A523" s="1"/>
      <c r="B523" s="1"/>
      <c r="C523" s="1"/>
      <c r="D523" s="1"/>
      <c r="E523" s="67"/>
      <c r="F523" s="69"/>
      <c r="G523" s="69"/>
      <c r="H523" s="69"/>
      <c r="I523" s="69"/>
      <c r="J523" s="69"/>
      <c r="K523" s="69"/>
      <c r="L523" s="1"/>
    </row>
    <row r="524" spans="1:12" ht="12.5">
      <c r="A524" s="1"/>
      <c r="B524" s="1"/>
      <c r="C524" s="1"/>
      <c r="D524" s="1"/>
      <c r="E524" s="67"/>
      <c r="F524" s="69"/>
      <c r="G524" s="69"/>
      <c r="H524" s="69"/>
      <c r="I524" s="69"/>
      <c r="J524" s="69"/>
      <c r="K524" s="69"/>
      <c r="L524" s="1"/>
    </row>
    <row r="525" spans="1:12" ht="12.5">
      <c r="A525" s="1"/>
      <c r="B525" s="1"/>
      <c r="C525" s="1"/>
      <c r="D525" s="1"/>
      <c r="E525" s="67"/>
      <c r="F525" s="69"/>
      <c r="G525" s="69"/>
      <c r="H525" s="69"/>
      <c r="I525" s="69"/>
      <c r="J525" s="69"/>
      <c r="K525" s="69"/>
      <c r="L525" s="1"/>
    </row>
    <row r="526" spans="1:12" ht="12.5">
      <c r="A526" s="1"/>
      <c r="B526" s="1"/>
      <c r="C526" s="1"/>
      <c r="D526" s="1"/>
      <c r="E526" s="67"/>
      <c r="F526" s="69"/>
      <c r="G526" s="69"/>
      <c r="H526" s="69"/>
      <c r="I526" s="69"/>
      <c r="J526" s="69"/>
      <c r="K526" s="69"/>
      <c r="L526" s="1"/>
    </row>
    <row r="527" spans="1:12" ht="12.5">
      <c r="A527" s="1"/>
      <c r="B527" s="1"/>
      <c r="C527" s="1"/>
      <c r="D527" s="1"/>
      <c r="E527" s="67"/>
      <c r="F527" s="69"/>
      <c r="G527" s="69"/>
      <c r="H527" s="69"/>
      <c r="I527" s="69"/>
      <c r="J527" s="69"/>
      <c r="K527" s="69"/>
      <c r="L527" s="1"/>
    </row>
    <row r="528" spans="1:12" ht="12.5">
      <c r="A528" s="1"/>
      <c r="B528" s="1"/>
      <c r="C528" s="1"/>
      <c r="D528" s="1"/>
      <c r="E528" s="67"/>
      <c r="F528" s="69"/>
      <c r="G528" s="69"/>
      <c r="H528" s="69"/>
      <c r="I528" s="69"/>
      <c r="J528" s="69"/>
      <c r="K528" s="69"/>
      <c r="L528" s="1"/>
    </row>
    <row r="529" spans="1:12" ht="12.5">
      <c r="A529" s="1"/>
      <c r="B529" s="1"/>
      <c r="C529" s="1"/>
      <c r="D529" s="1"/>
      <c r="E529" s="67"/>
      <c r="F529" s="69"/>
      <c r="G529" s="69"/>
      <c r="H529" s="69"/>
      <c r="I529" s="69"/>
      <c r="J529" s="69"/>
      <c r="K529" s="69"/>
      <c r="L529" s="1"/>
    </row>
    <row r="530" spans="1:12" ht="12.5">
      <c r="A530" s="1"/>
      <c r="B530" s="1"/>
      <c r="C530" s="1"/>
      <c r="D530" s="1"/>
      <c r="E530" s="67"/>
      <c r="F530" s="69"/>
      <c r="G530" s="69"/>
      <c r="H530" s="69"/>
      <c r="I530" s="69"/>
      <c r="J530" s="69"/>
      <c r="K530" s="69"/>
      <c r="L530" s="1"/>
    </row>
    <row r="531" spans="1:12" ht="12.5">
      <c r="A531" s="1"/>
      <c r="B531" s="1"/>
      <c r="C531" s="1"/>
      <c r="D531" s="1"/>
      <c r="E531" s="67"/>
      <c r="F531" s="69"/>
      <c r="G531" s="69"/>
      <c r="H531" s="69"/>
      <c r="I531" s="69"/>
      <c r="J531" s="69"/>
      <c r="K531" s="69"/>
      <c r="L531" s="1"/>
    </row>
    <row r="532" spans="1:12" ht="12.5">
      <c r="A532" s="1"/>
      <c r="B532" s="1"/>
      <c r="C532" s="1"/>
      <c r="D532" s="1"/>
      <c r="E532" s="67"/>
      <c r="F532" s="69"/>
      <c r="G532" s="69"/>
      <c r="H532" s="69"/>
      <c r="I532" s="69"/>
      <c r="J532" s="69"/>
      <c r="K532" s="69"/>
      <c r="L532" s="1"/>
    </row>
    <row r="533" spans="1:12" ht="12.5">
      <c r="A533" s="1"/>
      <c r="B533" s="1"/>
      <c r="C533" s="1"/>
      <c r="D533" s="1"/>
      <c r="E533" s="67"/>
      <c r="F533" s="69"/>
      <c r="G533" s="69"/>
      <c r="H533" s="69"/>
      <c r="I533" s="69"/>
      <c r="J533" s="69"/>
      <c r="K533" s="69"/>
      <c r="L533" s="1"/>
    </row>
    <row r="534" spans="1:12" ht="12.5">
      <c r="A534" s="1"/>
      <c r="B534" s="1"/>
      <c r="C534" s="1"/>
      <c r="D534" s="1"/>
      <c r="E534" s="67"/>
      <c r="F534" s="69"/>
      <c r="G534" s="69"/>
      <c r="H534" s="69"/>
      <c r="I534" s="69"/>
      <c r="J534" s="69"/>
      <c r="K534" s="69"/>
      <c r="L534" s="1"/>
    </row>
    <row r="535" spans="1:12" ht="12.5">
      <c r="A535" s="1"/>
      <c r="B535" s="1"/>
      <c r="C535" s="1"/>
      <c r="D535" s="1"/>
      <c r="E535" s="67"/>
      <c r="F535" s="69"/>
      <c r="G535" s="69"/>
      <c r="H535" s="69"/>
      <c r="I535" s="69"/>
      <c r="J535" s="69"/>
      <c r="K535" s="69"/>
      <c r="L535" s="1"/>
    </row>
    <row r="536" spans="1:12" ht="12.5">
      <c r="A536" s="1"/>
      <c r="B536" s="1"/>
      <c r="C536" s="1"/>
      <c r="D536" s="1"/>
      <c r="E536" s="67"/>
      <c r="F536" s="69"/>
      <c r="G536" s="69"/>
      <c r="H536" s="69"/>
      <c r="I536" s="69"/>
      <c r="J536" s="69"/>
      <c r="K536" s="69"/>
      <c r="L536" s="1"/>
    </row>
    <row r="537" spans="1:12" ht="12.5">
      <c r="A537" s="1"/>
      <c r="B537" s="1"/>
      <c r="C537" s="1"/>
      <c r="D537" s="1"/>
      <c r="E537" s="67"/>
      <c r="F537" s="69"/>
      <c r="G537" s="69"/>
      <c r="H537" s="69"/>
      <c r="I537" s="69"/>
      <c r="J537" s="69"/>
      <c r="K537" s="69"/>
      <c r="L537" s="1"/>
    </row>
    <row r="538" spans="1:12" ht="12.5">
      <c r="A538" s="1"/>
      <c r="B538" s="1"/>
      <c r="C538" s="1"/>
      <c r="D538" s="1"/>
      <c r="E538" s="67"/>
      <c r="F538" s="69"/>
      <c r="G538" s="69"/>
      <c r="H538" s="69"/>
      <c r="I538" s="69"/>
      <c r="J538" s="69"/>
      <c r="K538" s="69"/>
      <c r="L538" s="1"/>
    </row>
    <row r="539" spans="1:12" ht="12.5">
      <c r="A539" s="1"/>
      <c r="B539" s="1"/>
      <c r="C539" s="1"/>
      <c r="D539" s="1"/>
      <c r="E539" s="67"/>
      <c r="F539" s="69"/>
      <c r="G539" s="69"/>
      <c r="H539" s="69"/>
      <c r="I539" s="69"/>
      <c r="J539" s="69"/>
      <c r="K539" s="69"/>
      <c r="L539" s="1"/>
    </row>
    <row r="540" spans="1:12" ht="12.5">
      <c r="A540" s="1"/>
      <c r="B540" s="1"/>
      <c r="C540" s="1"/>
      <c r="D540" s="1"/>
      <c r="E540" s="67"/>
      <c r="F540" s="69"/>
      <c r="G540" s="69"/>
      <c r="H540" s="69"/>
      <c r="I540" s="69"/>
      <c r="J540" s="69"/>
      <c r="K540" s="69"/>
      <c r="L540" s="1"/>
    </row>
    <row r="541" spans="1:12" ht="12.5">
      <c r="A541" s="1"/>
      <c r="B541" s="1"/>
      <c r="C541" s="1"/>
      <c r="D541" s="1"/>
      <c r="E541" s="67"/>
      <c r="F541" s="69"/>
      <c r="G541" s="69"/>
      <c r="H541" s="69"/>
      <c r="I541" s="69"/>
      <c r="J541" s="69"/>
      <c r="K541" s="69"/>
      <c r="L541" s="1"/>
    </row>
    <row r="542" spans="1:12" ht="12.5">
      <c r="A542" s="1"/>
      <c r="B542" s="1"/>
      <c r="C542" s="1"/>
      <c r="D542" s="1"/>
      <c r="E542" s="67"/>
      <c r="F542" s="69"/>
      <c r="G542" s="69"/>
      <c r="H542" s="69"/>
      <c r="I542" s="69"/>
      <c r="J542" s="69"/>
      <c r="K542" s="69"/>
      <c r="L542" s="1"/>
    </row>
    <row r="543" spans="1:12" ht="12.5">
      <c r="A543" s="1"/>
      <c r="B543" s="1"/>
      <c r="C543" s="1"/>
      <c r="D543" s="1"/>
      <c r="E543" s="67"/>
      <c r="F543" s="69"/>
      <c r="G543" s="69"/>
      <c r="H543" s="69"/>
      <c r="I543" s="69"/>
      <c r="J543" s="69"/>
      <c r="K543" s="69"/>
      <c r="L543" s="1"/>
    </row>
    <row r="544" spans="1:12" ht="12.5">
      <c r="A544" s="1"/>
      <c r="B544" s="1"/>
      <c r="C544" s="1"/>
      <c r="D544" s="1"/>
      <c r="E544" s="67"/>
      <c r="F544" s="69"/>
      <c r="G544" s="69"/>
      <c r="H544" s="69"/>
      <c r="I544" s="69"/>
      <c r="J544" s="69"/>
      <c r="K544" s="69"/>
      <c r="L544" s="1"/>
    </row>
    <row r="545" spans="1:12" ht="12.5">
      <c r="A545" s="1"/>
      <c r="B545" s="1"/>
      <c r="C545" s="1"/>
      <c r="D545" s="1"/>
      <c r="E545" s="67"/>
      <c r="F545" s="69"/>
      <c r="G545" s="69"/>
      <c r="H545" s="69"/>
      <c r="I545" s="69"/>
      <c r="J545" s="69"/>
      <c r="K545" s="69"/>
      <c r="L545" s="1"/>
    </row>
    <row r="546" spans="1:12" ht="12.5">
      <c r="A546" s="1"/>
      <c r="B546" s="1"/>
      <c r="C546" s="1"/>
      <c r="D546" s="1"/>
      <c r="E546" s="67"/>
      <c r="F546" s="69"/>
      <c r="G546" s="69"/>
      <c r="H546" s="69"/>
      <c r="I546" s="69"/>
      <c r="J546" s="69"/>
      <c r="K546" s="69"/>
      <c r="L546" s="1"/>
    </row>
    <row r="547" spans="1:12" ht="12.5">
      <c r="A547" s="1"/>
      <c r="B547" s="1"/>
      <c r="C547" s="1"/>
      <c r="D547" s="1"/>
      <c r="E547" s="67"/>
      <c r="F547" s="69"/>
      <c r="G547" s="69"/>
      <c r="H547" s="69"/>
      <c r="I547" s="69"/>
      <c r="J547" s="69"/>
      <c r="K547" s="69"/>
      <c r="L547" s="1"/>
    </row>
    <row r="548" spans="1:12" ht="12.5">
      <c r="A548" s="1"/>
      <c r="B548" s="1"/>
      <c r="C548" s="1"/>
      <c r="D548" s="1"/>
      <c r="E548" s="67"/>
      <c r="F548" s="69"/>
      <c r="G548" s="69"/>
      <c r="H548" s="69"/>
      <c r="I548" s="69"/>
      <c r="J548" s="69"/>
      <c r="K548" s="69"/>
      <c r="L548" s="1"/>
    </row>
    <row r="549" spans="1:12" ht="12.5">
      <c r="A549" s="1"/>
      <c r="B549" s="1"/>
      <c r="C549" s="1"/>
      <c r="D549" s="1"/>
      <c r="E549" s="67"/>
      <c r="F549" s="69"/>
      <c r="G549" s="69"/>
      <c r="H549" s="69"/>
      <c r="I549" s="69"/>
      <c r="J549" s="69"/>
      <c r="K549" s="69"/>
      <c r="L549" s="1"/>
    </row>
    <row r="550" spans="1:12" ht="12.5">
      <c r="A550" s="1"/>
      <c r="B550" s="1"/>
      <c r="C550" s="1"/>
      <c r="D550" s="1"/>
      <c r="E550" s="67"/>
      <c r="F550" s="69"/>
      <c r="G550" s="69"/>
      <c r="H550" s="69"/>
      <c r="I550" s="69"/>
      <c r="J550" s="69"/>
      <c r="K550" s="69"/>
      <c r="L550" s="1"/>
    </row>
    <row r="551" spans="1:12" ht="12.5">
      <c r="A551" s="1"/>
      <c r="B551" s="1"/>
      <c r="C551" s="1"/>
      <c r="D551" s="1"/>
      <c r="E551" s="67"/>
      <c r="F551" s="69"/>
      <c r="G551" s="69"/>
      <c r="H551" s="69"/>
      <c r="I551" s="69"/>
      <c r="J551" s="69"/>
      <c r="K551" s="69"/>
      <c r="L551" s="1"/>
    </row>
    <row r="552" spans="1:12" ht="12.5">
      <c r="A552" s="1"/>
      <c r="B552" s="1"/>
      <c r="C552" s="1"/>
      <c r="D552" s="1"/>
      <c r="E552" s="67"/>
      <c r="F552" s="69"/>
      <c r="G552" s="69"/>
      <c r="H552" s="69"/>
      <c r="I552" s="69"/>
      <c r="J552" s="69"/>
      <c r="K552" s="69"/>
      <c r="L552" s="1"/>
    </row>
    <row r="553" spans="1:12" ht="12.5">
      <c r="A553" s="1"/>
      <c r="B553" s="1"/>
      <c r="C553" s="1"/>
      <c r="D553" s="1"/>
      <c r="E553" s="67"/>
      <c r="F553" s="69"/>
      <c r="G553" s="69"/>
      <c r="H553" s="69"/>
      <c r="I553" s="69"/>
      <c r="J553" s="69"/>
      <c r="K553" s="69"/>
      <c r="L553" s="1"/>
    </row>
    <row r="554" spans="1:12" ht="12.5">
      <c r="A554" s="1"/>
      <c r="B554" s="1"/>
      <c r="C554" s="1"/>
      <c r="D554" s="1"/>
      <c r="E554" s="67"/>
      <c r="F554" s="69"/>
      <c r="G554" s="69"/>
      <c r="H554" s="69"/>
      <c r="I554" s="69"/>
      <c r="J554" s="69"/>
      <c r="K554" s="69"/>
      <c r="L554" s="1"/>
    </row>
    <row r="555" spans="1:12" ht="12.5">
      <c r="A555" s="1"/>
      <c r="B555" s="1"/>
      <c r="C555" s="1"/>
      <c r="D555" s="1"/>
      <c r="E555" s="67"/>
      <c r="F555" s="69"/>
      <c r="G555" s="69"/>
      <c r="H555" s="69"/>
      <c r="I555" s="69"/>
      <c r="J555" s="69"/>
      <c r="K555" s="69"/>
      <c r="L555" s="1"/>
    </row>
    <row r="556" spans="1:12" ht="12.5">
      <c r="A556" s="1"/>
      <c r="B556" s="1"/>
      <c r="C556" s="1"/>
      <c r="D556" s="1"/>
      <c r="E556" s="67"/>
      <c r="F556" s="69"/>
      <c r="G556" s="69"/>
      <c r="H556" s="69"/>
      <c r="I556" s="69"/>
      <c r="J556" s="69"/>
      <c r="K556" s="69"/>
      <c r="L556" s="1"/>
    </row>
    <row r="557" spans="1:12" ht="12.5">
      <c r="A557" s="1"/>
      <c r="B557" s="1"/>
      <c r="C557" s="1"/>
      <c r="D557" s="1"/>
      <c r="E557" s="67"/>
      <c r="F557" s="69"/>
      <c r="G557" s="69"/>
      <c r="H557" s="69"/>
      <c r="I557" s="69"/>
      <c r="J557" s="69"/>
      <c r="K557" s="69"/>
      <c r="L557" s="1"/>
    </row>
    <row r="558" spans="1:12" ht="12.5">
      <c r="A558" s="1"/>
      <c r="B558" s="1"/>
      <c r="C558" s="1"/>
      <c r="D558" s="1"/>
      <c r="E558" s="67"/>
      <c r="F558" s="69"/>
      <c r="G558" s="69"/>
      <c r="H558" s="69"/>
      <c r="I558" s="69"/>
      <c r="J558" s="69"/>
      <c r="K558" s="69"/>
      <c r="L558" s="1"/>
    </row>
    <row r="559" spans="1:12" ht="12.5">
      <c r="A559" s="1"/>
      <c r="B559" s="1"/>
      <c r="C559" s="1"/>
      <c r="D559" s="1"/>
      <c r="E559" s="67"/>
      <c r="F559" s="69"/>
      <c r="G559" s="69"/>
      <c r="H559" s="69"/>
      <c r="I559" s="69"/>
      <c r="J559" s="69"/>
      <c r="K559" s="69"/>
      <c r="L559" s="1"/>
    </row>
    <row r="560" spans="1:12" ht="12.5">
      <c r="A560" s="1"/>
      <c r="B560" s="1"/>
      <c r="C560" s="1"/>
      <c r="D560" s="1"/>
      <c r="E560" s="67"/>
      <c r="F560" s="69"/>
      <c r="G560" s="69"/>
      <c r="H560" s="69"/>
      <c r="I560" s="69"/>
      <c r="J560" s="69"/>
      <c r="K560" s="69"/>
      <c r="L560" s="1"/>
    </row>
    <row r="561" spans="1:12" ht="12.5">
      <c r="A561" s="1"/>
      <c r="B561" s="1"/>
      <c r="C561" s="1"/>
      <c r="D561" s="1"/>
      <c r="E561" s="67"/>
      <c r="F561" s="69"/>
      <c r="G561" s="69"/>
      <c r="H561" s="69"/>
      <c r="I561" s="69"/>
      <c r="J561" s="69"/>
      <c r="K561" s="69"/>
      <c r="L561" s="1"/>
    </row>
    <row r="562" spans="1:12" ht="12.5">
      <c r="A562" s="1"/>
      <c r="B562" s="1"/>
      <c r="C562" s="1"/>
      <c r="D562" s="1"/>
      <c r="E562" s="67"/>
      <c r="F562" s="69"/>
      <c r="G562" s="69"/>
      <c r="H562" s="69"/>
      <c r="I562" s="69"/>
      <c r="J562" s="69"/>
      <c r="K562" s="69"/>
      <c r="L562" s="1"/>
    </row>
    <row r="563" spans="1:12" ht="12.5">
      <c r="A563" s="1"/>
      <c r="B563" s="1"/>
      <c r="C563" s="1"/>
      <c r="D563" s="1"/>
      <c r="E563" s="67"/>
      <c r="F563" s="69"/>
      <c r="G563" s="69"/>
      <c r="H563" s="69"/>
      <c r="I563" s="69"/>
      <c r="J563" s="69"/>
      <c r="K563" s="69"/>
      <c r="L563" s="1"/>
    </row>
    <row r="564" spans="1:12" ht="12.5">
      <c r="A564" s="1"/>
      <c r="B564" s="1"/>
      <c r="C564" s="1"/>
      <c r="D564" s="1"/>
      <c r="E564" s="67"/>
      <c r="F564" s="69"/>
      <c r="G564" s="69"/>
      <c r="H564" s="69"/>
      <c r="I564" s="69"/>
      <c r="J564" s="69"/>
      <c r="K564" s="69"/>
      <c r="L564" s="1"/>
    </row>
    <row r="565" spans="1:12" ht="12.5">
      <c r="A565" s="1"/>
      <c r="B565" s="1"/>
      <c r="C565" s="1"/>
      <c r="D565" s="1"/>
      <c r="E565" s="67"/>
      <c r="F565" s="69"/>
      <c r="G565" s="69"/>
      <c r="H565" s="69"/>
      <c r="I565" s="69"/>
      <c r="J565" s="69"/>
      <c r="K565" s="69"/>
      <c r="L565" s="1"/>
    </row>
    <row r="566" spans="1:12" ht="12.5">
      <c r="A566" s="1"/>
      <c r="B566" s="1"/>
      <c r="C566" s="1"/>
      <c r="D566" s="1"/>
      <c r="E566" s="67"/>
      <c r="F566" s="69"/>
      <c r="G566" s="69"/>
      <c r="H566" s="69"/>
      <c r="I566" s="69"/>
      <c r="J566" s="69"/>
      <c r="K566" s="69"/>
      <c r="L566" s="1"/>
    </row>
    <row r="567" spans="1:12" ht="12.5">
      <c r="A567" s="1"/>
      <c r="B567" s="1"/>
      <c r="C567" s="1"/>
      <c r="D567" s="1"/>
      <c r="E567" s="67"/>
      <c r="F567" s="69"/>
      <c r="G567" s="69"/>
      <c r="H567" s="69"/>
      <c r="I567" s="69"/>
      <c r="J567" s="69"/>
      <c r="K567" s="69"/>
      <c r="L567" s="1"/>
    </row>
    <row r="568" spans="1:12" ht="12.5">
      <c r="A568" s="1"/>
      <c r="B568" s="1"/>
      <c r="C568" s="1"/>
      <c r="D568" s="1"/>
      <c r="E568" s="67"/>
      <c r="F568" s="69"/>
      <c r="G568" s="69"/>
      <c r="H568" s="69"/>
      <c r="I568" s="69"/>
      <c r="J568" s="69"/>
      <c r="K568" s="69"/>
      <c r="L568" s="1"/>
    </row>
    <row r="569" spans="1:12" ht="12.5">
      <c r="A569" s="1"/>
      <c r="B569" s="1"/>
      <c r="C569" s="1"/>
      <c r="D569" s="1"/>
      <c r="E569" s="67"/>
      <c r="F569" s="69"/>
      <c r="G569" s="69"/>
      <c r="H569" s="69"/>
      <c r="I569" s="69"/>
      <c r="J569" s="69"/>
      <c r="K569" s="69"/>
      <c r="L569" s="1"/>
    </row>
    <row r="570" spans="1:12" ht="12.5">
      <c r="A570" s="1"/>
      <c r="B570" s="1"/>
      <c r="C570" s="1"/>
      <c r="D570" s="1"/>
      <c r="E570" s="67"/>
      <c r="F570" s="69"/>
      <c r="G570" s="69"/>
      <c r="H570" s="69"/>
      <c r="I570" s="69"/>
      <c r="J570" s="69"/>
      <c r="K570" s="69"/>
      <c r="L570" s="1"/>
    </row>
    <row r="571" spans="1:12" ht="12.5">
      <c r="A571" s="1"/>
      <c r="B571" s="1"/>
      <c r="C571" s="1"/>
      <c r="D571" s="1"/>
      <c r="E571" s="67"/>
      <c r="F571" s="69"/>
      <c r="G571" s="69"/>
      <c r="H571" s="69"/>
      <c r="I571" s="69"/>
      <c r="J571" s="69"/>
      <c r="K571" s="69"/>
      <c r="L571" s="1"/>
    </row>
    <row r="572" spans="1:12" ht="12.5">
      <c r="A572" s="1"/>
      <c r="B572" s="1"/>
      <c r="C572" s="1"/>
      <c r="D572" s="1"/>
      <c r="E572" s="67"/>
      <c r="F572" s="69"/>
      <c r="G572" s="69"/>
      <c r="H572" s="69"/>
      <c r="I572" s="69"/>
      <c r="J572" s="69"/>
      <c r="K572" s="69"/>
      <c r="L572" s="1"/>
    </row>
    <row r="573" spans="1:12" ht="12.5">
      <c r="A573" s="1"/>
      <c r="B573" s="1"/>
      <c r="C573" s="1"/>
      <c r="D573" s="1"/>
      <c r="E573" s="67"/>
      <c r="F573" s="69"/>
      <c r="G573" s="69"/>
      <c r="H573" s="69"/>
      <c r="I573" s="69"/>
      <c r="J573" s="69"/>
      <c r="K573" s="69"/>
      <c r="L573" s="1"/>
    </row>
    <row r="574" spans="1:12" ht="12.5">
      <c r="A574" s="1"/>
      <c r="B574" s="1"/>
      <c r="C574" s="1"/>
      <c r="D574" s="1"/>
      <c r="E574" s="67"/>
      <c r="F574" s="69"/>
      <c r="G574" s="69"/>
      <c r="H574" s="69"/>
      <c r="I574" s="69"/>
      <c r="J574" s="69"/>
      <c r="K574" s="69"/>
      <c r="L574" s="1"/>
    </row>
    <row r="575" spans="1:12" ht="12.5">
      <c r="A575" s="1"/>
      <c r="B575" s="1"/>
      <c r="C575" s="1"/>
      <c r="D575" s="1"/>
      <c r="E575" s="67"/>
      <c r="F575" s="69"/>
      <c r="G575" s="69"/>
      <c r="H575" s="69"/>
      <c r="I575" s="69"/>
      <c r="J575" s="69"/>
      <c r="K575" s="69"/>
      <c r="L575" s="1"/>
    </row>
    <row r="576" spans="1:12" ht="12.5">
      <c r="A576" s="1"/>
      <c r="B576" s="1"/>
      <c r="C576" s="1"/>
      <c r="D576" s="1"/>
      <c r="E576" s="67"/>
      <c r="F576" s="69"/>
      <c r="G576" s="69"/>
      <c r="H576" s="69"/>
      <c r="I576" s="69"/>
      <c r="J576" s="69"/>
      <c r="K576" s="69"/>
      <c r="L576" s="1"/>
    </row>
    <row r="577" spans="1:12" ht="12.5">
      <c r="A577" s="1"/>
      <c r="B577" s="1"/>
      <c r="C577" s="1"/>
      <c r="D577" s="1"/>
      <c r="E577" s="67"/>
      <c r="F577" s="69"/>
      <c r="G577" s="69"/>
      <c r="H577" s="69"/>
      <c r="I577" s="69"/>
      <c r="J577" s="69"/>
      <c r="K577" s="69"/>
      <c r="L577" s="1"/>
    </row>
    <row r="578" spans="1:12" ht="12.5">
      <c r="A578" s="1"/>
      <c r="B578" s="1"/>
      <c r="C578" s="1"/>
      <c r="D578" s="1"/>
      <c r="E578" s="67"/>
      <c r="F578" s="69"/>
      <c r="G578" s="69"/>
      <c r="H578" s="69"/>
      <c r="I578" s="69"/>
      <c r="J578" s="69"/>
      <c r="K578" s="69"/>
      <c r="L578" s="1"/>
    </row>
    <row r="579" spans="1:12" ht="12.5">
      <c r="A579" s="1"/>
      <c r="B579" s="1"/>
      <c r="C579" s="1"/>
      <c r="D579" s="1"/>
      <c r="E579" s="67"/>
      <c r="F579" s="69"/>
      <c r="G579" s="69"/>
      <c r="H579" s="69"/>
      <c r="I579" s="69"/>
      <c r="J579" s="69"/>
      <c r="K579" s="69"/>
      <c r="L579" s="1"/>
    </row>
    <row r="580" spans="1:12" ht="12.5">
      <c r="A580" s="1"/>
      <c r="B580" s="1"/>
      <c r="C580" s="1"/>
      <c r="D580" s="1"/>
      <c r="E580" s="67"/>
      <c r="F580" s="69"/>
      <c r="G580" s="69"/>
      <c r="H580" s="69"/>
      <c r="I580" s="69"/>
      <c r="J580" s="69"/>
      <c r="K580" s="69"/>
      <c r="L580" s="1"/>
    </row>
    <row r="581" spans="1:12" ht="12.5">
      <c r="A581" s="1"/>
      <c r="B581" s="1"/>
      <c r="C581" s="1"/>
      <c r="D581" s="1"/>
      <c r="E581" s="67"/>
      <c r="F581" s="69"/>
      <c r="G581" s="69"/>
      <c r="H581" s="69"/>
      <c r="I581" s="69"/>
      <c r="J581" s="69"/>
      <c r="K581" s="69"/>
      <c r="L581" s="1"/>
    </row>
    <row r="582" spans="1:12" ht="12.5">
      <c r="A582" s="1"/>
      <c r="B582" s="1"/>
      <c r="C582" s="1"/>
      <c r="D582" s="1"/>
      <c r="E582" s="67"/>
      <c r="F582" s="69"/>
      <c r="G582" s="69"/>
      <c r="H582" s="69"/>
      <c r="I582" s="69"/>
      <c r="J582" s="69"/>
      <c r="K582" s="69"/>
      <c r="L582" s="1"/>
    </row>
    <row r="583" spans="1:12" ht="12.5">
      <c r="A583" s="1"/>
      <c r="B583" s="1"/>
      <c r="C583" s="1"/>
      <c r="D583" s="1"/>
      <c r="E583" s="67"/>
      <c r="F583" s="69"/>
      <c r="G583" s="69"/>
      <c r="H583" s="69"/>
      <c r="I583" s="69"/>
      <c r="J583" s="69"/>
      <c r="K583" s="69"/>
      <c r="L583" s="1"/>
    </row>
    <row r="584" spans="1:12" ht="12.5">
      <c r="A584" s="1"/>
      <c r="B584" s="1"/>
      <c r="C584" s="1"/>
      <c r="D584" s="1"/>
      <c r="E584" s="67"/>
      <c r="F584" s="69"/>
      <c r="G584" s="69"/>
      <c r="H584" s="69"/>
      <c r="I584" s="69"/>
      <c r="J584" s="69"/>
      <c r="K584" s="69"/>
      <c r="L584" s="1"/>
    </row>
    <row r="585" spans="1:12" ht="12.5">
      <c r="A585" s="1"/>
      <c r="B585" s="1"/>
      <c r="C585" s="1"/>
      <c r="D585" s="1"/>
      <c r="E585" s="67"/>
      <c r="F585" s="69"/>
      <c r="G585" s="69"/>
      <c r="H585" s="69"/>
      <c r="I585" s="69"/>
      <c r="J585" s="69"/>
      <c r="K585" s="69"/>
      <c r="L585" s="1"/>
    </row>
    <row r="586" spans="1:12" ht="12.5">
      <c r="A586" s="1"/>
      <c r="B586" s="1"/>
      <c r="C586" s="1"/>
      <c r="D586" s="1"/>
      <c r="E586" s="67"/>
      <c r="F586" s="69"/>
      <c r="G586" s="69"/>
      <c r="H586" s="69"/>
      <c r="I586" s="69"/>
      <c r="J586" s="69"/>
      <c r="K586" s="69"/>
      <c r="L586" s="1"/>
    </row>
    <row r="587" spans="1:12" ht="12.5">
      <c r="A587" s="1"/>
      <c r="B587" s="1"/>
      <c r="C587" s="1"/>
      <c r="D587" s="1"/>
      <c r="E587" s="67"/>
      <c r="F587" s="69"/>
      <c r="G587" s="69"/>
      <c r="H587" s="69"/>
      <c r="I587" s="69"/>
      <c r="J587" s="69"/>
      <c r="K587" s="69"/>
      <c r="L587" s="1"/>
    </row>
    <row r="588" spans="1:12" ht="12.5">
      <c r="A588" s="1"/>
      <c r="B588" s="1"/>
      <c r="C588" s="1"/>
      <c r="D588" s="1"/>
      <c r="E588" s="67"/>
      <c r="F588" s="69"/>
      <c r="G588" s="69"/>
      <c r="H588" s="69"/>
      <c r="I588" s="69"/>
      <c r="J588" s="69"/>
      <c r="K588" s="69"/>
      <c r="L588" s="1"/>
    </row>
    <row r="589" spans="1:12" ht="12.5">
      <c r="A589" s="1"/>
      <c r="B589" s="1"/>
      <c r="C589" s="1"/>
      <c r="D589" s="1"/>
      <c r="E589" s="67"/>
      <c r="F589" s="69"/>
      <c r="G589" s="69"/>
      <c r="H589" s="69"/>
      <c r="I589" s="69"/>
      <c r="J589" s="69"/>
      <c r="K589" s="69"/>
      <c r="L589" s="1"/>
    </row>
    <row r="590" spans="1:12" ht="12.5">
      <c r="A590" s="1"/>
      <c r="B590" s="1"/>
      <c r="C590" s="1"/>
      <c r="D590" s="1"/>
      <c r="E590" s="67"/>
      <c r="F590" s="69"/>
      <c r="G590" s="69"/>
      <c r="H590" s="69"/>
      <c r="I590" s="69"/>
      <c r="J590" s="69"/>
      <c r="K590" s="69"/>
      <c r="L590" s="1"/>
    </row>
    <row r="591" spans="1:12" ht="12.5">
      <c r="A591" s="1"/>
      <c r="B591" s="1"/>
      <c r="C591" s="1"/>
      <c r="D591" s="1"/>
      <c r="E591" s="67"/>
      <c r="F591" s="69"/>
      <c r="G591" s="69"/>
      <c r="H591" s="69"/>
      <c r="I591" s="69"/>
      <c r="J591" s="69"/>
      <c r="K591" s="69"/>
      <c r="L591" s="1"/>
    </row>
    <row r="592" spans="1:12" ht="12.5">
      <c r="A592" s="1"/>
      <c r="B592" s="1"/>
      <c r="C592" s="1"/>
      <c r="D592" s="1"/>
      <c r="E592" s="67"/>
      <c r="F592" s="69"/>
      <c r="G592" s="69"/>
      <c r="H592" s="69"/>
      <c r="I592" s="69"/>
      <c r="J592" s="69"/>
      <c r="K592" s="69"/>
      <c r="L592" s="1"/>
    </row>
    <row r="593" spans="1:12" ht="12.5">
      <c r="A593" s="1"/>
      <c r="B593" s="1"/>
      <c r="C593" s="1"/>
      <c r="D593" s="1"/>
      <c r="E593" s="67"/>
      <c r="F593" s="69"/>
      <c r="G593" s="69"/>
      <c r="H593" s="69"/>
      <c r="I593" s="69"/>
      <c r="J593" s="69"/>
      <c r="K593" s="69"/>
      <c r="L593" s="1"/>
    </row>
    <row r="594" spans="1:12" ht="12.5">
      <c r="A594" s="1"/>
      <c r="B594" s="1"/>
      <c r="C594" s="1"/>
      <c r="D594" s="1"/>
      <c r="E594" s="67"/>
      <c r="F594" s="69"/>
      <c r="G594" s="69"/>
      <c r="H594" s="69"/>
      <c r="I594" s="69"/>
      <c r="J594" s="69"/>
      <c r="K594" s="69"/>
      <c r="L594" s="1"/>
    </row>
    <row r="595" spans="1:12" ht="12.5">
      <c r="A595" s="1"/>
      <c r="B595" s="1"/>
      <c r="C595" s="1"/>
      <c r="D595" s="1"/>
      <c r="E595" s="67"/>
      <c r="F595" s="69"/>
      <c r="G595" s="69"/>
      <c r="H595" s="69"/>
      <c r="I595" s="69"/>
      <c r="J595" s="69"/>
      <c r="K595" s="69"/>
      <c r="L595" s="1"/>
    </row>
    <row r="596" spans="1:12" ht="12.5">
      <c r="A596" s="1"/>
      <c r="B596" s="1"/>
      <c r="C596" s="1"/>
      <c r="D596" s="1"/>
      <c r="E596" s="67"/>
      <c r="F596" s="69"/>
      <c r="G596" s="69"/>
      <c r="H596" s="69"/>
      <c r="I596" s="69"/>
      <c r="J596" s="69"/>
      <c r="K596" s="69"/>
      <c r="L596" s="1"/>
    </row>
    <row r="597" spans="1:12" ht="12.5">
      <c r="A597" s="1"/>
      <c r="B597" s="1"/>
      <c r="C597" s="1"/>
      <c r="D597" s="1"/>
      <c r="E597" s="67"/>
      <c r="F597" s="69"/>
      <c r="G597" s="69"/>
      <c r="H597" s="69"/>
      <c r="I597" s="69"/>
      <c r="J597" s="69"/>
      <c r="K597" s="69"/>
      <c r="L597" s="1"/>
    </row>
    <row r="598" spans="1:12" ht="12.5">
      <c r="A598" s="1"/>
      <c r="B598" s="1"/>
      <c r="C598" s="1"/>
      <c r="D598" s="1"/>
      <c r="E598" s="67"/>
      <c r="F598" s="69"/>
      <c r="G598" s="69"/>
      <c r="H598" s="69"/>
      <c r="I598" s="69"/>
      <c r="J598" s="69"/>
      <c r="K598" s="69"/>
      <c r="L598" s="1"/>
    </row>
    <row r="599" spans="1:12" ht="12.5">
      <c r="A599" s="1"/>
      <c r="B599" s="1"/>
      <c r="C599" s="1"/>
      <c r="D599" s="1"/>
      <c r="E599" s="67"/>
      <c r="F599" s="69"/>
      <c r="G599" s="69"/>
      <c r="H599" s="69"/>
      <c r="I599" s="69"/>
      <c r="J599" s="69"/>
      <c r="K599" s="69"/>
      <c r="L599" s="1"/>
    </row>
    <row r="600" spans="1:12" ht="12.5">
      <c r="A600" s="1"/>
      <c r="B600" s="1"/>
      <c r="C600" s="1"/>
      <c r="D600" s="1"/>
      <c r="E600" s="67"/>
      <c r="F600" s="69"/>
      <c r="G600" s="69"/>
      <c r="H600" s="69"/>
      <c r="I600" s="69"/>
      <c r="J600" s="69"/>
      <c r="K600" s="69"/>
      <c r="L600" s="1"/>
    </row>
    <row r="601" spans="1:12" ht="12.5">
      <c r="A601" s="1"/>
      <c r="B601" s="1"/>
      <c r="C601" s="1"/>
      <c r="D601" s="1"/>
      <c r="E601" s="67"/>
      <c r="F601" s="69"/>
      <c r="G601" s="69"/>
      <c r="H601" s="69"/>
      <c r="I601" s="69"/>
      <c r="J601" s="69"/>
      <c r="K601" s="69"/>
      <c r="L601" s="1"/>
    </row>
    <row r="602" spans="1:12" ht="12.5">
      <c r="A602" s="1"/>
      <c r="B602" s="1"/>
      <c r="C602" s="1"/>
      <c r="D602" s="1"/>
      <c r="E602" s="67"/>
      <c r="F602" s="69"/>
      <c r="G602" s="69"/>
      <c r="H602" s="69"/>
      <c r="I602" s="69"/>
      <c r="J602" s="69"/>
      <c r="K602" s="69"/>
      <c r="L602" s="1"/>
    </row>
    <row r="603" spans="1:12" ht="12.5">
      <c r="A603" s="1"/>
      <c r="B603" s="1"/>
      <c r="C603" s="1"/>
      <c r="D603" s="1"/>
      <c r="E603" s="67"/>
      <c r="F603" s="69"/>
      <c r="G603" s="69"/>
      <c r="H603" s="69"/>
      <c r="I603" s="69"/>
      <c r="J603" s="69"/>
      <c r="K603" s="69"/>
      <c r="L603" s="1"/>
    </row>
    <row r="604" spans="1:12" ht="12.5">
      <c r="A604" s="1"/>
      <c r="B604" s="1"/>
      <c r="C604" s="1"/>
      <c r="D604" s="1"/>
      <c r="E604" s="67"/>
      <c r="F604" s="69"/>
      <c r="G604" s="69"/>
      <c r="H604" s="69"/>
      <c r="I604" s="69"/>
      <c r="J604" s="69"/>
      <c r="K604" s="69"/>
      <c r="L604" s="1"/>
    </row>
    <row r="605" spans="1:12" ht="12.5">
      <c r="A605" s="1"/>
      <c r="B605" s="1"/>
      <c r="C605" s="1"/>
      <c r="D605" s="1"/>
      <c r="E605" s="67"/>
      <c r="F605" s="69"/>
      <c r="G605" s="69"/>
      <c r="H605" s="69"/>
      <c r="I605" s="69"/>
      <c r="J605" s="69"/>
      <c r="K605" s="69"/>
      <c r="L605" s="1"/>
    </row>
    <row r="606" spans="1:12" ht="12.5">
      <c r="A606" s="1"/>
      <c r="B606" s="1"/>
      <c r="C606" s="1"/>
      <c r="D606" s="1"/>
      <c r="E606" s="67"/>
      <c r="F606" s="69"/>
      <c r="G606" s="69"/>
      <c r="H606" s="69"/>
      <c r="I606" s="69"/>
      <c r="J606" s="69"/>
      <c r="K606" s="69"/>
      <c r="L606" s="1"/>
    </row>
    <row r="607" spans="1:12" ht="12.5">
      <c r="A607" s="1"/>
      <c r="B607" s="1"/>
      <c r="C607" s="1"/>
      <c r="D607" s="1"/>
      <c r="E607" s="67"/>
      <c r="F607" s="69"/>
      <c r="G607" s="69"/>
      <c r="H607" s="69"/>
      <c r="I607" s="69"/>
      <c r="J607" s="69"/>
      <c r="K607" s="69"/>
      <c r="L607" s="1"/>
    </row>
    <row r="608" spans="1:12" ht="12.5">
      <c r="A608" s="1"/>
      <c r="B608" s="1"/>
      <c r="C608" s="1"/>
      <c r="D608" s="1"/>
      <c r="E608" s="67"/>
      <c r="F608" s="69"/>
      <c r="G608" s="69"/>
      <c r="H608" s="69"/>
      <c r="I608" s="69"/>
      <c r="J608" s="69"/>
      <c r="K608" s="69"/>
      <c r="L608" s="1"/>
    </row>
    <row r="609" spans="1:12" ht="12.5">
      <c r="A609" s="1"/>
      <c r="B609" s="1"/>
      <c r="C609" s="1"/>
      <c r="D609" s="1"/>
      <c r="E609" s="67"/>
      <c r="F609" s="69"/>
      <c r="G609" s="69"/>
      <c r="H609" s="69"/>
      <c r="I609" s="69"/>
      <c r="J609" s="69"/>
      <c r="K609" s="69"/>
      <c r="L609" s="1"/>
    </row>
    <row r="610" spans="1:12" ht="12.5">
      <c r="A610" s="1"/>
      <c r="B610" s="1"/>
      <c r="C610" s="1"/>
      <c r="D610" s="1"/>
      <c r="E610" s="67"/>
      <c r="F610" s="69"/>
      <c r="G610" s="69"/>
      <c r="H610" s="69"/>
      <c r="I610" s="69"/>
      <c r="J610" s="69"/>
      <c r="K610" s="69"/>
      <c r="L610" s="1"/>
    </row>
    <row r="611" spans="1:12" ht="12.5">
      <c r="A611" s="1"/>
      <c r="B611" s="1"/>
      <c r="C611" s="1"/>
      <c r="D611" s="1"/>
      <c r="E611" s="67"/>
      <c r="F611" s="69"/>
      <c r="G611" s="69"/>
      <c r="H611" s="69"/>
      <c r="I611" s="69"/>
      <c r="J611" s="69"/>
      <c r="K611" s="69"/>
      <c r="L611" s="1"/>
    </row>
    <row r="612" spans="1:12" ht="12.5">
      <c r="A612" s="1"/>
      <c r="B612" s="1"/>
      <c r="C612" s="1"/>
      <c r="D612" s="1"/>
      <c r="E612" s="67"/>
      <c r="F612" s="69"/>
      <c r="G612" s="69"/>
      <c r="H612" s="69"/>
      <c r="I612" s="69"/>
      <c r="J612" s="69"/>
      <c r="K612" s="69"/>
      <c r="L612" s="1"/>
    </row>
    <row r="613" spans="1:12" ht="12.5">
      <c r="A613" s="1"/>
      <c r="B613" s="1"/>
      <c r="C613" s="1"/>
      <c r="D613" s="1"/>
      <c r="E613" s="67"/>
      <c r="F613" s="69"/>
      <c r="G613" s="69"/>
      <c r="H613" s="69"/>
      <c r="I613" s="69"/>
      <c r="J613" s="69"/>
      <c r="K613" s="69"/>
      <c r="L613" s="1"/>
    </row>
    <row r="614" spans="1:12" ht="12.5">
      <c r="A614" s="1"/>
      <c r="B614" s="1"/>
      <c r="C614" s="1"/>
      <c r="D614" s="1"/>
      <c r="E614" s="67"/>
      <c r="F614" s="69"/>
      <c r="G614" s="69"/>
      <c r="H614" s="69"/>
      <c r="I614" s="69"/>
      <c r="J614" s="69"/>
      <c r="K614" s="69"/>
      <c r="L614" s="1"/>
    </row>
    <row r="615" spans="1:12" ht="12.5">
      <c r="A615" s="1"/>
      <c r="B615" s="1"/>
      <c r="C615" s="1"/>
      <c r="D615" s="1"/>
      <c r="E615" s="67"/>
      <c r="F615" s="69"/>
      <c r="G615" s="69"/>
      <c r="H615" s="69"/>
      <c r="I615" s="69"/>
      <c r="J615" s="69"/>
      <c r="K615" s="69"/>
      <c r="L615" s="1"/>
    </row>
    <row r="616" spans="1:12" ht="12.5">
      <c r="A616" s="1"/>
      <c r="B616" s="1"/>
      <c r="C616" s="1"/>
      <c r="D616" s="1"/>
      <c r="E616" s="67"/>
      <c r="F616" s="69"/>
      <c r="G616" s="69"/>
      <c r="H616" s="69"/>
      <c r="I616" s="69"/>
      <c r="J616" s="69"/>
      <c r="K616" s="69"/>
      <c r="L616" s="1"/>
    </row>
    <row r="617" spans="1:12" ht="12.5">
      <c r="A617" s="1"/>
      <c r="B617" s="1"/>
      <c r="C617" s="1"/>
      <c r="D617" s="1"/>
      <c r="E617" s="67"/>
      <c r="F617" s="69"/>
      <c r="G617" s="69"/>
      <c r="H617" s="69"/>
      <c r="I617" s="69"/>
      <c r="J617" s="69"/>
      <c r="K617" s="69"/>
      <c r="L617" s="1"/>
    </row>
    <row r="618" spans="1:12" ht="12.5">
      <c r="A618" s="1"/>
      <c r="B618" s="1"/>
      <c r="C618" s="1"/>
      <c r="D618" s="1"/>
      <c r="E618" s="67"/>
      <c r="F618" s="69"/>
      <c r="G618" s="69"/>
      <c r="H618" s="69"/>
      <c r="I618" s="69"/>
      <c r="J618" s="69"/>
      <c r="K618" s="69"/>
      <c r="L618" s="1"/>
    </row>
    <row r="619" spans="1:12" ht="12.5">
      <c r="A619" s="1"/>
      <c r="B619" s="1"/>
      <c r="C619" s="1"/>
      <c r="D619" s="1"/>
      <c r="E619" s="67"/>
      <c r="F619" s="69"/>
      <c r="G619" s="69"/>
      <c r="H619" s="69"/>
      <c r="I619" s="69"/>
      <c r="J619" s="69"/>
      <c r="K619" s="69"/>
      <c r="L619" s="1"/>
    </row>
    <row r="620" spans="1:12" ht="12.5">
      <c r="A620" s="1"/>
      <c r="B620" s="1"/>
      <c r="C620" s="1"/>
      <c r="D620" s="1"/>
      <c r="E620" s="67"/>
      <c r="F620" s="69"/>
      <c r="G620" s="69"/>
      <c r="H620" s="69"/>
      <c r="I620" s="69"/>
      <c r="J620" s="69"/>
      <c r="K620" s="69"/>
      <c r="L620" s="1"/>
    </row>
    <row r="621" spans="1:12" ht="12.5">
      <c r="A621" s="1"/>
      <c r="B621" s="1"/>
      <c r="C621" s="1"/>
      <c r="D621" s="1"/>
      <c r="E621" s="67"/>
      <c r="F621" s="69"/>
      <c r="G621" s="69"/>
      <c r="H621" s="69"/>
      <c r="I621" s="69"/>
      <c r="J621" s="69"/>
      <c r="K621" s="69"/>
      <c r="L621" s="1"/>
    </row>
    <row r="622" spans="1:12" ht="12.5">
      <c r="A622" s="1"/>
      <c r="B622" s="1"/>
      <c r="C622" s="1"/>
      <c r="D622" s="1"/>
      <c r="E622" s="67"/>
      <c r="F622" s="69"/>
      <c r="G622" s="69"/>
      <c r="H622" s="69"/>
      <c r="I622" s="69"/>
      <c r="J622" s="69"/>
      <c r="K622" s="69"/>
      <c r="L622" s="1"/>
    </row>
    <row r="623" spans="1:12" ht="12.5">
      <c r="A623" s="1"/>
      <c r="B623" s="1"/>
      <c r="C623" s="1"/>
      <c r="D623" s="1"/>
      <c r="E623" s="67"/>
      <c r="F623" s="69"/>
      <c r="G623" s="69"/>
      <c r="H623" s="69"/>
      <c r="I623" s="69"/>
      <c r="J623" s="69"/>
      <c r="K623" s="69"/>
      <c r="L623" s="1"/>
    </row>
    <row r="624" spans="1:12" ht="12.5">
      <c r="A624" s="1"/>
      <c r="B624" s="1"/>
      <c r="C624" s="1"/>
      <c r="D624" s="1"/>
      <c r="E624" s="67"/>
      <c r="F624" s="69"/>
      <c r="G624" s="69"/>
      <c r="H624" s="69"/>
      <c r="I624" s="69"/>
      <c r="J624" s="69"/>
      <c r="K624" s="69"/>
      <c r="L624" s="1"/>
    </row>
    <row r="625" spans="1:12" ht="12.5">
      <c r="A625" s="1"/>
      <c r="B625" s="1"/>
      <c r="C625" s="1"/>
      <c r="D625" s="1"/>
      <c r="E625" s="67"/>
      <c r="F625" s="69"/>
      <c r="G625" s="69"/>
      <c r="H625" s="69"/>
      <c r="I625" s="69"/>
      <c r="J625" s="69"/>
      <c r="K625" s="69"/>
      <c r="L625" s="1"/>
    </row>
    <row r="626" spans="1:12" ht="12.5">
      <c r="A626" s="1"/>
      <c r="B626" s="1"/>
      <c r="C626" s="1"/>
      <c r="D626" s="1"/>
      <c r="E626" s="67"/>
      <c r="F626" s="69"/>
      <c r="G626" s="69"/>
      <c r="H626" s="69"/>
      <c r="I626" s="69"/>
      <c r="J626" s="69"/>
      <c r="K626" s="69"/>
      <c r="L626" s="1"/>
    </row>
    <row r="627" spans="1:12" ht="12.5">
      <c r="A627" s="1"/>
      <c r="B627" s="1"/>
      <c r="C627" s="1"/>
      <c r="D627" s="1"/>
      <c r="E627" s="67"/>
      <c r="F627" s="69"/>
      <c r="G627" s="69"/>
      <c r="H627" s="69"/>
      <c r="I627" s="69"/>
      <c r="J627" s="69"/>
      <c r="K627" s="69"/>
      <c r="L627" s="1"/>
    </row>
    <row r="628" spans="1:12" ht="12.5">
      <c r="A628" s="1"/>
      <c r="B628" s="1"/>
      <c r="C628" s="1"/>
      <c r="D628" s="1"/>
      <c r="E628" s="67"/>
      <c r="F628" s="69"/>
      <c r="G628" s="69"/>
      <c r="H628" s="69"/>
      <c r="I628" s="69"/>
      <c r="J628" s="69"/>
      <c r="K628" s="69"/>
      <c r="L628" s="1"/>
    </row>
    <row r="629" spans="1:12" ht="12.5">
      <c r="A629" s="1"/>
      <c r="B629" s="1"/>
      <c r="C629" s="1"/>
      <c r="D629" s="1"/>
      <c r="E629" s="67"/>
      <c r="F629" s="69"/>
      <c r="G629" s="69"/>
      <c r="H629" s="69"/>
      <c r="I629" s="69"/>
      <c r="J629" s="69"/>
      <c r="K629" s="69"/>
      <c r="L629" s="1"/>
    </row>
    <row r="630" spans="1:12" ht="12.5">
      <c r="A630" s="1"/>
      <c r="B630" s="1"/>
      <c r="C630" s="1"/>
      <c r="D630" s="1"/>
      <c r="E630" s="67"/>
      <c r="F630" s="69"/>
      <c r="G630" s="69"/>
      <c r="H630" s="69"/>
      <c r="I630" s="69"/>
      <c r="J630" s="69"/>
      <c r="K630" s="69"/>
      <c r="L630" s="1"/>
    </row>
    <row r="631" spans="1:12" ht="12.5">
      <c r="A631" s="1"/>
      <c r="B631" s="1"/>
      <c r="C631" s="1"/>
      <c r="D631" s="1"/>
      <c r="E631" s="67"/>
      <c r="F631" s="69"/>
      <c r="G631" s="69"/>
      <c r="H631" s="69"/>
      <c r="I631" s="69"/>
      <c r="J631" s="69"/>
      <c r="K631" s="69"/>
      <c r="L631" s="1"/>
    </row>
    <row r="632" spans="1:12" ht="12.5">
      <c r="A632" s="1"/>
      <c r="B632" s="1"/>
      <c r="C632" s="1"/>
      <c r="D632" s="1"/>
      <c r="E632" s="67"/>
      <c r="F632" s="69"/>
      <c r="G632" s="69"/>
      <c r="H632" s="69"/>
      <c r="I632" s="69"/>
      <c r="J632" s="69"/>
      <c r="K632" s="69"/>
      <c r="L632" s="1"/>
    </row>
    <row r="633" spans="1:12" ht="12.5">
      <c r="A633" s="1"/>
      <c r="B633" s="1"/>
      <c r="C633" s="1"/>
      <c r="D633" s="1"/>
      <c r="E633" s="67"/>
      <c r="F633" s="69"/>
      <c r="G633" s="69"/>
      <c r="H633" s="69"/>
      <c r="I633" s="69"/>
      <c r="J633" s="69"/>
      <c r="K633" s="69"/>
      <c r="L633" s="1"/>
    </row>
    <row r="634" spans="1:12" ht="12.5">
      <c r="A634" s="1"/>
      <c r="B634" s="1"/>
      <c r="C634" s="1"/>
      <c r="D634" s="1"/>
      <c r="E634" s="67"/>
      <c r="F634" s="69"/>
      <c r="G634" s="69"/>
      <c r="H634" s="69"/>
      <c r="I634" s="69"/>
      <c r="J634" s="69"/>
      <c r="K634" s="69"/>
      <c r="L634" s="1"/>
    </row>
    <row r="635" spans="1:12" ht="12.5">
      <c r="A635" s="1"/>
      <c r="B635" s="1"/>
      <c r="C635" s="1"/>
      <c r="D635" s="1"/>
      <c r="E635" s="67"/>
      <c r="F635" s="69"/>
      <c r="G635" s="69"/>
      <c r="H635" s="69"/>
      <c r="I635" s="69"/>
      <c r="J635" s="69"/>
      <c r="K635" s="69"/>
      <c r="L635" s="1"/>
    </row>
    <row r="636" spans="1:12" ht="12.5">
      <c r="A636" s="1"/>
      <c r="B636" s="1"/>
      <c r="C636" s="1"/>
      <c r="D636" s="1"/>
      <c r="E636" s="67"/>
      <c r="F636" s="69"/>
      <c r="G636" s="69"/>
      <c r="H636" s="69"/>
      <c r="I636" s="69"/>
      <c r="J636" s="69"/>
      <c r="K636" s="69"/>
      <c r="L636" s="1"/>
    </row>
    <row r="637" spans="1:12" ht="12.5">
      <c r="A637" s="1"/>
      <c r="B637" s="1"/>
      <c r="C637" s="1"/>
      <c r="D637" s="1"/>
      <c r="E637" s="67"/>
      <c r="F637" s="69"/>
      <c r="G637" s="69"/>
      <c r="H637" s="69"/>
      <c r="I637" s="69"/>
      <c r="J637" s="69"/>
      <c r="K637" s="69"/>
      <c r="L637" s="1"/>
    </row>
    <row r="638" spans="1:12" ht="12.5">
      <c r="A638" s="1"/>
      <c r="B638" s="1"/>
      <c r="C638" s="1"/>
      <c r="D638" s="1"/>
      <c r="E638" s="67"/>
      <c r="F638" s="69"/>
      <c r="G638" s="69"/>
      <c r="H638" s="69"/>
      <c r="I638" s="69"/>
      <c r="J638" s="69"/>
      <c r="K638" s="69"/>
      <c r="L638" s="1"/>
    </row>
    <row r="639" spans="1:12" ht="12.5">
      <c r="A639" s="1"/>
      <c r="B639" s="1"/>
      <c r="C639" s="1"/>
      <c r="D639" s="1"/>
      <c r="E639" s="67"/>
      <c r="F639" s="69"/>
      <c r="G639" s="69"/>
      <c r="H639" s="69"/>
      <c r="I639" s="69"/>
      <c r="J639" s="69"/>
      <c r="K639" s="69"/>
      <c r="L639" s="1"/>
    </row>
    <row r="640" spans="1:12" ht="12.5">
      <c r="A640" s="1"/>
      <c r="B640" s="1"/>
      <c r="C640" s="1"/>
      <c r="D640" s="1"/>
      <c r="E640" s="67"/>
      <c r="F640" s="69"/>
      <c r="G640" s="69"/>
      <c r="H640" s="69"/>
      <c r="I640" s="69"/>
      <c r="J640" s="69"/>
      <c r="K640" s="69"/>
      <c r="L640" s="1"/>
    </row>
    <row r="641" spans="1:12" ht="12.5">
      <c r="A641" s="1"/>
      <c r="B641" s="1"/>
      <c r="C641" s="1"/>
      <c r="D641" s="1"/>
      <c r="E641" s="67"/>
      <c r="F641" s="69"/>
      <c r="G641" s="69"/>
      <c r="H641" s="69"/>
      <c r="I641" s="69"/>
      <c r="J641" s="69"/>
      <c r="K641" s="69"/>
      <c r="L641" s="1"/>
    </row>
    <row r="642" spans="1:12" ht="12.5">
      <c r="A642" s="1"/>
      <c r="B642" s="1"/>
      <c r="C642" s="1"/>
      <c r="D642" s="1"/>
      <c r="E642" s="67"/>
      <c r="F642" s="69"/>
      <c r="G642" s="69"/>
      <c r="H642" s="69"/>
      <c r="I642" s="69"/>
      <c r="J642" s="69"/>
      <c r="K642" s="69"/>
      <c r="L642" s="1"/>
    </row>
    <row r="643" spans="1:12" ht="12.5">
      <c r="A643" s="1"/>
      <c r="B643" s="1"/>
      <c r="C643" s="1"/>
      <c r="D643" s="1"/>
      <c r="E643" s="67"/>
      <c r="F643" s="69"/>
      <c r="G643" s="69"/>
      <c r="H643" s="69"/>
      <c r="I643" s="69"/>
      <c r="J643" s="69"/>
      <c r="K643" s="69"/>
      <c r="L643" s="1"/>
    </row>
    <row r="644" spans="1:12" ht="12.5">
      <c r="A644" s="1"/>
      <c r="B644" s="1"/>
      <c r="C644" s="1"/>
      <c r="D644" s="1"/>
      <c r="E644" s="67"/>
      <c r="F644" s="69"/>
      <c r="G644" s="69"/>
      <c r="H644" s="69"/>
      <c r="I644" s="69"/>
      <c r="J644" s="69"/>
      <c r="K644" s="69"/>
      <c r="L644" s="1"/>
    </row>
    <row r="645" spans="1:12" ht="12.5">
      <c r="A645" s="1"/>
      <c r="B645" s="1"/>
      <c r="C645" s="1"/>
      <c r="D645" s="1"/>
      <c r="E645" s="67"/>
      <c r="F645" s="69"/>
      <c r="G645" s="69"/>
      <c r="H645" s="69"/>
      <c r="I645" s="69"/>
      <c r="J645" s="69"/>
      <c r="K645" s="69"/>
      <c r="L645" s="1"/>
    </row>
    <row r="646" spans="1:12" ht="12.5">
      <c r="A646" s="1"/>
      <c r="B646" s="1"/>
      <c r="C646" s="1"/>
      <c r="D646" s="1"/>
      <c r="E646" s="67"/>
      <c r="F646" s="69"/>
      <c r="G646" s="69"/>
      <c r="H646" s="69"/>
      <c r="I646" s="69"/>
      <c r="J646" s="69"/>
      <c r="K646" s="69"/>
      <c r="L646" s="1"/>
    </row>
    <row r="647" spans="1:12" ht="12.5">
      <c r="A647" s="1"/>
      <c r="B647" s="1"/>
      <c r="C647" s="1"/>
      <c r="D647" s="1"/>
      <c r="E647" s="67"/>
      <c r="F647" s="69"/>
      <c r="G647" s="69"/>
      <c r="H647" s="69"/>
      <c r="I647" s="69"/>
      <c r="J647" s="69"/>
      <c r="K647" s="69"/>
      <c r="L647" s="1"/>
    </row>
    <row r="648" spans="1:12" ht="12.5">
      <c r="A648" s="1"/>
      <c r="B648" s="1"/>
      <c r="C648" s="1"/>
      <c r="D648" s="1"/>
      <c r="E648" s="67"/>
      <c r="F648" s="69"/>
      <c r="G648" s="69"/>
      <c r="H648" s="69"/>
      <c r="I648" s="69"/>
      <c r="J648" s="69"/>
      <c r="K648" s="69"/>
      <c r="L648" s="1"/>
    </row>
    <row r="649" spans="1:12" ht="12.5">
      <c r="A649" s="1"/>
      <c r="B649" s="1"/>
      <c r="C649" s="1"/>
      <c r="D649" s="1"/>
      <c r="E649" s="67"/>
      <c r="F649" s="69"/>
      <c r="G649" s="69"/>
      <c r="H649" s="69"/>
      <c r="I649" s="69"/>
      <c r="J649" s="69"/>
      <c r="K649" s="69"/>
      <c r="L649" s="1"/>
    </row>
    <row r="650" spans="1:12" ht="12.5">
      <c r="A650" s="1"/>
      <c r="B650" s="1"/>
      <c r="C650" s="1"/>
      <c r="D650" s="1"/>
      <c r="E650" s="67"/>
      <c r="F650" s="69"/>
      <c r="G650" s="69"/>
      <c r="H650" s="69"/>
      <c r="I650" s="69"/>
      <c r="J650" s="69"/>
      <c r="K650" s="69"/>
      <c r="L650" s="1"/>
    </row>
    <row r="651" spans="1:12" ht="12.5">
      <c r="A651" s="1"/>
      <c r="B651" s="1"/>
      <c r="C651" s="1"/>
      <c r="D651" s="1"/>
      <c r="E651" s="67"/>
      <c r="F651" s="69"/>
      <c r="G651" s="69"/>
      <c r="H651" s="69"/>
      <c r="I651" s="69"/>
      <c r="J651" s="69"/>
      <c r="K651" s="69"/>
      <c r="L651" s="1"/>
    </row>
    <row r="652" spans="1:12" ht="12.5">
      <c r="A652" s="1"/>
      <c r="B652" s="1"/>
      <c r="C652" s="1"/>
      <c r="D652" s="1"/>
      <c r="E652" s="67"/>
      <c r="F652" s="69"/>
      <c r="G652" s="69"/>
      <c r="H652" s="69"/>
      <c r="I652" s="69"/>
      <c r="J652" s="69"/>
      <c r="K652" s="69"/>
      <c r="L652" s="1"/>
    </row>
    <row r="653" spans="1:12" ht="12.5">
      <c r="A653" s="1"/>
      <c r="B653" s="1"/>
      <c r="C653" s="1"/>
      <c r="D653" s="1"/>
      <c r="E653" s="67"/>
      <c r="F653" s="69"/>
      <c r="G653" s="69"/>
      <c r="H653" s="69"/>
      <c r="I653" s="69"/>
      <c r="J653" s="69"/>
      <c r="K653" s="69"/>
      <c r="L653" s="1"/>
    </row>
    <row r="654" spans="1:12" ht="12.5">
      <c r="A654" s="1"/>
      <c r="B654" s="1"/>
      <c r="C654" s="1"/>
      <c r="D654" s="1"/>
      <c r="E654" s="67"/>
      <c r="F654" s="69"/>
      <c r="G654" s="69"/>
      <c r="H654" s="69"/>
      <c r="I654" s="69"/>
      <c r="J654" s="69"/>
      <c r="K654" s="69"/>
      <c r="L654" s="1"/>
    </row>
    <row r="655" spans="1:12" ht="12.5">
      <c r="A655" s="1"/>
      <c r="B655" s="1"/>
      <c r="C655" s="1"/>
      <c r="D655" s="1"/>
      <c r="E655" s="67"/>
      <c r="F655" s="69"/>
      <c r="G655" s="69"/>
      <c r="H655" s="69"/>
      <c r="I655" s="69"/>
      <c r="J655" s="69"/>
      <c r="K655" s="69"/>
      <c r="L655" s="1"/>
    </row>
    <row r="656" spans="1:12" ht="12.5">
      <c r="A656" s="1"/>
      <c r="B656" s="1"/>
      <c r="C656" s="1"/>
      <c r="D656" s="1"/>
      <c r="E656" s="67"/>
      <c r="F656" s="69"/>
      <c r="G656" s="69"/>
      <c r="H656" s="69"/>
      <c r="I656" s="69"/>
      <c r="J656" s="69"/>
      <c r="K656" s="69"/>
      <c r="L656" s="1"/>
    </row>
    <row r="657" spans="1:12" ht="12.5">
      <c r="A657" s="1"/>
      <c r="B657" s="1"/>
      <c r="C657" s="1"/>
      <c r="D657" s="1"/>
      <c r="E657" s="67"/>
      <c r="F657" s="69"/>
      <c r="G657" s="69"/>
      <c r="H657" s="69"/>
      <c r="I657" s="69"/>
      <c r="J657" s="69"/>
      <c r="K657" s="69"/>
      <c r="L657" s="1"/>
    </row>
    <row r="658" spans="1:12" ht="12.5">
      <c r="A658" s="1"/>
      <c r="B658" s="1"/>
      <c r="C658" s="1"/>
      <c r="D658" s="1"/>
      <c r="E658" s="67"/>
      <c r="F658" s="69"/>
      <c r="G658" s="69"/>
      <c r="H658" s="69"/>
      <c r="I658" s="69"/>
      <c r="J658" s="69"/>
      <c r="K658" s="69"/>
      <c r="L658" s="1"/>
    </row>
    <row r="659" spans="1:12" ht="12.5">
      <c r="A659" s="1"/>
      <c r="B659" s="1"/>
      <c r="C659" s="1"/>
      <c r="D659" s="1"/>
      <c r="E659" s="67"/>
      <c r="F659" s="69"/>
      <c r="G659" s="69"/>
      <c r="H659" s="69"/>
      <c r="I659" s="69"/>
      <c r="J659" s="69"/>
      <c r="K659" s="69"/>
      <c r="L659" s="1"/>
    </row>
    <row r="660" spans="1:12" ht="12.5">
      <c r="A660" s="1"/>
      <c r="B660" s="1"/>
      <c r="C660" s="1"/>
      <c r="D660" s="1"/>
      <c r="E660" s="67"/>
      <c r="F660" s="69"/>
      <c r="G660" s="69"/>
      <c r="H660" s="69"/>
      <c r="I660" s="69"/>
      <c r="J660" s="69"/>
      <c r="K660" s="69"/>
      <c r="L660" s="1"/>
    </row>
    <row r="661" spans="1:12" ht="12.5">
      <c r="A661" s="1"/>
      <c r="B661" s="1"/>
      <c r="C661" s="1"/>
      <c r="D661" s="1"/>
      <c r="E661" s="67"/>
      <c r="F661" s="69"/>
      <c r="G661" s="69"/>
      <c r="H661" s="69"/>
      <c r="I661" s="69"/>
      <c r="J661" s="69"/>
      <c r="K661" s="69"/>
      <c r="L661" s="1"/>
    </row>
    <row r="662" spans="1:12" ht="12.5">
      <c r="A662" s="1"/>
      <c r="B662" s="1"/>
      <c r="C662" s="1"/>
      <c r="D662" s="1"/>
      <c r="E662" s="67"/>
      <c r="F662" s="69"/>
      <c r="G662" s="69"/>
      <c r="H662" s="69"/>
      <c r="I662" s="69"/>
      <c r="J662" s="69"/>
      <c r="K662" s="69"/>
      <c r="L662" s="1"/>
    </row>
    <row r="663" spans="1:12" ht="12.5">
      <c r="A663" s="1"/>
      <c r="B663" s="1"/>
      <c r="C663" s="1"/>
      <c r="D663" s="1"/>
      <c r="E663" s="67"/>
      <c r="F663" s="69"/>
      <c r="G663" s="69"/>
      <c r="H663" s="69"/>
      <c r="I663" s="69"/>
      <c r="J663" s="69"/>
      <c r="K663" s="69"/>
      <c r="L663" s="1"/>
    </row>
    <row r="664" spans="1:12" ht="12.5">
      <c r="A664" s="1"/>
      <c r="B664" s="1"/>
      <c r="C664" s="1"/>
      <c r="D664" s="1"/>
      <c r="E664" s="67"/>
      <c r="F664" s="69"/>
      <c r="G664" s="69"/>
      <c r="H664" s="69"/>
      <c r="I664" s="69"/>
      <c r="J664" s="69"/>
      <c r="K664" s="69"/>
      <c r="L664" s="1"/>
    </row>
    <row r="665" spans="1:12" ht="12.5">
      <c r="A665" s="1"/>
      <c r="B665" s="1"/>
      <c r="C665" s="1"/>
      <c r="D665" s="1"/>
      <c r="E665" s="67"/>
      <c r="F665" s="69"/>
      <c r="G665" s="69"/>
      <c r="H665" s="69"/>
      <c r="I665" s="69"/>
      <c r="J665" s="69"/>
      <c r="K665" s="69"/>
      <c r="L665" s="1"/>
    </row>
    <row r="666" spans="1:12" ht="12.5">
      <c r="A666" s="1"/>
      <c r="B666" s="1"/>
      <c r="C666" s="1"/>
      <c r="D666" s="1"/>
      <c r="E666" s="67"/>
      <c r="F666" s="69"/>
      <c r="G666" s="69"/>
      <c r="H666" s="69"/>
      <c r="I666" s="69"/>
      <c r="J666" s="69"/>
      <c r="K666" s="69"/>
      <c r="L666" s="1"/>
    </row>
    <row r="667" spans="1:12" ht="12.5">
      <c r="A667" s="1"/>
      <c r="B667" s="1"/>
      <c r="C667" s="1"/>
      <c r="D667" s="1"/>
      <c r="E667" s="67"/>
      <c r="F667" s="69"/>
      <c r="G667" s="69"/>
      <c r="H667" s="69"/>
      <c r="I667" s="69"/>
      <c r="J667" s="69"/>
      <c r="K667" s="69"/>
      <c r="L667" s="1"/>
    </row>
    <row r="668" spans="1:12" ht="12.5">
      <c r="A668" s="1"/>
      <c r="B668" s="1"/>
      <c r="C668" s="1"/>
      <c r="D668" s="1"/>
      <c r="E668" s="67"/>
      <c r="F668" s="69"/>
      <c r="G668" s="69"/>
      <c r="H668" s="69"/>
      <c r="I668" s="69"/>
      <c r="J668" s="69"/>
      <c r="K668" s="69"/>
      <c r="L668" s="1"/>
    </row>
    <row r="669" spans="1:12" ht="12.5">
      <c r="A669" s="1"/>
      <c r="B669" s="1"/>
      <c r="C669" s="1"/>
      <c r="D669" s="1"/>
      <c r="E669" s="67"/>
      <c r="F669" s="69"/>
      <c r="G669" s="69"/>
      <c r="H669" s="69"/>
      <c r="I669" s="69"/>
      <c r="J669" s="69"/>
      <c r="K669" s="69"/>
      <c r="L669" s="1"/>
    </row>
    <row r="670" spans="1:12" ht="12.5">
      <c r="A670" s="1"/>
      <c r="B670" s="1"/>
      <c r="C670" s="1"/>
      <c r="D670" s="1"/>
      <c r="E670" s="67"/>
      <c r="F670" s="69"/>
      <c r="G670" s="69"/>
      <c r="H670" s="69"/>
      <c r="I670" s="69"/>
      <c r="J670" s="69"/>
      <c r="K670" s="69"/>
      <c r="L670" s="1"/>
    </row>
    <row r="671" spans="1:12" ht="12.5">
      <c r="A671" s="1"/>
      <c r="B671" s="1"/>
      <c r="C671" s="1"/>
      <c r="D671" s="1"/>
      <c r="E671" s="67"/>
      <c r="F671" s="69"/>
      <c r="G671" s="69"/>
      <c r="H671" s="69"/>
      <c r="I671" s="69"/>
      <c r="J671" s="69"/>
      <c r="K671" s="69"/>
      <c r="L671" s="1"/>
    </row>
    <row r="672" spans="1:12" ht="12.5">
      <c r="A672" s="1"/>
      <c r="B672" s="1"/>
      <c r="C672" s="1"/>
      <c r="D672" s="1"/>
      <c r="E672" s="67"/>
      <c r="F672" s="69"/>
      <c r="G672" s="69"/>
      <c r="H672" s="69"/>
      <c r="I672" s="69"/>
      <c r="J672" s="69"/>
      <c r="K672" s="69"/>
      <c r="L672" s="1"/>
    </row>
    <row r="673" spans="1:12" ht="12.5">
      <c r="A673" s="1"/>
      <c r="B673" s="1"/>
      <c r="C673" s="1"/>
      <c r="D673" s="1"/>
      <c r="E673" s="67"/>
      <c r="F673" s="69"/>
      <c r="G673" s="69"/>
      <c r="H673" s="69"/>
      <c r="I673" s="69"/>
      <c r="J673" s="69"/>
      <c r="K673" s="69"/>
      <c r="L673" s="1"/>
    </row>
    <row r="674" spans="1:12" ht="12.5">
      <c r="A674" s="1"/>
      <c r="B674" s="1"/>
      <c r="C674" s="1"/>
      <c r="D674" s="1"/>
      <c r="E674" s="67"/>
      <c r="F674" s="69"/>
      <c r="G674" s="69"/>
      <c r="H674" s="69"/>
      <c r="I674" s="69"/>
      <c r="J674" s="69"/>
      <c r="K674" s="69"/>
      <c r="L674" s="1"/>
    </row>
    <row r="675" spans="1:12" ht="12.5">
      <c r="A675" s="1"/>
      <c r="B675" s="1"/>
      <c r="C675" s="1"/>
      <c r="D675" s="1"/>
      <c r="E675" s="67"/>
      <c r="F675" s="69"/>
      <c r="G675" s="69"/>
      <c r="H675" s="69"/>
      <c r="I675" s="69"/>
      <c r="J675" s="69"/>
      <c r="K675" s="69"/>
      <c r="L675" s="1"/>
    </row>
    <row r="676" spans="1:12" ht="12.5">
      <c r="A676" s="1"/>
      <c r="B676" s="1"/>
      <c r="C676" s="1"/>
      <c r="D676" s="1"/>
      <c r="E676" s="67"/>
      <c r="F676" s="69"/>
      <c r="G676" s="69"/>
      <c r="H676" s="69"/>
      <c r="I676" s="69"/>
      <c r="J676" s="69"/>
      <c r="K676" s="69"/>
      <c r="L676" s="1"/>
    </row>
    <row r="677" spans="1:12" ht="12.5">
      <c r="A677" s="1"/>
      <c r="B677" s="1"/>
      <c r="C677" s="1"/>
      <c r="D677" s="1"/>
      <c r="E677" s="67"/>
      <c r="F677" s="69"/>
      <c r="G677" s="69"/>
      <c r="H677" s="69"/>
      <c r="I677" s="69"/>
      <c r="J677" s="69"/>
      <c r="K677" s="69"/>
      <c r="L677" s="1"/>
    </row>
    <row r="678" spans="1:12" ht="12.5">
      <c r="A678" s="1"/>
      <c r="B678" s="1"/>
      <c r="C678" s="1"/>
      <c r="D678" s="1"/>
      <c r="E678" s="67"/>
      <c r="F678" s="69"/>
      <c r="G678" s="69"/>
      <c r="H678" s="69"/>
      <c r="I678" s="69"/>
      <c r="J678" s="69"/>
      <c r="K678" s="69"/>
      <c r="L678" s="1"/>
    </row>
    <row r="679" spans="1:12" ht="12.5">
      <c r="A679" s="1"/>
      <c r="B679" s="1"/>
      <c r="C679" s="1"/>
      <c r="D679" s="1"/>
      <c r="E679" s="67"/>
      <c r="F679" s="69"/>
      <c r="G679" s="69"/>
      <c r="H679" s="69"/>
      <c r="I679" s="69"/>
      <c r="J679" s="69"/>
      <c r="K679" s="69"/>
      <c r="L679" s="1"/>
    </row>
    <row r="680" spans="1:12" ht="12.5">
      <c r="A680" s="1"/>
      <c r="B680" s="1"/>
      <c r="C680" s="1"/>
      <c r="D680" s="1"/>
      <c r="E680" s="67"/>
      <c r="F680" s="69"/>
      <c r="G680" s="69"/>
      <c r="H680" s="69"/>
      <c r="I680" s="69"/>
      <c r="J680" s="69"/>
      <c r="K680" s="69"/>
      <c r="L680" s="1"/>
    </row>
    <row r="681" spans="1:12" ht="12.5">
      <c r="A681" s="1"/>
      <c r="B681" s="1"/>
      <c r="C681" s="1"/>
      <c r="D681" s="1"/>
      <c r="E681" s="67"/>
      <c r="F681" s="69"/>
      <c r="G681" s="69"/>
      <c r="H681" s="69"/>
      <c r="I681" s="69"/>
      <c r="J681" s="69"/>
      <c r="K681" s="69"/>
      <c r="L681" s="1"/>
    </row>
    <row r="682" spans="1:12" ht="12.5">
      <c r="A682" s="1"/>
      <c r="B682" s="1"/>
      <c r="C682" s="1"/>
      <c r="D682" s="1"/>
      <c r="E682" s="67"/>
      <c r="F682" s="69"/>
      <c r="G682" s="69"/>
      <c r="H682" s="69"/>
      <c r="I682" s="69"/>
      <c r="J682" s="69"/>
      <c r="K682" s="69"/>
      <c r="L682" s="1"/>
    </row>
    <row r="683" spans="1:12" ht="12.5">
      <c r="A683" s="1"/>
      <c r="B683" s="1"/>
      <c r="C683" s="1"/>
      <c r="D683" s="1"/>
      <c r="E683" s="67"/>
      <c r="F683" s="69"/>
      <c r="G683" s="69"/>
      <c r="H683" s="69"/>
      <c r="I683" s="69"/>
      <c r="J683" s="69"/>
      <c r="K683" s="69"/>
      <c r="L683" s="1"/>
    </row>
    <row r="684" spans="1:12" ht="12.5">
      <c r="A684" s="1"/>
      <c r="B684" s="1"/>
      <c r="C684" s="1"/>
      <c r="D684" s="1"/>
      <c r="E684" s="67"/>
      <c r="F684" s="69"/>
      <c r="G684" s="69"/>
      <c r="H684" s="69"/>
      <c r="I684" s="69"/>
      <c r="J684" s="69"/>
      <c r="K684" s="69"/>
      <c r="L684" s="1"/>
    </row>
    <row r="685" spans="1:12" ht="12.5">
      <c r="A685" s="1"/>
      <c r="B685" s="1"/>
      <c r="C685" s="1"/>
      <c r="D685" s="1"/>
      <c r="E685" s="67"/>
      <c r="F685" s="69"/>
      <c r="G685" s="69"/>
      <c r="H685" s="69"/>
      <c r="I685" s="69"/>
      <c r="J685" s="69"/>
      <c r="K685" s="69"/>
      <c r="L685" s="1"/>
    </row>
    <row r="686" spans="1:12" ht="12.5">
      <c r="A686" s="1"/>
      <c r="B686" s="1"/>
      <c r="C686" s="1"/>
      <c r="D686" s="1"/>
      <c r="E686" s="67"/>
      <c r="F686" s="69"/>
      <c r="G686" s="69"/>
      <c r="H686" s="69"/>
      <c r="I686" s="69"/>
      <c r="J686" s="69"/>
      <c r="K686" s="69"/>
      <c r="L686" s="1"/>
    </row>
    <row r="687" spans="1:12" ht="12.5">
      <c r="A687" s="1"/>
      <c r="B687" s="1"/>
      <c r="C687" s="1"/>
      <c r="D687" s="1"/>
      <c r="E687" s="67"/>
      <c r="F687" s="69"/>
      <c r="G687" s="69"/>
      <c r="H687" s="69"/>
      <c r="I687" s="69"/>
      <c r="J687" s="69"/>
      <c r="K687" s="69"/>
      <c r="L687" s="1"/>
    </row>
    <row r="688" spans="1:12" ht="12.5">
      <c r="A688" s="1"/>
      <c r="B688" s="1"/>
      <c r="C688" s="1"/>
      <c r="D688" s="1"/>
      <c r="E688" s="67"/>
      <c r="F688" s="69"/>
      <c r="G688" s="69"/>
      <c r="H688" s="69"/>
      <c r="I688" s="69"/>
      <c r="J688" s="69"/>
      <c r="K688" s="69"/>
      <c r="L688" s="1"/>
    </row>
    <row r="689" spans="1:12" ht="12.5">
      <c r="A689" s="1"/>
      <c r="B689" s="1"/>
      <c r="C689" s="1"/>
      <c r="D689" s="1"/>
      <c r="E689" s="67"/>
      <c r="F689" s="69"/>
      <c r="G689" s="69"/>
      <c r="H689" s="69"/>
      <c r="I689" s="69"/>
      <c r="J689" s="69"/>
      <c r="K689" s="69"/>
      <c r="L689" s="1"/>
    </row>
    <row r="690" spans="1:12" ht="12.5">
      <c r="A690" s="1"/>
      <c r="B690" s="1"/>
      <c r="C690" s="1"/>
      <c r="D690" s="1"/>
      <c r="E690" s="67"/>
      <c r="F690" s="69"/>
      <c r="G690" s="69"/>
      <c r="H690" s="69"/>
      <c r="I690" s="69"/>
      <c r="J690" s="69"/>
      <c r="K690" s="69"/>
      <c r="L690" s="1"/>
    </row>
    <row r="691" spans="1:12" ht="12.5">
      <c r="A691" s="1"/>
      <c r="B691" s="1"/>
      <c r="C691" s="1"/>
      <c r="D691" s="1"/>
      <c r="E691" s="67"/>
      <c r="F691" s="69"/>
      <c r="G691" s="69"/>
      <c r="H691" s="69"/>
      <c r="I691" s="69"/>
      <c r="J691" s="69"/>
      <c r="K691" s="69"/>
      <c r="L691" s="1"/>
    </row>
    <row r="692" spans="1:12" ht="12.5">
      <c r="A692" s="1"/>
      <c r="B692" s="1"/>
      <c r="C692" s="1"/>
      <c r="D692" s="1"/>
      <c r="E692" s="67"/>
      <c r="F692" s="69"/>
      <c r="G692" s="69"/>
      <c r="H692" s="69"/>
      <c r="I692" s="69"/>
      <c r="J692" s="69"/>
      <c r="K692" s="69"/>
      <c r="L692" s="1"/>
    </row>
    <row r="693" spans="1:12" ht="12.5">
      <c r="A693" s="1"/>
      <c r="B693" s="1"/>
      <c r="C693" s="1"/>
      <c r="D693" s="1"/>
      <c r="E693" s="67"/>
      <c r="F693" s="69"/>
      <c r="G693" s="69"/>
      <c r="H693" s="69"/>
      <c r="I693" s="69"/>
      <c r="J693" s="69"/>
      <c r="K693" s="69"/>
      <c r="L693" s="1"/>
    </row>
    <row r="694" spans="1:12" ht="12.5">
      <c r="A694" s="1"/>
      <c r="B694" s="1"/>
      <c r="C694" s="1"/>
      <c r="D694" s="1"/>
      <c r="E694" s="67"/>
      <c r="F694" s="69"/>
      <c r="G694" s="69"/>
      <c r="H694" s="69"/>
      <c r="I694" s="69"/>
      <c r="J694" s="69"/>
      <c r="K694" s="69"/>
      <c r="L694" s="1"/>
    </row>
    <row r="695" spans="1:12" ht="12.5">
      <c r="A695" s="1"/>
      <c r="B695" s="1"/>
      <c r="C695" s="1"/>
      <c r="D695" s="1"/>
      <c r="E695" s="67"/>
      <c r="F695" s="69"/>
      <c r="G695" s="69"/>
      <c r="H695" s="69"/>
      <c r="I695" s="69"/>
      <c r="J695" s="69"/>
      <c r="K695" s="69"/>
      <c r="L695" s="1"/>
    </row>
    <row r="696" spans="1:12" ht="12.5">
      <c r="A696" s="1"/>
      <c r="B696" s="1"/>
      <c r="C696" s="1"/>
      <c r="D696" s="1"/>
      <c r="E696" s="67"/>
      <c r="F696" s="69"/>
      <c r="G696" s="69"/>
      <c r="H696" s="69"/>
      <c r="I696" s="69"/>
      <c r="J696" s="69"/>
      <c r="K696" s="69"/>
      <c r="L696" s="1"/>
    </row>
    <row r="697" spans="1:12" ht="12.5">
      <c r="A697" s="1"/>
      <c r="B697" s="1"/>
      <c r="C697" s="1"/>
      <c r="D697" s="1"/>
      <c r="E697" s="67"/>
      <c r="F697" s="69"/>
      <c r="G697" s="69"/>
      <c r="H697" s="69"/>
      <c r="I697" s="69"/>
      <c r="J697" s="69"/>
      <c r="K697" s="69"/>
      <c r="L697" s="1"/>
    </row>
    <row r="698" spans="1:12" ht="12.5">
      <c r="A698" s="1"/>
      <c r="B698" s="1"/>
      <c r="C698" s="1"/>
      <c r="D698" s="1"/>
      <c r="E698" s="67"/>
      <c r="F698" s="69"/>
      <c r="G698" s="69"/>
      <c r="H698" s="69"/>
      <c r="I698" s="69"/>
      <c r="J698" s="69"/>
      <c r="K698" s="69"/>
      <c r="L698" s="1"/>
    </row>
    <row r="699" spans="1:12" ht="12.5">
      <c r="A699" s="1"/>
      <c r="B699" s="1"/>
      <c r="C699" s="1"/>
      <c r="D699" s="1"/>
      <c r="E699" s="67"/>
      <c r="F699" s="69"/>
      <c r="G699" s="69"/>
      <c r="H699" s="69"/>
      <c r="I699" s="69"/>
      <c r="J699" s="69"/>
      <c r="K699" s="69"/>
      <c r="L699" s="1"/>
    </row>
    <row r="700" spans="1:12" ht="12.5">
      <c r="A700" s="1"/>
      <c r="B700" s="1"/>
      <c r="C700" s="1"/>
      <c r="D700" s="1"/>
      <c r="E700" s="67"/>
      <c r="F700" s="69"/>
      <c r="G700" s="69"/>
      <c r="H700" s="69"/>
      <c r="I700" s="69"/>
      <c r="J700" s="69"/>
      <c r="K700" s="69"/>
      <c r="L700" s="1"/>
    </row>
    <row r="701" spans="1:12" ht="12.5">
      <c r="A701" s="1"/>
      <c r="B701" s="1"/>
      <c r="C701" s="1"/>
      <c r="D701" s="1"/>
      <c r="E701" s="67"/>
      <c r="F701" s="69"/>
      <c r="G701" s="69"/>
      <c r="H701" s="69"/>
      <c r="I701" s="69"/>
      <c r="J701" s="69"/>
      <c r="K701" s="69"/>
      <c r="L701" s="1"/>
    </row>
    <row r="702" spans="1:12" ht="12.5">
      <c r="A702" s="1"/>
      <c r="B702" s="1"/>
      <c r="C702" s="1"/>
      <c r="D702" s="1"/>
      <c r="E702" s="67"/>
      <c r="F702" s="69"/>
      <c r="G702" s="69"/>
      <c r="H702" s="69"/>
      <c r="I702" s="69"/>
      <c r="J702" s="69"/>
      <c r="K702" s="69"/>
      <c r="L702" s="1"/>
    </row>
    <row r="703" spans="1:12" ht="12.5">
      <c r="A703" s="1"/>
      <c r="B703" s="1"/>
      <c r="C703" s="1"/>
      <c r="D703" s="1"/>
      <c r="E703" s="67"/>
      <c r="F703" s="69"/>
      <c r="G703" s="69"/>
      <c r="H703" s="69"/>
      <c r="I703" s="69"/>
      <c r="J703" s="69"/>
      <c r="K703" s="69"/>
      <c r="L703" s="1"/>
    </row>
    <row r="704" spans="1:12" ht="12.5">
      <c r="A704" s="1"/>
      <c r="B704" s="1"/>
      <c r="C704" s="1"/>
      <c r="D704" s="1"/>
      <c r="E704" s="67"/>
      <c r="F704" s="69"/>
      <c r="G704" s="69"/>
      <c r="H704" s="69"/>
      <c r="I704" s="69"/>
      <c r="J704" s="69"/>
      <c r="K704" s="69"/>
      <c r="L704" s="1"/>
    </row>
    <row r="705" spans="1:12" ht="12.5">
      <c r="A705" s="1"/>
      <c r="B705" s="1"/>
      <c r="C705" s="1"/>
      <c r="D705" s="1"/>
      <c r="E705" s="67"/>
      <c r="F705" s="69"/>
      <c r="G705" s="69"/>
      <c r="H705" s="69"/>
      <c r="I705" s="69"/>
      <c r="J705" s="69"/>
      <c r="K705" s="69"/>
      <c r="L705" s="1"/>
    </row>
    <row r="706" spans="1:12" ht="12.5">
      <c r="A706" s="1"/>
      <c r="B706" s="1"/>
      <c r="C706" s="1"/>
      <c r="D706" s="1"/>
      <c r="E706" s="67"/>
      <c r="F706" s="69"/>
      <c r="G706" s="69"/>
      <c r="H706" s="69"/>
      <c r="I706" s="69"/>
      <c r="J706" s="69"/>
      <c r="K706" s="69"/>
      <c r="L706" s="1"/>
    </row>
    <row r="707" spans="1:12" ht="12.5">
      <c r="A707" s="1"/>
      <c r="B707" s="1"/>
      <c r="C707" s="1"/>
      <c r="D707" s="1"/>
      <c r="E707" s="67"/>
      <c r="F707" s="69"/>
      <c r="G707" s="69"/>
      <c r="H707" s="69"/>
      <c r="I707" s="69"/>
      <c r="J707" s="69"/>
      <c r="K707" s="69"/>
      <c r="L707" s="1"/>
    </row>
    <row r="708" spans="1:12" ht="12.5">
      <c r="A708" s="1"/>
      <c r="B708" s="1"/>
      <c r="C708" s="1"/>
      <c r="D708" s="1"/>
      <c r="E708" s="67"/>
      <c r="F708" s="69"/>
      <c r="G708" s="69"/>
      <c r="H708" s="69"/>
      <c r="I708" s="69"/>
      <c r="J708" s="69"/>
      <c r="K708" s="69"/>
      <c r="L708" s="1"/>
    </row>
    <row r="709" spans="1:12" ht="12.5">
      <c r="A709" s="1"/>
      <c r="B709" s="1"/>
      <c r="C709" s="1"/>
      <c r="D709" s="1"/>
      <c r="E709" s="67"/>
      <c r="F709" s="69"/>
      <c r="G709" s="69"/>
      <c r="H709" s="69"/>
      <c r="I709" s="69"/>
      <c r="J709" s="69"/>
      <c r="K709" s="69"/>
      <c r="L709" s="1"/>
    </row>
    <row r="710" spans="1:12" ht="12.5">
      <c r="A710" s="1"/>
      <c r="B710" s="1"/>
      <c r="C710" s="1"/>
      <c r="D710" s="1"/>
      <c r="E710" s="67"/>
      <c r="F710" s="69"/>
      <c r="G710" s="69"/>
      <c r="H710" s="69"/>
      <c r="I710" s="69"/>
      <c r="J710" s="69"/>
      <c r="K710" s="69"/>
      <c r="L710" s="1"/>
    </row>
    <row r="711" spans="1:12" ht="12.5">
      <c r="A711" s="1"/>
      <c r="B711" s="1"/>
      <c r="C711" s="1"/>
      <c r="D711" s="1"/>
      <c r="E711" s="67"/>
      <c r="F711" s="69"/>
      <c r="G711" s="69"/>
      <c r="H711" s="69"/>
      <c r="I711" s="69"/>
      <c r="J711" s="69"/>
      <c r="K711" s="69"/>
      <c r="L711" s="1"/>
    </row>
    <row r="712" spans="1:12" ht="12.5">
      <c r="A712" s="1"/>
      <c r="B712" s="1"/>
      <c r="C712" s="1"/>
      <c r="D712" s="1"/>
      <c r="E712" s="67"/>
      <c r="F712" s="69"/>
      <c r="G712" s="69"/>
      <c r="H712" s="69"/>
      <c r="I712" s="69"/>
      <c r="J712" s="69"/>
      <c r="K712" s="69"/>
      <c r="L712" s="1"/>
    </row>
    <row r="713" spans="1:12" ht="12.5">
      <c r="A713" s="1"/>
      <c r="B713" s="1"/>
      <c r="C713" s="1"/>
      <c r="D713" s="1"/>
      <c r="E713" s="67"/>
      <c r="F713" s="69"/>
      <c r="G713" s="69"/>
      <c r="H713" s="69"/>
      <c r="I713" s="69"/>
      <c r="J713" s="69"/>
      <c r="K713" s="69"/>
      <c r="L713" s="1"/>
    </row>
    <row r="714" spans="1:12" ht="12.5">
      <c r="A714" s="1"/>
      <c r="B714" s="1"/>
      <c r="C714" s="1"/>
      <c r="D714" s="1"/>
      <c r="E714" s="67"/>
      <c r="F714" s="69"/>
      <c r="G714" s="69"/>
      <c r="H714" s="69"/>
      <c r="I714" s="69"/>
      <c r="J714" s="69"/>
      <c r="K714" s="69"/>
      <c r="L714" s="1"/>
    </row>
    <row r="715" spans="1:12" ht="12.5">
      <c r="A715" s="1"/>
      <c r="B715" s="1"/>
      <c r="C715" s="1"/>
      <c r="D715" s="1"/>
      <c r="E715" s="67"/>
      <c r="F715" s="69"/>
      <c r="G715" s="69"/>
      <c r="H715" s="69"/>
      <c r="I715" s="69"/>
      <c r="J715" s="69"/>
      <c r="K715" s="69"/>
      <c r="L715" s="1"/>
    </row>
    <row r="716" spans="1:12" ht="12.5">
      <c r="A716" s="1"/>
      <c r="B716" s="1"/>
      <c r="C716" s="1"/>
      <c r="D716" s="1"/>
      <c r="E716" s="67"/>
      <c r="F716" s="69"/>
      <c r="G716" s="69"/>
      <c r="H716" s="69"/>
      <c r="I716" s="69"/>
      <c r="J716" s="69"/>
      <c r="K716" s="69"/>
      <c r="L716" s="1"/>
    </row>
    <row r="717" spans="1:12" ht="12.5">
      <c r="A717" s="1"/>
      <c r="B717" s="1"/>
      <c r="C717" s="1"/>
      <c r="D717" s="1"/>
      <c r="E717" s="67"/>
      <c r="F717" s="69"/>
      <c r="G717" s="69"/>
      <c r="H717" s="69"/>
      <c r="I717" s="69"/>
      <c r="J717" s="69"/>
      <c r="K717" s="69"/>
      <c r="L717" s="1"/>
    </row>
    <row r="718" spans="1:12" ht="12.5">
      <c r="A718" s="1"/>
      <c r="B718" s="1"/>
      <c r="C718" s="1"/>
      <c r="D718" s="1"/>
      <c r="E718" s="67"/>
      <c r="F718" s="69"/>
      <c r="G718" s="69"/>
      <c r="H718" s="69"/>
      <c r="I718" s="69"/>
      <c r="J718" s="69"/>
      <c r="K718" s="69"/>
      <c r="L718" s="1"/>
    </row>
    <row r="719" spans="1:12" ht="12.5">
      <c r="A719" s="1"/>
      <c r="B719" s="1"/>
      <c r="C719" s="1"/>
      <c r="D719" s="1"/>
      <c r="E719" s="67"/>
      <c r="F719" s="69"/>
      <c r="G719" s="69"/>
      <c r="H719" s="69"/>
      <c r="I719" s="69"/>
      <c r="J719" s="69"/>
      <c r="K719" s="69"/>
      <c r="L719" s="1"/>
    </row>
    <row r="720" spans="1:12" ht="12.5">
      <c r="A720" s="1"/>
      <c r="B720" s="1"/>
      <c r="C720" s="1"/>
      <c r="D720" s="1"/>
      <c r="E720" s="67"/>
      <c r="F720" s="69"/>
      <c r="G720" s="69"/>
      <c r="H720" s="69"/>
      <c r="I720" s="69"/>
      <c r="J720" s="69"/>
      <c r="K720" s="69"/>
      <c r="L720" s="1"/>
    </row>
    <row r="721" spans="1:12" ht="12.5">
      <c r="A721" s="1"/>
      <c r="B721" s="1"/>
      <c r="C721" s="1"/>
      <c r="D721" s="1"/>
      <c r="E721" s="67"/>
      <c r="F721" s="69"/>
      <c r="G721" s="69"/>
      <c r="H721" s="69"/>
      <c r="I721" s="69"/>
      <c r="J721" s="69"/>
      <c r="K721" s="69"/>
      <c r="L721" s="1"/>
    </row>
    <row r="722" spans="1:12" ht="12.5">
      <c r="A722" s="1"/>
      <c r="B722" s="1"/>
      <c r="C722" s="1"/>
      <c r="D722" s="1"/>
      <c r="E722" s="67"/>
      <c r="F722" s="69"/>
      <c r="G722" s="69"/>
      <c r="H722" s="69"/>
      <c r="I722" s="69"/>
      <c r="J722" s="69"/>
      <c r="K722" s="69"/>
      <c r="L722" s="1"/>
    </row>
    <row r="723" spans="1:12" ht="12.5">
      <c r="A723" s="1"/>
      <c r="B723" s="1"/>
      <c r="C723" s="1"/>
      <c r="D723" s="1"/>
      <c r="E723" s="67"/>
      <c r="F723" s="69"/>
      <c r="G723" s="69"/>
      <c r="H723" s="69"/>
      <c r="I723" s="69"/>
      <c r="J723" s="69"/>
      <c r="K723" s="69"/>
      <c r="L723" s="1"/>
    </row>
    <row r="724" spans="1:12" ht="12.5">
      <c r="A724" s="1"/>
      <c r="B724" s="1"/>
      <c r="C724" s="1"/>
      <c r="D724" s="1"/>
      <c r="E724" s="67"/>
      <c r="F724" s="69"/>
      <c r="G724" s="69"/>
      <c r="H724" s="69"/>
      <c r="I724" s="69"/>
      <c r="J724" s="69"/>
      <c r="K724" s="69"/>
      <c r="L724" s="1"/>
    </row>
    <row r="725" spans="1:12" ht="12.5">
      <c r="A725" s="1"/>
      <c r="B725" s="1"/>
      <c r="C725" s="1"/>
      <c r="D725" s="1"/>
      <c r="E725" s="67"/>
      <c r="F725" s="69"/>
      <c r="G725" s="69"/>
      <c r="H725" s="69"/>
      <c r="I725" s="69"/>
      <c r="J725" s="69"/>
      <c r="K725" s="69"/>
      <c r="L725" s="1"/>
    </row>
    <row r="726" spans="1:12" ht="12.5">
      <c r="A726" s="1"/>
      <c r="B726" s="1"/>
      <c r="C726" s="1"/>
      <c r="D726" s="1"/>
      <c r="E726" s="67"/>
      <c r="F726" s="69"/>
      <c r="G726" s="69"/>
      <c r="H726" s="69"/>
      <c r="I726" s="69"/>
      <c r="J726" s="69"/>
      <c r="K726" s="69"/>
      <c r="L726" s="1"/>
    </row>
    <row r="727" spans="1:12" ht="12.5">
      <c r="A727" s="1"/>
      <c r="B727" s="1"/>
      <c r="C727" s="1"/>
      <c r="D727" s="1"/>
      <c r="E727" s="67"/>
      <c r="F727" s="69"/>
      <c r="G727" s="69"/>
      <c r="H727" s="69"/>
      <c r="I727" s="69"/>
      <c r="J727" s="69"/>
      <c r="K727" s="69"/>
      <c r="L727" s="1"/>
    </row>
    <row r="728" spans="1:12" ht="12.5">
      <c r="A728" s="1"/>
      <c r="B728" s="1"/>
      <c r="C728" s="1"/>
      <c r="D728" s="1"/>
      <c r="E728" s="67"/>
      <c r="F728" s="69"/>
      <c r="G728" s="69"/>
      <c r="H728" s="69"/>
      <c r="I728" s="69"/>
      <c r="J728" s="69"/>
      <c r="K728" s="69"/>
      <c r="L728" s="1"/>
    </row>
    <row r="729" spans="1:12" ht="12.5">
      <c r="A729" s="1"/>
      <c r="B729" s="1"/>
      <c r="C729" s="1"/>
      <c r="D729" s="1"/>
      <c r="E729" s="67"/>
      <c r="F729" s="69"/>
      <c r="G729" s="69"/>
      <c r="H729" s="69"/>
      <c r="I729" s="69"/>
      <c r="J729" s="69"/>
      <c r="K729" s="69"/>
      <c r="L729" s="1"/>
    </row>
    <row r="730" spans="1:12" ht="12.5">
      <c r="A730" s="1"/>
      <c r="B730" s="1"/>
      <c r="C730" s="1"/>
      <c r="D730" s="1"/>
      <c r="E730" s="67"/>
      <c r="F730" s="69"/>
      <c r="G730" s="69"/>
      <c r="H730" s="69"/>
      <c r="I730" s="69"/>
      <c r="J730" s="69"/>
      <c r="K730" s="69"/>
      <c r="L730" s="1"/>
    </row>
    <row r="731" spans="1:12" ht="12.5">
      <c r="A731" s="1"/>
      <c r="B731" s="1"/>
      <c r="C731" s="1"/>
      <c r="D731" s="1"/>
      <c r="E731" s="67"/>
      <c r="F731" s="69"/>
      <c r="G731" s="69"/>
      <c r="H731" s="69"/>
      <c r="I731" s="69"/>
      <c r="J731" s="69"/>
      <c r="K731" s="69"/>
      <c r="L731" s="1"/>
    </row>
    <row r="732" spans="1:12" ht="12.5">
      <c r="A732" s="1"/>
      <c r="B732" s="1"/>
      <c r="C732" s="1"/>
      <c r="D732" s="1"/>
      <c r="E732" s="67"/>
      <c r="F732" s="69"/>
      <c r="G732" s="69"/>
      <c r="H732" s="69"/>
      <c r="I732" s="69"/>
      <c r="J732" s="69"/>
      <c r="K732" s="69"/>
      <c r="L732" s="1"/>
    </row>
    <row r="733" spans="1:12" ht="12.5">
      <c r="A733" s="1"/>
      <c r="B733" s="1"/>
      <c r="C733" s="1"/>
      <c r="D733" s="1"/>
      <c r="E733" s="67"/>
      <c r="F733" s="69"/>
      <c r="G733" s="69"/>
      <c r="H733" s="69"/>
      <c r="I733" s="69"/>
      <c r="J733" s="69"/>
      <c r="K733" s="69"/>
      <c r="L733" s="1"/>
    </row>
    <row r="734" spans="1:12" ht="12.5">
      <c r="A734" s="1"/>
      <c r="B734" s="1"/>
      <c r="C734" s="1"/>
      <c r="D734" s="1"/>
      <c r="E734" s="67"/>
      <c r="F734" s="69"/>
      <c r="G734" s="69"/>
      <c r="H734" s="69"/>
      <c r="I734" s="69"/>
      <c r="J734" s="69"/>
      <c r="K734" s="69"/>
      <c r="L734" s="1"/>
    </row>
    <row r="735" spans="1:12" ht="12.5">
      <c r="A735" s="1"/>
      <c r="B735" s="1"/>
      <c r="C735" s="1"/>
      <c r="D735" s="1"/>
      <c r="E735" s="67"/>
      <c r="F735" s="69"/>
      <c r="G735" s="69"/>
      <c r="H735" s="69"/>
      <c r="I735" s="69"/>
      <c r="J735" s="69"/>
      <c r="K735" s="69"/>
      <c r="L735" s="1"/>
    </row>
    <row r="736" spans="1:12" ht="12.5">
      <c r="A736" s="1"/>
      <c r="B736" s="1"/>
      <c r="C736" s="1"/>
      <c r="D736" s="1"/>
      <c r="E736" s="67"/>
      <c r="F736" s="69"/>
      <c r="G736" s="69"/>
      <c r="H736" s="69"/>
      <c r="I736" s="69"/>
      <c r="J736" s="69"/>
      <c r="K736" s="69"/>
      <c r="L736" s="1"/>
    </row>
    <row r="737" spans="1:12" ht="12.5">
      <c r="A737" s="1"/>
      <c r="B737" s="1"/>
      <c r="C737" s="1"/>
      <c r="D737" s="1"/>
      <c r="E737" s="67"/>
      <c r="F737" s="69"/>
      <c r="G737" s="69"/>
      <c r="H737" s="69"/>
      <c r="I737" s="69"/>
      <c r="J737" s="69"/>
      <c r="K737" s="69"/>
      <c r="L737" s="1"/>
    </row>
    <row r="738" spans="1:12" ht="12.5">
      <c r="A738" s="1"/>
      <c r="B738" s="1"/>
      <c r="C738" s="1"/>
      <c r="D738" s="1"/>
      <c r="E738" s="67"/>
      <c r="F738" s="69"/>
      <c r="G738" s="69"/>
      <c r="H738" s="69"/>
      <c r="I738" s="69"/>
      <c r="J738" s="69"/>
      <c r="K738" s="69"/>
      <c r="L738" s="1"/>
    </row>
    <row r="739" spans="1:12" ht="12.5">
      <c r="A739" s="1"/>
      <c r="B739" s="1"/>
      <c r="C739" s="1"/>
      <c r="D739" s="1"/>
      <c r="E739" s="67"/>
      <c r="F739" s="69"/>
      <c r="G739" s="69"/>
      <c r="H739" s="69"/>
      <c r="I739" s="69"/>
      <c r="J739" s="69"/>
      <c r="K739" s="69"/>
      <c r="L739" s="1"/>
    </row>
    <row r="740" spans="1:12" ht="12.5">
      <c r="A740" s="1"/>
      <c r="B740" s="1"/>
      <c r="C740" s="1"/>
      <c r="D740" s="1"/>
      <c r="E740" s="67"/>
      <c r="F740" s="69"/>
      <c r="G740" s="69"/>
      <c r="H740" s="69"/>
      <c r="I740" s="69"/>
      <c r="J740" s="69"/>
      <c r="K740" s="69"/>
      <c r="L740" s="1"/>
    </row>
    <row r="741" spans="1:12" ht="12.5">
      <c r="A741" s="1"/>
      <c r="B741" s="1"/>
      <c r="C741" s="1"/>
      <c r="D741" s="1"/>
      <c r="E741" s="67"/>
      <c r="F741" s="69"/>
      <c r="G741" s="69"/>
      <c r="H741" s="69"/>
      <c r="I741" s="69"/>
      <c r="J741" s="69"/>
      <c r="K741" s="69"/>
      <c r="L741" s="1"/>
    </row>
    <row r="742" spans="1:12" ht="12.5">
      <c r="A742" s="1"/>
      <c r="B742" s="1"/>
      <c r="C742" s="1"/>
      <c r="D742" s="1"/>
      <c r="E742" s="67"/>
      <c r="F742" s="69"/>
      <c r="G742" s="69"/>
      <c r="H742" s="69"/>
      <c r="I742" s="69"/>
      <c r="J742" s="69"/>
      <c r="K742" s="69"/>
      <c r="L742" s="1"/>
    </row>
    <row r="743" spans="1:12" ht="12.5">
      <c r="A743" s="1"/>
      <c r="B743" s="1"/>
      <c r="C743" s="1"/>
      <c r="D743" s="1"/>
      <c r="E743" s="67"/>
      <c r="F743" s="69"/>
      <c r="G743" s="69"/>
      <c r="H743" s="69"/>
      <c r="I743" s="69"/>
      <c r="J743" s="69"/>
      <c r="K743" s="69"/>
      <c r="L743" s="1"/>
    </row>
    <row r="744" spans="1:12" ht="12.5">
      <c r="A744" s="1"/>
      <c r="B744" s="1"/>
      <c r="C744" s="1"/>
      <c r="D744" s="1"/>
      <c r="E744" s="67"/>
      <c r="F744" s="69"/>
      <c r="G744" s="69"/>
      <c r="H744" s="69"/>
      <c r="I744" s="69"/>
      <c r="J744" s="69"/>
      <c r="K744" s="69"/>
      <c r="L744" s="1"/>
    </row>
    <row r="745" spans="1:12" ht="12.5">
      <c r="A745" s="1"/>
      <c r="B745" s="1"/>
      <c r="C745" s="1"/>
      <c r="D745" s="1"/>
      <c r="E745" s="67"/>
      <c r="F745" s="69"/>
      <c r="G745" s="69"/>
      <c r="H745" s="69"/>
      <c r="I745" s="69"/>
      <c r="J745" s="69"/>
      <c r="K745" s="69"/>
      <c r="L745" s="1"/>
    </row>
    <row r="746" spans="1:12" ht="12.5">
      <c r="A746" s="1"/>
      <c r="B746" s="1"/>
      <c r="C746" s="1"/>
      <c r="D746" s="1"/>
      <c r="E746" s="67"/>
      <c r="F746" s="69"/>
      <c r="G746" s="69"/>
      <c r="H746" s="69"/>
      <c r="I746" s="69"/>
      <c r="J746" s="69"/>
      <c r="K746" s="69"/>
      <c r="L746" s="1"/>
    </row>
    <row r="747" spans="1:12" ht="12.5">
      <c r="A747" s="1"/>
      <c r="B747" s="1"/>
      <c r="C747" s="1"/>
      <c r="D747" s="1"/>
      <c r="E747" s="67"/>
      <c r="F747" s="69"/>
      <c r="G747" s="69"/>
      <c r="H747" s="69"/>
      <c r="I747" s="69"/>
      <c r="J747" s="69"/>
      <c r="K747" s="69"/>
      <c r="L747" s="1"/>
    </row>
    <row r="748" spans="1:12" ht="12.5">
      <c r="A748" s="1"/>
      <c r="B748" s="1"/>
      <c r="C748" s="1"/>
      <c r="D748" s="1"/>
      <c r="E748" s="67"/>
      <c r="F748" s="69"/>
      <c r="G748" s="69"/>
      <c r="H748" s="69"/>
      <c r="I748" s="69"/>
      <c r="J748" s="69"/>
      <c r="K748" s="69"/>
      <c r="L748" s="1"/>
    </row>
    <row r="749" spans="1:12" ht="12.5">
      <c r="A749" s="1"/>
      <c r="B749" s="1"/>
      <c r="C749" s="1"/>
      <c r="D749" s="1"/>
      <c r="E749" s="67"/>
      <c r="F749" s="69"/>
      <c r="G749" s="69"/>
      <c r="H749" s="69"/>
      <c r="I749" s="69"/>
      <c r="J749" s="69"/>
      <c r="K749" s="69"/>
      <c r="L749" s="1"/>
    </row>
    <row r="750" spans="1:12" ht="12.5">
      <c r="A750" s="1"/>
      <c r="B750" s="1"/>
      <c r="C750" s="1"/>
      <c r="D750" s="1"/>
      <c r="E750" s="67"/>
      <c r="F750" s="69"/>
      <c r="G750" s="69"/>
      <c r="H750" s="69"/>
      <c r="I750" s="69"/>
      <c r="J750" s="69"/>
      <c r="K750" s="69"/>
      <c r="L750" s="1"/>
    </row>
    <row r="751" spans="1:12" ht="12.5">
      <c r="A751" s="1"/>
      <c r="B751" s="1"/>
      <c r="C751" s="1"/>
      <c r="D751" s="1"/>
      <c r="E751" s="67"/>
      <c r="F751" s="69"/>
      <c r="G751" s="69"/>
      <c r="H751" s="69"/>
      <c r="I751" s="69"/>
      <c r="J751" s="69"/>
      <c r="K751" s="69"/>
      <c r="L751" s="1"/>
    </row>
    <row r="752" spans="1:12" ht="12.5">
      <c r="A752" s="1"/>
      <c r="B752" s="1"/>
      <c r="C752" s="1"/>
      <c r="D752" s="1"/>
      <c r="E752" s="67"/>
      <c r="F752" s="69"/>
      <c r="G752" s="69"/>
      <c r="H752" s="69"/>
      <c r="I752" s="69"/>
      <c r="J752" s="69"/>
      <c r="K752" s="69"/>
      <c r="L752" s="1"/>
    </row>
    <row r="753" spans="1:12" ht="12.5">
      <c r="A753" s="1"/>
      <c r="B753" s="1"/>
      <c r="C753" s="1"/>
      <c r="D753" s="1"/>
      <c r="E753" s="67"/>
      <c r="F753" s="69"/>
      <c r="G753" s="69"/>
      <c r="H753" s="69"/>
      <c r="I753" s="69"/>
      <c r="J753" s="69"/>
      <c r="K753" s="69"/>
      <c r="L753" s="1"/>
    </row>
    <row r="754" spans="1:12" ht="12.5">
      <c r="A754" s="1"/>
      <c r="B754" s="1"/>
      <c r="C754" s="1"/>
      <c r="D754" s="1"/>
      <c r="E754" s="67"/>
      <c r="F754" s="69"/>
      <c r="G754" s="69"/>
      <c r="H754" s="69"/>
      <c r="I754" s="69"/>
      <c r="J754" s="69"/>
      <c r="K754" s="69"/>
      <c r="L754" s="1"/>
    </row>
    <row r="755" spans="1:12" ht="12.5">
      <c r="A755" s="1"/>
      <c r="B755" s="1"/>
      <c r="C755" s="1"/>
      <c r="D755" s="1"/>
      <c r="E755" s="67"/>
      <c r="F755" s="69"/>
      <c r="G755" s="69"/>
      <c r="H755" s="69"/>
      <c r="I755" s="69"/>
      <c r="J755" s="69"/>
      <c r="K755" s="69"/>
      <c r="L755" s="1"/>
    </row>
    <row r="756" spans="1:12" ht="12.5">
      <c r="A756" s="1"/>
      <c r="B756" s="1"/>
      <c r="C756" s="1"/>
      <c r="D756" s="1"/>
      <c r="E756" s="67"/>
      <c r="F756" s="69"/>
      <c r="G756" s="69"/>
      <c r="H756" s="69"/>
      <c r="I756" s="69"/>
      <c r="J756" s="69"/>
      <c r="K756" s="69"/>
      <c r="L756" s="1"/>
    </row>
    <row r="757" spans="1:12" ht="12.5">
      <c r="A757" s="1"/>
      <c r="B757" s="1"/>
      <c r="C757" s="1"/>
      <c r="D757" s="1"/>
      <c r="E757" s="67"/>
      <c r="F757" s="69"/>
      <c r="G757" s="69"/>
      <c r="H757" s="69"/>
      <c r="I757" s="69"/>
      <c r="J757" s="69"/>
      <c r="K757" s="69"/>
      <c r="L757" s="1"/>
    </row>
    <row r="758" spans="1:12" ht="12.5">
      <c r="A758" s="1"/>
      <c r="B758" s="1"/>
      <c r="C758" s="1"/>
      <c r="D758" s="1"/>
      <c r="E758" s="67"/>
      <c r="F758" s="69"/>
      <c r="G758" s="69"/>
      <c r="H758" s="69"/>
      <c r="I758" s="69"/>
      <c r="J758" s="69"/>
      <c r="K758" s="69"/>
      <c r="L758" s="1"/>
    </row>
    <row r="759" spans="1:12" ht="12.5">
      <c r="A759" s="1"/>
      <c r="B759" s="1"/>
      <c r="C759" s="1"/>
      <c r="D759" s="1"/>
      <c r="E759" s="67"/>
      <c r="F759" s="69"/>
      <c r="G759" s="69"/>
      <c r="H759" s="69"/>
      <c r="I759" s="69"/>
      <c r="J759" s="69"/>
      <c r="K759" s="69"/>
      <c r="L759" s="1"/>
    </row>
    <row r="760" spans="1:12" ht="12.5">
      <c r="A760" s="1"/>
      <c r="B760" s="1"/>
      <c r="C760" s="1"/>
      <c r="D760" s="1"/>
      <c r="E760" s="67"/>
      <c r="F760" s="69"/>
      <c r="G760" s="69"/>
      <c r="H760" s="69"/>
      <c r="I760" s="69"/>
      <c r="J760" s="69"/>
      <c r="K760" s="69"/>
      <c r="L760" s="1"/>
    </row>
    <row r="761" spans="1:12" ht="12.5">
      <c r="A761" s="1"/>
      <c r="B761" s="1"/>
      <c r="C761" s="1"/>
      <c r="D761" s="1"/>
      <c r="E761" s="67"/>
      <c r="F761" s="69"/>
      <c r="G761" s="69"/>
      <c r="H761" s="69"/>
      <c r="I761" s="69"/>
      <c r="J761" s="69"/>
      <c r="K761" s="69"/>
      <c r="L761" s="1"/>
    </row>
    <row r="762" spans="1:12" ht="12.5">
      <c r="A762" s="1"/>
      <c r="B762" s="1"/>
      <c r="C762" s="1"/>
      <c r="D762" s="1"/>
      <c r="E762" s="67"/>
      <c r="F762" s="69"/>
      <c r="G762" s="69"/>
      <c r="H762" s="69"/>
      <c r="I762" s="69"/>
      <c r="J762" s="69"/>
      <c r="K762" s="69"/>
      <c r="L762" s="1"/>
    </row>
    <row r="763" spans="1:12" ht="12.5">
      <c r="A763" s="1"/>
      <c r="B763" s="1"/>
      <c r="C763" s="1"/>
      <c r="D763" s="1"/>
      <c r="E763" s="67"/>
      <c r="F763" s="69"/>
      <c r="G763" s="69"/>
      <c r="H763" s="69"/>
      <c r="I763" s="69"/>
      <c r="J763" s="69"/>
      <c r="K763" s="69"/>
      <c r="L763" s="1"/>
    </row>
    <row r="764" spans="1:12" ht="12.5">
      <c r="A764" s="1"/>
      <c r="B764" s="1"/>
      <c r="C764" s="1"/>
      <c r="D764" s="1"/>
      <c r="E764" s="67"/>
      <c r="F764" s="69"/>
      <c r="G764" s="69"/>
      <c r="H764" s="69"/>
      <c r="I764" s="69"/>
      <c r="J764" s="69"/>
      <c r="K764" s="69"/>
      <c r="L764" s="1"/>
    </row>
    <row r="765" spans="1:12" ht="12.5">
      <c r="A765" s="1"/>
      <c r="B765" s="1"/>
      <c r="C765" s="1"/>
      <c r="D765" s="1"/>
      <c r="E765" s="67"/>
      <c r="F765" s="69"/>
      <c r="G765" s="69"/>
      <c r="H765" s="69"/>
      <c r="I765" s="69"/>
      <c r="J765" s="69"/>
      <c r="K765" s="69"/>
      <c r="L765" s="1"/>
    </row>
    <row r="766" spans="1:12" ht="12.5">
      <c r="A766" s="1"/>
      <c r="B766" s="1"/>
      <c r="C766" s="1"/>
      <c r="D766" s="1"/>
      <c r="E766" s="67"/>
      <c r="F766" s="69"/>
      <c r="G766" s="69"/>
      <c r="H766" s="69"/>
      <c r="I766" s="69"/>
      <c r="J766" s="69"/>
      <c r="K766" s="69"/>
      <c r="L766" s="1"/>
    </row>
    <row r="767" spans="1:12" ht="12.5">
      <c r="A767" s="1"/>
      <c r="B767" s="1"/>
      <c r="C767" s="1"/>
      <c r="D767" s="1"/>
      <c r="E767" s="67"/>
      <c r="F767" s="69"/>
      <c r="G767" s="69"/>
      <c r="H767" s="69"/>
      <c r="I767" s="69"/>
      <c r="J767" s="69"/>
      <c r="K767" s="69"/>
      <c r="L767" s="1"/>
    </row>
    <row r="768" spans="1:12" ht="12.5">
      <c r="A768" s="1"/>
      <c r="B768" s="1"/>
      <c r="C768" s="1"/>
      <c r="D768" s="1"/>
      <c r="E768" s="67"/>
      <c r="F768" s="69"/>
      <c r="G768" s="69"/>
      <c r="H768" s="69"/>
      <c r="I768" s="69"/>
      <c r="J768" s="69"/>
      <c r="K768" s="69"/>
      <c r="L768" s="1"/>
    </row>
    <row r="769" spans="1:12" ht="12.5">
      <c r="A769" s="1"/>
      <c r="B769" s="1"/>
      <c r="C769" s="1"/>
      <c r="D769" s="1"/>
      <c r="E769" s="67"/>
      <c r="F769" s="69"/>
      <c r="G769" s="69"/>
      <c r="H769" s="69"/>
      <c r="I769" s="69"/>
      <c r="J769" s="69"/>
      <c r="K769" s="69"/>
      <c r="L769" s="1"/>
    </row>
    <row r="770" spans="1:12" ht="12.5">
      <c r="A770" s="1"/>
      <c r="B770" s="1"/>
      <c r="C770" s="1"/>
      <c r="D770" s="1"/>
      <c r="E770" s="67"/>
      <c r="F770" s="69"/>
      <c r="G770" s="69"/>
      <c r="H770" s="69"/>
      <c r="I770" s="69"/>
      <c r="J770" s="69"/>
      <c r="K770" s="69"/>
      <c r="L770" s="1"/>
    </row>
    <row r="771" spans="1:12" ht="12.5">
      <c r="A771" s="1"/>
      <c r="B771" s="1"/>
      <c r="C771" s="1"/>
      <c r="D771" s="1"/>
      <c r="E771" s="67"/>
      <c r="F771" s="69"/>
      <c r="G771" s="69"/>
      <c r="H771" s="69"/>
      <c r="I771" s="69"/>
      <c r="J771" s="69"/>
      <c r="K771" s="69"/>
      <c r="L771" s="1"/>
    </row>
    <row r="772" spans="1:12" ht="12.5">
      <c r="A772" s="1"/>
      <c r="B772" s="1"/>
      <c r="C772" s="1"/>
      <c r="D772" s="1"/>
      <c r="E772" s="67"/>
      <c r="F772" s="69"/>
      <c r="G772" s="69"/>
      <c r="H772" s="69"/>
      <c r="I772" s="69"/>
      <c r="J772" s="69"/>
      <c r="K772" s="69"/>
      <c r="L772" s="1"/>
    </row>
    <row r="773" spans="1:12" ht="12.5">
      <c r="A773" s="1"/>
      <c r="B773" s="1"/>
      <c r="C773" s="1"/>
      <c r="D773" s="1"/>
      <c r="E773" s="67"/>
      <c r="F773" s="69"/>
      <c r="G773" s="69"/>
      <c r="H773" s="69"/>
      <c r="I773" s="69"/>
      <c r="J773" s="69"/>
      <c r="K773" s="69"/>
      <c r="L773" s="1"/>
    </row>
    <row r="774" spans="1:12" ht="12.5">
      <c r="A774" s="1"/>
      <c r="B774" s="1"/>
      <c r="C774" s="1"/>
      <c r="D774" s="1"/>
      <c r="E774" s="67"/>
      <c r="F774" s="69"/>
      <c r="G774" s="69"/>
      <c r="H774" s="69"/>
      <c r="I774" s="69"/>
      <c r="J774" s="69"/>
      <c r="K774" s="69"/>
      <c r="L774" s="1"/>
    </row>
    <row r="775" spans="1:12" ht="12.5">
      <c r="A775" s="1"/>
      <c r="B775" s="1"/>
      <c r="C775" s="1"/>
      <c r="D775" s="1"/>
      <c r="E775" s="67"/>
      <c r="F775" s="69"/>
      <c r="G775" s="69"/>
      <c r="H775" s="69"/>
      <c r="I775" s="69"/>
      <c r="J775" s="69"/>
      <c r="K775" s="69"/>
      <c r="L775" s="1"/>
    </row>
    <row r="776" spans="1:12" ht="12.5">
      <c r="A776" s="1"/>
      <c r="B776" s="1"/>
      <c r="C776" s="1"/>
      <c r="D776" s="1"/>
      <c r="E776" s="67"/>
      <c r="F776" s="69"/>
      <c r="G776" s="69"/>
      <c r="H776" s="69"/>
      <c r="I776" s="69"/>
      <c r="J776" s="69"/>
      <c r="K776" s="69"/>
      <c r="L776" s="1"/>
    </row>
    <row r="777" spans="1:12" ht="12.5">
      <c r="A777" s="1"/>
      <c r="B777" s="1"/>
      <c r="C777" s="1"/>
      <c r="D777" s="1"/>
      <c r="E777" s="67"/>
      <c r="F777" s="69"/>
      <c r="G777" s="69"/>
      <c r="H777" s="69"/>
      <c r="I777" s="69"/>
      <c r="J777" s="69"/>
      <c r="K777" s="69"/>
      <c r="L777" s="1"/>
    </row>
    <row r="778" spans="1:12" ht="12.5">
      <c r="A778" s="1"/>
      <c r="B778" s="1"/>
      <c r="C778" s="1"/>
      <c r="D778" s="1"/>
      <c r="E778" s="67"/>
      <c r="F778" s="69"/>
      <c r="G778" s="69"/>
      <c r="H778" s="69"/>
      <c r="I778" s="69"/>
      <c r="J778" s="69"/>
      <c r="K778" s="69"/>
      <c r="L778" s="1"/>
    </row>
    <row r="779" spans="1:12" ht="12.5">
      <c r="A779" s="1"/>
      <c r="B779" s="1"/>
      <c r="C779" s="1"/>
      <c r="D779" s="1"/>
      <c r="E779" s="67"/>
      <c r="F779" s="69"/>
      <c r="G779" s="69"/>
      <c r="H779" s="69"/>
      <c r="I779" s="69"/>
      <c r="J779" s="69"/>
      <c r="K779" s="69"/>
      <c r="L779" s="1"/>
    </row>
    <row r="780" spans="1:12" ht="12.5">
      <c r="A780" s="1"/>
      <c r="B780" s="1"/>
      <c r="C780" s="1"/>
      <c r="D780" s="1"/>
      <c r="E780" s="67"/>
      <c r="F780" s="69"/>
      <c r="G780" s="69"/>
      <c r="H780" s="69"/>
      <c r="I780" s="69"/>
      <c r="J780" s="69"/>
      <c r="K780" s="69"/>
      <c r="L780" s="1"/>
    </row>
    <row r="781" spans="1:12" ht="12.5">
      <c r="A781" s="1"/>
      <c r="B781" s="1"/>
      <c r="C781" s="1"/>
      <c r="D781" s="1"/>
      <c r="E781" s="67"/>
      <c r="F781" s="69"/>
      <c r="G781" s="69"/>
      <c r="H781" s="69"/>
      <c r="I781" s="69"/>
      <c r="J781" s="69"/>
      <c r="K781" s="69"/>
      <c r="L781" s="1"/>
    </row>
    <row r="782" spans="1:12" ht="12.5">
      <c r="A782" s="1"/>
      <c r="B782" s="1"/>
      <c r="C782" s="1"/>
      <c r="D782" s="1"/>
      <c r="E782" s="67"/>
      <c r="F782" s="69"/>
      <c r="G782" s="69"/>
      <c r="H782" s="69"/>
      <c r="I782" s="69"/>
      <c r="J782" s="69"/>
      <c r="K782" s="69"/>
      <c r="L782" s="1"/>
    </row>
    <row r="783" spans="1:12" ht="12.5">
      <c r="A783" s="1"/>
      <c r="B783" s="1"/>
      <c r="C783" s="1"/>
      <c r="D783" s="1"/>
      <c r="E783" s="67"/>
      <c r="F783" s="69"/>
      <c r="G783" s="69"/>
      <c r="H783" s="69"/>
      <c r="I783" s="69"/>
      <c r="J783" s="69"/>
      <c r="K783" s="69"/>
      <c r="L783" s="1"/>
    </row>
    <row r="784" spans="1:12" ht="12.5">
      <c r="A784" s="1"/>
      <c r="B784" s="1"/>
      <c r="C784" s="1"/>
      <c r="D784" s="1"/>
      <c r="E784" s="67"/>
      <c r="F784" s="69"/>
      <c r="G784" s="69"/>
      <c r="H784" s="69"/>
      <c r="I784" s="69"/>
      <c r="J784" s="69"/>
      <c r="K784" s="69"/>
      <c r="L784" s="1"/>
    </row>
    <row r="785" spans="1:12" ht="12.5">
      <c r="A785" s="1"/>
      <c r="B785" s="1"/>
      <c r="C785" s="1"/>
      <c r="D785" s="1"/>
      <c r="E785" s="67"/>
      <c r="F785" s="69"/>
      <c r="G785" s="69"/>
      <c r="H785" s="69"/>
      <c r="I785" s="69"/>
      <c r="J785" s="69"/>
      <c r="K785" s="69"/>
      <c r="L785" s="1"/>
    </row>
    <row r="786" spans="1:12" ht="12.5">
      <c r="A786" s="1"/>
      <c r="B786" s="1"/>
      <c r="C786" s="1"/>
      <c r="D786" s="1"/>
      <c r="E786" s="67"/>
      <c r="F786" s="69"/>
      <c r="G786" s="69"/>
      <c r="H786" s="69"/>
      <c r="I786" s="69"/>
      <c r="J786" s="69"/>
      <c r="K786" s="69"/>
      <c r="L786" s="1"/>
    </row>
    <row r="787" spans="1:12" ht="12.5">
      <c r="A787" s="1"/>
      <c r="B787" s="1"/>
      <c r="C787" s="1"/>
      <c r="D787" s="1"/>
      <c r="E787" s="67"/>
      <c r="F787" s="69"/>
      <c r="G787" s="69"/>
      <c r="H787" s="69"/>
      <c r="I787" s="69"/>
      <c r="J787" s="69"/>
      <c r="K787" s="69"/>
      <c r="L787" s="1"/>
    </row>
    <row r="788" spans="1:12" ht="12.5">
      <c r="A788" s="1"/>
      <c r="B788" s="1"/>
      <c r="C788" s="1"/>
      <c r="D788" s="1"/>
      <c r="E788" s="67"/>
      <c r="F788" s="69"/>
      <c r="G788" s="69"/>
      <c r="H788" s="69"/>
      <c r="I788" s="69"/>
      <c r="J788" s="69"/>
      <c r="K788" s="69"/>
      <c r="L788" s="1"/>
    </row>
    <row r="789" spans="1:12" ht="12.5">
      <c r="A789" s="1"/>
      <c r="B789" s="1"/>
      <c r="C789" s="1"/>
      <c r="D789" s="1"/>
      <c r="E789" s="67"/>
      <c r="F789" s="69"/>
      <c r="G789" s="69"/>
      <c r="H789" s="69"/>
      <c r="I789" s="69"/>
      <c r="J789" s="69"/>
      <c r="K789" s="69"/>
      <c r="L789" s="1"/>
    </row>
    <row r="790" spans="1:12" ht="12.5">
      <c r="A790" s="1"/>
      <c r="B790" s="1"/>
      <c r="C790" s="1"/>
      <c r="D790" s="1"/>
      <c r="E790" s="67"/>
      <c r="F790" s="69"/>
      <c r="G790" s="69"/>
      <c r="H790" s="69"/>
      <c r="I790" s="69"/>
      <c r="J790" s="69"/>
      <c r="K790" s="69"/>
      <c r="L790" s="1"/>
    </row>
    <row r="791" spans="1:12" ht="12.5">
      <c r="A791" s="1"/>
      <c r="B791" s="1"/>
      <c r="C791" s="1"/>
      <c r="D791" s="1"/>
      <c r="E791" s="67"/>
      <c r="F791" s="69"/>
      <c r="G791" s="69"/>
      <c r="H791" s="69"/>
      <c r="I791" s="69"/>
      <c r="J791" s="69"/>
      <c r="K791" s="69"/>
      <c r="L791" s="1"/>
    </row>
    <row r="792" spans="1:12" ht="12.5">
      <c r="A792" s="1"/>
      <c r="B792" s="1"/>
      <c r="C792" s="1"/>
      <c r="D792" s="1"/>
      <c r="E792" s="67"/>
      <c r="F792" s="69"/>
      <c r="G792" s="69"/>
      <c r="H792" s="69"/>
      <c r="I792" s="69"/>
      <c r="J792" s="69"/>
      <c r="K792" s="69"/>
      <c r="L792" s="1"/>
    </row>
    <row r="793" spans="1:12" ht="12.5">
      <c r="A793" s="1"/>
      <c r="B793" s="1"/>
      <c r="C793" s="1"/>
      <c r="D793" s="1"/>
      <c r="E793" s="67"/>
      <c r="F793" s="69"/>
      <c r="G793" s="69"/>
      <c r="H793" s="69"/>
      <c r="I793" s="69"/>
      <c r="J793" s="69"/>
      <c r="K793" s="69"/>
      <c r="L793" s="1"/>
    </row>
    <row r="794" spans="1:12" ht="12.5">
      <c r="A794" s="1"/>
      <c r="B794" s="1"/>
      <c r="C794" s="1"/>
      <c r="D794" s="1"/>
      <c r="E794" s="67"/>
      <c r="F794" s="69"/>
      <c r="G794" s="69"/>
      <c r="H794" s="69"/>
      <c r="I794" s="69"/>
      <c r="J794" s="69"/>
      <c r="K794" s="69"/>
      <c r="L794" s="1"/>
    </row>
    <row r="795" spans="1:12" ht="12.5">
      <c r="A795" s="1"/>
      <c r="B795" s="1"/>
      <c r="C795" s="1"/>
      <c r="D795" s="1"/>
      <c r="E795" s="67"/>
      <c r="F795" s="69"/>
      <c r="G795" s="69"/>
      <c r="H795" s="69"/>
      <c r="I795" s="69"/>
      <c r="J795" s="69"/>
      <c r="K795" s="69"/>
      <c r="L795" s="1"/>
    </row>
    <row r="796" spans="1:12" ht="12.5">
      <c r="A796" s="1"/>
      <c r="B796" s="1"/>
      <c r="C796" s="1"/>
      <c r="D796" s="1"/>
      <c r="E796" s="67"/>
      <c r="F796" s="69"/>
      <c r="G796" s="69"/>
      <c r="H796" s="69"/>
      <c r="I796" s="69"/>
      <c r="J796" s="69"/>
      <c r="K796" s="69"/>
      <c r="L796" s="1"/>
    </row>
    <row r="797" spans="1:12" ht="12.5">
      <c r="A797" s="1"/>
      <c r="B797" s="1"/>
      <c r="C797" s="1"/>
      <c r="D797" s="1"/>
      <c r="E797" s="67"/>
      <c r="F797" s="69"/>
      <c r="G797" s="69"/>
      <c r="H797" s="69"/>
      <c r="I797" s="69"/>
      <c r="J797" s="69"/>
      <c r="K797" s="69"/>
      <c r="L797" s="1"/>
    </row>
    <row r="798" spans="1:12" ht="12.5">
      <c r="A798" s="1"/>
      <c r="B798" s="1"/>
      <c r="C798" s="1"/>
      <c r="D798" s="1"/>
      <c r="E798" s="67"/>
      <c r="F798" s="69"/>
      <c r="G798" s="69"/>
      <c r="H798" s="69"/>
      <c r="I798" s="69"/>
      <c r="J798" s="69"/>
      <c r="K798" s="69"/>
      <c r="L798" s="1"/>
    </row>
    <row r="799" spans="1:12" ht="12.5">
      <c r="A799" s="1"/>
      <c r="B799" s="1"/>
      <c r="C799" s="1"/>
      <c r="D799" s="1"/>
      <c r="E799" s="67"/>
      <c r="F799" s="69"/>
      <c r="G799" s="69"/>
      <c r="H799" s="69"/>
      <c r="I799" s="69"/>
      <c r="J799" s="69"/>
      <c r="K799" s="69"/>
      <c r="L799" s="1"/>
    </row>
    <row r="800" spans="1:12" ht="12.5">
      <c r="A800" s="1"/>
      <c r="B800" s="1"/>
      <c r="C800" s="1"/>
      <c r="D800" s="1"/>
      <c r="E800" s="67"/>
      <c r="F800" s="69"/>
      <c r="G800" s="69"/>
      <c r="H800" s="69"/>
      <c r="I800" s="69"/>
      <c r="J800" s="69"/>
      <c r="K800" s="69"/>
      <c r="L800" s="1"/>
    </row>
    <row r="801" spans="1:12" ht="12.5">
      <c r="A801" s="1"/>
      <c r="B801" s="1"/>
      <c r="C801" s="1"/>
      <c r="D801" s="1"/>
      <c r="E801" s="67"/>
      <c r="F801" s="69"/>
      <c r="G801" s="69"/>
      <c r="H801" s="69"/>
      <c r="I801" s="69"/>
      <c r="J801" s="69"/>
      <c r="K801" s="69"/>
      <c r="L801" s="1"/>
    </row>
    <row r="802" spans="1:12" ht="12.5">
      <c r="A802" s="1"/>
      <c r="B802" s="1"/>
      <c r="C802" s="1"/>
      <c r="D802" s="1"/>
      <c r="E802" s="67"/>
      <c r="F802" s="69"/>
      <c r="G802" s="69"/>
      <c r="H802" s="69"/>
      <c r="I802" s="69"/>
      <c r="J802" s="69"/>
      <c r="K802" s="69"/>
      <c r="L802" s="1"/>
    </row>
    <row r="803" spans="1:12" ht="12.5">
      <c r="A803" s="1"/>
      <c r="B803" s="1"/>
      <c r="C803" s="1"/>
      <c r="D803" s="1"/>
      <c r="E803" s="67"/>
      <c r="F803" s="69"/>
      <c r="G803" s="69"/>
      <c r="H803" s="69"/>
      <c r="I803" s="69"/>
      <c r="J803" s="69"/>
      <c r="K803" s="69"/>
      <c r="L803" s="1"/>
    </row>
    <row r="804" spans="1:12" ht="12.5">
      <c r="A804" s="1"/>
      <c r="B804" s="1"/>
      <c r="C804" s="1"/>
      <c r="D804" s="1"/>
      <c r="E804" s="67"/>
      <c r="F804" s="69"/>
      <c r="G804" s="69"/>
      <c r="H804" s="69"/>
      <c r="I804" s="69"/>
      <c r="J804" s="69"/>
      <c r="K804" s="69"/>
      <c r="L804" s="1"/>
    </row>
    <row r="805" spans="1:12" ht="12.5">
      <c r="A805" s="1"/>
      <c r="B805" s="1"/>
      <c r="C805" s="1"/>
      <c r="D805" s="1"/>
      <c r="E805" s="67"/>
      <c r="F805" s="69"/>
      <c r="G805" s="69"/>
      <c r="H805" s="69"/>
      <c r="I805" s="69"/>
      <c r="J805" s="69"/>
      <c r="K805" s="69"/>
      <c r="L805" s="1"/>
    </row>
    <row r="806" spans="1:12" ht="12.5">
      <c r="A806" s="1"/>
      <c r="B806" s="1"/>
      <c r="C806" s="1"/>
      <c r="D806" s="1"/>
      <c r="E806" s="67"/>
      <c r="F806" s="69"/>
      <c r="G806" s="69"/>
      <c r="H806" s="69"/>
      <c r="I806" s="69"/>
      <c r="J806" s="69"/>
      <c r="K806" s="69"/>
      <c r="L806" s="1"/>
    </row>
    <row r="807" spans="1:12" ht="12.5">
      <c r="A807" s="1"/>
      <c r="B807" s="1"/>
      <c r="C807" s="1"/>
      <c r="D807" s="1"/>
      <c r="E807" s="67"/>
      <c r="F807" s="69"/>
      <c r="G807" s="69"/>
      <c r="H807" s="69"/>
      <c r="I807" s="69"/>
      <c r="J807" s="69"/>
      <c r="K807" s="69"/>
      <c r="L807" s="1"/>
    </row>
    <row r="808" spans="1:12" ht="12.5">
      <c r="A808" s="1"/>
      <c r="B808" s="1"/>
      <c r="C808" s="1"/>
      <c r="D808" s="1"/>
      <c r="E808" s="67"/>
      <c r="F808" s="69"/>
      <c r="G808" s="69"/>
      <c r="H808" s="69"/>
      <c r="I808" s="69"/>
      <c r="J808" s="69"/>
      <c r="K808" s="69"/>
      <c r="L808" s="1"/>
    </row>
    <row r="809" spans="1:12" ht="12.5">
      <c r="A809" s="1"/>
      <c r="B809" s="1"/>
      <c r="C809" s="1"/>
      <c r="D809" s="1"/>
      <c r="E809" s="67"/>
      <c r="F809" s="69"/>
      <c r="G809" s="69"/>
      <c r="H809" s="69"/>
      <c r="I809" s="69"/>
      <c r="J809" s="69"/>
      <c r="K809" s="69"/>
      <c r="L809" s="1"/>
    </row>
    <row r="810" spans="1:12" ht="12.5">
      <c r="A810" s="1"/>
      <c r="B810" s="1"/>
      <c r="C810" s="1"/>
      <c r="D810" s="1"/>
      <c r="E810" s="67"/>
      <c r="F810" s="69"/>
      <c r="G810" s="69"/>
      <c r="H810" s="69"/>
      <c r="I810" s="69"/>
      <c r="J810" s="69"/>
      <c r="K810" s="69"/>
      <c r="L810" s="1"/>
    </row>
    <row r="811" spans="1:12" ht="12.5">
      <c r="A811" s="1"/>
      <c r="B811" s="1"/>
      <c r="C811" s="1"/>
      <c r="D811" s="1"/>
      <c r="E811" s="67"/>
      <c r="F811" s="69"/>
      <c r="G811" s="69"/>
      <c r="H811" s="69"/>
      <c r="I811" s="69"/>
      <c r="J811" s="69"/>
      <c r="K811" s="69"/>
      <c r="L811" s="1"/>
    </row>
    <row r="812" spans="1:12" ht="12.5">
      <c r="A812" s="1"/>
      <c r="B812" s="1"/>
      <c r="C812" s="1"/>
      <c r="D812" s="1"/>
      <c r="E812" s="67"/>
      <c r="F812" s="69"/>
      <c r="G812" s="69"/>
      <c r="H812" s="69"/>
      <c r="I812" s="69"/>
      <c r="J812" s="69"/>
      <c r="K812" s="69"/>
      <c r="L812" s="1"/>
    </row>
    <row r="813" spans="1:12" ht="12.5">
      <c r="A813" s="1"/>
      <c r="B813" s="1"/>
      <c r="C813" s="1"/>
      <c r="D813" s="1"/>
      <c r="E813" s="67"/>
      <c r="F813" s="69"/>
      <c r="G813" s="69"/>
      <c r="H813" s="69"/>
      <c r="I813" s="69"/>
      <c r="J813" s="69"/>
      <c r="K813" s="69"/>
      <c r="L813" s="1"/>
    </row>
    <row r="814" spans="1:12" ht="12.5">
      <c r="A814" s="1"/>
      <c r="B814" s="1"/>
      <c r="C814" s="1"/>
      <c r="D814" s="1"/>
      <c r="E814" s="67"/>
      <c r="F814" s="69"/>
      <c r="G814" s="69"/>
      <c r="H814" s="69"/>
      <c r="I814" s="69"/>
      <c r="J814" s="69"/>
      <c r="K814" s="69"/>
      <c r="L814" s="1"/>
    </row>
    <row r="815" spans="1:12" ht="12.5">
      <c r="A815" s="1"/>
      <c r="B815" s="1"/>
      <c r="C815" s="1"/>
      <c r="D815" s="1"/>
      <c r="E815" s="67"/>
      <c r="F815" s="69"/>
      <c r="G815" s="69"/>
      <c r="H815" s="69"/>
      <c r="I815" s="69"/>
      <c r="J815" s="69"/>
      <c r="K815" s="69"/>
      <c r="L815" s="1"/>
    </row>
    <row r="816" spans="1:12" ht="12.5">
      <c r="A816" s="1"/>
      <c r="B816" s="1"/>
      <c r="C816" s="1"/>
      <c r="D816" s="1"/>
      <c r="E816" s="67"/>
      <c r="F816" s="69"/>
      <c r="G816" s="69"/>
      <c r="H816" s="69"/>
      <c r="I816" s="69"/>
      <c r="J816" s="69"/>
      <c r="K816" s="69"/>
      <c r="L816" s="1"/>
    </row>
    <row r="817" spans="1:12" ht="12.5">
      <c r="A817" s="1"/>
      <c r="B817" s="1"/>
      <c r="C817" s="1"/>
      <c r="D817" s="1"/>
      <c r="E817" s="67"/>
      <c r="F817" s="69"/>
      <c r="G817" s="69"/>
      <c r="H817" s="69"/>
      <c r="I817" s="69"/>
      <c r="J817" s="69"/>
      <c r="K817" s="69"/>
      <c r="L817" s="1"/>
    </row>
    <row r="818" spans="1:12" ht="12.5">
      <c r="A818" s="1"/>
      <c r="B818" s="1"/>
      <c r="C818" s="1"/>
      <c r="D818" s="1"/>
      <c r="E818" s="67"/>
      <c r="F818" s="69"/>
      <c r="G818" s="69"/>
      <c r="H818" s="69"/>
      <c r="I818" s="69"/>
      <c r="J818" s="69"/>
      <c r="K818" s="69"/>
      <c r="L818" s="1"/>
    </row>
    <row r="819" spans="1:12" ht="12.5">
      <c r="A819" s="1"/>
      <c r="B819" s="1"/>
      <c r="C819" s="1"/>
      <c r="D819" s="1"/>
      <c r="E819" s="67"/>
      <c r="F819" s="69"/>
      <c r="G819" s="69"/>
      <c r="H819" s="69"/>
      <c r="I819" s="69"/>
      <c r="J819" s="69"/>
      <c r="K819" s="69"/>
      <c r="L819" s="1"/>
    </row>
    <row r="820" spans="1:12" ht="12.5">
      <c r="A820" s="1"/>
      <c r="B820" s="1"/>
      <c r="C820" s="1"/>
      <c r="D820" s="1"/>
      <c r="E820" s="67"/>
      <c r="F820" s="69"/>
      <c r="G820" s="69"/>
      <c r="H820" s="69"/>
      <c r="I820" s="69"/>
      <c r="J820" s="69"/>
      <c r="K820" s="69"/>
      <c r="L820" s="1"/>
    </row>
    <row r="821" spans="1:12" ht="12.5">
      <c r="A821" s="1"/>
      <c r="B821" s="1"/>
      <c r="C821" s="1"/>
      <c r="D821" s="1"/>
      <c r="E821" s="67"/>
      <c r="F821" s="69"/>
      <c r="G821" s="69"/>
      <c r="H821" s="69"/>
      <c r="I821" s="69"/>
      <c r="J821" s="69"/>
      <c r="K821" s="69"/>
      <c r="L821" s="1"/>
    </row>
    <row r="822" spans="1:12" ht="12.5">
      <c r="A822" s="1"/>
      <c r="B822" s="1"/>
      <c r="C822" s="1"/>
      <c r="D822" s="1"/>
      <c r="E822" s="67"/>
      <c r="F822" s="69"/>
      <c r="G822" s="69"/>
      <c r="H822" s="69"/>
      <c r="I822" s="69"/>
      <c r="J822" s="69"/>
      <c r="K822" s="69"/>
      <c r="L822" s="1"/>
    </row>
    <row r="823" spans="1:12" ht="12.5">
      <c r="A823" s="1"/>
      <c r="B823" s="1"/>
      <c r="C823" s="1"/>
      <c r="D823" s="1"/>
      <c r="E823" s="67"/>
      <c r="F823" s="69"/>
      <c r="G823" s="69"/>
      <c r="H823" s="69"/>
      <c r="I823" s="69"/>
      <c r="J823" s="69"/>
      <c r="K823" s="69"/>
      <c r="L823" s="1"/>
    </row>
    <row r="824" spans="1:12" ht="12.5">
      <c r="A824" s="1"/>
      <c r="B824" s="1"/>
      <c r="C824" s="1"/>
      <c r="D824" s="1"/>
      <c r="E824" s="67"/>
      <c r="F824" s="69"/>
      <c r="G824" s="69"/>
      <c r="H824" s="69"/>
      <c r="I824" s="69"/>
      <c r="J824" s="69"/>
      <c r="K824" s="69"/>
      <c r="L824" s="1"/>
    </row>
    <row r="825" spans="1:12" ht="12.5">
      <c r="A825" s="1"/>
      <c r="B825" s="1"/>
      <c r="C825" s="1"/>
      <c r="D825" s="1"/>
      <c r="E825" s="67"/>
      <c r="F825" s="69"/>
      <c r="G825" s="69"/>
      <c r="H825" s="69"/>
      <c r="I825" s="69"/>
      <c r="J825" s="69"/>
      <c r="K825" s="69"/>
      <c r="L825" s="1"/>
    </row>
    <row r="826" spans="1:12" ht="12.5">
      <c r="A826" s="1"/>
      <c r="B826" s="1"/>
      <c r="C826" s="1"/>
      <c r="D826" s="1"/>
      <c r="E826" s="67"/>
      <c r="F826" s="69"/>
      <c r="G826" s="69"/>
      <c r="H826" s="69"/>
      <c r="I826" s="69"/>
      <c r="J826" s="69"/>
      <c r="K826" s="69"/>
      <c r="L826" s="1"/>
    </row>
    <row r="827" spans="1:12" ht="12.5">
      <c r="A827" s="1"/>
      <c r="B827" s="1"/>
      <c r="C827" s="1"/>
      <c r="D827" s="1"/>
      <c r="E827" s="67"/>
      <c r="F827" s="69"/>
      <c r="G827" s="69"/>
      <c r="H827" s="69"/>
      <c r="I827" s="69"/>
      <c r="J827" s="69"/>
      <c r="K827" s="69"/>
      <c r="L827" s="1"/>
    </row>
    <row r="828" spans="1:12" ht="12.5">
      <c r="A828" s="1"/>
      <c r="B828" s="1"/>
      <c r="C828" s="1"/>
      <c r="D828" s="1"/>
      <c r="E828" s="67"/>
      <c r="F828" s="69"/>
      <c r="G828" s="69"/>
      <c r="H828" s="69"/>
      <c r="I828" s="69"/>
      <c r="J828" s="69"/>
      <c r="K828" s="69"/>
      <c r="L828" s="1"/>
    </row>
    <row r="829" spans="1:12" ht="12.5">
      <c r="A829" s="1"/>
      <c r="B829" s="1"/>
      <c r="C829" s="1"/>
      <c r="D829" s="1"/>
      <c r="E829" s="67"/>
      <c r="F829" s="69"/>
      <c r="G829" s="69"/>
      <c r="H829" s="69"/>
      <c r="I829" s="69"/>
      <c r="J829" s="69"/>
      <c r="K829" s="69"/>
      <c r="L829" s="1"/>
    </row>
    <row r="830" spans="1:12" ht="12.5">
      <c r="A830" s="1"/>
      <c r="B830" s="1"/>
      <c r="C830" s="1"/>
      <c r="D830" s="1"/>
      <c r="E830" s="67"/>
      <c r="F830" s="69"/>
      <c r="G830" s="69"/>
      <c r="H830" s="69"/>
      <c r="I830" s="69"/>
      <c r="J830" s="69"/>
      <c r="K830" s="69"/>
      <c r="L830" s="1"/>
    </row>
    <row r="831" spans="1:12" ht="12.5">
      <c r="A831" s="1"/>
      <c r="B831" s="1"/>
      <c r="C831" s="1"/>
      <c r="D831" s="1"/>
      <c r="E831" s="67"/>
      <c r="F831" s="69"/>
      <c r="G831" s="69"/>
      <c r="H831" s="69"/>
      <c r="I831" s="69"/>
      <c r="J831" s="69"/>
      <c r="K831" s="69"/>
      <c r="L831" s="1"/>
    </row>
    <row r="832" spans="1:12" ht="12.5">
      <c r="A832" s="1"/>
      <c r="B832" s="1"/>
      <c r="C832" s="1"/>
      <c r="D832" s="1"/>
      <c r="E832" s="67"/>
      <c r="F832" s="69"/>
      <c r="G832" s="69"/>
      <c r="H832" s="69"/>
      <c r="I832" s="69"/>
      <c r="J832" s="69"/>
      <c r="K832" s="69"/>
      <c r="L832" s="1"/>
    </row>
    <row r="833" spans="1:12" ht="12.5">
      <c r="A833" s="1"/>
      <c r="B833" s="1"/>
      <c r="C833" s="1"/>
      <c r="D833" s="1"/>
      <c r="E833" s="67"/>
      <c r="F833" s="69"/>
      <c r="G833" s="69"/>
      <c r="H833" s="69"/>
      <c r="I833" s="69"/>
      <c r="J833" s="69"/>
      <c r="K833" s="69"/>
      <c r="L833" s="1"/>
    </row>
    <row r="834" spans="1:12" ht="12.5">
      <c r="A834" s="1"/>
      <c r="B834" s="1"/>
      <c r="C834" s="1"/>
      <c r="D834" s="1"/>
      <c r="E834" s="67"/>
      <c r="F834" s="69"/>
      <c r="G834" s="69"/>
      <c r="H834" s="69"/>
      <c r="I834" s="69"/>
      <c r="J834" s="69"/>
      <c r="K834" s="69"/>
      <c r="L834" s="1"/>
    </row>
    <row r="835" spans="1:12" ht="12.5">
      <c r="A835" s="1"/>
      <c r="B835" s="1"/>
      <c r="C835" s="1"/>
      <c r="D835" s="1"/>
      <c r="E835" s="67"/>
      <c r="F835" s="69"/>
      <c r="G835" s="69"/>
      <c r="H835" s="69"/>
      <c r="I835" s="69"/>
      <c r="J835" s="69"/>
      <c r="K835" s="69"/>
      <c r="L835" s="1"/>
    </row>
    <row r="836" spans="1:12" ht="12.5">
      <c r="A836" s="1"/>
      <c r="B836" s="1"/>
      <c r="C836" s="1"/>
      <c r="D836" s="1"/>
      <c r="E836" s="67"/>
      <c r="F836" s="69"/>
      <c r="G836" s="69"/>
      <c r="H836" s="69"/>
      <c r="I836" s="69"/>
      <c r="J836" s="69"/>
      <c r="K836" s="69"/>
      <c r="L836" s="1"/>
    </row>
    <row r="837" spans="1:12" ht="12.5">
      <c r="A837" s="1"/>
      <c r="B837" s="1"/>
      <c r="C837" s="1"/>
      <c r="D837" s="1"/>
      <c r="E837" s="67"/>
      <c r="F837" s="69"/>
      <c r="G837" s="69"/>
      <c r="H837" s="69"/>
      <c r="I837" s="69"/>
      <c r="J837" s="69"/>
      <c r="K837" s="69"/>
      <c r="L837" s="1"/>
    </row>
    <row r="838" spans="1:12" ht="12.5">
      <c r="A838" s="1"/>
      <c r="B838" s="1"/>
      <c r="C838" s="1"/>
      <c r="D838" s="1"/>
      <c r="E838" s="67"/>
      <c r="F838" s="69"/>
      <c r="G838" s="69"/>
      <c r="H838" s="69"/>
      <c r="I838" s="69"/>
      <c r="J838" s="69"/>
      <c r="K838" s="69"/>
      <c r="L838" s="1"/>
    </row>
    <row r="839" spans="1:12" ht="12.5">
      <c r="A839" s="1"/>
      <c r="B839" s="1"/>
      <c r="C839" s="1"/>
      <c r="D839" s="1"/>
      <c r="E839" s="67"/>
      <c r="F839" s="69"/>
      <c r="G839" s="69"/>
      <c r="H839" s="69"/>
      <c r="I839" s="69"/>
      <c r="J839" s="69"/>
      <c r="K839" s="69"/>
      <c r="L839" s="1"/>
    </row>
    <row r="840" spans="1:12" ht="12.5">
      <c r="A840" s="1"/>
      <c r="B840" s="1"/>
      <c r="C840" s="1"/>
      <c r="D840" s="1"/>
      <c r="E840" s="67"/>
      <c r="F840" s="69"/>
      <c r="G840" s="69"/>
      <c r="H840" s="69"/>
      <c r="I840" s="69"/>
      <c r="J840" s="69"/>
      <c r="K840" s="69"/>
      <c r="L840" s="1"/>
    </row>
    <row r="841" spans="1:12" ht="12.5">
      <c r="A841" s="1"/>
      <c r="B841" s="1"/>
      <c r="C841" s="1"/>
      <c r="D841" s="1"/>
      <c r="E841" s="67"/>
      <c r="F841" s="69"/>
      <c r="G841" s="69"/>
      <c r="H841" s="69"/>
      <c r="I841" s="69"/>
      <c r="J841" s="69"/>
      <c r="K841" s="69"/>
      <c r="L841" s="1"/>
    </row>
    <row r="842" spans="1:12" ht="12.5">
      <c r="A842" s="1"/>
      <c r="B842" s="1"/>
      <c r="C842" s="1"/>
      <c r="D842" s="1"/>
      <c r="E842" s="67"/>
      <c r="F842" s="69"/>
      <c r="G842" s="69"/>
      <c r="H842" s="69"/>
      <c r="I842" s="69"/>
      <c r="J842" s="69"/>
      <c r="K842" s="69"/>
      <c r="L842" s="1"/>
    </row>
    <row r="843" spans="1:12" ht="12.5">
      <c r="A843" s="1"/>
      <c r="B843" s="1"/>
      <c r="C843" s="1"/>
      <c r="D843" s="1"/>
      <c r="E843" s="67"/>
      <c r="F843" s="69"/>
      <c r="G843" s="69"/>
      <c r="H843" s="69"/>
      <c r="I843" s="69"/>
      <c r="J843" s="69"/>
      <c r="K843" s="69"/>
      <c r="L843" s="1"/>
    </row>
    <row r="844" spans="1:12" ht="12.5">
      <c r="A844" s="1"/>
      <c r="B844" s="1"/>
      <c r="C844" s="1"/>
      <c r="D844" s="1"/>
      <c r="E844" s="67"/>
      <c r="F844" s="69"/>
      <c r="G844" s="69"/>
      <c r="H844" s="69"/>
      <c r="I844" s="69"/>
      <c r="J844" s="69"/>
      <c r="K844" s="69"/>
      <c r="L844" s="1"/>
    </row>
    <row r="845" spans="1:12" ht="12.5">
      <c r="A845" s="1"/>
      <c r="B845" s="1"/>
      <c r="C845" s="1"/>
      <c r="D845" s="1"/>
      <c r="E845" s="67"/>
      <c r="F845" s="69"/>
      <c r="G845" s="69"/>
      <c r="H845" s="69"/>
      <c r="I845" s="69"/>
      <c r="J845" s="69"/>
      <c r="K845" s="69"/>
      <c r="L845" s="1"/>
    </row>
    <row r="846" spans="1:12" ht="12.5">
      <c r="A846" s="1"/>
      <c r="B846" s="1"/>
      <c r="C846" s="1"/>
      <c r="D846" s="1"/>
      <c r="E846" s="67"/>
      <c r="F846" s="69"/>
      <c r="G846" s="69"/>
      <c r="H846" s="69"/>
      <c r="I846" s="69"/>
      <c r="J846" s="69"/>
      <c r="K846" s="69"/>
      <c r="L846" s="1"/>
    </row>
    <row r="847" spans="1:12" ht="12.5">
      <c r="A847" s="1"/>
      <c r="B847" s="1"/>
      <c r="C847" s="1"/>
      <c r="D847" s="1"/>
      <c r="E847" s="67"/>
      <c r="F847" s="69"/>
      <c r="G847" s="69"/>
      <c r="H847" s="69"/>
      <c r="I847" s="69"/>
      <c r="J847" s="69"/>
      <c r="K847" s="69"/>
      <c r="L847" s="1"/>
    </row>
    <row r="848" spans="1:12" ht="12.5">
      <c r="A848" s="1"/>
      <c r="B848" s="1"/>
      <c r="C848" s="1"/>
      <c r="D848" s="1"/>
      <c r="E848" s="67"/>
      <c r="F848" s="69"/>
      <c r="G848" s="69"/>
      <c r="H848" s="69"/>
      <c r="I848" s="69"/>
      <c r="J848" s="69"/>
      <c r="K848" s="69"/>
      <c r="L848" s="1"/>
    </row>
    <row r="849" spans="1:12" ht="12.5">
      <c r="A849" s="1"/>
      <c r="B849" s="1"/>
      <c r="C849" s="1"/>
      <c r="D849" s="1"/>
      <c r="E849" s="67"/>
      <c r="F849" s="69"/>
      <c r="G849" s="69"/>
      <c r="H849" s="69"/>
      <c r="I849" s="69"/>
      <c r="J849" s="69"/>
      <c r="K849" s="69"/>
      <c r="L849" s="1"/>
    </row>
    <row r="850" spans="1:12" ht="12.5">
      <c r="A850" s="1"/>
      <c r="B850" s="1"/>
      <c r="C850" s="1"/>
      <c r="D850" s="1"/>
      <c r="E850" s="67"/>
      <c r="F850" s="69"/>
      <c r="G850" s="69"/>
      <c r="H850" s="69"/>
      <c r="I850" s="69"/>
      <c r="J850" s="69"/>
      <c r="K850" s="69"/>
      <c r="L850" s="1"/>
    </row>
    <row r="851" spans="1:12" ht="12.5">
      <c r="A851" s="1"/>
      <c r="B851" s="1"/>
      <c r="C851" s="1"/>
      <c r="D851" s="1"/>
      <c r="E851" s="67"/>
      <c r="F851" s="69"/>
      <c r="G851" s="69"/>
      <c r="H851" s="69"/>
      <c r="I851" s="69"/>
      <c r="J851" s="69"/>
      <c r="K851" s="69"/>
      <c r="L851" s="1"/>
    </row>
    <row r="852" spans="1:12" ht="12.5">
      <c r="A852" s="1"/>
      <c r="B852" s="1"/>
      <c r="C852" s="1"/>
      <c r="D852" s="1"/>
      <c r="E852" s="67"/>
      <c r="F852" s="69"/>
      <c r="G852" s="69"/>
      <c r="H852" s="69"/>
      <c r="I852" s="69"/>
      <c r="J852" s="69"/>
      <c r="K852" s="69"/>
      <c r="L852" s="1"/>
    </row>
    <row r="853" spans="1:12" ht="12.5">
      <c r="A853" s="1"/>
      <c r="B853" s="1"/>
      <c r="C853" s="1"/>
      <c r="D853" s="1"/>
      <c r="E853" s="67"/>
      <c r="F853" s="69"/>
      <c r="G853" s="69"/>
      <c r="H853" s="69"/>
      <c r="I853" s="69"/>
      <c r="J853" s="69"/>
      <c r="K853" s="69"/>
      <c r="L853" s="1"/>
    </row>
    <row r="854" spans="1:12" ht="12.5">
      <c r="A854" s="1"/>
      <c r="B854" s="1"/>
      <c r="C854" s="1"/>
      <c r="D854" s="1"/>
      <c r="E854" s="67"/>
      <c r="F854" s="69"/>
      <c r="G854" s="69"/>
      <c r="H854" s="69"/>
      <c r="I854" s="69"/>
      <c r="J854" s="69"/>
      <c r="K854" s="69"/>
      <c r="L854" s="1"/>
    </row>
    <row r="855" spans="1:12" ht="12.5">
      <c r="A855" s="1"/>
      <c r="B855" s="1"/>
      <c r="C855" s="1"/>
      <c r="D855" s="1"/>
      <c r="E855" s="67"/>
      <c r="F855" s="69"/>
      <c r="G855" s="69"/>
      <c r="H855" s="69"/>
      <c r="I855" s="69"/>
      <c r="J855" s="69"/>
      <c r="K855" s="69"/>
      <c r="L855" s="1"/>
    </row>
    <row r="856" spans="1:12" ht="12.5">
      <c r="A856" s="1"/>
      <c r="B856" s="1"/>
      <c r="C856" s="1"/>
      <c r="D856" s="1"/>
      <c r="E856" s="67"/>
      <c r="F856" s="69"/>
      <c r="G856" s="69"/>
      <c r="H856" s="69"/>
      <c r="I856" s="69"/>
      <c r="J856" s="69"/>
      <c r="K856" s="69"/>
      <c r="L856" s="1"/>
    </row>
    <row r="857" spans="1:12" ht="12.5">
      <c r="A857" s="1"/>
      <c r="B857" s="1"/>
      <c r="C857" s="1"/>
      <c r="D857" s="1"/>
      <c r="E857" s="67"/>
      <c r="F857" s="69"/>
      <c r="G857" s="69"/>
      <c r="H857" s="69"/>
      <c r="I857" s="69"/>
      <c r="J857" s="69"/>
      <c r="K857" s="69"/>
      <c r="L857" s="1"/>
    </row>
    <row r="858" spans="1:12" ht="12.5">
      <c r="A858" s="1"/>
      <c r="B858" s="1"/>
      <c r="C858" s="1"/>
      <c r="D858" s="1"/>
      <c r="E858" s="67"/>
      <c r="F858" s="69"/>
      <c r="G858" s="69"/>
      <c r="H858" s="69"/>
      <c r="I858" s="69"/>
      <c r="J858" s="69"/>
      <c r="K858" s="69"/>
      <c r="L858" s="1"/>
    </row>
    <row r="859" spans="1:12" ht="12.5">
      <c r="A859" s="1"/>
      <c r="B859" s="1"/>
      <c r="C859" s="1"/>
      <c r="D859" s="1"/>
      <c r="E859" s="67"/>
      <c r="F859" s="69"/>
      <c r="G859" s="69"/>
      <c r="H859" s="69"/>
      <c r="I859" s="69"/>
      <c r="J859" s="69"/>
      <c r="K859" s="69"/>
      <c r="L859" s="1"/>
    </row>
    <row r="860" spans="1:12" ht="12.5">
      <c r="A860" s="1"/>
      <c r="B860" s="1"/>
      <c r="C860" s="1"/>
      <c r="D860" s="1"/>
      <c r="E860" s="67"/>
      <c r="F860" s="69"/>
      <c r="G860" s="69"/>
      <c r="H860" s="69"/>
      <c r="I860" s="69"/>
      <c r="J860" s="69"/>
      <c r="K860" s="69"/>
      <c r="L860" s="1"/>
    </row>
    <row r="861" spans="1:12" ht="12.5">
      <c r="A861" s="1"/>
      <c r="B861" s="1"/>
      <c r="C861" s="1"/>
      <c r="D861" s="1"/>
      <c r="E861" s="67"/>
      <c r="F861" s="69"/>
      <c r="G861" s="69"/>
      <c r="H861" s="69"/>
      <c r="I861" s="69"/>
      <c r="J861" s="69"/>
      <c r="K861" s="69"/>
      <c r="L861" s="1"/>
    </row>
    <row r="862" spans="1:12" ht="12.5">
      <c r="A862" s="1"/>
      <c r="B862" s="1"/>
      <c r="C862" s="1"/>
      <c r="D862" s="1"/>
      <c r="E862" s="67"/>
      <c r="F862" s="69"/>
      <c r="G862" s="69"/>
      <c r="H862" s="69"/>
      <c r="I862" s="69"/>
      <c r="J862" s="69"/>
      <c r="K862" s="69"/>
      <c r="L862" s="1"/>
    </row>
    <row r="863" spans="1:12" ht="12.5">
      <c r="A863" s="1"/>
      <c r="B863" s="1"/>
      <c r="C863" s="1"/>
      <c r="D863" s="1"/>
      <c r="E863" s="67"/>
      <c r="F863" s="69"/>
      <c r="G863" s="69"/>
      <c r="H863" s="69"/>
      <c r="I863" s="69"/>
      <c r="J863" s="69"/>
      <c r="K863" s="69"/>
      <c r="L863" s="1"/>
    </row>
    <row r="864" spans="1:12" ht="12.5">
      <c r="A864" s="1"/>
      <c r="B864" s="1"/>
      <c r="C864" s="1"/>
      <c r="D864" s="1"/>
      <c r="E864" s="67"/>
      <c r="F864" s="69"/>
      <c r="G864" s="69"/>
      <c r="H864" s="69"/>
      <c r="I864" s="69"/>
      <c r="J864" s="69"/>
      <c r="K864" s="69"/>
      <c r="L864" s="1"/>
    </row>
    <row r="865" spans="1:12" ht="12.5">
      <c r="A865" s="1"/>
      <c r="B865" s="1"/>
      <c r="C865" s="1"/>
      <c r="D865" s="1"/>
      <c r="E865" s="67"/>
      <c r="F865" s="69"/>
      <c r="G865" s="69"/>
      <c r="H865" s="69"/>
      <c r="I865" s="69"/>
      <c r="J865" s="69"/>
      <c r="K865" s="69"/>
      <c r="L865" s="1"/>
    </row>
    <row r="866" spans="1:12" ht="12.5">
      <c r="A866" s="1"/>
      <c r="B866" s="1"/>
      <c r="C866" s="1"/>
      <c r="D866" s="1"/>
      <c r="E866" s="67"/>
      <c r="F866" s="69"/>
      <c r="G866" s="69"/>
      <c r="H866" s="69"/>
      <c r="I866" s="69"/>
      <c r="J866" s="69"/>
      <c r="K866" s="69"/>
      <c r="L866" s="1"/>
    </row>
    <row r="867" spans="1:12" ht="12.5">
      <c r="A867" s="1"/>
      <c r="B867" s="1"/>
      <c r="C867" s="1"/>
      <c r="D867" s="1"/>
      <c r="E867" s="67"/>
      <c r="F867" s="69"/>
      <c r="G867" s="69"/>
      <c r="H867" s="69"/>
      <c r="I867" s="69"/>
      <c r="J867" s="69"/>
      <c r="K867" s="69"/>
      <c r="L867" s="1"/>
    </row>
    <row r="868" spans="1:12" ht="12.5">
      <c r="A868" s="1"/>
      <c r="B868" s="1"/>
      <c r="C868" s="1"/>
      <c r="D868" s="1"/>
      <c r="E868" s="67"/>
      <c r="F868" s="69"/>
      <c r="G868" s="69"/>
      <c r="H868" s="69"/>
      <c r="I868" s="69"/>
      <c r="J868" s="69"/>
      <c r="K868" s="69"/>
      <c r="L868" s="1"/>
    </row>
    <row r="869" spans="1:12" ht="12.5">
      <c r="A869" s="1"/>
      <c r="B869" s="1"/>
      <c r="C869" s="1"/>
      <c r="D869" s="1"/>
      <c r="E869" s="67"/>
      <c r="F869" s="69"/>
      <c r="G869" s="69"/>
      <c r="H869" s="69"/>
      <c r="I869" s="69"/>
      <c r="J869" s="69"/>
      <c r="K869" s="69"/>
      <c r="L869" s="1"/>
    </row>
    <row r="870" spans="1:12" ht="12.5">
      <c r="A870" s="1"/>
      <c r="B870" s="1"/>
      <c r="C870" s="1"/>
      <c r="D870" s="1"/>
      <c r="E870" s="67"/>
      <c r="F870" s="69"/>
      <c r="G870" s="69"/>
      <c r="H870" s="69"/>
      <c r="I870" s="69"/>
      <c r="J870" s="69"/>
      <c r="K870" s="69"/>
      <c r="L870" s="1"/>
    </row>
    <row r="871" spans="1:12" ht="12.5">
      <c r="A871" s="1"/>
      <c r="B871" s="1"/>
      <c r="C871" s="1"/>
      <c r="D871" s="1"/>
      <c r="E871" s="67"/>
      <c r="F871" s="69"/>
      <c r="G871" s="69"/>
      <c r="H871" s="69"/>
      <c r="I871" s="69"/>
      <c r="J871" s="69"/>
      <c r="K871" s="69"/>
      <c r="L871" s="1"/>
    </row>
    <row r="872" spans="1:12" ht="12.5">
      <c r="A872" s="1"/>
      <c r="B872" s="1"/>
      <c r="C872" s="1"/>
      <c r="D872" s="1"/>
      <c r="E872" s="67"/>
      <c r="F872" s="69"/>
      <c r="G872" s="69"/>
      <c r="H872" s="69"/>
      <c r="I872" s="69"/>
      <c r="J872" s="69"/>
      <c r="K872" s="69"/>
      <c r="L872" s="1"/>
    </row>
    <row r="873" spans="1:12" ht="12.5">
      <c r="A873" s="1"/>
      <c r="B873" s="1"/>
      <c r="C873" s="1"/>
      <c r="D873" s="1"/>
      <c r="E873" s="67"/>
      <c r="F873" s="69"/>
      <c r="G873" s="69"/>
      <c r="H873" s="69"/>
      <c r="I873" s="69"/>
      <c r="J873" s="69"/>
      <c r="K873" s="69"/>
      <c r="L873" s="1"/>
    </row>
    <row r="874" spans="1:12" ht="12.5">
      <c r="A874" s="1"/>
      <c r="B874" s="1"/>
      <c r="C874" s="1"/>
      <c r="D874" s="1"/>
      <c r="E874" s="67"/>
      <c r="F874" s="69"/>
      <c r="G874" s="69"/>
      <c r="H874" s="69"/>
      <c r="I874" s="69"/>
      <c r="J874" s="69"/>
      <c r="K874" s="69"/>
      <c r="L874" s="1"/>
    </row>
    <row r="875" spans="1:12" ht="12.5">
      <c r="A875" s="1"/>
      <c r="B875" s="1"/>
      <c r="C875" s="1"/>
      <c r="D875" s="1"/>
      <c r="E875" s="67"/>
      <c r="F875" s="69"/>
      <c r="G875" s="69"/>
      <c r="H875" s="69"/>
      <c r="I875" s="69"/>
      <c r="J875" s="69"/>
      <c r="K875" s="69"/>
      <c r="L875" s="1"/>
    </row>
    <row r="876" spans="1:12" ht="12.5">
      <c r="A876" s="1"/>
      <c r="B876" s="1"/>
      <c r="C876" s="1"/>
      <c r="D876" s="1"/>
      <c r="E876" s="67"/>
      <c r="F876" s="69"/>
      <c r="G876" s="69"/>
      <c r="H876" s="69"/>
      <c r="I876" s="69"/>
      <c r="J876" s="69"/>
      <c r="K876" s="69"/>
      <c r="L876" s="1"/>
    </row>
    <row r="877" spans="1:12" ht="12.5">
      <c r="A877" s="1"/>
      <c r="B877" s="1"/>
      <c r="C877" s="1"/>
      <c r="D877" s="1"/>
      <c r="E877" s="67"/>
      <c r="F877" s="69"/>
      <c r="G877" s="69"/>
      <c r="H877" s="69"/>
      <c r="I877" s="69"/>
      <c r="J877" s="69"/>
      <c r="K877" s="69"/>
      <c r="L877" s="1"/>
    </row>
    <row r="878" spans="1:12" ht="12.5">
      <c r="A878" s="1"/>
      <c r="B878" s="1"/>
      <c r="C878" s="1"/>
      <c r="D878" s="1"/>
      <c r="E878" s="67"/>
      <c r="F878" s="69"/>
      <c r="G878" s="69"/>
      <c r="H878" s="69"/>
      <c r="I878" s="69"/>
      <c r="J878" s="69"/>
      <c r="K878" s="69"/>
      <c r="L878" s="1"/>
    </row>
    <row r="879" spans="1:12" ht="12.5">
      <c r="A879" s="1"/>
      <c r="B879" s="1"/>
      <c r="C879" s="1"/>
      <c r="D879" s="1"/>
      <c r="E879" s="67"/>
      <c r="F879" s="69"/>
      <c r="G879" s="69"/>
      <c r="H879" s="69"/>
      <c r="I879" s="69"/>
      <c r="J879" s="69"/>
      <c r="K879" s="69"/>
      <c r="L879" s="1"/>
    </row>
    <row r="880" spans="1:12" ht="12.5">
      <c r="A880" s="1"/>
      <c r="B880" s="1"/>
      <c r="C880" s="1"/>
      <c r="D880" s="1"/>
      <c r="E880" s="67"/>
      <c r="F880" s="69"/>
      <c r="G880" s="69"/>
      <c r="H880" s="69"/>
      <c r="I880" s="69"/>
      <c r="J880" s="69"/>
      <c r="K880" s="69"/>
      <c r="L880" s="1"/>
    </row>
    <row r="881" spans="1:12" ht="12.5">
      <c r="A881" s="1"/>
      <c r="B881" s="1"/>
      <c r="C881" s="1"/>
      <c r="D881" s="1"/>
      <c r="E881" s="67"/>
      <c r="F881" s="69"/>
      <c r="G881" s="69"/>
      <c r="H881" s="69"/>
      <c r="I881" s="69"/>
      <c r="J881" s="69"/>
      <c r="K881" s="69"/>
      <c r="L881" s="1"/>
    </row>
    <row r="882" spans="1:12" ht="12.5">
      <c r="A882" s="1"/>
      <c r="B882" s="1"/>
      <c r="C882" s="1"/>
      <c r="D882" s="1"/>
      <c r="E882" s="67"/>
      <c r="F882" s="69"/>
      <c r="G882" s="69"/>
      <c r="H882" s="69"/>
      <c r="I882" s="69"/>
      <c r="J882" s="69"/>
      <c r="K882" s="69"/>
      <c r="L882" s="1"/>
    </row>
    <row r="883" spans="1:12" ht="12.5">
      <c r="A883" s="1"/>
      <c r="B883" s="1"/>
      <c r="C883" s="1"/>
      <c r="D883" s="1"/>
      <c r="E883" s="67"/>
      <c r="F883" s="69"/>
      <c r="G883" s="69"/>
      <c r="H883" s="69"/>
      <c r="I883" s="69"/>
      <c r="J883" s="69"/>
      <c r="K883" s="69"/>
      <c r="L883" s="1"/>
    </row>
    <row r="884" spans="1:12" ht="12.5">
      <c r="A884" s="1"/>
      <c r="B884" s="1"/>
      <c r="C884" s="1"/>
      <c r="D884" s="1"/>
      <c r="E884" s="67"/>
      <c r="F884" s="69"/>
      <c r="G884" s="69"/>
      <c r="H884" s="69"/>
      <c r="I884" s="69"/>
      <c r="J884" s="69"/>
      <c r="K884" s="69"/>
      <c r="L884" s="1"/>
    </row>
    <row r="885" spans="1:12" ht="12.5">
      <c r="A885" s="1"/>
      <c r="B885" s="1"/>
      <c r="C885" s="1"/>
      <c r="D885" s="1"/>
      <c r="E885" s="67"/>
      <c r="F885" s="69"/>
      <c r="G885" s="69"/>
      <c r="H885" s="69"/>
      <c r="I885" s="69"/>
      <c r="J885" s="69"/>
      <c r="K885" s="69"/>
      <c r="L885" s="1"/>
    </row>
    <row r="886" spans="1:12" ht="12.5">
      <c r="A886" s="1"/>
      <c r="B886" s="1"/>
      <c r="C886" s="1"/>
      <c r="D886" s="1"/>
      <c r="E886" s="67"/>
      <c r="F886" s="69"/>
      <c r="G886" s="69"/>
      <c r="H886" s="69"/>
      <c r="I886" s="69"/>
      <c r="J886" s="69"/>
      <c r="K886" s="69"/>
      <c r="L886" s="1"/>
    </row>
    <row r="887" spans="1:12" ht="12.5">
      <c r="A887" s="1"/>
      <c r="B887" s="1"/>
      <c r="C887" s="1"/>
      <c r="D887" s="1"/>
      <c r="E887" s="67"/>
      <c r="F887" s="69"/>
      <c r="G887" s="69"/>
      <c r="H887" s="69"/>
      <c r="I887" s="69"/>
      <c r="J887" s="69"/>
      <c r="K887" s="69"/>
      <c r="L887" s="1"/>
    </row>
    <row r="888" spans="1:12" ht="12.5">
      <c r="A888" s="1"/>
      <c r="B888" s="1"/>
      <c r="C888" s="1"/>
      <c r="D888" s="1"/>
      <c r="E888" s="67"/>
      <c r="F888" s="69"/>
      <c r="G888" s="69"/>
      <c r="H888" s="69"/>
      <c r="I888" s="69"/>
      <c r="J888" s="69"/>
      <c r="K888" s="69"/>
      <c r="L888" s="1"/>
    </row>
    <row r="889" spans="1:12" ht="12.5">
      <c r="A889" s="1"/>
      <c r="B889" s="1"/>
      <c r="C889" s="1"/>
      <c r="D889" s="1"/>
      <c r="E889" s="67"/>
      <c r="F889" s="69"/>
      <c r="G889" s="69"/>
      <c r="H889" s="69"/>
      <c r="I889" s="69"/>
      <c r="J889" s="69"/>
      <c r="K889" s="69"/>
      <c r="L889" s="1"/>
    </row>
    <row r="890" spans="1:12" ht="12.5">
      <c r="A890" s="1"/>
      <c r="B890" s="1"/>
      <c r="C890" s="1"/>
      <c r="D890" s="1"/>
      <c r="E890" s="67"/>
      <c r="F890" s="69"/>
      <c r="G890" s="69"/>
      <c r="H890" s="69"/>
      <c r="I890" s="69"/>
      <c r="J890" s="69"/>
      <c r="K890" s="69"/>
      <c r="L890" s="1"/>
    </row>
    <row r="891" spans="1:12" ht="12.5">
      <c r="A891" s="1"/>
      <c r="B891" s="1"/>
      <c r="C891" s="1"/>
      <c r="D891" s="1"/>
      <c r="E891" s="67"/>
      <c r="F891" s="69"/>
      <c r="G891" s="69"/>
      <c r="H891" s="69"/>
      <c r="I891" s="69"/>
      <c r="J891" s="69"/>
      <c r="K891" s="69"/>
      <c r="L891" s="1"/>
    </row>
    <row r="892" spans="1:12" ht="12.5">
      <c r="A892" s="1"/>
      <c r="B892" s="1"/>
      <c r="C892" s="1"/>
      <c r="D892" s="1"/>
      <c r="E892" s="67"/>
      <c r="F892" s="69"/>
      <c r="G892" s="69"/>
      <c r="H892" s="69"/>
      <c r="I892" s="69"/>
      <c r="J892" s="69"/>
      <c r="K892" s="69"/>
      <c r="L892" s="1"/>
    </row>
    <row r="893" spans="1:12" ht="12.5">
      <c r="A893" s="1"/>
      <c r="B893" s="1"/>
      <c r="C893" s="1"/>
      <c r="D893" s="1"/>
      <c r="E893" s="67"/>
      <c r="F893" s="69"/>
      <c r="G893" s="69"/>
      <c r="H893" s="69"/>
      <c r="I893" s="69"/>
      <c r="J893" s="69"/>
      <c r="K893" s="69"/>
      <c r="L893" s="1"/>
    </row>
    <row r="894" spans="1:12" ht="12.5">
      <c r="A894" s="1"/>
      <c r="B894" s="1"/>
      <c r="C894" s="1"/>
      <c r="D894" s="1"/>
      <c r="E894" s="67"/>
      <c r="F894" s="69"/>
      <c r="G894" s="69"/>
      <c r="H894" s="69"/>
      <c r="I894" s="69"/>
      <c r="J894" s="69"/>
      <c r="K894" s="69"/>
      <c r="L894" s="1"/>
    </row>
    <row r="895" spans="1:12" ht="12.5">
      <c r="A895" s="1"/>
      <c r="B895" s="1"/>
      <c r="C895" s="1"/>
      <c r="D895" s="1"/>
      <c r="E895" s="67"/>
      <c r="F895" s="69"/>
      <c r="G895" s="69"/>
      <c r="H895" s="69"/>
      <c r="I895" s="69"/>
      <c r="J895" s="69"/>
      <c r="K895" s="69"/>
      <c r="L895" s="1"/>
    </row>
    <row r="896" spans="1:12" ht="12.5">
      <c r="A896" s="1"/>
      <c r="B896" s="1"/>
      <c r="C896" s="1"/>
      <c r="D896" s="1"/>
      <c r="E896" s="67"/>
      <c r="F896" s="69"/>
      <c r="G896" s="69"/>
      <c r="H896" s="69"/>
      <c r="I896" s="69"/>
      <c r="J896" s="69"/>
      <c r="K896" s="69"/>
      <c r="L896" s="1"/>
    </row>
    <row r="897" spans="1:12" ht="12.5">
      <c r="A897" s="1"/>
      <c r="B897" s="1"/>
      <c r="C897" s="1"/>
      <c r="D897" s="1"/>
      <c r="E897" s="67"/>
      <c r="F897" s="69"/>
      <c r="G897" s="69"/>
      <c r="H897" s="69"/>
      <c r="I897" s="69"/>
      <c r="J897" s="69"/>
      <c r="K897" s="69"/>
      <c r="L897" s="1"/>
    </row>
    <row r="898" spans="1:12" ht="12.5">
      <c r="A898" s="1"/>
      <c r="B898" s="1"/>
      <c r="C898" s="1"/>
      <c r="D898" s="1"/>
      <c r="E898" s="67"/>
      <c r="F898" s="69"/>
      <c r="G898" s="69"/>
      <c r="H898" s="69"/>
      <c r="I898" s="69"/>
      <c r="J898" s="69"/>
      <c r="K898" s="69"/>
      <c r="L898" s="1"/>
    </row>
    <row r="899" spans="1:12" ht="12.5">
      <c r="A899" s="1"/>
      <c r="B899" s="1"/>
      <c r="C899" s="1"/>
      <c r="D899" s="1"/>
      <c r="E899" s="67"/>
      <c r="F899" s="69"/>
      <c r="G899" s="69"/>
      <c r="H899" s="69"/>
      <c r="I899" s="69"/>
      <c r="J899" s="69"/>
      <c r="K899" s="69"/>
      <c r="L899" s="1"/>
    </row>
    <row r="900" spans="1:12" ht="12.5">
      <c r="A900" s="1"/>
      <c r="B900" s="1"/>
      <c r="C900" s="1"/>
      <c r="D900" s="1"/>
      <c r="E900" s="67"/>
      <c r="F900" s="69"/>
      <c r="G900" s="69"/>
      <c r="H900" s="69"/>
      <c r="I900" s="69"/>
      <c r="J900" s="69"/>
      <c r="K900" s="69"/>
      <c r="L900" s="1"/>
    </row>
    <row r="901" spans="1:12" ht="12.5">
      <c r="A901" s="1"/>
      <c r="B901" s="1"/>
      <c r="C901" s="1"/>
      <c r="D901" s="1"/>
      <c r="E901" s="67"/>
      <c r="F901" s="69"/>
      <c r="G901" s="69"/>
      <c r="H901" s="69"/>
      <c r="I901" s="69"/>
      <c r="J901" s="69"/>
      <c r="K901" s="69"/>
      <c r="L901" s="1"/>
    </row>
    <row r="902" spans="1:12" ht="12.5">
      <c r="A902" s="1"/>
      <c r="B902" s="1"/>
      <c r="C902" s="1"/>
      <c r="D902" s="1"/>
      <c r="E902" s="67"/>
      <c r="F902" s="69"/>
      <c r="G902" s="69"/>
      <c r="H902" s="69"/>
      <c r="I902" s="69"/>
      <c r="J902" s="69"/>
      <c r="K902" s="69"/>
      <c r="L902" s="1"/>
    </row>
    <row r="903" spans="1:12" ht="12.5">
      <c r="A903" s="1"/>
      <c r="B903" s="1"/>
      <c r="C903" s="1"/>
      <c r="D903" s="1"/>
      <c r="E903" s="67"/>
      <c r="F903" s="69"/>
      <c r="G903" s="69"/>
      <c r="H903" s="69"/>
      <c r="I903" s="69"/>
      <c r="J903" s="69"/>
      <c r="K903" s="69"/>
      <c r="L903" s="1"/>
    </row>
    <row r="904" spans="1:12" ht="12.5">
      <c r="A904" s="1"/>
      <c r="B904" s="1"/>
      <c r="C904" s="1"/>
      <c r="D904" s="1"/>
      <c r="E904" s="67"/>
      <c r="F904" s="69"/>
      <c r="G904" s="69"/>
      <c r="H904" s="69"/>
      <c r="I904" s="69"/>
      <c r="J904" s="69"/>
      <c r="K904" s="69"/>
      <c r="L904" s="1"/>
    </row>
    <row r="905" spans="1:12" ht="12.5">
      <c r="A905" s="1"/>
      <c r="B905" s="1"/>
      <c r="C905" s="1"/>
      <c r="D905" s="1"/>
      <c r="E905" s="67"/>
      <c r="F905" s="69"/>
      <c r="G905" s="69"/>
      <c r="H905" s="69"/>
      <c r="I905" s="69"/>
      <c r="J905" s="69"/>
      <c r="K905" s="69"/>
      <c r="L905" s="1"/>
    </row>
    <row r="906" spans="1:12" ht="12.5">
      <c r="A906" s="1"/>
      <c r="B906" s="1"/>
      <c r="C906" s="1"/>
      <c r="D906" s="1"/>
      <c r="E906" s="67"/>
      <c r="F906" s="69"/>
      <c r="G906" s="69"/>
      <c r="H906" s="69"/>
      <c r="I906" s="69"/>
      <c r="J906" s="69"/>
      <c r="K906" s="69"/>
      <c r="L906" s="1"/>
    </row>
    <row r="907" spans="1:12" ht="12.5">
      <c r="A907" s="1"/>
      <c r="B907" s="1"/>
      <c r="C907" s="1"/>
      <c r="D907" s="1"/>
      <c r="E907" s="67"/>
      <c r="F907" s="69"/>
      <c r="G907" s="69"/>
      <c r="H907" s="69"/>
      <c r="I907" s="69"/>
      <c r="J907" s="69"/>
      <c r="K907" s="69"/>
      <c r="L907" s="1"/>
    </row>
    <row r="908" spans="1:12" ht="12.5">
      <c r="A908" s="1"/>
      <c r="B908" s="1"/>
      <c r="C908" s="1"/>
      <c r="D908" s="1"/>
      <c r="E908" s="67"/>
      <c r="F908" s="69"/>
      <c r="G908" s="69"/>
      <c r="H908" s="69"/>
      <c r="I908" s="69"/>
      <c r="J908" s="69"/>
      <c r="K908" s="69"/>
      <c r="L908" s="1"/>
    </row>
    <row r="909" spans="1:12" ht="12.5">
      <c r="A909" s="1"/>
      <c r="B909" s="1"/>
      <c r="C909" s="1"/>
      <c r="D909" s="1"/>
      <c r="E909" s="67"/>
      <c r="F909" s="69"/>
      <c r="G909" s="69"/>
      <c r="H909" s="69"/>
      <c r="I909" s="69"/>
      <c r="J909" s="69"/>
      <c r="K909" s="69"/>
      <c r="L909" s="1"/>
    </row>
    <row r="910" spans="1:12" ht="12.5">
      <c r="A910" s="1"/>
      <c r="B910" s="1"/>
      <c r="C910" s="1"/>
      <c r="D910" s="1"/>
      <c r="E910" s="67"/>
      <c r="F910" s="69"/>
      <c r="G910" s="69"/>
      <c r="H910" s="69"/>
      <c r="I910" s="69"/>
      <c r="J910" s="69"/>
      <c r="K910" s="69"/>
      <c r="L910" s="1"/>
    </row>
    <row r="911" spans="1:12" ht="12.5">
      <c r="A911" s="1"/>
      <c r="B911" s="1"/>
      <c r="C911" s="1"/>
      <c r="D911" s="1"/>
      <c r="E911" s="67"/>
      <c r="F911" s="69"/>
      <c r="G911" s="69"/>
      <c r="H911" s="69"/>
      <c r="I911" s="69"/>
      <c r="J911" s="69"/>
      <c r="K911" s="69"/>
      <c r="L911" s="1"/>
    </row>
    <row r="912" spans="1:12" ht="12.5">
      <c r="A912" s="1"/>
      <c r="B912" s="1"/>
      <c r="C912" s="1"/>
      <c r="D912" s="1"/>
      <c r="E912" s="67"/>
      <c r="F912" s="69"/>
      <c r="G912" s="69"/>
      <c r="H912" s="69"/>
      <c r="I912" s="69"/>
      <c r="J912" s="69"/>
      <c r="K912" s="69"/>
      <c r="L912" s="1"/>
    </row>
    <row r="913" spans="1:12" ht="12.5">
      <c r="A913" s="1"/>
      <c r="B913" s="1"/>
      <c r="C913" s="1"/>
      <c r="D913" s="1"/>
      <c r="E913" s="67"/>
      <c r="F913" s="69"/>
      <c r="G913" s="69"/>
      <c r="H913" s="69"/>
      <c r="I913" s="69"/>
      <c r="J913" s="69"/>
      <c r="K913" s="69"/>
      <c r="L913" s="1"/>
    </row>
    <row r="914" spans="1:12" ht="12.5">
      <c r="A914" s="1"/>
      <c r="B914" s="1"/>
      <c r="C914" s="1"/>
      <c r="D914" s="1"/>
      <c r="E914" s="67"/>
      <c r="F914" s="69"/>
      <c r="G914" s="69"/>
      <c r="H914" s="69"/>
      <c r="I914" s="69"/>
      <c r="J914" s="69"/>
      <c r="K914" s="69"/>
      <c r="L914" s="1"/>
    </row>
    <row r="915" spans="1:12" ht="12.5">
      <c r="A915" s="1"/>
      <c r="B915" s="1"/>
      <c r="C915" s="1"/>
      <c r="D915" s="1"/>
      <c r="E915" s="67"/>
      <c r="F915" s="69"/>
      <c r="G915" s="69"/>
      <c r="H915" s="69"/>
      <c r="I915" s="69"/>
      <c r="J915" s="69"/>
      <c r="K915" s="69"/>
      <c r="L915" s="1"/>
    </row>
    <row r="916" spans="1:12" ht="12.5">
      <c r="A916" s="1"/>
      <c r="B916" s="1"/>
      <c r="C916" s="1"/>
      <c r="D916" s="1"/>
      <c r="E916" s="67"/>
      <c r="F916" s="69"/>
      <c r="G916" s="69"/>
      <c r="H916" s="69"/>
      <c r="I916" s="69"/>
      <c r="J916" s="69"/>
      <c r="K916" s="69"/>
      <c r="L916" s="1"/>
    </row>
    <row r="917" spans="1:12" ht="12.5">
      <c r="A917" s="1"/>
      <c r="B917" s="1"/>
      <c r="C917" s="1"/>
      <c r="D917" s="1"/>
      <c r="E917" s="67"/>
      <c r="F917" s="69"/>
      <c r="G917" s="69"/>
      <c r="H917" s="69"/>
      <c r="I917" s="69"/>
      <c r="J917" s="69"/>
      <c r="K917" s="69"/>
      <c r="L917" s="1"/>
    </row>
    <row r="918" spans="1:12" ht="12.5">
      <c r="A918" s="1"/>
      <c r="B918" s="1"/>
      <c r="C918" s="1"/>
      <c r="D918" s="1"/>
      <c r="E918" s="67"/>
      <c r="F918" s="69"/>
      <c r="G918" s="69"/>
      <c r="H918" s="69"/>
      <c r="I918" s="69"/>
      <c r="J918" s="69"/>
      <c r="K918" s="69"/>
      <c r="L918" s="1"/>
    </row>
    <row r="919" spans="1:12" ht="12.5">
      <c r="A919" s="1"/>
      <c r="B919" s="1"/>
      <c r="C919" s="1"/>
      <c r="D919" s="1"/>
      <c r="E919" s="67"/>
      <c r="F919" s="69"/>
      <c r="G919" s="69"/>
      <c r="H919" s="69"/>
      <c r="I919" s="69"/>
      <c r="J919" s="69"/>
      <c r="K919" s="69"/>
      <c r="L919" s="1"/>
    </row>
    <row r="920" spans="1:12" ht="12.5">
      <c r="A920" s="1"/>
      <c r="B920" s="1"/>
      <c r="C920" s="1"/>
      <c r="D920" s="1"/>
      <c r="E920" s="67"/>
      <c r="F920" s="69"/>
      <c r="G920" s="69"/>
      <c r="H920" s="69"/>
      <c r="I920" s="69"/>
      <c r="J920" s="69"/>
      <c r="K920" s="69"/>
      <c r="L920" s="1"/>
    </row>
    <row r="921" spans="1:12" ht="12.5">
      <c r="A921" s="1"/>
      <c r="B921" s="1"/>
      <c r="C921" s="1"/>
      <c r="D921" s="1"/>
      <c r="E921" s="67"/>
      <c r="F921" s="69"/>
      <c r="G921" s="69"/>
      <c r="H921" s="69"/>
      <c r="I921" s="69"/>
      <c r="J921" s="69"/>
      <c r="K921" s="69"/>
      <c r="L921" s="1"/>
    </row>
    <row r="922" spans="1:12" ht="12.5">
      <c r="A922" s="1"/>
      <c r="B922" s="1"/>
      <c r="C922" s="1"/>
      <c r="D922" s="1"/>
      <c r="E922" s="67"/>
      <c r="F922" s="69"/>
      <c r="G922" s="69"/>
      <c r="H922" s="69"/>
      <c r="I922" s="69"/>
      <c r="J922" s="69"/>
      <c r="K922" s="69"/>
      <c r="L922" s="1"/>
    </row>
    <row r="923" spans="1:12" ht="12.5">
      <c r="A923" s="1"/>
      <c r="B923" s="1"/>
      <c r="C923" s="1"/>
      <c r="D923" s="1"/>
      <c r="E923" s="67"/>
      <c r="F923" s="69"/>
      <c r="G923" s="69"/>
      <c r="H923" s="69"/>
      <c r="I923" s="69"/>
      <c r="J923" s="69"/>
      <c r="K923" s="69"/>
      <c r="L923" s="1"/>
    </row>
    <row r="924" spans="1:12" ht="12.5">
      <c r="A924" s="1"/>
      <c r="B924" s="1"/>
      <c r="C924" s="1"/>
      <c r="D924" s="1"/>
      <c r="E924" s="67"/>
      <c r="F924" s="69"/>
      <c r="G924" s="69"/>
      <c r="H924" s="69"/>
      <c r="I924" s="69"/>
      <c r="J924" s="69"/>
      <c r="K924" s="69"/>
      <c r="L924" s="1"/>
    </row>
    <row r="925" spans="1:12" ht="12.5">
      <c r="A925" s="1"/>
      <c r="B925" s="1"/>
      <c r="C925" s="1"/>
      <c r="D925" s="1"/>
      <c r="E925" s="67"/>
      <c r="F925" s="69"/>
      <c r="G925" s="69"/>
      <c r="H925" s="69"/>
      <c r="I925" s="69"/>
      <c r="J925" s="69"/>
      <c r="K925" s="69"/>
      <c r="L925" s="1"/>
    </row>
    <row r="926" spans="1:12" ht="12.5">
      <c r="A926" s="1"/>
      <c r="B926" s="1"/>
      <c r="C926" s="1"/>
      <c r="D926" s="1"/>
      <c r="E926" s="67"/>
      <c r="F926" s="69"/>
      <c r="G926" s="69"/>
      <c r="H926" s="69"/>
      <c r="I926" s="69"/>
      <c r="J926" s="69"/>
      <c r="K926" s="69"/>
      <c r="L926" s="1"/>
    </row>
    <row r="927" spans="1:12" ht="12.5">
      <c r="A927" s="1"/>
      <c r="B927" s="1"/>
      <c r="C927" s="1"/>
      <c r="D927" s="1"/>
      <c r="E927" s="67"/>
      <c r="F927" s="69"/>
      <c r="G927" s="69"/>
      <c r="H927" s="69"/>
      <c r="I927" s="69"/>
      <c r="J927" s="69"/>
      <c r="K927" s="69"/>
      <c r="L927" s="1"/>
    </row>
    <row r="928" spans="1:12" ht="12.5">
      <c r="A928" s="1"/>
      <c r="B928" s="1"/>
      <c r="C928" s="1"/>
      <c r="D928" s="1"/>
      <c r="E928" s="67"/>
      <c r="F928" s="69"/>
      <c r="G928" s="69"/>
      <c r="H928" s="69"/>
      <c r="I928" s="69"/>
      <c r="J928" s="69"/>
      <c r="K928" s="69"/>
      <c r="L928" s="1"/>
    </row>
    <row r="929" spans="1:12" ht="12.5">
      <c r="A929" s="1"/>
      <c r="B929" s="1"/>
      <c r="C929" s="1"/>
      <c r="D929" s="1"/>
      <c r="E929" s="67"/>
      <c r="F929" s="69"/>
      <c r="G929" s="69"/>
      <c r="H929" s="69"/>
      <c r="I929" s="69"/>
      <c r="J929" s="69"/>
      <c r="K929" s="69"/>
      <c r="L929" s="1"/>
    </row>
    <row r="930" spans="1:12" ht="12.5">
      <c r="A930" s="1"/>
      <c r="B930" s="1"/>
      <c r="C930" s="1"/>
      <c r="D930" s="1"/>
      <c r="E930" s="67"/>
      <c r="F930" s="69"/>
      <c r="G930" s="69"/>
      <c r="H930" s="69"/>
      <c r="I930" s="69"/>
      <c r="J930" s="69"/>
      <c r="K930" s="69"/>
      <c r="L930" s="1"/>
    </row>
    <row r="931" spans="1:12" ht="12.5">
      <c r="A931" s="1"/>
      <c r="B931" s="1"/>
      <c r="C931" s="1"/>
      <c r="D931" s="1"/>
      <c r="E931" s="67"/>
      <c r="F931" s="69"/>
      <c r="G931" s="69"/>
      <c r="H931" s="69"/>
      <c r="I931" s="69"/>
      <c r="J931" s="69"/>
      <c r="K931" s="69"/>
      <c r="L931" s="1"/>
    </row>
    <row r="932" spans="1:12" ht="12.5">
      <c r="A932" s="1"/>
      <c r="B932" s="1"/>
      <c r="C932" s="1"/>
      <c r="D932" s="1"/>
      <c r="E932" s="67"/>
      <c r="F932" s="69"/>
      <c r="G932" s="69"/>
      <c r="H932" s="69"/>
      <c r="I932" s="69"/>
      <c r="J932" s="69"/>
      <c r="K932" s="69"/>
      <c r="L932" s="1"/>
    </row>
    <row r="933" spans="1:12" ht="12.5">
      <c r="A933" s="1"/>
      <c r="B933" s="1"/>
      <c r="C933" s="1"/>
      <c r="D933" s="1"/>
      <c r="E933" s="67"/>
      <c r="F933" s="69"/>
      <c r="G933" s="69"/>
      <c r="H933" s="69"/>
      <c r="I933" s="69"/>
      <c r="J933" s="69"/>
      <c r="K933" s="69"/>
      <c r="L933" s="1"/>
    </row>
    <row r="934" spans="1:12" ht="12.5">
      <c r="A934" s="1"/>
      <c r="B934" s="1"/>
      <c r="C934" s="1"/>
      <c r="D934" s="1"/>
      <c r="E934" s="67"/>
      <c r="F934" s="69"/>
      <c r="G934" s="69"/>
      <c r="H934" s="69"/>
      <c r="I934" s="69"/>
      <c r="J934" s="69"/>
      <c r="K934" s="69"/>
      <c r="L934" s="1"/>
    </row>
    <row r="935" spans="1:12" ht="12.5">
      <c r="A935" s="1"/>
      <c r="B935" s="1"/>
      <c r="C935" s="1"/>
      <c r="D935" s="1"/>
      <c r="E935" s="67"/>
      <c r="F935" s="69"/>
      <c r="G935" s="69"/>
      <c r="H935" s="69"/>
      <c r="I935" s="69"/>
      <c r="J935" s="69"/>
      <c r="K935" s="69"/>
      <c r="L935" s="1"/>
    </row>
    <row r="936" spans="1:12" ht="12.5">
      <c r="A936" s="1"/>
      <c r="B936" s="1"/>
      <c r="C936" s="1"/>
      <c r="D936" s="1"/>
      <c r="E936" s="67"/>
      <c r="F936" s="69"/>
      <c r="G936" s="69"/>
      <c r="H936" s="69"/>
      <c r="I936" s="69"/>
      <c r="J936" s="69"/>
      <c r="K936" s="69"/>
      <c r="L936" s="1"/>
    </row>
    <row r="937" spans="1:12" ht="12.5">
      <c r="A937" s="1"/>
      <c r="B937" s="1"/>
      <c r="C937" s="1"/>
      <c r="D937" s="1"/>
      <c r="E937" s="67"/>
      <c r="F937" s="69"/>
      <c r="G937" s="69"/>
      <c r="H937" s="69"/>
      <c r="I937" s="69"/>
      <c r="J937" s="69"/>
      <c r="K937" s="69"/>
      <c r="L937" s="1"/>
    </row>
    <row r="938" spans="1:12" ht="12.5">
      <c r="A938" s="1"/>
      <c r="B938" s="1"/>
      <c r="C938" s="1"/>
      <c r="D938" s="1"/>
      <c r="E938" s="67"/>
      <c r="F938" s="69"/>
      <c r="G938" s="69"/>
      <c r="H938" s="69"/>
      <c r="I938" s="69"/>
      <c r="J938" s="69"/>
      <c r="K938" s="69"/>
      <c r="L938" s="1"/>
    </row>
    <row r="939" spans="1:12" ht="12.5">
      <c r="A939" s="1"/>
      <c r="B939" s="1"/>
      <c r="C939" s="1"/>
      <c r="D939" s="1"/>
      <c r="E939" s="67"/>
      <c r="F939" s="69"/>
      <c r="G939" s="69"/>
      <c r="H939" s="69"/>
      <c r="I939" s="69"/>
      <c r="J939" s="69"/>
      <c r="K939" s="69"/>
      <c r="L939" s="1"/>
    </row>
    <row r="940" spans="1:12" ht="12.5">
      <c r="A940" s="1"/>
      <c r="B940" s="1"/>
      <c r="C940" s="1"/>
      <c r="D940" s="1"/>
      <c r="E940" s="67"/>
      <c r="F940" s="69"/>
      <c r="G940" s="69"/>
      <c r="H940" s="69"/>
      <c r="I940" s="69"/>
      <c r="J940" s="69"/>
      <c r="K940" s="69"/>
      <c r="L940" s="1"/>
    </row>
    <row r="941" spans="1:12" ht="12.5">
      <c r="A941" s="1"/>
      <c r="B941" s="1"/>
      <c r="C941" s="1"/>
      <c r="D941" s="1"/>
      <c r="E941" s="67"/>
      <c r="F941" s="69"/>
      <c r="G941" s="69"/>
      <c r="H941" s="69"/>
      <c r="I941" s="69"/>
      <c r="J941" s="69"/>
      <c r="K941" s="69"/>
      <c r="L941" s="1"/>
    </row>
    <row r="942" spans="1:12" ht="12.5">
      <c r="A942" s="1"/>
      <c r="B942" s="1"/>
      <c r="C942" s="1"/>
      <c r="D942" s="1"/>
      <c r="E942" s="67"/>
      <c r="F942" s="69"/>
      <c r="G942" s="69"/>
      <c r="H942" s="69"/>
      <c r="I942" s="69"/>
      <c r="J942" s="69"/>
      <c r="K942" s="69"/>
      <c r="L942" s="1"/>
    </row>
    <row r="943" spans="1:12" ht="12.5">
      <c r="A943" s="1"/>
      <c r="B943" s="1"/>
      <c r="C943" s="1"/>
      <c r="D943" s="1"/>
      <c r="E943" s="67"/>
      <c r="F943" s="69"/>
      <c r="G943" s="69"/>
      <c r="H943" s="69"/>
      <c r="I943" s="69"/>
      <c r="J943" s="69"/>
      <c r="K943" s="69"/>
      <c r="L943" s="1"/>
    </row>
    <row r="944" spans="1:12" ht="12.5">
      <c r="A944" s="1"/>
      <c r="B944" s="1"/>
      <c r="C944" s="1"/>
      <c r="D944" s="1"/>
      <c r="E944" s="67"/>
      <c r="F944" s="69"/>
      <c r="G944" s="69"/>
      <c r="H944" s="69"/>
      <c r="I944" s="69"/>
      <c r="J944" s="69"/>
      <c r="K944" s="69"/>
      <c r="L944" s="1"/>
    </row>
    <row r="945" spans="1:12" ht="12.5">
      <c r="A945" s="1"/>
      <c r="B945" s="1"/>
      <c r="C945" s="1"/>
      <c r="D945" s="1"/>
      <c r="E945" s="67"/>
      <c r="F945" s="69"/>
      <c r="G945" s="69"/>
      <c r="H945" s="69"/>
      <c r="I945" s="69"/>
      <c r="J945" s="69"/>
      <c r="K945" s="69"/>
      <c r="L945" s="1"/>
    </row>
    <row r="946" spans="1:12" ht="12.5">
      <c r="A946" s="1"/>
      <c r="B946" s="1"/>
      <c r="C946" s="1"/>
      <c r="D946" s="1"/>
      <c r="E946" s="67"/>
      <c r="F946" s="69"/>
      <c r="G946" s="69"/>
      <c r="H946" s="69"/>
      <c r="I946" s="69"/>
      <c r="J946" s="69"/>
      <c r="K946" s="69"/>
      <c r="L946" s="1"/>
    </row>
    <row r="947" spans="1:12" ht="12.5">
      <c r="A947" s="1"/>
      <c r="B947" s="1"/>
      <c r="C947" s="1"/>
      <c r="D947" s="1"/>
      <c r="E947" s="67"/>
      <c r="F947" s="69"/>
      <c r="G947" s="69"/>
      <c r="H947" s="69"/>
      <c r="I947" s="69"/>
      <c r="J947" s="69"/>
      <c r="K947" s="69"/>
      <c r="L947" s="1"/>
    </row>
    <row r="948" spans="1:12" ht="12.5">
      <c r="A948" s="1"/>
      <c r="B948" s="1"/>
      <c r="C948" s="1"/>
      <c r="D948" s="1"/>
      <c r="E948" s="67"/>
      <c r="F948" s="69"/>
      <c r="G948" s="69"/>
      <c r="H948" s="69"/>
      <c r="I948" s="69"/>
      <c r="J948" s="69"/>
      <c r="K948" s="69"/>
      <c r="L948" s="1"/>
    </row>
    <row r="949" spans="1:12" ht="12.5">
      <c r="A949" s="1"/>
      <c r="B949" s="1"/>
      <c r="C949" s="1"/>
      <c r="D949" s="1"/>
      <c r="E949" s="67"/>
      <c r="F949" s="69"/>
      <c r="G949" s="69"/>
      <c r="H949" s="69"/>
      <c r="I949" s="69"/>
      <c r="J949" s="69"/>
      <c r="K949" s="69"/>
      <c r="L949" s="1"/>
    </row>
    <row r="950" spans="1:12" ht="12.5">
      <c r="A950" s="1"/>
      <c r="B950" s="1"/>
      <c r="C950" s="1"/>
      <c r="D950" s="1"/>
      <c r="E950" s="67"/>
      <c r="F950" s="69"/>
      <c r="G950" s="69"/>
      <c r="H950" s="69"/>
      <c r="I950" s="69"/>
      <c r="J950" s="69"/>
      <c r="K950" s="69"/>
      <c r="L950" s="1"/>
    </row>
    <row r="951" spans="1:12" ht="12.5">
      <c r="A951" s="1"/>
      <c r="B951" s="1"/>
      <c r="C951" s="1"/>
      <c r="D951" s="1"/>
      <c r="E951" s="67"/>
      <c r="F951" s="69"/>
      <c r="G951" s="69"/>
      <c r="H951" s="69"/>
      <c r="I951" s="69"/>
      <c r="J951" s="69"/>
      <c r="K951" s="69"/>
      <c r="L951" s="1"/>
    </row>
    <row r="952" spans="1:12" ht="12.5">
      <c r="A952" s="1"/>
      <c r="B952" s="1"/>
      <c r="C952" s="1"/>
      <c r="D952" s="1"/>
      <c r="E952" s="67"/>
      <c r="F952" s="69"/>
      <c r="G952" s="69"/>
      <c r="H952" s="69"/>
      <c r="I952" s="69"/>
      <c r="J952" s="69"/>
      <c r="K952" s="69"/>
      <c r="L952" s="1"/>
    </row>
    <row r="953" spans="1:12" ht="12.5">
      <c r="A953" s="1"/>
      <c r="B953" s="1"/>
      <c r="C953" s="1"/>
      <c r="D953" s="1"/>
      <c r="E953" s="67"/>
      <c r="F953" s="69"/>
      <c r="G953" s="69"/>
      <c r="H953" s="69"/>
      <c r="I953" s="69"/>
      <c r="J953" s="69"/>
      <c r="K953" s="69"/>
      <c r="L953" s="1"/>
    </row>
    <row r="954" spans="1:12" ht="12.5">
      <c r="A954" s="1"/>
      <c r="B954" s="1"/>
      <c r="C954" s="1"/>
      <c r="D954" s="1"/>
      <c r="E954" s="67"/>
      <c r="F954" s="69"/>
      <c r="G954" s="69"/>
      <c r="H954" s="69"/>
      <c r="I954" s="69"/>
      <c r="J954" s="69"/>
      <c r="K954" s="69"/>
      <c r="L954" s="1"/>
    </row>
    <row r="955" spans="1:12" ht="12.5">
      <c r="A955" s="1"/>
      <c r="B955" s="1"/>
      <c r="C955" s="1"/>
      <c r="D955" s="1"/>
      <c r="E955" s="67"/>
      <c r="F955" s="69"/>
      <c r="G955" s="69"/>
      <c r="H955" s="69"/>
      <c r="I955" s="69"/>
      <c r="J955" s="69"/>
      <c r="K955" s="69"/>
      <c r="L955" s="1"/>
    </row>
    <row r="956" spans="1:12" ht="12.5">
      <c r="A956" s="1"/>
      <c r="B956" s="1"/>
      <c r="C956" s="1"/>
      <c r="D956" s="1"/>
      <c r="E956" s="67"/>
      <c r="F956" s="69"/>
      <c r="G956" s="69"/>
      <c r="H956" s="69"/>
      <c r="I956" s="69"/>
      <c r="J956" s="69"/>
      <c r="K956" s="69"/>
      <c r="L956" s="1"/>
    </row>
    <row r="957" spans="1:12" ht="12.5">
      <c r="A957" s="1"/>
      <c r="B957" s="1"/>
      <c r="C957" s="1"/>
      <c r="D957" s="1"/>
      <c r="E957" s="67"/>
      <c r="F957" s="69"/>
      <c r="G957" s="69"/>
      <c r="H957" s="69"/>
      <c r="I957" s="69"/>
      <c r="J957" s="69"/>
      <c r="K957" s="69"/>
      <c r="L957" s="1"/>
    </row>
    <row r="958" spans="1:12" ht="12.5">
      <c r="A958" s="1"/>
      <c r="B958" s="1"/>
      <c r="C958" s="1"/>
      <c r="D958" s="1"/>
      <c r="E958" s="67"/>
      <c r="F958" s="69"/>
      <c r="G958" s="69"/>
      <c r="H958" s="69"/>
      <c r="I958" s="69"/>
      <c r="J958" s="69"/>
      <c r="K958" s="69"/>
      <c r="L958" s="1"/>
    </row>
    <row r="959" spans="1:12" ht="12.5">
      <c r="A959" s="1"/>
      <c r="B959" s="1"/>
      <c r="C959" s="1"/>
      <c r="D959" s="1"/>
      <c r="E959" s="67"/>
      <c r="F959" s="69"/>
      <c r="G959" s="69"/>
      <c r="H959" s="69"/>
      <c r="I959" s="69"/>
      <c r="J959" s="69"/>
      <c r="K959" s="69"/>
      <c r="L959" s="1"/>
    </row>
    <row r="960" spans="1:12" ht="12.5">
      <c r="A960" s="1"/>
      <c r="B960" s="1"/>
      <c r="C960" s="1"/>
      <c r="D960" s="1"/>
      <c r="E960" s="67"/>
      <c r="F960" s="69"/>
      <c r="G960" s="69"/>
      <c r="H960" s="69"/>
      <c r="I960" s="69"/>
      <c r="J960" s="69"/>
      <c r="K960" s="69"/>
      <c r="L960" s="1"/>
    </row>
    <row r="961" spans="1:12" ht="12.5">
      <c r="A961" s="1"/>
      <c r="B961" s="1"/>
      <c r="C961" s="1"/>
      <c r="D961" s="1"/>
      <c r="E961" s="67"/>
      <c r="F961" s="69"/>
      <c r="G961" s="69"/>
      <c r="H961" s="69"/>
      <c r="I961" s="69"/>
      <c r="J961" s="69"/>
      <c r="K961" s="69"/>
      <c r="L961" s="1"/>
    </row>
    <row r="962" spans="1:12" ht="12.5">
      <c r="A962" s="1"/>
      <c r="B962" s="1"/>
      <c r="C962" s="1"/>
      <c r="D962" s="1"/>
      <c r="E962" s="67"/>
      <c r="F962" s="69"/>
      <c r="G962" s="69"/>
      <c r="H962" s="69"/>
      <c r="I962" s="69"/>
      <c r="J962" s="69"/>
      <c r="K962" s="69"/>
      <c r="L962" s="1"/>
    </row>
    <row r="963" spans="1:12" ht="12.5">
      <c r="A963" s="1"/>
      <c r="B963" s="1"/>
      <c r="C963" s="1"/>
      <c r="D963" s="1"/>
      <c r="E963" s="67"/>
      <c r="F963" s="69"/>
      <c r="G963" s="69"/>
      <c r="H963" s="69"/>
      <c r="I963" s="69"/>
      <c r="J963" s="69"/>
      <c r="K963" s="69"/>
      <c r="L963" s="1"/>
    </row>
    <row r="964" spans="1:12" ht="12.5">
      <c r="A964" s="1"/>
      <c r="B964" s="1"/>
      <c r="C964" s="1"/>
      <c r="D964" s="1"/>
      <c r="E964" s="67"/>
      <c r="F964" s="69"/>
      <c r="G964" s="69"/>
      <c r="H964" s="69"/>
      <c r="I964" s="69"/>
      <c r="J964" s="69"/>
      <c r="K964" s="69"/>
      <c r="L964" s="1"/>
    </row>
    <row r="965" spans="1:12" ht="12.5">
      <c r="A965" s="1"/>
      <c r="B965" s="1"/>
      <c r="C965" s="1"/>
      <c r="D965" s="1"/>
      <c r="E965" s="67"/>
      <c r="F965" s="69"/>
      <c r="G965" s="69"/>
      <c r="H965" s="69"/>
      <c r="I965" s="69"/>
      <c r="J965" s="69"/>
      <c r="K965" s="69"/>
      <c r="L965" s="1"/>
    </row>
    <row r="966" spans="1:12" ht="12.5">
      <c r="A966" s="1"/>
      <c r="B966" s="1"/>
      <c r="C966" s="1"/>
      <c r="D966" s="1"/>
      <c r="E966" s="67"/>
      <c r="F966" s="69"/>
      <c r="G966" s="69"/>
      <c r="H966" s="69"/>
      <c r="I966" s="69"/>
      <c r="J966" s="69"/>
      <c r="K966" s="69"/>
      <c r="L966" s="1"/>
    </row>
    <row r="967" spans="1:12" ht="12.5">
      <c r="A967" s="1"/>
      <c r="B967" s="1"/>
      <c r="C967" s="1"/>
      <c r="D967" s="1"/>
      <c r="E967" s="67"/>
      <c r="F967" s="69"/>
      <c r="G967" s="69"/>
      <c r="H967" s="69"/>
      <c r="I967" s="69"/>
      <c r="J967" s="69"/>
      <c r="K967" s="69"/>
      <c r="L967" s="1"/>
    </row>
    <row r="968" spans="1:12" ht="12.5">
      <c r="A968" s="1"/>
      <c r="B968" s="1"/>
      <c r="C968" s="1"/>
      <c r="D968" s="1"/>
      <c r="E968" s="67"/>
      <c r="F968" s="69"/>
      <c r="G968" s="69"/>
      <c r="H968" s="69"/>
      <c r="I968" s="69"/>
      <c r="J968" s="69"/>
      <c r="K968" s="69"/>
      <c r="L968" s="1"/>
    </row>
    <row r="969" spans="1:12" ht="12.5">
      <c r="A969" s="1"/>
      <c r="B969" s="1"/>
      <c r="C969" s="1"/>
      <c r="D969" s="1"/>
      <c r="E969" s="67"/>
      <c r="F969" s="69"/>
      <c r="G969" s="69"/>
      <c r="H969" s="69"/>
      <c r="I969" s="69"/>
      <c r="J969" s="69"/>
      <c r="K969" s="69"/>
      <c r="L969" s="1"/>
    </row>
    <row r="970" spans="1:12" ht="12.5">
      <c r="A970" s="1"/>
      <c r="B970" s="1"/>
      <c r="C970" s="1"/>
      <c r="D970" s="1"/>
      <c r="E970" s="67"/>
      <c r="F970" s="69"/>
      <c r="G970" s="69"/>
      <c r="H970" s="69"/>
      <c r="I970" s="69"/>
      <c r="J970" s="69"/>
      <c r="K970" s="69"/>
      <c r="L970" s="1"/>
    </row>
    <row r="971" spans="1:12" ht="12.5">
      <c r="A971" s="1"/>
      <c r="B971" s="1"/>
      <c r="C971" s="1"/>
      <c r="D971" s="1"/>
      <c r="E971" s="67"/>
      <c r="F971" s="69"/>
      <c r="G971" s="69"/>
      <c r="H971" s="69"/>
      <c r="I971" s="69"/>
      <c r="J971" s="69"/>
      <c r="K971" s="69"/>
      <c r="L971" s="1"/>
    </row>
    <row r="972" spans="1:12" ht="12.5">
      <c r="A972" s="1"/>
      <c r="B972" s="1"/>
      <c r="C972" s="1"/>
      <c r="D972" s="1"/>
      <c r="E972" s="67"/>
      <c r="F972" s="69"/>
      <c r="G972" s="69"/>
      <c r="H972" s="69"/>
      <c r="I972" s="69"/>
      <c r="J972" s="69"/>
      <c r="K972" s="69"/>
      <c r="L972" s="1"/>
    </row>
    <row r="973" spans="1:12" ht="12.5">
      <c r="A973" s="1"/>
      <c r="B973" s="1"/>
      <c r="C973" s="1"/>
      <c r="D973" s="1"/>
      <c r="E973" s="67"/>
      <c r="F973" s="69"/>
      <c r="G973" s="69"/>
      <c r="H973" s="69"/>
      <c r="I973" s="69"/>
      <c r="J973" s="69"/>
      <c r="K973" s="69"/>
      <c r="L973" s="1"/>
    </row>
    <row r="974" spans="1:12" ht="12.5">
      <c r="A974" s="1"/>
      <c r="B974" s="1"/>
      <c r="C974" s="1"/>
      <c r="D974" s="1"/>
      <c r="E974" s="67"/>
      <c r="F974" s="69"/>
      <c r="G974" s="69"/>
      <c r="H974" s="69"/>
      <c r="I974" s="69"/>
      <c r="J974" s="69"/>
      <c r="K974" s="69"/>
      <c r="L974" s="1"/>
    </row>
    <row r="975" spans="1:12" ht="12.5">
      <c r="A975" s="1"/>
      <c r="B975" s="1"/>
      <c r="C975" s="1"/>
      <c r="D975" s="1"/>
      <c r="E975" s="67"/>
      <c r="F975" s="69"/>
      <c r="G975" s="69"/>
      <c r="H975" s="69"/>
      <c r="I975" s="69"/>
      <c r="J975" s="69"/>
      <c r="K975" s="69"/>
      <c r="L975" s="1"/>
    </row>
    <row r="976" spans="1:12" ht="12.5">
      <c r="A976" s="1"/>
      <c r="B976" s="1"/>
      <c r="C976" s="1"/>
      <c r="D976" s="1"/>
      <c r="E976" s="67"/>
      <c r="F976" s="69"/>
      <c r="G976" s="69"/>
      <c r="H976" s="69"/>
      <c r="I976" s="69"/>
      <c r="J976" s="69"/>
      <c r="K976" s="69"/>
      <c r="L976" s="1"/>
    </row>
    <row r="977" spans="1:12" ht="12.5">
      <c r="A977" s="1"/>
      <c r="B977" s="1"/>
      <c r="C977" s="1"/>
      <c r="D977" s="1"/>
      <c r="E977" s="67"/>
      <c r="F977" s="69"/>
      <c r="G977" s="69"/>
      <c r="H977" s="69"/>
      <c r="I977" s="69"/>
      <c r="J977" s="69"/>
      <c r="K977" s="69"/>
      <c r="L977" s="1"/>
    </row>
    <row r="978" spans="1:12" ht="12.5">
      <c r="A978" s="1"/>
      <c r="B978" s="1"/>
      <c r="C978" s="1"/>
      <c r="D978" s="1"/>
      <c r="E978" s="67"/>
      <c r="F978" s="69"/>
      <c r="G978" s="69"/>
      <c r="H978" s="69"/>
      <c r="I978" s="69"/>
      <c r="J978" s="69"/>
      <c r="K978" s="69"/>
      <c r="L978" s="1"/>
    </row>
    <row r="979" spans="1:12" ht="12.5">
      <c r="A979" s="1"/>
      <c r="B979" s="1"/>
      <c r="C979" s="1"/>
      <c r="D979" s="1"/>
      <c r="E979" s="67"/>
      <c r="F979" s="69"/>
      <c r="G979" s="69"/>
      <c r="H979" s="69"/>
      <c r="I979" s="69"/>
      <c r="J979" s="69"/>
      <c r="K979" s="69"/>
      <c r="L979" s="1"/>
    </row>
    <row r="980" spans="1:12" ht="12.5">
      <c r="A980" s="1"/>
      <c r="B980" s="1"/>
      <c r="C980" s="1"/>
      <c r="D980" s="1"/>
      <c r="E980" s="67"/>
      <c r="F980" s="69"/>
      <c r="G980" s="69"/>
      <c r="H980" s="69"/>
      <c r="I980" s="69"/>
      <c r="J980" s="69"/>
      <c r="K980" s="69"/>
      <c r="L980" s="1"/>
    </row>
    <row r="981" spans="1:12" ht="12.5">
      <c r="A981" s="1"/>
      <c r="B981" s="1"/>
      <c r="C981" s="1"/>
      <c r="D981" s="1"/>
      <c r="E981" s="67"/>
      <c r="F981" s="69"/>
      <c r="G981" s="69"/>
      <c r="H981" s="69"/>
      <c r="I981" s="69"/>
      <c r="J981" s="69"/>
      <c r="K981" s="69"/>
      <c r="L981" s="1"/>
    </row>
    <row r="982" spans="1:12" ht="12.5">
      <c r="A982" s="1"/>
      <c r="B982" s="1"/>
      <c r="C982" s="1"/>
      <c r="D982" s="1"/>
      <c r="E982" s="67"/>
      <c r="F982" s="69"/>
      <c r="G982" s="69"/>
      <c r="H982" s="69"/>
      <c r="I982" s="69"/>
      <c r="J982" s="69"/>
      <c r="K982" s="69"/>
      <c r="L982" s="1"/>
    </row>
    <row r="983" spans="1:12" ht="12.5">
      <c r="A983" s="1"/>
      <c r="B983" s="1"/>
      <c r="C983" s="1"/>
      <c r="D983" s="1"/>
      <c r="E983" s="67"/>
      <c r="F983" s="69"/>
      <c r="G983" s="69"/>
      <c r="H983" s="69"/>
      <c r="I983" s="69"/>
      <c r="J983" s="69"/>
      <c r="K983" s="69"/>
      <c r="L983" s="1"/>
    </row>
    <row r="984" spans="1:12" ht="12.5">
      <c r="A984" s="1"/>
      <c r="B984" s="1"/>
      <c r="C984" s="1"/>
      <c r="D984" s="1"/>
      <c r="E984" s="67"/>
      <c r="F984" s="69"/>
      <c r="G984" s="69"/>
      <c r="H984" s="69"/>
      <c r="I984" s="69"/>
      <c r="J984" s="69"/>
      <c r="K984" s="69"/>
      <c r="L984" s="1"/>
    </row>
    <row r="985" spans="1:12" ht="12.5">
      <c r="A985" s="1"/>
      <c r="B985" s="1"/>
      <c r="C985" s="1"/>
      <c r="D985" s="1"/>
      <c r="E985" s="67"/>
      <c r="F985" s="69"/>
      <c r="G985" s="69"/>
      <c r="H985" s="69"/>
      <c r="I985" s="69"/>
      <c r="J985" s="69"/>
      <c r="K985" s="69"/>
      <c r="L985" s="1"/>
    </row>
    <row r="986" spans="1:12" ht="12.5">
      <c r="A986" s="1"/>
      <c r="B986" s="1"/>
      <c r="C986" s="1"/>
      <c r="D986" s="1"/>
      <c r="E986" s="67"/>
      <c r="F986" s="69"/>
      <c r="G986" s="69"/>
      <c r="H986" s="69"/>
      <c r="I986" s="69"/>
      <c r="J986" s="69"/>
      <c r="K986" s="69"/>
      <c r="L986" s="1"/>
    </row>
    <row r="987" spans="1:12" ht="12.5">
      <c r="A987" s="1"/>
      <c r="B987" s="1"/>
      <c r="C987" s="1"/>
      <c r="D987" s="1"/>
      <c r="E987" s="67"/>
      <c r="F987" s="69"/>
      <c r="G987" s="69"/>
      <c r="H987" s="69"/>
      <c r="I987" s="69"/>
      <c r="J987" s="69"/>
      <c r="K987" s="69"/>
      <c r="L987" s="1"/>
    </row>
    <row r="988" spans="1:12" ht="12.5">
      <c r="A988" s="1"/>
      <c r="B988" s="1"/>
      <c r="C988" s="1"/>
      <c r="D988" s="1"/>
      <c r="E988" s="67"/>
      <c r="F988" s="69"/>
      <c r="G988" s="69"/>
      <c r="H988" s="69"/>
      <c r="I988" s="69"/>
      <c r="J988" s="69"/>
      <c r="K988" s="69"/>
      <c r="L988" s="1"/>
    </row>
    <row r="989" spans="1:12" ht="12.5">
      <c r="A989" s="1"/>
      <c r="B989" s="1"/>
      <c r="C989" s="1"/>
      <c r="D989" s="1"/>
      <c r="E989" s="67"/>
      <c r="F989" s="69"/>
      <c r="G989" s="69"/>
      <c r="H989" s="69"/>
      <c r="I989" s="69"/>
      <c r="J989" s="69"/>
      <c r="K989" s="69"/>
      <c r="L989" s="1"/>
    </row>
    <row r="990" spans="1:12" ht="12.5">
      <c r="A990" s="1"/>
      <c r="B990" s="1"/>
      <c r="C990" s="1"/>
      <c r="D990" s="1"/>
      <c r="E990" s="67"/>
      <c r="F990" s="69"/>
      <c r="G990" s="69"/>
      <c r="H990" s="69"/>
      <c r="I990" s="69"/>
      <c r="J990" s="69"/>
      <c r="K990" s="69"/>
      <c r="L990" s="1"/>
    </row>
    <row r="991" spans="1:12" ht="12.5">
      <c r="A991" s="1"/>
      <c r="B991" s="1"/>
      <c r="C991" s="1"/>
      <c r="D991" s="1"/>
      <c r="E991" s="67"/>
      <c r="F991" s="69"/>
      <c r="G991" s="69"/>
      <c r="H991" s="69"/>
      <c r="I991" s="69"/>
      <c r="J991" s="69"/>
      <c r="K991" s="69"/>
      <c r="L991" s="1"/>
    </row>
    <row r="992" spans="1:12" ht="12.5">
      <c r="A992" s="1"/>
      <c r="B992" s="1"/>
      <c r="C992" s="1"/>
      <c r="D992" s="1"/>
      <c r="E992" s="67"/>
      <c r="F992" s="69"/>
      <c r="G992" s="69"/>
      <c r="H992" s="69"/>
      <c r="I992" s="69"/>
      <c r="J992" s="69"/>
      <c r="K992" s="69"/>
      <c r="L992" s="1"/>
    </row>
    <row r="993" spans="1:12" ht="12.5">
      <c r="A993" s="1"/>
      <c r="B993" s="1"/>
      <c r="C993" s="1"/>
      <c r="D993" s="1"/>
      <c r="E993" s="67"/>
      <c r="F993" s="69"/>
      <c r="G993" s="69"/>
      <c r="H993" s="69"/>
      <c r="I993" s="69"/>
      <c r="J993" s="69"/>
      <c r="K993" s="69"/>
      <c r="L993" s="1"/>
    </row>
    <row r="994" spans="1:12" ht="12.5">
      <c r="A994" s="1"/>
      <c r="B994" s="1"/>
      <c r="C994" s="1"/>
      <c r="D994" s="1"/>
      <c r="E994" s="67"/>
      <c r="F994" s="69"/>
      <c r="G994" s="69"/>
      <c r="H994" s="69"/>
      <c r="I994" s="69"/>
      <c r="J994" s="69"/>
      <c r="K994" s="69"/>
      <c r="L994" s="1"/>
    </row>
    <row r="995" spans="1:12" ht="12.5">
      <c r="A995" s="1"/>
      <c r="B995" s="1"/>
      <c r="C995" s="1"/>
      <c r="D995" s="1"/>
      <c r="E995" s="67"/>
      <c r="F995" s="69"/>
      <c r="G995" s="69"/>
      <c r="H995" s="69"/>
      <c r="I995" s="69"/>
      <c r="J995" s="69"/>
      <c r="K995" s="69"/>
      <c r="L995" s="1"/>
    </row>
    <row r="996" spans="1:12" ht="12.5">
      <c r="A996" s="1"/>
      <c r="B996" s="1"/>
      <c r="C996" s="1"/>
      <c r="D996" s="1"/>
      <c r="E996" s="67"/>
      <c r="F996" s="69"/>
      <c r="G996" s="69"/>
      <c r="H996" s="69"/>
      <c r="I996" s="69"/>
      <c r="J996" s="69"/>
      <c r="K996" s="69"/>
      <c r="L996" s="1"/>
    </row>
    <row r="997" spans="1:12" ht="12.5">
      <c r="A997" s="1"/>
      <c r="B997" s="1"/>
      <c r="C997" s="1"/>
      <c r="D997" s="1"/>
      <c r="E997" s="67"/>
      <c r="F997" s="69"/>
      <c r="G997" s="69"/>
      <c r="H997" s="69"/>
      <c r="I997" s="69"/>
      <c r="J997" s="69"/>
      <c r="K997" s="69"/>
      <c r="L997" s="1"/>
    </row>
    <row r="998" spans="1:12" ht="12.5">
      <c r="A998" s="1"/>
      <c r="B998" s="1"/>
      <c r="C998" s="1"/>
      <c r="D998" s="1"/>
      <c r="E998" s="67"/>
      <c r="F998" s="69"/>
      <c r="G998" s="69"/>
      <c r="H998" s="69"/>
      <c r="I998" s="69"/>
      <c r="J998" s="69"/>
      <c r="K998" s="69"/>
      <c r="L998" s="1"/>
    </row>
    <row r="999" spans="1:12" ht="12.5">
      <c r="A999" s="1"/>
      <c r="B999" s="1"/>
      <c r="C999" s="1"/>
      <c r="D999" s="1"/>
      <c r="E999" s="67"/>
      <c r="F999" s="69"/>
      <c r="G999" s="69"/>
      <c r="H999" s="69"/>
      <c r="I999" s="69"/>
      <c r="J999" s="69"/>
      <c r="K999" s="69"/>
      <c r="L999" s="1"/>
    </row>
    <row r="1000" spans="1:12" ht="12.5">
      <c r="A1000" s="1"/>
      <c r="B1000" s="1"/>
      <c r="C1000" s="1"/>
      <c r="D1000" s="1"/>
      <c r="E1000" s="67"/>
      <c r="F1000" s="69"/>
      <c r="G1000" s="69"/>
      <c r="H1000" s="69"/>
      <c r="I1000" s="69"/>
      <c r="J1000" s="69"/>
      <c r="K1000" s="69"/>
      <c r="L1000" s="1"/>
    </row>
  </sheetData>
  <mergeCells count="2">
    <mergeCell ref="A1:D1"/>
    <mergeCell ref="F1:L1"/>
  </mergeCells>
  <hyperlinks>
    <hyperlink ref="J37" r:id="rId1" location="inbox/QgrcJHrhsvKsQpHxdwkTsbXZdZnxrBFKpqQ?projector=1&amp;messagePartId=0.1" xr:uid="{00000000-0004-0000-0600-000000000000}"/>
    <hyperlink ref="J38" r:id="rId2" location="inbox/KtbxLwhGPhfnJMnpBzgGHMfZKtQMQzngLV?projector=1&amp;messagePartId=0.1" xr:uid="{00000000-0004-0000-0600-000001000000}"/>
    <hyperlink ref="J40" r:id="rId3" location="inbox/KtbxLzFzWvBVBzrRZQtCpqkzcrmlVPSJNV?projector=1&amp;messagePartId=0.1" xr:uid="{00000000-0004-0000-0600-000002000000}"/>
    <hyperlink ref="J64" r:id="rId4" xr:uid="{00000000-0004-0000-0600-000003000000}"/>
    <hyperlink ref="J76" r:id="rId5" location="inbox/KtbxLxgVWDgRGrxTzwTgqTrkcKzdTVQqcL?projector=1&amp;messagePartId=0.1" xr:uid="{00000000-0004-0000-0600-000004000000}"/>
    <hyperlink ref="J142" r:id="rId6" xr:uid="{00000000-0004-0000-0600-000005000000}"/>
    <hyperlink ref="J173" r:id="rId7" xr:uid="{00000000-0004-0000-0600-000006000000}"/>
    <hyperlink ref="J176" r:id="rId8" xr:uid="{00000000-0004-0000-0600-000007000000}"/>
    <hyperlink ref="J183" r:id="rId9" xr:uid="{00000000-0004-0000-0600-000008000000}"/>
    <hyperlink ref="J187" r:id="rId10" xr:uid="{00000000-0004-0000-0600-000009000000}"/>
    <hyperlink ref="J188" r:id="rId11" xr:uid="{00000000-0004-0000-0600-00000A000000}"/>
    <hyperlink ref="J191" r:id="rId12" xr:uid="{00000000-0004-0000-0600-00000B000000}"/>
    <hyperlink ref="J203" r:id="rId13" xr:uid="{00000000-0004-0000-0600-00000C000000}"/>
    <hyperlink ref="J271" r:id="rId14" xr:uid="{00000000-0004-0000-0600-00000D000000}"/>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O1000"/>
  <sheetViews>
    <sheetView workbookViewId="0">
      <pane ySplit="2" topLeftCell="A3" activePane="bottomLeft" state="frozen"/>
      <selection pane="bottomLeft" activeCell="B4" sqref="B4"/>
    </sheetView>
  </sheetViews>
  <sheetFormatPr defaultColWidth="12.6328125" defaultRowHeight="15.75" customHeight="1"/>
  <cols>
    <col min="1" max="1" width="6.26953125" customWidth="1"/>
    <col min="3" max="3" width="15.453125" customWidth="1"/>
    <col min="4" max="4" width="20.453125" customWidth="1"/>
    <col min="5" max="5" width="28.90625" customWidth="1"/>
    <col min="6" max="6" width="13.90625" customWidth="1"/>
    <col min="7" max="7" width="33.6328125" customWidth="1"/>
    <col min="8" max="8" width="2.90625" customWidth="1"/>
    <col min="9" max="9" width="7.7265625" customWidth="1"/>
    <col min="11" max="11" width="14.26953125" customWidth="1"/>
    <col min="12" max="12" width="18.6328125" customWidth="1"/>
    <col min="13" max="13" width="36.90625" customWidth="1"/>
    <col min="14" max="14" width="12.6328125" customWidth="1"/>
    <col min="15" max="15" width="44.26953125" customWidth="1"/>
  </cols>
  <sheetData>
    <row r="1" spans="1:15" ht="15.75" customHeight="1">
      <c r="A1" s="307">
        <v>2023</v>
      </c>
      <c r="B1" s="294"/>
      <c r="C1" s="294"/>
      <c r="D1" s="295"/>
      <c r="E1" s="70"/>
      <c r="F1" s="70"/>
      <c r="G1" s="71"/>
      <c r="H1" s="58"/>
      <c r="I1" s="307">
        <v>2024</v>
      </c>
      <c r="J1" s="294"/>
      <c r="K1" s="294"/>
      <c r="L1" s="294"/>
      <c r="M1" s="294"/>
      <c r="N1" s="294"/>
      <c r="O1" s="295"/>
    </row>
    <row r="2" spans="1:15" ht="15.75" customHeight="1">
      <c r="A2" s="59" t="s">
        <v>459</v>
      </c>
      <c r="B2" s="72" t="s">
        <v>363</v>
      </c>
      <c r="C2" s="72" t="s">
        <v>364</v>
      </c>
      <c r="D2" s="72" t="s">
        <v>366</v>
      </c>
      <c r="E2" s="72" t="s">
        <v>367</v>
      </c>
      <c r="F2" s="72" t="s">
        <v>368</v>
      </c>
      <c r="G2" s="72" t="s">
        <v>369</v>
      </c>
      <c r="H2" s="60"/>
      <c r="I2" s="61" t="s">
        <v>362</v>
      </c>
      <c r="J2" s="61" t="s">
        <v>363</v>
      </c>
      <c r="K2" s="61" t="s">
        <v>364</v>
      </c>
      <c r="L2" s="61" t="s">
        <v>366</v>
      </c>
      <c r="M2" s="59" t="s">
        <v>367</v>
      </c>
      <c r="N2" s="59" t="s">
        <v>368</v>
      </c>
      <c r="O2" s="59" t="s">
        <v>369</v>
      </c>
    </row>
    <row r="3" spans="1:15" ht="15.75" customHeight="1">
      <c r="A3" s="7">
        <v>1</v>
      </c>
      <c r="B3" s="7" t="s">
        <v>460</v>
      </c>
      <c r="C3" s="7" t="s">
        <v>460</v>
      </c>
      <c r="D3" s="7" t="s">
        <v>460</v>
      </c>
      <c r="E3" s="7" t="s">
        <v>460</v>
      </c>
      <c r="F3" s="7" t="s">
        <v>460</v>
      </c>
      <c r="G3" s="7" t="s">
        <v>460</v>
      </c>
      <c r="H3" s="62"/>
      <c r="I3" s="7"/>
      <c r="J3" s="8"/>
      <c r="K3" s="7"/>
      <c r="L3" s="7"/>
      <c r="M3" s="9"/>
      <c r="N3" s="7"/>
      <c r="O3" s="10"/>
    </row>
    <row r="4" spans="1:15" ht="15.75" customHeight="1">
      <c r="A4" s="7">
        <v>2</v>
      </c>
      <c r="B4" s="7" t="s">
        <v>460</v>
      </c>
      <c r="C4" s="7" t="s">
        <v>460</v>
      </c>
      <c r="D4" s="7" t="s">
        <v>460</v>
      </c>
      <c r="E4" s="7" t="s">
        <v>460</v>
      </c>
      <c r="F4" s="7" t="s">
        <v>460</v>
      </c>
      <c r="G4" s="7" t="s">
        <v>460</v>
      </c>
      <c r="H4" s="62"/>
      <c r="I4" s="7"/>
      <c r="J4" s="7"/>
      <c r="K4" s="7"/>
      <c r="L4" s="7"/>
      <c r="M4" s="9"/>
      <c r="N4" s="7"/>
      <c r="O4" s="10"/>
    </row>
    <row r="5" spans="1:15" ht="15.75" customHeight="1">
      <c r="A5" s="7">
        <v>3</v>
      </c>
      <c r="B5" s="7" t="s">
        <v>460</v>
      </c>
      <c r="C5" s="7" t="s">
        <v>460</v>
      </c>
      <c r="D5" s="7" t="s">
        <v>460</v>
      </c>
      <c r="E5" s="7" t="s">
        <v>460</v>
      </c>
      <c r="F5" s="7" t="s">
        <v>460</v>
      </c>
      <c r="G5" s="7" t="s">
        <v>460</v>
      </c>
      <c r="H5" s="62"/>
      <c r="I5" s="7"/>
      <c r="J5" s="8"/>
      <c r="K5" s="7"/>
      <c r="L5" s="7"/>
      <c r="M5" s="9"/>
      <c r="N5" s="7"/>
      <c r="O5" s="10"/>
    </row>
    <row r="6" spans="1:15" ht="15.75" customHeight="1">
      <c r="A6" s="7">
        <v>4</v>
      </c>
      <c r="B6" s="7" t="s">
        <v>460</v>
      </c>
      <c r="C6" s="7" t="s">
        <v>460</v>
      </c>
      <c r="D6" s="7" t="s">
        <v>460</v>
      </c>
      <c r="E6" s="7" t="s">
        <v>460</v>
      </c>
      <c r="F6" s="7" t="s">
        <v>460</v>
      </c>
      <c r="G6" s="7" t="s">
        <v>460</v>
      </c>
      <c r="H6" s="62"/>
      <c r="I6" s="7"/>
      <c r="J6" s="8"/>
      <c r="K6" s="7"/>
      <c r="L6" s="7"/>
      <c r="M6" s="9"/>
      <c r="N6" s="7"/>
      <c r="O6" s="10"/>
    </row>
    <row r="7" spans="1:15" ht="15.75" customHeight="1">
      <c r="A7" s="7">
        <v>5</v>
      </c>
      <c r="B7" s="8">
        <v>44944</v>
      </c>
      <c r="C7" s="8">
        <v>44947</v>
      </c>
      <c r="D7" s="9" t="s">
        <v>461</v>
      </c>
      <c r="E7" s="7" t="s">
        <v>462</v>
      </c>
      <c r="F7" s="7" t="s">
        <v>40</v>
      </c>
      <c r="G7" s="9" t="s">
        <v>463</v>
      </c>
      <c r="H7" s="62"/>
      <c r="I7" s="7"/>
      <c r="J7" s="8"/>
      <c r="K7" s="7"/>
      <c r="L7" s="7"/>
      <c r="M7" s="9"/>
      <c r="N7" s="7"/>
      <c r="O7" s="10"/>
    </row>
    <row r="8" spans="1:15" ht="15.75" customHeight="1">
      <c r="A8" s="7">
        <v>6</v>
      </c>
      <c r="B8" s="8">
        <v>44944</v>
      </c>
      <c r="C8" s="7"/>
      <c r="D8" s="9" t="s">
        <v>464</v>
      </c>
      <c r="E8" s="7"/>
      <c r="F8" s="7"/>
      <c r="G8" s="9"/>
      <c r="H8" s="62"/>
      <c r="I8" s="7"/>
      <c r="J8" s="8"/>
      <c r="K8" s="7"/>
      <c r="L8" s="7"/>
      <c r="M8" s="9"/>
      <c r="N8" s="7"/>
      <c r="O8" s="10"/>
    </row>
    <row r="9" spans="1:15" ht="15.75" customHeight="1">
      <c r="A9" s="7">
        <v>7</v>
      </c>
      <c r="B9" s="8">
        <v>44944</v>
      </c>
      <c r="C9" s="8">
        <v>44952</v>
      </c>
      <c r="D9" s="9" t="s">
        <v>429</v>
      </c>
      <c r="E9" s="7"/>
      <c r="F9" s="7"/>
      <c r="G9" s="9"/>
      <c r="H9" s="62"/>
      <c r="I9" s="7"/>
      <c r="J9" s="8"/>
      <c r="K9" s="7"/>
      <c r="L9" s="7"/>
      <c r="M9" s="9"/>
      <c r="N9" s="7"/>
      <c r="O9" s="10"/>
    </row>
    <row r="10" spans="1:15" ht="15.75" customHeight="1">
      <c r="A10" s="7">
        <v>8</v>
      </c>
      <c r="B10" s="7" t="s">
        <v>460</v>
      </c>
      <c r="C10" s="7" t="s">
        <v>460</v>
      </c>
      <c r="D10" s="7" t="s">
        <v>460</v>
      </c>
      <c r="E10" s="7" t="s">
        <v>460</v>
      </c>
      <c r="F10" s="7" t="s">
        <v>460</v>
      </c>
      <c r="G10" s="7" t="s">
        <v>460</v>
      </c>
      <c r="H10" s="62"/>
      <c r="I10" s="7"/>
      <c r="J10" s="8"/>
      <c r="K10" s="7"/>
      <c r="L10" s="7"/>
      <c r="M10" s="9"/>
      <c r="N10" s="7"/>
      <c r="O10" s="10"/>
    </row>
    <row r="11" spans="1:15" ht="15.75" customHeight="1">
      <c r="A11" s="7">
        <v>9</v>
      </c>
      <c r="B11" s="7" t="s">
        <v>460</v>
      </c>
      <c r="C11" s="7" t="s">
        <v>460</v>
      </c>
      <c r="D11" s="7" t="s">
        <v>460</v>
      </c>
      <c r="E11" s="7" t="s">
        <v>460</v>
      </c>
      <c r="F11" s="7" t="s">
        <v>460</v>
      </c>
      <c r="G11" s="7" t="s">
        <v>460</v>
      </c>
      <c r="H11" s="62"/>
      <c r="I11" s="7"/>
      <c r="J11" s="8"/>
      <c r="K11" s="7"/>
      <c r="L11" s="7"/>
      <c r="M11" s="9"/>
      <c r="N11" s="7"/>
      <c r="O11" s="10"/>
    </row>
    <row r="12" spans="1:15" ht="15.75" customHeight="1">
      <c r="A12" s="7">
        <v>10</v>
      </c>
      <c r="B12" s="7" t="s">
        <v>460</v>
      </c>
      <c r="C12" s="7" t="s">
        <v>460</v>
      </c>
      <c r="D12" s="9" t="s">
        <v>465</v>
      </c>
      <c r="E12" s="7" t="s">
        <v>460</v>
      </c>
      <c r="F12" s="7" t="s">
        <v>460</v>
      </c>
      <c r="G12" s="7" t="s">
        <v>460</v>
      </c>
      <c r="H12" s="62"/>
      <c r="I12" s="7"/>
      <c r="J12" s="8"/>
      <c r="K12" s="7"/>
      <c r="L12" s="7"/>
      <c r="M12" s="9"/>
      <c r="N12" s="7"/>
      <c r="O12" s="10"/>
    </row>
    <row r="13" spans="1:15" ht="15.75" customHeight="1">
      <c r="A13" s="7">
        <v>11</v>
      </c>
      <c r="B13" s="7" t="s">
        <v>460</v>
      </c>
      <c r="C13" s="7" t="s">
        <v>460</v>
      </c>
      <c r="D13" s="9" t="s">
        <v>460</v>
      </c>
      <c r="E13" s="7" t="s">
        <v>460</v>
      </c>
      <c r="F13" s="7" t="s">
        <v>460</v>
      </c>
      <c r="G13" s="7" t="s">
        <v>460</v>
      </c>
      <c r="H13" s="62"/>
      <c r="I13" s="7"/>
      <c r="J13" s="8"/>
      <c r="K13" s="8"/>
      <c r="L13" s="8"/>
      <c r="M13" s="9"/>
      <c r="N13" s="7"/>
      <c r="O13" s="10"/>
    </row>
    <row r="14" spans="1:15" ht="15.75" customHeight="1">
      <c r="A14" s="7">
        <v>12</v>
      </c>
      <c r="B14" s="7" t="s">
        <v>460</v>
      </c>
      <c r="C14" s="7" t="s">
        <v>460</v>
      </c>
      <c r="D14" s="9" t="s">
        <v>460</v>
      </c>
      <c r="E14" s="7" t="s">
        <v>460</v>
      </c>
      <c r="F14" s="7" t="s">
        <v>460</v>
      </c>
      <c r="G14" s="7" t="s">
        <v>460</v>
      </c>
      <c r="H14" s="62"/>
      <c r="I14" s="7"/>
      <c r="J14" s="8"/>
      <c r="K14" s="7"/>
      <c r="L14" s="7"/>
      <c r="M14" s="9"/>
      <c r="N14" s="7"/>
      <c r="O14" s="10"/>
    </row>
    <row r="15" spans="1:15" ht="15.75" customHeight="1">
      <c r="A15" s="7">
        <v>13</v>
      </c>
      <c r="B15" s="8">
        <v>44951</v>
      </c>
      <c r="C15" s="8">
        <v>44952</v>
      </c>
      <c r="D15" s="9" t="s">
        <v>466</v>
      </c>
      <c r="E15" s="7" t="s">
        <v>460</v>
      </c>
      <c r="F15" s="7" t="s">
        <v>40</v>
      </c>
      <c r="G15" s="9" t="s">
        <v>450</v>
      </c>
      <c r="H15" s="62"/>
      <c r="I15" s="7"/>
      <c r="J15" s="8"/>
      <c r="K15" s="7"/>
      <c r="L15" s="7"/>
      <c r="M15" s="9"/>
      <c r="N15" s="7"/>
      <c r="O15" s="10"/>
    </row>
    <row r="16" spans="1:15" ht="15.75" customHeight="1">
      <c r="A16" s="7">
        <v>14</v>
      </c>
      <c r="B16" s="8">
        <v>44951</v>
      </c>
      <c r="C16" s="8">
        <v>44952</v>
      </c>
      <c r="D16" s="73" t="s">
        <v>467</v>
      </c>
      <c r="E16" s="74" t="s">
        <v>468</v>
      </c>
      <c r="F16" s="7" t="s">
        <v>40</v>
      </c>
      <c r="G16" s="9"/>
      <c r="H16" s="62"/>
      <c r="I16" s="7"/>
      <c r="J16" s="8"/>
      <c r="K16" s="7"/>
      <c r="L16" s="7"/>
      <c r="M16" s="9"/>
      <c r="N16" s="7"/>
      <c r="O16" s="10"/>
    </row>
    <row r="17" spans="1:15" ht="15.75" customHeight="1">
      <c r="A17" s="7">
        <v>15</v>
      </c>
      <c r="B17" s="8">
        <v>44951</v>
      </c>
      <c r="C17" s="8">
        <v>44952</v>
      </c>
      <c r="D17" s="9" t="s">
        <v>469</v>
      </c>
      <c r="E17" s="74" t="s">
        <v>468</v>
      </c>
      <c r="F17" s="7" t="s">
        <v>40</v>
      </c>
      <c r="G17" s="9"/>
      <c r="H17" s="62"/>
      <c r="I17" s="7"/>
      <c r="J17" s="8"/>
      <c r="K17" s="7"/>
      <c r="L17" s="7"/>
      <c r="M17" s="9"/>
      <c r="N17" s="7"/>
      <c r="O17" s="10"/>
    </row>
    <row r="18" spans="1:15" ht="15.75" customHeight="1">
      <c r="A18" s="7">
        <v>16</v>
      </c>
      <c r="B18" s="7"/>
      <c r="C18" s="7"/>
      <c r="D18" s="9"/>
      <c r="E18" s="7"/>
      <c r="F18" s="7"/>
      <c r="G18" s="9"/>
      <c r="H18" s="62"/>
      <c r="I18" s="7"/>
      <c r="J18" s="8"/>
      <c r="K18" s="7"/>
      <c r="L18" s="7"/>
      <c r="M18" s="9"/>
      <c r="N18" s="7"/>
      <c r="O18" s="10"/>
    </row>
    <row r="19" spans="1:15" ht="15.75" customHeight="1">
      <c r="A19" s="7">
        <v>17</v>
      </c>
      <c r="B19" s="7"/>
      <c r="C19" s="7"/>
      <c r="D19" s="9"/>
      <c r="E19" s="7"/>
      <c r="F19" s="7"/>
      <c r="G19" s="9"/>
      <c r="H19" s="62"/>
      <c r="I19" s="7"/>
      <c r="J19" s="8"/>
      <c r="K19" s="7"/>
      <c r="L19" s="7"/>
      <c r="M19" s="9"/>
      <c r="N19" s="7"/>
      <c r="O19" s="10"/>
    </row>
    <row r="20" spans="1:15" ht="15.75" customHeight="1">
      <c r="A20" s="7">
        <v>18</v>
      </c>
      <c r="B20" s="7"/>
      <c r="C20" s="7"/>
      <c r="D20" s="9"/>
      <c r="E20" s="7"/>
      <c r="F20" s="7"/>
      <c r="G20" s="9"/>
      <c r="H20" s="62"/>
      <c r="I20" s="7"/>
      <c r="J20" s="8"/>
      <c r="K20" s="7"/>
      <c r="L20" s="7"/>
      <c r="M20" s="9"/>
      <c r="N20" s="7"/>
      <c r="O20" s="10"/>
    </row>
    <row r="21" spans="1:15" ht="15.75" customHeight="1">
      <c r="A21" s="7">
        <v>19</v>
      </c>
      <c r="B21" s="7"/>
      <c r="C21" s="7"/>
      <c r="D21" s="9"/>
      <c r="E21" s="7"/>
      <c r="F21" s="7"/>
      <c r="G21" s="9"/>
      <c r="H21" s="62"/>
      <c r="I21" s="7"/>
      <c r="J21" s="8"/>
      <c r="K21" s="7"/>
      <c r="L21" s="7"/>
      <c r="M21" s="9"/>
      <c r="N21" s="7"/>
      <c r="O21" s="10"/>
    </row>
    <row r="22" spans="1:15" ht="15.75" customHeight="1">
      <c r="A22" s="7">
        <v>20</v>
      </c>
      <c r="B22" s="7"/>
      <c r="C22" s="7"/>
      <c r="D22" s="9"/>
      <c r="E22" s="7"/>
      <c r="F22" s="7"/>
      <c r="G22" s="9"/>
      <c r="H22" s="62"/>
      <c r="I22" s="7"/>
      <c r="J22" s="8"/>
      <c r="K22" s="7"/>
      <c r="L22" s="7"/>
      <c r="M22" s="9"/>
      <c r="N22" s="7"/>
      <c r="O22" s="10"/>
    </row>
    <row r="23" spans="1:15" ht="25">
      <c r="A23" s="7">
        <v>21</v>
      </c>
      <c r="B23" s="7"/>
      <c r="C23" s="7" t="s">
        <v>470</v>
      </c>
      <c r="D23" s="9"/>
      <c r="E23" s="7"/>
      <c r="F23" s="7"/>
      <c r="G23" s="9"/>
      <c r="H23" s="62"/>
      <c r="I23" s="7"/>
      <c r="J23" s="8"/>
      <c r="K23" s="7"/>
      <c r="L23" s="7"/>
      <c r="M23" s="9"/>
      <c r="N23" s="7"/>
      <c r="O23" s="10"/>
    </row>
    <row r="24" spans="1:15" ht="37.5">
      <c r="A24" s="7">
        <v>22</v>
      </c>
      <c r="B24" s="7"/>
      <c r="C24" s="7" t="s">
        <v>471</v>
      </c>
      <c r="D24" s="9"/>
      <c r="E24" s="7"/>
      <c r="F24" s="7"/>
      <c r="G24" s="9"/>
      <c r="H24" s="62"/>
      <c r="I24" s="7"/>
      <c r="J24" s="8"/>
      <c r="K24" s="7"/>
      <c r="L24" s="7"/>
      <c r="M24" s="9"/>
      <c r="N24" s="7"/>
      <c r="O24" s="10"/>
    </row>
    <row r="25" spans="1:15" ht="12.5">
      <c r="A25" s="7">
        <v>23</v>
      </c>
      <c r="B25" s="7"/>
      <c r="C25" s="7"/>
      <c r="D25" s="9"/>
      <c r="E25" s="7"/>
      <c r="F25" s="7"/>
      <c r="G25" s="9"/>
      <c r="H25" s="62"/>
      <c r="I25" s="7"/>
      <c r="J25" s="8"/>
      <c r="K25" s="7"/>
      <c r="L25" s="7"/>
      <c r="M25" s="9"/>
      <c r="N25" s="7"/>
      <c r="O25" s="10"/>
    </row>
    <row r="26" spans="1:15" ht="12.5">
      <c r="A26" s="7">
        <v>24</v>
      </c>
      <c r="B26" s="7"/>
      <c r="C26" s="7"/>
      <c r="D26" s="9"/>
      <c r="E26" s="7"/>
      <c r="F26" s="7"/>
      <c r="G26" s="9"/>
      <c r="H26" s="62"/>
      <c r="I26" s="7"/>
      <c r="J26" s="8"/>
      <c r="K26" s="7"/>
      <c r="L26" s="7"/>
      <c r="M26" s="9"/>
      <c r="N26" s="7"/>
      <c r="O26" s="10"/>
    </row>
    <row r="27" spans="1:15" ht="12.5">
      <c r="A27" s="7">
        <v>25</v>
      </c>
      <c r="B27" s="7"/>
      <c r="C27" s="7"/>
      <c r="D27" s="9"/>
      <c r="E27" s="7"/>
      <c r="F27" s="7"/>
      <c r="G27" s="9"/>
      <c r="H27" s="62"/>
      <c r="I27" s="7"/>
      <c r="J27" s="8"/>
      <c r="K27" s="7"/>
      <c r="L27" s="7"/>
      <c r="M27" s="9"/>
      <c r="N27" s="7"/>
      <c r="O27" s="10"/>
    </row>
    <row r="28" spans="1:15" ht="12.5">
      <c r="A28" s="7">
        <v>26</v>
      </c>
      <c r="B28" s="7"/>
      <c r="C28" s="7"/>
      <c r="D28" s="9"/>
      <c r="E28" s="7"/>
      <c r="F28" s="7"/>
      <c r="G28" s="9"/>
      <c r="H28" s="62"/>
      <c r="I28" s="7"/>
      <c r="J28" s="7"/>
      <c r="K28" s="7"/>
      <c r="L28" s="7"/>
      <c r="M28" s="9"/>
      <c r="N28" s="7"/>
      <c r="O28" s="10"/>
    </row>
    <row r="29" spans="1:15" ht="12.5">
      <c r="A29" s="7">
        <v>27</v>
      </c>
      <c r="B29" s="7"/>
      <c r="C29" s="7"/>
      <c r="D29" s="9"/>
      <c r="E29" s="7"/>
      <c r="F29" s="7"/>
      <c r="G29" s="9"/>
      <c r="H29" s="62"/>
      <c r="I29" s="7"/>
      <c r="J29" s="7"/>
      <c r="K29" s="7"/>
      <c r="L29" s="7"/>
      <c r="M29" s="9"/>
      <c r="N29" s="7"/>
      <c r="O29" s="10"/>
    </row>
    <row r="30" spans="1:15" ht="12.5">
      <c r="A30" s="7">
        <v>28</v>
      </c>
      <c r="B30" s="7"/>
      <c r="C30" s="7"/>
      <c r="D30" s="9"/>
      <c r="E30" s="7"/>
      <c r="F30" s="7"/>
      <c r="G30" s="9"/>
      <c r="H30" s="62"/>
      <c r="I30" s="7"/>
      <c r="J30" s="7"/>
      <c r="K30" s="7"/>
      <c r="L30" s="7"/>
      <c r="M30" s="9"/>
      <c r="N30" s="7"/>
      <c r="O30" s="10"/>
    </row>
    <row r="31" spans="1:15" ht="12.5">
      <c r="A31" s="7">
        <v>29</v>
      </c>
      <c r="B31" s="7"/>
      <c r="C31" s="7"/>
      <c r="D31" s="9"/>
      <c r="E31" s="7"/>
      <c r="F31" s="7"/>
      <c r="G31" s="9"/>
      <c r="H31" s="62"/>
      <c r="I31" s="7"/>
      <c r="J31" s="7"/>
      <c r="K31" s="7"/>
      <c r="L31" s="7"/>
      <c r="M31" s="9"/>
      <c r="N31" s="7"/>
      <c r="O31" s="10"/>
    </row>
    <row r="32" spans="1:15" ht="12.5">
      <c r="A32" s="7">
        <v>30</v>
      </c>
      <c r="B32" s="7"/>
      <c r="C32" s="7"/>
      <c r="D32" s="9"/>
      <c r="E32" s="7"/>
      <c r="F32" s="7"/>
      <c r="G32" s="9"/>
      <c r="H32" s="62"/>
      <c r="I32" s="7"/>
      <c r="J32" s="7"/>
      <c r="K32" s="7"/>
      <c r="L32" s="7"/>
      <c r="M32" s="9"/>
      <c r="N32" s="7"/>
      <c r="O32" s="10"/>
    </row>
    <row r="33" spans="1:15" ht="12.5">
      <c r="A33" s="7">
        <v>31</v>
      </c>
      <c r="B33" s="8">
        <v>45001</v>
      </c>
      <c r="C33" s="8">
        <v>45002</v>
      </c>
      <c r="D33" s="9" t="s">
        <v>472</v>
      </c>
      <c r="E33" s="7" t="s">
        <v>387</v>
      </c>
      <c r="F33" s="7" t="s">
        <v>21</v>
      </c>
      <c r="G33" s="9" t="s">
        <v>473</v>
      </c>
      <c r="H33" s="62"/>
      <c r="I33" s="7"/>
      <c r="J33" s="7"/>
      <c r="K33" s="7"/>
      <c r="L33" s="7"/>
      <c r="M33" s="9"/>
      <c r="N33" s="7"/>
      <c r="O33" s="10"/>
    </row>
    <row r="34" spans="1:15" ht="12.5">
      <c r="A34" s="7">
        <v>32</v>
      </c>
      <c r="B34" s="7"/>
      <c r="C34" s="7"/>
      <c r="D34" s="9"/>
      <c r="E34" s="7"/>
      <c r="F34" s="7"/>
      <c r="G34" s="9"/>
      <c r="H34" s="62"/>
      <c r="I34" s="7"/>
      <c r="J34" s="7"/>
      <c r="K34" s="7"/>
      <c r="L34" s="7"/>
      <c r="M34" s="9"/>
      <c r="N34" s="7"/>
      <c r="O34" s="10"/>
    </row>
    <row r="35" spans="1:15" ht="50">
      <c r="A35" s="7">
        <v>33</v>
      </c>
      <c r="B35" s="8">
        <v>45007</v>
      </c>
      <c r="C35" s="8">
        <v>45007</v>
      </c>
      <c r="D35" s="9" t="s">
        <v>474</v>
      </c>
      <c r="E35" s="68" t="s">
        <v>475</v>
      </c>
      <c r="F35" s="7" t="s">
        <v>9</v>
      </c>
      <c r="G35" s="9"/>
      <c r="H35" s="62"/>
      <c r="I35" s="7"/>
      <c r="J35" s="7"/>
      <c r="K35" s="7"/>
      <c r="L35" s="7"/>
      <c r="M35" s="9"/>
      <c r="N35" s="7"/>
      <c r="O35" s="10"/>
    </row>
    <row r="36" spans="1:15" ht="12.5">
      <c r="A36" s="7">
        <v>34</v>
      </c>
      <c r="B36" s="7"/>
      <c r="C36" s="7"/>
      <c r="D36" s="9"/>
      <c r="E36" s="7"/>
      <c r="F36" s="7"/>
      <c r="G36" s="9"/>
      <c r="H36" s="62"/>
      <c r="I36" s="7"/>
      <c r="J36" s="7"/>
      <c r="K36" s="7"/>
      <c r="L36" s="7"/>
      <c r="M36" s="9"/>
      <c r="N36" s="7"/>
      <c r="O36" s="10"/>
    </row>
    <row r="37" spans="1:15" ht="12.5">
      <c r="A37" s="7">
        <v>35</v>
      </c>
      <c r="B37" s="7"/>
      <c r="C37" s="7"/>
      <c r="D37" s="9"/>
      <c r="E37" s="7"/>
      <c r="F37" s="7"/>
      <c r="G37" s="9"/>
      <c r="H37" s="62"/>
      <c r="I37" s="7"/>
      <c r="J37" s="8"/>
      <c r="K37" s="8"/>
      <c r="L37" s="8"/>
      <c r="M37" s="63"/>
      <c r="N37" s="7"/>
      <c r="O37" s="10"/>
    </row>
    <row r="38" spans="1:15" ht="12.5">
      <c r="A38" s="7">
        <v>36</v>
      </c>
      <c r="B38" s="7"/>
      <c r="C38" s="7"/>
      <c r="D38" s="9"/>
      <c r="E38" s="7"/>
      <c r="F38" s="7"/>
      <c r="G38" s="9"/>
      <c r="H38" s="62"/>
      <c r="I38" s="7"/>
      <c r="J38" s="8"/>
      <c r="K38" s="8"/>
      <c r="L38" s="8"/>
      <c r="M38" s="63"/>
      <c r="N38" s="7"/>
      <c r="O38" s="10"/>
    </row>
    <row r="39" spans="1:15" ht="12.5">
      <c r="A39" s="7">
        <v>37</v>
      </c>
      <c r="B39" s="7"/>
      <c r="C39" s="7"/>
      <c r="D39" s="9"/>
      <c r="E39" s="7"/>
      <c r="F39" s="7"/>
      <c r="G39" s="9"/>
      <c r="H39" s="62"/>
      <c r="I39" s="7"/>
      <c r="J39" s="7"/>
      <c r="K39" s="7"/>
      <c r="L39" s="7"/>
      <c r="M39" s="9"/>
      <c r="N39" s="7"/>
      <c r="O39" s="10"/>
    </row>
    <row r="40" spans="1:15" ht="12.5">
      <c r="A40" s="7">
        <v>38</v>
      </c>
      <c r="B40" s="7"/>
      <c r="C40" s="7"/>
      <c r="D40" s="9"/>
      <c r="E40" s="7"/>
      <c r="F40" s="7"/>
      <c r="G40" s="9"/>
      <c r="H40" s="62"/>
      <c r="I40" s="7"/>
      <c r="J40" s="8"/>
      <c r="K40" s="8"/>
      <c r="L40" s="8"/>
      <c r="M40" s="63"/>
      <c r="N40" s="7"/>
      <c r="O40" s="10"/>
    </row>
    <row r="41" spans="1:15" ht="12.5">
      <c r="A41" s="7">
        <v>39</v>
      </c>
      <c r="B41" s="7"/>
      <c r="C41" s="7"/>
      <c r="D41" s="9"/>
      <c r="E41" s="7"/>
      <c r="F41" s="7"/>
      <c r="G41" s="9"/>
      <c r="H41" s="62"/>
      <c r="I41" s="7"/>
      <c r="J41" s="7"/>
      <c r="K41" s="7"/>
      <c r="L41" s="7"/>
      <c r="M41" s="9"/>
      <c r="N41" s="7"/>
      <c r="O41" s="10"/>
    </row>
    <row r="42" spans="1:15" ht="12.5">
      <c r="A42" s="7">
        <v>40</v>
      </c>
      <c r="B42" s="7"/>
      <c r="C42" s="7"/>
      <c r="D42" s="9"/>
      <c r="E42" s="7"/>
      <c r="F42" s="7"/>
      <c r="G42" s="9"/>
      <c r="H42" s="62"/>
      <c r="I42" s="7"/>
      <c r="J42" s="7"/>
      <c r="K42" s="7"/>
      <c r="L42" s="7"/>
      <c r="M42" s="9"/>
      <c r="N42" s="7"/>
      <c r="O42" s="10"/>
    </row>
    <row r="43" spans="1:15" ht="12.5">
      <c r="A43" s="7">
        <v>41</v>
      </c>
      <c r="B43" s="7"/>
      <c r="C43" s="7"/>
      <c r="D43" s="9"/>
      <c r="E43" s="7"/>
      <c r="F43" s="7"/>
      <c r="G43" s="9"/>
      <c r="H43" s="62"/>
      <c r="I43" s="7"/>
      <c r="J43" s="7"/>
      <c r="K43" s="7"/>
      <c r="L43" s="7"/>
      <c r="M43" s="9"/>
      <c r="N43" s="7"/>
      <c r="O43" s="10"/>
    </row>
    <row r="44" spans="1:15" ht="12.5">
      <c r="A44" s="7">
        <v>42</v>
      </c>
      <c r="B44" s="7"/>
      <c r="C44" s="7"/>
      <c r="D44" s="9"/>
      <c r="E44" s="7"/>
      <c r="F44" s="7"/>
      <c r="G44" s="9"/>
      <c r="H44" s="62"/>
      <c r="I44" s="7"/>
      <c r="J44" s="7"/>
      <c r="K44" s="7"/>
      <c r="L44" s="7"/>
      <c r="M44" s="9"/>
      <c r="N44" s="7"/>
      <c r="O44" s="10"/>
    </row>
    <row r="45" spans="1:15" ht="12.5">
      <c r="A45" s="7">
        <v>43</v>
      </c>
      <c r="B45" s="7"/>
      <c r="C45" s="7"/>
      <c r="D45" s="9"/>
      <c r="E45" s="7"/>
      <c r="F45" s="7"/>
      <c r="G45" s="9"/>
      <c r="H45" s="62"/>
      <c r="I45" s="7"/>
      <c r="J45" s="7"/>
      <c r="K45" s="7"/>
      <c r="L45" s="7"/>
      <c r="M45" s="9"/>
      <c r="N45" s="7"/>
      <c r="O45" s="10"/>
    </row>
    <row r="46" spans="1:15" ht="12.5">
      <c r="A46" s="7">
        <v>44</v>
      </c>
      <c r="B46" s="7"/>
      <c r="C46" s="7"/>
      <c r="D46" s="9"/>
      <c r="E46" s="7"/>
      <c r="F46" s="7"/>
      <c r="G46" s="9"/>
      <c r="H46" s="62"/>
      <c r="I46" s="7"/>
      <c r="J46" s="7"/>
      <c r="K46" s="7"/>
      <c r="L46" s="7"/>
      <c r="M46" s="9"/>
      <c r="N46" s="7"/>
      <c r="O46" s="10"/>
    </row>
    <row r="47" spans="1:15" ht="62.5">
      <c r="A47" s="7">
        <v>45</v>
      </c>
      <c r="B47" s="8">
        <v>45020</v>
      </c>
      <c r="C47" s="8">
        <v>45028</v>
      </c>
      <c r="D47" s="9" t="s">
        <v>476</v>
      </c>
      <c r="E47" s="68" t="s">
        <v>477</v>
      </c>
      <c r="F47" s="7" t="s">
        <v>40</v>
      </c>
      <c r="G47" s="9"/>
      <c r="H47" s="62"/>
      <c r="I47" s="7"/>
      <c r="J47" s="7"/>
      <c r="K47" s="7"/>
      <c r="L47" s="7"/>
      <c r="M47" s="9"/>
      <c r="N47" s="7"/>
      <c r="O47" s="10"/>
    </row>
    <row r="48" spans="1:15" ht="12.5">
      <c r="A48" s="7">
        <v>46</v>
      </c>
      <c r="B48" s="7"/>
      <c r="C48" s="7"/>
      <c r="D48" s="9"/>
      <c r="E48" s="7"/>
      <c r="F48" s="7"/>
      <c r="G48" s="9"/>
      <c r="H48" s="62"/>
      <c r="I48" s="7"/>
      <c r="J48" s="7"/>
      <c r="K48" s="7"/>
      <c r="L48" s="7"/>
      <c r="M48" s="9"/>
      <c r="N48" s="7"/>
      <c r="O48" s="10"/>
    </row>
    <row r="49" spans="1:15" ht="12.5">
      <c r="A49" s="7">
        <v>47</v>
      </c>
      <c r="B49" s="7"/>
      <c r="C49" s="7"/>
      <c r="D49" s="9"/>
      <c r="E49" s="7"/>
      <c r="F49" s="7"/>
      <c r="G49" s="9"/>
      <c r="H49" s="62"/>
      <c r="I49" s="7"/>
      <c r="J49" s="7"/>
      <c r="K49" s="7"/>
      <c r="L49" s="7"/>
      <c r="M49" s="9"/>
      <c r="N49" s="7"/>
      <c r="O49" s="10"/>
    </row>
    <row r="50" spans="1:15" ht="12.5">
      <c r="A50" s="7">
        <v>48</v>
      </c>
      <c r="B50" s="7"/>
      <c r="C50" s="7"/>
      <c r="D50" s="9"/>
      <c r="E50" s="7"/>
      <c r="F50" s="7"/>
      <c r="G50" s="9"/>
      <c r="H50" s="62"/>
      <c r="I50" s="7"/>
      <c r="J50" s="7"/>
      <c r="K50" s="7"/>
      <c r="L50" s="7"/>
      <c r="M50" s="9"/>
      <c r="N50" s="7"/>
      <c r="O50" s="10"/>
    </row>
    <row r="51" spans="1:15" ht="37.5">
      <c r="A51" s="7">
        <v>49</v>
      </c>
      <c r="B51" s="8">
        <v>45027</v>
      </c>
      <c r="C51" s="8">
        <v>45028</v>
      </c>
      <c r="D51" s="9" t="s">
        <v>478</v>
      </c>
      <c r="E51" s="7"/>
      <c r="F51" s="7"/>
      <c r="G51" s="9"/>
      <c r="H51" s="62"/>
      <c r="I51" s="7"/>
      <c r="J51" s="7"/>
      <c r="K51" s="7"/>
      <c r="L51" s="7"/>
      <c r="M51" s="9"/>
      <c r="N51" s="7"/>
      <c r="O51" s="10"/>
    </row>
    <row r="52" spans="1:15" ht="25">
      <c r="A52" s="7">
        <v>50</v>
      </c>
      <c r="B52" s="8">
        <v>45027</v>
      </c>
      <c r="C52" s="8">
        <v>45028</v>
      </c>
      <c r="D52" s="9" t="s">
        <v>479</v>
      </c>
      <c r="E52" s="7" t="s">
        <v>480</v>
      </c>
      <c r="F52" s="7" t="s">
        <v>40</v>
      </c>
      <c r="G52" s="9" t="s">
        <v>412</v>
      </c>
      <c r="H52" s="62"/>
      <c r="I52" s="7"/>
      <c r="J52" s="7"/>
      <c r="K52" s="7"/>
      <c r="L52" s="7"/>
      <c r="M52" s="9"/>
      <c r="N52" s="7"/>
      <c r="O52" s="10"/>
    </row>
    <row r="53" spans="1:15" ht="12.5">
      <c r="A53" s="7">
        <v>51</v>
      </c>
      <c r="B53" s="7"/>
      <c r="C53" s="7"/>
      <c r="D53" s="9"/>
      <c r="E53" s="7"/>
      <c r="F53" s="7"/>
      <c r="G53" s="9"/>
      <c r="H53" s="62"/>
      <c r="I53" s="7"/>
      <c r="J53" s="7"/>
      <c r="K53" s="7"/>
      <c r="L53" s="7"/>
      <c r="M53" s="9"/>
      <c r="N53" s="7"/>
      <c r="O53" s="10"/>
    </row>
    <row r="54" spans="1:15" ht="12.5">
      <c r="A54" s="7">
        <v>52</v>
      </c>
      <c r="B54" s="7"/>
      <c r="C54" s="7"/>
      <c r="D54" s="9"/>
      <c r="E54" s="7"/>
      <c r="F54" s="7"/>
      <c r="G54" s="9"/>
      <c r="H54" s="62"/>
      <c r="I54" s="7"/>
      <c r="J54" s="7"/>
      <c r="K54" s="7"/>
      <c r="L54" s="7"/>
      <c r="M54" s="9"/>
      <c r="N54" s="7"/>
      <c r="O54" s="10"/>
    </row>
    <row r="55" spans="1:15" ht="12.5">
      <c r="A55" s="7">
        <v>53</v>
      </c>
      <c r="B55" s="7"/>
      <c r="C55" s="7"/>
      <c r="D55" s="9"/>
      <c r="E55" s="7"/>
      <c r="F55" s="7"/>
      <c r="G55" s="9"/>
      <c r="H55" s="62"/>
      <c r="I55" s="7"/>
      <c r="J55" s="7"/>
      <c r="K55" s="7"/>
      <c r="L55" s="7"/>
      <c r="M55" s="9"/>
      <c r="N55" s="7"/>
      <c r="O55" s="10"/>
    </row>
    <row r="56" spans="1:15" ht="12.5">
      <c r="A56" s="7">
        <v>54</v>
      </c>
      <c r="B56" s="7"/>
      <c r="C56" s="7"/>
      <c r="D56" s="9"/>
      <c r="E56" s="7"/>
      <c r="F56" s="7"/>
      <c r="G56" s="9"/>
      <c r="H56" s="62"/>
      <c r="I56" s="7"/>
      <c r="J56" s="7"/>
      <c r="K56" s="7"/>
      <c r="L56" s="7"/>
      <c r="M56" s="9"/>
      <c r="N56" s="7"/>
      <c r="O56" s="10"/>
    </row>
    <row r="57" spans="1:15" ht="12.5">
      <c r="A57" s="7">
        <v>55</v>
      </c>
      <c r="B57" s="7"/>
      <c r="C57" s="7"/>
      <c r="D57" s="9"/>
      <c r="E57" s="7"/>
      <c r="F57" s="7"/>
      <c r="G57" s="9"/>
      <c r="H57" s="62"/>
      <c r="I57" s="7"/>
      <c r="J57" s="7"/>
      <c r="K57" s="7"/>
      <c r="L57" s="7"/>
      <c r="M57" s="9"/>
      <c r="N57" s="7"/>
      <c r="O57" s="10"/>
    </row>
    <row r="58" spans="1:15" ht="12.5">
      <c r="A58" s="7">
        <v>56</v>
      </c>
      <c r="B58" s="7"/>
      <c r="C58" s="7"/>
      <c r="D58" s="9"/>
      <c r="E58" s="7"/>
      <c r="F58" s="7"/>
      <c r="G58" s="9"/>
      <c r="H58" s="62"/>
      <c r="I58" s="7"/>
      <c r="J58" s="7"/>
      <c r="K58" s="7"/>
      <c r="L58" s="7"/>
      <c r="M58" s="9"/>
      <c r="N58" s="7"/>
      <c r="O58" s="10"/>
    </row>
    <row r="59" spans="1:15" ht="25">
      <c r="A59" s="7">
        <v>57</v>
      </c>
      <c r="B59" s="8">
        <v>45035</v>
      </c>
      <c r="C59" s="8">
        <v>45036</v>
      </c>
      <c r="D59" s="9" t="s">
        <v>481</v>
      </c>
      <c r="E59" s="7"/>
      <c r="F59" s="7" t="s">
        <v>482</v>
      </c>
      <c r="G59" s="9" t="s">
        <v>483</v>
      </c>
      <c r="H59" s="62"/>
      <c r="I59" s="7"/>
      <c r="J59" s="7"/>
      <c r="K59" s="7"/>
      <c r="L59" s="7"/>
      <c r="M59" s="9"/>
      <c r="N59" s="7"/>
      <c r="O59" s="10"/>
    </row>
    <row r="60" spans="1:15" ht="12.5">
      <c r="A60" s="7">
        <v>58</v>
      </c>
      <c r="B60" s="8">
        <v>45035</v>
      </c>
      <c r="C60" s="7"/>
      <c r="D60" s="9" t="s">
        <v>484</v>
      </c>
      <c r="E60" s="7"/>
      <c r="F60" s="7"/>
      <c r="G60" s="9"/>
      <c r="H60" s="62"/>
      <c r="I60" s="7"/>
      <c r="J60" s="7"/>
      <c r="K60" s="7"/>
      <c r="L60" s="7"/>
      <c r="M60" s="9"/>
      <c r="N60" s="7"/>
      <c r="O60" s="10"/>
    </row>
    <row r="61" spans="1:15" ht="12.5">
      <c r="A61" s="7">
        <v>59</v>
      </c>
      <c r="B61" s="8">
        <v>45040</v>
      </c>
      <c r="C61" s="7"/>
      <c r="D61" s="9" t="s">
        <v>485</v>
      </c>
      <c r="E61" s="7"/>
      <c r="F61" s="7"/>
      <c r="G61" s="9"/>
      <c r="H61" s="62"/>
      <c r="I61" s="7"/>
      <c r="J61" s="7"/>
      <c r="K61" s="7"/>
      <c r="L61" s="7"/>
      <c r="M61" s="9"/>
      <c r="N61" s="7"/>
      <c r="O61" s="10"/>
    </row>
    <row r="62" spans="1:15" ht="12.5">
      <c r="A62" s="7">
        <v>60</v>
      </c>
      <c r="B62" s="8">
        <v>45040</v>
      </c>
      <c r="C62" s="8">
        <v>45049</v>
      </c>
      <c r="D62" s="9" t="s">
        <v>486</v>
      </c>
      <c r="E62" s="7"/>
      <c r="F62" s="7" t="s">
        <v>40</v>
      </c>
      <c r="G62" s="9"/>
      <c r="H62" s="62"/>
      <c r="I62" s="7"/>
      <c r="J62" s="7"/>
      <c r="K62" s="7"/>
      <c r="L62" s="7"/>
      <c r="M62" s="9"/>
      <c r="N62" s="7"/>
      <c r="O62" s="10"/>
    </row>
    <row r="63" spans="1:15" ht="12.5">
      <c r="A63" s="7">
        <v>61</v>
      </c>
      <c r="B63" s="7"/>
      <c r="C63" s="7"/>
      <c r="D63" s="9"/>
      <c r="E63" s="7"/>
      <c r="F63" s="7"/>
      <c r="G63" s="9"/>
      <c r="H63" s="62"/>
      <c r="I63" s="7"/>
      <c r="J63" s="7"/>
      <c r="K63" s="7"/>
      <c r="L63" s="7"/>
      <c r="M63" s="9"/>
      <c r="N63" s="7"/>
      <c r="O63" s="10"/>
    </row>
    <row r="64" spans="1:15" ht="12.5">
      <c r="A64" s="7">
        <v>62</v>
      </c>
      <c r="B64" s="8">
        <v>45040</v>
      </c>
      <c r="C64" s="7"/>
      <c r="D64" s="9" t="s">
        <v>487</v>
      </c>
      <c r="E64" s="7"/>
      <c r="F64" s="7"/>
      <c r="G64" s="9"/>
      <c r="H64" s="62"/>
      <c r="I64" s="7"/>
      <c r="J64" s="7"/>
      <c r="K64" s="8"/>
      <c r="L64" s="8"/>
      <c r="M64" s="63"/>
      <c r="N64" s="7"/>
      <c r="O64" s="10"/>
    </row>
    <row r="65" spans="1:15" ht="12.5">
      <c r="A65" s="7">
        <v>63</v>
      </c>
      <c r="B65" s="8">
        <v>45040</v>
      </c>
      <c r="C65" s="7"/>
      <c r="D65" s="9" t="s">
        <v>488</v>
      </c>
      <c r="E65" s="7"/>
      <c r="F65" s="7"/>
      <c r="G65" s="9"/>
      <c r="H65" s="62"/>
      <c r="I65" s="7"/>
      <c r="J65" s="7"/>
      <c r="K65" s="7"/>
      <c r="L65" s="7"/>
      <c r="M65" s="9"/>
      <c r="N65" s="7"/>
      <c r="O65" s="10"/>
    </row>
    <row r="66" spans="1:15" ht="12.5">
      <c r="A66" s="7">
        <v>64</v>
      </c>
      <c r="B66" s="7"/>
      <c r="C66" s="7"/>
      <c r="D66" s="9"/>
      <c r="E66" s="7"/>
      <c r="F66" s="7"/>
      <c r="G66" s="9"/>
      <c r="H66" s="62"/>
      <c r="I66" s="7"/>
      <c r="J66" s="7"/>
      <c r="K66" s="7"/>
      <c r="L66" s="7"/>
      <c r="M66" s="9"/>
      <c r="N66" s="7"/>
      <c r="O66" s="10"/>
    </row>
    <row r="67" spans="1:15" ht="12.5">
      <c r="A67" s="7">
        <v>65</v>
      </c>
      <c r="B67" s="8">
        <v>45049</v>
      </c>
      <c r="C67" s="8">
        <v>45050</v>
      </c>
      <c r="D67" s="9" t="s">
        <v>489</v>
      </c>
      <c r="E67" s="7"/>
      <c r="F67" s="7" t="s">
        <v>40</v>
      </c>
      <c r="G67" s="9" t="s">
        <v>490</v>
      </c>
      <c r="H67" s="62"/>
      <c r="I67" s="7"/>
      <c r="J67" s="7"/>
      <c r="K67" s="7"/>
      <c r="L67" s="7"/>
      <c r="M67" s="9"/>
      <c r="N67" s="7"/>
      <c r="O67" s="10"/>
    </row>
    <row r="68" spans="1:15" ht="12.5">
      <c r="A68" s="7">
        <v>66</v>
      </c>
      <c r="B68" s="7"/>
      <c r="C68" s="7"/>
      <c r="D68" s="9"/>
      <c r="E68" s="7"/>
      <c r="F68" s="7"/>
      <c r="G68" s="9"/>
      <c r="H68" s="62"/>
      <c r="I68" s="7"/>
      <c r="J68" s="7"/>
      <c r="K68" s="7"/>
      <c r="L68" s="7"/>
      <c r="M68" s="9"/>
      <c r="N68" s="7"/>
      <c r="O68" s="10"/>
    </row>
    <row r="69" spans="1:15" ht="12.5">
      <c r="A69" s="7">
        <v>67</v>
      </c>
      <c r="B69" s="7"/>
      <c r="C69" s="7"/>
      <c r="D69" s="9"/>
      <c r="E69" s="7"/>
      <c r="F69" s="7"/>
      <c r="G69" s="9"/>
      <c r="H69" s="62"/>
      <c r="I69" s="7"/>
      <c r="J69" s="7"/>
      <c r="K69" s="7"/>
      <c r="L69" s="7"/>
      <c r="M69" s="9"/>
      <c r="N69" s="7"/>
      <c r="O69" s="10"/>
    </row>
    <row r="70" spans="1:15" ht="12.5">
      <c r="A70" s="7">
        <v>68</v>
      </c>
      <c r="B70" s="7"/>
      <c r="C70" s="7"/>
      <c r="D70" s="9"/>
      <c r="E70" s="7"/>
      <c r="F70" s="7"/>
      <c r="G70" s="9"/>
      <c r="H70" s="62"/>
      <c r="I70" s="7"/>
      <c r="J70" s="7"/>
      <c r="K70" s="7"/>
      <c r="L70" s="7"/>
      <c r="M70" s="9"/>
      <c r="N70" s="7"/>
      <c r="O70" s="10"/>
    </row>
    <row r="71" spans="1:15" ht="12.5">
      <c r="A71" s="7">
        <v>69</v>
      </c>
      <c r="B71" s="7"/>
      <c r="C71" s="7"/>
      <c r="D71" s="9"/>
      <c r="E71" s="7"/>
      <c r="F71" s="7"/>
      <c r="G71" s="9"/>
      <c r="H71" s="62"/>
      <c r="I71" s="7"/>
      <c r="J71" s="7"/>
      <c r="K71" s="7"/>
      <c r="L71" s="7"/>
      <c r="M71" s="9"/>
      <c r="N71" s="7"/>
      <c r="O71" s="10"/>
    </row>
    <row r="72" spans="1:15" ht="12.5">
      <c r="A72" s="7">
        <v>70</v>
      </c>
      <c r="B72" s="7"/>
      <c r="C72" s="7"/>
      <c r="D72" s="9"/>
      <c r="E72" s="7"/>
      <c r="F72" s="7"/>
      <c r="G72" s="9"/>
      <c r="H72" s="62"/>
      <c r="I72" s="7"/>
      <c r="J72" s="7"/>
      <c r="K72" s="7"/>
      <c r="L72" s="7"/>
      <c r="M72" s="9"/>
      <c r="N72" s="7"/>
      <c r="O72" s="10"/>
    </row>
    <row r="73" spans="1:15" ht="12.5">
      <c r="A73" s="7">
        <v>71</v>
      </c>
      <c r="B73" s="7"/>
      <c r="C73" s="7"/>
      <c r="D73" s="9"/>
      <c r="E73" s="7"/>
      <c r="F73" s="7"/>
      <c r="G73" s="9"/>
      <c r="H73" s="62"/>
      <c r="I73" s="7"/>
      <c r="J73" s="7"/>
      <c r="K73" s="7"/>
      <c r="L73" s="7"/>
      <c r="M73" s="9"/>
      <c r="N73" s="7"/>
      <c r="O73" s="10"/>
    </row>
    <row r="74" spans="1:15" ht="12.5">
      <c r="A74" s="7">
        <v>72</v>
      </c>
      <c r="B74" s="7"/>
      <c r="C74" s="7"/>
      <c r="D74" s="9"/>
      <c r="E74" s="7"/>
      <c r="F74" s="7"/>
      <c r="G74" s="9"/>
      <c r="H74" s="62"/>
      <c r="I74" s="7"/>
      <c r="J74" s="7"/>
      <c r="K74" s="7"/>
      <c r="L74" s="7"/>
      <c r="M74" s="9"/>
      <c r="N74" s="7"/>
      <c r="O74" s="10"/>
    </row>
    <row r="75" spans="1:15" ht="25">
      <c r="A75" s="7">
        <v>73</v>
      </c>
      <c r="B75" s="8">
        <v>45049</v>
      </c>
      <c r="C75" s="8">
        <v>45050</v>
      </c>
      <c r="D75" s="9" t="s">
        <v>491</v>
      </c>
      <c r="E75" s="7"/>
      <c r="F75" s="7" t="s">
        <v>40</v>
      </c>
      <c r="G75" s="9" t="s">
        <v>492</v>
      </c>
      <c r="H75" s="62"/>
      <c r="I75" s="7"/>
      <c r="J75" s="7"/>
      <c r="K75" s="7"/>
      <c r="L75" s="7"/>
      <c r="M75" s="9"/>
      <c r="N75" s="7"/>
      <c r="O75" s="10"/>
    </row>
    <row r="76" spans="1:15" ht="50">
      <c r="A76" s="7">
        <v>74</v>
      </c>
      <c r="B76" s="8">
        <v>45049</v>
      </c>
      <c r="C76" s="7"/>
      <c r="D76" s="9" t="s">
        <v>493</v>
      </c>
      <c r="E76" s="7"/>
      <c r="F76" s="7"/>
      <c r="G76" s="9"/>
      <c r="H76" s="62"/>
      <c r="I76" s="7"/>
      <c r="J76" s="8"/>
      <c r="K76" s="8"/>
      <c r="L76" s="8"/>
      <c r="M76" s="9"/>
      <c r="N76" s="7"/>
      <c r="O76" s="10"/>
    </row>
    <row r="77" spans="1:15" ht="25">
      <c r="A77" s="7">
        <v>75</v>
      </c>
      <c r="B77" s="8">
        <v>45049</v>
      </c>
      <c r="C77" s="8">
        <v>45050</v>
      </c>
      <c r="D77" s="9" t="s">
        <v>491</v>
      </c>
      <c r="E77" s="7"/>
      <c r="F77" s="7" t="s">
        <v>40</v>
      </c>
      <c r="G77" s="9" t="s">
        <v>494</v>
      </c>
      <c r="H77" s="62"/>
      <c r="I77" s="7"/>
      <c r="J77" s="7"/>
      <c r="K77" s="7"/>
      <c r="L77" s="7"/>
      <c r="M77" s="9"/>
      <c r="N77" s="7"/>
      <c r="O77" s="10"/>
    </row>
    <row r="78" spans="1:15" ht="12.5">
      <c r="A78" s="7">
        <v>76</v>
      </c>
      <c r="B78" s="7"/>
      <c r="C78" s="7"/>
      <c r="D78" s="9"/>
      <c r="E78" s="7"/>
      <c r="F78" s="7"/>
      <c r="G78" s="9"/>
      <c r="H78" s="62"/>
      <c r="I78" s="7"/>
      <c r="J78" s="7"/>
      <c r="K78" s="7"/>
      <c r="L78" s="7"/>
      <c r="M78" s="9"/>
      <c r="N78" s="7"/>
      <c r="O78" s="10"/>
    </row>
    <row r="79" spans="1:15" ht="12.5">
      <c r="A79" s="7">
        <v>77</v>
      </c>
      <c r="B79" s="7"/>
      <c r="C79" s="7"/>
      <c r="D79" s="9"/>
      <c r="E79" s="7"/>
      <c r="F79" s="7"/>
      <c r="G79" s="9"/>
      <c r="H79" s="62"/>
      <c r="I79" s="7"/>
      <c r="J79" s="7"/>
      <c r="K79" s="7"/>
      <c r="L79" s="7"/>
      <c r="M79" s="9"/>
      <c r="N79" s="7"/>
      <c r="O79" s="10"/>
    </row>
    <row r="80" spans="1:15" ht="12.5">
      <c r="A80" s="7">
        <v>78</v>
      </c>
      <c r="B80" s="7"/>
      <c r="C80" s="7"/>
      <c r="D80" s="9"/>
      <c r="E80" s="7"/>
      <c r="F80" s="7"/>
      <c r="G80" s="9"/>
      <c r="H80" s="62"/>
      <c r="I80" s="7"/>
      <c r="J80" s="7"/>
      <c r="K80" s="7"/>
      <c r="L80" s="7"/>
      <c r="M80" s="9"/>
      <c r="N80" s="7"/>
      <c r="O80" s="10"/>
    </row>
    <row r="81" spans="1:15" ht="37.5">
      <c r="A81" s="7">
        <v>79</v>
      </c>
      <c r="B81" s="8">
        <v>45062</v>
      </c>
      <c r="C81" s="7"/>
      <c r="D81" s="9" t="s">
        <v>495</v>
      </c>
      <c r="E81" s="68" t="s">
        <v>496</v>
      </c>
      <c r="F81" s="7"/>
      <c r="G81" s="9"/>
      <c r="H81" s="62"/>
      <c r="I81" s="7"/>
      <c r="J81" s="7"/>
      <c r="K81" s="7"/>
      <c r="L81" s="7"/>
      <c r="M81" s="9"/>
      <c r="N81" s="7"/>
      <c r="O81" s="10"/>
    </row>
    <row r="82" spans="1:15" ht="12.5">
      <c r="A82" s="7">
        <v>80</v>
      </c>
      <c r="B82" s="8">
        <v>45062</v>
      </c>
      <c r="C82" s="7"/>
      <c r="D82" s="9" t="s">
        <v>497</v>
      </c>
      <c r="E82" s="7"/>
      <c r="F82" s="7"/>
      <c r="G82" s="9"/>
      <c r="H82" s="62"/>
      <c r="I82" s="7"/>
      <c r="J82" s="7"/>
      <c r="K82" s="7"/>
      <c r="L82" s="7"/>
      <c r="M82" s="9"/>
      <c r="N82" s="7"/>
      <c r="O82" s="10"/>
    </row>
    <row r="83" spans="1:15" ht="12.5">
      <c r="A83" s="7">
        <v>81</v>
      </c>
      <c r="B83" s="7"/>
      <c r="C83" s="7"/>
      <c r="D83" s="9"/>
      <c r="E83" s="7"/>
      <c r="F83" s="7"/>
      <c r="G83" s="9"/>
      <c r="H83" s="62"/>
      <c r="I83" s="7"/>
      <c r="J83" s="8"/>
      <c r="K83" s="7"/>
      <c r="L83" s="7"/>
      <c r="M83" s="9"/>
      <c r="N83" s="7"/>
      <c r="O83" s="10"/>
    </row>
    <row r="84" spans="1:15" ht="12.5">
      <c r="A84" s="7">
        <v>82</v>
      </c>
      <c r="B84" s="7"/>
      <c r="C84" s="7"/>
      <c r="D84" s="9"/>
      <c r="E84" s="7"/>
      <c r="F84" s="7"/>
      <c r="G84" s="9"/>
      <c r="H84" s="62"/>
      <c r="I84" s="7"/>
      <c r="J84" s="8"/>
      <c r="K84" s="8"/>
      <c r="L84" s="8"/>
      <c r="M84" s="9"/>
      <c r="N84" s="7"/>
      <c r="O84" s="10"/>
    </row>
    <row r="85" spans="1:15" ht="12.5">
      <c r="A85" s="7">
        <v>83</v>
      </c>
      <c r="B85" s="7"/>
      <c r="C85" s="7"/>
      <c r="D85" s="9"/>
      <c r="E85" s="7"/>
      <c r="F85" s="7"/>
      <c r="G85" s="9"/>
      <c r="H85" s="62"/>
      <c r="I85" s="7"/>
      <c r="J85" s="7"/>
      <c r="K85" s="7"/>
      <c r="L85" s="7"/>
      <c r="M85" s="9"/>
      <c r="N85" s="7"/>
      <c r="O85" s="10"/>
    </row>
    <row r="86" spans="1:15" ht="12.5">
      <c r="A86" s="7">
        <v>84</v>
      </c>
      <c r="B86" s="7"/>
      <c r="C86" s="7"/>
      <c r="D86" s="9"/>
      <c r="E86" s="7"/>
      <c r="F86" s="7"/>
      <c r="G86" s="9"/>
      <c r="H86" s="62"/>
      <c r="I86" s="7"/>
      <c r="J86" s="7"/>
      <c r="K86" s="7"/>
      <c r="L86" s="7"/>
      <c r="M86" s="9"/>
      <c r="N86" s="7"/>
      <c r="O86" s="10"/>
    </row>
    <row r="87" spans="1:15" ht="12.5">
      <c r="A87" s="7">
        <v>85</v>
      </c>
      <c r="B87" s="7"/>
      <c r="C87" s="7"/>
      <c r="D87" s="9"/>
      <c r="E87" s="7"/>
      <c r="F87" s="7"/>
      <c r="G87" s="9"/>
      <c r="H87" s="62"/>
      <c r="I87" s="7"/>
      <c r="J87" s="7"/>
      <c r="K87" s="7"/>
      <c r="L87" s="7"/>
      <c r="M87" s="9"/>
      <c r="N87" s="7"/>
      <c r="O87" s="10"/>
    </row>
    <row r="88" spans="1:15" ht="12.5">
      <c r="A88" s="7">
        <v>86</v>
      </c>
      <c r="B88" s="7"/>
      <c r="C88" s="7"/>
      <c r="D88" s="9"/>
      <c r="E88" s="7"/>
      <c r="F88" s="7"/>
      <c r="G88" s="9"/>
      <c r="H88" s="62"/>
      <c r="I88" s="7"/>
      <c r="J88" s="7"/>
      <c r="K88" s="7"/>
      <c r="L88" s="7"/>
      <c r="M88" s="9"/>
      <c r="N88" s="7"/>
      <c r="O88" s="10"/>
    </row>
    <row r="89" spans="1:15" ht="12.5">
      <c r="A89" s="7">
        <v>87</v>
      </c>
      <c r="B89" s="7"/>
      <c r="C89" s="7"/>
      <c r="D89" s="9"/>
      <c r="E89" s="7"/>
      <c r="F89" s="7"/>
      <c r="G89" s="9"/>
      <c r="H89" s="62"/>
      <c r="I89" s="7"/>
      <c r="J89" s="7"/>
      <c r="K89" s="7"/>
      <c r="L89" s="7"/>
      <c r="M89" s="9"/>
      <c r="N89" s="7"/>
      <c r="O89" s="10"/>
    </row>
    <row r="90" spans="1:15" ht="25">
      <c r="A90" s="7">
        <v>88</v>
      </c>
      <c r="B90" s="8">
        <v>45075</v>
      </c>
      <c r="C90" s="8">
        <v>45078</v>
      </c>
      <c r="D90" s="9" t="s">
        <v>498</v>
      </c>
      <c r="E90" s="7"/>
      <c r="F90" s="7" t="s">
        <v>40</v>
      </c>
      <c r="G90" s="9" t="s">
        <v>499</v>
      </c>
      <c r="H90" s="62"/>
      <c r="I90" s="7"/>
      <c r="J90" s="7"/>
      <c r="K90" s="7"/>
      <c r="L90" s="7"/>
      <c r="M90" s="9"/>
      <c r="N90" s="7"/>
      <c r="O90" s="10"/>
    </row>
    <row r="91" spans="1:15" ht="12.5">
      <c r="A91" s="7">
        <v>89</v>
      </c>
      <c r="B91" s="7"/>
      <c r="C91" s="7"/>
      <c r="D91" s="9"/>
      <c r="E91" s="7"/>
      <c r="F91" s="7"/>
      <c r="G91" s="9"/>
      <c r="H91" s="62"/>
      <c r="I91" s="7"/>
      <c r="J91" s="7"/>
      <c r="K91" s="7"/>
      <c r="L91" s="7"/>
      <c r="M91" s="9"/>
      <c r="N91" s="7"/>
      <c r="O91" s="10"/>
    </row>
    <row r="92" spans="1:15" ht="12.5">
      <c r="A92" s="7">
        <v>90</v>
      </c>
      <c r="B92" s="7"/>
      <c r="C92" s="7"/>
      <c r="D92" s="9"/>
      <c r="E92" s="7"/>
      <c r="F92" s="7"/>
      <c r="G92" s="9"/>
      <c r="H92" s="62"/>
      <c r="I92" s="7"/>
      <c r="J92" s="7"/>
      <c r="K92" s="7"/>
      <c r="L92" s="7"/>
      <c r="M92" s="9"/>
      <c r="N92" s="7"/>
      <c r="O92" s="10"/>
    </row>
    <row r="93" spans="1:15" ht="25">
      <c r="A93" s="7">
        <v>91</v>
      </c>
      <c r="B93" s="8">
        <v>45075</v>
      </c>
      <c r="C93" s="7" t="s">
        <v>500</v>
      </c>
      <c r="D93" s="9" t="s">
        <v>501</v>
      </c>
      <c r="E93" s="7" t="s">
        <v>502</v>
      </c>
      <c r="F93" s="7" t="s">
        <v>65</v>
      </c>
      <c r="G93" s="9" t="s">
        <v>502</v>
      </c>
      <c r="H93" s="62"/>
      <c r="I93" s="7"/>
      <c r="J93" s="7"/>
      <c r="K93" s="7"/>
      <c r="L93" s="7"/>
      <c r="M93" s="9"/>
      <c r="N93" s="7"/>
      <c r="O93" s="10"/>
    </row>
    <row r="94" spans="1:15" ht="25">
      <c r="A94" s="7">
        <v>92</v>
      </c>
      <c r="B94" s="8">
        <v>45075</v>
      </c>
      <c r="C94" s="7" t="s">
        <v>500</v>
      </c>
      <c r="D94" s="9" t="s">
        <v>503</v>
      </c>
      <c r="E94" s="7" t="s">
        <v>502</v>
      </c>
      <c r="F94" s="7" t="s">
        <v>40</v>
      </c>
      <c r="G94" s="9" t="s">
        <v>504</v>
      </c>
      <c r="H94" s="62"/>
      <c r="I94" s="7"/>
      <c r="J94" s="7"/>
      <c r="K94" s="7"/>
      <c r="L94" s="7"/>
      <c r="M94" s="9"/>
      <c r="N94" s="7"/>
      <c r="O94" s="10"/>
    </row>
    <row r="95" spans="1:15" ht="12.5">
      <c r="A95" s="7">
        <v>93</v>
      </c>
      <c r="B95" s="7"/>
      <c r="C95" s="7"/>
      <c r="D95" s="9"/>
      <c r="E95" s="7"/>
      <c r="F95" s="7"/>
      <c r="G95" s="9"/>
      <c r="H95" s="62"/>
      <c r="I95" s="7"/>
      <c r="J95" s="8"/>
      <c r="K95" s="7"/>
      <c r="L95" s="7"/>
      <c r="M95" s="9"/>
      <c r="N95" s="7"/>
      <c r="O95" s="10"/>
    </row>
    <row r="96" spans="1:15" ht="12.5">
      <c r="A96" s="7">
        <v>94</v>
      </c>
      <c r="B96" s="7"/>
      <c r="C96" s="7"/>
      <c r="D96" s="9"/>
      <c r="E96" s="7"/>
      <c r="F96" s="7"/>
      <c r="G96" s="9"/>
      <c r="H96" s="62"/>
      <c r="I96" s="7"/>
      <c r="J96" s="7"/>
      <c r="K96" s="7"/>
      <c r="L96" s="7"/>
      <c r="M96" s="9"/>
      <c r="N96" s="7"/>
      <c r="O96" s="10"/>
    </row>
    <row r="97" spans="1:15" ht="12.5">
      <c r="A97" s="7">
        <v>95</v>
      </c>
      <c r="B97" s="7"/>
      <c r="C97" s="7"/>
      <c r="D97" s="9"/>
      <c r="E97" s="7"/>
      <c r="F97" s="7"/>
      <c r="G97" s="9"/>
      <c r="H97" s="62"/>
      <c r="I97" s="7"/>
      <c r="J97" s="8"/>
      <c r="K97" s="7"/>
      <c r="L97" s="7"/>
      <c r="M97" s="9"/>
      <c r="N97" s="7"/>
      <c r="O97" s="10"/>
    </row>
    <row r="98" spans="1:15" ht="12.5">
      <c r="A98" s="7">
        <v>96</v>
      </c>
      <c r="B98" s="7"/>
      <c r="C98" s="7"/>
      <c r="D98" s="9"/>
      <c r="E98" s="7"/>
      <c r="F98" s="7"/>
      <c r="G98" s="9"/>
      <c r="H98" s="62"/>
      <c r="I98" s="7"/>
      <c r="J98" s="7"/>
      <c r="K98" s="7"/>
      <c r="L98" s="7"/>
      <c r="M98" s="9"/>
      <c r="N98" s="7"/>
      <c r="O98" s="10"/>
    </row>
    <row r="99" spans="1:15" ht="12.5">
      <c r="A99" s="7">
        <v>97</v>
      </c>
      <c r="B99" s="8">
        <v>45078</v>
      </c>
      <c r="C99" s="8">
        <v>45090</v>
      </c>
      <c r="D99" s="9" t="s">
        <v>505</v>
      </c>
      <c r="E99" s="7"/>
      <c r="F99" s="7" t="s">
        <v>40</v>
      </c>
      <c r="G99" s="9" t="s">
        <v>403</v>
      </c>
      <c r="H99" s="62"/>
      <c r="I99" s="7"/>
      <c r="J99" s="7"/>
      <c r="K99" s="7"/>
      <c r="L99" s="7"/>
      <c r="M99" s="9"/>
      <c r="N99" s="7"/>
      <c r="O99" s="10"/>
    </row>
    <row r="100" spans="1:15" ht="12.5">
      <c r="A100" s="7">
        <v>98</v>
      </c>
      <c r="B100" s="8">
        <v>45078</v>
      </c>
      <c r="C100" s="8">
        <v>45090</v>
      </c>
      <c r="D100" s="9" t="s">
        <v>506</v>
      </c>
      <c r="E100" s="7"/>
      <c r="F100" s="7" t="s">
        <v>40</v>
      </c>
      <c r="G100" s="9" t="s">
        <v>403</v>
      </c>
      <c r="H100" s="62"/>
      <c r="I100" s="7"/>
      <c r="J100" s="7"/>
      <c r="K100" s="7"/>
      <c r="L100" s="7"/>
      <c r="M100" s="9"/>
      <c r="N100" s="7"/>
      <c r="O100" s="10"/>
    </row>
    <row r="101" spans="1:15" ht="12.5">
      <c r="A101" s="7">
        <v>99</v>
      </c>
      <c r="B101" s="8">
        <v>45078</v>
      </c>
      <c r="C101" s="8">
        <v>45079</v>
      </c>
      <c r="D101" s="9" t="s">
        <v>507</v>
      </c>
      <c r="E101" s="7" t="s">
        <v>508</v>
      </c>
      <c r="F101" s="7" t="s">
        <v>40</v>
      </c>
      <c r="G101" s="9" t="s">
        <v>509</v>
      </c>
      <c r="H101" s="62"/>
      <c r="I101" s="7"/>
      <c r="J101" s="7"/>
      <c r="K101" s="7"/>
      <c r="L101" s="7"/>
      <c r="M101" s="9"/>
      <c r="N101" s="7"/>
      <c r="O101" s="10"/>
    </row>
    <row r="102" spans="1:15" ht="12.5">
      <c r="A102" s="7">
        <v>100</v>
      </c>
      <c r="B102" s="8">
        <v>45078</v>
      </c>
      <c r="C102" s="7" t="s">
        <v>510</v>
      </c>
      <c r="D102" s="9" t="s">
        <v>511</v>
      </c>
      <c r="E102" s="7"/>
      <c r="F102" s="7" t="s">
        <v>512</v>
      </c>
      <c r="G102" s="9" t="s">
        <v>403</v>
      </c>
      <c r="H102" s="62"/>
      <c r="I102" s="7"/>
      <c r="J102" s="7"/>
      <c r="K102" s="7"/>
      <c r="L102" s="7"/>
      <c r="M102" s="9"/>
      <c r="N102" s="7"/>
      <c r="O102" s="10"/>
    </row>
    <row r="103" spans="1:15" ht="25">
      <c r="A103" s="7">
        <v>101</v>
      </c>
      <c r="B103" s="8">
        <v>45078</v>
      </c>
      <c r="C103" s="8">
        <v>45090</v>
      </c>
      <c r="D103" s="9" t="s">
        <v>513</v>
      </c>
      <c r="E103" s="7"/>
      <c r="F103" s="7" t="s">
        <v>512</v>
      </c>
      <c r="G103" s="9" t="s">
        <v>403</v>
      </c>
      <c r="H103" s="62"/>
      <c r="I103" s="7"/>
      <c r="J103" s="7"/>
      <c r="K103" s="7"/>
      <c r="L103" s="7"/>
      <c r="M103" s="9"/>
      <c r="N103" s="7"/>
      <c r="O103" s="10"/>
    </row>
    <row r="104" spans="1:15" ht="12.5">
      <c r="A104" s="7">
        <v>102</v>
      </c>
      <c r="B104" s="8">
        <v>45078</v>
      </c>
      <c r="C104" s="8">
        <v>45090</v>
      </c>
      <c r="D104" s="9" t="s">
        <v>514</v>
      </c>
      <c r="E104" s="7"/>
      <c r="F104" s="7" t="s">
        <v>40</v>
      </c>
      <c r="G104" s="9" t="s">
        <v>403</v>
      </c>
      <c r="H104" s="62"/>
      <c r="I104" s="7"/>
      <c r="J104" s="8"/>
      <c r="K104" s="8"/>
      <c r="L104" s="8"/>
      <c r="M104" s="9"/>
      <c r="N104" s="7"/>
      <c r="O104" s="10"/>
    </row>
    <row r="105" spans="1:15" ht="12.5">
      <c r="A105" s="7">
        <v>103</v>
      </c>
      <c r="B105" s="8">
        <v>45078</v>
      </c>
      <c r="C105" s="8">
        <v>45090</v>
      </c>
      <c r="D105" s="9" t="s">
        <v>154</v>
      </c>
      <c r="E105" s="7"/>
      <c r="F105" s="7" t="s">
        <v>40</v>
      </c>
      <c r="G105" s="9" t="s">
        <v>403</v>
      </c>
      <c r="H105" s="62"/>
      <c r="I105" s="7"/>
      <c r="J105" s="7"/>
      <c r="K105" s="7"/>
      <c r="L105" s="7"/>
      <c r="M105" s="9"/>
      <c r="N105" s="7"/>
      <c r="O105" s="10"/>
    </row>
    <row r="106" spans="1:15" ht="12.5">
      <c r="A106" s="7">
        <v>104</v>
      </c>
      <c r="B106" s="8">
        <v>45078</v>
      </c>
      <c r="C106" s="8">
        <v>45089</v>
      </c>
      <c r="D106" s="36" t="s">
        <v>515</v>
      </c>
      <c r="E106" s="7"/>
      <c r="F106" s="7" t="s">
        <v>40</v>
      </c>
      <c r="G106" s="9" t="s">
        <v>403</v>
      </c>
      <c r="H106" s="62"/>
      <c r="I106" s="7"/>
      <c r="J106" s="7"/>
      <c r="K106" s="7"/>
      <c r="L106" s="7"/>
      <c r="M106" s="9"/>
      <c r="N106" s="7"/>
      <c r="O106" s="10"/>
    </row>
    <row r="107" spans="1:15" ht="25">
      <c r="A107" s="7">
        <v>105</v>
      </c>
      <c r="B107" s="8">
        <v>45078</v>
      </c>
      <c r="C107" s="8">
        <v>45089</v>
      </c>
      <c r="D107" s="9" t="s">
        <v>516</v>
      </c>
      <c r="E107" s="7"/>
      <c r="F107" s="7" t="s">
        <v>40</v>
      </c>
      <c r="G107" s="9" t="s">
        <v>403</v>
      </c>
      <c r="H107" s="62"/>
      <c r="I107" s="7"/>
      <c r="J107" s="7"/>
      <c r="K107" s="7"/>
      <c r="L107" s="7"/>
      <c r="M107" s="9"/>
      <c r="N107" s="7"/>
      <c r="O107" s="10"/>
    </row>
    <row r="108" spans="1:15" ht="12.5">
      <c r="A108" s="7">
        <v>106</v>
      </c>
      <c r="B108" s="8">
        <v>45078</v>
      </c>
      <c r="C108" s="8">
        <v>45082</v>
      </c>
      <c r="D108" s="9" t="s">
        <v>517</v>
      </c>
      <c r="E108" s="7"/>
      <c r="F108" s="7" t="s">
        <v>40</v>
      </c>
      <c r="G108" s="9" t="s">
        <v>403</v>
      </c>
      <c r="H108" s="62"/>
      <c r="I108" s="7"/>
      <c r="J108" s="7"/>
      <c r="K108" s="7"/>
      <c r="L108" s="7"/>
      <c r="M108" s="9"/>
      <c r="N108" s="7"/>
      <c r="O108" s="10"/>
    </row>
    <row r="109" spans="1:15" ht="25">
      <c r="A109" s="7">
        <v>107</v>
      </c>
      <c r="B109" s="8">
        <v>45078</v>
      </c>
      <c r="C109" s="8">
        <v>45089</v>
      </c>
      <c r="D109" s="9" t="s">
        <v>518</v>
      </c>
      <c r="E109" s="7"/>
      <c r="F109" s="7" t="s">
        <v>40</v>
      </c>
      <c r="G109" s="9" t="s">
        <v>403</v>
      </c>
      <c r="H109" s="62"/>
      <c r="I109" s="7"/>
      <c r="J109" s="7"/>
      <c r="K109" s="7"/>
      <c r="L109" s="7"/>
      <c r="M109" s="9"/>
      <c r="N109" s="7"/>
      <c r="O109" s="10"/>
    </row>
    <row r="110" spans="1:15" ht="12.5">
      <c r="A110" s="7">
        <v>108</v>
      </c>
      <c r="B110" s="8">
        <v>45078</v>
      </c>
      <c r="C110" s="8">
        <v>45090</v>
      </c>
      <c r="D110" s="9" t="s">
        <v>519</v>
      </c>
      <c r="E110" s="7"/>
      <c r="F110" s="7" t="s">
        <v>40</v>
      </c>
      <c r="G110" s="9" t="s">
        <v>403</v>
      </c>
      <c r="H110" s="62"/>
      <c r="I110" s="7"/>
      <c r="J110" s="7"/>
      <c r="K110" s="7"/>
      <c r="L110" s="7"/>
      <c r="M110" s="9"/>
      <c r="N110" s="7"/>
      <c r="O110" s="10"/>
    </row>
    <row r="111" spans="1:15" ht="25">
      <c r="A111" s="7">
        <v>109</v>
      </c>
      <c r="B111" s="8">
        <v>45078</v>
      </c>
      <c r="C111" s="8"/>
      <c r="D111" s="9" t="s">
        <v>520</v>
      </c>
      <c r="E111" s="7"/>
      <c r="F111" s="7" t="s">
        <v>512</v>
      </c>
      <c r="G111" s="9" t="s">
        <v>403</v>
      </c>
      <c r="H111" s="62"/>
      <c r="I111" s="7"/>
      <c r="J111" s="7"/>
      <c r="K111" s="7"/>
      <c r="L111" s="7"/>
      <c r="M111" s="9"/>
      <c r="N111" s="7"/>
      <c r="O111" s="10"/>
    </row>
    <row r="112" spans="1:15" ht="25">
      <c r="A112" s="7">
        <v>110</v>
      </c>
      <c r="B112" s="8">
        <v>45078</v>
      </c>
      <c r="C112" s="8"/>
      <c r="D112" s="9" t="s">
        <v>521</v>
      </c>
      <c r="E112" s="7"/>
      <c r="F112" s="7" t="s">
        <v>512</v>
      </c>
      <c r="G112" s="9" t="s">
        <v>403</v>
      </c>
      <c r="H112" s="62"/>
      <c r="I112" s="7"/>
      <c r="J112" s="7"/>
      <c r="K112" s="7"/>
      <c r="L112" s="7"/>
      <c r="M112" s="9"/>
      <c r="N112" s="7"/>
      <c r="O112" s="10"/>
    </row>
    <row r="113" spans="1:15" ht="12.5">
      <c r="A113" s="7">
        <v>111</v>
      </c>
      <c r="B113" s="8">
        <v>45078</v>
      </c>
      <c r="C113" s="8">
        <v>45090</v>
      </c>
      <c r="D113" s="9" t="s">
        <v>522</v>
      </c>
      <c r="E113" s="7"/>
      <c r="F113" s="7" t="s">
        <v>40</v>
      </c>
      <c r="G113" s="9" t="s">
        <v>403</v>
      </c>
      <c r="H113" s="62"/>
      <c r="I113" s="7"/>
      <c r="J113" s="7"/>
      <c r="K113" s="7"/>
      <c r="L113" s="7"/>
      <c r="M113" s="9"/>
      <c r="N113" s="7"/>
      <c r="O113" s="10"/>
    </row>
    <row r="114" spans="1:15" ht="12.5">
      <c r="A114" s="7">
        <v>112</v>
      </c>
      <c r="B114" s="7"/>
      <c r="C114" s="7"/>
      <c r="D114" s="9"/>
      <c r="E114" s="7"/>
      <c r="F114" s="7"/>
      <c r="G114" s="9"/>
      <c r="H114" s="62"/>
      <c r="I114" s="7"/>
      <c r="J114" s="7"/>
      <c r="K114" s="7"/>
      <c r="L114" s="7"/>
      <c r="M114" s="9"/>
      <c r="N114" s="7"/>
      <c r="O114" s="10"/>
    </row>
    <row r="115" spans="1:15" ht="12.5">
      <c r="A115" s="7">
        <v>113</v>
      </c>
      <c r="B115" s="7"/>
      <c r="C115" s="7"/>
      <c r="D115" s="9"/>
      <c r="E115" s="7"/>
      <c r="F115" s="7"/>
      <c r="G115" s="9"/>
      <c r="H115" s="62"/>
      <c r="I115" s="7"/>
      <c r="J115" s="7"/>
      <c r="K115" s="7"/>
      <c r="L115" s="7"/>
      <c r="M115" s="9"/>
      <c r="N115" s="7"/>
      <c r="O115" s="10"/>
    </row>
    <row r="116" spans="1:15" ht="12.5">
      <c r="A116" s="7">
        <v>114</v>
      </c>
      <c r="B116" s="7"/>
      <c r="C116" s="7"/>
      <c r="D116" s="9"/>
      <c r="E116" s="7"/>
      <c r="F116" s="7"/>
      <c r="G116" s="9"/>
      <c r="H116" s="62"/>
      <c r="I116" s="7"/>
      <c r="J116" s="7"/>
      <c r="K116" s="7"/>
      <c r="L116" s="7"/>
      <c r="M116" s="9"/>
      <c r="N116" s="7"/>
      <c r="O116" s="10"/>
    </row>
    <row r="117" spans="1:15" ht="12.5">
      <c r="A117" s="7">
        <v>115</v>
      </c>
      <c r="B117" s="7"/>
      <c r="C117" s="7"/>
      <c r="D117" s="9"/>
      <c r="E117" s="7"/>
      <c r="F117" s="7"/>
      <c r="G117" s="9"/>
      <c r="H117" s="62"/>
      <c r="I117" s="7"/>
      <c r="J117" s="7"/>
      <c r="K117" s="7"/>
      <c r="L117" s="7"/>
      <c r="M117" s="9"/>
      <c r="N117" s="7"/>
      <c r="O117" s="10"/>
    </row>
    <row r="118" spans="1:15" ht="12.5">
      <c r="A118" s="7">
        <v>116</v>
      </c>
      <c r="B118" s="7"/>
      <c r="C118" s="7"/>
      <c r="D118" s="9"/>
      <c r="E118" s="7"/>
      <c r="F118" s="7"/>
      <c r="G118" s="9"/>
      <c r="H118" s="62"/>
      <c r="I118" s="7"/>
      <c r="J118" s="7"/>
      <c r="K118" s="7"/>
      <c r="L118" s="7"/>
      <c r="M118" s="9"/>
      <c r="N118" s="7"/>
      <c r="O118" s="10"/>
    </row>
    <row r="119" spans="1:15" ht="12.5">
      <c r="A119" s="7">
        <v>117</v>
      </c>
      <c r="B119" s="7"/>
      <c r="C119" s="7"/>
      <c r="D119" s="9"/>
      <c r="E119" s="7"/>
      <c r="F119" s="7"/>
      <c r="G119" s="9"/>
      <c r="H119" s="62"/>
      <c r="I119" s="7"/>
      <c r="J119" s="7"/>
      <c r="K119" s="7"/>
      <c r="L119" s="7"/>
      <c r="M119" s="9"/>
      <c r="N119" s="7"/>
      <c r="O119" s="10"/>
    </row>
    <row r="120" spans="1:15" ht="12.5">
      <c r="A120" s="7">
        <v>118</v>
      </c>
      <c r="B120" s="7"/>
      <c r="C120" s="7"/>
      <c r="D120" s="9"/>
      <c r="E120" s="7"/>
      <c r="F120" s="7"/>
      <c r="G120" s="9"/>
      <c r="H120" s="62"/>
      <c r="I120" s="7"/>
      <c r="J120" s="7"/>
      <c r="K120" s="7"/>
      <c r="L120" s="7"/>
      <c r="M120" s="9"/>
      <c r="N120" s="7"/>
      <c r="O120" s="10"/>
    </row>
    <row r="121" spans="1:15" ht="12.5">
      <c r="A121" s="7">
        <v>119</v>
      </c>
      <c r="B121" s="7"/>
      <c r="C121" s="7"/>
      <c r="D121" s="9"/>
      <c r="E121" s="7"/>
      <c r="F121" s="7"/>
      <c r="G121" s="9"/>
      <c r="H121" s="62"/>
      <c r="I121" s="7"/>
      <c r="J121" s="7"/>
      <c r="K121" s="7"/>
      <c r="L121" s="7"/>
      <c r="M121" s="9"/>
      <c r="N121" s="7"/>
      <c r="O121" s="10"/>
    </row>
    <row r="122" spans="1:15" ht="12.5">
      <c r="A122" s="7">
        <v>120</v>
      </c>
      <c r="B122" s="7"/>
      <c r="C122" s="7"/>
      <c r="D122" s="9"/>
      <c r="E122" s="7"/>
      <c r="F122" s="7"/>
      <c r="G122" s="9"/>
      <c r="H122" s="62"/>
      <c r="I122" s="7"/>
      <c r="J122" s="7"/>
      <c r="K122" s="7"/>
      <c r="L122" s="7"/>
      <c r="M122" s="9"/>
      <c r="N122" s="7"/>
      <c r="O122" s="10"/>
    </row>
    <row r="123" spans="1:15" ht="12.5">
      <c r="A123" s="7">
        <v>121</v>
      </c>
      <c r="B123" s="7"/>
      <c r="C123" s="7"/>
      <c r="D123" s="9"/>
      <c r="E123" s="7"/>
      <c r="F123" s="7"/>
      <c r="G123" s="9"/>
      <c r="H123" s="62"/>
      <c r="I123" s="7"/>
      <c r="J123" s="7"/>
      <c r="K123" s="7"/>
      <c r="L123" s="7"/>
      <c r="M123" s="9"/>
      <c r="N123" s="7"/>
      <c r="O123" s="10"/>
    </row>
    <row r="124" spans="1:15" ht="12.5">
      <c r="A124" s="7">
        <v>122</v>
      </c>
      <c r="B124" s="7"/>
      <c r="C124" s="7"/>
      <c r="D124" s="9"/>
      <c r="E124" s="7"/>
      <c r="F124" s="7"/>
      <c r="G124" s="9"/>
      <c r="H124" s="62"/>
      <c r="I124" s="7"/>
      <c r="J124" s="7"/>
      <c r="K124" s="7"/>
      <c r="L124" s="7"/>
      <c r="M124" s="9"/>
      <c r="N124" s="7"/>
      <c r="O124" s="10"/>
    </row>
    <row r="125" spans="1:15" ht="25">
      <c r="A125" s="7">
        <v>123</v>
      </c>
      <c r="B125" s="75">
        <v>45103</v>
      </c>
      <c r="C125" s="8">
        <v>45107</v>
      </c>
      <c r="D125" s="9" t="s">
        <v>523</v>
      </c>
      <c r="E125" s="7" t="s">
        <v>524</v>
      </c>
      <c r="F125" s="7" t="s">
        <v>40</v>
      </c>
      <c r="G125" s="9" t="s">
        <v>525</v>
      </c>
      <c r="H125" s="62"/>
      <c r="I125" s="7"/>
      <c r="J125" s="7"/>
      <c r="K125" s="7"/>
      <c r="L125" s="7"/>
      <c r="M125" s="9"/>
      <c r="N125" s="7"/>
      <c r="O125" s="10"/>
    </row>
    <row r="126" spans="1:15" ht="12.5">
      <c r="A126" s="7">
        <v>124</v>
      </c>
      <c r="B126" s="8">
        <v>45105</v>
      </c>
      <c r="C126" s="8">
        <v>45107</v>
      </c>
      <c r="D126" s="9" t="s">
        <v>526</v>
      </c>
      <c r="E126" s="7" t="s">
        <v>387</v>
      </c>
      <c r="F126" s="7" t="s">
        <v>40</v>
      </c>
      <c r="G126" s="9" t="s">
        <v>424</v>
      </c>
      <c r="H126" s="62"/>
      <c r="I126" s="7"/>
      <c r="J126" s="7"/>
      <c r="K126" s="7"/>
      <c r="L126" s="7"/>
      <c r="M126" s="9"/>
      <c r="N126" s="7"/>
      <c r="O126" s="10"/>
    </row>
    <row r="127" spans="1:15" ht="12.5">
      <c r="A127" s="7">
        <v>125</v>
      </c>
      <c r="B127" s="7"/>
      <c r="C127" s="7"/>
      <c r="D127" s="9"/>
      <c r="E127" s="7"/>
      <c r="F127" s="7"/>
      <c r="G127" s="9"/>
      <c r="H127" s="62"/>
      <c r="I127" s="7"/>
      <c r="J127" s="7"/>
      <c r="K127" s="7"/>
      <c r="L127" s="7"/>
      <c r="M127" s="9"/>
      <c r="N127" s="7"/>
      <c r="O127" s="10"/>
    </row>
    <row r="128" spans="1:15" ht="12.5">
      <c r="A128" s="7">
        <v>126</v>
      </c>
      <c r="B128" s="8">
        <v>45106</v>
      </c>
      <c r="C128" s="7"/>
      <c r="D128" s="9" t="s">
        <v>527</v>
      </c>
      <c r="E128" s="7"/>
      <c r="F128" s="7" t="s">
        <v>512</v>
      </c>
      <c r="G128" s="9"/>
      <c r="H128" s="62"/>
      <c r="I128" s="7"/>
      <c r="J128" s="7"/>
      <c r="K128" s="7"/>
      <c r="L128" s="7"/>
      <c r="M128" s="9"/>
      <c r="N128" s="7"/>
      <c r="O128" s="10"/>
    </row>
    <row r="129" spans="1:15" ht="12.5">
      <c r="A129" s="7">
        <v>127</v>
      </c>
      <c r="B129" s="7"/>
      <c r="C129" s="7"/>
      <c r="D129" s="9"/>
      <c r="E129" s="7"/>
      <c r="F129" s="7"/>
      <c r="G129" s="9"/>
      <c r="H129" s="62"/>
      <c r="I129" s="7"/>
      <c r="J129" s="7"/>
      <c r="K129" s="7"/>
      <c r="L129" s="7"/>
      <c r="M129" s="9"/>
      <c r="N129" s="7"/>
      <c r="O129" s="10"/>
    </row>
    <row r="130" spans="1:15" ht="12.5">
      <c r="A130" s="7">
        <v>128</v>
      </c>
      <c r="B130" s="8"/>
      <c r="C130" s="8"/>
      <c r="D130" s="76"/>
      <c r="E130" s="8"/>
      <c r="F130" s="8"/>
      <c r="G130" s="76"/>
      <c r="H130" s="62"/>
      <c r="I130" s="7"/>
      <c r="J130" s="7"/>
      <c r="K130" s="7"/>
      <c r="L130" s="7"/>
      <c r="M130" s="9"/>
      <c r="N130" s="8"/>
      <c r="O130" s="65"/>
    </row>
    <row r="131" spans="1:15" ht="12.5">
      <c r="A131" s="7">
        <v>129</v>
      </c>
      <c r="B131" s="8"/>
      <c r="C131" s="11"/>
      <c r="D131" s="77"/>
      <c r="E131" s="11"/>
      <c r="F131" s="11"/>
      <c r="G131" s="77"/>
      <c r="H131" s="62"/>
      <c r="I131" s="7"/>
      <c r="J131" s="7"/>
      <c r="K131" s="7"/>
      <c r="L131" s="7"/>
      <c r="M131" s="9"/>
      <c r="N131" s="11"/>
      <c r="O131" s="66"/>
    </row>
    <row r="132" spans="1:15" ht="12.5">
      <c r="A132" s="7">
        <v>130</v>
      </c>
      <c r="B132" s="8"/>
      <c r="C132" s="11"/>
      <c r="D132" s="77"/>
      <c r="E132" s="11"/>
      <c r="F132" s="11"/>
      <c r="G132" s="77"/>
      <c r="H132" s="62"/>
      <c r="I132" s="7"/>
      <c r="J132" s="7"/>
      <c r="K132" s="7"/>
      <c r="L132" s="7"/>
      <c r="M132" s="9"/>
      <c r="N132" s="11"/>
      <c r="O132" s="66"/>
    </row>
    <row r="133" spans="1:15" ht="12.5">
      <c r="A133" s="7">
        <v>131</v>
      </c>
      <c r="B133" s="8"/>
      <c r="C133" s="11"/>
      <c r="D133" s="77"/>
      <c r="E133" s="11"/>
      <c r="F133" s="11"/>
      <c r="G133" s="77"/>
      <c r="H133" s="62"/>
      <c r="I133" s="7"/>
      <c r="J133" s="8"/>
      <c r="K133" s="8"/>
      <c r="L133" s="8"/>
      <c r="M133" s="9"/>
      <c r="N133" s="11"/>
      <c r="O133" s="66"/>
    </row>
    <row r="134" spans="1:15" ht="12.5">
      <c r="A134" s="7">
        <v>132</v>
      </c>
      <c r="B134" s="7"/>
      <c r="C134" s="7"/>
      <c r="D134" s="9"/>
      <c r="E134" s="7"/>
      <c r="F134" s="7"/>
      <c r="G134" s="9"/>
      <c r="H134" s="62"/>
      <c r="I134" s="7"/>
      <c r="J134" s="8"/>
      <c r="K134" s="8"/>
      <c r="L134" s="8"/>
      <c r="M134" s="9"/>
      <c r="N134" s="7"/>
      <c r="O134" s="10"/>
    </row>
    <row r="135" spans="1:15" ht="12.5">
      <c r="A135" s="7">
        <v>133</v>
      </c>
      <c r="B135" s="7"/>
      <c r="C135" s="7"/>
      <c r="D135" s="9"/>
      <c r="E135" s="7"/>
      <c r="F135" s="7"/>
      <c r="G135" s="9"/>
      <c r="H135" s="62"/>
      <c r="I135" s="7"/>
      <c r="J135" s="8"/>
      <c r="K135" s="7"/>
      <c r="L135" s="7"/>
      <c r="M135" s="9"/>
      <c r="N135" s="7"/>
      <c r="O135" s="10"/>
    </row>
    <row r="136" spans="1:15" ht="12.5">
      <c r="A136" s="7">
        <v>134</v>
      </c>
      <c r="B136" s="7"/>
      <c r="C136" s="7"/>
      <c r="D136" s="9"/>
      <c r="E136" s="7"/>
      <c r="F136" s="7"/>
      <c r="G136" s="9"/>
      <c r="H136" s="62"/>
      <c r="I136" s="7"/>
      <c r="J136" s="7"/>
      <c r="K136" s="7"/>
      <c r="L136" s="7"/>
      <c r="M136" s="9"/>
      <c r="N136" s="7"/>
      <c r="O136" s="10"/>
    </row>
    <row r="137" spans="1:15" ht="12.5">
      <c r="A137" s="7">
        <v>135</v>
      </c>
      <c r="B137" s="7"/>
      <c r="C137" s="7"/>
      <c r="D137" s="9"/>
      <c r="E137" s="7"/>
      <c r="F137" s="7"/>
      <c r="G137" s="9"/>
      <c r="H137" s="62"/>
      <c r="I137" s="7"/>
      <c r="J137" s="7"/>
      <c r="K137" s="7"/>
      <c r="L137" s="7"/>
      <c r="M137" s="9"/>
      <c r="N137" s="7"/>
      <c r="O137" s="10"/>
    </row>
    <row r="138" spans="1:15" ht="12.5">
      <c r="A138" s="7">
        <v>136</v>
      </c>
      <c r="B138" s="7"/>
      <c r="C138" s="7"/>
      <c r="D138" s="9"/>
      <c r="E138" s="7"/>
      <c r="F138" s="7"/>
      <c r="G138" s="9"/>
      <c r="H138" s="62"/>
      <c r="I138" s="7"/>
      <c r="J138" s="7"/>
      <c r="K138" s="7"/>
      <c r="L138" s="7"/>
      <c r="M138" s="9"/>
      <c r="N138" s="7"/>
      <c r="O138" s="10"/>
    </row>
    <row r="139" spans="1:15" ht="12.5">
      <c r="A139" s="7">
        <v>137</v>
      </c>
      <c r="B139" s="7"/>
      <c r="C139" s="7"/>
      <c r="D139" s="9"/>
      <c r="E139" s="7"/>
      <c r="F139" s="7"/>
      <c r="G139" s="9"/>
      <c r="H139" s="62"/>
      <c r="I139" s="7"/>
      <c r="J139" s="7"/>
      <c r="K139" s="7"/>
      <c r="L139" s="7"/>
      <c r="M139" s="9"/>
      <c r="N139" s="7"/>
      <c r="O139" s="10"/>
    </row>
    <row r="140" spans="1:15" ht="12.5">
      <c r="A140" s="7">
        <v>138</v>
      </c>
      <c r="B140" s="11">
        <v>45117</v>
      </c>
      <c r="C140" s="11">
        <v>45126</v>
      </c>
      <c r="D140" s="9" t="s">
        <v>528</v>
      </c>
      <c r="E140" s="11"/>
      <c r="F140" s="7" t="s">
        <v>40</v>
      </c>
      <c r="G140" s="9" t="s">
        <v>529</v>
      </c>
      <c r="H140" s="62"/>
      <c r="I140" s="7"/>
      <c r="J140" s="8"/>
      <c r="K140" s="8"/>
      <c r="L140" s="8"/>
      <c r="M140" s="9"/>
      <c r="N140" s="11"/>
      <c r="O140" s="66"/>
    </row>
    <row r="141" spans="1:15" ht="12.5">
      <c r="A141" s="7">
        <v>139</v>
      </c>
      <c r="B141" s="11">
        <v>45117</v>
      </c>
      <c r="C141" s="11">
        <v>45126</v>
      </c>
      <c r="D141" s="9" t="s">
        <v>429</v>
      </c>
      <c r="E141" s="7"/>
      <c r="F141" s="7" t="s">
        <v>40</v>
      </c>
      <c r="G141" s="9" t="s">
        <v>529</v>
      </c>
      <c r="H141" s="62"/>
      <c r="I141" s="7"/>
      <c r="J141" s="8"/>
      <c r="K141" s="8"/>
      <c r="L141" s="8"/>
      <c r="M141" s="9"/>
      <c r="N141" s="7"/>
      <c r="O141" s="10"/>
    </row>
    <row r="142" spans="1:15" ht="12.5">
      <c r="A142" s="7">
        <v>140</v>
      </c>
      <c r="B142" s="11"/>
      <c r="C142" s="7"/>
      <c r="D142" s="9"/>
      <c r="E142" s="7"/>
      <c r="F142" s="7"/>
      <c r="G142" s="9"/>
      <c r="H142" s="62"/>
      <c r="I142" s="7"/>
      <c r="J142" s="8"/>
      <c r="K142" s="8"/>
      <c r="L142" s="8"/>
      <c r="M142" s="9"/>
      <c r="N142" s="7"/>
      <c r="O142" s="10"/>
    </row>
    <row r="143" spans="1:15" ht="12.5">
      <c r="A143" s="7">
        <v>141</v>
      </c>
      <c r="B143" s="11"/>
      <c r="C143" s="7"/>
      <c r="D143" s="9"/>
      <c r="E143" s="7"/>
      <c r="F143" s="7"/>
      <c r="G143" s="9"/>
      <c r="H143" s="62"/>
      <c r="I143" s="7"/>
      <c r="J143" s="8"/>
      <c r="K143" s="7"/>
      <c r="L143" s="7"/>
      <c r="M143" s="9"/>
      <c r="N143" s="7"/>
      <c r="O143" s="10"/>
    </row>
    <row r="144" spans="1:15" ht="12.5">
      <c r="A144" s="7">
        <v>142</v>
      </c>
      <c r="B144" s="11"/>
      <c r="C144" s="7"/>
      <c r="D144" s="9"/>
      <c r="E144" s="7"/>
      <c r="F144" s="7"/>
      <c r="G144" s="9"/>
      <c r="H144" s="62"/>
      <c r="I144" s="7"/>
      <c r="J144" s="7"/>
      <c r="K144" s="7"/>
      <c r="L144" s="7"/>
      <c r="M144" s="9"/>
      <c r="N144" s="7"/>
      <c r="O144" s="10"/>
    </row>
    <row r="145" spans="1:15" ht="12.5">
      <c r="A145" s="7">
        <v>143</v>
      </c>
      <c r="B145" s="11"/>
      <c r="C145" s="7"/>
      <c r="D145" s="9"/>
      <c r="E145" s="7"/>
      <c r="F145" s="7"/>
      <c r="G145" s="9"/>
      <c r="H145" s="62"/>
      <c r="I145" s="7"/>
      <c r="J145" s="7"/>
      <c r="K145" s="7"/>
      <c r="L145" s="7"/>
      <c r="M145" s="9"/>
      <c r="N145" s="7"/>
      <c r="O145" s="10"/>
    </row>
    <row r="146" spans="1:15" ht="12.5">
      <c r="A146" s="7">
        <v>144</v>
      </c>
      <c r="B146" s="11"/>
      <c r="C146" s="7"/>
      <c r="D146" s="9"/>
      <c r="E146" s="7"/>
      <c r="F146" s="7"/>
      <c r="G146" s="9"/>
      <c r="H146" s="62"/>
      <c r="I146" s="7"/>
      <c r="J146" s="7"/>
      <c r="K146" s="7"/>
      <c r="L146" s="7"/>
      <c r="M146" s="9"/>
      <c r="N146" s="7"/>
      <c r="O146" s="10"/>
    </row>
    <row r="147" spans="1:15" ht="12.5">
      <c r="A147" s="7">
        <v>145</v>
      </c>
      <c r="B147" s="11"/>
      <c r="C147" s="7"/>
      <c r="D147" s="9"/>
      <c r="E147" s="7"/>
      <c r="F147" s="7"/>
      <c r="G147" s="9"/>
      <c r="H147" s="62"/>
      <c r="I147" s="7"/>
      <c r="J147" s="7"/>
      <c r="K147" s="7"/>
      <c r="L147" s="7"/>
      <c r="M147" s="9"/>
      <c r="N147" s="7"/>
      <c r="O147" s="10"/>
    </row>
    <row r="148" spans="1:15" ht="12.5">
      <c r="A148" s="7">
        <v>146</v>
      </c>
      <c r="B148" s="7"/>
      <c r="C148" s="7"/>
      <c r="D148" s="9"/>
      <c r="E148" s="7"/>
      <c r="F148" s="7"/>
      <c r="G148" s="9"/>
      <c r="H148" s="62"/>
      <c r="I148" s="7"/>
      <c r="J148" s="7"/>
      <c r="K148" s="7"/>
      <c r="L148" s="7"/>
      <c r="M148" s="9"/>
      <c r="N148" s="7"/>
      <c r="O148" s="10"/>
    </row>
    <row r="149" spans="1:15" ht="12.5">
      <c r="A149" s="7">
        <v>147</v>
      </c>
      <c r="B149" s="7"/>
      <c r="C149" s="7"/>
      <c r="D149" s="9"/>
      <c r="E149" s="7"/>
      <c r="F149" s="7"/>
      <c r="G149" s="9"/>
      <c r="H149" s="62"/>
      <c r="I149" s="7"/>
      <c r="J149" s="7"/>
      <c r="K149" s="7"/>
      <c r="L149" s="7"/>
      <c r="M149" s="9"/>
      <c r="N149" s="7"/>
      <c r="O149" s="10"/>
    </row>
    <row r="150" spans="1:15" ht="12.5">
      <c r="A150" s="7">
        <v>148</v>
      </c>
      <c r="B150" s="7"/>
      <c r="C150" s="7"/>
      <c r="D150" s="9"/>
      <c r="E150" s="7"/>
      <c r="F150" s="7"/>
      <c r="G150" s="9"/>
      <c r="H150" s="62"/>
      <c r="I150" s="7"/>
      <c r="J150" s="7"/>
      <c r="K150" s="7"/>
      <c r="L150" s="7"/>
      <c r="M150" s="9"/>
      <c r="N150" s="7"/>
      <c r="O150" s="10"/>
    </row>
    <row r="151" spans="1:15" ht="12.5">
      <c r="A151" s="7">
        <v>149</v>
      </c>
      <c r="B151" s="7"/>
      <c r="C151" s="7"/>
      <c r="D151" s="9"/>
      <c r="E151" s="7"/>
      <c r="F151" s="7"/>
      <c r="G151" s="9"/>
      <c r="H151" s="62"/>
      <c r="I151" s="7"/>
      <c r="J151" s="7"/>
      <c r="K151" s="7"/>
      <c r="L151" s="7"/>
      <c r="M151" s="9"/>
      <c r="N151" s="7"/>
      <c r="O151" s="10"/>
    </row>
    <row r="152" spans="1:15" ht="12.5">
      <c r="A152" s="7">
        <v>150</v>
      </c>
      <c r="B152" s="7"/>
      <c r="C152" s="7"/>
      <c r="D152" s="9"/>
      <c r="E152" s="7"/>
      <c r="F152" s="7"/>
      <c r="G152" s="9"/>
      <c r="H152" s="62"/>
      <c r="I152" s="7"/>
      <c r="J152" s="7"/>
      <c r="K152" s="7"/>
      <c r="L152" s="7"/>
      <c r="M152" s="9"/>
      <c r="N152" s="7"/>
      <c r="O152" s="10"/>
    </row>
    <row r="153" spans="1:15" ht="12.5">
      <c r="A153" s="7">
        <v>151</v>
      </c>
      <c r="B153" s="7"/>
      <c r="C153" s="7"/>
      <c r="D153" s="9"/>
      <c r="E153" s="7"/>
      <c r="F153" s="7"/>
      <c r="G153" s="9"/>
      <c r="H153" s="62"/>
      <c r="I153" s="7"/>
      <c r="J153" s="7"/>
      <c r="K153" s="7"/>
      <c r="L153" s="7"/>
      <c r="M153" s="9"/>
      <c r="N153" s="7"/>
      <c r="O153" s="10"/>
    </row>
    <row r="154" spans="1:15" ht="12.5">
      <c r="A154" s="7">
        <v>152</v>
      </c>
      <c r="B154" s="7"/>
      <c r="C154" s="7"/>
      <c r="D154" s="9"/>
      <c r="E154" s="7"/>
      <c r="F154" s="7"/>
      <c r="G154" s="9"/>
      <c r="H154" s="62"/>
      <c r="I154" s="7"/>
      <c r="J154" s="7"/>
      <c r="K154" s="7"/>
      <c r="L154" s="7"/>
      <c r="M154" s="9"/>
      <c r="N154" s="7"/>
      <c r="O154" s="10"/>
    </row>
    <row r="155" spans="1:15" ht="12.5">
      <c r="A155" s="7">
        <v>153</v>
      </c>
      <c r="B155" s="7"/>
      <c r="C155" s="7"/>
      <c r="D155" s="9"/>
      <c r="E155" s="7"/>
      <c r="F155" s="7"/>
      <c r="G155" s="9"/>
      <c r="H155" s="62"/>
      <c r="I155" s="7"/>
      <c r="J155" s="7"/>
      <c r="K155" s="7"/>
      <c r="L155" s="7"/>
      <c r="M155" s="9"/>
      <c r="N155" s="7"/>
      <c r="O155" s="10"/>
    </row>
    <row r="156" spans="1:15" ht="12.5">
      <c r="A156" s="7">
        <v>154</v>
      </c>
      <c r="B156" s="7"/>
      <c r="C156" s="7"/>
      <c r="D156" s="9"/>
      <c r="E156" s="7"/>
      <c r="F156" s="7"/>
      <c r="G156" s="9"/>
      <c r="H156" s="62"/>
      <c r="I156" s="7"/>
      <c r="J156" s="7"/>
      <c r="K156" s="7"/>
      <c r="L156" s="7"/>
      <c r="M156" s="9"/>
      <c r="N156" s="7"/>
      <c r="O156" s="10"/>
    </row>
    <row r="157" spans="1:15" ht="12.5">
      <c r="A157" s="7">
        <v>155</v>
      </c>
      <c r="B157" s="8">
        <v>45154</v>
      </c>
      <c r="C157" s="8">
        <v>45155</v>
      </c>
      <c r="D157" s="9" t="s">
        <v>488</v>
      </c>
      <c r="E157" s="7"/>
      <c r="F157" s="7" t="s">
        <v>40</v>
      </c>
      <c r="G157" s="9"/>
      <c r="H157" s="62"/>
      <c r="I157" s="7"/>
      <c r="J157" s="7"/>
      <c r="K157" s="7"/>
      <c r="L157" s="7"/>
      <c r="M157" s="9"/>
      <c r="N157" s="7"/>
      <c r="O157" s="10"/>
    </row>
    <row r="158" spans="1:15" ht="12.5">
      <c r="A158" s="7">
        <v>156</v>
      </c>
      <c r="B158" s="7"/>
      <c r="C158" s="7"/>
      <c r="D158" s="9"/>
      <c r="E158" s="7"/>
      <c r="F158" s="7"/>
      <c r="G158" s="9"/>
      <c r="H158" s="62"/>
      <c r="I158" s="7"/>
      <c r="J158" s="7"/>
      <c r="K158" s="7"/>
      <c r="L158" s="7"/>
      <c r="M158" s="9"/>
      <c r="N158" s="7"/>
      <c r="O158" s="10"/>
    </row>
    <row r="159" spans="1:15" ht="12.5">
      <c r="A159" s="7">
        <v>157</v>
      </c>
      <c r="B159" s="7"/>
      <c r="C159" s="7"/>
      <c r="D159" s="9"/>
      <c r="E159" s="7"/>
      <c r="F159" s="7"/>
      <c r="G159" s="9"/>
      <c r="H159" s="62"/>
      <c r="I159" s="7"/>
      <c r="J159" s="7"/>
      <c r="K159" s="7"/>
      <c r="L159" s="7"/>
      <c r="M159" s="9"/>
      <c r="N159" s="7"/>
      <c r="O159" s="10"/>
    </row>
    <row r="160" spans="1:15" ht="12.5">
      <c r="A160" s="7">
        <v>158</v>
      </c>
      <c r="B160" s="7"/>
      <c r="C160" s="7"/>
      <c r="D160" s="9"/>
      <c r="E160" s="7"/>
      <c r="F160" s="7"/>
      <c r="G160" s="9"/>
      <c r="H160" s="62"/>
      <c r="I160" s="7"/>
      <c r="J160" s="7"/>
      <c r="K160" s="7"/>
      <c r="L160" s="7"/>
      <c r="M160" s="9"/>
      <c r="N160" s="7"/>
      <c r="O160" s="10"/>
    </row>
    <row r="161" spans="1:15" ht="12.5">
      <c r="A161" s="7">
        <v>159</v>
      </c>
      <c r="B161" s="7"/>
      <c r="C161" s="7"/>
      <c r="D161" s="9"/>
      <c r="E161" s="7"/>
      <c r="F161" s="7"/>
      <c r="G161" s="9"/>
      <c r="H161" s="62"/>
      <c r="I161" s="7"/>
      <c r="J161" s="7"/>
      <c r="K161" s="7"/>
      <c r="L161" s="7"/>
      <c r="M161" s="9"/>
      <c r="N161" s="7"/>
      <c r="O161" s="10"/>
    </row>
    <row r="162" spans="1:15" ht="12.5">
      <c r="A162" s="7">
        <v>160</v>
      </c>
      <c r="B162" s="11">
        <v>45159</v>
      </c>
      <c r="C162" s="11">
        <v>45160</v>
      </c>
      <c r="D162" s="9" t="s">
        <v>530</v>
      </c>
      <c r="E162" s="7"/>
      <c r="F162" s="7" t="s">
        <v>40</v>
      </c>
      <c r="G162" s="9"/>
      <c r="H162" s="62"/>
      <c r="I162" s="7"/>
      <c r="J162" s="8"/>
      <c r="K162" s="8"/>
      <c r="L162" s="7"/>
      <c r="M162" s="9"/>
      <c r="N162" s="7"/>
      <c r="O162" s="10"/>
    </row>
    <row r="163" spans="1:15" ht="12.5">
      <c r="A163" s="7">
        <v>161</v>
      </c>
      <c r="B163" s="11">
        <v>45159</v>
      </c>
      <c r="C163" s="11">
        <v>45159</v>
      </c>
      <c r="D163" s="9" t="s">
        <v>531</v>
      </c>
      <c r="E163" s="7"/>
      <c r="F163" s="7" t="s">
        <v>40</v>
      </c>
      <c r="G163" s="9" t="s">
        <v>450</v>
      </c>
      <c r="H163" s="62"/>
      <c r="I163" s="7"/>
      <c r="J163" s="7"/>
      <c r="K163" s="7"/>
      <c r="L163" s="7"/>
      <c r="M163" s="9"/>
      <c r="N163" s="7"/>
      <c r="O163" s="10"/>
    </row>
    <row r="164" spans="1:15" ht="12.5">
      <c r="A164" s="7">
        <v>162</v>
      </c>
      <c r="B164" s="11">
        <v>45159</v>
      </c>
      <c r="C164" s="7"/>
      <c r="D164" s="9" t="s">
        <v>532</v>
      </c>
      <c r="E164" s="7"/>
      <c r="F164" s="7"/>
      <c r="G164" s="9"/>
      <c r="H164" s="62"/>
      <c r="I164" s="7"/>
      <c r="J164" s="7"/>
      <c r="K164" s="7"/>
      <c r="L164" s="7"/>
      <c r="M164" s="9"/>
      <c r="N164" s="7"/>
      <c r="O164" s="10"/>
    </row>
    <row r="165" spans="1:15" ht="12.5">
      <c r="A165" s="7">
        <v>163</v>
      </c>
      <c r="B165" s="11">
        <v>45159</v>
      </c>
      <c r="C165" s="7"/>
      <c r="D165" s="9" t="s">
        <v>533</v>
      </c>
      <c r="E165" s="7"/>
      <c r="F165" s="7"/>
      <c r="G165" s="9"/>
      <c r="H165" s="62"/>
      <c r="I165" s="7"/>
      <c r="J165" s="8"/>
      <c r="K165" s="7"/>
      <c r="L165" s="7"/>
      <c r="M165" s="9"/>
      <c r="N165" s="7"/>
      <c r="O165" s="10"/>
    </row>
    <row r="166" spans="1:15" ht="12.5">
      <c r="A166" s="7">
        <v>164</v>
      </c>
      <c r="B166" s="11">
        <v>45159</v>
      </c>
      <c r="C166" s="7"/>
      <c r="D166" s="9" t="s">
        <v>534</v>
      </c>
      <c r="E166" s="7"/>
      <c r="F166" s="7"/>
      <c r="G166" s="9"/>
      <c r="H166" s="62"/>
      <c r="I166" s="7"/>
      <c r="J166" s="8"/>
      <c r="K166" s="7"/>
      <c r="L166" s="7"/>
      <c r="M166" s="9"/>
      <c r="N166" s="7"/>
      <c r="O166" s="10"/>
    </row>
    <row r="167" spans="1:15" ht="12.5">
      <c r="A167" s="7">
        <v>165</v>
      </c>
      <c r="B167" s="11">
        <v>45159</v>
      </c>
      <c r="C167" s="7"/>
      <c r="D167" s="9" t="s">
        <v>535</v>
      </c>
      <c r="E167" s="7"/>
      <c r="F167" s="7"/>
      <c r="G167" s="9"/>
      <c r="H167" s="62"/>
      <c r="I167" s="7"/>
      <c r="J167" s="8"/>
      <c r="K167" s="7"/>
      <c r="L167" s="7"/>
      <c r="M167" s="7"/>
      <c r="N167" s="7"/>
      <c r="O167" s="10"/>
    </row>
    <row r="168" spans="1:15" ht="12.5">
      <c r="A168" s="7">
        <v>166</v>
      </c>
      <c r="B168" s="11">
        <v>45159</v>
      </c>
      <c r="C168" s="7"/>
      <c r="D168" s="9" t="s">
        <v>536</v>
      </c>
      <c r="E168" s="7"/>
      <c r="F168" s="7"/>
      <c r="G168" s="9"/>
      <c r="H168" s="62"/>
      <c r="I168" s="7"/>
      <c r="J168" s="8"/>
      <c r="K168" s="7"/>
      <c r="L168" s="7"/>
      <c r="M168" s="7"/>
      <c r="N168" s="7"/>
      <c r="O168" s="10"/>
    </row>
    <row r="169" spans="1:15" ht="12.5">
      <c r="A169" s="7">
        <v>167</v>
      </c>
      <c r="B169" s="11">
        <v>45159</v>
      </c>
      <c r="C169" s="7"/>
      <c r="D169" s="9" t="s">
        <v>537</v>
      </c>
      <c r="E169" s="7"/>
      <c r="F169" s="7"/>
      <c r="G169" s="9"/>
      <c r="H169" s="62"/>
      <c r="I169" s="7"/>
      <c r="J169" s="8"/>
      <c r="K169" s="7"/>
      <c r="L169" s="7"/>
      <c r="M169" s="9"/>
      <c r="N169" s="7"/>
      <c r="O169" s="10"/>
    </row>
    <row r="170" spans="1:15" ht="25">
      <c r="A170" s="7">
        <v>168</v>
      </c>
      <c r="B170" s="11">
        <v>45159</v>
      </c>
      <c r="C170" s="11">
        <v>45159</v>
      </c>
      <c r="D170" s="9" t="s">
        <v>538</v>
      </c>
      <c r="E170" s="7"/>
      <c r="F170" s="7" t="s">
        <v>40</v>
      </c>
      <c r="G170" s="9" t="s">
        <v>539</v>
      </c>
      <c r="H170" s="62"/>
      <c r="I170" s="7"/>
      <c r="J170" s="8"/>
      <c r="K170" s="8"/>
      <c r="L170" s="7"/>
      <c r="M170" s="9"/>
      <c r="N170" s="7"/>
      <c r="O170" s="10"/>
    </row>
    <row r="171" spans="1:15" ht="12.5">
      <c r="A171" s="7">
        <v>169</v>
      </c>
      <c r="B171" s="11">
        <v>45159</v>
      </c>
      <c r="C171" s="7"/>
      <c r="D171" s="9" t="s">
        <v>540</v>
      </c>
      <c r="E171" s="7"/>
      <c r="F171" s="7"/>
      <c r="G171" s="9"/>
      <c r="H171" s="62"/>
      <c r="I171" s="7"/>
      <c r="J171" s="8"/>
      <c r="K171" s="7"/>
      <c r="L171" s="7"/>
      <c r="M171" s="7"/>
      <c r="N171" s="7"/>
      <c r="O171" s="10"/>
    </row>
    <row r="172" spans="1:15" ht="12.5">
      <c r="A172" s="7">
        <v>170</v>
      </c>
      <c r="B172" s="11">
        <v>45159</v>
      </c>
      <c r="C172" s="7"/>
      <c r="D172" s="9"/>
      <c r="E172" s="7"/>
      <c r="F172" s="7"/>
      <c r="G172" s="9"/>
      <c r="H172" s="62"/>
      <c r="I172" s="7"/>
      <c r="J172" s="8"/>
      <c r="K172" s="8"/>
      <c r="L172" s="7"/>
      <c r="M172" s="7"/>
      <c r="N172" s="7"/>
      <c r="O172" s="10"/>
    </row>
    <row r="173" spans="1:15" ht="12.5">
      <c r="A173" s="7">
        <v>171</v>
      </c>
      <c r="B173" s="8">
        <v>45159</v>
      </c>
      <c r="C173" s="8">
        <v>45161</v>
      </c>
      <c r="D173" s="9" t="s">
        <v>541</v>
      </c>
      <c r="E173" s="7"/>
      <c r="F173" s="7" t="s">
        <v>40</v>
      </c>
      <c r="G173" s="9" t="s">
        <v>542</v>
      </c>
      <c r="H173" s="62"/>
      <c r="I173" s="7"/>
      <c r="J173" s="8"/>
      <c r="K173" s="8"/>
      <c r="L173" s="7"/>
      <c r="M173" s="9"/>
      <c r="N173" s="7"/>
      <c r="O173" s="10"/>
    </row>
    <row r="174" spans="1:15" ht="12.5">
      <c r="A174" s="7">
        <v>172</v>
      </c>
      <c r="B174" s="8">
        <v>45159</v>
      </c>
      <c r="C174" s="7"/>
      <c r="D174" s="9" t="s">
        <v>543</v>
      </c>
      <c r="E174" s="7"/>
      <c r="F174" s="7"/>
      <c r="G174" s="9"/>
      <c r="H174" s="62"/>
      <c r="I174" s="7"/>
      <c r="J174" s="8"/>
      <c r="K174" s="7"/>
      <c r="L174" s="7"/>
      <c r="M174" s="9"/>
      <c r="N174" s="7"/>
      <c r="O174" s="10"/>
    </row>
    <row r="175" spans="1:15" ht="12.5">
      <c r="A175" s="7">
        <v>173</v>
      </c>
      <c r="B175" s="8">
        <v>45159</v>
      </c>
      <c r="C175" s="7"/>
      <c r="D175" s="9" t="s">
        <v>544</v>
      </c>
      <c r="E175" s="7"/>
      <c r="F175" s="7"/>
      <c r="G175" s="9"/>
      <c r="H175" s="62"/>
      <c r="I175" s="7"/>
      <c r="J175" s="7"/>
      <c r="K175" s="7"/>
      <c r="L175" s="7"/>
      <c r="M175" s="7"/>
      <c r="N175" s="7"/>
      <c r="O175" s="7"/>
    </row>
    <row r="176" spans="1:15" ht="12.5">
      <c r="A176" s="7">
        <v>174</v>
      </c>
      <c r="B176" s="8">
        <v>45159</v>
      </c>
      <c r="C176" s="11"/>
      <c r="D176" s="9" t="s">
        <v>545</v>
      </c>
      <c r="E176" s="11"/>
      <c r="F176" s="11"/>
      <c r="G176" s="77"/>
      <c r="H176" s="62"/>
      <c r="I176" s="7"/>
      <c r="J176" s="8"/>
      <c r="K176" s="8"/>
      <c r="L176" s="7"/>
      <c r="M176" s="63"/>
      <c r="N176" s="7"/>
      <c r="O176" s="66"/>
    </row>
    <row r="177" spans="1:15" ht="12.5">
      <c r="A177" s="7">
        <v>175</v>
      </c>
      <c r="B177" s="7"/>
      <c r="C177" s="7"/>
      <c r="D177" s="9"/>
      <c r="E177" s="7"/>
      <c r="F177" s="7"/>
      <c r="G177" s="9"/>
      <c r="H177" s="62"/>
      <c r="I177" s="7"/>
      <c r="J177" s="8"/>
      <c r="K177" s="8"/>
      <c r="L177" s="7"/>
      <c r="M177" s="9"/>
      <c r="N177" s="7"/>
      <c r="O177" s="10"/>
    </row>
    <row r="178" spans="1:15" ht="12.5">
      <c r="A178" s="7">
        <v>176</v>
      </c>
      <c r="B178" s="11"/>
      <c r="C178" s="11"/>
      <c r="D178" s="77"/>
      <c r="E178" s="11"/>
      <c r="F178" s="11"/>
      <c r="G178" s="77"/>
      <c r="H178" s="62"/>
      <c r="I178" s="7"/>
      <c r="J178" s="7"/>
      <c r="K178" s="7"/>
      <c r="L178" s="7"/>
      <c r="M178" s="7"/>
      <c r="N178" s="7"/>
      <c r="O178" s="7"/>
    </row>
    <row r="179" spans="1:15" ht="12.5">
      <c r="A179" s="7">
        <v>177</v>
      </c>
      <c r="B179" s="7"/>
      <c r="C179" s="7"/>
      <c r="D179" s="9"/>
      <c r="E179" s="7"/>
      <c r="F179" s="7"/>
      <c r="G179" s="9"/>
      <c r="H179" s="62"/>
      <c r="I179" s="7"/>
      <c r="J179" s="7"/>
      <c r="K179" s="7"/>
      <c r="L179" s="7"/>
      <c r="M179" s="7"/>
      <c r="N179" s="7"/>
      <c r="O179" s="7"/>
    </row>
    <row r="180" spans="1:15" ht="12.5">
      <c r="A180" s="7">
        <v>178</v>
      </c>
      <c r="B180" s="7"/>
      <c r="C180" s="7"/>
      <c r="D180" s="9"/>
      <c r="E180" s="7"/>
      <c r="F180" s="7"/>
      <c r="G180" s="9"/>
      <c r="H180" s="62"/>
      <c r="I180" s="7"/>
      <c r="J180" s="7"/>
      <c r="K180" s="7"/>
      <c r="L180" s="7"/>
      <c r="M180" s="7"/>
      <c r="N180" s="7"/>
      <c r="O180" s="7"/>
    </row>
    <row r="181" spans="1:15" ht="12.5">
      <c r="A181" s="7">
        <v>179</v>
      </c>
      <c r="B181" s="7"/>
      <c r="C181" s="7"/>
      <c r="D181" s="9"/>
      <c r="E181" s="7"/>
      <c r="F181" s="7"/>
      <c r="G181" s="9"/>
      <c r="H181" s="62"/>
      <c r="I181" s="7"/>
      <c r="J181" s="7"/>
      <c r="K181" s="7"/>
      <c r="L181" s="7"/>
      <c r="M181" s="7"/>
      <c r="N181" s="7"/>
      <c r="O181" s="7"/>
    </row>
    <row r="182" spans="1:15" ht="12.5">
      <c r="A182" s="7">
        <v>180</v>
      </c>
      <c r="B182" s="7"/>
      <c r="C182" s="7"/>
      <c r="D182" s="9"/>
      <c r="E182" s="7"/>
      <c r="F182" s="7"/>
      <c r="G182" s="9"/>
      <c r="H182" s="62"/>
      <c r="I182" s="7"/>
      <c r="J182" s="7"/>
      <c r="K182" s="7"/>
      <c r="L182" s="7"/>
      <c r="M182" s="7"/>
      <c r="N182" s="7"/>
      <c r="O182" s="7"/>
    </row>
    <row r="183" spans="1:15" ht="12.5">
      <c r="A183" s="7">
        <v>181</v>
      </c>
      <c r="B183" s="7"/>
      <c r="C183" s="7"/>
      <c r="D183" s="9"/>
      <c r="E183" s="7"/>
      <c r="F183" s="7"/>
      <c r="G183" s="9"/>
      <c r="H183" s="62"/>
      <c r="I183" s="7"/>
      <c r="J183" s="8"/>
      <c r="K183" s="8"/>
      <c r="L183" s="7"/>
      <c r="M183" s="63"/>
      <c r="N183" s="7"/>
      <c r="O183" s="10"/>
    </row>
    <row r="184" spans="1:15" ht="12.5">
      <c r="A184" s="7">
        <v>182</v>
      </c>
      <c r="B184" s="7"/>
      <c r="C184" s="7"/>
      <c r="D184" s="9"/>
      <c r="E184" s="7"/>
      <c r="F184" s="7"/>
      <c r="G184" s="9"/>
      <c r="H184" s="62"/>
      <c r="I184" s="7"/>
      <c r="J184" s="7"/>
      <c r="K184" s="7"/>
      <c r="L184" s="7"/>
      <c r="M184" s="7"/>
      <c r="N184" s="7"/>
      <c r="O184" s="7"/>
    </row>
    <row r="185" spans="1:15" ht="12.5">
      <c r="A185" s="7">
        <v>183</v>
      </c>
      <c r="B185" s="7"/>
      <c r="C185" s="7"/>
      <c r="D185" s="9"/>
      <c r="E185" s="7"/>
      <c r="F185" s="7"/>
      <c r="G185" s="9"/>
      <c r="H185" s="62"/>
      <c r="I185" s="7"/>
      <c r="J185" s="7"/>
      <c r="K185" s="7"/>
      <c r="L185" s="7"/>
      <c r="M185" s="7"/>
      <c r="N185" s="7"/>
      <c r="O185" s="7"/>
    </row>
    <row r="186" spans="1:15" ht="12.5">
      <c r="A186" s="7">
        <v>184</v>
      </c>
      <c r="B186" s="7"/>
      <c r="C186" s="7"/>
      <c r="D186" s="9"/>
      <c r="E186" s="7"/>
      <c r="F186" s="7"/>
      <c r="G186" s="9"/>
      <c r="H186" s="62"/>
      <c r="I186" s="7"/>
      <c r="J186" s="8"/>
      <c r="K186" s="7"/>
      <c r="L186" s="7"/>
      <c r="M186" s="9"/>
      <c r="N186" s="7"/>
      <c r="O186" s="10"/>
    </row>
    <row r="187" spans="1:15" ht="12.5">
      <c r="A187" s="7"/>
      <c r="B187" s="7"/>
      <c r="C187" s="7"/>
      <c r="D187" s="9"/>
      <c r="E187" s="7"/>
      <c r="F187" s="7"/>
      <c r="G187" s="9"/>
      <c r="H187" s="62"/>
      <c r="I187" s="7"/>
      <c r="J187" s="8"/>
      <c r="K187" s="8"/>
      <c r="L187" s="7"/>
      <c r="M187" s="9"/>
      <c r="N187" s="7"/>
      <c r="O187" s="10"/>
    </row>
    <row r="188" spans="1:15" ht="12.5">
      <c r="A188" s="7"/>
      <c r="B188" s="7"/>
      <c r="C188" s="7"/>
      <c r="D188" s="9"/>
      <c r="E188" s="7"/>
      <c r="F188" s="7"/>
      <c r="G188" s="9"/>
      <c r="H188" s="62"/>
      <c r="I188" s="7"/>
      <c r="J188" s="8"/>
      <c r="K188" s="8"/>
      <c r="L188" s="7"/>
      <c r="M188" s="9"/>
      <c r="N188" s="7"/>
      <c r="O188" s="10"/>
    </row>
    <row r="189" spans="1:15" ht="12.5">
      <c r="A189" s="7"/>
      <c r="B189" s="7"/>
      <c r="C189" s="7"/>
      <c r="D189" s="9"/>
      <c r="E189" s="7"/>
      <c r="F189" s="7"/>
      <c r="G189" s="9"/>
      <c r="H189" s="62"/>
      <c r="I189" s="7"/>
      <c r="J189" s="7"/>
      <c r="K189" s="7"/>
      <c r="L189" s="7"/>
      <c r="M189" s="9"/>
      <c r="N189" s="7"/>
      <c r="O189" s="10"/>
    </row>
    <row r="190" spans="1:15" ht="12.5">
      <c r="A190" s="7"/>
      <c r="B190" s="7"/>
      <c r="C190" s="7"/>
      <c r="D190" s="9"/>
      <c r="E190" s="7"/>
      <c r="F190" s="7"/>
      <c r="G190" s="9"/>
      <c r="H190" s="62"/>
      <c r="I190" s="7"/>
      <c r="J190" s="7"/>
      <c r="K190" s="7"/>
      <c r="L190" s="7"/>
      <c r="M190" s="9"/>
      <c r="N190" s="7"/>
      <c r="O190" s="10"/>
    </row>
    <row r="191" spans="1:15" ht="12.5">
      <c r="A191" s="7"/>
      <c r="B191" s="7"/>
      <c r="C191" s="7"/>
      <c r="D191" s="9"/>
      <c r="E191" s="7"/>
      <c r="F191" s="7"/>
      <c r="G191" s="9"/>
      <c r="H191" s="62"/>
      <c r="I191" s="7"/>
      <c r="J191" s="8"/>
      <c r="K191" s="8"/>
      <c r="L191" s="7"/>
      <c r="M191" s="9"/>
      <c r="N191" s="7"/>
      <c r="O191" s="10"/>
    </row>
    <row r="192" spans="1:15" ht="12.5">
      <c r="A192" s="7"/>
      <c r="B192" s="7"/>
      <c r="C192" s="7"/>
      <c r="D192" s="9"/>
      <c r="E192" s="7"/>
      <c r="F192" s="7"/>
      <c r="G192" s="9"/>
      <c r="H192" s="62"/>
      <c r="I192" s="7"/>
      <c r="J192" s="7"/>
      <c r="K192" s="7"/>
      <c r="L192" s="7"/>
      <c r="M192" s="9"/>
      <c r="N192" s="7"/>
      <c r="O192" s="10"/>
    </row>
    <row r="193" spans="1:15" ht="12.5">
      <c r="A193" s="7"/>
      <c r="B193" s="7"/>
      <c r="C193" s="7"/>
      <c r="D193" s="9"/>
      <c r="E193" s="7"/>
      <c r="F193" s="7"/>
      <c r="G193" s="9"/>
      <c r="H193" s="62"/>
      <c r="I193" s="7"/>
      <c r="J193" s="8"/>
      <c r="K193" s="7"/>
      <c r="L193" s="7"/>
      <c r="M193" s="7"/>
      <c r="N193" s="7"/>
      <c r="O193" s="10"/>
    </row>
    <row r="194" spans="1:15" ht="12.5">
      <c r="A194" s="7"/>
      <c r="B194" s="7"/>
      <c r="C194" s="7"/>
      <c r="D194" s="9"/>
      <c r="E194" s="7"/>
      <c r="F194" s="7"/>
      <c r="G194" s="9"/>
      <c r="H194" s="62"/>
      <c r="I194" s="7"/>
      <c r="J194" s="7"/>
      <c r="K194" s="7"/>
      <c r="L194" s="7"/>
      <c r="M194" s="9"/>
      <c r="N194" s="7"/>
      <c r="O194" s="10"/>
    </row>
    <row r="195" spans="1:15" ht="12.5">
      <c r="A195" s="7"/>
      <c r="B195" s="7"/>
      <c r="C195" s="7"/>
      <c r="D195" s="9"/>
      <c r="E195" s="7"/>
      <c r="F195" s="7"/>
      <c r="G195" s="9"/>
      <c r="H195" s="62"/>
      <c r="I195" s="7"/>
      <c r="J195" s="7"/>
      <c r="K195" s="7"/>
      <c r="L195" s="7"/>
      <c r="M195" s="9"/>
      <c r="N195" s="7"/>
      <c r="O195" s="10"/>
    </row>
    <row r="196" spans="1:15" ht="12.5">
      <c r="A196" s="7"/>
      <c r="B196" s="7"/>
      <c r="C196" s="7"/>
      <c r="D196" s="9"/>
      <c r="E196" s="7"/>
      <c r="F196" s="7"/>
      <c r="G196" s="9"/>
      <c r="H196" s="62"/>
      <c r="I196" s="7"/>
      <c r="J196" s="7"/>
      <c r="K196" s="7"/>
      <c r="L196" s="7"/>
      <c r="M196" s="9"/>
      <c r="N196" s="7"/>
      <c r="O196" s="10"/>
    </row>
    <row r="197" spans="1:15" ht="12.5">
      <c r="A197" s="7"/>
      <c r="B197" s="7"/>
      <c r="C197" s="7"/>
      <c r="D197" s="9"/>
      <c r="E197" s="7"/>
      <c r="F197" s="7"/>
      <c r="G197" s="9"/>
      <c r="H197" s="62"/>
      <c r="I197" s="7"/>
      <c r="J197" s="7"/>
      <c r="K197" s="7"/>
      <c r="L197" s="7"/>
      <c r="M197" s="9"/>
      <c r="N197" s="7"/>
      <c r="O197" s="10"/>
    </row>
    <row r="198" spans="1:15" ht="12.5">
      <c r="A198" s="7"/>
      <c r="B198" s="7"/>
      <c r="C198" s="7"/>
      <c r="D198" s="9"/>
      <c r="E198" s="7"/>
      <c r="F198" s="7"/>
      <c r="G198" s="9"/>
      <c r="H198" s="62"/>
      <c r="I198" s="7"/>
      <c r="J198" s="7"/>
      <c r="K198" s="7"/>
      <c r="L198" s="7"/>
      <c r="M198" s="9"/>
      <c r="N198" s="7"/>
      <c r="O198" s="10"/>
    </row>
    <row r="199" spans="1:15" ht="12.5">
      <c r="A199" s="7"/>
      <c r="B199" s="7"/>
      <c r="C199" s="7"/>
      <c r="D199" s="9"/>
      <c r="E199" s="7"/>
      <c r="F199" s="7"/>
      <c r="G199" s="9"/>
      <c r="H199" s="62"/>
      <c r="I199" s="7"/>
      <c r="J199" s="7"/>
      <c r="K199" s="7"/>
      <c r="L199" s="7"/>
      <c r="M199" s="9"/>
      <c r="N199" s="7"/>
      <c r="O199" s="10"/>
    </row>
    <row r="200" spans="1:15" ht="12.5">
      <c r="A200" s="7"/>
      <c r="B200" s="7"/>
      <c r="C200" s="7"/>
      <c r="D200" s="9"/>
      <c r="E200" s="7"/>
      <c r="F200" s="7"/>
      <c r="G200" s="9"/>
      <c r="H200" s="62"/>
      <c r="I200" s="7"/>
      <c r="J200" s="7"/>
      <c r="K200" s="7"/>
      <c r="L200" s="7"/>
      <c r="M200" s="9"/>
      <c r="N200" s="7"/>
      <c r="O200" s="10"/>
    </row>
    <row r="201" spans="1:15" ht="12.5">
      <c r="A201" s="7"/>
      <c r="B201" s="7"/>
      <c r="C201" s="7"/>
      <c r="D201" s="9"/>
      <c r="E201" s="7"/>
      <c r="F201" s="7"/>
      <c r="G201" s="9"/>
      <c r="H201" s="62"/>
      <c r="I201" s="7"/>
      <c r="J201" s="7"/>
      <c r="K201" s="7"/>
      <c r="L201" s="7"/>
      <c r="M201" s="9"/>
      <c r="N201" s="7"/>
      <c r="O201" s="10"/>
    </row>
    <row r="202" spans="1:15" ht="12.5">
      <c r="A202" s="7"/>
      <c r="B202" s="7"/>
      <c r="C202" s="7"/>
      <c r="D202" s="9"/>
      <c r="E202" s="7"/>
      <c r="F202" s="7"/>
      <c r="G202" s="9"/>
      <c r="H202" s="62"/>
      <c r="I202" s="7"/>
      <c r="J202" s="7"/>
      <c r="K202" s="7"/>
      <c r="L202" s="7"/>
      <c r="M202" s="9"/>
      <c r="N202" s="7"/>
      <c r="O202" s="10"/>
    </row>
    <row r="203" spans="1:15" ht="12.5">
      <c r="A203" s="7"/>
      <c r="B203" s="7"/>
      <c r="C203" s="7"/>
      <c r="D203" s="9"/>
      <c r="E203" s="7"/>
      <c r="F203" s="7"/>
      <c r="G203" s="9"/>
      <c r="H203" s="62"/>
      <c r="I203" s="7"/>
      <c r="J203" s="8"/>
      <c r="K203" s="8"/>
      <c r="L203" s="7"/>
      <c r="M203" s="9"/>
      <c r="N203" s="7"/>
      <c r="O203" s="10"/>
    </row>
    <row r="204" spans="1:15" ht="12.5">
      <c r="A204" s="7"/>
      <c r="B204" s="7"/>
      <c r="C204" s="7"/>
      <c r="D204" s="9"/>
      <c r="E204" s="7"/>
      <c r="F204" s="7"/>
      <c r="G204" s="9"/>
      <c r="H204" s="62"/>
      <c r="I204" s="7"/>
      <c r="J204" s="7"/>
      <c r="K204" s="7"/>
      <c r="L204" s="7"/>
      <c r="M204" s="9"/>
      <c r="N204" s="7"/>
      <c r="O204" s="10"/>
    </row>
    <row r="205" spans="1:15" ht="12.5">
      <c r="A205" s="7"/>
      <c r="B205" s="7"/>
      <c r="C205" s="7"/>
      <c r="D205" s="9"/>
      <c r="E205" s="7"/>
      <c r="F205" s="7"/>
      <c r="G205" s="9"/>
      <c r="H205" s="62"/>
      <c r="I205" s="7"/>
      <c r="J205" s="7"/>
      <c r="K205" s="7"/>
      <c r="L205" s="7"/>
      <c r="M205" s="9"/>
      <c r="N205" s="7"/>
      <c r="O205" s="10"/>
    </row>
    <row r="206" spans="1:15" ht="12.5">
      <c r="A206" s="7"/>
      <c r="B206" s="7"/>
      <c r="C206" s="7"/>
      <c r="D206" s="9"/>
      <c r="E206" s="7"/>
      <c r="F206" s="7"/>
      <c r="G206" s="9"/>
      <c r="H206" s="62"/>
      <c r="I206" s="7"/>
      <c r="J206" s="7"/>
      <c r="K206" s="7"/>
      <c r="L206" s="7"/>
      <c r="M206" s="9"/>
      <c r="N206" s="7"/>
      <c r="O206" s="10"/>
    </row>
    <row r="207" spans="1:15" ht="12.5">
      <c r="A207" s="7"/>
      <c r="B207" s="7"/>
      <c r="C207" s="7"/>
      <c r="D207" s="9"/>
      <c r="E207" s="7"/>
      <c r="F207" s="7"/>
      <c r="G207" s="9"/>
      <c r="H207" s="62"/>
      <c r="I207" s="7"/>
      <c r="J207" s="7"/>
      <c r="K207" s="7"/>
      <c r="L207" s="7"/>
      <c r="M207" s="9"/>
      <c r="N207" s="7"/>
      <c r="O207" s="10"/>
    </row>
    <row r="208" spans="1:15" ht="12.5">
      <c r="A208" s="7"/>
      <c r="B208" s="7"/>
      <c r="C208" s="7"/>
      <c r="D208" s="9"/>
      <c r="E208" s="7"/>
      <c r="F208" s="7"/>
      <c r="G208" s="9"/>
      <c r="H208" s="62"/>
      <c r="I208" s="7"/>
      <c r="J208" s="7"/>
      <c r="K208" s="7"/>
      <c r="L208" s="7"/>
      <c r="M208" s="9"/>
      <c r="N208" s="7"/>
      <c r="O208" s="10"/>
    </row>
    <row r="209" spans="1:15" ht="12.5">
      <c r="A209" s="7"/>
      <c r="B209" s="7"/>
      <c r="C209" s="7"/>
      <c r="D209" s="9"/>
      <c r="E209" s="7"/>
      <c r="F209" s="7"/>
      <c r="G209" s="9"/>
      <c r="H209" s="62"/>
      <c r="I209" s="7"/>
      <c r="J209" s="7"/>
      <c r="K209" s="7"/>
      <c r="L209" s="7"/>
      <c r="M209" s="9"/>
      <c r="N209" s="7"/>
      <c r="O209" s="10"/>
    </row>
    <row r="210" spans="1:15" ht="12.5">
      <c r="A210" s="7"/>
      <c r="B210" s="7"/>
      <c r="C210" s="7"/>
      <c r="D210" s="9"/>
      <c r="E210" s="7"/>
      <c r="F210" s="7"/>
      <c r="G210" s="9"/>
      <c r="H210" s="62"/>
      <c r="I210" s="7"/>
      <c r="J210" s="7"/>
      <c r="K210" s="7"/>
      <c r="L210" s="7"/>
      <c r="M210" s="9"/>
      <c r="N210" s="7"/>
      <c r="O210" s="10"/>
    </row>
    <row r="211" spans="1:15" ht="12.5">
      <c r="A211" s="7"/>
      <c r="B211" s="7"/>
      <c r="C211" s="7"/>
      <c r="D211" s="9"/>
      <c r="E211" s="7"/>
      <c r="F211" s="7"/>
      <c r="G211" s="9"/>
      <c r="H211" s="62"/>
      <c r="I211" s="7"/>
      <c r="J211" s="7"/>
      <c r="K211" s="7"/>
      <c r="L211" s="7"/>
      <c r="M211" s="9"/>
      <c r="N211" s="7"/>
      <c r="O211" s="10"/>
    </row>
    <row r="212" spans="1:15" ht="12.5">
      <c r="A212" s="7"/>
      <c r="B212" s="7"/>
      <c r="C212" s="7"/>
      <c r="D212" s="9"/>
      <c r="E212" s="7"/>
      <c r="F212" s="7"/>
      <c r="G212" s="9"/>
      <c r="H212" s="62"/>
      <c r="I212" s="7"/>
      <c r="J212" s="7"/>
      <c r="K212" s="7"/>
      <c r="L212" s="7"/>
      <c r="M212" s="9"/>
      <c r="N212" s="7"/>
      <c r="O212" s="10"/>
    </row>
    <row r="213" spans="1:15" ht="12.5">
      <c r="A213" s="7"/>
      <c r="B213" s="7"/>
      <c r="C213" s="7"/>
      <c r="D213" s="9"/>
      <c r="E213" s="7"/>
      <c r="F213" s="7"/>
      <c r="G213" s="9"/>
      <c r="H213" s="62"/>
      <c r="I213" s="7"/>
      <c r="J213" s="7"/>
      <c r="K213" s="7"/>
      <c r="L213" s="7"/>
      <c r="M213" s="7"/>
      <c r="N213" s="7"/>
      <c r="O213" s="7"/>
    </row>
    <row r="214" spans="1:15" ht="12.5">
      <c r="A214" s="69"/>
      <c r="B214" s="69"/>
      <c r="C214" s="69"/>
      <c r="D214" s="78"/>
      <c r="E214" s="69"/>
      <c r="F214" s="69"/>
      <c r="G214" s="78"/>
      <c r="H214" s="67"/>
      <c r="I214" s="7"/>
      <c r="J214" s="8"/>
      <c r="K214" s="8"/>
      <c r="L214" s="7"/>
      <c r="M214" s="7"/>
      <c r="N214" s="7"/>
      <c r="O214" s="7"/>
    </row>
    <row r="215" spans="1:15" ht="12.5">
      <c r="A215" s="69"/>
      <c r="B215" s="69"/>
      <c r="C215" s="69"/>
      <c r="D215" s="78"/>
      <c r="E215" s="69"/>
      <c r="F215" s="69"/>
      <c r="G215" s="78"/>
      <c r="H215" s="67"/>
      <c r="I215" s="7"/>
      <c r="J215" s="7"/>
      <c r="K215" s="7"/>
      <c r="L215" s="7"/>
      <c r="M215" s="7"/>
      <c r="N215" s="7"/>
      <c r="O215" s="7"/>
    </row>
    <row r="216" spans="1:15" ht="12.5">
      <c r="A216" s="69"/>
      <c r="B216" s="69"/>
      <c r="C216" s="69"/>
      <c r="D216" s="78"/>
      <c r="E216" s="69"/>
      <c r="F216" s="69"/>
      <c r="G216" s="78"/>
      <c r="H216" s="67"/>
      <c r="I216" s="7"/>
      <c r="J216" s="7"/>
      <c r="K216" s="7"/>
      <c r="L216" s="7"/>
      <c r="M216" s="7"/>
      <c r="N216" s="7"/>
      <c r="O216" s="7"/>
    </row>
    <row r="217" spans="1:15" ht="12.5">
      <c r="A217" s="69"/>
      <c r="B217" s="69"/>
      <c r="C217" s="69"/>
      <c r="D217" s="78"/>
      <c r="E217" s="69"/>
      <c r="F217" s="69"/>
      <c r="G217" s="78"/>
      <c r="H217" s="67"/>
      <c r="I217" s="7"/>
      <c r="J217" s="7"/>
      <c r="K217" s="7"/>
      <c r="L217" s="7"/>
      <c r="M217" s="7"/>
      <c r="N217" s="7"/>
      <c r="O217" s="7"/>
    </row>
    <row r="218" spans="1:15" ht="12.5">
      <c r="A218" s="69"/>
      <c r="B218" s="69"/>
      <c r="C218" s="69"/>
      <c r="D218" s="78"/>
      <c r="E218" s="69"/>
      <c r="F218" s="69"/>
      <c r="G218" s="78"/>
      <c r="H218" s="67"/>
      <c r="I218" s="7"/>
      <c r="J218" s="8"/>
      <c r="K218" s="8"/>
      <c r="L218" s="7"/>
      <c r="M218" s="7"/>
      <c r="N218" s="7"/>
      <c r="O218" s="7"/>
    </row>
    <row r="219" spans="1:15" ht="12.5">
      <c r="A219" s="69"/>
      <c r="B219" s="69"/>
      <c r="C219" s="69"/>
      <c r="D219" s="78"/>
      <c r="E219" s="69"/>
      <c r="F219" s="69"/>
      <c r="G219" s="78"/>
      <c r="H219" s="67"/>
      <c r="I219" s="7"/>
      <c r="J219" s="7"/>
      <c r="K219" s="7"/>
      <c r="L219" s="7"/>
      <c r="M219" s="7"/>
      <c r="N219" s="7"/>
      <c r="O219" s="7"/>
    </row>
    <row r="220" spans="1:15" ht="12.5">
      <c r="A220" s="69"/>
      <c r="B220" s="69"/>
      <c r="C220" s="69"/>
      <c r="D220" s="78"/>
      <c r="E220" s="69"/>
      <c r="F220" s="69"/>
      <c r="G220" s="78"/>
      <c r="H220" s="67"/>
      <c r="I220" s="7"/>
      <c r="J220" s="7"/>
      <c r="K220" s="7"/>
      <c r="L220" s="7"/>
      <c r="M220" s="7"/>
      <c r="N220" s="7"/>
      <c r="O220" s="7"/>
    </row>
    <row r="221" spans="1:15" ht="12.5">
      <c r="A221" s="69"/>
      <c r="B221" s="69"/>
      <c r="C221" s="69"/>
      <c r="D221" s="78"/>
      <c r="E221" s="69"/>
      <c r="F221" s="69"/>
      <c r="G221" s="78"/>
      <c r="H221" s="67"/>
      <c r="I221" s="7"/>
      <c r="J221" s="7"/>
      <c r="K221" s="7"/>
      <c r="L221" s="7"/>
      <c r="M221" s="7"/>
      <c r="N221" s="7"/>
      <c r="O221" s="7"/>
    </row>
    <row r="222" spans="1:15" ht="12.5">
      <c r="A222" s="69"/>
      <c r="B222" s="69"/>
      <c r="C222" s="69"/>
      <c r="D222" s="78"/>
      <c r="E222" s="69"/>
      <c r="F222" s="69"/>
      <c r="G222" s="78"/>
      <c r="H222" s="67"/>
      <c r="I222" s="7"/>
      <c r="J222" s="7"/>
      <c r="K222" s="7"/>
      <c r="L222" s="7"/>
      <c r="M222" s="7"/>
      <c r="N222" s="7"/>
      <c r="O222" s="7"/>
    </row>
    <row r="223" spans="1:15" ht="12.5">
      <c r="A223" s="69"/>
      <c r="B223" s="69"/>
      <c r="C223" s="69"/>
      <c r="D223" s="78"/>
      <c r="E223" s="69"/>
      <c r="F223" s="69"/>
      <c r="G223" s="78"/>
      <c r="H223" s="67"/>
      <c r="I223" s="7"/>
      <c r="J223" s="7"/>
      <c r="K223" s="7"/>
      <c r="L223" s="7"/>
      <c r="M223" s="7"/>
      <c r="N223" s="7"/>
      <c r="O223" s="7"/>
    </row>
    <row r="224" spans="1:15" ht="12.5">
      <c r="A224" s="69"/>
      <c r="B224" s="69"/>
      <c r="C224" s="69"/>
      <c r="D224" s="78"/>
      <c r="E224" s="69"/>
      <c r="F224" s="69"/>
      <c r="G224" s="78"/>
      <c r="H224" s="67"/>
      <c r="I224" s="7"/>
      <c r="J224" s="7"/>
      <c r="K224" s="7"/>
      <c r="L224" s="7"/>
      <c r="M224" s="7"/>
      <c r="N224" s="7"/>
      <c r="O224" s="7"/>
    </row>
    <row r="225" spans="1:15" ht="12.5">
      <c r="A225" s="69"/>
      <c r="B225" s="69"/>
      <c r="C225" s="69"/>
      <c r="D225" s="78"/>
      <c r="E225" s="69"/>
      <c r="F225" s="69"/>
      <c r="G225" s="78"/>
      <c r="H225" s="67"/>
      <c r="I225" s="7"/>
      <c r="J225" s="7"/>
      <c r="K225" s="7"/>
      <c r="L225" s="7"/>
      <c r="M225" s="7"/>
      <c r="N225" s="7"/>
      <c r="O225" s="7"/>
    </row>
    <row r="226" spans="1:15" ht="12.5">
      <c r="A226" s="69"/>
      <c r="B226" s="69"/>
      <c r="C226" s="69"/>
      <c r="D226" s="78"/>
      <c r="E226" s="69"/>
      <c r="F226" s="69"/>
      <c r="G226" s="78"/>
      <c r="H226" s="67"/>
      <c r="I226" s="7"/>
      <c r="J226" s="7"/>
      <c r="K226" s="7"/>
      <c r="L226" s="7"/>
      <c r="M226" s="7"/>
      <c r="N226" s="7"/>
      <c r="O226" s="7"/>
    </row>
    <row r="227" spans="1:15" ht="12.5">
      <c r="A227" s="69"/>
      <c r="B227" s="69"/>
      <c r="C227" s="69"/>
      <c r="D227" s="78"/>
      <c r="E227" s="69"/>
      <c r="F227" s="69"/>
      <c r="G227" s="78"/>
      <c r="H227" s="67"/>
      <c r="I227" s="7"/>
      <c r="J227" s="7"/>
      <c r="K227" s="7"/>
      <c r="L227" s="7"/>
      <c r="M227" s="7"/>
      <c r="N227" s="7"/>
      <c r="O227" s="7"/>
    </row>
    <row r="228" spans="1:15" ht="12.5">
      <c r="A228" s="69"/>
      <c r="B228" s="69"/>
      <c r="C228" s="69"/>
      <c r="D228" s="78"/>
      <c r="E228" s="69"/>
      <c r="F228" s="69"/>
      <c r="G228" s="78"/>
      <c r="H228" s="67"/>
      <c r="I228" s="7"/>
      <c r="J228" s="7"/>
      <c r="K228" s="7"/>
      <c r="L228" s="7"/>
      <c r="M228" s="7"/>
      <c r="N228" s="7"/>
      <c r="O228" s="7"/>
    </row>
    <row r="229" spans="1:15" ht="12.5">
      <c r="A229" s="69"/>
      <c r="B229" s="69"/>
      <c r="C229" s="69"/>
      <c r="D229" s="78"/>
      <c r="E229" s="69"/>
      <c r="F229" s="69"/>
      <c r="G229" s="78"/>
      <c r="H229" s="67"/>
      <c r="I229" s="7"/>
      <c r="J229" s="7"/>
      <c r="K229" s="7"/>
      <c r="L229" s="7"/>
      <c r="M229" s="7"/>
      <c r="N229" s="7"/>
      <c r="O229" s="7"/>
    </row>
    <row r="230" spans="1:15" ht="12.5">
      <c r="A230" s="69"/>
      <c r="B230" s="69"/>
      <c r="C230" s="69"/>
      <c r="D230" s="78"/>
      <c r="E230" s="69"/>
      <c r="F230" s="69"/>
      <c r="G230" s="78"/>
      <c r="H230" s="67"/>
      <c r="I230" s="7"/>
      <c r="J230" s="7"/>
      <c r="K230" s="7"/>
      <c r="L230" s="7"/>
      <c r="M230" s="7"/>
      <c r="N230" s="7"/>
      <c r="O230" s="7"/>
    </row>
    <row r="231" spans="1:15" ht="12.5">
      <c r="A231" s="69"/>
      <c r="B231" s="69"/>
      <c r="C231" s="69"/>
      <c r="D231" s="78"/>
      <c r="E231" s="69"/>
      <c r="F231" s="69"/>
      <c r="G231" s="78"/>
      <c r="H231" s="67"/>
      <c r="I231" s="7"/>
      <c r="J231" s="7"/>
      <c r="K231" s="7"/>
      <c r="L231" s="7"/>
      <c r="M231" s="7"/>
      <c r="N231" s="7"/>
      <c r="O231" s="7"/>
    </row>
    <row r="232" spans="1:15" ht="12.5">
      <c r="A232" s="69"/>
      <c r="B232" s="69"/>
      <c r="C232" s="69"/>
      <c r="D232" s="78"/>
      <c r="E232" s="69"/>
      <c r="F232" s="69"/>
      <c r="G232" s="78"/>
      <c r="H232" s="67"/>
      <c r="I232" s="7"/>
      <c r="J232" s="8"/>
      <c r="K232" s="8"/>
      <c r="L232" s="7"/>
      <c r="M232" s="7"/>
      <c r="N232" s="7"/>
      <c r="O232" s="7"/>
    </row>
    <row r="233" spans="1:15" ht="12.5">
      <c r="A233" s="69"/>
      <c r="B233" s="69"/>
      <c r="C233" s="69"/>
      <c r="D233" s="78"/>
      <c r="E233" s="69"/>
      <c r="F233" s="69"/>
      <c r="G233" s="78"/>
      <c r="H233" s="67"/>
      <c r="I233" s="7"/>
      <c r="J233" s="7"/>
      <c r="K233" s="7"/>
      <c r="L233" s="7"/>
      <c r="M233" s="7"/>
      <c r="N233" s="7"/>
      <c r="O233" s="7"/>
    </row>
    <row r="234" spans="1:15" ht="12.5">
      <c r="A234" s="69"/>
      <c r="B234" s="69"/>
      <c r="C234" s="69"/>
      <c r="D234" s="78"/>
      <c r="E234" s="69"/>
      <c r="F234" s="69"/>
      <c r="G234" s="78"/>
      <c r="H234" s="67"/>
      <c r="I234" s="7"/>
      <c r="J234" s="8"/>
      <c r="K234" s="7"/>
      <c r="L234" s="7"/>
      <c r="M234" s="7"/>
      <c r="N234" s="7"/>
      <c r="O234" s="7"/>
    </row>
    <row r="235" spans="1:15" ht="12.5">
      <c r="A235" s="69"/>
      <c r="B235" s="69"/>
      <c r="C235" s="69"/>
      <c r="D235" s="78"/>
      <c r="E235" s="69"/>
      <c r="F235" s="69"/>
      <c r="G235" s="78"/>
      <c r="H235" s="67"/>
      <c r="I235" s="7"/>
      <c r="J235" s="7"/>
      <c r="K235" s="7"/>
      <c r="L235" s="7"/>
      <c r="M235" s="7"/>
      <c r="N235" s="7"/>
      <c r="O235" s="7"/>
    </row>
    <row r="236" spans="1:15" ht="12.5">
      <c r="A236" s="69"/>
      <c r="B236" s="69"/>
      <c r="C236" s="69"/>
      <c r="D236" s="78"/>
      <c r="E236" s="69"/>
      <c r="F236" s="69"/>
      <c r="G236" s="78"/>
      <c r="H236" s="67"/>
      <c r="I236" s="7"/>
      <c r="J236" s="7"/>
      <c r="K236" s="7"/>
      <c r="L236" s="7"/>
      <c r="M236" s="7"/>
      <c r="N236" s="7"/>
      <c r="O236" s="7"/>
    </row>
    <row r="237" spans="1:15" ht="12.5">
      <c r="A237" s="69"/>
      <c r="B237" s="69"/>
      <c r="C237" s="69"/>
      <c r="D237" s="78"/>
      <c r="E237" s="69"/>
      <c r="F237" s="69"/>
      <c r="G237" s="78"/>
      <c r="H237" s="67"/>
      <c r="I237" s="7"/>
      <c r="J237" s="8"/>
      <c r="K237" s="7"/>
      <c r="L237" s="7"/>
      <c r="M237" s="7"/>
      <c r="N237" s="7"/>
      <c r="O237" s="7"/>
    </row>
    <row r="238" spans="1:15" ht="12.5">
      <c r="A238" s="69"/>
      <c r="B238" s="69"/>
      <c r="C238" s="69"/>
      <c r="D238" s="78"/>
      <c r="E238" s="69"/>
      <c r="F238" s="69"/>
      <c r="G238" s="78"/>
      <c r="H238" s="67"/>
      <c r="I238" s="7"/>
      <c r="J238" s="7"/>
      <c r="K238" s="7"/>
      <c r="L238" s="7"/>
      <c r="M238" s="7"/>
      <c r="N238" s="7"/>
      <c r="O238" s="7"/>
    </row>
    <row r="239" spans="1:15" ht="12.5">
      <c r="A239" s="69"/>
      <c r="B239" s="69"/>
      <c r="C239" s="69"/>
      <c r="D239" s="78"/>
      <c r="E239" s="69"/>
      <c r="F239" s="69"/>
      <c r="G239" s="78"/>
      <c r="H239" s="67"/>
      <c r="I239" s="7"/>
      <c r="J239" s="7"/>
      <c r="K239" s="7"/>
      <c r="L239" s="7"/>
      <c r="M239" s="7"/>
      <c r="N239" s="7"/>
      <c r="O239" s="7"/>
    </row>
    <row r="240" spans="1:15" ht="12.5">
      <c r="A240" s="69"/>
      <c r="B240" s="69"/>
      <c r="C240" s="69"/>
      <c r="D240" s="78"/>
      <c r="E240" s="69"/>
      <c r="F240" s="69"/>
      <c r="G240" s="78"/>
      <c r="H240" s="67"/>
      <c r="I240" s="7"/>
      <c r="J240" s="7"/>
      <c r="K240" s="7"/>
      <c r="L240" s="7"/>
      <c r="M240" s="7"/>
      <c r="N240" s="7"/>
      <c r="O240" s="7"/>
    </row>
    <row r="241" spans="1:15" ht="12.5">
      <c r="A241" s="69"/>
      <c r="B241" s="69"/>
      <c r="C241" s="69"/>
      <c r="D241" s="78"/>
      <c r="E241" s="69"/>
      <c r="F241" s="69"/>
      <c r="G241" s="78"/>
      <c r="H241" s="67"/>
      <c r="I241" s="7"/>
      <c r="J241" s="8"/>
      <c r="K241" s="7"/>
      <c r="L241" s="7"/>
      <c r="M241" s="7"/>
      <c r="N241" s="7"/>
      <c r="O241" s="7"/>
    </row>
    <row r="242" spans="1:15" ht="12.5">
      <c r="A242" s="69"/>
      <c r="B242" s="69"/>
      <c r="C242" s="69"/>
      <c r="D242" s="78"/>
      <c r="E242" s="69"/>
      <c r="F242" s="69"/>
      <c r="G242" s="78"/>
      <c r="H242" s="67"/>
      <c r="I242" s="7"/>
      <c r="J242" s="7"/>
      <c r="K242" s="7"/>
      <c r="L242" s="7"/>
      <c r="M242" s="7"/>
      <c r="N242" s="7"/>
      <c r="O242" s="7"/>
    </row>
    <row r="243" spans="1:15" ht="12.5">
      <c r="A243" s="69"/>
      <c r="B243" s="69"/>
      <c r="C243" s="69"/>
      <c r="D243" s="78"/>
      <c r="E243" s="69"/>
      <c r="F243" s="69"/>
      <c r="G243" s="78"/>
      <c r="H243" s="67"/>
      <c r="I243" s="7"/>
      <c r="J243" s="7"/>
      <c r="K243" s="7"/>
      <c r="L243" s="7"/>
      <c r="M243" s="7"/>
      <c r="N243" s="7"/>
      <c r="O243" s="7"/>
    </row>
    <row r="244" spans="1:15" ht="12.5">
      <c r="A244" s="69"/>
      <c r="B244" s="69"/>
      <c r="C244" s="69"/>
      <c r="D244" s="78"/>
      <c r="E244" s="69"/>
      <c r="F244" s="69"/>
      <c r="G244" s="78"/>
      <c r="H244" s="67"/>
      <c r="I244" s="7"/>
      <c r="J244" s="8"/>
      <c r="K244" s="7"/>
      <c r="L244" s="7"/>
      <c r="M244" s="7"/>
      <c r="N244" s="7"/>
      <c r="O244" s="7"/>
    </row>
    <row r="245" spans="1:15" ht="12.5">
      <c r="A245" s="69"/>
      <c r="B245" s="69"/>
      <c r="C245" s="69"/>
      <c r="D245" s="78"/>
      <c r="E245" s="69"/>
      <c r="F245" s="69"/>
      <c r="G245" s="78"/>
      <c r="H245" s="67"/>
      <c r="I245" s="7"/>
      <c r="J245" s="8"/>
      <c r="K245" s="8"/>
      <c r="L245" s="7"/>
      <c r="M245" s="7"/>
      <c r="N245" s="7"/>
      <c r="O245" s="7"/>
    </row>
    <row r="246" spans="1:15" ht="12.5">
      <c r="A246" s="69"/>
      <c r="B246" s="69"/>
      <c r="C246" s="69"/>
      <c r="D246" s="78"/>
      <c r="E246" s="69"/>
      <c r="F246" s="69"/>
      <c r="G246" s="78"/>
      <c r="H246" s="67"/>
      <c r="I246" s="7"/>
      <c r="J246" s="8"/>
      <c r="K246" s="8"/>
      <c r="L246" s="7"/>
      <c r="M246" s="7"/>
      <c r="N246" s="7"/>
      <c r="O246" s="7"/>
    </row>
    <row r="247" spans="1:15" ht="12.5">
      <c r="A247" s="69"/>
      <c r="B247" s="69"/>
      <c r="C247" s="69"/>
      <c r="D247" s="78"/>
      <c r="E247" s="69"/>
      <c r="F247" s="69"/>
      <c r="G247" s="78"/>
      <c r="H247" s="67"/>
      <c r="I247" s="7"/>
      <c r="J247" s="8"/>
      <c r="K247" s="8"/>
      <c r="L247" s="7"/>
      <c r="M247" s="7"/>
      <c r="N247" s="7"/>
      <c r="O247" s="7"/>
    </row>
    <row r="248" spans="1:15" ht="12.5">
      <c r="A248" s="69"/>
      <c r="B248" s="69"/>
      <c r="C248" s="69"/>
      <c r="D248" s="78"/>
      <c r="E248" s="69"/>
      <c r="F248" s="69"/>
      <c r="G248" s="78"/>
      <c r="H248" s="67"/>
      <c r="I248" s="7"/>
      <c r="J248" s="7"/>
      <c r="K248" s="7"/>
      <c r="L248" s="7"/>
      <c r="M248" s="7"/>
      <c r="N248" s="7"/>
      <c r="O248" s="7"/>
    </row>
    <row r="249" spans="1:15" ht="12.5">
      <c r="A249" s="69"/>
      <c r="B249" s="69"/>
      <c r="C249" s="69"/>
      <c r="D249" s="78"/>
      <c r="E249" s="69"/>
      <c r="F249" s="69"/>
      <c r="G249" s="78"/>
      <c r="H249" s="67"/>
      <c r="I249" s="7"/>
      <c r="J249" s="11"/>
      <c r="K249" s="11"/>
      <c r="L249" s="7"/>
      <c r="M249" s="7"/>
      <c r="N249" s="7"/>
      <c r="O249" s="7"/>
    </row>
    <row r="250" spans="1:15" ht="12.5">
      <c r="A250" s="69"/>
      <c r="B250" s="69"/>
      <c r="C250" s="69"/>
      <c r="D250" s="78"/>
      <c r="E250" s="69"/>
      <c r="F250" s="69"/>
      <c r="G250" s="78"/>
      <c r="H250" s="67"/>
      <c r="I250" s="7"/>
      <c r="J250" s="7"/>
      <c r="K250" s="7"/>
      <c r="L250" s="7"/>
      <c r="M250" s="7"/>
      <c r="N250" s="7"/>
      <c r="O250" s="7"/>
    </row>
    <row r="251" spans="1:15" ht="12.5">
      <c r="A251" s="69"/>
      <c r="B251" s="69"/>
      <c r="C251" s="69"/>
      <c r="D251" s="78"/>
      <c r="E251" s="69"/>
      <c r="F251" s="69"/>
      <c r="G251" s="78"/>
      <c r="H251" s="67"/>
      <c r="I251" s="7"/>
      <c r="J251" s="7"/>
      <c r="K251" s="7"/>
      <c r="L251" s="7"/>
      <c r="M251" s="7"/>
      <c r="N251" s="7"/>
      <c r="O251" s="7"/>
    </row>
    <row r="252" spans="1:15" ht="12.5">
      <c r="A252" s="69"/>
      <c r="B252" s="69"/>
      <c r="C252" s="69"/>
      <c r="D252" s="78"/>
      <c r="E252" s="69"/>
      <c r="F252" s="69"/>
      <c r="G252" s="78"/>
      <c r="H252" s="67"/>
      <c r="I252" s="7"/>
      <c r="J252" s="7"/>
      <c r="K252" s="7"/>
      <c r="L252" s="7"/>
      <c r="M252" s="7"/>
      <c r="N252" s="7"/>
      <c r="O252" s="7"/>
    </row>
    <row r="253" spans="1:15" ht="12.5">
      <c r="A253" s="69"/>
      <c r="B253" s="69"/>
      <c r="C253" s="69"/>
      <c r="D253" s="78"/>
      <c r="E253" s="69"/>
      <c r="F253" s="69"/>
      <c r="G253" s="78"/>
      <c r="H253" s="67"/>
      <c r="I253" s="7"/>
      <c r="J253" s="7"/>
      <c r="K253" s="7"/>
      <c r="L253" s="7"/>
      <c r="M253" s="7"/>
      <c r="N253" s="7"/>
      <c r="O253" s="7"/>
    </row>
    <row r="254" spans="1:15" ht="12.5">
      <c r="A254" s="69"/>
      <c r="B254" s="69"/>
      <c r="C254" s="69"/>
      <c r="D254" s="78"/>
      <c r="E254" s="69"/>
      <c r="F254" s="69"/>
      <c r="G254" s="78"/>
      <c r="H254" s="67"/>
      <c r="I254" s="7"/>
      <c r="J254" s="7"/>
      <c r="K254" s="7"/>
      <c r="L254" s="7"/>
      <c r="M254" s="7"/>
      <c r="N254" s="7"/>
      <c r="O254" s="7"/>
    </row>
    <row r="255" spans="1:15" ht="12.5">
      <c r="A255" s="69"/>
      <c r="B255" s="69"/>
      <c r="C255" s="69"/>
      <c r="D255" s="78"/>
      <c r="E255" s="69"/>
      <c r="F255" s="69"/>
      <c r="G255" s="78"/>
      <c r="H255" s="67"/>
      <c r="I255" s="7"/>
      <c r="J255" s="7"/>
      <c r="K255" s="7"/>
      <c r="L255" s="7"/>
      <c r="M255" s="7"/>
      <c r="N255" s="7"/>
      <c r="O255" s="7"/>
    </row>
    <row r="256" spans="1:15" ht="12.5">
      <c r="A256" s="69"/>
      <c r="B256" s="69"/>
      <c r="C256" s="69"/>
      <c r="D256" s="78"/>
      <c r="E256" s="69"/>
      <c r="F256" s="69"/>
      <c r="G256" s="78"/>
      <c r="H256" s="67"/>
      <c r="I256" s="7"/>
      <c r="J256" s="7"/>
      <c r="K256" s="7"/>
      <c r="L256" s="7"/>
      <c r="M256" s="7"/>
      <c r="N256" s="7"/>
      <c r="O256" s="7"/>
    </row>
    <row r="257" spans="1:15" ht="12.5">
      <c r="A257" s="69"/>
      <c r="B257" s="69"/>
      <c r="C257" s="69"/>
      <c r="D257" s="78"/>
      <c r="E257" s="69"/>
      <c r="F257" s="69"/>
      <c r="G257" s="78"/>
      <c r="H257" s="67"/>
      <c r="I257" s="7"/>
      <c r="J257" s="11"/>
      <c r="K257" s="11"/>
      <c r="L257" s="7"/>
      <c r="M257" s="7"/>
      <c r="N257" s="7"/>
      <c r="O257" s="7"/>
    </row>
    <row r="258" spans="1:15" ht="12.5">
      <c r="A258" s="69"/>
      <c r="B258" s="69"/>
      <c r="C258" s="69"/>
      <c r="D258" s="78"/>
      <c r="E258" s="69"/>
      <c r="F258" s="69"/>
      <c r="G258" s="78"/>
      <c r="H258" s="67"/>
      <c r="I258" s="7"/>
      <c r="J258" s="11"/>
      <c r="K258" s="11"/>
      <c r="L258" s="7"/>
      <c r="M258" s="7"/>
      <c r="N258" s="7"/>
      <c r="O258" s="7"/>
    </row>
    <row r="259" spans="1:15" ht="12.5">
      <c r="A259" s="69"/>
      <c r="B259" s="69"/>
      <c r="C259" s="69"/>
      <c r="D259" s="78"/>
      <c r="E259" s="69"/>
      <c r="F259" s="69"/>
      <c r="G259" s="78"/>
      <c r="H259" s="67"/>
      <c r="I259" s="7"/>
      <c r="J259" s="11"/>
      <c r="K259" s="11"/>
      <c r="L259" s="7"/>
      <c r="M259" s="7"/>
      <c r="N259" s="7"/>
      <c r="O259" s="7"/>
    </row>
    <row r="260" spans="1:15" ht="12.5">
      <c r="A260" s="69"/>
      <c r="B260" s="69"/>
      <c r="C260" s="69"/>
      <c r="D260" s="78"/>
      <c r="E260" s="69"/>
      <c r="F260" s="69"/>
      <c r="G260" s="78"/>
      <c r="H260" s="67"/>
      <c r="I260" s="7"/>
      <c r="J260" s="7"/>
      <c r="K260" s="7"/>
      <c r="L260" s="7"/>
      <c r="M260" s="7"/>
      <c r="N260" s="7"/>
      <c r="O260" s="7"/>
    </row>
    <row r="261" spans="1:15" ht="12.5">
      <c r="A261" s="69"/>
      <c r="B261" s="69"/>
      <c r="C261" s="69"/>
      <c r="D261" s="78"/>
      <c r="E261" s="69"/>
      <c r="F261" s="69"/>
      <c r="G261" s="78"/>
      <c r="H261" s="67"/>
      <c r="I261" s="7"/>
      <c r="J261" s="7"/>
      <c r="K261" s="7"/>
      <c r="L261" s="7"/>
      <c r="M261" s="7"/>
      <c r="N261" s="7"/>
      <c r="O261" s="7"/>
    </row>
    <row r="262" spans="1:15" ht="12.5">
      <c r="A262" s="69"/>
      <c r="B262" s="69"/>
      <c r="C262" s="69"/>
      <c r="D262" s="78"/>
      <c r="E262" s="69"/>
      <c r="F262" s="69"/>
      <c r="G262" s="78"/>
      <c r="H262" s="67"/>
      <c r="I262" s="7"/>
      <c r="J262" s="7"/>
      <c r="K262" s="7"/>
      <c r="L262" s="7"/>
      <c r="M262" s="7"/>
      <c r="N262" s="7"/>
      <c r="O262" s="7"/>
    </row>
    <row r="263" spans="1:15" ht="12.5">
      <c r="A263" s="69"/>
      <c r="B263" s="69"/>
      <c r="C263" s="69"/>
      <c r="D263" s="78"/>
      <c r="E263" s="69"/>
      <c r="F263" s="69"/>
      <c r="G263" s="78"/>
      <c r="H263" s="67"/>
      <c r="I263" s="7"/>
      <c r="J263" s="7"/>
      <c r="K263" s="7"/>
      <c r="L263" s="7"/>
      <c r="M263" s="7"/>
      <c r="N263" s="7"/>
      <c r="O263" s="7"/>
    </row>
    <row r="264" spans="1:15" ht="12.5">
      <c r="A264" s="69"/>
      <c r="B264" s="69"/>
      <c r="C264" s="69"/>
      <c r="D264" s="78"/>
      <c r="E264" s="69"/>
      <c r="F264" s="69"/>
      <c r="G264" s="78"/>
      <c r="H264" s="67"/>
      <c r="I264" s="7"/>
      <c r="J264" s="7"/>
      <c r="K264" s="7"/>
      <c r="L264" s="7"/>
      <c r="M264" s="7"/>
      <c r="N264" s="7"/>
      <c r="O264" s="7"/>
    </row>
    <row r="265" spans="1:15" ht="12.5">
      <c r="A265" s="69"/>
      <c r="B265" s="69"/>
      <c r="C265" s="69"/>
      <c r="D265" s="78"/>
      <c r="E265" s="69"/>
      <c r="F265" s="69"/>
      <c r="G265" s="78"/>
      <c r="H265" s="67"/>
      <c r="I265" s="7"/>
      <c r="J265" s="7"/>
      <c r="K265" s="7"/>
      <c r="L265" s="7"/>
      <c r="M265" s="7"/>
      <c r="N265" s="7"/>
      <c r="O265" s="7"/>
    </row>
    <row r="266" spans="1:15" ht="12.5">
      <c r="A266" s="69"/>
      <c r="B266" s="69"/>
      <c r="C266" s="69"/>
      <c r="D266" s="78"/>
      <c r="E266" s="69"/>
      <c r="F266" s="69"/>
      <c r="G266" s="78"/>
      <c r="H266" s="67"/>
      <c r="I266" s="7"/>
      <c r="J266" s="7"/>
      <c r="K266" s="7"/>
      <c r="L266" s="7"/>
      <c r="M266" s="7"/>
      <c r="N266" s="7"/>
      <c r="O266" s="7"/>
    </row>
    <row r="267" spans="1:15" ht="12.5">
      <c r="A267" s="69"/>
      <c r="B267" s="69"/>
      <c r="C267" s="69"/>
      <c r="D267" s="78"/>
      <c r="E267" s="69"/>
      <c r="F267" s="69"/>
      <c r="G267" s="78"/>
      <c r="H267" s="67"/>
      <c r="I267" s="7"/>
      <c r="J267" s="8"/>
      <c r="K267" s="7"/>
      <c r="L267" s="7"/>
      <c r="M267" s="7"/>
      <c r="N267" s="7"/>
      <c r="O267" s="7"/>
    </row>
    <row r="268" spans="1:15" ht="12.5">
      <c r="A268" s="69"/>
      <c r="B268" s="69"/>
      <c r="C268" s="69"/>
      <c r="D268" s="78"/>
      <c r="E268" s="69"/>
      <c r="F268" s="69"/>
      <c r="G268" s="78"/>
      <c r="H268" s="67"/>
      <c r="I268" s="7"/>
      <c r="J268" s="7"/>
      <c r="K268" s="7"/>
      <c r="L268" s="7"/>
      <c r="M268" s="7"/>
      <c r="N268" s="7"/>
      <c r="O268" s="7"/>
    </row>
    <row r="269" spans="1:15" ht="12.5">
      <c r="A269" s="69"/>
      <c r="B269" s="69"/>
      <c r="C269" s="69"/>
      <c r="D269" s="78"/>
      <c r="E269" s="69"/>
      <c r="F269" s="69"/>
      <c r="G269" s="78"/>
      <c r="H269" s="67"/>
      <c r="I269" s="7"/>
      <c r="J269" s="11"/>
      <c r="K269" s="11"/>
      <c r="L269" s="7"/>
      <c r="M269" s="7"/>
      <c r="N269" s="7"/>
      <c r="O269" s="7"/>
    </row>
    <row r="270" spans="1:15" ht="12.5">
      <c r="A270" s="69"/>
      <c r="B270" s="69"/>
      <c r="C270" s="69"/>
      <c r="D270" s="78"/>
      <c r="E270" s="69"/>
      <c r="F270" s="69"/>
      <c r="G270" s="78"/>
      <c r="H270" s="67"/>
      <c r="I270" s="7"/>
      <c r="J270" s="7"/>
      <c r="K270" s="7"/>
      <c r="L270" s="7"/>
      <c r="M270" s="7"/>
      <c r="N270" s="7"/>
      <c r="O270" s="7"/>
    </row>
    <row r="271" spans="1:15" ht="12.5">
      <c r="A271" s="69"/>
      <c r="B271" s="69"/>
      <c r="C271" s="69"/>
      <c r="D271" s="78"/>
      <c r="E271" s="69"/>
      <c r="F271" s="69"/>
      <c r="G271" s="78"/>
      <c r="H271" s="67"/>
      <c r="I271" s="7"/>
      <c r="J271" s="8"/>
      <c r="K271" s="8"/>
      <c r="L271" s="7"/>
      <c r="M271" s="7"/>
      <c r="N271" s="7"/>
      <c r="O271" s="7"/>
    </row>
    <row r="272" spans="1:15" ht="12.5">
      <c r="A272" s="69"/>
      <c r="B272" s="69"/>
      <c r="C272" s="69"/>
      <c r="D272" s="78"/>
      <c r="E272" s="69"/>
      <c r="F272" s="69"/>
      <c r="G272" s="78"/>
      <c r="H272" s="67"/>
      <c r="I272" s="7"/>
      <c r="J272" s="7"/>
      <c r="K272" s="7"/>
      <c r="L272" s="7"/>
      <c r="M272" s="7"/>
      <c r="N272" s="7"/>
      <c r="O272" s="7"/>
    </row>
    <row r="273" spans="1:15" ht="12.5">
      <c r="A273" s="69"/>
      <c r="B273" s="69"/>
      <c r="C273" s="69"/>
      <c r="D273" s="78"/>
      <c r="E273" s="69"/>
      <c r="F273" s="69"/>
      <c r="G273" s="78"/>
      <c r="H273" s="67"/>
      <c r="I273" s="7"/>
      <c r="J273" s="7"/>
      <c r="K273" s="7"/>
      <c r="L273" s="7"/>
      <c r="M273" s="7"/>
      <c r="N273" s="7"/>
      <c r="O273" s="7"/>
    </row>
    <row r="274" spans="1:15" ht="12.5">
      <c r="A274" s="69"/>
      <c r="B274" s="69"/>
      <c r="C274" s="69"/>
      <c r="D274" s="78"/>
      <c r="E274" s="69"/>
      <c r="F274" s="69"/>
      <c r="G274" s="78"/>
      <c r="H274" s="67"/>
      <c r="I274" s="7"/>
      <c r="J274" s="7"/>
      <c r="K274" s="7"/>
      <c r="L274" s="7"/>
      <c r="M274" s="7"/>
      <c r="N274" s="7"/>
      <c r="O274" s="7"/>
    </row>
    <row r="275" spans="1:15" ht="12.5">
      <c r="A275" s="69"/>
      <c r="B275" s="69"/>
      <c r="C275" s="69"/>
      <c r="D275" s="78"/>
      <c r="E275" s="69"/>
      <c r="F275" s="69"/>
      <c r="G275" s="78"/>
      <c r="H275" s="67"/>
      <c r="I275" s="7"/>
      <c r="J275" s="7"/>
      <c r="K275" s="7"/>
      <c r="L275" s="7"/>
      <c r="M275" s="7"/>
      <c r="N275" s="7"/>
      <c r="O275" s="7"/>
    </row>
    <row r="276" spans="1:15" ht="12.5">
      <c r="A276" s="69"/>
      <c r="B276" s="69"/>
      <c r="C276" s="69"/>
      <c r="D276" s="78"/>
      <c r="E276" s="69"/>
      <c r="F276" s="69"/>
      <c r="G276" s="78"/>
      <c r="H276" s="67"/>
      <c r="I276" s="7"/>
      <c r="J276" s="7"/>
      <c r="K276" s="7"/>
      <c r="L276" s="7"/>
      <c r="M276" s="7"/>
      <c r="N276" s="7"/>
      <c r="O276" s="7"/>
    </row>
    <row r="277" spans="1:15" ht="12.5">
      <c r="A277" s="69"/>
      <c r="B277" s="69"/>
      <c r="C277" s="69"/>
      <c r="D277" s="78"/>
      <c r="E277" s="69"/>
      <c r="F277" s="69"/>
      <c r="G277" s="78"/>
      <c r="H277" s="67"/>
      <c r="I277" s="7"/>
      <c r="J277" s="7"/>
      <c r="K277" s="7"/>
      <c r="L277" s="7"/>
      <c r="M277" s="7"/>
      <c r="N277" s="7"/>
      <c r="O277" s="7"/>
    </row>
    <row r="278" spans="1:15" ht="12.5">
      <c r="A278" s="69"/>
      <c r="B278" s="69"/>
      <c r="C278" s="69"/>
      <c r="D278" s="78"/>
      <c r="E278" s="69"/>
      <c r="F278" s="69"/>
      <c r="G278" s="78"/>
      <c r="H278" s="67"/>
      <c r="I278" s="7"/>
      <c r="J278" s="7"/>
      <c r="K278" s="7"/>
      <c r="L278" s="7"/>
      <c r="M278" s="7"/>
      <c r="N278" s="7"/>
      <c r="O278" s="7"/>
    </row>
    <row r="279" spans="1:15" ht="12.5">
      <c r="A279" s="69"/>
      <c r="B279" s="69"/>
      <c r="C279" s="69"/>
      <c r="D279" s="78"/>
      <c r="E279" s="69"/>
      <c r="F279" s="69"/>
      <c r="G279" s="78"/>
      <c r="H279" s="67"/>
      <c r="I279" s="7"/>
      <c r="J279" s="7"/>
      <c r="K279" s="7"/>
      <c r="L279" s="7"/>
      <c r="M279" s="7"/>
      <c r="N279" s="7"/>
      <c r="O279" s="7"/>
    </row>
    <row r="280" spans="1:15" ht="12.5">
      <c r="A280" s="69"/>
      <c r="B280" s="69"/>
      <c r="C280" s="69"/>
      <c r="D280" s="78"/>
      <c r="E280" s="69"/>
      <c r="F280" s="69"/>
      <c r="G280" s="78"/>
      <c r="H280" s="67"/>
      <c r="I280" s="7"/>
      <c r="J280" s="7"/>
      <c r="K280" s="7"/>
      <c r="L280" s="7"/>
      <c r="M280" s="7"/>
      <c r="N280" s="7"/>
      <c r="O280" s="7"/>
    </row>
    <row r="281" spans="1:15" ht="12.5">
      <c r="A281" s="69"/>
      <c r="B281" s="69"/>
      <c r="C281" s="69"/>
      <c r="D281" s="78"/>
      <c r="E281" s="69"/>
      <c r="F281" s="69"/>
      <c r="G281" s="78"/>
      <c r="H281" s="67"/>
      <c r="I281" s="7"/>
      <c r="J281" s="11"/>
      <c r="K281" s="7"/>
      <c r="L281" s="7"/>
      <c r="M281" s="7"/>
      <c r="N281" s="7"/>
      <c r="O281" s="7"/>
    </row>
    <row r="282" spans="1:15" ht="12.5">
      <c r="A282" s="69"/>
      <c r="B282" s="69"/>
      <c r="C282" s="69"/>
      <c r="D282" s="78"/>
      <c r="E282" s="69"/>
      <c r="F282" s="69"/>
      <c r="G282" s="78"/>
      <c r="H282" s="67"/>
      <c r="I282" s="7"/>
      <c r="J282" s="7"/>
      <c r="K282" s="7"/>
      <c r="L282" s="7"/>
      <c r="M282" s="7"/>
      <c r="N282" s="7"/>
      <c r="O282" s="7"/>
    </row>
    <row r="283" spans="1:15" ht="12.5">
      <c r="A283" s="69"/>
      <c r="B283" s="69"/>
      <c r="C283" s="69"/>
      <c r="D283" s="78"/>
      <c r="E283" s="69"/>
      <c r="F283" s="69"/>
      <c r="G283" s="78"/>
      <c r="H283" s="67"/>
      <c r="I283" s="7"/>
      <c r="J283" s="7"/>
      <c r="K283" s="7"/>
      <c r="L283" s="7"/>
      <c r="M283" s="7"/>
      <c r="N283" s="7"/>
      <c r="O283" s="7"/>
    </row>
    <row r="284" spans="1:15" ht="12.5">
      <c r="A284" s="69"/>
      <c r="B284" s="69"/>
      <c r="C284" s="69"/>
      <c r="D284" s="78"/>
      <c r="E284" s="69"/>
      <c r="F284" s="69"/>
      <c r="G284" s="78"/>
      <c r="H284" s="67"/>
      <c r="I284" s="7"/>
      <c r="J284" s="7"/>
      <c r="K284" s="7"/>
      <c r="L284" s="7"/>
      <c r="M284" s="7"/>
      <c r="N284" s="7"/>
      <c r="O284" s="7"/>
    </row>
    <row r="285" spans="1:15" ht="12.5">
      <c r="A285" s="69"/>
      <c r="B285" s="69"/>
      <c r="C285" s="69"/>
      <c r="D285" s="78"/>
      <c r="E285" s="69"/>
      <c r="F285" s="69"/>
      <c r="G285" s="78"/>
      <c r="H285" s="67"/>
      <c r="I285" s="7"/>
      <c r="J285" s="7"/>
      <c r="K285" s="7"/>
      <c r="L285" s="7"/>
      <c r="M285" s="7"/>
      <c r="N285" s="7"/>
      <c r="O285" s="7"/>
    </row>
    <row r="286" spans="1:15" ht="12.5">
      <c r="A286" s="69"/>
      <c r="B286" s="69"/>
      <c r="C286" s="69"/>
      <c r="D286" s="78"/>
      <c r="E286" s="69"/>
      <c r="F286" s="69"/>
      <c r="G286" s="78"/>
      <c r="H286" s="67"/>
      <c r="I286" s="7"/>
      <c r="J286" s="7"/>
      <c r="K286" s="7"/>
      <c r="L286" s="7"/>
      <c r="M286" s="7"/>
      <c r="N286" s="7"/>
      <c r="O286" s="7"/>
    </row>
    <row r="287" spans="1:15" ht="12.5">
      <c r="A287" s="69"/>
      <c r="B287" s="69"/>
      <c r="C287" s="69"/>
      <c r="D287" s="78"/>
      <c r="E287" s="69"/>
      <c r="F287" s="69"/>
      <c r="G287" s="78"/>
      <c r="H287" s="67"/>
      <c r="I287" s="7"/>
      <c r="J287" s="7"/>
      <c r="K287" s="7"/>
      <c r="L287" s="7"/>
      <c r="M287" s="7"/>
      <c r="N287" s="7"/>
      <c r="O287" s="7"/>
    </row>
    <row r="288" spans="1:15" ht="12.5">
      <c r="A288" s="69"/>
      <c r="B288" s="69"/>
      <c r="C288" s="69"/>
      <c r="D288" s="78"/>
      <c r="E288" s="69"/>
      <c r="F288" s="69"/>
      <c r="G288" s="78"/>
      <c r="H288" s="67"/>
      <c r="I288" s="7"/>
      <c r="J288" s="7"/>
      <c r="K288" s="7"/>
      <c r="L288" s="7"/>
      <c r="M288" s="7"/>
      <c r="N288" s="7"/>
      <c r="O288" s="7"/>
    </row>
    <row r="289" spans="1:15" ht="12.5">
      <c r="A289" s="69"/>
      <c r="B289" s="69"/>
      <c r="C289" s="69"/>
      <c r="D289" s="78"/>
      <c r="E289" s="69"/>
      <c r="F289" s="69"/>
      <c r="G289" s="78"/>
      <c r="H289" s="67"/>
      <c r="I289" s="7"/>
      <c r="J289" s="7"/>
      <c r="K289" s="7"/>
      <c r="L289" s="7"/>
      <c r="M289" s="7"/>
      <c r="N289" s="7"/>
      <c r="O289" s="7"/>
    </row>
    <row r="290" spans="1:15" ht="12.5">
      <c r="A290" s="69"/>
      <c r="B290" s="69"/>
      <c r="C290" s="69"/>
      <c r="D290" s="78"/>
      <c r="E290" s="69"/>
      <c r="F290" s="69"/>
      <c r="G290" s="78"/>
      <c r="H290" s="67"/>
      <c r="I290" s="7"/>
      <c r="J290" s="7"/>
      <c r="K290" s="7"/>
      <c r="L290" s="7"/>
      <c r="M290" s="7"/>
      <c r="N290" s="7"/>
      <c r="O290" s="7"/>
    </row>
    <row r="291" spans="1:15" ht="12.5">
      <c r="A291" s="69"/>
      <c r="B291" s="69"/>
      <c r="C291" s="69"/>
      <c r="D291" s="78"/>
      <c r="E291" s="69"/>
      <c r="F291" s="69"/>
      <c r="G291" s="78"/>
      <c r="H291" s="67"/>
      <c r="I291" s="7"/>
      <c r="J291" s="11"/>
      <c r="K291" s="11"/>
      <c r="L291" s="7"/>
      <c r="M291" s="7"/>
      <c r="N291" s="7"/>
      <c r="O291" s="7"/>
    </row>
    <row r="292" spans="1:15" ht="12.5">
      <c r="A292" s="69"/>
      <c r="B292" s="69"/>
      <c r="C292" s="69"/>
      <c r="D292" s="78"/>
      <c r="E292" s="69"/>
      <c r="F292" s="69"/>
      <c r="G292" s="78"/>
      <c r="H292" s="67"/>
      <c r="I292" s="7"/>
      <c r="J292" s="11"/>
      <c r="K292" s="11"/>
      <c r="L292" s="7"/>
      <c r="M292" s="7"/>
      <c r="N292" s="7"/>
      <c r="O292" s="7"/>
    </row>
    <row r="293" spans="1:15" ht="12.5">
      <c r="A293" s="69"/>
      <c r="B293" s="69"/>
      <c r="C293" s="69"/>
      <c r="D293" s="78"/>
      <c r="E293" s="69"/>
      <c r="F293" s="69"/>
      <c r="G293" s="78"/>
      <c r="H293" s="67"/>
      <c r="I293" s="7"/>
      <c r="J293" s="11"/>
      <c r="K293" s="11"/>
      <c r="L293" s="7"/>
      <c r="M293" s="7"/>
      <c r="N293" s="7"/>
      <c r="O293" s="7"/>
    </row>
    <row r="294" spans="1:15" ht="12.5">
      <c r="A294" s="69"/>
      <c r="B294" s="69"/>
      <c r="C294" s="69"/>
      <c r="D294" s="78"/>
      <c r="E294" s="69"/>
      <c r="F294" s="69"/>
      <c r="G294" s="78"/>
      <c r="H294" s="67"/>
      <c r="I294" s="7"/>
      <c r="J294" s="7"/>
      <c r="K294" s="7"/>
      <c r="L294" s="7"/>
      <c r="M294" s="7"/>
      <c r="N294" s="7"/>
      <c r="O294" s="7"/>
    </row>
    <row r="295" spans="1:15" ht="12.5">
      <c r="A295" s="69"/>
      <c r="B295" s="69"/>
      <c r="C295" s="69"/>
      <c r="D295" s="78"/>
      <c r="E295" s="69"/>
      <c r="F295" s="69"/>
      <c r="G295" s="78"/>
      <c r="H295" s="67"/>
      <c r="I295" s="7"/>
      <c r="J295" s="7"/>
      <c r="K295" s="7"/>
      <c r="L295" s="7"/>
      <c r="M295" s="7"/>
      <c r="N295" s="7"/>
      <c r="O295" s="7"/>
    </row>
    <row r="296" spans="1:15" ht="12.5">
      <c r="A296" s="69"/>
      <c r="B296" s="69"/>
      <c r="C296" s="69"/>
      <c r="D296" s="78"/>
      <c r="E296" s="69"/>
      <c r="F296" s="69"/>
      <c r="G296" s="78"/>
      <c r="H296" s="67"/>
      <c r="I296" s="7"/>
      <c r="J296" s="69"/>
      <c r="K296" s="69"/>
      <c r="L296" s="69"/>
      <c r="M296" s="69"/>
      <c r="N296" s="69"/>
      <c r="O296" s="1"/>
    </row>
    <row r="297" spans="1:15" ht="12.5">
      <c r="A297" s="69"/>
      <c r="B297" s="69"/>
      <c r="C297" s="69"/>
      <c r="D297" s="78"/>
      <c r="E297" s="69"/>
      <c r="F297" s="69"/>
      <c r="G297" s="78"/>
      <c r="H297" s="67"/>
      <c r="I297" s="7"/>
      <c r="J297" s="69"/>
      <c r="K297" s="69"/>
      <c r="L297" s="69"/>
      <c r="M297" s="69"/>
      <c r="N297" s="69"/>
      <c r="O297" s="1"/>
    </row>
    <row r="298" spans="1:15" ht="12.5">
      <c r="A298" s="69"/>
      <c r="B298" s="69"/>
      <c r="C298" s="69"/>
      <c r="D298" s="78"/>
      <c r="E298" s="69"/>
      <c r="F298" s="69"/>
      <c r="G298" s="78"/>
      <c r="H298" s="67"/>
      <c r="I298" s="7"/>
      <c r="J298" s="69"/>
      <c r="K298" s="69"/>
      <c r="L298" s="69"/>
      <c r="M298" s="69"/>
      <c r="N298" s="69"/>
      <c r="O298" s="1"/>
    </row>
    <row r="299" spans="1:15" ht="12.5">
      <c r="A299" s="69"/>
      <c r="B299" s="69"/>
      <c r="C299" s="69"/>
      <c r="D299" s="78"/>
      <c r="E299" s="69"/>
      <c r="F299" s="69"/>
      <c r="G299" s="78"/>
      <c r="H299" s="67"/>
      <c r="I299" s="7"/>
      <c r="J299" s="69"/>
      <c r="K299" s="69"/>
      <c r="L299" s="69"/>
      <c r="M299" s="69"/>
      <c r="N299" s="69"/>
      <c r="O299" s="1"/>
    </row>
    <row r="300" spans="1:15" ht="12.5">
      <c r="A300" s="69"/>
      <c r="B300" s="69"/>
      <c r="C300" s="69"/>
      <c r="D300" s="78"/>
      <c r="E300" s="69"/>
      <c r="F300" s="69"/>
      <c r="G300" s="78"/>
      <c r="H300" s="67"/>
      <c r="I300" s="7"/>
      <c r="J300" s="69"/>
      <c r="K300" s="69"/>
      <c r="L300" s="69"/>
      <c r="M300" s="69"/>
      <c r="N300" s="69"/>
      <c r="O300" s="1"/>
    </row>
    <row r="301" spans="1:15" ht="12.5">
      <c r="A301" s="69"/>
      <c r="B301" s="69"/>
      <c r="C301" s="69"/>
      <c r="D301" s="78"/>
      <c r="E301" s="69"/>
      <c r="F301" s="69"/>
      <c r="G301" s="78"/>
      <c r="H301" s="67"/>
      <c r="I301" s="7"/>
      <c r="J301" s="69"/>
      <c r="K301" s="69"/>
      <c r="L301" s="69"/>
      <c r="M301" s="69"/>
      <c r="N301" s="69"/>
      <c r="O301" s="1"/>
    </row>
    <row r="302" spans="1:15" ht="12.5">
      <c r="A302" s="69"/>
      <c r="B302" s="69"/>
      <c r="C302" s="69"/>
      <c r="D302" s="78"/>
      <c r="E302" s="69"/>
      <c r="F302" s="69"/>
      <c r="G302" s="78"/>
      <c r="H302" s="67"/>
      <c r="I302" s="7"/>
      <c r="J302" s="69"/>
      <c r="K302" s="69"/>
      <c r="L302" s="69"/>
      <c r="M302" s="69"/>
      <c r="N302" s="69"/>
      <c r="O302" s="1"/>
    </row>
    <row r="303" spans="1:15" ht="12.5">
      <c r="A303" s="69"/>
      <c r="B303" s="69"/>
      <c r="C303" s="69"/>
      <c r="D303" s="78"/>
      <c r="E303" s="69"/>
      <c r="F303" s="69"/>
      <c r="G303" s="78"/>
      <c r="H303" s="67"/>
      <c r="I303" s="7"/>
      <c r="J303" s="69"/>
      <c r="K303" s="69"/>
      <c r="L303" s="69"/>
      <c r="M303" s="69"/>
      <c r="N303" s="69"/>
      <c r="O303" s="1"/>
    </row>
    <row r="304" spans="1:15" ht="12.5">
      <c r="A304" s="69"/>
      <c r="B304" s="69"/>
      <c r="C304" s="69"/>
      <c r="D304" s="78"/>
      <c r="E304" s="69"/>
      <c r="F304" s="69"/>
      <c r="G304" s="78"/>
      <c r="H304" s="67"/>
      <c r="I304" s="7"/>
      <c r="J304" s="69"/>
      <c r="K304" s="69"/>
      <c r="L304" s="69"/>
      <c r="M304" s="69"/>
      <c r="N304" s="69"/>
      <c r="O304" s="1"/>
    </row>
    <row r="305" spans="1:15" ht="12.5">
      <c r="A305" s="69"/>
      <c r="B305" s="69"/>
      <c r="C305" s="69"/>
      <c r="D305" s="78"/>
      <c r="E305" s="69"/>
      <c r="F305" s="69"/>
      <c r="G305" s="78"/>
      <c r="H305" s="67"/>
      <c r="I305" s="69"/>
      <c r="J305" s="69"/>
      <c r="K305" s="69"/>
      <c r="L305" s="69"/>
      <c r="M305" s="69"/>
      <c r="N305" s="69"/>
      <c r="O305" s="1"/>
    </row>
    <row r="306" spans="1:15" ht="12.5">
      <c r="A306" s="69"/>
      <c r="B306" s="69"/>
      <c r="C306" s="69"/>
      <c r="D306" s="78"/>
      <c r="E306" s="69"/>
      <c r="F306" s="69"/>
      <c r="G306" s="78"/>
      <c r="H306" s="67"/>
      <c r="I306" s="69"/>
      <c r="J306" s="69"/>
      <c r="K306" s="69"/>
      <c r="L306" s="69"/>
      <c r="M306" s="69"/>
      <c r="N306" s="69"/>
      <c r="O306" s="1"/>
    </row>
    <row r="307" spans="1:15" ht="12.5">
      <c r="A307" s="69"/>
      <c r="B307" s="69"/>
      <c r="C307" s="69"/>
      <c r="D307" s="78"/>
      <c r="E307" s="69"/>
      <c r="F307" s="69"/>
      <c r="G307" s="78"/>
      <c r="H307" s="67"/>
      <c r="I307" s="69"/>
      <c r="J307" s="69"/>
      <c r="K307" s="69"/>
      <c r="L307" s="69"/>
      <c r="M307" s="69"/>
      <c r="N307" s="69"/>
      <c r="O307" s="1"/>
    </row>
    <row r="308" spans="1:15" ht="12.5">
      <c r="A308" s="69"/>
      <c r="B308" s="69"/>
      <c r="C308" s="69"/>
      <c r="D308" s="78"/>
      <c r="E308" s="69"/>
      <c r="F308" s="69"/>
      <c r="G308" s="78"/>
      <c r="H308" s="67"/>
      <c r="I308" s="69"/>
      <c r="J308" s="69"/>
      <c r="K308" s="69"/>
      <c r="L308" s="69"/>
      <c r="M308" s="69"/>
      <c r="N308" s="69"/>
      <c r="O308" s="1"/>
    </row>
    <row r="309" spans="1:15" ht="12.5">
      <c r="A309" s="69"/>
      <c r="B309" s="69"/>
      <c r="C309" s="69"/>
      <c r="D309" s="78"/>
      <c r="E309" s="69"/>
      <c r="F309" s="69"/>
      <c r="G309" s="78"/>
      <c r="H309" s="67"/>
      <c r="I309" s="69"/>
      <c r="J309" s="69"/>
      <c r="K309" s="69"/>
      <c r="L309" s="69"/>
      <c r="M309" s="69"/>
      <c r="N309" s="69"/>
      <c r="O309" s="1"/>
    </row>
    <row r="310" spans="1:15" ht="12.5">
      <c r="A310" s="69"/>
      <c r="B310" s="69"/>
      <c r="C310" s="69"/>
      <c r="D310" s="78"/>
      <c r="E310" s="69"/>
      <c r="F310" s="69"/>
      <c r="G310" s="78"/>
      <c r="H310" s="67"/>
      <c r="I310" s="69"/>
      <c r="J310" s="69"/>
      <c r="K310" s="69"/>
      <c r="L310" s="69"/>
      <c r="M310" s="69"/>
      <c r="N310" s="69"/>
      <c r="O310" s="1"/>
    </row>
    <row r="311" spans="1:15" ht="12.5">
      <c r="A311" s="69"/>
      <c r="B311" s="69"/>
      <c r="C311" s="69"/>
      <c r="D311" s="78"/>
      <c r="E311" s="69"/>
      <c r="F311" s="69"/>
      <c r="G311" s="78"/>
      <c r="H311" s="67"/>
      <c r="I311" s="69"/>
      <c r="J311" s="69"/>
      <c r="K311" s="69"/>
      <c r="L311" s="69"/>
      <c r="M311" s="69"/>
      <c r="N311" s="69"/>
      <c r="O311" s="1"/>
    </row>
    <row r="312" spans="1:15" ht="12.5">
      <c r="A312" s="69"/>
      <c r="B312" s="69"/>
      <c r="C312" s="69"/>
      <c r="D312" s="78"/>
      <c r="E312" s="69"/>
      <c r="F312" s="69"/>
      <c r="G312" s="78"/>
      <c r="H312" s="67"/>
      <c r="I312" s="69"/>
      <c r="J312" s="69"/>
      <c r="K312" s="69"/>
      <c r="L312" s="69"/>
      <c r="M312" s="69"/>
      <c r="N312" s="69"/>
      <c r="O312" s="1"/>
    </row>
    <row r="313" spans="1:15" ht="12.5">
      <c r="A313" s="69"/>
      <c r="B313" s="69"/>
      <c r="C313" s="69"/>
      <c r="D313" s="78"/>
      <c r="E313" s="69"/>
      <c r="F313" s="69"/>
      <c r="G313" s="78"/>
      <c r="H313" s="67"/>
      <c r="I313" s="69"/>
      <c r="J313" s="69"/>
      <c r="K313" s="69"/>
      <c r="L313" s="69"/>
      <c r="M313" s="69"/>
      <c r="N313" s="69"/>
      <c r="O313" s="1"/>
    </row>
    <row r="314" spans="1:15" ht="12.5">
      <c r="A314" s="69"/>
      <c r="B314" s="69"/>
      <c r="C314" s="69"/>
      <c r="D314" s="78"/>
      <c r="E314" s="69"/>
      <c r="F314" s="69"/>
      <c r="G314" s="78"/>
      <c r="H314" s="67"/>
      <c r="I314" s="69"/>
      <c r="J314" s="69"/>
      <c r="K314" s="69"/>
      <c r="L314" s="69"/>
      <c r="M314" s="69"/>
      <c r="N314" s="69"/>
      <c r="O314" s="1"/>
    </row>
    <row r="315" spans="1:15" ht="12.5">
      <c r="A315" s="69"/>
      <c r="B315" s="69"/>
      <c r="C315" s="69"/>
      <c r="D315" s="78"/>
      <c r="E315" s="69"/>
      <c r="F315" s="69"/>
      <c r="G315" s="78"/>
      <c r="H315" s="67"/>
      <c r="I315" s="69"/>
      <c r="J315" s="69"/>
      <c r="K315" s="69"/>
      <c r="L315" s="69"/>
      <c r="M315" s="69"/>
      <c r="N315" s="69"/>
      <c r="O315" s="1"/>
    </row>
    <row r="316" spans="1:15" ht="12.5">
      <c r="A316" s="69"/>
      <c r="B316" s="69"/>
      <c r="C316" s="69"/>
      <c r="D316" s="78"/>
      <c r="E316" s="69"/>
      <c r="F316" s="69"/>
      <c r="G316" s="78"/>
      <c r="H316" s="67"/>
      <c r="I316" s="69"/>
      <c r="J316" s="69"/>
      <c r="K316" s="69"/>
      <c r="L316" s="69"/>
      <c r="M316" s="69"/>
      <c r="N316" s="69"/>
      <c r="O316" s="1"/>
    </row>
    <row r="317" spans="1:15" ht="12.5">
      <c r="A317" s="69"/>
      <c r="B317" s="69"/>
      <c r="C317" s="69"/>
      <c r="D317" s="78"/>
      <c r="E317" s="69"/>
      <c r="F317" s="69"/>
      <c r="G317" s="78"/>
      <c r="H317" s="67"/>
      <c r="I317" s="69"/>
      <c r="J317" s="69"/>
      <c r="K317" s="69"/>
      <c r="L317" s="69"/>
      <c r="M317" s="69"/>
      <c r="N317" s="69"/>
      <c r="O317" s="1"/>
    </row>
    <row r="318" spans="1:15" ht="12.5">
      <c r="A318" s="69"/>
      <c r="B318" s="69"/>
      <c r="C318" s="69"/>
      <c r="D318" s="78"/>
      <c r="E318" s="69"/>
      <c r="F318" s="69"/>
      <c r="G318" s="78"/>
      <c r="H318" s="67"/>
      <c r="I318" s="69"/>
      <c r="J318" s="69"/>
      <c r="K318" s="69"/>
      <c r="L318" s="69"/>
      <c r="M318" s="69"/>
      <c r="N318" s="69"/>
      <c r="O318" s="1"/>
    </row>
    <row r="319" spans="1:15" ht="12.5">
      <c r="A319" s="69"/>
      <c r="B319" s="69"/>
      <c r="C319" s="69"/>
      <c r="D319" s="78"/>
      <c r="E319" s="69"/>
      <c r="F319" s="69"/>
      <c r="G319" s="78"/>
      <c r="H319" s="67"/>
      <c r="I319" s="69"/>
      <c r="J319" s="69"/>
      <c r="K319" s="69"/>
      <c r="L319" s="69"/>
      <c r="M319" s="69"/>
      <c r="N319" s="69"/>
      <c r="O319" s="1"/>
    </row>
    <row r="320" spans="1:15" ht="12.5">
      <c r="A320" s="69"/>
      <c r="B320" s="69"/>
      <c r="C320" s="69"/>
      <c r="D320" s="78"/>
      <c r="E320" s="69"/>
      <c r="F320" s="69"/>
      <c r="G320" s="78"/>
      <c r="H320" s="67"/>
      <c r="I320" s="69"/>
      <c r="J320" s="69"/>
      <c r="K320" s="69"/>
      <c r="L320" s="69"/>
      <c r="M320" s="69"/>
      <c r="N320" s="69"/>
      <c r="O320" s="1"/>
    </row>
    <row r="321" spans="1:15" ht="12.5">
      <c r="A321" s="69"/>
      <c r="B321" s="69"/>
      <c r="C321" s="69"/>
      <c r="D321" s="78"/>
      <c r="E321" s="69"/>
      <c r="F321" s="69"/>
      <c r="G321" s="78"/>
      <c r="H321" s="67"/>
      <c r="I321" s="69"/>
      <c r="J321" s="69"/>
      <c r="K321" s="69"/>
      <c r="L321" s="69"/>
      <c r="M321" s="69"/>
      <c r="N321" s="69"/>
      <c r="O321" s="1"/>
    </row>
    <row r="322" spans="1:15" ht="12.5">
      <c r="A322" s="69"/>
      <c r="B322" s="69"/>
      <c r="C322" s="69"/>
      <c r="D322" s="78"/>
      <c r="E322" s="69"/>
      <c r="F322" s="69"/>
      <c r="G322" s="78"/>
      <c r="H322" s="67"/>
      <c r="I322" s="69"/>
      <c r="J322" s="69"/>
      <c r="K322" s="69"/>
      <c r="L322" s="69"/>
      <c r="M322" s="69"/>
      <c r="N322" s="69"/>
      <c r="O322" s="1"/>
    </row>
    <row r="323" spans="1:15" ht="12.5">
      <c r="A323" s="69"/>
      <c r="B323" s="69"/>
      <c r="C323" s="69"/>
      <c r="D323" s="78"/>
      <c r="E323" s="69"/>
      <c r="F323" s="69"/>
      <c r="G323" s="78"/>
      <c r="H323" s="67"/>
      <c r="I323" s="69"/>
      <c r="J323" s="69"/>
      <c r="K323" s="69"/>
      <c r="L323" s="69"/>
      <c r="M323" s="69"/>
      <c r="N323" s="69"/>
      <c r="O323" s="1"/>
    </row>
    <row r="324" spans="1:15" ht="12.5">
      <c r="A324" s="69"/>
      <c r="B324" s="69"/>
      <c r="C324" s="69"/>
      <c r="D324" s="78"/>
      <c r="E324" s="69"/>
      <c r="F324" s="69"/>
      <c r="G324" s="78"/>
      <c r="H324" s="67"/>
      <c r="I324" s="69"/>
      <c r="J324" s="69"/>
      <c r="K324" s="69"/>
      <c r="L324" s="69"/>
      <c r="M324" s="69"/>
      <c r="N324" s="69"/>
      <c r="O324" s="1"/>
    </row>
    <row r="325" spans="1:15" ht="12.5">
      <c r="A325" s="69"/>
      <c r="B325" s="69"/>
      <c r="C325" s="69"/>
      <c r="D325" s="78"/>
      <c r="E325" s="69"/>
      <c r="F325" s="69"/>
      <c r="G325" s="78"/>
      <c r="H325" s="67"/>
      <c r="I325" s="69"/>
      <c r="J325" s="69"/>
      <c r="K325" s="69"/>
      <c r="L325" s="69"/>
      <c r="M325" s="69"/>
      <c r="N325" s="69"/>
      <c r="O325" s="1"/>
    </row>
    <row r="326" spans="1:15" ht="12.5">
      <c r="A326" s="69"/>
      <c r="B326" s="69"/>
      <c r="C326" s="69"/>
      <c r="D326" s="78"/>
      <c r="E326" s="69"/>
      <c r="F326" s="69"/>
      <c r="G326" s="78"/>
      <c r="H326" s="67"/>
      <c r="I326" s="69"/>
      <c r="J326" s="69"/>
      <c r="K326" s="69"/>
      <c r="L326" s="69"/>
      <c r="M326" s="69"/>
      <c r="N326" s="69"/>
      <c r="O326" s="1"/>
    </row>
    <row r="327" spans="1:15" ht="12.5">
      <c r="A327" s="69"/>
      <c r="B327" s="69"/>
      <c r="C327" s="69"/>
      <c r="D327" s="78"/>
      <c r="E327" s="69"/>
      <c r="F327" s="69"/>
      <c r="G327" s="78"/>
      <c r="H327" s="67"/>
      <c r="I327" s="69"/>
      <c r="J327" s="69"/>
      <c r="K327" s="69"/>
      <c r="L327" s="69"/>
      <c r="M327" s="69"/>
      <c r="N327" s="69"/>
      <c r="O327" s="1"/>
    </row>
    <row r="328" spans="1:15" ht="12.5">
      <c r="A328" s="69"/>
      <c r="B328" s="69"/>
      <c r="C328" s="69"/>
      <c r="D328" s="78"/>
      <c r="E328" s="69"/>
      <c r="F328" s="69"/>
      <c r="G328" s="78"/>
      <c r="H328" s="67"/>
      <c r="I328" s="69"/>
      <c r="J328" s="69"/>
      <c r="K328" s="69"/>
      <c r="L328" s="69"/>
      <c r="M328" s="69"/>
      <c r="N328" s="69"/>
      <c r="O328" s="1"/>
    </row>
    <row r="329" spans="1:15" ht="12.5">
      <c r="A329" s="69"/>
      <c r="B329" s="69"/>
      <c r="C329" s="69"/>
      <c r="D329" s="78"/>
      <c r="E329" s="69"/>
      <c r="F329" s="69"/>
      <c r="G329" s="78"/>
      <c r="H329" s="67"/>
      <c r="I329" s="69"/>
      <c r="J329" s="69"/>
      <c r="K329" s="69"/>
      <c r="L329" s="69"/>
      <c r="M329" s="69"/>
      <c r="N329" s="69"/>
      <c r="O329" s="1"/>
    </row>
    <row r="330" spans="1:15" ht="12.5">
      <c r="A330" s="69"/>
      <c r="B330" s="69"/>
      <c r="C330" s="69"/>
      <c r="D330" s="78"/>
      <c r="E330" s="69"/>
      <c r="F330" s="69"/>
      <c r="G330" s="78"/>
      <c r="H330" s="67"/>
      <c r="I330" s="69"/>
      <c r="J330" s="69"/>
      <c r="K330" s="69"/>
      <c r="L330" s="69"/>
      <c r="M330" s="69"/>
      <c r="N330" s="69"/>
      <c r="O330" s="1"/>
    </row>
    <row r="331" spans="1:15" ht="12.5">
      <c r="A331" s="69"/>
      <c r="B331" s="69"/>
      <c r="C331" s="69"/>
      <c r="D331" s="78"/>
      <c r="E331" s="69"/>
      <c r="F331" s="69"/>
      <c r="G331" s="78"/>
      <c r="H331" s="67"/>
      <c r="I331" s="69"/>
      <c r="J331" s="69"/>
      <c r="K331" s="69"/>
      <c r="L331" s="69"/>
      <c r="M331" s="69"/>
      <c r="N331" s="69"/>
      <c r="O331" s="1"/>
    </row>
    <row r="332" spans="1:15" ht="12.5">
      <c r="A332" s="69"/>
      <c r="B332" s="69"/>
      <c r="C332" s="69"/>
      <c r="D332" s="78"/>
      <c r="E332" s="69"/>
      <c r="F332" s="69"/>
      <c r="G332" s="78"/>
      <c r="H332" s="67"/>
      <c r="I332" s="69"/>
      <c r="J332" s="69"/>
      <c r="K332" s="69"/>
      <c r="L332" s="69"/>
      <c r="M332" s="69"/>
      <c r="N332" s="69"/>
      <c r="O332" s="1"/>
    </row>
    <row r="333" spans="1:15" ht="12.5">
      <c r="A333" s="69"/>
      <c r="B333" s="69"/>
      <c r="C333" s="69"/>
      <c r="D333" s="78"/>
      <c r="E333" s="69"/>
      <c r="F333" s="69"/>
      <c r="G333" s="78"/>
      <c r="H333" s="67"/>
      <c r="I333" s="69"/>
      <c r="J333" s="69"/>
      <c r="K333" s="69"/>
      <c r="L333" s="69"/>
      <c r="M333" s="69"/>
      <c r="N333" s="69"/>
      <c r="O333" s="1"/>
    </row>
    <row r="334" spans="1:15" ht="12.5">
      <c r="A334" s="69"/>
      <c r="B334" s="69"/>
      <c r="C334" s="69"/>
      <c r="D334" s="78"/>
      <c r="E334" s="69"/>
      <c r="F334" s="69"/>
      <c r="G334" s="78"/>
      <c r="H334" s="67"/>
      <c r="I334" s="69"/>
      <c r="J334" s="69"/>
      <c r="K334" s="69"/>
      <c r="L334" s="69"/>
      <c r="M334" s="69"/>
      <c r="N334" s="69"/>
      <c r="O334" s="1"/>
    </row>
    <row r="335" spans="1:15" ht="12.5">
      <c r="A335" s="69"/>
      <c r="B335" s="69"/>
      <c r="C335" s="69"/>
      <c r="D335" s="78"/>
      <c r="E335" s="69"/>
      <c r="F335" s="69"/>
      <c r="G335" s="78"/>
      <c r="H335" s="67"/>
      <c r="I335" s="69"/>
      <c r="J335" s="69"/>
      <c r="K335" s="69"/>
      <c r="L335" s="69"/>
      <c r="M335" s="69"/>
      <c r="N335" s="69"/>
      <c r="O335" s="1"/>
    </row>
    <row r="336" spans="1:15" ht="12.5">
      <c r="A336" s="69"/>
      <c r="B336" s="69"/>
      <c r="C336" s="69"/>
      <c r="D336" s="78"/>
      <c r="E336" s="69"/>
      <c r="F336" s="69"/>
      <c r="G336" s="78"/>
      <c r="H336" s="67"/>
      <c r="I336" s="69"/>
      <c r="J336" s="69"/>
      <c r="K336" s="69"/>
      <c r="L336" s="69"/>
      <c r="M336" s="69"/>
      <c r="N336" s="69"/>
      <c r="O336" s="1"/>
    </row>
    <row r="337" spans="1:15" ht="12.5">
      <c r="A337" s="69"/>
      <c r="B337" s="69"/>
      <c r="C337" s="69"/>
      <c r="D337" s="78"/>
      <c r="E337" s="69"/>
      <c r="F337" s="69"/>
      <c r="G337" s="78"/>
      <c r="H337" s="67"/>
      <c r="I337" s="69"/>
      <c r="J337" s="69"/>
      <c r="K337" s="69"/>
      <c r="L337" s="69"/>
      <c r="M337" s="69"/>
      <c r="N337" s="69"/>
      <c r="O337" s="1"/>
    </row>
    <row r="338" spans="1:15" ht="12.5">
      <c r="A338" s="69"/>
      <c r="B338" s="69"/>
      <c r="C338" s="69"/>
      <c r="D338" s="78"/>
      <c r="E338" s="69"/>
      <c r="F338" s="69"/>
      <c r="G338" s="78"/>
      <c r="H338" s="67"/>
      <c r="I338" s="69"/>
      <c r="J338" s="69"/>
      <c r="K338" s="69"/>
      <c r="L338" s="69"/>
      <c r="M338" s="69"/>
      <c r="N338" s="69"/>
      <c r="O338" s="1"/>
    </row>
    <row r="339" spans="1:15" ht="12.5">
      <c r="A339" s="69"/>
      <c r="B339" s="69"/>
      <c r="C339" s="69"/>
      <c r="D339" s="78"/>
      <c r="E339" s="69"/>
      <c r="F339" s="69"/>
      <c r="G339" s="78"/>
      <c r="H339" s="67"/>
      <c r="I339" s="69"/>
      <c r="J339" s="69"/>
      <c r="K339" s="69"/>
      <c r="L339" s="69"/>
      <c r="M339" s="69"/>
      <c r="N339" s="69"/>
      <c r="O339" s="1"/>
    </row>
    <row r="340" spans="1:15" ht="12.5">
      <c r="A340" s="69"/>
      <c r="B340" s="69"/>
      <c r="C340" s="69"/>
      <c r="D340" s="78"/>
      <c r="E340" s="69"/>
      <c r="F340" s="69"/>
      <c r="G340" s="78"/>
      <c r="H340" s="67"/>
      <c r="I340" s="69"/>
      <c r="J340" s="69"/>
      <c r="K340" s="69"/>
      <c r="L340" s="69"/>
      <c r="M340" s="69"/>
      <c r="N340" s="69"/>
      <c r="O340" s="1"/>
    </row>
    <row r="341" spans="1:15" ht="12.5">
      <c r="A341" s="69"/>
      <c r="B341" s="69"/>
      <c r="C341" s="69"/>
      <c r="D341" s="78"/>
      <c r="E341" s="69"/>
      <c r="F341" s="69"/>
      <c r="G341" s="78"/>
      <c r="H341" s="67"/>
      <c r="I341" s="69"/>
      <c r="J341" s="69"/>
      <c r="K341" s="69"/>
      <c r="L341" s="69"/>
      <c r="M341" s="69"/>
      <c r="N341" s="69"/>
      <c r="O341" s="1"/>
    </row>
    <row r="342" spans="1:15" ht="12.5">
      <c r="A342" s="69"/>
      <c r="B342" s="69"/>
      <c r="C342" s="69"/>
      <c r="D342" s="78"/>
      <c r="E342" s="69"/>
      <c r="F342" s="69"/>
      <c r="G342" s="78"/>
      <c r="H342" s="67"/>
      <c r="I342" s="69"/>
      <c r="J342" s="69"/>
      <c r="K342" s="69"/>
      <c r="L342" s="69"/>
      <c r="M342" s="69"/>
      <c r="N342" s="69"/>
      <c r="O342" s="1"/>
    </row>
    <row r="343" spans="1:15" ht="12.5">
      <c r="A343" s="69"/>
      <c r="B343" s="69"/>
      <c r="C343" s="69"/>
      <c r="D343" s="78"/>
      <c r="E343" s="69"/>
      <c r="F343" s="69"/>
      <c r="G343" s="78"/>
      <c r="H343" s="67"/>
      <c r="I343" s="69"/>
      <c r="J343" s="69"/>
      <c r="K343" s="69"/>
      <c r="L343" s="69"/>
      <c r="M343" s="69"/>
      <c r="N343" s="69"/>
      <c r="O343" s="1"/>
    </row>
    <row r="344" spans="1:15" ht="12.5">
      <c r="A344" s="69"/>
      <c r="B344" s="69"/>
      <c r="C344" s="69"/>
      <c r="D344" s="78"/>
      <c r="E344" s="69"/>
      <c r="F344" s="69"/>
      <c r="G344" s="78"/>
      <c r="H344" s="67"/>
      <c r="I344" s="69"/>
      <c r="J344" s="69"/>
      <c r="K344" s="69"/>
      <c r="L344" s="69"/>
      <c r="M344" s="69"/>
      <c r="N344" s="69"/>
      <c r="O344" s="1"/>
    </row>
    <row r="345" spans="1:15" ht="12.5">
      <c r="A345" s="69"/>
      <c r="B345" s="69"/>
      <c r="C345" s="69"/>
      <c r="D345" s="78"/>
      <c r="E345" s="69"/>
      <c r="F345" s="69"/>
      <c r="G345" s="78"/>
      <c r="H345" s="67"/>
      <c r="I345" s="69"/>
      <c r="J345" s="69"/>
      <c r="K345" s="69"/>
      <c r="L345" s="69"/>
      <c r="M345" s="69"/>
      <c r="N345" s="69"/>
      <c r="O345" s="1"/>
    </row>
    <row r="346" spans="1:15" ht="12.5">
      <c r="A346" s="69"/>
      <c r="B346" s="69"/>
      <c r="C346" s="69"/>
      <c r="D346" s="78"/>
      <c r="E346" s="69"/>
      <c r="F346" s="69"/>
      <c r="G346" s="78"/>
      <c r="H346" s="67"/>
      <c r="I346" s="69"/>
      <c r="J346" s="69"/>
      <c r="K346" s="69"/>
      <c r="L346" s="69"/>
      <c r="M346" s="69"/>
      <c r="N346" s="69"/>
      <c r="O346" s="1"/>
    </row>
    <row r="347" spans="1:15" ht="12.5">
      <c r="A347" s="69"/>
      <c r="B347" s="69"/>
      <c r="C347" s="69"/>
      <c r="D347" s="78"/>
      <c r="E347" s="69"/>
      <c r="F347" s="69"/>
      <c r="G347" s="78"/>
      <c r="H347" s="67"/>
      <c r="I347" s="69"/>
      <c r="J347" s="69"/>
      <c r="K347" s="69"/>
      <c r="L347" s="69"/>
      <c r="M347" s="69"/>
      <c r="N347" s="69"/>
      <c r="O347" s="1"/>
    </row>
    <row r="348" spans="1:15" ht="12.5">
      <c r="A348" s="69"/>
      <c r="B348" s="69"/>
      <c r="C348" s="69"/>
      <c r="D348" s="78"/>
      <c r="E348" s="69"/>
      <c r="F348" s="69"/>
      <c r="G348" s="78"/>
      <c r="H348" s="67"/>
      <c r="I348" s="69"/>
      <c r="J348" s="69"/>
      <c r="K348" s="69"/>
      <c r="L348" s="69"/>
      <c r="M348" s="69"/>
      <c r="N348" s="69"/>
      <c r="O348" s="1"/>
    </row>
    <row r="349" spans="1:15" ht="12.5">
      <c r="A349" s="69"/>
      <c r="B349" s="69"/>
      <c r="C349" s="69"/>
      <c r="D349" s="78"/>
      <c r="E349" s="69"/>
      <c r="F349" s="69"/>
      <c r="G349" s="78"/>
      <c r="H349" s="67"/>
      <c r="I349" s="69"/>
      <c r="J349" s="69"/>
      <c r="K349" s="69"/>
      <c r="L349" s="69"/>
      <c r="M349" s="69"/>
      <c r="N349" s="69"/>
      <c r="O349" s="1"/>
    </row>
    <row r="350" spans="1:15" ht="12.5">
      <c r="A350" s="69"/>
      <c r="B350" s="69"/>
      <c r="C350" s="69"/>
      <c r="D350" s="78"/>
      <c r="E350" s="69"/>
      <c r="F350" s="69"/>
      <c r="G350" s="78"/>
      <c r="H350" s="67"/>
      <c r="I350" s="69"/>
      <c r="J350" s="69"/>
      <c r="K350" s="69"/>
      <c r="L350" s="69"/>
      <c r="M350" s="69"/>
      <c r="N350" s="69"/>
      <c r="O350" s="1"/>
    </row>
    <row r="351" spans="1:15" ht="12.5">
      <c r="A351" s="69"/>
      <c r="B351" s="69"/>
      <c r="C351" s="69"/>
      <c r="D351" s="78"/>
      <c r="E351" s="69"/>
      <c r="F351" s="69"/>
      <c r="G351" s="78"/>
      <c r="H351" s="67"/>
      <c r="I351" s="69"/>
      <c r="J351" s="69"/>
      <c r="K351" s="69"/>
      <c r="L351" s="69"/>
      <c r="M351" s="69"/>
      <c r="N351" s="69"/>
      <c r="O351" s="1"/>
    </row>
    <row r="352" spans="1:15" ht="12.5">
      <c r="A352" s="69"/>
      <c r="B352" s="69"/>
      <c r="C352" s="69"/>
      <c r="D352" s="78"/>
      <c r="E352" s="69"/>
      <c r="F352" s="69"/>
      <c r="G352" s="78"/>
      <c r="H352" s="67"/>
      <c r="I352" s="69"/>
      <c r="J352" s="69"/>
      <c r="K352" s="69"/>
      <c r="L352" s="69"/>
      <c r="M352" s="69"/>
      <c r="N352" s="69"/>
      <c r="O352" s="1"/>
    </row>
    <row r="353" spans="1:15" ht="12.5">
      <c r="A353" s="69"/>
      <c r="B353" s="69"/>
      <c r="C353" s="69"/>
      <c r="D353" s="78"/>
      <c r="E353" s="69"/>
      <c r="F353" s="69"/>
      <c r="G353" s="78"/>
      <c r="H353" s="67"/>
      <c r="I353" s="69"/>
      <c r="J353" s="69"/>
      <c r="K353" s="69"/>
      <c r="L353" s="69"/>
      <c r="M353" s="69"/>
      <c r="N353" s="69"/>
      <c r="O353" s="1"/>
    </row>
    <row r="354" spans="1:15" ht="12.5">
      <c r="A354" s="69"/>
      <c r="B354" s="69"/>
      <c r="C354" s="69"/>
      <c r="D354" s="78"/>
      <c r="E354" s="69"/>
      <c r="F354" s="69"/>
      <c r="G354" s="78"/>
      <c r="H354" s="67"/>
      <c r="I354" s="69"/>
      <c r="J354" s="69"/>
      <c r="K354" s="69"/>
      <c r="L354" s="69"/>
      <c r="M354" s="69"/>
      <c r="N354" s="69"/>
      <c r="O354" s="1"/>
    </row>
    <row r="355" spans="1:15" ht="12.5">
      <c r="A355" s="69"/>
      <c r="B355" s="69"/>
      <c r="C355" s="69"/>
      <c r="D355" s="78"/>
      <c r="E355" s="69"/>
      <c r="F355" s="69"/>
      <c r="G355" s="78"/>
      <c r="H355" s="67"/>
      <c r="I355" s="69"/>
      <c r="J355" s="69"/>
      <c r="K355" s="69"/>
      <c r="L355" s="69"/>
      <c r="M355" s="69"/>
      <c r="N355" s="69"/>
      <c r="O355" s="1"/>
    </row>
    <row r="356" spans="1:15" ht="12.5">
      <c r="A356" s="69"/>
      <c r="B356" s="69"/>
      <c r="C356" s="69"/>
      <c r="D356" s="78"/>
      <c r="E356" s="69"/>
      <c r="F356" s="69"/>
      <c r="G356" s="78"/>
      <c r="H356" s="67"/>
      <c r="I356" s="69"/>
      <c r="J356" s="69"/>
      <c r="K356" s="69"/>
      <c r="L356" s="69"/>
      <c r="M356" s="69"/>
      <c r="N356" s="69"/>
      <c r="O356" s="1"/>
    </row>
    <row r="357" spans="1:15" ht="12.5">
      <c r="A357" s="69"/>
      <c r="B357" s="69"/>
      <c r="C357" s="69"/>
      <c r="D357" s="78"/>
      <c r="E357" s="69"/>
      <c r="F357" s="69"/>
      <c r="G357" s="78"/>
      <c r="H357" s="67"/>
      <c r="I357" s="69"/>
      <c r="J357" s="69"/>
      <c r="K357" s="69"/>
      <c r="L357" s="69"/>
      <c r="M357" s="69"/>
      <c r="N357" s="69"/>
      <c r="O357" s="1"/>
    </row>
    <row r="358" spans="1:15" ht="12.5">
      <c r="A358" s="69"/>
      <c r="B358" s="69"/>
      <c r="C358" s="69"/>
      <c r="D358" s="78"/>
      <c r="E358" s="69"/>
      <c r="F358" s="69"/>
      <c r="G358" s="78"/>
      <c r="H358" s="67"/>
      <c r="I358" s="69"/>
      <c r="J358" s="69"/>
      <c r="K358" s="69"/>
      <c r="L358" s="69"/>
      <c r="M358" s="69"/>
      <c r="N358" s="69"/>
      <c r="O358" s="1"/>
    </row>
    <row r="359" spans="1:15" ht="12.5">
      <c r="A359" s="69"/>
      <c r="B359" s="69"/>
      <c r="C359" s="69"/>
      <c r="D359" s="78"/>
      <c r="E359" s="69"/>
      <c r="F359" s="69"/>
      <c r="G359" s="78"/>
      <c r="H359" s="67"/>
      <c r="I359" s="69"/>
      <c r="J359" s="69"/>
      <c r="K359" s="69"/>
      <c r="L359" s="69"/>
      <c r="M359" s="69"/>
      <c r="N359" s="69"/>
      <c r="O359" s="1"/>
    </row>
    <row r="360" spans="1:15" ht="12.5">
      <c r="A360" s="69"/>
      <c r="B360" s="69"/>
      <c r="C360" s="69"/>
      <c r="D360" s="78"/>
      <c r="E360" s="69"/>
      <c r="F360" s="69"/>
      <c r="G360" s="78"/>
      <c r="H360" s="67"/>
      <c r="I360" s="69"/>
      <c r="J360" s="69"/>
      <c r="K360" s="69"/>
      <c r="L360" s="69"/>
      <c r="M360" s="69"/>
      <c r="N360" s="69"/>
      <c r="O360" s="1"/>
    </row>
    <row r="361" spans="1:15" ht="12.5">
      <c r="A361" s="69"/>
      <c r="B361" s="69"/>
      <c r="C361" s="69"/>
      <c r="D361" s="78"/>
      <c r="E361" s="69"/>
      <c r="F361" s="69"/>
      <c r="G361" s="78"/>
      <c r="H361" s="67"/>
      <c r="I361" s="69"/>
      <c r="J361" s="69"/>
      <c r="K361" s="69"/>
      <c r="L361" s="69"/>
      <c r="M361" s="69"/>
      <c r="N361" s="69"/>
      <c r="O361" s="1"/>
    </row>
    <row r="362" spans="1:15" ht="12.5">
      <c r="A362" s="69"/>
      <c r="B362" s="69"/>
      <c r="C362" s="69"/>
      <c r="D362" s="78"/>
      <c r="E362" s="69"/>
      <c r="F362" s="69"/>
      <c r="G362" s="78"/>
      <c r="H362" s="67"/>
      <c r="I362" s="69"/>
      <c r="J362" s="69"/>
      <c r="K362" s="69"/>
      <c r="L362" s="69"/>
      <c r="M362" s="69"/>
      <c r="N362" s="69"/>
      <c r="O362" s="1"/>
    </row>
    <row r="363" spans="1:15" ht="12.5">
      <c r="A363" s="69"/>
      <c r="B363" s="69"/>
      <c r="C363" s="69"/>
      <c r="D363" s="78"/>
      <c r="E363" s="69"/>
      <c r="F363" s="69"/>
      <c r="G363" s="78"/>
      <c r="H363" s="67"/>
      <c r="I363" s="69"/>
      <c r="J363" s="69"/>
      <c r="K363" s="69"/>
      <c r="L363" s="69"/>
      <c r="M363" s="69"/>
      <c r="N363" s="69"/>
      <c r="O363" s="1"/>
    </row>
    <row r="364" spans="1:15" ht="12.5">
      <c r="A364" s="69"/>
      <c r="B364" s="69"/>
      <c r="C364" s="69"/>
      <c r="D364" s="78"/>
      <c r="E364" s="69"/>
      <c r="F364" s="69"/>
      <c r="G364" s="78"/>
      <c r="H364" s="67"/>
      <c r="I364" s="69"/>
      <c r="J364" s="69"/>
      <c r="K364" s="69"/>
      <c r="L364" s="69"/>
      <c r="M364" s="69"/>
      <c r="N364" s="69"/>
      <c r="O364" s="1"/>
    </row>
    <row r="365" spans="1:15" ht="12.5">
      <c r="A365" s="69"/>
      <c r="B365" s="69"/>
      <c r="C365" s="69"/>
      <c r="D365" s="78"/>
      <c r="E365" s="69"/>
      <c r="F365" s="69"/>
      <c r="G365" s="78"/>
      <c r="H365" s="67"/>
      <c r="I365" s="69"/>
      <c r="J365" s="69"/>
      <c r="K365" s="69"/>
      <c r="L365" s="69"/>
      <c r="M365" s="69"/>
      <c r="N365" s="69"/>
      <c r="O365" s="1"/>
    </row>
    <row r="366" spans="1:15" ht="12.5">
      <c r="A366" s="69"/>
      <c r="B366" s="69"/>
      <c r="C366" s="69"/>
      <c r="D366" s="78"/>
      <c r="E366" s="69"/>
      <c r="F366" s="69"/>
      <c r="G366" s="78"/>
      <c r="H366" s="67"/>
      <c r="I366" s="69"/>
      <c r="J366" s="69"/>
      <c r="K366" s="69"/>
      <c r="L366" s="69"/>
      <c r="M366" s="69"/>
      <c r="N366" s="69"/>
      <c r="O366" s="1"/>
    </row>
    <row r="367" spans="1:15" ht="12.5">
      <c r="A367" s="69"/>
      <c r="B367" s="69"/>
      <c r="C367" s="69"/>
      <c r="D367" s="78"/>
      <c r="E367" s="69"/>
      <c r="F367" s="69"/>
      <c r="G367" s="78"/>
      <c r="H367" s="67"/>
      <c r="I367" s="69"/>
      <c r="J367" s="69"/>
      <c r="K367" s="69"/>
      <c r="L367" s="69"/>
      <c r="M367" s="69"/>
      <c r="N367" s="69"/>
      <c r="O367" s="1"/>
    </row>
    <row r="368" spans="1:15" ht="12.5">
      <c r="A368" s="69"/>
      <c r="B368" s="69"/>
      <c r="C368" s="69"/>
      <c r="D368" s="78"/>
      <c r="E368" s="69"/>
      <c r="F368" s="69"/>
      <c r="G368" s="78"/>
      <c r="H368" s="67"/>
      <c r="I368" s="69"/>
      <c r="J368" s="69"/>
      <c r="K368" s="69"/>
      <c r="L368" s="69"/>
      <c r="M368" s="69"/>
      <c r="N368" s="69"/>
      <c r="O368" s="1"/>
    </row>
    <row r="369" spans="1:15" ht="12.5">
      <c r="A369" s="69"/>
      <c r="B369" s="69"/>
      <c r="C369" s="69"/>
      <c r="D369" s="78"/>
      <c r="E369" s="69"/>
      <c r="F369" s="69"/>
      <c r="G369" s="78"/>
      <c r="H369" s="67"/>
      <c r="I369" s="69"/>
      <c r="J369" s="69"/>
      <c r="K369" s="69"/>
      <c r="L369" s="69"/>
      <c r="M369" s="69"/>
      <c r="N369" s="69"/>
      <c r="O369" s="1"/>
    </row>
    <row r="370" spans="1:15" ht="12.5">
      <c r="A370" s="69"/>
      <c r="B370" s="69"/>
      <c r="C370" s="69"/>
      <c r="D370" s="78"/>
      <c r="E370" s="69"/>
      <c r="F370" s="69"/>
      <c r="G370" s="78"/>
      <c r="H370" s="67"/>
      <c r="I370" s="69"/>
      <c r="J370" s="69"/>
      <c r="K370" s="69"/>
      <c r="L370" s="69"/>
      <c r="M370" s="69"/>
      <c r="N370" s="69"/>
      <c r="O370" s="1"/>
    </row>
    <row r="371" spans="1:15" ht="12.5">
      <c r="A371" s="69"/>
      <c r="B371" s="69"/>
      <c r="C371" s="69"/>
      <c r="D371" s="78"/>
      <c r="E371" s="69"/>
      <c r="F371" s="69"/>
      <c r="G371" s="78"/>
      <c r="H371" s="67"/>
      <c r="I371" s="69"/>
      <c r="J371" s="69"/>
      <c r="K371" s="69"/>
      <c r="L371" s="69"/>
      <c r="M371" s="69"/>
      <c r="N371" s="69"/>
      <c r="O371" s="1"/>
    </row>
    <row r="372" spans="1:15" ht="12.5">
      <c r="A372" s="69"/>
      <c r="B372" s="69"/>
      <c r="C372" s="69"/>
      <c r="D372" s="78"/>
      <c r="E372" s="69"/>
      <c r="F372" s="69"/>
      <c r="G372" s="78"/>
      <c r="H372" s="67"/>
      <c r="I372" s="69"/>
      <c r="J372" s="69"/>
      <c r="K372" s="69"/>
      <c r="L372" s="69"/>
      <c r="M372" s="69"/>
      <c r="N372" s="69"/>
      <c r="O372" s="1"/>
    </row>
    <row r="373" spans="1:15" ht="12.5">
      <c r="A373" s="69"/>
      <c r="B373" s="69"/>
      <c r="C373" s="69"/>
      <c r="D373" s="78"/>
      <c r="E373" s="69"/>
      <c r="F373" s="69"/>
      <c r="G373" s="78"/>
      <c r="H373" s="67"/>
      <c r="I373" s="69"/>
      <c r="J373" s="69"/>
      <c r="K373" s="69"/>
      <c r="L373" s="69"/>
      <c r="M373" s="69"/>
      <c r="N373" s="69"/>
      <c r="O373" s="1"/>
    </row>
    <row r="374" spans="1:15" ht="12.5">
      <c r="A374" s="69"/>
      <c r="B374" s="69"/>
      <c r="C374" s="69"/>
      <c r="D374" s="78"/>
      <c r="E374" s="69"/>
      <c r="F374" s="69"/>
      <c r="G374" s="78"/>
      <c r="H374" s="67"/>
      <c r="I374" s="69"/>
      <c r="J374" s="69"/>
      <c r="K374" s="69"/>
      <c r="L374" s="69"/>
      <c r="M374" s="69"/>
      <c r="N374" s="69"/>
      <c r="O374" s="1"/>
    </row>
    <row r="375" spans="1:15" ht="12.5">
      <c r="A375" s="69"/>
      <c r="B375" s="69"/>
      <c r="C375" s="69"/>
      <c r="D375" s="78"/>
      <c r="E375" s="69"/>
      <c r="F375" s="69"/>
      <c r="G375" s="78"/>
      <c r="H375" s="67"/>
      <c r="I375" s="69"/>
      <c r="J375" s="69"/>
      <c r="K375" s="69"/>
      <c r="L375" s="69"/>
      <c r="M375" s="69"/>
      <c r="N375" s="69"/>
      <c r="O375" s="1"/>
    </row>
    <row r="376" spans="1:15" ht="12.5">
      <c r="A376" s="69"/>
      <c r="B376" s="69"/>
      <c r="C376" s="69"/>
      <c r="D376" s="78"/>
      <c r="E376" s="69"/>
      <c r="F376" s="69"/>
      <c r="G376" s="78"/>
      <c r="H376" s="67"/>
      <c r="I376" s="69"/>
      <c r="J376" s="69"/>
      <c r="K376" s="69"/>
      <c r="L376" s="69"/>
      <c r="M376" s="69"/>
      <c r="N376" s="69"/>
      <c r="O376" s="1"/>
    </row>
    <row r="377" spans="1:15" ht="12.5">
      <c r="A377" s="69"/>
      <c r="B377" s="69"/>
      <c r="C377" s="69"/>
      <c r="D377" s="78"/>
      <c r="E377" s="69"/>
      <c r="F377" s="69"/>
      <c r="G377" s="78"/>
      <c r="H377" s="67"/>
      <c r="I377" s="69"/>
      <c r="J377" s="69"/>
      <c r="K377" s="69"/>
      <c r="L377" s="69"/>
      <c r="M377" s="69"/>
      <c r="N377" s="69"/>
      <c r="O377" s="1"/>
    </row>
    <row r="378" spans="1:15" ht="12.5">
      <c r="A378" s="69"/>
      <c r="B378" s="69"/>
      <c r="C378" s="69"/>
      <c r="D378" s="78"/>
      <c r="E378" s="69"/>
      <c r="F378" s="69"/>
      <c r="G378" s="78"/>
      <c r="H378" s="67"/>
      <c r="I378" s="69"/>
      <c r="J378" s="69"/>
      <c r="K378" s="69"/>
      <c r="L378" s="69"/>
      <c r="M378" s="69"/>
      <c r="N378" s="69"/>
      <c r="O378" s="1"/>
    </row>
    <row r="379" spans="1:15" ht="12.5">
      <c r="A379" s="69"/>
      <c r="B379" s="69"/>
      <c r="C379" s="69"/>
      <c r="D379" s="78"/>
      <c r="E379" s="69"/>
      <c r="F379" s="69"/>
      <c r="G379" s="78"/>
      <c r="H379" s="67"/>
      <c r="I379" s="69"/>
      <c r="J379" s="69"/>
      <c r="K379" s="69"/>
      <c r="L379" s="69"/>
      <c r="M379" s="69"/>
      <c r="N379" s="69"/>
      <c r="O379" s="1"/>
    </row>
    <row r="380" spans="1:15" ht="12.5">
      <c r="A380" s="69"/>
      <c r="B380" s="69"/>
      <c r="C380" s="69"/>
      <c r="D380" s="78"/>
      <c r="E380" s="69"/>
      <c r="F380" s="69"/>
      <c r="G380" s="78"/>
      <c r="H380" s="67"/>
      <c r="I380" s="69"/>
      <c r="J380" s="69"/>
      <c r="K380" s="69"/>
      <c r="L380" s="69"/>
      <c r="M380" s="69"/>
      <c r="N380" s="69"/>
      <c r="O380" s="1"/>
    </row>
    <row r="381" spans="1:15" ht="12.5">
      <c r="A381" s="69"/>
      <c r="B381" s="69"/>
      <c r="C381" s="69"/>
      <c r="D381" s="78"/>
      <c r="E381" s="69"/>
      <c r="F381" s="69"/>
      <c r="G381" s="78"/>
      <c r="H381" s="67"/>
      <c r="I381" s="69"/>
      <c r="J381" s="69"/>
      <c r="K381" s="69"/>
      <c r="L381" s="69"/>
      <c r="M381" s="69"/>
      <c r="N381" s="69"/>
      <c r="O381" s="1"/>
    </row>
    <row r="382" spans="1:15" ht="12.5">
      <c r="A382" s="69"/>
      <c r="B382" s="69"/>
      <c r="C382" s="69"/>
      <c r="D382" s="78"/>
      <c r="E382" s="69"/>
      <c r="F382" s="69"/>
      <c r="G382" s="78"/>
      <c r="H382" s="67"/>
      <c r="I382" s="69"/>
      <c r="J382" s="69"/>
      <c r="K382" s="69"/>
      <c r="L382" s="69"/>
      <c r="M382" s="69"/>
      <c r="N382" s="69"/>
      <c r="O382" s="1"/>
    </row>
    <row r="383" spans="1:15" ht="12.5">
      <c r="A383" s="69"/>
      <c r="B383" s="69"/>
      <c r="C383" s="69"/>
      <c r="D383" s="78"/>
      <c r="E383" s="69"/>
      <c r="F383" s="69"/>
      <c r="G383" s="78"/>
      <c r="H383" s="67"/>
      <c r="I383" s="69"/>
      <c r="J383" s="69"/>
      <c r="K383" s="69"/>
      <c r="L383" s="69"/>
      <c r="M383" s="69"/>
      <c r="N383" s="69"/>
      <c r="O383" s="1"/>
    </row>
    <row r="384" spans="1:15" ht="12.5">
      <c r="A384" s="69"/>
      <c r="B384" s="69"/>
      <c r="C384" s="69"/>
      <c r="D384" s="78"/>
      <c r="E384" s="69"/>
      <c r="F384" s="69"/>
      <c r="G384" s="78"/>
      <c r="H384" s="67"/>
      <c r="I384" s="69"/>
      <c r="J384" s="69"/>
      <c r="K384" s="69"/>
      <c r="L384" s="69"/>
      <c r="M384" s="69"/>
      <c r="N384" s="69"/>
      <c r="O384" s="1"/>
    </row>
    <row r="385" spans="1:15" ht="12.5">
      <c r="A385" s="69"/>
      <c r="B385" s="69"/>
      <c r="C385" s="69"/>
      <c r="D385" s="78"/>
      <c r="E385" s="69"/>
      <c r="F385" s="69"/>
      <c r="G385" s="78"/>
      <c r="H385" s="67"/>
      <c r="I385" s="69"/>
      <c r="J385" s="69"/>
      <c r="K385" s="69"/>
      <c r="L385" s="69"/>
      <c r="M385" s="69"/>
      <c r="N385" s="69"/>
      <c r="O385" s="1"/>
    </row>
    <row r="386" spans="1:15" ht="12.5">
      <c r="A386" s="69"/>
      <c r="B386" s="69"/>
      <c r="C386" s="69"/>
      <c r="D386" s="78"/>
      <c r="E386" s="69"/>
      <c r="F386" s="69"/>
      <c r="G386" s="78"/>
      <c r="H386" s="67"/>
      <c r="I386" s="69"/>
      <c r="J386" s="69"/>
      <c r="K386" s="69"/>
      <c r="L386" s="69"/>
      <c r="M386" s="69"/>
      <c r="N386" s="69"/>
      <c r="O386" s="1"/>
    </row>
    <row r="387" spans="1:15" ht="12.5">
      <c r="A387" s="69"/>
      <c r="B387" s="69"/>
      <c r="C387" s="69"/>
      <c r="D387" s="78"/>
      <c r="E387" s="69"/>
      <c r="F387" s="69"/>
      <c r="G387" s="78"/>
      <c r="H387" s="67"/>
      <c r="I387" s="69"/>
      <c r="J387" s="69"/>
      <c r="K387" s="69"/>
      <c r="L387" s="69"/>
      <c r="M387" s="69"/>
      <c r="N387" s="69"/>
      <c r="O387" s="1"/>
    </row>
    <row r="388" spans="1:15" ht="12.5">
      <c r="A388" s="69"/>
      <c r="B388" s="69"/>
      <c r="C388" s="69"/>
      <c r="D388" s="78"/>
      <c r="E388" s="69"/>
      <c r="F388" s="69"/>
      <c r="G388" s="78"/>
      <c r="H388" s="67"/>
      <c r="I388" s="69"/>
      <c r="J388" s="69"/>
      <c r="K388" s="69"/>
      <c r="L388" s="69"/>
      <c r="M388" s="69"/>
      <c r="N388" s="69"/>
      <c r="O388" s="1"/>
    </row>
    <row r="389" spans="1:15" ht="12.5">
      <c r="A389" s="69"/>
      <c r="B389" s="69"/>
      <c r="C389" s="69"/>
      <c r="D389" s="78"/>
      <c r="E389" s="69"/>
      <c r="F389" s="69"/>
      <c r="G389" s="78"/>
      <c r="H389" s="67"/>
      <c r="I389" s="69"/>
      <c r="J389" s="69"/>
      <c r="K389" s="69"/>
      <c r="L389" s="69"/>
      <c r="M389" s="69"/>
      <c r="N389" s="69"/>
      <c r="O389" s="1"/>
    </row>
    <row r="390" spans="1:15" ht="12.5">
      <c r="A390" s="69"/>
      <c r="B390" s="69"/>
      <c r="C390" s="69"/>
      <c r="D390" s="78"/>
      <c r="E390" s="69"/>
      <c r="F390" s="69"/>
      <c r="G390" s="78"/>
      <c r="H390" s="67"/>
      <c r="I390" s="69"/>
      <c r="J390" s="69"/>
      <c r="K390" s="69"/>
      <c r="L390" s="69"/>
      <c r="M390" s="69"/>
      <c r="N390" s="69"/>
      <c r="O390" s="1"/>
    </row>
    <row r="391" spans="1:15" ht="12.5">
      <c r="A391" s="69"/>
      <c r="B391" s="69"/>
      <c r="C391" s="69"/>
      <c r="D391" s="78"/>
      <c r="E391" s="69"/>
      <c r="F391" s="69"/>
      <c r="G391" s="78"/>
      <c r="H391" s="67"/>
      <c r="I391" s="69"/>
      <c r="J391" s="69"/>
      <c r="K391" s="69"/>
      <c r="L391" s="69"/>
      <c r="M391" s="69"/>
      <c r="N391" s="69"/>
      <c r="O391" s="1"/>
    </row>
    <row r="392" spans="1:15" ht="12.5">
      <c r="A392" s="69"/>
      <c r="B392" s="69"/>
      <c r="C392" s="69"/>
      <c r="D392" s="78"/>
      <c r="E392" s="69"/>
      <c r="F392" s="69"/>
      <c r="G392" s="78"/>
      <c r="H392" s="67"/>
      <c r="I392" s="69"/>
      <c r="J392" s="69"/>
      <c r="K392" s="69"/>
      <c r="L392" s="69"/>
      <c r="M392" s="69"/>
      <c r="N392" s="69"/>
      <c r="O392" s="1"/>
    </row>
    <row r="393" spans="1:15" ht="12.5">
      <c r="A393" s="69"/>
      <c r="B393" s="69"/>
      <c r="C393" s="69"/>
      <c r="D393" s="78"/>
      <c r="E393" s="69"/>
      <c r="F393" s="69"/>
      <c r="G393" s="78"/>
      <c r="H393" s="67"/>
      <c r="I393" s="69"/>
      <c r="J393" s="69"/>
      <c r="K393" s="69"/>
      <c r="L393" s="69"/>
      <c r="M393" s="69"/>
      <c r="N393" s="69"/>
      <c r="O393" s="1"/>
    </row>
    <row r="394" spans="1:15" ht="12.5">
      <c r="A394" s="69"/>
      <c r="B394" s="69"/>
      <c r="C394" s="69"/>
      <c r="D394" s="78"/>
      <c r="E394" s="69"/>
      <c r="F394" s="69"/>
      <c r="G394" s="78"/>
      <c r="H394" s="67"/>
      <c r="I394" s="69"/>
      <c r="J394" s="69"/>
      <c r="K394" s="69"/>
      <c r="L394" s="69"/>
      <c r="M394" s="69"/>
      <c r="N394" s="69"/>
      <c r="O394" s="1"/>
    </row>
    <row r="395" spans="1:15" ht="12.5">
      <c r="A395" s="69"/>
      <c r="B395" s="69"/>
      <c r="C395" s="69"/>
      <c r="D395" s="78"/>
      <c r="E395" s="69"/>
      <c r="F395" s="69"/>
      <c r="G395" s="78"/>
      <c r="H395" s="67"/>
      <c r="I395" s="69"/>
      <c r="J395" s="69"/>
      <c r="K395" s="69"/>
      <c r="L395" s="69"/>
      <c r="M395" s="69"/>
      <c r="N395" s="69"/>
      <c r="O395" s="1"/>
    </row>
    <row r="396" spans="1:15" ht="12.5">
      <c r="A396" s="69"/>
      <c r="B396" s="69"/>
      <c r="C396" s="69"/>
      <c r="D396" s="78"/>
      <c r="E396" s="69"/>
      <c r="F396" s="69"/>
      <c r="G396" s="78"/>
      <c r="H396" s="67"/>
      <c r="I396" s="69"/>
      <c r="J396" s="69"/>
      <c r="K396" s="69"/>
      <c r="L396" s="69"/>
      <c r="M396" s="69"/>
      <c r="N396" s="69"/>
      <c r="O396" s="1"/>
    </row>
    <row r="397" spans="1:15" ht="12.5">
      <c r="A397" s="69"/>
      <c r="B397" s="69"/>
      <c r="C397" s="69"/>
      <c r="D397" s="78"/>
      <c r="E397" s="69"/>
      <c r="F397" s="69"/>
      <c r="G397" s="78"/>
      <c r="H397" s="67"/>
      <c r="I397" s="69"/>
      <c r="J397" s="69"/>
      <c r="K397" s="69"/>
      <c r="L397" s="69"/>
      <c r="M397" s="69"/>
      <c r="N397" s="69"/>
      <c r="O397" s="1"/>
    </row>
    <row r="398" spans="1:15" ht="12.5">
      <c r="A398" s="69"/>
      <c r="B398" s="69"/>
      <c r="C398" s="69"/>
      <c r="D398" s="78"/>
      <c r="E398" s="69"/>
      <c r="F398" s="69"/>
      <c r="G398" s="78"/>
      <c r="H398" s="67"/>
      <c r="I398" s="69"/>
      <c r="J398" s="69"/>
      <c r="K398" s="69"/>
      <c r="L398" s="69"/>
      <c r="M398" s="69"/>
      <c r="N398" s="69"/>
      <c r="O398" s="1"/>
    </row>
    <row r="399" spans="1:15" ht="12.5">
      <c r="A399" s="69"/>
      <c r="B399" s="69"/>
      <c r="C399" s="69"/>
      <c r="D399" s="78"/>
      <c r="E399" s="69"/>
      <c r="F399" s="69"/>
      <c r="G399" s="78"/>
      <c r="H399" s="67"/>
      <c r="I399" s="69"/>
      <c r="J399" s="69"/>
      <c r="K399" s="69"/>
      <c r="L399" s="69"/>
      <c r="M399" s="69"/>
      <c r="N399" s="69"/>
      <c r="O399" s="1"/>
    </row>
    <row r="400" spans="1:15" ht="12.5">
      <c r="A400" s="69"/>
      <c r="B400" s="69"/>
      <c r="C400" s="69"/>
      <c r="D400" s="78"/>
      <c r="E400" s="69"/>
      <c r="F400" s="69"/>
      <c r="G400" s="78"/>
      <c r="H400" s="67"/>
      <c r="I400" s="69"/>
      <c r="J400" s="69"/>
      <c r="K400" s="69"/>
      <c r="L400" s="69"/>
      <c r="M400" s="69"/>
      <c r="N400" s="69"/>
      <c r="O400" s="1"/>
    </row>
    <row r="401" spans="1:15" ht="12.5">
      <c r="A401" s="69"/>
      <c r="B401" s="69"/>
      <c r="C401" s="69"/>
      <c r="D401" s="78"/>
      <c r="E401" s="69"/>
      <c r="F401" s="69"/>
      <c r="G401" s="78"/>
      <c r="H401" s="67"/>
      <c r="I401" s="69"/>
      <c r="J401" s="69"/>
      <c r="K401" s="69"/>
      <c r="L401" s="69"/>
      <c r="M401" s="69"/>
      <c r="N401" s="69"/>
      <c r="O401" s="1"/>
    </row>
    <row r="402" spans="1:15" ht="12.5">
      <c r="A402" s="69"/>
      <c r="B402" s="69"/>
      <c r="C402" s="69"/>
      <c r="D402" s="78"/>
      <c r="E402" s="69"/>
      <c r="F402" s="69"/>
      <c r="G402" s="78"/>
      <c r="H402" s="67"/>
      <c r="I402" s="69"/>
      <c r="J402" s="69"/>
      <c r="K402" s="69"/>
      <c r="L402" s="69"/>
      <c r="M402" s="69"/>
      <c r="N402" s="69"/>
      <c r="O402" s="1"/>
    </row>
    <row r="403" spans="1:15" ht="12.5">
      <c r="A403" s="69"/>
      <c r="B403" s="69"/>
      <c r="C403" s="69"/>
      <c r="D403" s="78"/>
      <c r="E403" s="69"/>
      <c r="F403" s="69"/>
      <c r="G403" s="78"/>
      <c r="H403" s="67"/>
      <c r="I403" s="69"/>
      <c r="J403" s="69"/>
      <c r="K403" s="69"/>
      <c r="L403" s="69"/>
      <c r="M403" s="69"/>
      <c r="N403" s="69"/>
      <c r="O403" s="1"/>
    </row>
    <row r="404" spans="1:15" ht="12.5">
      <c r="A404" s="69"/>
      <c r="B404" s="69"/>
      <c r="C404" s="69"/>
      <c r="D404" s="78"/>
      <c r="E404" s="69"/>
      <c r="F404" s="69"/>
      <c r="G404" s="78"/>
      <c r="H404" s="67"/>
      <c r="I404" s="69"/>
      <c r="J404" s="69"/>
      <c r="K404" s="69"/>
      <c r="L404" s="69"/>
      <c r="M404" s="69"/>
      <c r="N404" s="69"/>
      <c r="O404" s="1"/>
    </row>
    <row r="405" spans="1:15" ht="12.5">
      <c r="A405" s="69"/>
      <c r="B405" s="69"/>
      <c r="C405" s="69"/>
      <c r="D405" s="78"/>
      <c r="E405" s="69"/>
      <c r="F405" s="69"/>
      <c r="G405" s="78"/>
      <c r="H405" s="67"/>
      <c r="I405" s="69"/>
      <c r="J405" s="69"/>
      <c r="K405" s="69"/>
      <c r="L405" s="69"/>
      <c r="M405" s="69"/>
      <c r="N405" s="69"/>
      <c r="O405" s="1"/>
    </row>
    <row r="406" spans="1:15" ht="12.5">
      <c r="A406" s="69"/>
      <c r="B406" s="69"/>
      <c r="C406" s="69"/>
      <c r="D406" s="78"/>
      <c r="E406" s="69"/>
      <c r="F406" s="69"/>
      <c r="G406" s="78"/>
      <c r="H406" s="67"/>
      <c r="I406" s="69"/>
      <c r="J406" s="69"/>
      <c r="K406" s="69"/>
      <c r="L406" s="69"/>
      <c r="M406" s="69"/>
      <c r="N406" s="69"/>
      <c r="O406" s="1"/>
    </row>
    <row r="407" spans="1:15" ht="12.5">
      <c r="A407" s="69"/>
      <c r="B407" s="69"/>
      <c r="C407" s="69"/>
      <c r="D407" s="78"/>
      <c r="E407" s="69"/>
      <c r="F407" s="69"/>
      <c r="G407" s="78"/>
      <c r="H407" s="67"/>
      <c r="I407" s="69"/>
      <c r="J407" s="69"/>
      <c r="K407" s="69"/>
      <c r="L407" s="69"/>
      <c r="M407" s="69"/>
      <c r="N407" s="69"/>
      <c r="O407" s="1"/>
    </row>
    <row r="408" spans="1:15" ht="12.5">
      <c r="A408" s="69"/>
      <c r="B408" s="69"/>
      <c r="C408" s="69"/>
      <c r="D408" s="78"/>
      <c r="E408" s="69"/>
      <c r="F408" s="69"/>
      <c r="G408" s="78"/>
      <c r="H408" s="67"/>
      <c r="I408" s="69"/>
      <c r="J408" s="69"/>
      <c r="K408" s="69"/>
      <c r="L408" s="69"/>
      <c r="M408" s="69"/>
      <c r="N408" s="69"/>
      <c r="O408" s="1"/>
    </row>
    <row r="409" spans="1:15" ht="12.5">
      <c r="A409" s="69"/>
      <c r="B409" s="69"/>
      <c r="C409" s="69"/>
      <c r="D409" s="78"/>
      <c r="E409" s="69"/>
      <c r="F409" s="69"/>
      <c r="G409" s="78"/>
      <c r="H409" s="67"/>
      <c r="I409" s="69"/>
      <c r="J409" s="69"/>
      <c r="K409" s="69"/>
      <c r="L409" s="69"/>
      <c r="M409" s="69"/>
      <c r="N409" s="69"/>
      <c r="O409" s="1"/>
    </row>
    <row r="410" spans="1:15" ht="12.5">
      <c r="A410" s="69"/>
      <c r="B410" s="69"/>
      <c r="C410" s="69"/>
      <c r="D410" s="78"/>
      <c r="E410" s="69"/>
      <c r="F410" s="69"/>
      <c r="G410" s="78"/>
      <c r="H410" s="67"/>
      <c r="I410" s="69"/>
      <c r="J410" s="69"/>
      <c r="K410" s="69"/>
      <c r="L410" s="69"/>
      <c r="M410" s="69"/>
      <c r="N410" s="69"/>
      <c r="O410" s="1"/>
    </row>
    <row r="411" spans="1:15" ht="12.5">
      <c r="A411" s="69"/>
      <c r="B411" s="69"/>
      <c r="C411" s="69"/>
      <c r="D411" s="78"/>
      <c r="E411" s="69"/>
      <c r="F411" s="69"/>
      <c r="G411" s="78"/>
      <c r="H411" s="67"/>
      <c r="I411" s="69"/>
      <c r="J411" s="69"/>
      <c r="K411" s="69"/>
      <c r="L411" s="69"/>
      <c r="M411" s="69"/>
      <c r="N411" s="69"/>
      <c r="O411" s="1"/>
    </row>
    <row r="412" spans="1:15" ht="12.5">
      <c r="A412" s="69"/>
      <c r="B412" s="69"/>
      <c r="C412" s="69"/>
      <c r="D412" s="78"/>
      <c r="E412" s="69"/>
      <c r="F412" s="69"/>
      <c r="G412" s="78"/>
      <c r="H412" s="67"/>
      <c r="I412" s="69"/>
      <c r="J412" s="69"/>
      <c r="K412" s="69"/>
      <c r="L412" s="69"/>
      <c r="M412" s="69"/>
      <c r="N412" s="69"/>
      <c r="O412" s="1"/>
    </row>
    <row r="413" spans="1:15" ht="12.5">
      <c r="A413" s="69"/>
      <c r="B413" s="69"/>
      <c r="C413" s="69"/>
      <c r="D413" s="78"/>
      <c r="E413" s="69"/>
      <c r="F413" s="69"/>
      <c r="G413" s="78"/>
      <c r="H413" s="67"/>
      <c r="I413" s="69"/>
      <c r="J413" s="69"/>
      <c r="K413" s="69"/>
      <c r="L413" s="69"/>
      <c r="M413" s="69"/>
      <c r="N413" s="69"/>
      <c r="O413" s="1"/>
    </row>
    <row r="414" spans="1:15" ht="12.5">
      <c r="A414" s="69"/>
      <c r="B414" s="69"/>
      <c r="C414" s="69"/>
      <c r="D414" s="78"/>
      <c r="E414" s="69"/>
      <c r="F414" s="69"/>
      <c r="G414" s="78"/>
      <c r="H414" s="67"/>
      <c r="I414" s="69"/>
      <c r="J414" s="69"/>
      <c r="K414" s="69"/>
      <c r="L414" s="69"/>
      <c r="M414" s="69"/>
      <c r="N414" s="69"/>
      <c r="O414" s="1"/>
    </row>
    <row r="415" spans="1:15" ht="12.5">
      <c r="A415" s="69"/>
      <c r="B415" s="69"/>
      <c r="C415" s="69"/>
      <c r="D415" s="78"/>
      <c r="E415" s="69"/>
      <c r="F415" s="69"/>
      <c r="G415" s="78"/>
      <c r="H415" s="67"/>
      <c r="I415" s="69"/>
      <c r="J415" s="69"/>
      <c r="K415" s="69"/>
      <c r="L415" s="69"/>
      <c r="M415" s="69"/>
      <c r="N415" s="69"/>
      <c r="O415" s="1"/>
    </row>
    <row r="416" spans="1:15" ht="12.5">
      <c r="A416" s="69"/>
      <c r="B416" s="69"/>
      <c r="C416" s="69"/>
      <c r="D416" s="78"/>
      <c r="E416" s="69"/>
      <c r="F416" s="69"/>
      <c r="G416" s="78"/>
      <c r="H416" s="67"/>
      <c r="I416" s="69"/>
      <c r="J416" s="69"/>
      <c r="K416" s="69"/>
      <c r="L416" s="69"/>
      <c r="M416" s="69"/>
      <c r="N416" s="69"/>
      <c r="O416" s="1"/>
    </row>
    <row r="417" spans="1:15" ht="12.5">
      <c r="A417" s="69"/>
      <c r="B417" s="69"/>
      <c r="C417" s="69"/>
      <c r="D417" s="78"/>
      <c r="E417" s="69"/>
      <c r="F417" s="69"/>
      <c r="G417" s="78"/>
      <c r="H417" s="67"/>
      <c r="I417" s="69"/>
      <c r="J417" s="69"/>
      <c r="K417" s="69"/>
      <c r="L417" s="69"/>
      <c r="M417" s="69"/>
      <c r="N417" s="69"/>
      <c r="O417" s="1"/>
    </row>
    <row r="418" spans="1:15" ht="12.5">
      <c r="A418" s="69"/>
      <c r="B418" s="69"/>
      <c r="C418" s="69"/>
      <c r="D418" s="78"/>
      <c r="E418" s="69"/>
      <c r="F418" s="69"/>
      <c r="G418" s="78"/>
      <c r="H418" s="67"/>
      <c r="I418" s="69"/>
      <c r="J418" s="69"/>
      <c r="K418" s="69"/>
      <c r="L418" s="69"/>
      <c r="M418" s="69"/>
      <c r="N418" s="69"/>
      <c r="O418" s="1"/>
    </row>
    <row r="419" spans="1:15" ht="12.5">
      <c r="A419" s="69"/>
      <c r="B419" s="69"/>
      <c r="C419" s="69"/>
      <c r="D419" s="78"/>
      <c r="E419" s="69"/>
      <c r="F419" s="69"/>
      <c r="G419" s="78"/>
      <c r="H419" s="67"/>
      <c r="I419" s="69"/>
      <c r="J419" s="69"/>
      <c r="K419" s="69"/>
      <c r="L419" s="69"/>
      <c r="M419" s="69"/>
      <c r="N419" s="69"/>
      <c r="O419" s="1"/>
    </row>
    <row r="420" spans="1:15" ht="12.5">
      <c r="A420" s="69"/>
      <c r="B420" s="69"/>
      <c r="C420" s="69"/>
      <c r="D420" s="78"/>
      <c r="E420" s="69"/>
      <c r="F420" s="69"/>
      <c r="G420" s="78"/>
      <c r="H420" s="67"/>
      <c r="I420" s="69"/>
      <c r="J420" s="69"/>
      <c r="K420" s="69"/>
      <c r="L420" s="69"/>
      <c r="M420" s="69"/>
      <c r="N420" s="69"/>
      <c r="O420" s="1"/>
    </row>
    <row r="421" spans="1:15" ht="12.5">
      <c r="A421" s="69"/>
      <c r="B421" s="69"/>
      <c r="C421" s="69"/>
      <c r="D421" s="78"/>
      <c r="E421" s="69"/>
      <c r="F421" s="69"/>
      <c r="G421" s="78"/>
      <c r="H421" s="67"/>
      <c r="I421" s="69"/>
      <c r="J421" s="69"/>
      <c r="K421" s="69"/>
      <c r="L421" s="69"/>
      <c r="M421" s="69"/>
      <c r="N421" s="69"/>
      <c r="O421" s="1"/>
    </row>
    <row r="422" spans="1:15" ht="12.5">
      <c r="A422" s="69"/>
      <c r="B422" s="69"/>
      <c r="C422" s="69"/>
      <c r="D422" s="78"/>
      <c r="E422" s="69"/>
      <c r="F422" s="69"/>
      <c r="G422" s="78"/>
      <c r="H422" s="67"/>
      <c r="I422" s="69"/>
      <c r="J422" s="69"/>
      <c r="K422" s="69"/>
      <c r="L422" s="69"/>
      <c r="M422" s="69"/>
      <c r="N422" s="69"/>
      <c r="O422" s="1"/>
    </row>
    <row r="423" spans="1:15" ht="12.5">
      <c r="A423" s="69"/>
      <c r="B423" s="69"/>
      <c r="C423" s="69"/>
      <c r="D423" s="78"/>
      <c r="E423" s="69"/>
      <c r="F423" s="69"/>
      <c r="G423" s="78"/>
      <c r="H423" s="67"/>
      <c r="I423" s="69"/>
      <c r="J423" s="69"/>
      <c r="K423" s="69"/>
      <c r="L423" s="69"/>
      <c r="M423" s="69"/>
      <c r="N423" s="69"/>
      <c r="O423" s="1"/>
    </row>
    <row r="424" spans="1:15" ht="12.5">
      <c r="A424" s="69"/>
      <c r="B424" s="69"/>
      <c r="C424" s="69"/>
      <c r="D424" s="78"/>
      <c r="E424" s="69"/>
      <c r="F424" s="69"/>
      <c r="G424" s="78"/>
      <c r="H424" s="67"/>
      <c r="I424" s="69"/>
      <c r="J424" s="69"/>
      <c r="K424" s="69"/>
      <c r="L424" s="69"/>
      <c r="M424" s="69"/>
      <c r="N424" s="69"/>
      <c r="O424" s="1"/>
    </row>
    <row r="425" spans="1:15" ht="12.5">
      <c r="A425" s="69"/>
      <c r="B425" s="69"/>
      <c r="C425" s="69"/>
      <c r="D425" s="78"/>
      <c r="E425" s="69"/>
      <c r="F425" s="69"/>
      <c r="G425" s="78"/>
      <c r="H425" s="67"/>
      <c r="I425" s="69"/>
      <c r="J425" s="69"/>
      <c r="K425" s="69"/>
      <c r="L425" s="69"/>
      <c r="M425" s="69"/>
      <c r="N425" s="69"/>
      <c r="O425" s="1"/>
    </row>
    <row r="426" spans="1:15" ht="12.5">
      <c r="A426" s="69"/>
      <c r="B426" s="69"/>
      <c r="C426" s="69"/>
      <c r="D426" s="78"/>
      <c r="E426" s="69"/>
      <c r="F426" s="69"/>
      <c r="G426" s="78"/>
      <c r="H426" s="67"/>
      <c r="I426" s="69"/>
      <c r="J426" s="69"/>
      <c r="K426" s="69"/>
      <c r="L426" s="69"/>
      <c r="M426" s="69"/>
      <c r="N426" s="69"/>
      <c r="O426" s="1"/>
    </row>
    <row r="427" spans="1:15" ht="12.5">
      <c r="A427" s="69"/>
      <c r="B427" s="69"/>
      <c r="C427" s="69"/>
      <c r="D427" s="78"/>
      <c r="E427" s="69"/>
      <c r="F427" s="69"/>
      <c r="G427" s="78"/>
      <c r="H427" s="67"/>
      <c r="I427" s="69"/>
      <c r="J427" s="69"/>
      <c r="K427" s="69"/>
      <c r="L427" s="69"/>
      <c r="M427" s="69"/>
      <c r="N427" s="69"/>
      <c r="O427" s="1"/>
    </row>
    <row r="428" spans="1:15" ht="12.5">
      <c r="A428" s="69"/>
      <c r="B428" s="69"/>
      <c r="C428" s="69"/>
      <c r="D428" s="78"/>
      <c r="E428" s="69"/>
      <c r="F428" s="69"/>
      <c r="G428" s="78"/>
      <c r="H428" s="67"/>
      <c r="I428" s="69"/>
      <c r="J428" s="69"/>
      <c r="K428" s="69"/>
      <c r="L428" s="69"/>
      <c r="M428" s="69"/>
      <c r="N428" s="69"/>
      <c r="O428" s="1"/>
    </row>
    <row r="429" spans="1:15" ht="12.5">
      <c r="A429" s="69"/>
      <c r="B429" s="69"/>
      <c r="C429" s="69"/>
      <c r="D429" s="78"/>
      <c r="E429" s="69"/>
      <c r="F429" s="69"/>
      <c r="G429" s="78"/>
      <c r="H429" s="67"/>
      <c r="I429" s="69"/>
      <c r="J429" s="69"/>
      <c r="K429" s="69"/>
      <c r="L429" s="69"/>
      <c r="M429" s="69"/>
      <c r="N429" s="69"/>
      <c r="O429" s="1"/>
    </row>
    <row r="430" spans="1:15" ht="12.5">
      <c r="A430" s="69"/>
      <c r="B430" s="69"/>
      <c r="C430" s="69"/>
      <c r="D430" s="78"/>
      <c r="E430" s="69"/>
      <c r="F430" s="69"/>
      <c r="G430" s="78"/>
      <c r="H430" s="67"/>
      <c r="I430" s="69"/>
      <c r="J430" s="69"/>
      <c r="K430" s="69"/>
      <c r="L430" s="69"/>
      <c r="M430" s="69"/>
      <c r="N430" s="69"/>
      <c r="O430" s="1"/>
    </row>
    <row r="431" spans="1:15" ht="12.5">
      <c r="A431" s="69"/>
      <c r="B431" s="69"/>
      <c r="C431" s="69"/>
      <c r="D431" s="78"/>
      <c r="E431" s="69"/>
      <c r="F431" s="69"/>
      <c r="G431" s="78"/>
      <c r="H431" s="67"/>
      <c r="I431" s="69"/>
      <c r="J431" s="69"/>
      <c r="K431" s="69"/>
      <c r="L431" s="69"/>
      <c r="M431" s="69"/>
      <c r="N431" s="69"/>
      <c r="O431" s="1"/>
    </row>
    <row r="432" spans="1:15" ht="12.5">
      <c r="A432" s="69"/>
      <c r="B432" s="69"/>
      <c r="C432" s="69"/>
      <c r="D432" s="78"/>
      <c r="E432" s="69"/>
      <c r="F432" s="69"/>
      <c r="G432" s="78"/>
      <c r="H432" s="67"/>
      <c r="I432" s="69"/>
      <c r="J432" s="69"/>
      <c r="K432" s="69"/>
      <c r="L432" s="69"/>
      <c r="M432" s="69"/>
      <c r="N432" s="69"/>
      <c r="O432" s="1"/>
    </row>
    <row r="433" spans="1:15" ht="12.5">
      <c r="A433" s="69"/>
      <c r="B433" s="69"/>
      <c r="C433" s="69"/>
      <c r="D433" s="78"/>
      <c r="E433" s="69"/>
      <c r="F433" s="69"/>
      <c r="G433" s="78"/>
      <c r="H433" s="67"/>
      <c r="I433" s="69"/>
      <c r="J433" s="69"/>
      <c r="K433" s="69"/>
      <c r="L433" s="69"/>
      <c r="M433" s="69"/>
      <c r="N433" s="69"/>
      <c r="O433" s="1"/>
    </row>
    <row r="434" spans="1:15" ht="12.5">
      <c r="A434" s="69"/>
      <c r="B434" s="69"/>
      <c r="C434" s="69"/>
      <c r="D434" s="78"/>
      <c r="E434" s="69"/>
      <c r="F434" s="69"/>
      <c r="G434" s="78"/>
      <c r="H434" s="67"/>
      <c r="I434" s="69"/>
      <c r="J434" s="69"/>
      <c r="K434" s="69"/>
      <c r="L434" s="69"/>
      <c r="M434" s="69"/>
      <c r="N434" s="69"/>
      <c r="O434" s="1"/>
    </row>
    <row r="435" spans="1:15" ht="12.5">
      <c r="A435" s="69"/>
      <c r="B435" s="69"/>
      <c r="C435" s="69"/>
      <c r="D435" s="78"/>
      <c r="E435" s="69"/>
      <c r="F435" s="69"/>
      <c r="G435" s="78"/>
      <c r="H435" s="67"/>
      <c r="I435" s="69"/>
      <c r="J435" s="69"/>
      <c r="K435" s="69"/>
      <c r="L435" s="69"/>
      <c r="M435" s="69"/>
      <c r="N435" s="69"/>
      <c r="O435" s="1"/>
    </row>
    <row r="436" spans="1:15" ht="12.5">
      <c r="A436" s="69"/>
      <c r="B436" s="69"/>
      <c r="C436" s="69"/>
      <c r="D436" s="78"/>
      <c r="E436" s="69"/>
      <c r="F436" s="69"/>
      <c r="G436" s="78"/>
      <c r="H436" s="67"/>
      <c r="I436" s="69"/>
      <c r="J436" s="69"/>
      <c r="K436" s="69"/>
      <c r="L436" s="69"/>
      <c r="M436" s="69"/>
      <c r="N436" s="69"/>
      <c r="O436" s="1"/>
    </row>
    <row r="437" spans="1:15" ht="12.5">
      <c r="A437" s="69"/>
      <c r="B437" s="69"/>
      <c r="C437" s="69"/>
      <c r="D437" s="78"/>
      <c r="E437" s="69"/>
      <c r="F437" s="69"/>
      <c r="G437" s="78"/>
      <c r="H437" s="67"/>
      <c r="I437" s="69"/>
      <c r="J437" s="69"/>
      <c r="K437" s="69"/>
      <c r="L437" s="69"/>
      <c r="M437" s="69"/>
      <c r="N437" s="69"/>
      <c r="O437" s="1"/>
    </row>
    <row r="438" spans="1:15" ht="12.5">
      <c r="A438" s="69"/>
      <c r="B438" s="69"/>
      <c r="C438" s="69"/>
      <c r="D438" s="78"/>
      <c r="E438" s="69"/>
      <c r="F438" s="69"/>
      <c r="G438" s="78"/>
      <c r="H438" s="67"/>
      <c r="I438" s="69"/>
      <c r="J438" s="69"/>
      <c r="K438" s="69"/>
      <c r="L438" s="69"/>
      <c r="M438" s="69"/>
      <c r="N438" s="69"/>
      <c r="O438" s="1"/>
    </row>
    <row r="439" spans="1:15" ht="12.5">
      <c r="A439" s="69"/>
      <c r="B439" s="69"/>
      <c r="C439" s="69"/>
      <c r="D439" s="78"/>
      <c r="E439" s="69"/>
      <c r="F439" s="69"/>
      <c r="G439" s="78"/>
      <c r="H439" s="67"/>
      <c r="I439" s="69"/>
      <c r="J439" s="69"/>
      <c r="K439" s="69"/>
      <c r="L439" s="69"/>
      <c r="M439" s="69"/>
      <c r="N439" s="69"/>
      <c r="O439" s="1"/>
    </row>
    <row r="440" spans="1:15" ht="12.5">
      <c r="A440" s="69"/>
      <c r="B440" s="69"/>
      <c r="C440" s="69"/>
      <c r="D440" s="78"/>
      <c r="E440" s="69"/>
      <c r="F440" s="69"/>
      <c r="G440" s="78"/>
      <c r="H440" s="67"/>
      <c r="I440" s="69"/>
      <c r="J440" s="69"/>
      <c r="K440" s="69"/>
      <c r="L440" s="69"/>
      <c r="M440" s="69"/>
      <c r="N440" s="69"/>
      <c r="O440" s="1"/>
    </row>
    <row r="441" spans="1:15" ht="12.5">
      <c r="A441" s="69"/>
      <c r="B441" s="69"/>
      <c r="C441" s="69"/>
      <c r="D441" s="78"/>
      <c r="E441" s="69"/>
      <c r="F441" s="69"/>
      <c r="G441" s="78"/>
      <c r="H441" s="67"/>
      <c r="I441" s="69"/>
      <c r="J441" s="69"/>
      <c r="K441" s="69"/>
      <c r="L441" s="69"/>
      <c r="M441" s="69"/>
      <c r="N441" s="69"/>
      <c r="O441" s="1"/>
    </row>
    <row r="442" spans="1:15" ht="12.5">
      <c r="A442" s="69"/>
      <c r="B442" s="69"/>
      <c r="C442" s="69"/>
      <c r="D442" s="78"/>
      <c r="E442" s="69"/>
      <c r="F442" s="69"/>
      <c r="G442" s="78"/>
      <c r="H442" s="67"/>
      <c r="I442" s="69"/>
      <c r="J442" s="69"/>
      <c r="K442" s="69"/>
      <c r="L442" s="69"/>
      <c r="M442" s="69"/>
      <c r="N442" s="69"/>
      <c r="O442" s="1"/>
    </row>
    <row r="443" spans="1:15" ht="12.5">
      <c r="A443" s="69"/>
      <c r="B443" s="69"/>
      <c r="C443" s="69"/>
      <c r="D443" s="78"/>
      <c r="E443" s="69"/>
      <c r="F443" s="69"/>
      <c r="G443" s="78"/>
      <c r="H443" s="67"/>
      <c r="I443" s="69"/>
      <c r="J443" s="69"/>
      <c r="K443" s="69"/>
      <c r="L443" s="69"/>
      <c r="M443" s="69"/>
      <c r="N443" s="69"/>
      <c r="O443" s="1"/>
    </row>
    <row r="444" spans="1:15" ht="12.5">
      <c r="A444" s="69"/>
      <c r="B444" s="69"/>
      <c r="C444" s="69"/>
      <c r="D444" s="78"/>
      <c r="E444" s="69"/>
      <c r="F444" s="69"/>
      <c r="G444" s="78"/>
      <c r="H444" s="67"/>
      <c r="I444" s="69"/>
      <c r="J444" s="69"/>
      <c r="K444" s="69"/>
      <c r="L444" s="69"/>
      <c r="M444" s="69"/>
      <c r="N444" s="69"/>
      <c r="O444" s="1"/>
    </row>
    <row r="445" spans="1:15" ht="12.5">
      <c r="A445" s="69"/>
      <c r="B445" s="69"/>
      <c r="C445" s="69"/>
      <c r="D445" s="78"/>
      <c r="E445" s="69"/>
      <c r="F445" s="69"/>
      <c r="G445" s="78"/>
      <c r="H445" s="67"/>
      <c r="I445" s="69"/>
      <c r="J445" s="69"/>
      <c r="K445" s="69"/>
      <c r="L445" s="69"/>
      <c r="M445" s="69"/>
      <c r="N445" s="69"/>
      <c r="O445" s="1"/>
    </row>
    <row r="446" spans="1:15" ht="12.5">
      <c r="A446" s="69"/>
      <c r="B446" s="69"/>
      <c r="C446" s="69"/>
      <c r="D446" s="78"/>
      <c r="E446" s="69"/>
      <c r="F446" s="69"/>
      <c r="G446" s="78"/>
      <c r="H446" s="67"/>
      <c r="I446" s="69"/>
      <c r="J446" s="69"/>
      <c r="K446" s="69"/>
      <c r="L446" s="69"/>
      <c r="M446" s="69"/>
      <c r="N446" s="69"/>
      <c r="O446" s="1"/>
    </row>
    <row r="447" spans="1:15" ht="12.5">
      <c r="A447" s="69"/>
      <c r="B447" s="69"/>
      <c r="C447" s="69"/>
      <c r="D447" s="78"/>
      <c r="E447" s="69"/>
      <c r="F447" s="69"/>
      <c r="G447" s="78"/>
      <c r="H447" s="67"/>
      <c r="I447" s="69"/>
      <c r="J447" s="69"/>
      <c r="K447" s="69"/>
      <c r="L447" s="69"/>
      <c r="M447" s="69"/>
      <c r="N447" s="69"/>
      <c r="O447" s="1"/>
    </row>
    <row r="448" spans="1:15" ht="12.5">
      <c r="A448" s="69"/>
      <c r="B448" s="69"/>
      <c r="C448" s="69"/>
      <c r="D448" s="78"/>
      <c r="E448" s="69"/>
      <c r="F448" s="69"/>
      <c r="G448" s="78"/>
      <c r="H448" s="67"/>
      <c r="I448" s="69"/>
      <c r="J448" s="69"/>
      <c r="K448" s="69"/>
      <c r="L448" s="69"/>
      <c r="M448" s="69"/>
      <c r="N448" s="69"/>
      <c r="O448" s="1"/>
    </row>
    <row r="449" spans="1:15" ht="12.5">
      <c r="A449" s="69"/>
      <c r="B449" s="69"/>
      <c r="C449" s="69"/>
      <c r="D449" s="78"/>
      <c r="E449" s="69"/>
      <c r="F449" s="69"/>
      <c r="G449" s="78"/>
      <c r="H449" s="67"/>
      <c r="I449" s="69"/>
      <c r="J449" s="69"/>
      <c r="K449" s="69"/>
      <c r="L449" s="69"/>
      <c r="M449" s="69"/>
      <c r="N449" s="69"/>
      <c r="O449" s="1"/>
    </row>
    <row r="450" spans="1:15" ht="12.5">
      <c r="A450" s="69"/>
      <c r="B450" s="69"/>
      <c r="C450" s="69"/>
      <c r="D450" s="78"/>
      <c r="E450" s="69"/>
      <c r="F450" s="69"/>
      <c r="G450" s="78"/>
      <c r="H450" s="67"/>
      <c r="I450" s="69"/>
      <c r="J450" s="69"/>
      <c r="K450" s="69"/>
      <c r="L450" s="69"/>
      <c r="M450" s="69"/>
      <c r="N450" s="69"/>
      <c r="O450" s="1"/>
    </row>
    <row r="451" spans="1:15" ht="12.5">
      <c r="A451" s="69"/>
      <c r="B451" s="69"/>
      <c r="C451" s="69"/>
      <c r="D451" s="78"/>
      <c r="E451" s="69"/>
      <c r="F451" s="69"/>
      <c r="G451" s="78"/>
      <c r="H451" s="67"/>
      <c r="I451" s="69"/>
      <c r="J451" s="69"/>
      <c r="K451" s="69"/>
      <c r="L451" s="69"/>
      <c r="M451" s="69"/>
      <c r="N451" s="69"/>
      <c r="O451" s="1"/>
    </row>
    <row r="452" spans="1:15" ht="12.5">
      <c r="A452" s="69"/>
      <c r="B452" s="69"/>
      <c r="C452" s="69"/>
      <c r="D452" s="78"/>
      <c r="E452" s="69"/>
      <c r="F452" s="69"/>
      <c r="G452" s="78"/>
      <c r="H452" s="67"/>
      <c r="I452" s="69"/>
      <c r="J452" s="69"/>
      <c r="K452" s="69"/>
      <c r="L452" s="69"/>
      <c r="M452" s="69"/>
      <c r="N452" s="69"/>
      <c r="O452" s="1"/>
    </row>
    <row r="453" spans="1:15" ht="12.5">
      <c r="A453" s="69"/>
      <c r="B453" s="69"/>
      <c r="C453" s="69"/>
      <c r="D453" s="78"/>
      <c r="E453" s="69"/>
      <c r="F453" s="69"/>
      <c r="G453" s="78"/>
      <c r="H453" s="67"/>
      <c r="I453" s="69"/>
      <c r="J453" s="69"/>
      <c r="K453" s="69"/>
      <c r="L453" s="69"/>
      <c r="M453" s="69"/>
      <c r="N453" s="69"/>
      <c r="O453" s="1"/>
    </row>
    <row r="454" spans="1:15" ht="12.5">
      <c r="A454" s="69"/>
      <c r="B454" s="69"/>
      <c r="C454" s="69"/>
      <c r="D454" s="78"/>
      <c r="E454" s="69"/>
      <c r="F454" s="69"/>
      <c r="G454" s="78"/>
      <c r="H454" s="67"/>
      <c r="I454" s="69"/>
      <c r="J454" s="69"/>
      <c r="K454" s="69"/>
      <c r="L454" s="69"/>
      <c r="M454" s="69"/>
      <c r="N454" s="69"/>
      <c r="O454" s="1"/>
    </row>
    <row r="455" spans="1:15" ht="12.5">
      <c r="A455" s="69"/>
      <c r="B455" s="69"/>
      <c r="C455" s="69"/>
      <c r="D455" s="78"/>
      <c r="E455" s="69"/>
      <c r="F455" s="69"/>
      <c r="G455" s="78"/>
      <c r="H455" s="67"/>
      <c r="I455" s="69"/>
      <c r="J455" s="69"/>
      <c r="K455" s="69"/>
      <c r="L455" s="69"/>
      <c r="M455" s="69"/>
      <c r="N455" s="69"/>
      <c r="O455" s="1"/>
    </row>
    <row r="456" spans="1:15" ht="12.5">
      <c r="A456" s="69"/>
      <c r="B456" s="69"/>
      <c r="C456" s="69"/>
      <c r="D456" s="78"/>
      <c r="E456" s="69"/>
      <c r="F456" s="69"/>
      <c r="G456" s="78"/>
      <c r="H456" s="67"/>
      <c r="I456" s="69"/>
      <c r="J456" s="69"/>
      <c r="K456" s="69"/>
      <c r="L456" s="69"/>
      <c r="M456" s="69"/>
      <c r="N456" s="69"/>
      <c r="O456" s="1"/>
    </row>
    <row r="457" spans="1:15" ht="12.5">
      <c r="A457" s="69"/>
      <c r="B457" s="69"/>
      <c r="C457" s="69"/>
      <c r="D457" s="78"/>
      <c r="E457" s="69"/>
      <c r="F457" s="69"/>
      <c r="G457" s="78"/>
      <c r="H457" s="67"/>
      <c r="I457" s="69"/>
      <c r="J457" s="69"/>
      <c r="K457" s="69"/>
      <c r="L457" s="69"/>
      <c r="M457" s="69"/>
      <c r="N457" s="69"/>
      <c r="O457" s="1"/>
    </row>
    <row r="458" spans="1:15" ht="12.5">
      <c r="A458" s="69"/>
      <c r="B458" s="69"/>
      <c r="C458" s="69"/>
      <c r="D458" s="78"/>
      <c r="E458" s="69"/>
      <c r="F458" s="69"/>
      <c r="G458" s="78"/>
      <c r="H458" s="67"/>
      <c r="I458" s="69"/>
      <c r="J458" s="69"/>
      <c r="K458" s="69"/>
      <c r="L458" s="69"/>
      <c r="M458" s="69"/>
      <c r="N458" s="69"/>
      <c r="O458" s="1"/>
    </row>
    <row r="459" spans="1:15" ht="12.5">
      <c r="A459" s="69"/>
      <c r="B459" s="69"/>
      <c r="C459" s="69"/>
      <c r="D459" s="78"/>
      <c r="E459" s="69"/>
      <c r="F459" s="69"/>
      <c r="G459" s="78"/>
      <c r="H459" s="67"/>
      <c r="I459" s="69"/>
      <c r="J459" s="69"/>
      <c r="K459" s="69"/>
      <c r="L459" s="69"/>
      <c r="M459" s="69"/>
      <c r="N459" s="69"/>
      <c r="O459" s="1"/>
    </row>
    <row r="460" spans="1:15" ht="12.5">
      <c r="A460" s="69"/>
      <c r="B460" s="69"/>
      <c r="C460" s="69"/>
      <c r="D460" s="78"/>
      <c r="E460" s="69"/>
      <c r="F460" s="69"/>
      <c r="G460" s="78"/>
      <c r="H460" s="67"/>
      <c r="I460" s="69"/>
      <c r="J460" s="69"/>
      <c r="K460" s="69"/>
      <c r="L460" s="69"/>
      <c r="M460" s="69"/>
      <c r="N460" s="69"/>
      <c r="O460" s="1"/>
    </row>
    <row r="461" spans="1:15" ht="12.5">
      <c r="A461" s="69"/>
      <c r="B461" s="69"/>
      <c r="C461" s="69"/>
      <c r="D461" s="78"/>
      <c r="E461" s="69"/>
      <c r="F461" s="69"/>
      <c r="G461" s="78"/>
      <c r="H461" s="67"/>
      <c r="I461" s="69"/>
      <c r="J461" s="69"/>
      <c r="K461" s="69"/>
      <c r="L461" s="69"/>
      <c r="M461" s="69"/>
      <c r="N461" s="69"/>
      <c r="O461" s="1"/>
    </row>
    <row r="462" spans="1:15" ht="12.5">
      <c r="A462" s="69"/>
      <c r="B462" s="69"/>
      <c r="C462" s="69"/>
      <c r="D462" s="78"/>
      <c r="E462" s="69"/>
      <c r="F462" s="69"/>
      <c r="G462" s="78"/>
      <c r="H462" s="67"/>
      <c r="I462" s="69"/>
      <c r="J462" s="69"/>
      <c r="K462" s="69"/>
      <c r="L462" s="69"/>
      <c r="M462" s="69"/>
      <c r="N462" s="69"/>
      <c r="O462" s="1"/>
    </row>
    <row r="463" spans="1:15" ht="12.5">
      <c r="A463" s="69"/>
      <c r="B463" s="69"/>
      <c r="C463" s="69"/>
      <c r="D463" s="78"/>
      <c r="E463" s="69"/>
      <c r="F463" s="69"/>
      <c r="G463" s="78"/>
      <c r="H463" s="67"/>
      <c r="I463" s="69"/>
      <c r="J463" s="69"/>
      <c r="K463" s="69"/>
      <c r="L463" s="69"/>
      <c r="M463" s="69"/>
      <c r="N463" s="69"/>
      <c r="O463" s="1"/>
    </row>
    <row r="464" spans="1:15" ht="12.5">
      <c r="A464" s="69"/>
      <c r="B464" s="69"/>
      <c r="C464" s="69"/>
      <c r="D464" s="78"/>
      <c r="E464" s="69"/>
      <c r="F464" s="69"/>
      <c r="G464" s="78"/>
      <c r="H464" s="67"/>
      <c r="I464" s="69"/>
      <c r="J464" s="69"/>
      <c r="K464" s="69"/>
      <c r="L464" s="69"/>
      <c r="M464" s="69"/>
      <c r="N464" s="69"/>
      <c r="O464" s="1"/>
    </row>
    <row r="465" spans="1:15" ht="12.5">
      <c r="A465" s="69"/>
      <c r="B465" s="69"/>
      <c r="C465" s="69"/>
      <c r="D465" s="78"/>
      <c r="E465" s="69"/>
      <c r="F465" s="69"/>
      <c r="G465" s="78"/>
      <c r="H465" s="67"/>
      <c r="I465" s="69"/>
      <c r="J465" s="69"/>
      <c r="K465" s="69"/>
      <c r="L465" s="69"/>
      <c r="M465" s="69"/>
      <c r="N465" s="69"/>
      <c r="O465" s="1"/>
    </row>
    <row r="466" spans="1:15" ht="12.5">
      <c r="A466" s="69"/>
      <c r="B466" s="69"/>
      <c r="C466" s="69"/>
      <c r="D466" s="78"/>
      <c r="E466" s="69"/>
      <c r="F466" s="69"/>
      <c r="G466" s="78"/>
      <c r="H466" s="67"/>
      <c r="I466" s="69"/>
      <c r="J466" s="69"/>
      <c r="K466" s="69"/>
      <c r="L466" s="69"/>
      <c r="M466" s="69"/>
      <c r="N466" s="69"/>
      <c r="O466" s="1"/>
    </row>
    <row r="467" spans="1:15" ht="12.5">
      <c r="A467" s="69"/>
      <c r="B467" s="69"/>
      <c r="C467" s="69"/>
      <c r="D467" s="78"/>
      <c r="E467" s="69"/>
      <c r="F467" s="69"/>
      <c r="G467" s="78"/>
      <c r="H467" s="67"/>
      <c r="I467" s="69"/>
      <c r="J467" s="69"/>
      <c r="K467" s="69"/>
      <c r="L467" s="69"/>
      <c r="M467" s="69"/>
      <c r="N467" s="69"/>
      <c r="O467" s="1"/>
    </row>
    <row r="468" spans="1:15" ht="12.5">
      <c r="A468" s="69"/>
      <c r="B468" s="69"/>
      <c r="C468" s="69"/>
      <c r="D468" s="78"/>
      <c r="E468" s="69"/>
      <c r="F468" s="69"/>
      <c r="G468" s="78"/>
      <c r="H468" s="67"/>
      <c r="I468" s="69"/>
      <c r="J468" s="69"/>
      <c r="K468" s="69"/>
      <c r="L468" s="69"/>
      <c r="M468" s="69"/>
      <c r="N468" s="69"/>
      <c r="O468" s="1"/>
    </row>
    <row r="469" spans="1:15" ht="12.5">
      <c r="A469" s="69"/>
      <c r="B469" s="69"/>
      <c r="C469" s="69"/>
      <c r="D469" s="78"/>
      <c r="E469" s="69"/>
      <c r="F469" s="69"/>
      <c r="G469" s="78"/>
      <c r="H469" s="67"/>
      <c r="I469" s="69"/>
      <c r="J469" s="69"/>
      <c r="K469" s="69"/>
      <c r="L469" s="69"/>
      <c r="M469" s="69"/>
      <c r="N469" s="69"/>
      <c r="O469" s="1"/>
    </row>
    <row r="470" spans="1:15" ht="12.5">
      <c r="A470" s="69"/>
      <c r="B470" s="69"/>
      <c r="C470" s="69"/>
      <c r="D470" s="78"/>
      <c r="E470" s="69"/>
      <c r="F470" s="69"/>
      <c r="G470" s="78"/>
      <c r="H470" s="67"/>
      <c r="I470" s="69"/>
      <c r="J470" s="69"/>
      <c r="K470" s="69"/>
      <c r="L470" s="69"/>
      <c r="M470" s="69"/>
      <c r="N470" s="69"/>
      <c r="O470" s="1"/>
    </row>
    <row r="471" spans="1:15" ht="12.5">
      <c r="A471" s="69"/>
      <c r="B471" s="69"/>
      <c r="C471" s="69"/>
      <c r="D471" s="78"/>
      <c r="E471" s="69"/>
      <c r="F471" s="69"/>
      <c r="G471" s="78"/>
      <c r="H471" s="67"/>
      <c r="I471" s="69"/>
      <c r="J471" s="69"/>
      <c r="K471" s="69"/>
      <c r="L471" s="69"/>
      <c r="M471" s="69"/>
      <c r="N471" s="69"/>
      <c r="O471" s="1"/>
    </row>
    <row r="472" spans="1:15" ht="12.5">
      <c r="A472" s="69"/>
      <c r="B472" s="69"/>
      <c r="C472" s="69"/>
      <c r="D472" s="78"/>
      <c r="E472" s="69"/>
      <c r="F472" s="69"/>
      <c r="G472" s="78"/>
      <c r="H472" s="67"/>
      <c r="I472" s="69"/>
      <c r="J472" s="69"/>
      <c r="K472" s="69"/>
      <c r="L472" s="69"/>
      <c r="M472" s="69"/>
      <c r="N472" s="69"/>
      <c r="O472" s="1"/>
    </row>
    <row r="473" spans="1:15" ht="12.5">
      <c r="A473" s="69"/>
      <c r="B473" s="69"/>
      <c r="C473" s="69"/>
      <c r="D473" s="78"/>
      <c r="E473" s="69"/>
      <c r="F473" s="69"/>
      <c r="G473" s="78"/>
      <c r="H473" s="67"/>
      <c r="I473" s="69"/>
      <c r="J473" s="69"/>
      <c r="K473" s="69"/>
      <c r="L473" s="69"/>
      <c r="M473" s="69"/>
      <c r="N473" s="69"/>
      <c r="O473" s="1"/>
    </row>
    <row r="474" spans="1:15" ht="12.5">
      <c r="A474" s="69"/>
      <c r="B474" s="69"/>
      <c r="C474" s="69"/>
      <c r="D474" s="78"/>
      <c r="E474" s="69"/>
      <c r="F474" s="69"/>
      <c r="G474" s="78"/>
      <c r="H474" s="67"/>
      <c r="I474" s="69"/>
      <c r="J474" s="69"/>
      <c r="K474" s="69"/>
      <c r="L474" s="69"/>
      <c r="M474" s="69"/>
      <c r="N474" s="69"/>
      <c r="O474" s="1"/>
    </row>
    <row r="475" spans="1:15" ht="12.5">
      <c r="A475" s="69"/>
      <c r="B475" s="69"/>
      <c r="C475" s="69"/>
      <c r="D475" s="78"/>
      <c r="E475" s="69"/>
      <c r="F475" s="69"/>
      <c r="G475" s="78"/>
      <c r="H475" s="67"/>
      <c r="I475" s="69"/>
      <c r="J475" s="69"/>
      <c r="K475" s="69"/>
      <c r="L475" s="69"/>
      <c r="M475" s="69"/>
      <c r="N475" s="69"/>
      <c r="O475" s="1"/>
    </row>
    <row r="476" spans="1:15" ht="12.5">
      <c r="A476" s="69"/>
      <c r="B476" s="69"/>
      <c r="C476" s="69"/>
      <c r="D476" s="78"/>
      <c r="E476" s="69"/>
      <c r="F476" s="69"/>
      <c r="G476" s="78"/>
      <c r="H476" s="67"/>
      <c r="I476" s="69"/>
      <c r="J476" s="69"/>
      <c r="K476" s="69"/>
      <c r="L476" s="69"/>
      <c r="M476" s="69"/>
      <c r="N476" s="69"/>
      <c r="O476" s="1"/>
    </row>
    <row r="477" spans="1:15" ht="12.5">
      <c r="A477" s="69"/>
      <c r="B477" s="69"/>
      <c r="C477" s="69"/>
      <c r="D477" s="78"/>
      <c r="E477" s="69"/>
      <c r="F477" s="69"/>
      <c r="G477" s="78"/>
      <c r="H477" s="67"/>
      <c r="I477" s="69"/>
      <c r="J477" s="69"/>
      <c r="K477" s="69"/>
      <c r="L477" s="69"/>
      <c r="M477" s="69"/>
      <c r="N477" s="69"/>
      <c r="O477" s="1"/>
    </row>
    <row r="478" spans="1:15" ht="12.5">
      <c r="A478" s="69"/>
      <c r="B478" s="69"/>
      <c r="C478" s="69"/>
      <c r="D478" s="78"/>
      <c r="E478" s="69"/>
      <c r="F478" s="69"/>
      <c r="G478" s="78"/>
      <c r="H478" s="67"/>
      <c r="I478" s="69"/>
      <c r="J478" s="69"/>
      <c r="K478" s="69"/>
      <c r="L478" s="69"/>
      <c r="M478" s="69"/>
      <c r="N478" s="69"/>
      <c r="O478" s="1"/>
    </row>
    <row r="479" spans="1:15" ht="12.5">
      <c r="A479" s="69"/>
      <c r="B479" s="69"/>
      <c r="C479" s="69"/>
      <c r="D479" s="78"/>
      <c r="E479" s="69"/>
      <c r="F479" s="69"/>
      <c r="G479" s="78"/>
      <c r="H479" s="67"/>
      <c r="I479" s="69"/>
      <c r="J479" s="69"/>
      <c r="K479" s="69"/>
      <c r="L479" s="69"/>
      <c r="M479" s="69"/>
      <c r="N479" s="69"/>
      <c r="O479" s="1"/>
    </row>
    <row r="480" spans="1:15" ht="12.5">
      <c r="A480" s="69"/>
      <c r="B480" s="69"/>
      <c r="C480" s="69"/>
      <c r="D480" s="78"/>
      <c r="E480" s="69"/>
      <c r="F480" s="69"/>
      <c r="G480" s="78"/>
      <c r="H480" s="67"/>
      <c r="I480" s="69"/>
      <c r="J480" s="69"/>
      <c r="K480" s="69"/>
      <c r="L480" s="69"/>
      <c r="M480" s="69"/>
      <c r="N480" s="69"/>
      <c r="O480" s="1"/>
    </row>
    <row r="481" spans="1:15" ht="12.5">
      <c r="A481" s="69"/>
      <c r="B481" s="69"/>
      <c r="C481" s="69"/>
      <c r="D481" s="78"/>
      <c r="E481" s="69"/>
      <c r="F481" s="69"/>
      <c r="G481" s="78"/>
      <c r="H481" s="67"/>
      <c r="I481" s="69"/>
      <c r="J481" s="69"/>
      <c r="K481" s="69"/>
      <c r="L481" s="69"/>
      <c r="M481" s="69"/>
      <c r="N481" s="69"/>
      <c r="O481" s="1"/>
    </row>
    <row r="482" spans="1:15" ht="12.5">
      <c r="A482" s="69"/>
      <c r="B482" s="69"/>
      <c r="C482" s="69"/>
      <c r="D482" s="78"/>
      <c r="E482" s="69"/>
      <c r="F482" s="69"/>
      <c r="G482" s="78"/>
      <c r="H482" s="67"/>
      <c r="I482" s="69"/>
      <c r="J482" s="69"/>
      <c r="K482" s="69"/>
      <c r="L482" s="69"/>
      <c r="M482" s="69"/>
      <c r="N482" s="69"/>
      <c r="O482" s="1"/>
    </row>
    <row r="483" spans="1:15" ht="12.5">
      <c r="A483" s="69"/>
      <c r="B483" s="69"/>
      <c r="C483" s="69"/>
      <c r="D483" s="78"/>
      <c r="E483" s="69"/>
      <c r="F483" s="69"/>
      <c r="G483" s="78"/>
      <c r="H483" s="67"/>
      <c r="I483" s="69"/>
      <c r="J483" s="69"/>
      <c r="K483" s="69"/>
      <c r="L483" s="69"/>
      <c r="M483" s="69"/>
      <c r="N483" s="69"/>
      <c r="O483" s="1"/>
    </row>
    <row r="484" spans="1:15" ht="12.5">
      <c r="A484" s="69"/>
      <c r="B484" s="69"/>
      <c r="C484" s="69"/>
      <c r="D484" s="78"/>
      <c r="E484" s="69"/>
      <c r="F484" s="69"/>
      <c r="G484" s="78"/>
      <c r="H484" s="67"/>
      <c r="I484" s="69"/>
      <c r="J484" s="69"/>
      <c r="K484" s="69"/>
      <c r="L484" s="69"/>
      <c r="M484" s="69"/>
      <c r="N484" s="69"/>
      <c r="O484" s="1"/>
    </row>
    <row r="485" spans="1:15" ht="12.5">
      <c r="A485" s="69"/>
      <c r="B485" s="69"/>
      <c r="C485" s="69"/>
      <c r="D485" s="78"/>
      <c r="E485" s="69"/>
      <c r="F485" s="69"/>
      <c r="G485" s="78"/>
      <c r="H485" s="67"/>
      <c r="I485" s="69"/>
      <c r="J485" s="69"/>
      <c r="K485" s="69"/>
      <c r="L485" s="69"/>
      <c r="M485" s="69"/>
      <c r="N485" s="69"/>
      <c r="O485" s="1"/>
    </row>
    <row r="486" spans="1:15" ht="12.5">
      <c r="A486" s="69"/>
      <c r="B486" s="69"/>
      <c r="C486" s="69"/>
      <c r="D486" s="78"/>
      <c r="E486" s="69"/>
      <c r="F486" s="69"/>
      <c r="G486" s="78"/>
      <c r="H486" s="67"/>
      <c r="I486" s="69"/>
      <c r="J486" s="69"/>
      <c r="K486" s="69"/>
      <c r="L486" s="69"/>
      <c r="M486" s="69"/>
      <c r="N486" s="69"/>
      <c r="O486" s="1"/>
    </row>
    <row r="487" spans="1:15" ht="12.5">
      <c r="A487" s="69"/>
      <c r="B487" s="69"/>
      <c r="C487" s="69"/>
      <c r="D487" s="78"/>
      <c r="E487" s="69"/>
      <c r="F487" s="69"/>
      <c r="G487" s="78"/>
      <c r="H487" s="67"/>
      <c r="I487" s="69"/>
      <c r="J487" s="69"/>
      <c r="K487" s="69"/>
      <c r="L487" s="69"/>
      <c r="M487" s="69"/>
      <c r="N487" s="69"/>
      <c r="O487" s="1"/>
    </row>
    <row r="488" spans="1:15" ht="12.5">
      <c r="A488" s="69"/>
      <c r="B488" s="69"/>
      <c r="C488" s="69"/>
      <c r="D488" s="78"/>
      <c r="E488" s="69"/>
      <c r="F488" s="69"/>
      <c r="G488" s="78"/>
      <c r="H488" s="67"/>
      <c r="I488" s="69"/>
      <c r="J488" s="69"/>
      <c r="K488" s="69"/>
      <c r="L488" s="69"/>
      <c r="M488" s="69"/>
      <c r="N488" s="69"/>
      <c r="O488" s="1"/>
    </row>
    <row r="489" spans="1:15" ht="12.5">
      <c r="A489" s="69"/>
      <c r="B489" s="69"/>
      <c r="C489" s="69"/>
      <c r="D489" s="78"/>
      <c r="E489" s="69"/>
      <c r="F489" s="69"/>
      <c r="G489" s="78"/>
      <c r="H489" s="67"/>
      <c r="I489" s="69"/>
      <c r="J489" s="69"/>
      <c r="K489" s="69"/>
      <c r="L489" s="69"/>
      <c r="M489" s="69"/>
      <c r="N489" s="69"/>
      <c r="O489" s="1"/>
    </row>
    <row r="490" spans="1:15" ht="12.5">
      <c r="A490" s="69"/>
      <c r="B490" s="69"/>
      <c r="C490" s="69"/>
      <c r="D490" s="78"/>
      <c r="E490" s="69"/>
      <c r="F490" s="69"/>
      <c r="G490" s="78"/>
      <c r="H490" s="67"/>
      <c r="I490" s="69"/>
      <c r="J490" s="69"/>
      <c r="K490" s="69"/>
      <c r="L490" s="69"/>
      <c r="M490" s="69"/>
      <c r="N490" s="69"/>
      <c r="O490" s="1"/>
    </row>
    <row r="491" spans="1:15" ht="12.5">
      <c r="A491" s="69"/>
      <c r="B491" s="69"/>
      <c r="C491" s="69"/>
      <c r="D491" s="78"/>
      <c r="E491" s="69"/>
      <c r="F491" s="69"/>
      <c r="G491" s="78"/>
      <c r="H491" s="67"/>
      <c r="I491" s="69"/>
      <c r="J491" s="69"/>
      <c r="K491" s="69"/>
      <c r="L491" s="69"/>
      <c r="M491" s="69"/>
      <c r="N491" s="69"/>
      <c r="O491" s="1"/>
    </row>
    <row r="492" spans="1:15" ht="12.5">
      <c r="A492" s="69"/>
      <c r="B492" s="69"/>
      <c r="C492" s="69"/>
      <c r="D492" s="78"/>
      <c r="E492" s="69"/>
      <c r="F492" s="69"/>
      <c r="G492" s="78"/>
      <c r="H492" s="67"/>
      <c r="I492" s="69"/>
      <c r="J492" s="69"/>
      <c r="K492" s="69"/>
      <c r="L492" s="69"/>
      <c r="M492" s="69"/>
      <c r="N492" s="69"/>
      <c r="O492" s="1"/>
    </row>
    <row r="493" spans="1:15" ht="12.5">
      <c r="A493" s="69"/>
      <c r="B493" s="69"/>
      <c r="C493" s="69"/>
      <c r="D493" s="78"/>
      <c r="E493" s="69"/>
      <c r="F493" s="69"/>
      <c r="G493" s="78"/>
      <c r="H493" s="67"/>
      <c r="I493" s="69"/>
      <c r="J493" s="69"/>
      <c r="K493" s="69"/>
      <c r="L493" s="69"/>
      <c r="M493" s="69"/>
      <c r="N493" s="69"/>
      <c r="O493" s="1"/>
    </row>
    <row r="494" spans="1:15" ht="12.5">
      <c r="A494" s="69"/>
      <c r="B494" s="69"/>
      <c r="C494" s="69"/>
      <c r="D494" s="78"/>
      <c r="E494" s="69"/>
      <c r="F494" s="69"/>
      <c r="G494" s="78"/>
      <c r="H494" s="67"/>
      <c r="I494" s="69"/>
      <c r="J494" s="69"/>
      <c r="K494" s="69"/>
      <c r="L494" s="69"/>
      <c r="M494" s="69"/>
      <c r="N494" s="69"/>
      <c r="O494" s="1"/>
    </row>
    <row r="495" spans="1:15" ht="12.5">
      <c r="A495" s="69"/>
      <c r="B495" s="69"/>
      <c r="C495" s="69"/>
      <c r="D495" s="78"/>
      <c r="E495" s="69"/>
      <c r="F495" s="69"/>
      <c r="G495" s="78"/>
      <c r="H495" s="67"/>
      <c r="I495" s="69"/>
      <c r="J495" s="69"/>
      <c r="K495" s="69"/>
      <c r="L495" s="69"/>
      <c r="M495" s="69"/>
      <c r="N495" s="69"/>
      <c r="O495" s="1"/>
    </row>
    <row r="496" spans="1:15" ht="12.5">
      <c r="A496" s="69"/>
      <c r="B496" s="69"/>
      <c r="C496" s="69"/>
      <c r="D496" s="78"/>
      <c r="E496" s="69"/>
      <c r="F496" s="69"/>
      <c r="G496" s="78"/>
      <c r="H496" s="67"/>
      <c r="I496" s="69"/>
      <c r="J496" s="69"/>
      <c r="K496" s="69"/>
      <c r="L496" s="69"/>
      <c r="M496" s="69"/>
      <c r="N496" s="69"/>
      <c r="O496" s="1"/>
    </row>
    <row r="497" spans="1:15" ht="12.5">
      <c r="A497" s="69"/>
      <c r="B497" s="69"/>
      <c r="C497" s="69"/>
      <c r="D497" s="78"/>
      <c r="E497" s="69"/>
      <c r="F497" s="69"/>
      <c r="G497" s="78"/>
      <c r="H497" s="67"/>
      <c r="I497" s="69"/>
      <c r="J497" s="69"/>
      <c r="K497" s="69"/>
      <c r="L497" s="69"/>
      <c r="M497" s="69"/>
      <c r="N497" s="69"/>
      <c r="O497" s="1"/>
    </row>
    <row r="498" spans="1:15" ht="12.5">
      <c r="A498" s="69"/>
      <c r="B498" s="69"/>
      <c r="C498" s="69"/>
      <c r="D498" s="78"/>
      <c r="E498" s="69"/>
      <c r="F498" s="69"/>
      <c r="G498" s="78"/>
      <c r="H498" s="67"/>
      <c r="I498" s="69"/>
      <c r="J498" s="69"/>
      <c r="K498" s="69"/>
      <c r="L498" s="69"/>
      <c r="M498" s="69"/>
      <c r="N498" s="69"/>
      <c r="O498" s="1"/>
    </row>
    <row r="499" spans="1:15" ht="12.5">
      <c r="A499" s="69"/>
      <c r="B499" s="69"/>
      <c r="C499" s="69"/>
      <c r="D499" s="78"/>
      <c r="E499" s="69"/>
      <c r="F499" s="69"/>
      <c r="G499" s="78"/>
      <c r="H499" s="67"/>
      <c r="I499" s="69"/>
      <c r="J499" s="69"/>
      <c r="K499" s="69"/>
      <c r="L499" s="69"/>
      <c r="M499" s="69"/>
      <c r="N499" s="69"/>
      <c r="O499" s="1"/>
    </row>
    <row r="500" spans="1:15" ht="12.5">
      <c r="A500" s="69"/>
      <c r="B500" s="69"/>
      <c r="C500" s="69"/>
      <c r="D500" s="78"/>
      <c r="E500" s="69"/>
      <c r="F500" s="69"/>
      <c r="G500" s="78"/>
      <c r="H500" s="67"/>
      <c r="I500" s="69"/>
      <c r="J500" s="69"/>
      <c r="K500" s="69"/>
      <c r="L500" s="69"/>
      <c r="M500" s="69"/>
      <c r="N500" s="69"/>
      <c r="O500" s="1"/>
    </row>
    <row r="501" spans="1:15" ht="12.5">
      <c r="A501" s="69"/>
      <c r="B501" s="69"/>
      <c r="C501" s="69"/>
      <c r="D501" s="78"/>
      <c r="E501" s="69"/>
      <c r="F501" s="69"/>
      <c r="G501" s="78"/>
      <c r="H501" s="67"/>
      <c r="I501" s="69"/>
      <c r="J501" s="69"/>
      <c r="K501" s="69"/>
      <c r="L501" s="69"/>
      <c r="M501" s="69"/>
      <c r="N501" s="69"/>
      <c r="O501" s="1"/>
    </row>
    <row r="502" spans="1:15" ht="12.5">
      <c r="A502" s="69"/>
      <c r="B502" s="69"/>
      <c r="C502" s="69"/>
      <c r="D502" s="78"/>
      <c r="E502" s="69"/>
      <c r="F502" s="69"/>
      <c r="G502" s="78"/>
      <c r="H502" s="67"/>
      <c r="I502" s="69"/>
      <c r="J502" s="69"/>
      <c r="K502" s="69"/>
      <c r="L502" s="69"/>
      <c r="M502" s="69"/>
      <c r="N502" s="69"/>
      <c r="O502" s="1"/>
    </row>
    <row r="503" spans="1:15" ht="12.5">
      <c r="A503" s="69"/>
      <c r="B503" s="69"/>
      <c r="C503" s="69"/>
      <c r="D503" s="78"/>
      <c r="E503" s="69"/>
      <c r="F503" s="69"/>
      <c r="G503" s="78"/>
      <c r="H503" s="67"/>
      <c r="I503" s="69"/>
      <c r="J503" s="69"/>
      <c r="K503" s="69"/>
      <c r="L503" s="69"/>
      <c r="M503" s="69"/>
      <c r="N503" s="69"/>
      <c r="O503" s="1"/>
    </row>
    <row r="504" spans="1:15" ht="12.5">
      <c r="A504" s="69"/>
      <c r="B504" s="69"/>
      <c r="C504" s="69"/>
      <c r="D504" s="78"/>
      <c r="E504" s="69"/>
      <c r="F504" s="69"/>
      <c r="G504" s="78"/>
      <c r="H504" s="67"/>
      <c r="I504" s="69"/>
      <c r="J504" s="69"/>
      <c r="K504" s="69"/>
      <c r="L504" s="69"/>
      <c r="M504" s="69"/>
      <c r="N504" s="69"/>
      <c r="O504" s="1"/>
    </row>
    <row r="505" spans="1:15" ht="12.5">
      <c r="A505" s="69"/>
      <c r="B505" s="69"/>
      <c r="C505" s="69"/>
      <c r="D505" s="78"/>
      <c r="E505" s="69"/>
      <c r="F505" s="69"/>
      <c r="G505" s="78"/>
      <c r="H505" s="67"/>
      <c r="I505" s="69"/>
      <c r="J505" s="69"/>
      <c r="K505" s="69"/>
      <c r="L505" s="69"/>
      <c r="M505" s="69"/>
      <c r="N505" s="69"/>
      <c r="O505" s="1"/>
    </row>
    <row r="506" spans="1:15" ht="12.5">
      <c r="A506" s="69"/>
      <c r="B506" s="69"/>
      <c r="C506" s="69"/>
      <c r="D506" s="78"/>
      <c r="E506" s="69"/>
      <c r="F506" s="69"/>
      <c r="G506" s="78"/>
      <c r="H506" s="67"/>
      <c r="I506" s="69"/>
      <c r="J506" s="69"/>
      <c r="K506" s="69"/>
      <c r="L506" s="69"/>
      <c r="M506" s="69"/>
      <c r="N506" s="69"/>
      <c r="O506" s="1"/>
    </row>
    <row r="507" spans="1:15" ht="12.5">
      <c r="A507" s="69"/>
      <c r="B507" s="69"/>
      <c r="C507" s="69"/>
      <c r="D507" s="78"/>
      <c r="E507" s="69"/>
      <c r="F507" s="69"/>
      <c r="G507" s="78"/>
      <c r="H507" s="67"/>
      <c r="I507" s="69"/>
      <c r="J507" s="69"/>
      <c r="K507" s="69"/>
      <c r="L507" s="69"/>
      <c r="M507" s="69"/>
      <c r="N507" s="69"/>
      <c r="O507" s="1"/>
    </row>
    <row r="508" spans="1:15" ht="12.5">
      <c r="A508" s="69"/>
      <c r="B508" s="69"/>
      <c r="C508" s="69"/>
      <c r="D508" s="78"/>
      <c r="E508" s="69"/>
      <c r="F508" s="69"/>
      <c r="G508" s="78"/>
      <c r="H508" s="67"/>
      <c r="I508" s="69"/>
      <c r="J508" s="69"/>
      <c r="K508" s="69"/>
      <c r="L508" s="69"/>
      <c r="M508" s="69"/>
      <c r="N508" s="69"/>
      <c r="O508" s="1"/>
    </row>
    <row r="509" spans="1:15" ht="12.5">
      <c r="A509" s="69"/>
      <c r="B509" s="69"/>
      <c r="C509" s="69"/>
      <c r="D509" s="78"/>
      <c r="E509" s="69"/>
      <c r="F509" s="69"/>
      <c r="G509" s="78"/>
      <c r="H509" s="67"/>
      <c r="I509" s="69"/>
      <c r="J509" s="69"/>
      <c r="K509" s="69"/>
      <c r="L509" s="69"/>
      <c r="M509" s="69"/>
      <c r="N509" s="69"/>
      <c r="O509" s="1"/>
    </row>
    <row r="510" spans="1:15" ht="12.5">
      <c r="A510" s="69"/>
      <c r="B510" s="69"/>
      <c r="C510" s="69"/>
      <c r="D510" s="78"/>
      <c r="E510" s="69"/>
      <c r="F510" s="69"/>
      <c r="G510" s="78"/>
      <c r="H510" s="67"/>
      <c r="I510" s="69"/>
      <c r="J510" s="69"/>
      <c r="K510" s="69"/>
      <c r="L510" s="69"/>
      <c r="M510" s="69"/>
      <c r="N510" s="69"/>
      <c r="O510" s="1"/>
    </row>
    <row r="511" spans="1:15" ht="12.5">
      <c r="A511" s="69"/>
      <c r="B511" s="69"/>
      <c r="C511" s="69"/>
      <c r="D511" s="78"/>
      <c r="E511" s="69"/>
      <c r="F511" s="69"/>
      <c r="G511" s="78"/>
      <c r="H511" s="67"/>
      <c r="I511" s="69"/>
      <c r="J511" s="69"/>
      <c r="K511" s="69"/>
      <c r="L511" s="69"/>
      <c r="M511" s="69"/>
      <c r="N511" s="69"/>
      <c r="O511" s="1"/>
    </row>
    <row r="512" spans="1:15" ht="12.5">
      <c r="A512" s="69"/>
      <c r="B512" s="69"/>
      <c r="C512" s="69"/>
      <c r="D512" s="78"/>
      <c r="E512" s="69"/>
      <c r="F512" s="69"/>
      <c r="G512" s="78"/>
      <c r="H512" s="67"/>
      <c r="I512" s="69"/>
      <c r="J512" s="69"/>
      <c r="K512" s="69"/>
      <c r="L512" s="69"/>
      <c r="M512" s="69"/>
      <c r="N512" s="69"/>
      <c r="O512" s="1"/>
    </row>
    <row r="513" spans="1:15" ht="12.5">
      <c r="A513" s="69"/>
      <c r="B513" s="69"/>
      <c r="C513" s="69"/>
      <c r="D513" s="78"/>
      <c r="E513" s="69"/>
      <c r="F513" s="69"/>
      <c r="G513" s="78"/>
      <c r="H513" s="67"/>
      <c r="I513" s="69"/>
      <c r="J513" s="69"/>
      <c r="K513" s="69"/>
      <c r="L513" s="69"/>
      <c r="M513" s="69"/>
      <c r="N513" s="69"/>
      <c r="O513" s="1"/>
    </row>
    <row r="514" spans="1:15" ht="12.5">
      <c r="A514" s="69"/>
      <c r="B514" s="69"/>
      <c r="C514" s="69"/>
      <c r="D514" s="78"/>
      <c r="E514" s="69"/>
      <c r="F514" s="69"/>
      <c r="G514" s="78"/>
      <c r="H514" s="67"/>
      <c r="I514" s="69"/>
      <c r="J514" s="69"/>
      <c r="K514" s="69"/>
      <c r="L514" s="69"/>
      <c r="M514" s="69"/>
      <c r="N514" s="69"/>
      <c r="O514" s="1"/>
    </row>
    <row r="515" spans="1:15" ht="12.5">
      <c r="A515" s="69"/>
      <c r="B515" s="69"/>
      <c r="C515" s="69"/>
      <c r="D515" s="78"/>
      <c r="E515" s="69"/>
      <c r="F515" s="69"/>
      <c r="G515" s="78"/>
      <c r="H515" s="67"/>
      <c r="I515" s="69"/>
      <c r="J515" s="69"/>
      <c r="K515" s="69"/>
      <c r="L515" s="69"/>
      <c r="M515" s="69"/>
      <c r="N515" s="69"/>
      <c r="O515" s="1"/>
    </row>
    <row r="516" spans="1:15" ht="12.5">
      <c r="A516" s="69"/>
      <c r="B516" s="69"/>
      <c r="C516" s="69"/>
      <c r="D516" s="78"/>
      <c r="E516" s="69"/>
      <c r="F516" s="69"/>
      <c r="G516" s="78"/>
      <c r="H516" s="67"/>
      <c r="I516" s="69"/>
      <c r="J516" s="69"/>
      <c r="K516" s="69"/>
      <c r="L516" s="69"/>
      <c r="M516" s="69"/>
      <c r="N516" s="69"/>
      <c r="O516" s="1"/>
    </row>
    <row r="517" spans="1:15" ht="12.5">
      <c r="A517" s="69"/>
      <c r="B517" s="69"/>
      <c r="C517" s="69"/>
      <c r="D517" s="78"/>
      <c r="E517" s="69"/>
      <c r="F517" s="69"/>
      <c r="G517" s="78"/>
      <c r="H517" s="67"/>
      <c r="I517" s="69"/>
      <c r="J517" s="69"/>
      <c r="K517" s="69"/>
      <c r="L517" s="69"/>
      <c r="M517" s="69"/>
      <c r="N517" s="69"/>
      <c r="O517" s="1"/>
    </row>
    <row r="518" spans="1:15" ht="12.5">
      <c r="A518" s="69"/>
      <c r="B518" s="69"/>
      <c r="C518" s="69"/>
      <c r="D518" s="78"/>
      <c r="E518" s="69"/>
      <c r="F518" s="69"/>
      <c r="G518" s="78"/>
      <c r="H518" s="67"/>
      <c r="I518" s="69"/>
      <c r="J518" s="69"/>
      <c r="K518" s="69"/>
      <c r="L518" s="69"/>
      <c r="M518" s="69"/>
      <c r="N518" s="69"/>
      <c r="O518" s="1"/>
    </row>
    <row r="519" spans="1:15" ht="12.5">
      <c r="A519" s="69"/>
      <c r="B519" s="69"/>
      <c r="C519" s="69"/>
      <c r="D519" s="78"/>
      <c r="E519" s="69"/>
      <c r="F519" s="69"/>
      <c r="G519" s="78"/>
      <c r="H519" s="67"/>
      <c r="I519" s="69"/>
      <c r="J519" s="69"/>
      <c r="K519" s="69"/>
      <c r="L519" s="69"/>
      <c r="M519" s="69"/>
      <c r="N519" s="69"/>
      <c r="O519" s="1"/>
    </row>
    <row r="520" spans="1:15" ht="12.5">
      <c r="A520" s="69"/>
      <c r="B520" s="69"/>
      <c r="C520" s="69"/>
      <c r="D520" s="78"/>
      <c r="E520" s="69"/>
      <c r="F520" s="69"/>
      <c r="G520" s="78"/>
      <c r="H520" s="67"/>
      <c r="I520" s="69"/>
      <c r="J520" s="69"/>
      <c r="K520" s="69"/>
      <c r="L520" s="69"/>
      <c r="M520" s="69"/>
      <c r="N520" s="69"/>
      <c r="O520" s="1"/>
    </row>
    <row r="521" spans="1:15" ht="12.5">
      <c r="A521" s="69"/>
      <c r="B521" s="69"/>
      <c r="C521" s="69"/>
      <c r="D521" s="78"/>
      <c r="E521" s="69"/>
      <c r="F521" s="69"/>
      <c r="G521" s="78"/>
      <c r="H521" s="67"/>
      <c r="I521" s="69"/>
      <c r="J521" s="69"/>
      <c r="K521" s="69"/>
      <c r="L521" s="69"/>
      <c r="M521" s="69"/>
      <c r="N521" s="69"/>
      <c r="O521" s="1"/>
    </row>
    <row r="522" spans="1:15" ht="12.5">
      <c r="A522" s="69"/>
      <c r="B522" s="69"/>
      <c r="C522" s="69"/>
      <c r="D522" s="78"/>
      <c r="E522" s="69"/>
      <c r="F522" s="69"/>
      <c r="G522" s="78"/>
      <c r="H522" s="67"/>
      <c r="I522" s="69"/>
      <c r="J522" s="69"/>
      <c r="K522" s="69"/>
      <c r="L522" s="69"/>
      <c r="M522" s="69"/>
      <c r="N522" s="69"/>
      <c r="O522" s="1"/>
    </row>
    <row r="523" spans="1:15" ht="12.5">
      <c r="A523" s="69"/>
      <c r="B523" s="69"/>
      <c r="C523" s="69"/>
      <c r="D523" s="78"/>
      <c r="E523" s="69"/>
      <c r="F523" s="69"/>
      <c r="G523" s="78"/>
      <c r="H523" s="67"/>
      <c r="I523" s="69"/>
      <c r="J523" s="69"/>
      <c r="K523" s="69"/>
      <c r="L523" s="69"/>
      <c r="M523" s="69"/>
      <c r="N523" s="69"/>
      <c r="O523" s="1"/>
    </row>
    <row r="524" spans="1:15" ht="12.5">
      <c r="A524" s="69"/>
      <c r="B524" s="69"/>
      <c r="C524" s="69"/>
      <c r="D524" s="78"/>
      <c r="E524" s="69"/>
      <c r="F524" s="69"/>
      <c r="G524" s="78"/>
      <c r="H524" s="67"/>
      <c r="I524" s="69"/>
      <c r="J524" s="69"/>
      <c r="K524" s="69"/>
      <c r="L524" s="69"/>
      <c r="M524" s="69"/>
      <c r="N524" s="69"/>
      <c r="O524" s="1"/>
    </row>
    <row r="525" spans="1:15" ht="12.5">
      <c r="A525" s="69"/>
      <c r="B525" s="69"/>
      <c r="C525" s="69"/>
      <c r="D525" s="78"/>
      <c r="E525" s="69"/>
      <c r="F525" s="69"/>
      <c r="G525" s="78"/>
      <c r="H525" s="67"/>
      <c r="I525" s="69"/>
      <c r="J525" s="69"/>
      <c r="K525" s="69"/>
      <c r="L525" s="69"/>
      <c r="M525" s="69"/>
      <c r="N525" s="69"/>
      <c r="O525" s="1"/>
    </row>
    <row r="526" spans="1:15" ht="12.5">
      <c r="A526" s="69"/>
      <c r="B526" s="69"/>
      <c r="C526" s="69"/>
      <c r="D526" s="78"/>
      <c r="E526" s="69"/>
      <c r="F526" s="69"/>
      <c r="G526" s="78"/>
      <c r="H526" s="67"/>
      <c r="I526" s="69"/>
      <c r="J526" s="69"/>
      <c r="K526" s="69"/>
      <c r="L526" s="69"/>
      <c r="M526" s="69"/>
      <c r="N526" s="69"/>
      <c r="O526" s="1"/>
    </row>
    <row r="527" spans="1:15" ht="12.5">
      <c r="A527" s="69"/>
      <c r="B527" s="69"/>
      <c r="C527" s="69"/>
      <c r="D527" s="78"/>
      <c r="E527" s="69"/>
      <c r="F527" s="69"/>
      <c r="G527" s="78"/>
      <c r="H527" s="67"/>
      <c r="I527" s="69"/>
      <c r="J527" s="69"/>
      <c r="K527" s="69"/>
      <c r="L527" s="69"/>
      <c r="M527" s="69"/>
      <c r="N527" s="69"/>
      <c r="O527" s="1"/>
    </row>
    <row r="528" spans="1:15" ht="12.5">
      <c r="A528" s="69"/>
      <c r="B528" s="69"/>
      <c r="C528" s="69"/>
      <c r="D528" s="78"/>
      <c r="E528" s="69"/>
      <c r="F528" s="69"/>
      <c r="G528" s="78"/>
      <c r="H528" s="67"/>
      <c r="I528" s="69"/>
      <c r="J528" s="69"/>
      <c r="K528" s="69"/>
      <c r="L528" s="69"/>
      <c r="M528" s="69"/>
      <c r="N528" s="69"/>
      <c r="O528" s="1"/>
    </row>
    <row r="529" spans="1:15" ht="12.5">
      <c r="A529" s="69"/>
      <c r="B529" s="69"/>
      <c r="C529" s="69"/>
      <c r="D529" s="78"/>
      <c r="E529" s="69"/>
      <c r="F529" s="69"/>
      <c r="G529" s="78"/>
      <c r="H529" s="67"/>
      <c r="I529" s="69"/>
      <c r="J529" s="69"/>
      <c r="K529" s="69"/>
      <c r="L529" s="69"/>
      <c r="M529" s="69"/>
      <c r="N529" s="69"/>
      <c r="O529" s="1"/>
    </row>
    <row r="530" spans="1:15" ht="12.5">
      <c r="A530" s="69"/>
      <c r="B530" s="69"/>
      <c r="C530" s="69"/>
      <c r="D530" s="78"/>
      <c r="E530" s="69"/>
      <c r="F530" s="69"/>
      <c r="G530" s="78"/>
      <c r="H530" s="67"/>
      <c r="I530" s="69"/>
      <c r="J530" s="69"/>
      <c r="K530" s="69"/>
      <c r="L530" s="69"/>
      <c r="M530" s="69"/>
      <c r="N530" s="69"/>
      <c r="O530" s="1"/>
    </row>
    <row r="531" spans="1:15" ht="12.5">
      <c r="A531" s="69"/>
      <c r="B531" s="69"/>
      <c r="C531" s="69"/>
      <c r="D531" s="78"/>
      <c r="E531" s="69"/>
      <c r="F531" s="69"/>
      <c r="G531" s="78"/>
      <c r="H531" s="67"/>
      <c r="I531" s="69"/>
      <c r="J531" s="69"/>
      <c r="K531" s="69"/>
      <c r="L531" s="69"/>
      <c r="M531" s="69"/>
      <c r="N531" s="69"/>
      <c r="O531" s="1"/>
    </row>
    <row r="532" spans="1:15" ht="12.5">
      <c r="A532" s="69"/>
      <c r="B532" s="69"/>
      <c r="C532" s="69"/>
      <c r="D532" s="78"/>
      <c r="E532" s="69"/>
      <c r="F532" s="69"/>
      <c r="G532" s="78"/>
      <c r="H532" s="67"/>
      <c r="I532" s="69"/>
      <c r="J532" s="69"/>
      <c r="K532" s="69"/>
      <c r="L532" s="69"/>
      <c r="M532" s="69"/>
      <c r="N532" s="69"/>
      <c r="O532" s="1"/>
    </row>
    <row r="533" spans="1:15" ht="12.5">
      <c r="A533" s="69"/>
      <c r="B533" s="69"/>
      <c r="C533" s="69"/>
      <c r="D533" s="78"/>
      <c r="E533" s="69"/>
      <c r="F533" s="69"/>
      <c r="G533" s="78"/>
      <c r="H533" s="67"/>
      <c r="I533" s="69"/>
      <c r="J533" s="69"/>
      <c r="K533" s="69"/>
      <c r="L533" s="69"/>
      <c r="M533" s="69"/>
      <c r="N533" s="69"/>
      <c r="O533" s="1"/>
    </row>
    <row r="534" spans="1:15" ht="12.5">
      <c r="A534" s="69"/>
      <c r="B534" s="69"/>
      <c r="C534" s="69"/>
      <c r="D534" s="78"/>
      <c r="E534" s="69"/>
      <c r="F534" s="69"/>
      <c r="G534" s="78"/>
      <c r="H534" s="67"/>
      <c r="I534" s="69"/>
      <c r="J534" s="69"/>
      <c r="K534" s="69"/>
      <c r="L534" s="69"/>
      <c r="M534" s="69"/>
      <c r="N534" s="69"/>
      <c r="O534" s="1"/>
    </row>
    <row r="535" spans="1:15" ht="12.5">
      <c r="A535" s="69"/>
      <c r="B535" s="69"/>
      <c r="C535" s="69"/>
      <c r="D535" s="78"/>
      <c r="E535" s="69"/>
      <c r="F535" s="69"/>
      <c r="G535" s="78"/>
      <c r="H535" s="67"/>
      <c r="I535" s="69"/>
      <c r="J535" s="69"/>
      <c r="K535" s="69"/>
      <c r="L535" s="69"/>
      <c r="M535" s="69"/>
      <c r="N535" s="69"/>
      <c r="O535" s="1"/>
    </row>
    <row r="536" spans="1:15" ht="12.5">
      <c r="A536" s="69"/>
      <c r="B536" s="69"/>
      <c r="C536" s="69"/>
      <c r="D536" s="78"/>
      <c r="E536" s="69"/>
      <c r="F536" s="69"/>
      <c r="G536" s="78"/>
      <c r="H536" s="67"/>
      <c r="I536" s="69"/>
      <c r="J536" s="69"/>
      <c r="K536" s="69"/>
      <c r="L536" s="69"/>
      <c r="M536" s="69"/>
      <c r="N536" s="69"/>
      <c r="O536" s="1"/>
    </row>
    <row r="537" spans="1:15" ht="12.5">
      <c r="A537" s="69"/>
      <c r="B537" s="69"/>
      <c r="C537" s="69"/>
      <c r="D537" s="78"/>
      <c r="E537" s="69"/>
      <c r="F537" s="69"/>
      <c r="G537" s="78"/>
      <c r="H537" s="67"/>
      <c r="I537" s="69"/>
      <c r="J537" s="69"/>
      <c r="K537" s="69"/>
      <c r="L537" s="69"/>
      <c r="M537" s="69"/>
      <c r="N537" s="69"/>
      <c r="O537" s="1"/>
    </row>
    <row r="538" spans="1:15" ht="12.5">
      <c r="A538" s="69"/>
      <c r="B538" s="69"/>
      <c r="C538" s="69"/>
      <c r="D538" s="78"/>
      <c r="E538" s="69"/>
      <c r="F538" s="69"/>
      <c r="G538" s="78"/>
      <c r="H538" s="67"/>
      <c r="I538" s="69"/>
      <c r="J538" s="69"/>
      <c r="K538" s="69"/>
      <c r="L538" s="69"/>
      <c r="M538" s="69"/>
      <c r="N538" s="69"/>
      <c r="O538" s="1"/>
    </row>
    <row r="539" spans="1:15" ht="12.5">
      <c r="A539" s="69"/>
      <c r="B539" s="69"/>
      <c r="C539" s="69"/>
      <c r="D539" s="78"/>
      <c r="E539" s="69"/>
      <c r="F539" s="69"/>
      <c r="G539" s="78"/>
      <c r="H539" s="67"/>
      <c r="I539" s="69"/>
      <c r="J539" s="69"/>
      <c r="K539" s="69"/>
      <c r="L539" s="69"/>
      <c r="M539" s="69"/>
      <c r="N539" s="69"/>
      <c r="O539" s="1"/>
    </row>
    <row r="540" spans="1:15" ht="12.5">
      <c r="A540" s="69"/>
      <c r="B540" s="69"/>
      <c r="C540" s="69"/>
      <c r="D540" s="78"/>
      <c r="E540" s="69"/>
      <c r="F540" s="69"/>
      <c r="G540" s="78"/>
      <c r="H540" s="67"/>
      <c r="I540" s="69"/>
      <c r="J540" s="69"/>
      <c r="K540" s="69"/>
      <c r="L540" s="69"/>
      <c r="M540" s="69"/>
      <c r="N540" s="69"/>
      <c r="O540" s="1"/>
    </row>
    <row r="541" spans="1:15" ht="12.5">
      <c r="A541" s="69"/>
      <c r="B541" s="69"/>
      <c r="C541" s="69"/>
      <c r="D541" s="78"/>
      <c r="E541" s="69"/>
      <c r="F541" s="69"/>
      <c r="G541" s="78"/>
      <c r="H541" s="67"/>
      <c r="I541" s="69"/>
      <c r="J541" s="69"/>
      <c r="K541" s="69"/>
      <c r="L541" s="69"/>
      <c r="M541" s="69"/>
      <c r="N541" s="69"/>
      <c r="O541" s="1"/>
    </row>
    <row r="542" spans="1:15" ht="12.5">
      <c r="A542" s="69"/>
      <c r="B542" s="69"/>
      <c r="C542" s="69"/>
      <c r="D542" s="78"/>
      <c r="E542" s="69"/>
      <c r="F542" s="69"/>
      <c r="G542" s="78"/>
      <c r="H542" s="67"/>
      <c r="I542" s="69"/>
      <c r="J542" s="69"/>
      <c r="K542" s="69"/>
      <c r="L542" s="69"/>
      <c r="M542" s="69"/>
      <c r="N542" s="69"/>
      <c r="O542" s="1"/>
    </row>
    <row r="543" spans="1:15" ht="12.5">
      <c r="A543" s="69"/>
      <c r="B543" s="69"/>
      <c r="C543" s="69"/>
      <c r="D543" s="78"/>
      <c r="E543" s="69"/>
      <c r="F543" s="69"/>
      <c r="G543" s="78"/>
      <c r="H543" s="67"/>
      <c r="I543" s="69"/>
      <c r="J543" s="69"/>
      <c r="K543" s="69"/>
      <c r="L543" s="69"/>
      <c r="M543" s="69"/>
      <c r="N543" s="69"/>
      <c r="O543" s="1"/>
    </row>
    <row r="544" spans="1:15" ht="12.5">
      <c r="A544" s="69"/>
      <c r="B544" s="69"/>
      <c r="C544" s="69"/>
      <c r="D544" s="78"/>
      <c r="E544" s="69"/>
      <c r="F544" s="69"/>
      <c r="G544" s="78"/>
      <c r="H544" s="67"/>
      <c r="I544" s="69"/>
      <c r="J544" s="69"/>
      <c r="K544" s="69"/>
      <c r="L544" s="69"/>
      <c r="M544" s="69"/>
      <c r="N544" s="69"/>
      <c r="O544" s="1"/>
    </row>
    <row r="545" spans="1:15" ht="12.5">
      <c r="A545" s="69"/>
      <c r="B545" s="69"/>
      <c r="C545" s="69"/>
      <c r="D545" s="78"/>
      <c r="E545" s="69"/>
      <c r="F545" s="69"/>
      <c r="G545" s="78"/>
      <c r="H545" s="67"/>
      <c r="I545" s="69"/>
      <c r="J545" s="69"/>
      <c r="K545" s="69"/>
      <c r="L545" s="69"/>
      <c r="M545" s="69"/>
      <c r="N545" s="69"/>
      <c r="O545" s="1"/>
    </row>
    <row r="546" spans="1:15" ht="12.5">
      <c r="A546" s="69"/>
      <c r="B546" s="69"/>
      <c r="C546" s="69"/>
      <c r="D546" s="78"/>
      <c r="E546" s="69"/>
      <c r="F546" s="69"/>
      <c r="G546" s="78"/>
      <c r="H546" s="67"/>
      <c r="I546" s="69"/>
      <c r="J546" s="69"/>
      <c r="K546" s="69"/>
      <c r="L546" s="69"/>
      <c r="M546" s="69"/>
      <c r="N546" s="69"/>
      <c r="O546" s="1"/>
    </row>
    <row r="547" spans="1:15" ht="12.5">
      <c r="A547" s="69"/>
      <c r="B547" s="69"/>
      <c r="C547" s="69"/>
      <c r="D547" s="78"/>
      <c r="E547" s="69"/>
      <c r="F547" s="69"/>
      <c r="G547" s="78"/>
      <c r="H547" s="67"/>
      <c r="I547" s="69"/>
      <c r="J547" s="69"/>
      <c r="K547" s="69"/>
      <c r="L547" s="69"/>
      <c r="M547" s="69"/>
      <c r="N547" s="69"/>
      <c r="O547" s="1"/>
    </row>
    <row r="548" spans="1:15" ht="12.5">
      <c r="A548" s="69"/>
      <c r="B548" s="69"/>
      <c r="C548" s="69"/>
      <c r="D548" s="78"/>
      <c r="E548" s="69"/>
      <c r="F548" s="69"/>
      <c r="G548" s="78"/>
      <c r="H548" s="67"/>
      <c r="I548" s="69"/>
      <c r="J548" s="69"/>
      <c r="K548" s="69"/>
      <c r="L548" s="69"/>
      <c r="M548" s="69"/>
      <c r="N548" s="69"/>
      <c r="O548" s="1"/>
    </row>
    <row r="549" spans="1:15" ht="12.5">
      <c r="A549" s="69"/>
      <c r="B549" s="69"/>
      <c r="C549" s="69"/>
      <c r="D549" s="78"/>
      <c r="E549" s="69"/>
      <c r="F549" s="69"/>
      <c r="G549" s="78"/>
      <c r="H549" s="67"/>
      <c r="I549" s="69"/>
      <c r="J549" s="69"/>
      <c r="K549" s="69"/>
      <c r="L549" s="69"/>
      <c r="M549" s="69"/>
      <c r="N549" s="69"/>
      <c r="O549" s="1"/>
    </row>
    <row r="550" spans="1:15" ht="12.5">
      <c r="A550" s="69"/>
      <c r="B550" s="69"/>
      <c r="C550" s="69"/>
      <c r="D550" s="78"/>
      <c r="E550" s="69"/>
      <c r="F550" s="69"/>
      <c r="G550" s="78"/>
      <c r="H550" s="67"/>
      <c r="I550" s="69"/>
      <c r="J550" s="69"/>
      <c r="K550" s="69"/>
      <c r="L550" s="69"/>
      <c r="M550" s="69"/>
      <c r="N550" s="69"/>
      <c r="O550" s="1"/>
    </row>
    <row r="551" spans="1:15" ht="12.5">
      <c r="A551" s="69"/>
      <c r="B551" s="69"/>
      <c r="C551" s="69"/>
      <c r="D551" s="78"/>
      <c r="E551" s="69"/>
      <c r="F551" s="69"/>
      <c r="G551" s="78"/>
      <c r="H551" s="67"/>
      <c r="I551" s="69"/>
      <c r="J551" s="69"/>
      <c r="K551" s="69"/>
      <c r="L551" s="69"/>
      <c r="M551" s="69"/>
      <c r="N551" s="69"/>
      <c r="O551" s="1"/>
    </row>
    <row r="552" spans="1:15" ht="12.5">
      <c r="A552" s="69"/>
      <c r="B552" s="69"/>
      <c r="C552" s="69"/>
      <c r="D552" s="78"/>
      <c r="E552" s="69"/>
      <c r="F552" s="69"/>
      <c r="G552" s="78"/>
      <c r="H552" s="67"/>
      <c r="I552" s="69"/>
      <c r="J552" s="69"/>
      <c r="K552" s="69"/>
      <c r="L552" s="69"/>
      <c r="M552" s="69"/>
      <c r="N552" s="69"/>
      <c r="O552" s="1"/>
    </row>
    <row r="553" spans="1:15" ht="12.5">
      <c r="A553" s="69"/>
      <c r="B553" s="69"/>
      <c r="C553" s="69"/>
      <c r="D553" s="78"/>
      <c r="E553" s="69"/>
      <c r="F553" s="69"/>
      <c r="G553" s="78"/>
      <c r="H553" s="67"/>
      <c r="I553" s="69"/>
      <c r="J553" s="69"/>
      <c r="K553" s="69"/>
      <c r="L553" s="69"/>
      <c r="M553" s="69"/>
      <c r="N553" s="69"/>
      <c r="O553" s="1"/>
    </row>
    <row r="554" spans="1:15" ht="12.5">
      <c r="A554" s="69"/>
      <c r="B554" s="69"/>
      <c r="C554" s="69"/>
      <c r="D554" s="78"/>
      <c r="E554" s="69"/>
      <c r="F554" s="69"/>
      <c r="G554" s="78"/>
      <c r="H554" s="67"/>
      <c r="I554" s="69"/>
      <c r="J554" s="69"/>
      <c r="K554" s="69"/>
      <c r="L554" s="69"/>
      <c r="M554" s="69"/>
      <c r="N554" s="69"/>
      <c r="O554" s="1"/>
    </row>
    <row r="555" spans="1:15" ht="12.5">
      <c r="A555" s="69"/>
      <c r="B555" s="69"/>
      <c r="C555" s="69"/>
      <c r="D555" s="78"/>
      <c r="E555" s="69"/>
      <c r="F555" s="69"/>
      <c r="G555" s="78"/>
      <c r="H555" s="67"/>
      <c r="I555" s="69"/>
      <c r="J555" s="69"/>
      <c r="K555" s="69"/>
      <c r="L555" s="69"/>
      <c r="M555" s="69"/>
      <c r="N555" s="69"/>
      <c r="O555" s="1"/>
    </row>
    <row r="556" spans="1:15" ht="12.5">
      <c r="A556" s="69"/>
      <c r="B556" s="69"/>
      <c r="C556" s="69"/>
      <c r="D556" s="78"/>
      <c r="E556" s="69"/>
      <c r="F556" s="69"/>
      <c r="G556" s="78"/>
      <c r="H556" s="67"/>
      <c r="I556" s="69"/>
      <c r="J556" s="69"/>
      <c r="K556" s="69"/>
      <c r="L556" s="69"/>
      <c r="M556" s="69"/>
      <c r="N556" s="69"/>
      <c r="O556" s="1"/>
    </row>
    <row r="557" spans="1:15" ht="12.5">
      <c r="A557" s="69"/>
      <c r="B557" s="69"/>
      <c r="C557" s="69"/>
      <c r="D557" s="78"/>
      <c r="E557" s="69"/>
      <c r="F557" s="69"/>
      <c r="G557" s="78"/>
      <c r="H557" s="67"/>
      <c r="I557" s="69"/>
      <c r="J557" s="69"/>
      <c r="K557" s="69"/>
      <c r="L557" s="69"/>
      <c r="M557" s="69"/>
      <c r="N557" s="69"/>
      <c r="O557" s="1"/>
    </row>
    <row r="558" spans="1:15" ht="12.5">
      <c r="A558" s="69"/>
      <c r="B558" s="69"/>
      <c r="C558" s="69"/>
      <c r="D558" s="78"/>
      <c r="E558" s="69"/>
      <c r="F558" s="69"/>
      <c r="G558" s="78"/>
      <c r="H558" s="67"/>
      <c r="I558" s="69"/>
      <c r="J558" s="69"/>
      <c r="K558" s="69"/>
      <c r="L558" s="69"/>
      <c r="M558" s="69"/>
      <c r="N558" s="69"/>
      <c r="O558" s="1"/>
    </row>
    <row r="559" spans="1:15" ht="12.5">
      <c r="A559" s="69"/>
      <c r="B559" s="69"/>
      <c r="C559" s="69"/>
      <c r="D559" s="78"/>
      <c r="E559" s="69"/>
      <c r="F559" s="69"/>
      <c r="G559" s="78"/>
      <c r="H559" s="67"/>
      <c r="I559" s="69"/>
      <c r="J559" s="69"/>
      <c r="K559" s="69"/>
      <c r="L559" s="69"/>
      <c r="M559" s="69"/>
      <c r="N559" s="69"/>
      <c r="O559" s="1"/>
    </row>
    <row r="560" spans="1:15" ht="12.5">
      <c r="A560" s="69"/>
      <c r="B560" s="69"/>
      <c r="C560" s="69"/>
      <c r="D560" s="78"/>
      <c r="E560" s="69"/>
      <c r="F560" s="69"/>
      <c r="G560" s="78"/>
      <c r="H560" s="67"/>
      <c r="I560" s="69"/>
      <c r="J560" s="69"/>
      <c r="K560" s="69"/>
      <c r="L560" s="69"/>
      <c r="M560" s="69"/>
      <c r="N560" s="69"/>
      <c r="O560" s="1"/>
    </row>
    <row r="561" spans="1:15" ht="12.5">
      <c r="A561" s="69"/>
      <c r="B561" s="69"/>
      <c r="C561" s="69"/>
      <c r="D561" s="78"/>
      <c r="E561" s="69"/>
      <c r="F561" s="69"/>
      <c r="G561" s="78"/>
      <c r="H561" s="67"/>
      <c r="I561" s="69"/>
      <c r="J561" s="69"/>
      <c r="K561" s="69"/>
      <c r="L561" s="69"/>
      <c r="M561" s="69"/>
      <c r="N561" s="69"/>
      <c r="O561" s="1"/>
    </row>
    <row r="562" spans="1:15" ht="12.5">
      <c r="A562" s="69"/>
      <c r="B562" s="69"/>
      <c r="C562" s="69"/>
      <c r="D562" s="78"/>
      <c r="E562" s="69"/>
      <c r="F562" s="69"/>
      <c r="G562" s="78"/>
      <c r="H562" s="67"/>
      <c r="I562" s="69"/>
      <c r="J562" s="69"/>
      <c r="K562" s="69"/>
      <c r="L562" s="69"/>
      <c r="M562" s="69"/>
      <c r="N562" s="69"/>
      <c r="O562" s="1"/>
    </row>
    <row r="563" spans="1:15" ht="12.5">
      <c r="A563" s="69"/>
      <c r="B563" s="69"/>
      <c r="C563" s="69"/>
      <c r="D563" s="78"/>
      <c r="E563" s="69"/>
      <c r="F563" s="69"/>
      <c r="G563" s="78"/>
      <c r="H563" s="67"/>
      <c r="I563" s="69"/>
      <c r="J563" s="69"/>
      <c r="K563" s="69"/>
      <c r="L563" s="69"/>
      <c r="M563" s="69"/>
      <c r="N563" s="69"/>
      <c r="O563" s="1"/>
    </row>
    <row r="564" spans="1:15" ht="12.5">
      <c r="A564" s="69"/>
      <c r="B564" s="69"/>
      <c r="C564" s="69"/>
      <c r="D564" s="78"/>
      <c r="E564" s="69"/>
      <c r="F564" s="69"/>
      <c r="G564" s="78"/>
      <c r="H564" s="67"/>
      <c r="I564" s="69"/>
      <c r="J564" s="69"/>
      <c r="K564" s="69"/>
      <c r="L564" s="69"/>
      <c r="M564" s="69"/>
      <c r="N564" s="69"/>
      <c r="O564" s="1"/>
    </row>
    <row r="565" spans="1:15" ht="12.5">
      <c r="A565" s="69"/>
      <c r="B565" s="69"/>
      <c r="C565" s="69"/>
      <c r="D565" s="78"/>
      <c r="E565" s="69"/>
      <c r="F565" s="69"/>
      <c r="G565" s="78"/>
      <c r="H565" s="67"/>
      <c r="I565" s="69"/>
      <c r="J565" s="69"/>
      <c r="K565" s="69"/>
      <c r="L565" s="69"/>
      <c r="M565" s="69"/>
      <c r="N565" s="69"/>
      <c r="O565" s="1"/>
    </row>
    <row r="566" spans="1:15" ht="12.5">
      <c r="A566" s="69"/>
      <c r="B566" s="69"/>
      <c r="C566" s="69"/>
      <c r="D566" s="78"/>
      <c r="E566" s="69"/>
      <c r="F566" s="69"/>
      <c r="G566" s="78"/>
      <c r="H566" s="67"/>
      <c r="I566" s="69"/>
      <c r="J566" s="69"/>
      <c r="K566" s="69"/>
      <c r="L566" s="69"/>
      <c r="M566" s="69"/>
      <c r="N566" s="69"/>
      <c r="O566" s="1"/>
    </row>
    <row r="567" spans="1:15" ht="12.5">
      <c r="A567" s="69"/>
      <c r="B567" s="69"/>
      <c r="C567" s="69"/>
      <c r="D567" s="78"/>
      <c r="E567" s="69"/>
      <c r="F567" s="69"/>
      <c r="G567" s="78"/>
      <c r="H567" s="67"/>
      <c r="I567" s="69"/>
      <c r="J567" s="69"/>
      <c r="K567" s="69"/>
      <c r="L567" s="69"/>
      <c r="M567" s="69"/>
      <c r="N567" s="69"/>
      <c r="O567" s="1"/>
    </row>
    <row r="568" spans="1:15" ht="12.5">
      <c r="A568" s="69"/>
      <c r="B568" s="69"/>
      <c r="C568" s="69"/>
      <c r="D568" s="78"/>
      <c r="E568" s="69"/>
      <c r="F568" s="69"/>
      <c r="G568" s="78"/>
      <c r="H568" s="67"/>
      <c r="I568" s="69"/>
      <c r="J568" s="69"/>
      <c r="K568" s="69"/>
      <c r="L568" s="69"/>
      <c r="M568" s="69"/>
      <c r="N568" s="69"/>
      <c r="O568" s="1"/>
    </row>
    <row r="569" spans="1:15" ht="12.5">
      <c r="A569" s="69"/>
      <c r="B569" s="69"/>
      <c r="C569" s="69"/>
      <c r="D569" s="78"/>
      <c r="E569" s="69"/>
      <c r="F569" s="69"/>
      <c r="G569" s="78"/>
      <c r="H569" s="67"/>
      <c r="I569" s="69"/>
      <c r="J569" s="69"/>
      <c r="K569" s="69"/>
      <c r="L569" s="69"/>
      <c r="M569" s="69"/>
      <c r="N569" s="69"/>
      <c r="O569" s="1"/>
    </row>
    <row r="570" spans="1:15" ht="12.5">
      <c r="A570" s="69"/>
      <c r="B570" s="69"/>
      <c r="C570" s="69"/>
      <c r="D570" s="78"/>
      <c r="E570" s="69"/>
      <c r="F570" s="69"/>
      <c r="G570" s="78"/>
      <c r="H570" s="67"/>
      <c r="I570" s="69"/>
      <c r="J570" s="69"/>
      <c r="K570" s="69"/>
      <c r="L570" s="69"/>
      <c r="M570" s="69"/>
      <c r="N570" s="69"/>
      <c r="O570" s="1"/>
    </row>
    <row r="571" spans="1:15" ht="12.5">
      <c r="A571" s="69"/>
      <c r="B571" s="69"/>
      <c r="C571" s="69"/>
      <c r="D571" s="78"/>
      <c r="E571" s="69"/>
      <c r="F571" s="69"/>
      <c r="G571" s="78"/>
      <c r="H571" s="67"/>
      <c r="I571" s="69"/>
      <c r="J571" s="69"/>
      <c r="K571" s="69"/>
      <c r="L571" s="69"/>
      <c r="M571" s="69"/>
      <c r="N571" s="69"/>
      <c r="O571" s="1"/>
    </row>
    <row r="572" spans="1:15" ht="12.5">
      <c r="A572" s="69"/>
      <c r="B572" s="69"/>
      <c r="C572" s="69"/>
      <c r="D572" s="78"/>
      <c r="E572" s="69"/>
      <c r="F572" s="69"/>
      <c r="G572" s="78"/>
      <c r="H572" s="67"/>
      <c r="I572" s="69"/>
      <c r="J572" s="69"/>
      <c r="K572" s="69"/>
      <c r="L572" s="69"/>
      <c r="M572" s="69"/>
      <c r="N572" s="69"/>
      <c r="O572" s="1"/>
    </row>
    <row r="573" spans="1:15" ht="12.5">
      <c r="A573" s="69"/>
      <c r="B573" s="69"/>
      <c r="C573" s="69"/>
      <c r="D573" s="78"/>
      <c r="E573" s="69"/>
      <c r="F573" s="69"/>
      <c r="G573" s="78"/>
      <c r="H573" s="67"/>
      <c r="I573" s="69"/>
      <c r="J573" s="69"/>
      <c r="K573" s="69"/>
      <c r="L573" s="69"/>
      <c r="M573" s="69"/>
      <c r="N573" s="69"/>
      <c r="O573" s="1"/>
    </row>
    <row r="574" spans="1:15" ht="12.5">
      <c r="A574" s="69"/>
      <c r="B574" s="69"/>
      <c r="C574" s="69"/>
      <c r="D574" s="78"/>
      <c r="E574" s="69"/>
      <c r="F574" s="69"/>
      <c r="G574" s="78"/>
      <c r="H574" s="67"/>
      <c r="I574" s="69"/>
      <c r="J574" s="69"/>
      <c r="K574" s="69"/>
      <c r="L574" s="69"/>
      <c r="M574" s="69"/>
      <c r="N574" s="69"/>
      <c r="O574" s="1"/>
    </row>
    <row r="575" spans="1:15" ht="12.5">
      <c r="A575" s="69"/>
      <c r="B575" s="69"/>
      <c r="C575" s="69"/>
      <c r="D575" s="78"/>
      <c r="E575" s="69"/>
      <c r="F575" s="69"/>
      <c r="G575" s="78"/>
      <c r="H575" s="67"/>
      <c r="I575" s="69"/>
      <c r="J575" s="69"/>
      <c r="K575" s="69"/>
      <c r="L575" s="69"/>
      <c r="M575" s="69"/>
      <c r="N575" s="69"/>
      <c r="O575" s="1"/>
    </row>
    <row r="576" spans="1:15" ht="12.5">
      <c r="A576" s="69"/>
      <c r="B576" s="69"/>
      <c r="C576" s="69"/>
      <c r="D576" s="78"/>
      <c r="E576" s="69"/>
      <c r="F576" s="69"/>
      <c r="G576" s="78"/>
      <c r="H576" s="67"/>
      <c r="I576" s="69"/>
      <c r="J576" s="69"/>
      <c r="K576" s="69"/>
      <c r="L576" s="69"/>
      <c r="M576" s="69"/>
      <c r="N576" s="69"/>
      <c r="O576" s="1"/>
    </row>
    <row r="577" spans="1:15" ht="12.5">
      <c r="A577" s="69"/>
      <c r="B577" s="69"/>
      <c r="C577" s="69"/>
      <c r="D577" s="78"/>
      <c r="E577" s="69"/>
      <c r="F577" s="69"/>
      <c r="G577" s="78"/>
      <c r="H577" s="67"/>
      <c r="I577" s="69"/>
      <c r="J577" s="69"/>
      <c r="K577" s="69"/>
      <c r="L577" s="69"/>
      <c r="M577" s="69"/>
      <c r="N577" s="69"/>
      <c r="O577" s="1"/>
    </row>
    <row r="578" spans="1:15" ht="12.5">
      <c r="A578" s="69"/>
      <c r="B578" s="69"/>
      <c r="C578" s="69"/>
      <c r="D578" s="78"/>
      <c r="E578" s="69"/>
      <c r="F578" s="69"/>
      <c r="G578" s="78"/>
      <c r="H578" s="67"/>
      <c r="I578" s="69"/>
      <c r="J578" s="69"/>
      <c r="K578" s="69"/>
      <c r="L578" s="69"/>
      <c r="M578" s="69"/>
      <c r="N578" s="69"/>
      <c r="O578" s="1"/>
    </row>
    <row r="579" spans="1:15" ht="12.5">
      <c r="A579" s="69"/>
      <c r="B579" s="69"/>
      <c r="C579" s="69"/>
      <c r="D579" s="78"/>
      <c r="E579" s="69"/>
      <c r="F579" s="69"/>
      <c r="G579" s="78"/>
      <c r="H579" s="67"/>
      <c r="I579" s="69"/>
      <c r="J579" s="69"/>
      <c r="K579" s="69"/>
      <c r="L579" s="69"/>
      <c r="M579" s="69"/>
      <c r="N579" s="69"/>
      <c r="O579" s="1"/>
    </row>
    <row r="580" spans="1:15" ht="12.5">
      <c r="A580" s="69"/>
      <c r="B580" s="69"/>
      <c r="C580" s="69"/>
      <c r="D580" s="78"/>
      <c r="E580" s="69"/>
      <c r="F580" s="69"/>
      <c r="G580" s="78"/>
      <c r="H580" s="67"/>
      <c r="I580" s="69"/>
      <c r="J580" s="69"/>
      <c r="K580" s="69"/>
      <c r="L580" s="69"/>
      <c r="M580" s="69"/>
      <c r="N580" s="69"/>
      <c r="O580" s="1"/>
    </row>
    <row r="581" spans="1:15" ht="12.5">
      <c r="A581" s="69"/>
      <c r="B581" s="69"/>
      <c r="C581" s="69"/>
      <c r="D581" s="78"/>
      <c r="E581" s="69"/>
      <c r="F581" s="69"/>
      <c r="G581" s="78"/>
      <c r="H581" s="67"/>
      <c r="I581" s="69"/>
      <c r="J581" s="69"/>
      <c r="K581" s="69"/>
      <c r="L581" s="69"/>
      <c r="M581" s="69"/>
      <c r="N581" s="69"/>
      <c r="O581" s="1"/>
    </row>
    <row r="582" spans="1:15" ht="12.5">
      <c r="A582" s="69"/>
      <c r="B582" s="69"/>
      <c r="C582" s="69"/>
      <c r="D582" s="78"/>
      <c r="E582" s="69"/>
      <c r="F582" s="69"/>
      <c r="G582" s="78"/>
      <c r="H582" s="67"/>
      <c r="I582" s="69"/>
      <c r="J582" s="69"/>
      <c r="K582" s="69"/>
      <c r="L582" s="69"/>
      <c r="M582" s="69"/>
      <c r="N582" s="69"/>
      <c r="O582" s="1"/>
    </row>
    <row r="583" spans="1:15" ht="12.5">
      <c r="A583" s="69"/>
      <c r="B583" s="69"/>
      <c r="C583" s="69"/>
      <c r="D583" s="78"/>
      <c r="E583" s="69"/>
      <c r="F583" s="69"/>
      <c r="G583" s="78"/>
      <c r="H583" s="67"/>
      <c r="I583" s="69"/>
      <c r="J583" s="69"/>
      <c r="K583" s="69"/>
      <c r="L583" s="69"/>
      <c r="M583" s="69"/>
      <c r="N583" s="69"/>
      <c r="O583" s="1"/>
    </row>
    <row r="584" spans="1:15" ht="12.5">
      <c r="A584" s="69"/>
      <c r="B584" s="69"/>
      <c r="C584" s="69"/>
      <c r="D584" s="78"/>
      <c r="E584" s="69"/>
      <c r="F584" s="69"/>
      <c r="G584" s="78"/>
      <c r="H584" s="67"/>
      <c r="I584" s="69"/>
      <c r="J584" s="69"/>
      <c r="K584" s="69"/>
      <c r="L584" s="69"/>
      <c r="M584" s="69"/>
      <c r="N584" s="69"/>
      <c r="O584" s="1"/>
    </row>
    <row r="585" spans="1:15" ht="12.5">
      <c r="A585" s="69"/>
      <c r="B585" s="69"/>
      <c r="C585" s="69"/>
      <c r="D585" s="78"/>
      <c r="E585" s="69"/>
      <c r="F585" s="69"/>
      <c r="G585" s="78"/>
      <c r="H585" s="67"/>
      <c r="I585" s="69"/>
      <c r="J585" s="69"/>
      <c r="K585" s="69"/>
      <c r="L585" s="69"/>
      <c r="M585" s="69"/>
      <c r="N585" s="69"/>
      <c r="O585" s="1"/>
    </row>
    <row r="586" spans="1:15" ht="12.5">
      <c r="A586" s="69"/>
      <c r="B586" s="69"/>
      <c r="C586" s="69"/>
      <c r="D586" s="78"/>
      <c r="E586" s="69"/>
      <c r="F586" s="69"/>
      <c r="G586" s="78"/>
      <c r="H586" s="67"/>
      <c r="I586" s="69"/>
      <c r="J586" s="69"/>
      <c r="K586" s="69"/>
      <c r="L586" s="69"/>
      <c r="M586" s="69"/>
      <c r="N586" s="69"/>
      <c r="O586" s="1"/>
    </row>
    <row r="587" spans="1:15" ht="12.5">
      <c r="A587" s="69"/>
      <c r="B587" s="69"/>
      <c r="C587" s="69"/>
      <c r="D587" s="78"/>
      <c r="E587" s="69"/>
      <c r="F587" s="69"/>
      <c r="G587" s="78"/>
      <c r="H587" s="67"/>
      <c r="I587" s="69"/>
      <c r="J587" s="69"/>
      <c r="K587" s="69"/>
      <c r="L587" s="69"/>
      <c r="M587" s="69"/>
      <c r="N587" s="69"/>
      <c r="O587" s="1"/>
    </row>
    <row r="588" spans="1:15" ht="12.5">
      <c r="A588" s="69"/>
      <c r="B588" s="69"/>
      <c r="C588" s="69"/>
      <c r="D588" s="78"/>
      <c r="E588" s="69"/>
      <c r="F588" s="69"/>
      <c r="G588" s="78"/>
      <c r="H588" s="67"/>
      <c r="I588" s="69"/>
      <c r="J588" s="69"/>
      <c r="K588" s="69"/>
      <c r="L588" s="69"/>
      <c r="M588" s="69"/>
      <c r="N588" s="69"/>
      <c r="O588" s="1"/>
    </row>
    <row r="589" spans="1:15" ht="12.5">
      <c r="A589" s="69"/>
      <c r="B589" s="69"/>
      <c r="C589" s="69"/>
      <c r="D589" s="78"/>
      <c r="E589" s="69"/>
      <c r="F589" s="69"/>
      <c r="G589" s="78"/>
      <c r="H589" s="67"/>
      <c r="I589" s="69"/>
      <c r="J589" s="69"/>
      <c r="K589" s="69"/>
      <c r="L589" s="69"/>
      <c r="M589" s="69"/>
      <c r="N589" s="69"/>
      <c r="O589" s="1"/>
    </row>
    <row r="590" spans="1:15" ht="12.5">
      <c r="A590" s="69"/>
      <c r="B590" s="69"/>
      <c r="C590" s="69"/>
      <c r="D590" s="78"/>
      <c r="E590" s="69"/>
      <c r="F590" s="69"/>
      <c r="G590" s="78"/>
      <c r="H590" s="67"/>
      <c r="I590" s="69"/>
      <c r="J590" s="69"/>
      <c r="K590" s="69"/>
      <c r="L590" s="69"/>
      <c r="M590" s="69"/>
      <c r="N590" s="69"/>
      <c r="O590" s="1"/>
    </row>
    <row r="591" spans="1:15" ht="12.5">
      <c r="A591" s="69"/>
      <c r="B591" s="69"/>
      <c r="C591" s="69"/>
      <c r="D591" s="78"/>
      <c r="E591" s="69"/>
      <c r="F591" s="69"/>
      <c r="G591" s="78"/>
      <c r="H591" s="67"/>
      <c r="I591" s="69"/>
      <c r="J591" s="69"/>
      <c r="K591" s="69"/>
      <c r="L591" s="69"/>
      <c r="M591" s="69"/>
      <c r="N591" s="69"/>
      <c r="O591" s="1"/>
    </row>
    <row r="592" spans="1:15" ht="12.5">
      <c r="A592" s="69"/>
      <c r="B592" s="69"/>
      <c r="C592" s="69"/>
      <c r="D592" s="78"/>
      <c r="E592" s="69"/>
      <c r="F592" s="69"/>
      <c r="G592" s="78"/>
      <c r="H592" s="67"/>
      <c r="I592" s="69"/>
      <c r="J592" s="69"/>
      <c r="K592" s="69"/>
      <c r="L592" s="69"/>
      <c r="M592" s="69"/>
      <c r="N592" s="69"/>
      <c r="O592" s="1"/>
    </row>
    <row r="593" spans="1:15" ht="12.5">
      <c r="A593" s="69"/>
      <c r="B593" s="69"/>
      <c r="C593" s="69"/>
      <c r="D593" s="78"/>
      <c r="E593" s="69"/>
      <c r="F593" s="69"/>
      <c r="G593" s="78"/>
      <c r="H593" s="67"/>
      <c r="I593" s="69"/>
      <c r="J593" s="69"/>
      <c r="K593" s="69"/>
      <c r="L593" s="69"/>
      <c r="M593" s="69"/>
      <c r="N593" s="69"/>
      <c r="O593" s="1"/>
    </row>
    <row r="594" spans="1:15" ht="12.5">
      <c r="A594" s="69"/>
      <c r="B594" s="69"/>
      <c r="C594" s="69"/>
      <c r="D594" s="78"/>
      <c r="E594" s="69"/>
      <c r="F594" s="69"/>
      <c r="G594" s="78"/>
      <c r="H594" s="67"/>
      <c r="I594" s="69"/>
      <c r="J594" s="69"/>
      <c r="K594" s="69"/>
      <c r="L594" s="69"/>
      <c r="M594" s="69"/>
      <c r="N594" s="69"/>
      <c r="O594" s="1"/>
    </row>
    <row r="595" spans="1:15" ht="12.5">
      <c r="A595" s="69"/>
      <c r="B595" s="69"/>
      <c r="C595" s="69"/>
      <c r="D595" s="78"/>
      <c r="E595" s="69"/>
      <c r="F595" s="69"/>
      <c r="G595" s="78"/>
      <c r="H595" s="67"/>
      <c r="I595" s="69"/>
      <c r="J595" s="69"/>
      <c r="K595" s="69"/>
      <c r="L595" s="69"/>
      <c r="M595" s="69"/>
      <c r="N595" s="69"/>
      <c r="O595" s="1"/>
    </row>
    <row r="596" spans="1:15" ht="12.5">
      <c r="A596" s="69"/>
      <c r="B596" s="69"/>
      <c r="C596" s="69"/>
      <c r="D596" s="78"/>
      <c r="E596" s="69"/>
      <c r="F596" s="69"/>
      <c r="G596" s="78"/>
      <c r="H596" s="67"/>
      <c r="I596" s="69"/>
      <c r="J596" s="69"/>
      <c r="K596" s="69"/>
      <c r="L596" s="69"/>
      <c r="M596" s="69"/>
      <c r="N596" s="69"/>
      <c r="O596" s="1"/>
    </row>
    <row r="597" spans="1:15" ht="12.5">
      <c r="A597" s="69"/>
      <c r="B597" s="69"/>
      <c r="C597" s="69"/>
      <c r="D597" s="78"/>
      <c r="E597" s="69"/>
      <c r="F597" s="69"/>
      <c r="G597" s="78"/>
      <c r="H597" s="67"/>
      <c r="I597" s="69"/>
      <c r="J597" s="69"/>
      <c r="K597" s="69"/>
      <c r="L597" s="69"/>
      <c r="M597" s="69"/>
      <c r="N597" s="69"/>
      <c r="O597" s="1"/>
    </row>
    <row r="598" spans="1:15" ht="12.5">
      <c r="A598" s="69"/>
      <c r="B598" s="69"/>
      <c r="C598" s="69"/>
      <c r="D598" s="78"/>
      <c r="E598" s="69"/>
      <c r="F598" s="69"/>
      <c r="G598" s="78"/>
      <c r="H598" s="67"/>
      <c r="I598" s="69"/>
      <c r="J598" s="69"/>
      <c r="K598" s="69"/>
      <c r="L598" s="69"/>
      <c r="M598" s="69"/>
      <c r="N598" s="69"/>
      <c r="O598" s="1"/>
    </row>
    <row r="599" spans="1:15" ht="12.5">
      <c r="A599" s="69"/>
      <c r="B599" s="69"/>
      <c r="C599" s="69"/>
      <c r="D599" s="78"/>
      <c r="E599" s="69"/>
      <c r="F599" s="69"/>
      <c r="G599" s="78"/>
      <c r="H599" s="67"/>
      <c r="I599" s="69"/>
      <c r="J599" s="69"/>
      <c r="K599" s="69"/>
      <c r="L599" s="69"/>
      <c r="M599" s="69"/>
      <c r="N599" s="69"/>
      <c r="O599" s="1"/>
    </row>
    <row r="600" spans="1:15" ht="12.5">
      <c r="A600" s="69"/>
      <c r="B600" s="69"/>
      <c r="C600" s="69"/>
      <c r="D600" s="78"/>
      <c r="E600" s="69"/>
      <c r="F600" s="69"/>
      <c r="G600" s="78"/>
      <c r="H600" s="67"/>
      <c r="I600" s="69"/>
      <c r="J600" s="69"/>
      <c r="K600" s="69"/>
      <c r="L600" s="69"/>
      <c r="M600" s="69"/>
      <c r="N600" s="69"/>
      <c r="O600" s="1"/>
    </row>
    <row r="601" spans="1:15" ht="12.5">
      <c r="A601" s="69"/>
      <c r="B601" s="69"/>
      <c r="C601" s="69"/>
      <c r="D601" s="78"/>
      <c r="E601" s="69"/>
      <c r="F601" s="69"/>
      <c r="G601" s="78"/>
      <c r="H601" s="67"/>
      <c r="I601" s="69"/>
      <c r="J601" s="69"/>
      <c r="K601" s="69"/>
      <c r="L601" s="69"/>
      <c r="M601" s="69"/>
      <c r="N601" s="69"/>
      <c r="O601" s="1"/>
    </row>
    <row r="602" spans="1:15" ht="12.5">
      <c r="A602" s="69"/>
      <c r="B602" s="69"/>
      <c r="C602" s="69"/>
      <c r="D602" s="78"/>
      <c r="E602" s="69"/>
      <c r="F602" s="69"/>
      <c r="G602" s="78"/>
      <c r="H602" s="67"/>
      <c r="I602" s="69"/>
      <c r="J602" s="69"/>
      <c r="K602" s="69"/>
      <c r="L602" s="69"/>
      <c r="M602" s="69"/>
      <c r="N602" s="69"/>
      <c r="O602" s="1"/>
    </row>
    <row r="603" spans="1:15" ht="12.5">
      <c r="A603" s="69"/>
      <c r="B603" s="69"/>
      <c r="C603" s="69"/>
      <c r="D603" s="78"/>
      <c r="E603" s="69"/>
      <c r="F603" s="69"/>
      <c r="G603" s="78"/>
      <c r="H603" s="67"/>
      <c r="I603" s="69"/>
      <c r="J603" s="69"/>
      <c r="K603" s="69"/>
      <c r="L603" s="69"/>
      <c r="M603" s="69"/>
      <c r="N603" s="69"/>
      <c r="O603" s="1"/>
    </row>
    <row r="604" spans="1:15" ht="12.5">
      <c r="A604" s="69"/>
      <c r="B604" s="69"/>
      <c r="C604" s="69"/>
      <c r="D604" s="78"/>
      <c r="E604" s="69"/>
      <c r="F604" s="69"/>
      <c r="G604" s="78"/>
      <c r="H604" s="67"/>
      <c r="I604" s="69"/>
      <c r="J604" s="69"/>
      <c r="K604" s="69"/>
      <c r="L604" s="69"/>
      <c r="M604" s="69"/>
      <c r="N604" s="69"/>
      <c r="O604" s="1"/>
    </row>
    <row r="605" spans="1:15" ht="12.5">
      <c r="A605" s="69"/>
      <c r="B605" s="69"/>
      <c r="C605" s="69"/>
      <c r="D605" s="78"/>
      <c r="E605" s="69"/>
      <c r="F605" s="69"/>
      <c r="G605" s="78"/>
      <c r="H605" s="67"/>
      <c r="I605" s="69"/>
      <c r="J605" s="69"/>
      <c r="K605" s="69"/>
      <c r="L605" s="69"/>
      <c r="M605" s="69"/>
      <c r="N605" s="69"/>
      <c r="O605" s="1"/>
    </row>
    <row r="606" spans="1:15" ht="12.5">
      <c r="A606" s="69"/>
      <c r="B606" s="69"/>
      <c r="C606" s="69"/>
      <c r="D606" s="78"/>
      <c r="E606" s="69"/>
      <c r="F606" s="69"/>
      <c r="G606" s="78"/>
      <c r="H606" s="67"/>
      <c r="I606" s="69"/>
      <c r="J606" s="69"/>
      <c r="K606" s="69"/>
      <c r="L606" s="69"/>
      <c r="M606" s="69"/>
      <c r="N606" s="69"/>
      <c r="O606" s="1"/>
    </row>
    <row r="607" spans="1:15" ht="12.5">
      <c r="A607" s="69"/>
      <c r="B607" s="69"/>
      <c r="C607" s="69"/>
      <c r="D607" s="78"/>
      <c r="E607" s="69"/>
      <c r="F607" s="69"/>
      <c r="G607" s="78"/>
      <c r="H607" s="67"/>
      <c r="I607" s="69"/>
      <c r="J607" s="69"/>
      <c r="K607" s="69"/>
      <c r="L607" s="69"/>
      <c r="M607" s="69"/>
      <c r="N607" s="69"/>
      <c r="O607" s="1"/>
    </row>
    <row r="608" spans="1:15" ht="12.5">
      <c r="A608" s="69"/>
      <c r="B608" s="69"/>
      <c r="C608" s="69"/>
      <c r="D608" s="78"/>
      <c r="E608" s="69"/>
      <c r="F608" s="69"/>
      <c r="G608" s="78"/>
      <c r="H608" s="67"/>
      <c r="I608" s="69"/>
      <c r="J608" s="69"/>
      <c r="K608" s="69"/>
      <c r="L608" s="69"/>
      <c r="M608" s="69"/>
      <c r="N608" s="69"/>
      <c r="O608" s="1"/>
    </row>
    <row r="609" spans="1:15" ht="12.5">
      <c r="A609" s="69"/>
      <c r="B609" s="69"/>
      <c r="C609" s="69"/>
      <c r="D609" s="78"/>
      <c r="E609" s="69"/>
      <c r="F609" s="69"/>
      <c r="G609" s="78"/>
      <c r="H609" s="67"/>
      <c r="I609" s="69"/>
      <c r="J609" s="69"/>
      <c r="K609" s="69"/>
      <c r="L609" s="69"/>
      <c r="M609" s="69"/>
      <c r="N609" s="69"/>
      <c r="O609" s="1"/>
    </row>
    <row r="610" spans="1:15" ht="12.5">
      <c r="A610" s="69"/>
      <c r="B610" s="69"/>
      <c r="C610" s="69"/>
      <c r="D610" s="78"/>
      <c r="E610" s="69"/>
      <c r="F610" s="69"/>
      <c r="G610" s="78"/>
      <c r="H610" s="67"/>
      <c r="I610" s="69"/>
      <c r="J610" s="69"/>
      <c r="K610" s="69"/>
      <c r="L610" s="69"/>
      <c r="M610" s="69"/>
      <c r="N610" s="69"/>
      <c r="O610" s="1"/>
    </row>
    <row r="611" spans="1:15" ht="12.5">
      <c r="A611" s="69"/>
      <c r="B611" s="69"/>
      <c r="C611" s="69"/>
      <c r="D611" s="78"/>
      <c r="E611" s="69"/>
      <c r="F611" s="69"/>
      <c r="G611" s="78"/>
      <c r="H611" s="67"/>
      <c r="I611" s="69"/>
      <c r="J611" s="69"/>
      <c r="K611" s="69"/>
      <c r="L611" s="69"/>
      <c r="M611" s="69"/>
      <c r="N611" s="69"/>
      <c r="O611" s="1"/>
    </row>
    <row r="612" spans="1:15" ht="12.5">
      <c r="A612" s="69"/>
      <c r="B612" s="69"/>
      <c r="C612" s="69"/>
      <c r="D612" s="78"/>
      <c r="E612" s="69"/>
      <c r="F612" s="69"/>
      <c r="G612" s="78"/>
      <c r="H612" s="67"/>
      <c r="I612" s="69"/>
      <c r="J612" s="69"/>
      <c r="K612" s="69"/>
      <c r="L612" s="69"/>
      <c r="M612" s="69"/>
      <c r="N612" s="69"/>
      <c r="O612" s="1"/>
    </row>
    <row r="613" spans="1:15" ht="12.5">
      <c r="A613" s="69"/>
      <c r="B613" s="69"/>
      <c r="C613" s="69"/>
      <c r="D613" s="78"/>
      <c r="E613" s="69"/>
      <c r="F613" s="69"/>
      <c r="G613" s="78"/>
      <c r="H613" s="67"/>
      <c r="I613" s="69"/>
      <c r="J613" s="69"/>
      <c r="K613" s="69"/>
      <c r="L613" s="69"/>
      <c r="M613" s="69"/>
      <c r="N613" s="69"/>
      <c r="O613" s="1"/>
    </row>
    <row r="614" spans="1:15" ht="12.5">
      <c r="A614" s="69"/>
      <c r="B614" s="69"/>
      <c r="C614" s="69"/>
      <c r="D614" s="78"/>
      <c r="E614" s="69"/>
      <c r="F614" s="69"/>
      <c r="G614" s="78"/>
      <c r="H614" s="67"/>
      <c r="I614" s="69"/>
      <c r="J614" s="69"/>
      <c r="K614" s="69"/>
      <c r="L614" s="69"/>
      <c r="M614" s="69"/>
      <c r="N614" s="69"/>
      <c r="O614" s="1"/>
    </row>
    <row r="615" spans="1:15" ht="12.5">
      <c r="A615" s="69"/>
      <c r="B615" s="69"/>
      <c r="C615" s="69"/>
      <c r="D615" s="78"/>
      <c r="E615" s="69"/>
      <c r="F615" s="69"/>
      <c r="G615" s="78"/>
      <c r="H615" s="67"/>
      <c r="I615" s="69"/>
      <c r="J615" s="69"/>
      <c r="K615" s="69"/>
      <c r="L615" s="69"/>
      <c r="M615" s="69"/>
      <c r="N615" s="69"/>
      <c r="O615" s="1"/>
    </row>
    <row r="616" spans="1:15" ht="12.5">
      <c r="A616" s="69"/>
      <c r="B616" s="69"/>
      <c r="C616" s="69"/>
      <c r="D616" s="78"/>
      <c r="E616" s="69"/>
      <c r="F616" s="69"/>
      <c r="G616" s="78"/>
      <c r="H616" s="67"/>
      <c r="I616" s="69"/>
      <c r="J616" s="69"/>
      <c r="K616" s="69"/>
      <c r="L616" s="69"/>
      <c r="M616" s="69"/>
      <c r="N616" s="69"/>
      <c r="O616" s="1"/>
    </row>
    <row r="617" spans="1:15" ht="12.5">
      <c r="A617" s="69"/>
      <c r="B617" s="69"/>
      <c r="C617" s="69"/>
      <c r="D617" s="78"/>
      <c r="E617" s="69"/>
      <c r="F617" s="69"/>
      <c r="G617" s="78"/>
      <c r="H617" s="67"/>
      <c r="I617" s="69"/>
      <c r="J617" s="69"/>
      <c r="K617" s="69"/>
      <c r="L617" s="69"/>
      <c r="M617" s="69"/>
      <c r="N617" s="69"/>
      <c r="O617" s="1"/>
    </row>
    <row r="618" spans="1:15" ht="12.5">
      <c r="A618" s="69"/>
      <c r="B618" s="69"/>
      <c r="C618" s="69"/>
      <c r="D618" s="78"/>
      <c r="E618" s="69"/>
      <c r="F618" s="69"/>
      <c r="G618" s="78"/>
      <c r="H618" s="67"/>
      <c r="I618" s="69"/>
      <c r="J618" s="69"/>
      <c r="K618" s="69"/>
      <c r="L618" s="69"/>
      <c r="M618" s="69"/>
      <c r="N618" s="69"/>
      <c r="O618" s="1"/>
    </row>
    <row r="619" spans="1:15" ht="12.5">
      <c r="A619" s="69"/>
      <c r="B619" s="69"/>
      <c r="C619" s="69"/>
      <c r="D619" s="78"/>
      <c r="E619" s="69"/>
      <c r="F619" s="69"/>
      <c r="G619" s="78"/>
      <c r="H619" s="67"/>
      <c r="I619" s="69"/>
      <c r="J619" s="69"/>
      <c r="K619" s="69"/>
      <c r="L619" s="69"/>
      <c r="M619" s="69"/>
      <c r="N619" s="69"/>
      <c r="O619" s="1"/>
    </row>
    <row r="620" spans="1:15" ht="12.5">
      <c r="A620" s="69"/>
      <c r="B620" s="69"/>
      <c r="C620" s="69"/>
      <c r="D620" s="78"/>
      <c r="E620" s="69"/>
      <c r="F620" s="69"/>
      <c r="G620" s="78"/>
      <c r="H620" s="67"/>
      <c r="I620" s="69"/>
      <c r="J620" s="69"/>
      <c r="K620" s="69"/>
      <c r="L620" s="69"/>
      <c r="M620" s="69"/>
      <c r="N620" s="69"/>
      <c r="O620" s="1"/>
    </row>
    <row r="621" spans="1:15" ht="12.5">
      <c r="A621" s="69"/>
      <c r="B621" s="69"/>
      <c r="C621" s="69"/>
      <c r="D621" s="78"/>
      <c r="E621" s="69"/>
      <c r="F621" s="69"/>
      <c r="G621" s="78"/>
      <c r="H621" s="67"/>
      <c r="I621" s="69"/>
      <c r="J621" s="69"/>
      <c r="K621" s="69"/>
      <c r="L621" s="69"/>
      <c r="M621" s="69"/>
      <c r="N621" s="69"/>
      <c r="O621" s="1"/>
    </row>
    <row r="622" spans="1:15" ht="12.5">
      <c r="A622" s="69"/>
      <c r="B622" s="69"/>
      <c r="C622" s="69"/>
      <c r="D622" s="78"/>
      <c r="E622" s="69"/>
      <c r="F622" s="69"/>
      <c r="G622" s="78"/>
      <c r="H622" s="67"/>
      <c r="I622" s="69"/>
      <c r="J622" s="69"/>
      <c r="K622" s="69"/>
      <c r="L622" s="69"/>
      <c r="M622" s="69"/>
      <c r="N622" s="69"/>
      <c r="O622" s="1"/>
    </row>
    <row r="623" spans="1:15" ht="12.5">
      <c r="A623" s="69"/>
      <c r="B623" s="69"/>
      <c r="C623" s="69"/>
      <c r="D623" s="78"/>
      <c r="E623" s="69"/>
      <c r="F623" s="69"/>
      <c r="G623" s="78"/>
      <c r="H623" s="67"/>
      <c r="I623" s="69"/>
      <c r="J623" s="69"/>
      <c r="K623" s="69"/>
      <c r="L623" s="69"/>
      <c r="M623" s="69"/>
      <c r="N623" s="69"/>
      <c r="O623" s="1"/>
    </row>
    <row r="624" spans="1:15" ht="12.5">
      <c r="A624" s="69"/>
      <c r="B624" s="69"/>
      <c r="C624" s="69"/>
      <c r="D624" s="78"/>
      <c r="E624" s="69"/>
      <c r="F624" s="69"/>
      <c r="G624" s="78"/>
      <c r="H624" s="67"/>
      <c r="I624" s="69"/>
      <c r="J624" s="69"/>
      <c r="K624" s="69"/>
      <c r="L624" s="69"/>
      <c r="M624" s="69"/>
      <c r="N624" s="69"/>
      <c r="O624" s="1"/>
    </row>
    <row r="625" spans="1:15" ht="12.5">
      <c r="A625" s="69"/>
      <c r="B625" s="69"/>
      <c r="C625" s="69"/>
      <c r="D625" s="78"/>
      <c r="E625" s="69"/>
      <c r="F625" s="69"/>
      <c r="G625" s="78"/>
      <c r="H625" s="67"/>
      <c r="I625" s="69"/>
      <c r="J625" s="69"/>
      <c r="K625" s="69"/>
      <c r="L625" s="69"/>
      <c r="M625" s="69"/>
      <c r="N625" s="69"/>
      <c r="O625" s="1"/>
    </row>
    <row r="626" spans="1:15" ht="12.5">
      <c r="A626" s="69"/>
      <c r="B626" s="69"/>
      <c r="C626" s="69"/>
      <c r="D626" s="78"/>
      <c r="E626" s="69"/>
      <c r="F626" s="69"/>
      <c r="G626" s="78"/>
      <c r="H626" s="67"/>
      <c r="I626" s="69"/>
      <c r="J626" s="69"/>
      <c r="K626" s="69"/>
      <c r="L626" s="69"/>
      <c r="M626" s="69"/>
      <c r="N626" s="69"/>
      <c r="O626" s="1"/>
    </row>
    <row r="627" spans="1:15" ht="12.5">
      <c r="A627" s="69"/>
      <c r="B627" s="69"/>
      <c r="C627" s="69"/>
      <c r="D627" s="78"/>
      <c r="E627" s="69"/>
      <c r="F627" s="69"/>
      <c r="G627" s="78"/>
      <c r="H627" s="67"/>
      <c r="I627" s="69"/>
      <c r="J627" s="69"/>
      <c r="K627" s="69"/>
      <c r="L627" s="69"/>
      <c r="M627" s="69"/>
      <c r="N627" s="69"/>
      <c r="O627" s="1"/>
    </row>
    <row r="628" spans="1:15" ht="12.5">
      <c r="A628" s="69"/>
      <c r="B628" s="69"/>
      <c r="C628" s="69"/>
      <c r="D628" s="78"/>
      <c r="E628" s="69"/>
      <c r="F628" s="69"/>
      <c r="G628" s="78"/>
      <c r="H628" s="67"/>
      <c r="I628" s="69"/>
      <c r="J628" s="69"/>
      <c r="K628" s="69"/>
      <c r="L628" s="69"/>
      <c r="M628" s="69"/>
      <c r="N628" s="69"/>
      <c r="O628" s="1"/>
    </row>
    <row r="629" spans="1:15" ht="12.5">
      <c r="A629" s="69"/>
      <c r="B629" s="69"/>
      <c r="C629" s="69"/>
      <c r="D629" s="78"/>
      <c r="E629" s="69"/>
      <c r="F629" s="69"/>
      <c r="G629" s="78"/>
      <c r="H629" s="67"/>
      <c r="I629" s="69"/>
      <c r="J629" s="69"/>
      <c r="K629" s="69"/>
      <c r="L629" s="69"/>
      <c r="M629" s="69"/>
      <c r="N629" s="69"/>
      <c r="O629" s="1"/>
    </row>
    <row r="630" spans="1:15" ht="12.5">
      <c r="A630" s="69"/>
      <c r="B630" s="69"/>
      <c r="C630" s="69"/>
      <c r="D630" s="78"/>
      <c r="E630" s="69"/>
      <c r="F630" s="69"/>
      <c r="G630" s="78"/>
      <c r="H630" s="67"/>
      <c r="I630" s="69"/>
      <c r="J630" s="69"/>
      <c r="K630" s="69"/>
      <c r="L630" s="69"/>
      <c r="M630" s="69"/>
      <c r="N630" s="69"/>
      <c r="O630" s="1"/>
    </row>
    <row r="631" spans="1:15" ht="12.5">
      <c r="A631" s="69"/>
      <c r="B631" s="69"/>
      <c r="C631" s="69"/>
      <c r="D631" s="78"/>
      <c r="E631" s="69"/>
      <c r="F631" s="69"/>
      <c r="G631" s="78"/>
      <c r="H631" s="67"/>
      <c r="I631" s="69"/>
      <c r="J631" s="69"/>
      <c r="K631" s="69"/>
      <c r="L631" s="69"/>
      <c r="M631" s="69"/>
      <c r="N631" s="69"/>
      <c r="O631" s="1"/>
    </row>
    <row r="632" spans="1:15" ht="12.5">
      <c r="A632" s="69"/>
      <c r="B632" s="69"/>
      <c r="C632" s="69"/>
      <c r="D632" s="78"/>
      <c r="E632" s="69"/>
      <c r="F632" s="69"/>
      <c r="G632" s="78"/>
      <c r="H632" s="67"/>
      <c r="I632" s="69"/>
      <c r="J632" s="69"/>
      <c r="K632" s="69"/>
      <c r="L632" s="69"/>
      <c r="M632" s="69"/>
      <c r="N632" s="69"/>
      <c r="O632" s="1"/>
    </row>
    <row r="633" spans="1:15" ht="12.5">
      <c r="A633" s="69"/>
      <c r="B633" s="69"/>
      <c r="C633" s="69"/>
      <c r="D633" s="78"/>
      <c r="E633" s="69"/>
      <c r="F633" s="69"/>
      <c r="G633" s="78"/>
      <c r="H633" s="67"/>
      <c r="I633" s="69"/>
      <c r="J633" s="69"/>
      <c r="K633" s="69"/>
      <c r="L633" s="69"/>
      <c r="M633" s="69"/>
      <c r="N633" s="69"/>
      <c r="O633" s="1"/>
    </row>
    <row r="634" spans="1:15" ht="12.5">
      <c r="A634" s="69"/>
      <c r="B634" s="69"/>
      <c r="C634" s="69"/>
      <c r="D634" s="78"/>
      <c r="E634" s="69"/>
      <c r="F634" s="69"/>
      <c r="G634" s="78"/>
      <c r="H634" s="67"/>
      <c r="I634" s="69"/>
      <c r="J634" s="69"/>
      <c r="K634" s="69"/>
      <c r="L634" s="69"/>
      <c r="M634" s="69"/>
      <c r="N634" s="69"/>
      <c r="O634" s="1"/>
    </row>
    <row r="635" spans="1:15" ht="12.5">
      <c r="A635" s="69"/>
      <c r="B635" s="69"/>
      <c r="C635" s="69"/>
      <c r="D635" s="78"/>
      <c r="E635" s="69"/>
      <c r="F635" s="69"/>
      <c r="G635" s="78"/>
      <c r="H635" s="67"/>
      <c r="I635" s="69"/>
      <c r="J635" s="69"/>
      <c r="K635" s="69"/>
      <c r="L635" s="69"/>
      <c r="M635" s="69"/>
      <c r="N635" s="69"/>
      <c r="O635" s="1"/>
    </row>
    <row r="636" spans="1:15" ht="12.5">
      <c r="A636" s="69"/>
      <c r="B636" s="69"/>
      <c r="C636" s="69"/>
      <c r="D636" s="78"/>
      <c r="E636" s="69"/>
      <c r="F636" s="69"/>
      <c r="G636" s="78"/>
      <c r="H636" s="67"/>
      <c r="I636" s="69"/>
      <c r="J636" s="69"/>
      <c r="K636" s="69"/>
      <c r="L636" s="69"/>
      <c r="M636" s="69"/>
      <c r="N636" s="69"/>
      <c r="O636" s="1"/>
    </row>
    <row r="637" spans="1:15" ht="12.5">
      <c r="A637" s="69"/>
      <c r="B637" s="69"/>
      <c r="C637" s="69"/>
      <c r="D637" s="78"/>
      <c r="E637" s="69"/>
      <c r="F637" s="69"/>
      <c r="G637" s="78"/>
      <c r="H637" s="67"/>
      <c r="I637" s="69"/>
      <c r="J637" s="69"/>
      <c r="K637" s="69"/>
      <c r="L637" s="69"/>
      <c r="M637" s="69"/>
      <c r="N637" s="69"/>
      <c r="O637" s="1"/>
    </row>
    <row r="638" spans="1:15" ht="12.5">
      <c r="A638" s="69"/>
      <c r="B638" s="69"/>
      <c r="C638" s="69"/>
      <c r="D638" s="78"/>
      <c r="E638" s="69"/>
      <c r="F638" s="69"/>
      <c r="G638" s="78"/>
      <c r="H638" s="67"/>
      <c r="I638" s="69"/>
      <c r="J638" s="69"/>
      <c r="K638" s="69"/>
      <c r="L638" s="69"/>
      <c r="M638" s="69"/>
      <c r="N638" s="69"/>
      <c r="O638" s="1"/>
    </row>
    <row r="639" spans="1:15" ht="12.5">
      <c r="A639" s="69"/>
      <c r="B639" s="69"/>
      <c r="C639" s="69"/>
      <c r="D639" s="78"/>
      <c r="E639" s="69"/>
      <c r="F639" s="69"/>
      <c r="G639" s="78"/>
      <c r="H639" s="67"/>
      <c r="I639" s="69"/>
      <c r="J639" s="69"/>
      <c r="K639" s="69"/>
      <c r="L639" s="69"/>
      <c r="M639" s="69"/>
      <c r="N639" s="69"/>
      <c r="O639" s="1"/>
    </row>
    <row r="640" spans="1:15" ht="12.5">
      <c r="A640" s="69"/>
      <c r="B640" s="69"/>
      <c r="C640" s="69"/>
      <c r="D640" s="78"/>
      <c r="E640" s="69"/>
      <c r="F640" s="69"/>
      <c r="G640" s="78"/>
      <c r="H640" s="67"/>
      <c r="I640" s="69"/>
      <c r="J640" s="69"/>
      <c r="K640" s="69"/>
      <c r="L640" s="69"/>
      <c r="M640" s="69"/>
      <c r="N640" s="69"/>
      <c r="O640" s="1"/>
    </row>
    <row r="641" spans="1:15" ht="12.5">
      <c r="A641" s="69"/>
      <c r="B641" s="69"/>
      <c r="C641" s="69"/>
      <c r="D641" s="78"/>
      <c r="E641" s="69"/>
      <c r="F641" s="69"/>
      <c r="G641" s="78"/>
      <c r="H641" s="67"/>
      <c r="I641" s="69"/>
      <c r="J641" s="69"/>
      <c r="K641" s="69"/>
      <c r="L641" s="69"/>
      <c r="M641" s="69"/>
      <c r="N641" s="69"/>
      <c r="O641" s="1"/>
    </row>
    <row r="642" spans="1:15" ht="12.5">
      <c r="A642" s="69"/>
      <c r="B642" s="69"/>
      <c r="C642" s="69"/>
      <c r="D642" s="78"/>
      <c r="E642" s="69"/>
      <c r="F642" s="69"/>
      <c r="G642" s="78"/>
      <c r="H642" s="67"/>
      <c r="I642" s="69"/>
      <c r="J642" s="69"/>
      <c r="K642" s="69"/>
      <c r="L642" s="69"/>
      <c r="M642" s="69"/>
      <c r="N642" s="69"/>
      <c r="O642" s="1"/>
    </row>
    <row r="643" spans="1:15" ht="12.5">
      <c r="A643" s="69"/>
      <c r="B643" s="69"/>
      <c r="C643" s="69"/>
      <c r="D643" s="78"/>
      <c r="E643" s="69"/>
      <c r="F643" s="69"/>
      <c r="G643" s="78"/>
      <c r="H643" s="67"/>
      <c r="I643" s="69"/>
      <c r="J643" s="69"/>
      <c r="K643" s="69"/>
      <c r="L643" s="69"/>
      <c r="M643" s="69"/>
      <c r="N643" s="69"/>
      <c r="O643" s="1"/>
    </row>
    <row r="644" spans="1:15" ht="12.5">
      <c r="A644" s="69"/>
      <c r="B644" s="69"/>
      <c r="C644" s="69"/>
      <c r="D644" s="78"/>
      <c r="E644" s="69"/>
      <c r="F644" s="69"/>
      <c r="G644" s="78"/>
      <c r="H644" s="67"/>
      <c r="I644" s="69"/>
      <c r="J644" s="69"/>
      <c r="K644" s="69"/>
      <c r="L644" s="69"/>
      <c r="M644" s="69"/>
      <c r="N644" s="69"/>
      <c r="O644" s="1"/>
    </row>
    <row r="645" spans="1:15" ht="12.5">
      <c r="A645" s="69"/>
      <c r="B645" s="69"/>
      <c r="C645" s="69"/>
      <c r="D645" s="78"/>
      <c r="E645" s="69"/>
      <c r="F645" s="69"/>
      <c r="G645" s="78"/>
      <c r="H645" s="67"/>
      <c r="I645" s="69"/>
      <c r="J645" s="69"/>
      <c r="K645" s="69"/>
      <c r="L645" s="69"/>
      <c r="M645" s="69"/>
      <c r="N645" s="69"/>
      <c r="O645" s="1"/>
    </row>
    <row r="646" spans="1:15" ht="12.5">
      <c r="A646" s="69"/>
      <c r="B646" s="69"/>
      <c r="C646" s="69"/>
      <c r="D646" s="78"/>
      <c r="E646" s="69"/>
      <c r="F646" s="69"/>
      <c r="G646" s="78"/>
      <c r="H646" s="67"/>
      <c r="I646" s="69"/>
      <c r="J646" s="69"/>
      <c r="K646" s="69"/>
      <c r="L646" s="69"/>
      <c r="M646" s="69"/>
      <c r="N646" s="69"/>
      <c r="O646" s="1"/>
    </row>
    <row r="647" spans="1:15" ht="12.5">
      <c r="A647" s="69"/>
      <c r="B647" s="69"/>
      <c r="C647" s="69"/>
      <c r="D647" s="78"/>
      <c r="E647" s="69"/>
      <c r="F647" s="69"/>
      <c r="G647" s="78"/>
      <c r="H647" s="67"/>
      <c r="I647" s="69"/>
      <c r="J647" s="69"/>
      <c r="K647" s="69"/>
      <c r="L647" s="69"/>
      <c r="M647" s="69"/>
      <c r="N647" s="69"/>
      <c r="O647" s="1"/>
    </row>
    <row r="648" spans="1:15" ht="12.5">
      <c r="A648" s="69"/>
      <c r="B648" s="69"/>
      <c r="C648" s="69"/>
      <c r="D648" s="78"/>
      <c r="E648" s="69"/>
      <c r="F648" s="69"/>
      <c r="G648" s="78"/>
      <c r="H648" s="67"/>
      <c r="I648" s="69"/>
      <c r="J648" s="69"/>
      <c r="K648" s="69"/>
      <c r="L648" s="69"/>
      <c r="M648" s="69"/>
      <c r="N648" s="69"/>
      <c r="O648" s="1"/>
    </row>
    <row r="649" spans="1:15" ht="12.5">
      <c r="A649" s="69"/>
      <c r="B649" s="69"/>
      <c r="C649" s="69"/>
      <c r="D649" s="78"/>
      <c r="E649" s="69"/>
      <c r="F649" s="69"/>
      <c r="G649" s="78"/>
      <c r="H649" s="67"/>
      <c r="I649" s="69"/>
      <c r="J649" s="69"/>
      <c r="K649" s="69"/>
      <c r="L649" s="69"/>
      <c r="M649" s="69"/>
      <c r="N649" s="69"/>
      <c r="O649" s="1"/>
    </row>
    <row r="650" spans="1:15" ht="12.5">
      <c r="A650" s="69"/>
      <c r="B650" s="69"/>
      <c r="C650" s="69"/>
      <c r="D650" s="78"/>
      <c r="E650" s="69"/>
      <c r="F650" s="69"/>
      <c r="G650" s="78"/>
      <c r="H650" s="67"/>
      <c r="I650" s="69"/>
      <c r="J650" s="69"/>
      <c r="K650" s="69"/>
      <c r="L650" s="69"/>
      <c r="M650" s="69"/>
      <c r="N650" s="69"/>
      <c r="O650" s="1"/>
    </row>
    <row r="651" spans="1:15" ht="12.5">
      <c r="A651" s="69"/>
      <c r="B651" s="69"/>
      <c r="C651" s="69"/>
      <c r="D651" s="78"/>
      <c r="E651" s="69"/>
      <c r="F651" s="69"/>
      <c r="G651" s="78"/>
      <c r="H651" s="67"/>
      <c r="I651" s="69"/>
      <c r="J651" s="69"/>
      <c r="K651" s="69"/>
      <c r="L651" s="69"/>
      <c r="M651" s="69"/>
      <c r="N651" s="69"/>
      <c r="O651" s="1"/>
    </row>
    <row r="652" spans="1:15" ht="12.5">
      <c r="A652" s="69"/>
      <c r="B652" s="69"/>
      <c r="C652" s="69"/>
      <c r="D652" s="78"/>
      <c r="E652" s="69"/>
      <c r="F652" s="69"/>
      <c r="G652" s="78"/>
      <c r="H652" s="67"/>
      <c r="I652" s="69"/>
      <c r="J652" s="69"/>
      <c r="K652" s="69"/>
      <c r="L652" s="69"/>
      <c r="M652" s="69"/>
      <c r="N652" s="69"/>
      <c r="O652" s="1"/>
    </row>
    <row r="653" spans="1:15" ht="12.5">
      <c r="A653" s="69"/>
      <c r="B653" s="69"/>
      <c r="C653" s="69"/>
      <c r="D653" s="78"/>
      <c r="E653" s="69"/>
      <c r="F653" s="69"/>
      <c r="G653" s="78"/>
      <c r="H653" s="67"/>
      <c r="I653" s="69"/>
      <c r="J653" s="69"/>
      <c r="K653" s="69"/>
      <c r="L653" s="69"/>
      <c r="M653" s="69"/>
      <c r="N653" s="69"/>
      <c r="O653" s="1"/>
    </row>
    <row r="654" spans="1:15" ht="12.5">
      <c r="A654" s="69"/>
      <c r="B654" s="69"/>
      <c r="C654" s="69"/>
      <c r="D654" s="78"/>
      <c r="E654" s="69"/>
      <c r="F654" s="69"/>
      <c r="G654" s="78"/>
      <c r="H654" s="67"/>
      <c r="I654" s="69"/>
      <c r="J654" s="69"/>
      <c r="K654" s="69"/>
      <c r="L654" s="69"/>
      <c r="M654" s="69"/>
      <c r="N654" s="69"/>
      <c r="O654" s="1"/>
    </row>
    <row r="655" spans="1:15" ht="12.5">
      <c r="A655" s="69"/>
      <c r="B655" s="69"/>
      <c r="C655" s="69"/>
      <c r="D655" s="78"/>
      <c r="E655" s="69"/>
      <c r="F655" s="69"/>
      <c r="G655" s="78"/>
      <c r="H655" s="67"/>
      <c r="I655" s="69"/>
      <c r="J655" s="69"/>
      <c r="K655" s="69"/>
      <c r="L655" s="69"/>
      <c r="M655" s="69"/>
      <c r="N655" s="69"/>
      <c r="O655" s="1"/>
    </row>
    <row r="656" spans="1:15" ht="12.5">
      <c r="A656" s="69"/>
      <c r="B656" s="69"/>
      <c r="C656" s="69"/>
      <c r="D656" s="78"/>
      <c r="E656" s="69"/>
      <c r="F656" s="69"/>
      <c r="G656" s="78"/>
      <c r="H656" s="67"/>
      <c r="I656" s="69"/>
      <c r="J656" s="69"/>
      <c r="K656" s="69"/>
      <c r="L656" s="69"/>
      <c r="M656" s="69"/>
      <c r="N656" s="69"/>
      <c r="O656" s="1"/>
    </row>
    <row r="657" spans="1:15" ht="12.5">
      <c r="A657" s="69"/>
      <c r="B657" s="69"/>
      <c r="C657" s="69"/>
      <c r="D657" s="78"/>
      <c r="E657" s="69"/>
      <c r="F657" s="69"/>
      <c r="G657" s="78"/>
      <c r="H657" s="67"/>
      <c r="I657" s="69"/>
      <c r="J657" s="69"/>
      <c r="K657" s="69"/>
      <c r="L657" s="69"/>
      <c r="M657" s="69"/>
      <c r="N657" s="69"/>
      <c r="O657" s="1"/>
    </row>
    <row r="658" spans="1:15" ht="12.5">
      <c r="A658" s="69"/>
      <c r="B658" s="69"/>
      <c r="C658" s="69"/>
      <c r="D658" s="78"/>
      <c r="E658" s="69"/>
      <c r="F658" s="69"/>
      <c r="G658" s="78"/>
      <c r="H658" s="67"/>
      <c r="I658" s="69"/>
      <c r="J658" s="69"/>
      <c r="K658" s="69"/>
      <c r="L658" s="69"/>
      <c r="M658" s="69"/>
      <c r="N658" s="69"/>
      <c r="O658" s="1"/>
    </row>
    <row r="659" spans="1:15" ht="12.5">
      <c r="A659" s="69"/>
      <c r="B659" s="69"/>
      <c r="C659" s="69"/>
      <c r="D659" s="78"/>
      <c r="E659" s="69"/>
      <c r="F659" s="69"/>
      <c r="G659" s="78"/>
      <c r="H659" s="67"/>
      <c r="I659" s="69"/>
      <c r="J659" s="69"/>
      <c r="K659" s="69"/>
      <c r="L659" s="69"/>
      <c r="M659" s="69"/>
      <c r="N659" s="69"/>
      <c r="O659" s="1"/>
    </row>
    <row r="660" spans="1:15" ht="12.5">
      <c r="A660" s="69"/>
      <c r="B660" s="69"/>
      <c r="C660" s="69"/>
      <c r="D660" s="78"/>
      <c r="E660" s="69"/>
      <c r="F660" s="69"/>
      <c r="G660" s="78"/>
      <c r="H660" s="67"/>
      <c r="I660" s="69"/>
      <c r="J660" s="69"/>
      <c r="K660" s="69"/>
      <c r="L660" s="69"/>
      <c r="M660" s="69"/>
      <c r="N660" s="69"/>
      <c r="O660" s="1"/>
    </row>
    <row r="661" spans="1:15" ht="12.5">
      <c r="A661" s="69"/>
      <c r="B661" s="69"/>
      <c r="C661" s="69"/>
      <c r="D661" s="78"/>
      <c r="E661" s="69"/>
      <c r="F661" s="69"/>
      <c r="G661" s="78"/>
      <c r="H661" s="67"/>
      <c r="I661" s="69"/>
      <c r="J661" s="69"/>
      <c r="K661" s="69"/>
      <c r="L661" s="69"/>
      <c r="M661" s="69"/>
      <c r="N661" s="69"/>
      <c r="O661" s="1"/>
    </row>
    <row r="662" spans="1:15" ht="12.5">
      <c r="A662" s="69"/>
      <c r="B662" s="69"/>
      <c r="C662" s="69"/>
      <c r="D662" s="78"/>
      <c r="E662" s="69"/>
      <c r="F662" s="69"/>
      <c r="G662" s="78"/>
      <c r="H662" s="67"/>
      <c r="I662" s="69"/>
      <c r="J662" s="69"/>
      <c r="K662" s="69"/>
      <c r="L662" s="69"/>
      <c r="M662" s="69"/>
      <c r="N662" s="69"/>
      <c r="O662" s="1"/>
    </row>
    <row r="663" spans="1:15" ht="12.5">
      <c r="A663" s="69"/>
      <c r="B663" s="69"/>
      <c r="C663" s="69"/>
      <c r="D663" s="78"/>
      <c r="E663" s="69"/>
      <c r="F663" s="69"/>
      <c r="G663" s="78"/>
      <c r="H663" s="67"/>
      <c r="I663" s="69"/>
      <c r="J663" s="69"/>
      <c r="K663" s="69"/>
      <c r="L663" s="69"/>
      <c r="M663" s="69"/>
      <c r="N663" s="69"/>
      <c r="O663" s="1"/>
    </row>
    <row r="664" spans="1:15" ht="12.5">
      <c r="A664" s="69"/>
      <c r="B664" s="69"/>
      <c r="C664" s="69"/>
      <c r="D664" s="78"/>
      <c r="E664" s="69"/>
      <c r="F664" s="69"/>
      <c r="G664" s="78"/>
      <c r="H664" s="67"/>
      <c r="I664" s="69"/>
      <c r="J664" s="69"/>
      <c r="K664" s="69"/>
      <c r="L664" s="69"/>
      <c r="M664" s="69"/>
      <c r="N664" s="69"/>
      <c r="O664" s="1"/>
    </row>
    <row r="665" spans="1:15" ht="12.5">
      <c r="A665" s="69"/>
      <c r="B665" s="69"/>
      <c r="C665" s="69"/>
      <c r="D665" s="78"/>
      <c r="E665" s="69"/>
      <c r="F665" s="69"/>
      <c r="G665" s="78"/>
      <c r="H665" s="67"/>
      <c r="I665" s="69"/>
      <c r="J665" s="69"/>
      <c r="K665" s="69"/>
      <c r="L665" s="69"/>
      <c r="M665" s="69"/>
      <c r="N665" s="69"/>
      <c r="O665" s="1"/>
    </row>
    <row r="666" spans="1:15" ht="12.5">
      <c r="A666" s="69"/>
      <c r="B666" s="69"/>
      <c r="C666" s="69"/>
      <c r="D666" s="78"/>
      <c r="E666" s="69"/>
      <c r="F666" s="69"/>
      <c r="G666" s="78"/>
      <c r="H666" s="67"/>
      <c r="I666" s="69"/>
      <c r="J666" s="69"/>
      <c r="K666" s="69"/>
      <c r="L666" s="69"/>
      <c r="M666" s="69"/>
      <c r="N666" s="69"/>
      <c r="O666" s="1"/>
    </row>
    <row r="667" spans="1:15" ht="12.5">
      <c r="A667" s="69"/>
      <c r="B667" s="69"/>
      <c r="C667" s="69"/>
      <c r="D667" s="78"/>
      <c r="E667" s="69"/>
      <c r="F667" s="69"/>
      <c r="G667" s="78"/>
      <c r="H667" s="67"/>
      <c r="I667" s="69"/>
      <c r="J667" s="69"/>
      <c r="K667" s="69"/>
      <c r="L667" s="69"/>
      <c r="M667" s="69"/>
      <c r="N667" s="69"/>
      <c r="O667" s="1"/>
    </row>
    <row r="668" spans="1:15" ht="12.5">
      <c r="A668" s="69"/>
      <c r="B668" s="69"/>
      <c r="C668" s="69"/>
      <c r="D668" s="78"/>
      <c r="E668" s="69"/>
      <c r="F668" s="69"/>
      <c r="G668" s="78"/>
      <c r="H668" s="67"/>
      <c r="I668" s="69"/>
      <c r="J668" s="69"/>
      <c r="K668" s="69"/>
      <c r="L668" s="69"/>
      <c r="M668" s="69"/>
      <c r="N668" s="69"/>
      <c r="O668" s="1"/>
    </row>
    <row r="669" spans="1:15" ht="12.5">
      <c r="A669" s="69"/>
      <c r="B669" s="69"/>
      <c r="C669" s="69"/>
      <c r="D669" s="78"/>
      <c r="E669" s="69"/>
      <c r="F669" s="69"/>
      <c r="G669" s="78"/>
      <c r="H669" s="67"/>
      <c r="I669" s="69"/>
      <c r="J669" s="69"/>
      <c r="K669" s="69"/>
      <c r="L669" s="69"/>
      <c r="M669" s="69"/>
      <c r="N669" s="69"/>
      <c r="O669" s="1"/>
    </row>
    <row r="670" spans="1:15" ht="12.5">
      <c r="A670" s="69"/>
      <c r="B670" s="69"/>
      <c r="C670" s="69"/>
      <c r="D670" s="78"/>
      <c r="E670" s="69"/>
      <c r="F670" s="69"/>
      <c r="G670" s="78"/>
      <c r="H670" s="67"/>
      <c r="I670" s="69"/>
      <c r="J670" s="69"/>
      <c r="K670" s="69"/>
      <c r="L670" s="69"/>
      <c r="M670" s="69"/>
      <c r="N670" s="69"/>
      <c r="O670" s="1"/>
    </row>
    <row r="671" spans="1:15" ht="12.5">
      <c r="A671" s="69"/>
      <c r="B671" s="69"/>
      <c r="C671" s="69"/>
      <c r="D671" s="78"/>
      <c r="E671" s="69"/>
      <c r="F671" s="69"/>
      <c r="G671" s="78"/>
      <c r="H671" s="67"/>
      <c r="I671" s="69"/>
      <c r="J671" s="69"/>
      <c r="K671" s="69"/>
      <c r="L671" s="69"/>
      <c r="M671" s="69"/>
      <c r="N671" s="69"/>
      <c r="O671" s="1"/>
    </row>
    <row r="672" spans="1:15" ht="12.5">
      <c r="A672" s="69"/>
      <c r="B672" s="69"/>
      <c r="C672" s="69"/>
      <c r="D672" s="78"/>
      <c r="E672" s="69"/>
      <c r="F672" s="69"/>
      <c r="G672" s="78"/>
      <c r="H672" s="67"/>
      <c r="I672" s="69"/>
      <c r="J672" s="69"/>
      <c r="K672" s="69"/>
      <c r="L672" s="69"/>
      <c r="M672" s="69"/>
      <c r="N672" s="69"/>
      <c r="O672" s="1"/>
    </row>
    <row r="673" spans="1:15" ht="12.5">
      <c r="A673" s="69"/>
      <c r="B673" s="69"/>
      <c r="C673" s="69"/>
      <c r="D673" s="78"/>
      <c r="E673" s="69"/>
      <c r="F673" s="69"/>
      <c r="G673" s="78"/>
      <c r="H673" s="67"/>
      <c r="I673" s="69"/>
      <c r="J673" s="69"/>
      <c r="K673" s="69"/>
      <c r="L673" s="69"/>
      <c r="M673" s="69"/>
      <c r="N673" s="69"/>
      <c r="O673" s="1"/>
    </row>
    <row r="674" spans="1:15" ht="12.5">
      <c r="A674" s="69"/>
      <c r="B674" s="69"/>
      <c r="C674" s="69"/>
      <c r="D674" s="78"/>
      <c r="E674" s="69"/>
      <c r="F674" s="69"/>
      <c r="G674" s="78"/>
      <c r="H674" s="67"/>
      <c r="I674" s="69"/>
      <c r="J674" s="69"/>
      <c r="K674" s="69"/>
      <c r="L674" s="69"/>
      <c r="M674" s="69"/>
      <c r="N674" s="69"/>
      <c r="O674" s="1"/>
    </row>
    <row r="675" spans="1:15" ht="12.5">
      <c r="A675" s="69"/>
      <c r="B675" s="69"/>
      <c r="C675" s="69"/>
      <c r="D675" s="78"/>
      <c r="E675" s="69"/>
      <c r="F675" s="69"/>
      <c r="G675" s="78"/>
      <c r="H675" s="67"/>
      <c r="I675" s="69"/>
      <c r="J675" s="69"/>
      <c r="K675" s="69"/>
      <c r="L675" s="69"/>
      <c r="M675" s="69"/>
      <c r="N675" s="69"/>
      <c r="O675" s="1"/>
    </row>
    <row r="676" spans="1:15" ht="12.5">
      <c r="A676" s="69"/>
      <c r="B676" s="69"/>
      <c r="C676" s="69"/>
      <c r="D676" s="78"/>
      <c r="E676" s="69"/>
      <c r="F676" s="69"/>
      <c r="G676" s="78"/>
      <c r="H676" s="67"/>
      <c r="I676" s="69"/>
      <c r="J676" s="69"/>
      <c r="K676" s="69"/>
      <c r="L676" s="69"/>
      <c r="M676" s="69"/>
      <c r="N676" s="69"/>
      <c r="O676" s="1"/>
    </row>
    <row r="677" spans="1:15" ht="12.5">
      <c r="A677" s="69"/>
      <c r="B677" s="69"/>
      <c r="C677" s="69"/>
      <c r="D677" s="78"/>
      <c r="E677" s="69"/>
      <c r="F677" s="69"/>
      <c r="G677" s="78"/>
      <c r="H677" s="67"/>
      <c r="I677" s="69"/>
      <c r="J677" s="69"/>
      <c r="K677" s="69"/>
      <c r="L677" s="69"/>
      <c r="M677" s="69"/>
      <c r="N677" s="69"/>
      <c r="O677" s="1"/>
    </row>
    <row r="678" spans="1:15" ht="12.5">
      <c r="A678" s="69"/>
      <c r="B678" s="69"/>
      <c r="C678" s="69"/>
      <c r="D678" s="78"/>
      <c r="E678" s="69"/>
      <c r="F678" s="69"/>
      <c r="G678" s="78"/>
      <c r="H678" s="67"/>
      <c r="I678" s="69"/>
      <c r="J678" s="69"/>
      <c r="K678" s="69"/>
      <c r="L678" s="69"/>
      <c r="M678" s="69"/>
      <c r="N678" s="69"/>
      <c r="O678" s="1"/>
    </row>
    <row r="679" spans="1:15" ht="12.5">
      <c r="A679" s="69"/>
      <c r="B679" s="69"/>
      <c r="C679" s="69"/>
      <c r="D679" s="78"/>
      <c r="E679" s="69"/>
      <c r="F679" s="69"/>
      <c r="G679" s="78"/>
      <c r="H679" s="67"/>
      <c r="I679" s="69"/>
      <c r="J679" s="69"/>
      <c r="K679" s="69"/>
      <c r="L679" s="69"/>
      <c r="M679" s="69"/>
      <c r="N679" s="69"/>
      <c r="O679" s="1"/>
    </row>
    <row r="680" spans="1:15" ht="12.5">
      <c r="A680" s="69"/>
      <c r="B680" s="69"/>
      <c r="C680" s="69"/>
      <c r="D680" s="78"/>
      <c r="E680" s="69"/>
      <c r="F680" s="69"/>
      <c r="G680" s="78"/>
      <c r="H680" s="67"/>
      <c r="I680" s="69"/>
      <c r="J680" s="69"/>
      <c r="K680" s="69"/>
      <c r="L680" s="69"/>
      <c r="M680" s="69"/>
      <c r="N680" s="69"/>
      <c r="O680" s="1"/>
    </row>
    <row r="681" spans="1:15" ht="12.5">
      <c r="A681" s="69"/>
      <c r="B681" s="69"/>
      <c r="C681" s="69"/>
      <c r="D681" s="78"/>
      <c r="E681" s="69"/>
      <c r="F681" s="69"/>
      <c r="G681" s="78"/>
      <c r="H681" s="67"/>
      <c r="I681" s="69"/>
      <c r="J681" s="69"/>
      <c r="K681" s="69"/>
      <c r="L681" s="69"/>
      <c r="M681" s="69"/>
      <c r="N681" s="69"/>
      <c r="O681" s="1"/>
    </row>
    <row r="682" spans="1:15" ht="12.5">
      <c r="A682" s="69"/>
      <c r="B682" s="69"/>
      <c r="C682" s="69"/>
      <c r="D682" s="78"/>
      <c r="E682" s="69"/>
      <c r="F682" s="69"/>
      <c r="G682" s="78"/>
      <c r="H682" s="67"/>
      <c r="I682" s="69"/>
      <c r="J682" s="69"/>
      <c r="K682" s="69"/>
      <c r="L682" s="69"/>
      <c r="M682" s="69"/>
      <c r="N682" s="69"/>
      <c r="O682" s="1"/>
    </row>
    <row r="683" spans="1:15" ht="12.5">
      <c r="A683" s="69"/>
      <c r="B683" s="69"/>
      <c r="C683" s="69"/>
      <c r="D683" s="78"/>
      <c r="E683" s="69"/>
      <c r="F683" s="69"/>
      <c r="G683" s="78"/>
      <c r="H683" s="67"/>
      <c r="I683" s="69"/>
      <c r="J683" s="69"/>
      <c r="K683" s="69"/>
      <c r="L683" s="69"/>
      <c r="M683" s="69"/>
      <c r="N683" s="69"/>
      <c r="O683" s="1"/>
    </row>
    <row r="684" spans="1:15" ht="12.5">
      <c r="A684" s="69"/>
      <c r="B684" s="69"/>
      <c r="C684" s="69"/>
      <c r="D684" s="78"/>
      <c r="E684" s="69"/>
      <c r="F684" s="69"/>
      <c r="G684" s="78"/>
      <c r="H684" s="67"/>
      <c r="I684" s="69"/>
      <c r="J684" s="69"/>
      <c r="K684" s="69"/>
      <c r="L684" s="69"/>
      <c r="M684" s="69"/>
      <c r="N684" s="69"/>
      <c r="O684" s="1"/>
    </row>
    <row r="685" spans="1:15" ht="12.5">
      <c r="A685" s="69"/>
      <c r="B685" s="69"/>
      <c r="C685" s="69"/>
      <c r="D685" s="78"/>
      <c r="E685" s="69"/>
      <c r="F685" s="69"/>
      <c r="G685" s="78"/>
      <c r="H685" s="67"/>
      <c r="I685" s="69"/>
      <c r="J685" s="69"/>
      <c r="K685" s="69"/>
      <c r="L685" s="69"/>
      <c r="M685" s="69"/>
      <c r="N685" s="69"/>
      <c r="O685" s="1"/>
    </row>
    <row r="686" spans="1:15" ht="12.5">
      <c r="A686" s="69"/>
      <c r="B686" s="69"/>
      <c r="C686" s="69"/>
      <c r="D686" s="78"/>
      <c r="E686" s="69"/>
      <c r="F686" s="69"/>
      <c r="G686" s="78"/>
      <c r="H686" s="67"/>
      <c r="I686" s="69"/>
      <c r="J686" s="69"/>
      <c r="K686" s="69"/>
      <c r="L686" s="69"/>
      <c r="M686" s="69"/>
      <c r="N686" s="69"/>
      <c r="O686" s="1"/>
    </row>
    <row r="687" spans="1:15" ht="12.5">
      <c r="A687" s="69"/>
      <c r="B687" s="69"/>
      <c r="C687" s="69"/>
      <c r="D687" s="78"/>
      <c r="E687" s="69"/>
      <c r="F687" s="69"/>
      <c r="G687" s="78"/>
      <c r="H687" s="67"/>
      <c r="I687" s="69"/>
      <c r="J687" s="69"/>
      <c r="K687" s="69"/>
      <c r="L687" s="69"/>
      <c r="M687" s="69"/>
      <c r="N687" s="69"/>
      <c r="O687" s="1"/>
    </row>
    <row r="688" spans="1:15" ht="12.5">
      <c r="A688" s="69"/>
      <c r="B688" s="69"/>
      <c r="C688" s="69"/>
      <c r="D688" s="78"/>
      <c r="E688" s="69"/>
      <c r="F688" s="69"/>
      <c r="G688" s="78"/>
      <c r="H688" s="67"/>
      <c r="I688" s="69"/>
      <c r="J688" s="69"/>
      <c r="K688" s="69"/>
      <c r="L688" s="69"/>
      <c r="M688" s="69"/>
      <c r="N688" s="69"/>
      <c r="O688" s="1"/>
    </row>
    <row r="689" spans="1:15" ht="12.5">
      <c r="A689" s="69"/>
      <c r="B689" s="69"/>
      <c r="C689" s="69"/>
      <c r="D689" s="78"/>
      <c r="E689" s="69"/>
      <c r="F689" s="69"/>
      <c r="G689" s="78"/>
      <c r="H689" s="67"/>
      <c r="I689" s="69"/>
      <c r="J689" s="69"/>
      <c r="K689" s="69"/>
      <c r="L689" s="69"/>
      <c r="M689" s="69"/>
      <c r="N689" s="69"/>
      <c r="O689" s="1"/>
    </row>
    <row r="690" spans="1:15" ht="12.5">
      <c r="A690" s="69"/>
      <c r="B690" s="69"/>
      <c r="C690" s="69"/>
      <c r="D690" s="78"/>
      <c r="E690" s="69"/>
      <c r="F690" s="69"/>
      <c r="G690" s="78"/>
      <c r="H690" s="67"/>
      <c r="I690" s="69"/>
      <c r="J690" s="69"/>
      <c r="K690" s="69"/>
      <c r="L690" s="69"/>
      <c r="M690" s="69"/>
      <c r="N690" s="69"/>
      <c r="O690" s="1"/>
    </row>
    <row r="691" spans="1:15" ht="12.5">
      <c r="A691" s="69"/>
      <c r="B691" s="69"/>
      <c r="C691" s="69"/>
      <c r="D691" s="78"/>
      <c r="E691" s="69"/>
      <c r="F691" s="69"/>
      <c r="G691" s="78"/>
      <c r="H691" s="67"/>
      <c r="I691" s="69"/>
      <c r="J691" s="69"/>
      <c r="K691" s="69"/>
      <c r="L691" s="69"/>
      <c r="M691" s="69"/>
      <c r="N691" s="69"/>
      <c r="O691" s="1"/>
    </row>
    <row r="692" spans="1:15" ht="12.5">
      <c r="A692" s="69"/>
      <c r="B692" s="69"/>
      <c r="C692" s="69"/>
      <c r="D692" s="78"/>
      <c r="E692" s="69"/>
      <c r="F692" s="69"/>
      <c r="G692" s="78"/>
      <c r="H692" s="67"/>
      <c r="I692" s="69"/>
      <c r="J692" s="69"/>
      <c r="K692" s="69"/>
      <c r="L692" s="69"/>
      <c r="M692" s="69"/>
      <c r="N692" s="69"/>
      <c r="O692" s="1"/>
    </row>
    <row r="693" spans="1:15" ht="12.5">
      <c r="A693" s="69"/>
      <c r="B693" s="69"/>
      <c r="C693" s="69"/>
      <c r="D693" s="78"/>
      <c r="E693" s="69"/>
      <c r="F693" s="69"/>
      <c r="G693" s="78"/>
      <c r="H693" s="67"/>
      <c r="I693" s="69"/>
      <c r="J693" s="69"/>
      <c r="K693" s="69"/>
      <c r="L693" s="69"/>
      <c r="M693" s="69"/>
      <c r="N693" s="69"/>
      <c r="O693" s="1"/>
    </row>
    <row r="694" spans="1:15" ht="12.5">
      <c r="A694" s="69"/>
      <c r="B694" s="69"/>
      <c r="C694" s="69"/>
      <c r="D694" s="78"/>
      <c r="E694" s="69"/>
      <c r="F694" s="69"/>
      <c r="G694" s="78"/>
      <c r="H694" s="67"/>
      <c r="I694" s="69"/>
      <c r="J694" s="69"/>
      <c r="K694" s="69"/>
      <c r="L694" s="69"/>
      <c r="M694" s="69"/>
      <c r="N694" s="69"/>
      <c r="O694" s="1"/>
    </row>
    <row r="695" spans="1:15" ht="12.5">
      <c r="A695" s="69"/>
      <c r="B695" s="69"/>
      <c r="C695" s="69"/>
      <c r="D695" s="78"/>
      <c r="E695" s="69"/>
      <c r="F695" s="69"/>
      <c r="G695" s="78"/>
      <c r="H695" s="67"/>
      <c r="I695" s="69"/>
      <c r="J695" s="69"/>
      <c r="K695" s="69"/>
      <c r="L695" s="69"/>
      <c r="M695" s="69"/>
      <c r="N695" s="69"/>
      <c r="O695" s="1"/>
    </row>
    <row r="696" spans="1:15" ht="12.5">
      <c r="A696" s="69"/>
      <c r="B696" s="69"/>
      <c r="C696" s="69"/>
      <c r="D696" s="78"/>
      <c r="E696" s="69"/>
      <c r="F696" s="69"/>
      <c r="G696" s="78"/>
      <c r="H696" s="67"/>
      <c r="I696" s="69"/>
      <c r="J696" s="69"/>
      <c r="K696" s="69"/>
      <c r="L696" s="69"/>
      <c r="M696" s="69"/>
      <c r="N696" s="69"/>
      <c r="O696" s="1"/>
    </row>
    <row r="697" spans="1:15" ht="12.5">
      <c r="A697" s="69"/>
      <c r="B697" s="69"/>
      <c r="C697" s="69"/>
      <c r="D697" s="78"/>
      <c r="E697" s="69"/>
      <c r="F697" s="69"/>
      <c r="G697" s="78"/>
      <c r="H697" s="67"/>
      <c r="I697" s="69"/>
      <c r="J697" s="69"/>
      <c r="K697" s="69"/>
      <c r="L697" s="69"/>
      <c r="M697" s="69"/>
      <c r="N697" s="69"/>
      <c r="O697" s="1"/>
    </row>
    <row r="698" spans="1:15" ht="12.5">
      <c r="A698" s="69"/>
      <c r="B698" s="69"/>
      <c r="C698" s="69"/>
      <c r="D698" s="78"/>
      <c r="E698" s="69"/>
      <c r="F698" s="69"/>
      <c r="G698" s="78"/>
      <c r="H698" s="67"/>
      <c r="I698" s="69"/>
      <c r="J698" s="69"/>
      <c r="K698" s="69"/>
      <c r="L698" s="69"/>
      <c r="M698" s="69"/>
      <c r="N698" s="69"/>
      <c r="O698" s="1"/>
    </row>
    <row r="699" spans="1:15" ht="12.5">
      <c r="A699" s="69"/>
      <c r="B699" s="69"/>
      <c r="C699" s="69"/>
      <c r="D699" s="78"/>
      <c r="E699" s="69"/>
      <c r="F699" s="69"/>
      <c r="G699" s="78"/>
      <c r="H699" s="67"/>
      <c r="I699" s="69"/>
      <c r="J699" s="69"/>
      <c r="K699" s="69"/>
      <c r="L699" s="69"/>
      <c r="M699" s="69"/>
      <c r="N699" s="69"/>
      <c r="O699" s="1"/>
    </row>
    <row r="700" spans="1:15" ht="12.5">
      <c r="A700" s="69"/>
      <c r="B700" s="69"/>
      <c r="C700" s="69"/>
      <c r="D700" s="78"/>
      <c r="E700" s="69"/>
      <c r="F700" s="69"/>
      <c r="G700" s="78"/>
      <c r="H700" s="67"/>
      <c r="I700" s="69"/>
      <c r="J700" s="69"/>
      <c r="K700" s="69"/>
      <c r="L700" s="69"/>
      <c r="M700" s="69"/>
      <c r="N700" s="69"/>
      <c r="O700" s="1"/>
    </row>
    <row r="701" spans="1:15" ht="12.5">
      <c r="A701" s="69"/>
      <c r="B701" s="69"/>
      <c r="C701" s="69"/>
      <c r="D701" s="78"/>
      <c r="E701" s="69"/>
      <c r="F701" s="69"/>
      <c r="G701" s="78"/>
      <c r="H701" s="67"/>
      <c r="I701" s="69"/>
      <c r="J701" s="69"/>
      <c r="K701" s="69"/>
      <c r="L701" s="69"/>
      <c r="M701" s="69"/>
      <c r="N701" s="69"/>
      <c r="O701" s="1"/>
    </row>
    <row r="702" spans="1:15" ht="12.5">
      <c r="A702" s="69"/>
      <c r="B702" s="69"/>
      <c r="C702" s="69"/>
      <c r="D702" s="78"/>
      <c r="E702" s="69"/>
      <c r="F702" s="69"/>
      <c r="G702" s="78"/>
      <c r="H702" s="67"/>
      <c r="I702" s="69"/>
      <c r="J702" s="69"/>
      <c r="K702" s="69"/>
      <c r="L702" s="69"/>
      <c r="M702" s="69"/>
      <c r="N702" s="69"/>
      <c r="O702" s="1"/>
    </row>
    <row r="703" spans="1:15" ht="12.5">
      <c r="A703" s="69"/>
      <c r="B703" s="69"/>
      <c r="C703" s="69"/>
      <c r="D703" s="78"/>
      <c r="E703" s="69"/>
      <c r="F703" s="69"/>
      <c r="G703" s="78"/>
      <c r="H703" s="67"/>
      <c r="I703" s="69"/>
      <c r="J703" s="69"/>
      <c r="K703" s="69"/>
      <c r="L703" s="69"/>
      <c r="M703" s="69"/>
      <c r="N703" s="69"/>
      <c r="O703" s="1"/>
    </row>
    <row r="704" spans="1:15" ht="12.5">
      <c r="A704" s="69"/>
      <c r="B704" s="69"/>
      <c r="C704" s="69"/>
      <c r="D704" s="78"/>
      <c r="E704" s="69"/>
      <c r="F704" s="69"/>
      <c r="G704" s="78"/>
      <c r="H704" s="67"/>
      <c r="I704" s="69"/>
      <c r="J704" s="69"/>
      <c r="K704" s="69"/>
      <c r="L704" s="69"/>
      <c r="M704" s="69"/>
      <c r="N704" s="69"/>
      <c r="O704" s="1"/>
    </row>
    <row r="705" spans="1:15" ht="12.5">
      <c r="A705" s="69"/>
      <c r="B705" s="69"/>
      <c r="C705" s="69"/>
      <c r="D705" s="78"/>
      <c r="E705" s="69"/>
      <c r="F705" s="69"/>
      <c r="G705" s="78"/>
      <c r="H705" s="67"/>
      <c r="I705" s="69"/>
      <c r="J705" s="69"/>
      <c r="K705" s="69"/>
      <c r="L705" s="69"/>
      <c r="M705" s="69"/>
      <c r="N705" s="69"/>
      <c r="O705" s="1"/>
    </row>
    <row r="706" spans="1:15" ht="12.5">
      <c r="A706" s="69"/>
      <c r="B706" s="69"/>
      <c r="C706" s="69"/>
      <c r="D706" s="78"/>
      <c r="E706" s="69"/>
      <c r="F706" s="69"/>
      <c r="G706" s="78"/>
      <c r="H706" s="67"/>
      <c r="I706" s="69"/>
      <c r="J706" s="69"/>
      <c r="K706" s="69"/>
      <c r="L706" s="69"/>
      <c r="M706" s="69"/>
      <c r="N706" s="69"/>
      <c r="O706" s="1"/>
    </row>
    <row r="707" spans="1:15" ht="12.5">
      <c r="A707" s="69"/>
      <c r="B707" s="69"/>
      <c r="C707" s="69"/>
      <c r="D707" s="78"/>
      <c r="E707" s="69"/>
      <c r="F707" s="69"/>
      <c r="G707" s="78"/>
      <c r="H707" s="67"/>
      <c r="I707" s="69"/>
      <c r="J707" s="69"/>
      <c r="K707" s="69"/>
      <c r="L707" s="69"/>
      <c r="M707" s="69"/>
      <c r="N707" s="69"/>
      <c r="O707" s="1"/>
    </row>
    <row r="708" spans="1:15" ht="12.5">
      <c r="A708" s="69"/>
      <c r="B708" s="69"/>
      <c r="C708" s="69"/>
      <c r="D708" s="78"/>
      <c r="E708" s="69"/>
      <c r="F708" s="69"/>
      <c r="G708" s="78"/>
      <c r="H708" s="67"/>
      <c r="I708" s="69"/>
      <c r="J708" s="69"/>
      <c r="K708" s="69"/>
      <c r="L708" s="69"/>
      <c r="M708" s="69"/>
      <c r="N708" s="69"/>
      <c r="O708" s="1"/>
    </row>
    <row r="709" spans="1:15" ht="12.5">
      <c r="A709" s="69"/>
      <c r="B709" s="69"/>
      <c r="C709" s="69"/>
      <c r="D709" s="78"/>
      <c r="E709" s="69"/>
      <c r="F709" s="69"/>
      <c r="G709" s="78"/>
      <c r="H709" s="67"/>
      <c r="I709" s="69"/>
      <c r="J709" s="69"/>
      <c r="K709" s="69"/>
      <c r="L709" s="69"/>
      <c r="M709" s="69"/>
      <c r="N709" s="69"/>
      <c r="O709" s="1"/>
    </row>
    <row r="710" spans="1:15" ht="12.5">
      <c r="A710" s="69"/>
      <c r="B710" s="69"/>
      <c r="C710" s="69"/>
      <c r="D710" s="78"/>
      <c r="E710" s="69"/>
      <c r="F710" s="69"/>
      <c r="G710" s="78"/>
      <c r="H710" s="67"/>
      <c r="I710" s="69"/>
      <c r="J710" s="69"/>
      <c r="K710" s="69"/>
      <c r="L710" s="69"/>
      <c r="M710" s="69"/>
      <c r="N710" s="69"/>
      <c r="O710" s="1"/>
    </row>
    <row r="711" spans="1:15" ht="12.5">
      <c r="A711" s="69"/>
      <c r="B711" s="69"/>
      <c r="C711" s="69"/>
      <c r="D711" s="78"/>
      <c r="E711" s="69"/>
      <c r="F711" s="69"/>
      <c r="G711" s="78"/>
      <c r="H711" s="67"/>
      <c r="I711" s="69"/>
      <c r="J711" s="69"/>
      <c r="K711" s="69"/>
      <c r="L711" s="69"/>
      <c r="M711" s="69"/>
      <c r="N711" s="69"/>
      <c r="O711" s="1"/>
    </row>
    <row r="712" spans="1:15" ht="12.5">
      <c r="A712" s="69"/>
      <c r="B712" s="69"/>
      <c r="C712" s="69"/>
      <c r="D712" s="78"/>
      <c r="E712" s="69"/>
      <c r="F712" s="69"/>
      <c r="G712" s="78"/>
      <c r="H712" s="67"/>
      <c r="I712" s="69"/>
      <c r="J712" s="69"/>
      <c r="K712" s="69"/>
      <c r="L712" s="69"/>
      <c r="M712" s="69"/>
      <c r="N712" s="69"/>
      <c r="O712" s="1"/>
    </row>
    <row r="713" spans="1:15" ht="12.5">
      <c r="A713" s="69"/>
      <c r="B713" s="69"/>
      <c r="C713" s="69"/>
      <c r="D713" s="78"/>
      <c r="E713" s="69"/>
      <c r="F713" s="69"/>
      <c r="G713" s="78"/>
      <c r="H713" s="67"/>
      <c r="I713" s="69"/>
      <c r="J713" s="69"/>
      <c r="K713" s="69"/>
      <c r="L713" s="69"/>
      <c r="M713" s="69"/>
      <c r="N713" s="69"/>
      <c r="O713" s="1"/>
    </row>
    <row r="714" spans="1:15" ht="12.5">
      <c r="A714" s="69"/>
      <c r="B714" s="69"/>
      <c r="C714" s="69"/>
      <c r="D714" s="78"/>
      <c r="E714" s="69"/>
      <c r="F714" s="69"/>
      <c r="G714" s="78"/>
      <c r="H714" s="67"/>
      <c r="I714" s="69"/>
      <c r="J714" s="69"/>
      <c r="K714" s="69"/>
      <c r="L714" s="69"/>
      <c r="M714" s="69"/>
      <c r="N714" s="69"/>
      <c r="O714" s="1"/>
    </row>
    <row r="715" spans="1:15" ht="12.5">
      <c r="A715" s="69"/>
      <c r="B715" s="69"/>
      <c r="C715" s="69"/>
      <c r="D715" s="78"/>
      <c r="E715" s="69"/>
      <c r="F715" s="69"/>
      <c r="G715" s="78"/>
      <c r="H715" s="67"/>
      <c r="I715" s="69"/>
      <c r="J715" s="69"/>
      <c r="K715" s="69"/>
      <c r="L715" s="69"/>
      <c r="M715" s="69"/>
      <c r="N715" s="69"/>
      <c r="O715" s="1"/>
    </row>
    <row r="716" spans="1:15" ht="12.5">
      <c r="A716" s="69"/>
      <c r="B716" s="69"/>
      <c r="C716" s="69"/>
      <c r="D716" s="78"/>
      <c r="E716" s="69"/>
      <c r="F716" s="69"/>
      <c r="G716" s="78"/>
      <c r="H716" s="67"/>
      <c r="I716" s="69"/>
      <c r="J716" s="69"/>
      <c r="K716" s="69"/>
      <c r="L716" s="69"/>
      <c r="M716" s="69"/>
      <c r="N716" s="69"/>
      <c r="O716" s="1"/>
    </row>
    <row r="717" spans="1:15" ht="12.5">
      <c r="A717" s="69"/>
      <c r="B717" s="69"/>
      <c r="C717" s="69"/>
      <c r="D717" s="78"/>
      <c r="E717" s="69"/>
      <c r="F717" s="69"/>
      <c r="G717" s="78"/>
      <c r="H717" s="67"/>
      <c r="I717" s="69"/>
      <c r="J717" s="69"/>
      <c r="K717" s="69"/>
      <c r="L717" s="69"/>
      <c r="M717" s="69"/>
      <c r="N717" s="69"/>
      <c r="O717" s="1"/>
    </row>
    <row r="718" spans="1:15" ht="12.5">
      <c r="A718" s="69"/>
      <c r="B718" s="69"/>
      <c r="C718" s="69"/>
      <c r="D718" s="78"/>
      <c r="E718" s="69"/>
      <c r="F718" s="69"/>
      <c r="G718" s="78"/>
      <c r="H718" s="67"/>
      <c r="I718" s="69"/>
      <c r="J718" s="69"/>
      <c r="K718" s="69"/>
      <c r="L718" s="69"/>
      <c r="M718" s="69"/>
      <c r="N718" s="69"/>
      <c r="O718" s="1"/>
    </row>
    <row r="719" spans="1:15" ht="12.5">
      <c r="A719" s="69"/>
      <c r="B719" s="69"/>
      <c r="C719" s="69"/>
      <c r="D719" s="78"/>
      <c r="E719" s="69"/>
      <c r="F719" s="69"/>
      <c r="G719" s="78"/>
      <c r="H719" s="67"/>
      <c r="I719" s="69"/>
      <c r="J719" s="69"/>
      <c r="K719" s="69"/>
      <c r="L719" s="69"/>
      <c r="M719" s="69"/>
      <c r="N719" s="69"/>
      <c r="O719" s="1"/>
    </row>
    <row r="720" spans="1:15" ht="12.5">
      <c r="A720" s="69"/>
      <c r="B720" s="69"/>
      <c r="C720" s="69"/>
      <c r="D720" s="78"/>
      <c r="E720" s="69"/>
      <c r="F720" s="69"/>
      <c r="G720" s="78"/>
      <c r="H720" s="67"/>
      <c r="I720" s="69"/>
      <c r="J720" s="69"/>
      <c r="K720" s="69"/>
      <c r="L720" s="69"/>
      <c r="M720" s="69"/>
      <c r="N720" s="69"/>
      <c r="O720" s="1"/>
    </row>
    <row r="721" spans="1:15" ht="12.5">
      <c r="A721" s="69"/>
      <c r="B721" s="69"/>
      <c r="C721" s="69"/>
      <c r="D721" s="78"/>
      <c r="E721" s="69"/>
      <c r="F721" s="69"/>
      <c r="G721" s="78"/>
      <c r="H721" s="67"/>
      <c r="I721" s="69"/>
      <c r="J721" s="69"/>
      <c r="K721" s="69"/>
      <c r="L721" s="69"/>
      <c r="M721" s="69"/>
      <c r="N721" s="69"/>
      <c r="O721" s="1"/>
    </row>
    <row r="722" spans="1:15" ht="12.5">
      <c r="A722" s="69"/>
      <c r="B722" s="69"/>
      <c r="C722" s="69"/>
      <c r="D722" s="78"/>
      <c r="E722" s="69"/>
      <c r="F722" s="69"/>
      <c r="G722" s="78"/>
      <c r="H722" s="67"/>
      <c r="I722" s="69"/>
      <c r="J722" s="69"/>
      <c r="K722" s="69"/>
      <c r="L722" s="69"/>
      <c r="M722" s="69"/>
      <c r="N722" s="69"/>
      <c r="O722" s="1"/>
    </row>
    <row r="723" spans="1:15" ht="12.5">
      <c r="A723" s="69"/>
      <c r="B723" s="69"/>
      <c r="C723" s="69"/>
      <c r="D723" s="78"/>
      <c r="E723" s="69"/>
      <c r="F723" s="69"/>
      <c r="G723" s="78"/>
      <c r="H723" s="67"/>
      <c r="I723" s="69"/>
      <c r="J723" s="69"/>
      <c r="K723" s="69"/>
      <c r="L723" s="69"/>
      <c r="M723" s="69"/>
      <c r="N723" s="69"/>
      <c r="O723" s="1"/>
    </row>
    <row r="724" spans="1:15" ht="12.5">
      <c r="A724" s="69"/>
      <c r="B724" s="69"/>
      <c r="C724" s="69"/>
      <c r="D724" s="78"/>
      <c r="E724" s="69"/>
      <c r="F724" s="69"/>
      <c r="G724" s="78"/>
      <c r="H724" s="67"/>
      <c r="I724" s="69"/>
      <c r="J724" s="69"/>
      <c r="K724" s="69"/>
      <c r="L724" s="69"/>
      <c r="M724" s="69"/>
      <c r="N724" s="69"/>
      <c r="O724" s="1"/>
    </row>
    <row r="725" spans="1:15" ht="12.5">
      <c r="A725" s="69"/>
      <c r="B725" s="69"/>
      <c r="C725" s="69"/>
      <c r="D725" s="78"/>
      <c r="E725" s="69"/>
      <c r="F725" s="69"/>
      <c r="G725" s="78"/>
      <c r="H725" s="67"/>
      <c r="I725" s="69"/>
      <c r="J725" s="69"/>
      <c r="K725" s="69"/>
      <c r="L725" s="69"/>
      <c r="M725" s="69"/>
      <c r="N725" s="69"/>
      <c r="O725" s="1"/>
    </row>
    <row r="726" spans="1:15" ht="12.5">
      <c r="A726" s="69"/>
      <c r="B726" s="69"/>
      <c r="C726" s="69"/>
      <c r="D726" s="78"/>
      <c r="E726" s="69"/>
      <c r="F726" s="69"/>
      <c r="G726" s="78"/>
      <c r="H726" s="67"/>
      <c r="I726" s="69"/>
      <c r="J726" s="69"/>
      <c r="K726" s="69"/>
      <c r="L726" s="69"/>
      <c r="M726" s="69"/>
      <c r="N726" s="69"/>
      <c r="O726" s="1"/>
    </row>
    <row r="727" spans="1:15" ht="12.5">
      <c r="A727" s="69"/>
      <c r="B727" s="69"/>
      <c r="C727" s="69"/>
      <c r="D727" s="78"/>
      <c r="E727" s="69"/>
      <c r="F727" s="69"/>
      <c r="G727" s="78"/>
      <c r="H727" s="67"/>
      <c r="I727" s="69"/>
      <c r="J727" s="69"/>
      <c r="K727" s="69"/>
      <c r="L727" s="69"/>
      <c r="M727" s="69"/>
      <c r="N727" s="69"/>
      <c r="O727" s="1"/>
    </row>
    <row r="728" spans="1:15" ht="12.5">
      <c r="A728" s="69"/>
      <c r="B728" s="69"/>
      <c r="C728" s="69"/>
      <c r="D728" s="78"/>
      <c r="E728" s="69"/>
      <c r="F728" s="69"/>
      <c r="G728" s="78"/>
      <c r="H728" s="67"/>
      <c r="I728" s="69"/>
      <c r="J728" s="69"/>
      <c r="K728" s="69"/>
      <c r="L728" s="69"/>
      <c r="M728" s="69"/>
      <c r="N728" s="69"/>
      <c r="O728" s="1"/>
    </row>
    <row r="729" spans="1:15" ht="12.5">
      <c r="A729" s="69"/>
      <c r="B729" s="69"/>
      <c r="C729" s="69"/>
      <c r="D729" s="78"/>
      <c r="E729" s="69"/>
      <c r="F729" s="69"/>
      <c r="G729" s="78"/>
      <c r="H729" s="67"/>
      <c r="I729" s="69"/>
      <c r="J729" s="69"/>
      <c r="K729" s="69"/>
      <c r="L729" s="69"/>
      <c r="M729" s="69"/>
      <c r="N729" s="69"/>
      <c r="O729" s="1"/>
    </row>
    <row r="730" spans="1:15" ht="12.5">
      <c r="A730" s="69"/>
      <c r="B730" s="69"/>
      <c r="C730" s="69"/>
      <c r="D730" s="78"/>
      <c r="E730" s="69"/>
      <c r="F730" s="69"/>
      <c r="G730" s="78"/>
      <c r="H730" s="67"/>
      <c r="I730" s="69"/>
      <c r="J730" s="69"/>
      <c r="K730" s="69"/>
      <c r="L730" s="69"/>
      <c r="M730" s="69"/>
      <c r="N730" s="69"/>
      <c r="O730" s="1"/>
    </row>
    <row r="731" spans="1:15" ht="12.5">
      <c r="A731" s="69"/>
      <c r="B731" s="69"/>
      <c r="C731" s="69"/>
      <c r="D731" s="78"/>
      <c r="E731" s="69"/>
      <c r="F731" s="69"/>
      <c r="G731" s="78"/>
      <c r="H731" s="67"/>
      <c r="I731" s="69"/>
      <c r="J731" s="69"/>
      <c r="K731" s="69"/>
      <c r="L731" s="69"/>
      <c r="M731" s="69"/>
      <c r="N731" s="69"/>
      <c r="O731" s="1"/>
    </row>
    <row r="732" spans="1:15" ht="12.5">
      <c r="A732" s="69"/>
      <c r="B732" s="69"/>
      <c r="C732" s="69"/>
      <c r="D732" s="78"/>
      <c r="E732" s="69"/>
      <c r="F732" s="69"/>
      <c r="G732" s="78"/>
      <c r="H732" s="67"/>
      <c r="I732" s="69"/>
      <c r="J732" s="69"/>
      <c r="K732" s="69"/>
      <c r="L732" s="69"/>
      <c r="M732" s="69"/>
      <c r="N732" s="69"/>
      <c r="O732" s="1"/>
    </row>
    <row r="733" spans="1:15" ht="12.5">
      <c r="A733" s="69"/>
      <c r="B733" s="69"/>
      <c r="C733" s="69"/>
      <c r="D733" s="78"/>
      <c r="E733" s="69"/>
      <c r="F733" s="69"/>
      <c r="G733" s="78"/>
      <c r="H733" s="67"/>
      <c r="I733" s="69"/>
      <c r="J733" s="69"/>
      <c r="K733" s="69"/>
      <c r="L733" s="69"/>
      <c r="M733" s="69"/>
      <c r="N733" s="69"/>
      <c r="O733" s="1"/>
    </row>
    <row r="734" spans="1:15" ht="12.5">
      <c r="A734" s="69"/>
      <c r="B734" s="69"/>
      <c r="C734" s="69"/>
      <c r="D734" s="78"/>
      <c r="E734" s="69"/>
      <c r="F734" s="69"/>
      <c r="G734" s="78"/>
      <c r="H734" s="67"/>
      <c r="I734" s="69"/>
      <c r="J734" s="69"/>
      <c r="K734" s="69"/>
      <c r="L734" s="69"/>
      <c r="M734" s="69"/>
      <c r="N734" s="69"/>
      <c r="O734" s="1"/>
    </row>
    <row r="735" spans="1:15" ht="12.5">
      <c r="A735" s="69"/>
      <c r="B735" s="69"/>
      <c r="C735" s="69"/>
      <c r="D735" s="78"/>
      <c r="E735" s="69"/>
      <c r="F735" s="69"/>
      <c r="G735" s="78"/>
      <c r="H735" s="67"/>
      <c r="I735" s="69"/>
      <c r="J735" s="69"/>
      <c r="K735" s="69"/>
      <c r="L735" s="69"/>
      <c r="M735" s="69"/>
      <c r="N735" s="69"/>
      <c r="O735" s="1"/>
    </row>
    <row r="736" spans="1:15" ht="12.5">
      <c r="A736" s="69"/>
      <c r="B736" s="69"/>
      <c r="C736" s="69"/>
      <c r="D736" s="78"/>
      <c r="E736" s="69"/>
      <c r="F736" s="69"/>
      <c r="G736" s="78"/>
      <c r="H736" s="67"/>
      <c r="I736" s="69"/>
      <c r="J736" s="69"/>
      <c r="K736" s="69"/>
      <c r="L736" s="69"/>
      <c r="M736" s="69"/>
      <c r="N736" s="69"/>
      <c r="O736" s="1"/>
    </row>
    <row r="737" spans="1:15" ht="12.5">
      <c r="A737" s="69"/>
      <c r="B737" s="69"/>
      <c r="C737" s="69"/>
      <c r="D737" s="78"/>
      <c r="E737" s="69"/>
      <c r="F737" s="69"/>
      <c r="G737" s="78"/>
      <c r="H737" s="67"/>
      <c r="I737" s="69"/>
      <c r="J737" s="69"/>
      <c r="K737" s="69"/>
      <c r="L737" s="69"/>
      <c r="M737" s="69"/>
      <c r="N737" s="69"/>
      <c r="O737" s="1"/>
    </row>
    <row r="738" spans="1:15" ht="12.5">
      <c r="A738" s="69"/>
      <c r="B738" s="69"/>
      <c r="C738" s="69"/>
      <c r="D738" s="78"/>
      <c r="E738" s="69"/>
      <c r="F738" s="69"/>
      <c r="G738" s="78"/>
      <c r="H738" s="67"/>
      <c r="I738" s="69"/>
      <c r="J738" s="69"/>
      <c r="K738" s="69"/>
      <c r="L738" s="69"/>
      <c r="M738" s="69"/>
      <c r="N738" s="69"/>
      <c r="O738" s="1"/>
    </row>
    <row r="739" spans="1:15" ht="12.5">
      <c r="A739" s="69"/>
      <c r="B739" s="69"/>
      <c r="C739" s="69"/>
      <c r="D739" s="78"/>
      <c r="E739" s="69"/>
      <c r="F739" s="69"/>
      <c r="G739" s="78"/>
      <c r="H739" s="67"/>
      <c r="I739" s="69"/>
      <c r="J739" s="69"/>
      <c r="K739" s="69"/>
      <c r="L739" s="69"/>
      <c r="M739" s="69"/>
      <c r="N739" s="69"/>
      <c r="O739" s="1"/>
    </row>
    <row r="740" spans="1:15" ht="12.5">
      <c r="A740" s="69"/>
      <c r="B740" s="69"/>
      <c r="C740" s="69"/>
      <c r="D740" s="78"/>
      <c r="E740" s="69"/>
      <c r="F740" s="69"/>
      <c r="G740" s="78"/>
      <c r="H740" s="67"/>
      <c r="I740" s="69"/>
      <c r="J740" s="69"/>
      <c r="K740" s="69"/>
      <c r="L740" s="69"/>
      <c r="M740" s="69"/>
      <c r="N740" s="69"/>
      <c r="O740" s="1"/>
    </row>
    <row r="741" spans="1:15" ht="12.5">
      <c r="A741" s="69"/>
      <c r="B741" s="69"/>
      <c r="C741" s="69"/>
      <c r="D741" s="78"/>
      <c r="E741" s="69"/>
      <c r="F741" s="69"/>
      <c r="G741" s="78"/>
      <c r="H741" s="67"/>
      <c r="I741" s="69"/>
      <c r="J741" s="69"/>
      <c r="K741" s="69"/>
      <c r="L741" s="69"/>
      <c r="M741" s="69"/>
      <c r="N741" s="69"/>
      <c r="O741" s="1"/>
    </row>
    <row r="742" spans="1:15" ht="12.5">
      <c r="A742" s="69"/>
      <c r="B742" s="69"/>
      <c r="C742" s="69"/>
      <c r="D742" s="78"/>
      <c r="E742" s="69"/>
      <c r="F742" s="69"/>
      <c r="G742" s="78"/>
      <c r="H742" s="67"/>
      <c r="I742" s="69"/>
      <c r="J742" s="69"/>
      <c r="K742" s="69"/>
      <c r="L742" s="69"/>
      <c r="M742" s="69"/>
      <c r="N742" s="69"/>
      <c r="O742" s="1"/>
    </row>
    <row r="743" spans="1:15" ht="12.5">
      <c r="A743" s="69"/>
      <c r="B743" s="69"/>
      <c r="C743" s="69"/>
      <c r="D743" s="78"/>
      <c r="E743" s="69"/>
      <c r="F743" s="69"/>
      <c r="G743" s="78"/>
      <c r="H743" s="67"/>
      <c r="I743" s="69"/>
      <c r="J743" s="69"/>
      <c r="K743" s="69"/>
      <c r="L743" s="69"/>
      <c r="M743" s="69"/>
      <c r="N743" s="69"/>
      <c r="O743" s="1"/>
    </row>
    <row r="744" spans="1:15" ht="12.5">
      <c r="A744" s="69"/>
      <c r="B744" s="69"/>
      <c r="C744" s="69"/>
      <c r="D744" s="78"/>
      <c r="E744" s="69"/>
      <c r="F744" s="69"/>
      <c r="G744" s="78"/>
      <c r="H744" s="67"/>
      <c r="I744" s="69"/>
      <c r="J744" s="69"/>
      <c r="K744" s="69"/>
      <c r="L744" s="69"/>
      <c r="M744" s="69"/>
      <c r="N744" s="69"/>
      <c r="O744" s="1"/>
    </row>
    <row r="745" spans="1:15" ht="12.5">
      <c r="A745" s="69"/>
      <c r="B745" s="69"/>
      <c r="C745" s="69"/>
      <c r="D745" s="78"/>
      <c r="E745" s="69"/>
      <c r="F745" s="69"/>
      <c r="G745" s="78"/>
      <c r="H745" s="67"/>
      <c r="I745" s="69"/>
      <c r="J745" s="69"/>
      <c r="K745" s="69"/>
      <c r="L745" s="69"/>
      <c r="M745" s="69"/>
      <c r="N745" s="69"/>
      <c r="O745" s="1"/>
    </row>
    <row r="746" spans="1:15" ht="12.5">
      <c r="A746" s="69"/>
      <c r="B746" s="69"/>
      <c r="C746" s="69"/>
      <c r="D746" s="78"/>
      <c r="E746" s="69"/>
      <c r="F746" s="69"/>
      <c r="G746" s="78"/>
      <c r="H746" s="67"/>
      <c r="I746" s="69"/>
      <c r="J746" s="69"/>
      <c r="K746" s="69"/>
      <c r="L746" s="69"/>
      <c r="M746" s="69"/>
      <c r="N746" s="69"/>
      <c r="O746" s="1"/>
    </row>
    <row r="747" spans="1:15" ht="12.5">
      <c r="A747" s="69"/>
      <c r="B747" s="69"/>
      <c r="C747" s="69"/>
      <c r="D747" s="78"/>
      <c r="E747" s="69"/>
      <c r="F747" s="69"/>
      <c r="G747" s="78"/>
      <c r="H747" s="67"/>
      <c r="I747" s="69"/>
      <c r="J747" s="69"/>
      <c r="K747" s="69"/>
      <c r="L747" s="69"/>
      <c r="M747" s="69"/>
      <c r="N747" s="69"/>
      <c r="O747" s="1"/>
    </row>
    <row r="748" spans="1:15" ht="12.5">
      <c r="A748" s="69"/>
      <c r="B748" s="69"/>
      <c r="C748" s="69"/>
      <c r="D748" s="78"/>
      <c r="E748" s="69"/>
      <c r="F748" s="69"/>
      <c r="G748" s="78"/>
      <c r="H748" s="67"/>
      <c r="I748" s="69"/>
      <c r="J748" s="69"/>
      <c r="K748" s="69"/>
      <c r="L748" s="69"/>
      <c r="M748" s="69"/>
      <c r="N748" s="69"/>
      <c r="O748" s="1"/>
    </row>
    <row r="749" spans="1:15" ht="12.5">
      <c r="A749" s="69"/>
      <c r="B749" s="69"/>
      <c r="C749" s="69"/>
      <c r="D749" s="78"/>
      <c r="E749" s="69"/>
      <c r="F749" s="69"/>
      <c r="G749" s="78"/>
      <c r="H749" s="67"/>
      <c r="I749" s="69"/>
      <c r="J749" s="69"/>
      <c r="K749" s="69"/>
      <c r="L749" s="69"/>
      <c r="M749" s="69"/>
      <c r="N749" s="69"/>
      <c r="O749" s="1"/>
    </row>
    <row r="750" spans="1:15" ht="12.5">
      <c r="A750" s="69"/>
      <c r="B750" s="69"/>
      <c r="C750" s="69"/>
      <c r="D750" s="78"/>
      <c r="E750" s="69"/>
      <c r="F750" s="69"/>
      <c r="G750" s="78"/>
      <c r="H750" s="67"/>
      <c r="I750" s="69"/>
      <c r="J750" s="69"/>
      <c r="K750" s="69"/>
      <c r="L750" s="69"/>
      <c r="M750" s="69"/>
      <c r="N750" s="69"/>
      <c r="O750" s="1"/>
    </row>
    <row r="751" spans="1:15" ht="12.5">
      <c r="A751" s="69"/>
      <c r="B751" s="69"/>
      <c r="C751" s="69"/>
      <c r="D751" s="78"/>
      <c r="E751" s="69"/>
      <c r="F751" s="69"/>
      <c r="G751" s="78"/>
      <c r="H751" s="67"/>
      <c r="I751" s="69"/>
      <c r="J751" s="69"/>
      <c r="K751" s="69"/>
      <c r="L751" s="69"/>
      <c r="M751" s="69"/>
      <c r="N751" s="69"/>
      <c r="O751" s="1"/>
    </row>
    <row r="752" spans="1:15" ht="12.5">
      <c r="A752" s="69"/>
      <c r="B752" s="69"/>
      <c r="C752" s="69"/>
      <c r="D752" s="78"/>
      <c r="E752" s="69"/>
      <c r="F752" s="69"/>
      <c r="G752" s="78"/>
      <c r="H752" s="67"/>
      <c r="I752" s="69"/>
      <c r="J752" s="69"/>
      <c r="K752" s="69"/>
      <c r="L752" s="69"/>
      <c r="M752" s="69"/>
      <c r="N752" s="69"/>
      <c r="O752" s="1"/>
    </row>
    <row r="753" spans="1:15" ht="12.5">
      <c r="A753" s="69"/>
      <c r="B753" s="69"/>
      <c r="C753" s="69"/>
      <c r="D753" s="78"/>
      <c r="E753" s="69"/>
      <c r="F753" s="69"/>
      <c r="G753" s="78"/>
      <c r="H753" s="67"/>
      <c r="I753" s="69"/>
      <c r="J753" s="69"/>
      <c r="K753" s="69"/>
      <c r="L753" s="69"/>
      <c r="M753" s="69"/>
      <c r="N753" s="69"/>
      <c r="O753" s="1"/>
    </row>
    <row r="754" spans="1:15" ht="12.5">
      <c r="A754" s="69"/>
      <c r="B754" s="69"/>
      <c r="C754" s="69"/>
      <c r="D754" s="78"/>
      <c r="E754" s="69"/>
      <c r="F754" s="69"/>
      <c r="G754" s="78"/>
      <c r="H754" s="67"/>
      <c r="I754" s="69"/>
      <c r="J754" s="69"/>
      <c r="K754" s="69"/>
      <c r="L754" s="69"/>
      <c r="M754" s="69"/>
      <c r="N754" s="69"/>
      <c r="O754" s="1"/>
    </row>
    <row r="755" spans="1:15" ht="12.5">
      <c r="A755" s="69"/>
      <c r="B755" s="69"/>
      <c r="C755" s="69"/>
      <c r="D755" s="78"/>
      <c r="E755" s="69"/>
      <c r="F755" s="69"/>
      <c r="G755" s="78"/>
      <c r="H755" s="67"/>
      <c r="I755" s="69"/>
      <c r="J755" s="69"/>
      <c r="K755" s="69"/>
      <c r="L755" s="69"/>
      <c r="M755" s="69"/>
      <c r="N755" s="69"/>
      <c r="O755" s="1"/>
    </row>
    <row r="756" spans="1:15" ht="12.5">
      <c r="A756" s="69"/>
      <c r="B756" s="69"/>
      <c r="C756" s="69"/>
      <c r="D756" s="78"/>
      <c r="E756" s="69"/>
      <c r="F756" s="69"/>
      <c r="G756" s="78"/>
      <c r="H756" s="67"/>
      <c r="I756" s="69"/>
      <c r="J756" s="69"/>
      <c r="K756" s="69"/>
      <c r="L756" s="69"/>
      <c r="M756" s="69"/>
      <c r="N756" s="69"/>
      <c r="O756" s="1"/>
    </row>
    <row r="757" spans="1:15" ht="12.5">
      <c r="A757" s="69"/>
      <c r="B757" s="69"/>
      <c r="C757" s="69"/>
      <c r="D757" s="78"/>
      <c r="E757" s="69"/>
      <c r="F757" s="69"/>
      <c r="G757" s="78"/>
      <c r="H757" s="67"/>
      <c r="I757" s="69"/>
      <c r="J757" s="69"/>
      <c r="K757" s="69"/>
      <c r="L757" s="69"/>
      <c r="M757" s="69"/>
      <c r="N757" s="69"/>
      <c r="O757" s="1"/>
    </row>
    <row r="758" spans="1:15" ht="12.5">
      <c r="A758" s="69"/>
      <c r="B758" s="69"/>
      <c r="C758" s="69"/>
      <c r="D758" s="78"/>
      <c r="E758" s="69"/>
      <c r="F758" s="69"/>
      <c r="G758" s="78"/>
      <c r="H758" s="67"/>
      <c r="I758" s="69"/>
      <c r="J758" s="69"/>
      <c r="K758" s="69"/>
      <c r="L758" s="69"/>
      <c r="M758" s="69"/>
      <c r="N758" s="69"/>
      <c r="O758" s="1"/>
    </row>
    <row r="759" spans="1:15" ht="12.5">
      <c r="A759" s="69"/>
      <c r="B759" s="69"/>
      <c r="C759" s="69"/>
      <c r="D759" s="78"/>
      <c r="E759" s="69"/>
      <c r="F759" s="69"/>
      <c r="G759" s="78"/>
      <c r="H759" s="67"/>
      <c r="I759" s="69"/>
      <c r="J759" s="69"/>
      <c r="K759" s="69"/>
      <c r="L759" s="69"/>
      <c r="M759" s="69"/>
      <c r="N759" s="69"/>
      <c r="O759" s="1"/>
    </row>
    <row r="760" spans="1:15" ht="12.5">
      <c r="A760" s="69"/>
      <c r="B760" s="69"/>
      <c r="C760" s="69"/>
      <c r="D760" s="78"/>
      <c r="E760" s="69"/>
      <c r="F760" s="69"/>
      <c r="G760" s="78"/>
      <c r="H760" s="67"/>
      <c r="I760" s="69"/>
      <c r="J760" s="69"/>
      <c r="K760" s="69"/>
      <c r="L760" s="69"/>
      <c r="M760" s="69"/>
      <c r="N760" s="69"/>
      <c r="O760" s="1"/>
    </row>
    <row r="761" spans="1:15" ht="12.5">
      <c r="A761" s="69"/>
      <c r="B761" s="69"/>
      <c r="C761" s="69"/>
      <c r="D761" s="78"/>
      <c r="E761" s="69"/>
      <c r="F761" s="69"/>
      <c r="G761" s="78"/>
      <c r="H761" s="67"/>
      <c r="I761" s="69"/>
      <c r="J761" s="69"/>
      <c r="K761" s="69"/>
      <c r="L761" s="69"/>
      <c r="M761" s="69"/>
      <c r="N761" s="69"/>
      <c r="O761" s="1"/>
    </row>
    <row r="762" spans="1:15" ht="12.5">
      <c r="A762" s="69"/>
      <c r="B762" s="69"/>
      <c r="C762" s="69"/>
      <c r="D762" s="78"/>
      <c r="E762" s="69"/>
      <c r="F762" s="69"/>
      <c r="G762" s="78"/>
      <c r="H762" s="67"/>
      <c r="I762" s="69"/>
      <c r="J762" s="69"/>
      <c r="K762" s="69"/>
      <c r="L762" s="69"/>
      <c r="M762" s="69"/>
      <c r="N762" s="69"/>
      <c r="O762" s="1"/>
    </row>
    <row r="763" spans="1:15" ht="12.5">
      <c r="A763" s="69"/>
      <c r="B763" s="69"/>
      <c r="C763" s="69"/>
      <c r="D763" s="78"/>
      <c r="E763" s="69"/>
      <c r="F763" s="69"/>
      <c r="G763" s="78"/>
      <c r="H763" s="67"/>
      <c r="I763" s="69"/>
      <c r="J763" s="69"/>
      <c r="K763" s="69"/>
      <c r="L763" s="69"/>
      <c r="M763" s="69"/>
      <c r="N763" s="69"/>
      <c r="O763" s="1"/>
    </row>
    <row r="764" spans="1:15" ht="12.5">
      <c r="A764" s="69"/>
      <c r="B764" s="69"/>
      <c r="C764" s="69"/>
      <c r="D764" s="78"/>
      <c r="E764" s="69"/>
      <c r="F764" s="69"/>
      <c r="G764" s="78"/>
      <c r="H764" s="67"/>
      <c r="I764" s="69"/>
      <c r="J764" s="69"/>
      <c r="K764" s="69"/>
      <c r="L764" s="69"/>
      <c r="M764" s="69"/>
      <c r="N764" s="69"/>
      <c r="O764" s="1"/>
    </row>
    <row r="765" spans="1:15" ht="12.5">
      <c r="A765" s="69"/>
      <c r="B765" s="69"/>
      <c r="C765" s="69"/>
      <c r="D765" s="78"/>
      <c r="E765" s="69"/>
      <c r="F765" s="69"/>
      <c r="G765" s="78"/>
      <c r="H765" s="67"/>
      <c r="I765" s="69"/>
      <c r="J765" s="69"/>
      <c r="K765" s="69"/>
      <c r="L765" s="69"/>
      <c r="M765" s="69"/>
      <c r="N765" s="69"/>
      <c r="O765" s="1"/>
    </row>
    <row r="766" spans="1:15" ht="12.5">
      <c r="A766" s="69"/>
      <c r="B766" s="69"/>
      <c r="C766" s="69"/>
      <c r="D766" s="78"/>
      <c r="E766" s="69"/>
      <c r="F766" s="69"/>
      <c r="G766" s="78"/>
      <c r="H766" s="67"/>
      <c r="I766" s="69"/>
      <c r="J766" s="69"/>
      <c r="K766" s="69"/>
      <c r="L766" s="69"/>
      <c r="M766" s="69"/>
      <c r="N766" s="69"/>
      <c r="O766" s="1"/>
    </row>
    <row r="767" spans="1:15" ht="12.5">
      <c r="A767" s="69"/>
      <c r="B767" s="69"/>
      <c r="C767" s="69"/>
      <c r="D767" s="78"/>
      <c r="E767" s="69"/>
      <c r="F767" s="69"/>
      <c r="G767" s="78"/>
      <c r="H767" s="67"/>
      <c r="I767" s="69"/>
      <c r="J767" s="69"/>
      <c r="K767" s="69"/>
      <c r="L767" s="69"/>
      <c r="M767" s="69"/>
      <c r="N767" s="69"/>
      <c r="O767" s="1"/>
    </row>
    <row r="768" spans="1:15" ht="12.5">
      <c r="A768" s="69"/>
      <c r="B768" s="69"/>
      <c r="C768" s="69"/>
      <c r="D768" s="78"/>
      <c r="E768" s="69"/>
      <c r="F768" s="69"/>
      <c r="G768" s="78"/>
      <c r="H768" s="67"/>
      <c r="I768" s="69"/>
      <c r="J768" s="69"/>
      <c r="K768" s="69"/>
      <c r="L768" s="69"/>
      <c r="M768" s="69"/>
      <c r="N768" s="69"/>
      <c r="O768" s="1"/>
    </row>
    <row r="769" spans="1:15" ht="12.5">
      <c r="A769" s="69"/>
      <c r="B769" s="69"/>
      <c r="C769" s="69"/>
      <c r="D769" s="78"/>
      <c r="E769" s="69"/>
      <c r="F769" s="69"/>
      <c r="G769" s="78"/>
      <c r="H769" s="67"/>
      <c r="I769" s="69"/>
      <c r="J769" s="69"/>
      <c r="K769" s="69"/>
      <c r="L769" s="69"/>
      <c r="M769" s="69"/>
      <c r="N769" s="69"/>
      <c r="O769" s="1"/>
    </row>
    <row r="770" spans="1:15" ht="12.5">
      <c r="A770" s="69"/>
      <c r="B770" s="69"/>
      <c r="C770" s="69"/>
      <c r="D770" s="78"/>
      <c r="E770" s="69"/>
      <c r="F770" s="69"/>
      <c r="G770" s="78"/>
      <c r="H770" s="67"/>
      <c r="I770" s="69"/>
      <c r="J770" s="69"/>
      <c r="K770" s="69"/>
      <c r="L770" s="69"/>
      <c r="M770" s="69"/>
      <c r="N770" s="69"/>
      <c r="O770" s="1"/>
    </row>
    <row r="771" spans="1:15" ht="12.5">
      <c r="A771" s="69"/>
      <c r="B771" s="69"/>
      <c r="C771" s="69"/>
      <c r="D771" s="78"/>
      <c r="E771" s="69"/>
      <c r="F771" s="69"/>
      <c r="G771" s="78"/>
      <c r="H771" s="67"/>
      <c r="I771" s="69"/>
      <c r="J771" s="69"/>
      <c r="K771" s="69"/>
      <c r="L771" s="69"/>
      <c r="M771" s="69"/>
      <c r="N771" s="69"/>
      <c r="O771" s="1"/>
    </row>
    <row r="772" spans="1:15" ht="12.5">
      <c r="A772" s="69"/>
      <c r="B772" s="69"/>
      <c r="C772" s="69"/>
      <c r="D772" s="78"/>
      <c r="E772" s="69"/>
      <c r="F772" s="69"/>
      <c r="G772" s="78"/>
      <c r="H772" s="67"/>
      <c r="I772" s="69"/>
      <c r="J772" s="69"/>
      <c r="K772" s="69"/>
      <c r="L772" s="69"/>
      <c r="M772" s="69"/>
      <c r="N772" s="69"/>
      <c r="O772" s="1"/>
    </row>
    <row r="773" spans="1:15" ht="12.5">
      <c r="A773" s="69"/>
      <c r="B773" s="69"/>
      <c r="C773" s="69"/>
      <c r="D773" s="78"/>
      <c r="E773" s="69"/>
      <c r="F773" s="69"/>
      <c r="G773" s="78"/>
      <c r="H773" s="67"/>
      <c r="I773" s="69"/>
      <c r="J773" s="69"/>
      <c r="K773" s="69"/>
      <c r="L773" s="69"/>
      <c r="M773" s="69"/>
      <c r="N773" s="69"/>
      <c r="O773" s="1"/>
    </row>
    <row r="774" spans="1:15" ht="12.5">
      <c r="A774" s="69"/>
      <c r="B774" s="69"/>
      <c r="C774" s="69"/>
      <c r="D774" s="78"/>
      <c r="E774" s="69"/>
      <c r="F774" s="69"/>
      <c r="G774" s="78"/>
      <c r="H774" s="67"/>
      <c r="I774" s="69"/>
      <c r="J774" s="69"/>
      <c r="K774" s="69"/>
      <c r="L774" s="69"/>
      <c r="M774" s="69"/>
      <c r="N774" s="69"/>
      <c r="O774" s="1"/>
    </row>
    <row r="775" spans="1:15" ht="12.5">
      <c r="A775" s="69"/>
      <c r="B775" s="69"/>
      <c r="C775" s="69"/>
      <c r="D775" s="78"/>
      <c r="E775" s="69"/>
      <c r="F775" s="69"/>
      <c r="G775" s="78"/>
      <c r="H775" s="67"/>
      <c r="I775" s="69"/>
      <c r="J775" s="69"/>
      <c r="K775" s="69"/>
      <c r="L775" s="69"/>
      <c r="M775" s="69"/>
      <c r="N775" s="69"/>
      <c r="O775" s="1"/>
    </row>
    <row r="776" spans="1:15" ht="12.5">
      <c r="A776" s="69"/>
      <c r="B776" s="69"/>
      <c r="C776" s="69"/>
      <c r="D776" s="78"/>
      <c r="E776" s="69"/>
      <c r="F776" s="69"/>
      <c r="G776" s="78"/>
      <c r="H776" s="67"/>
      <c r="I776" s="69"/>
      <c r="J776" s="69"/>
      <c r="K776" s="69"/>
      <c r="L776" s="69"/>
      <c r="M776" s="69"/>
      <c r="N776" s="69"/>
      <c r="O776" s="1"/>
    </row>
    <row r="777" spans="1:15" ht="12.5">
      <c r="A777" s="69"/>
      <c r="B777" s="69"/>
      <c r="C777" s="69"/>
      <c r="D777" s="78"/>
      <c r="E777" s="69"/>
      <c r="F777" s="69"/>
      <c r="G777" s="78"/>
      <c r="H777" s="67"/>
      <c r="I777" s="69"/>
      <c r="J777" s="69"/>
      <c r="K777" s="69"/>
      <c r="L777" s="69"/>
      <c r="M777" s="69"/>
      <c r="N777" s="69"/>
      <c r="O777" s="1"/>
    </row>
    <row r="778" spans="1:15" ht="12.5">
      <c r="A778" s="69"/>
      <c r="B778" s="69"/>
      <c r="C778" s="69"/>
      <c r="D778" s="78"/>
      <c r="E778" s="69"/>
      <c r="F778" s="69"/>
      <c r="G778" s="78"/>
      <c r="H778" s="67"/>
      <c r="I778" s="69"/>
      <c r="J778" s="69"/>
      <c r="K778" s="69"/>
      <c r="L778" s="69"/>
      <c r="M778" s="69"/>
      <c r="N778" s="69"/>
      <c r="O778" s="1"/>
    </row>
    <row r="779" spans="1:15" ht="12.5">
      <c r="A779" s="69"/>
      <c r="B779" s="69"/>
      <c r="C779" s="69"/>
      <c r="D779" s="78"/>
      <c r="E779" s="69"/>
      <c r="F779" s="69"/>
      <c r="G779" s="78"/>
      <c r="H779" s="67"/>
      <c r="I779" s="69"/>
      <c r="J779" s="69"/>
      <c r="K779" s="69"/>
      <c r="L779" s="69"/>
      <c r="M779" s="69"/>
      <c r="N779" s="69"/>
      <c r="O779" s="1"/>
    </row>
    <row r="780" spans="1:15" ht="12.5">
      <c r="A780" s="69"/>
      <c r="B780" s="69"/>
      <c r="C780" s="69"/>
      <c r="D780" s="78"/>
      <c r="E780" s="69"/>
      <c r="F780" s="69"/>
      <c r="G780" s="78"/>
      <c r="H780" s="67"/>
      <c r="I780" s="69"/>
      <c r="J780" s="69"/>
      <c r="K780" s="69"/>
      <c r="L780" s="69"/>
      <c r="M780" s="69"/>
      <c r="N780" s="69"/>
      <c r="O780" s="1"/>
    </row>
    <row r="781" spans="1:15" ht="12.5">
      <c r="A781" s="69"/>
      <c r="B781" s="69"/>
      <c r="C781" s="69"/>
      <c r="D781" s="78"/>
      <c r="E781" s="69"/>
      <c r="F781" s="69"/>
      <c r="G781" s="78"/>
      <c r="H781" s="67"/>
      <c r="I781" s="69"/>
      <c r="J781" s="69"/>
      <c r="K781" s="69"/>
      <c r="L781" s="69"/>
      <c r="M781" s="69"/>
      <c r="N781" s="69"/>
      <c r="O781" s="1"/>
    </row>
    <row r="782" spans="1:15" ht="12.5">
      <c r="A782" s="69"/>
      <c r="B782" s="69"/>
      <c r="C782" s="69"/>
      <c r="D782" s="78"/>
      <c r="E782" s="69"/>
      <c r="F782" s="69"/>
      <c r="G782" s="78"/>
      <c r="H782" s="67"/>
      <c r="I782" s="69"/>
      <c r="J782" s="69"/>
      <c r="K782" s="69"/>
      <c r="L782" s="69"/>
      <c r="M782" s="69"/>
      <c r="N782" s="69"/>
      <c r="O782" s="1"/>
    </row>
    <row r="783" spans="1:15" ht="12.5">
      <c r="A783" s="69"/>
      <c r="B783" s="69"/>
      <c r="C783" s="69"/>
      <c r="D783" s="78"/>
      <c r="E783" s="69"/>
      <c r="F783" s="69"/>
      <c r="G783" s="78"/>
      <c r="H783" s="67"/>
      <c r="I783" s="69"/>
      <c r="J783" s="69"/>
      <c r="K783" s="69"/>
      <c r="L783" s="69"/>
      <c r="M783" s="69"/>
      <c r="N783" s="69"/>
      <c r="O783" s="1"/>
    </row>
    <row r="784" spans="1:15" ht="12.5">
      <c r="A784" s="69"/>
      <c r="B784" s="69"/>
      <c r="C784" s="69"/>
      <c r="D784" s="78"/>
      <c r="E784" s="69"/>
      <c r="F784" s="69"/>
      <c r="G784" s="78"/>
      <c r="H784" s="67"/>
      <c r="I784" s="69"/>
      <c r="J784" s="69"/>
      <c r="K784" s="69"/>
      <c r="L784" s="69"/>
      <c r="M784" s="69"/>
      <c r="N784" s="69"/>
      <c r="O784" s="1"/>
    </row>
    <row r="785" spans="1:15" ht="12.5">
      <c r="A785" s="69"/>
      <c r="B785" s="69"/>
      <c r="C785" s="69"/>
      <c r="D785" s="78"/>
      <c r="E785" s="69"/>
      <c r="F785" s="69"/>
      <c r="G785" s="78"/>
      <c r="H785" s="67"/>
      <c r="I785" s="69"/>
      <c r="J785" s="69"/>
      <c r="K785" s="69"/>
      <c r="L785" s="69"/>
      <c r="M785" s="69"/>
      <c r="N785" s="69"/>
      <c r="O785" s="1"/>
    </row>
    <row r="786" spans="1:15" ht="12.5">
      <c r="A786" s="69"/>
      <c r="B786" s="69"/>
      <c r="C786" s="69"/>
      <c r="D786" s="78"/>
      <c r="E786" s="69"/>
      <c r="F786" s="69"/>
      <c r="G786" s="78"/>
      <c r="H786" s="67"/>
      <c r="I786" s="69"/>
      <c r="J786" s="69"/>
      <c r="K786" s="69"/>
      <c r="L786" s="69"/>
      <c r="M786" s="69"/>
      <c r="N786" s="69"/>
      <c r="O786" s="1"/>
    </row>
    <row r="787" spans="1:15" ht="12.5">
      <c r="A787" s="69"/>
      <c r="B787" s="69"/>
      <c r="C787" s="69"/>
      <c r="D787" s="78"/>
      <c r="E787" s="69"/>
      <c r="F787" s="69"/>
      <c r="G787" s="78"/>
      <c r="H787" s="67"/>
      <c r="I787" s="69"/>
      <c r="J787" s="69"/>
      <c r="K787" s="69"/>
      <c r="L787" s="69"/>
      <c r="M787" s="69"/>
      <c r="N787" s="69"/>
      <c r="O787" s="1"/>
    </row>
    <row r="788" spans="1:15" ht="12.5">
      <c r="A788" s="69"/>
      <c r="B788" s="69"/>
      <c r="C788" s="69"/>
      <c r="D788" s="78"/>
      <c r="E788" s="69"/>
      <c r="F788" s="69"/>
      <c r="G788" s="78"/>
      <c r="H788" s="67"/>
      <c r="I788" s="69"/>
      <c r="J788" s="69"/>
      <c r="K788" s="69"/>
      <c r="L788" s="69"/>
      <c r="M788" s="69"/>
      <c r="N788" s="69"/>
      <c r="O788" s="1"/>
    </row>
    <row r="789" spans="1:15" ht="12.5">
      <c r="A789" s="69"/>
      <c r="B789" s="69"/>
      <c r="C789" s="69"/>
      <c r="D789" s="78"/>
      <c r="E789" s="69"/>
      <c r="F789" s="69"/>
      <c r="G789" s="78"/>
      <c r="H789" s="67"/>
      <c r="I789" s="69"/>
      <c r="J789" s="69"/>
      <c r="K789" s="69"/>
      <c r="L789" s="69"/>
      <c r="M789" s="69"/>
      <c r="N789" s="69"/>
      <c r="O789" s="1"/>
    </row>
    <row r="790" spans="1:15" ht="12.5">
      <c r="A790" s="69"/>
      <c r="B790" s="69"/>
      <c r="C790" s="69"/>
      <c r="D790" s="78"/>
      <c r="E790" s="69"/>
      <c r="F790" s="69"/>
      <c r="G790" s="78"/>
      <c r="H790" s="67"/>
      <c r="I790" s="69"/>
      <c r="J790" s="69"/>
      <c r="K790" s="69"/>
      <c r="L790" s="69"/>
      <c r="M790" s="69"/>
      <c r="N790" s="69"/>
      <c r="O790" s="1"/>
    </row>
    <row r="791" spans="1:15" ht="12.5">
      <c r="A791" s="69"/>
      <c r="B791" s="69"/>
      <c r="C791" s="69"/>
      <c r="D791" s="78"/>
      <c r="E791" s="69"/>
      <c r="F791" s="69"/>
      <c r="G791" s="78"/>
      <c r="H791" s="67"/>
      <c r="I791" s="69"/>
      <c r="J791" s="69"/>
      <c r="K791" s="69"/>
      <c r="L791" s="69"/>
      <c r="M791" s="69"/>
      <c r="N791" s="69"/>
      <c r="O791" s="1"/>
    </row>
    <row r="792" spans="1:15" ht="12.5">
      <c r="A792" s="69"/>
      <c r="B792" s="69"/>
      <c r="C792" s="69"/>
      <c r="D792" s="78"/>
      <c r="E792" s="69"/>
      <c r="F792" s="69"/>
      <c r="G792" s="78"/>
      <c r="H792" s="67"/>
      <c r="I792" s="69"/>
      <c r="J792" s="69"/>
      <c r="K792" s="69"/>
      <c r="L792" s="69"/>
      <c r="M792" s="69"/>
      <c r="N792" s="69"/>
      <c r="O792" s="1"/>
    </row>
    <row r="793" spans="1:15" ht="12.5">
      <c r="A793" s="69"/>
      <c r="B793" s="69"/>
      <c r="C793" s="69"/>
      <c r="D793" s="78"/>
      <c r="E793" s="69"/>
      <c r="F793" s="69"/>
      <c r="G793" s="78"/>
      <c r="H793" s="67"/>
      <c r="I793" s="69"/>
      <c r="J793" s="69"/>
      <c r="K793" s="69"/>
      <c r="L793" s="69"/>
      <c r="M793" s="69"/>
      <c r="N793" s="69"/>
      <c r="O793" s="1"/>
    </row>
    <row r="794" spans="1:15" ht="12.5">
      <c r="A794" s="69"/>
      <c r="B794" s="69"/>
      <c r="C794" s="69"/>
      <c r="D794" s="78"/>
      <c r="E794" s="69"/>
      <c r="F794" s="69"/>
      <c r="G794" s="78"/>
      <c r="H794" s="67"/>
      <c r="I794" s="69"/>
      <c r="J794" s="69"/>
      <c r="K794" s="69"/>
      <c r="L794" s="69"/>
      <c r="M794" s="69"/>
      <c r="N794" s="69"/>
      <c r="O794" s="1"/>
    </row>
    <row r="795" spans="1:15" ht="12.5">
      <c r="A795" s="69"/>
      <c r="B795" s="69"/>
      <c r="C795" s="69"/>
      <c r="D795" s="78"/>
      <c r="E795" s="69"/>
      <c r="F795" s="69"/>
      <c r="G795" s="78"/>
      <c r="H795" s="67"/>
      <c r="I795" s="69"/>
      <c r="J795" s="69"/>
      <c r="K795" s="69"/>
      <c r="L795" s="69"/>
      <c r="M795" s="69"/>
      <c r="N795" s="69"/>
      <c r="O795" s="1"/>
    </row>
    <row r="796" spans="1:15" ht="12.5">
      <c r="A796" s="69"/>
      <c r="B796" s="69"/>
      <c r="C796" s="69"/>
      <c r="D796" s="78"/>
      <c r="E796" s="69"/>
      <c r="F796" s="69"/>
      <c r="G796" s="78"/>
      <c r="H796" s="67"/>
      <c r="I796" s="69"/>
      <c r="J796" s="69"/>
      <c r="K796" s="69"/>
      <c r="L796" s="69"/>
      <c r="M796" s="69"/>
      <c r="N796" s="69"/>
      <c r="O796" s="1"/>
    </row>
    <row r="797" spans="1:15" ht="12.5">
      <c r="A797" s="69"/>
      <c r="B797" s="69"/>
      <c r="C797" s="69"/>
      <c r="D797" s="78"/>
      <c r="E797" s="69"/>
      <c r="F797" s="69"/>
      <c r="G797" s="78"/>
      <c r="H797" s="67"/>
      <c r="I797" s="69"/>
      <c r="J797" s="69"/>
      <c r="K797" s="69"/>
      <c r="L797" s="69"/>
      <c r="M797" s="69"/>
      <c r="N797" s="69"/>
      <c r="O797" s="1"/>
    </row>
    <row r="798" spans="1:15" ht="12.5">
      <c r="A798" s="69"/>
      <c r="B798" s="69"/>
      <c r="C798" s="69"/>
      <c r="D798" s="78"/>
      <c r="E798" s="69"/>
      <c r="F798" s="69"/>
      <c r="G798" s="78"/>
      <c r="H798" s="67"/>
      <c r="I798" s="69"/>
      <c r="J798" s="69"/>
      <c r="K798" s="69"/>
      <c r="L798" s="69"/>
      <c r="M798" s="69"/>
      <c r="N798" s="69"/>
      <c r="O798" s="1"/>
    </row>
    <row r="799" spans="1:15" ht="12.5">
      <c r="A799" s="69"/>
      <c r="B799" s="69"/>
      <c r="C799" s="69"/>
      <c r="D799" s="78"/>
      <c r="E799" s="69"/>
      <c r="F799" s="69"/>
      <c r="G799" s="78"/>
      <c r="H799" s="67"/>
      <c r="I799" s="69"/>
      <c r="J799" s="69"/>
      <c r="K799" s="69"/>
      <c r="L799" s="69"/>
      <c r="M799" s="69"/>
      <c r="N799" s="69"/>
      <c r="O799" s="1"/>
    </row>
    <row r="800" spans="1:15" ht="12.5">
      <c r="A800" s="69"/>
      <c r="B800" s="69"/>
      <c r="C800" s="69"/>
      <c r="D800" s="78"/>
      <c r="E800" s="69"/>
      <c r="F800" s="69"/>
      <c r="G800" s="78"/>
      <c r="H800" s="67"/>
      <c r="I800" s="69"/>
      <c r="J800" s="69"/>
      <c r="K800" s="69"/>
      <c r="L800" s="69"/>
      <c r="M800" s="69"/>
      <c r="N800" s="69"/>
      <c r="O800" s="1"/>
    </row>
    <row r="801" spans="1:15" ht="12.5">
      <c r="A801" s="69"/>
      <c r="B801" s="69"/>
      <c r="C801" s="69"/>
      <c r="D801" s="78"/>
      <c r="E801" s="69"/>
      <c r="F801" s="69"/>
      <c r="G801" s="78"/>
      <c r="H801" s="67"/>
      <c r="I801" s="69"/>
      <c r="J801" s="69"/>
      <c r="K801" s="69"/>
      <c r="L801" s="69"/>
      <c r="M801" s="69"/>
      <c r="N801" s="69"/>
      <c r="O801" s="1"/>
    </row>
    <row r="802" spans="1:15" ht="12.5">
      <c r="A802" s="69"/>
      <c r="B802" s="69"/>
      <c r="C802" s="69"/>
      <c r="D802" s="78"/>
      <c r="E802" s="69"/>
      <c r="F802" s="69"/>
      <c r="G802" s="78"/>
      <c r="H802" s="67"/>
      <c r="I802" s="69"/>
      <c r="J802" s="69"/>
      <c r="K802" s="69"/>
      <c r="L802" s="69"/>
      <c r="M802" s="69"/>
      <c r="N802" s="69"/>
      <c r="O802" s="1"/>
    </row>
    <row r="803" spans="1:15" ht="12.5">
      <c r="A803" s="69"/>
      <c r="B803" s="69"/>
      <c r="C803" s="69"/>
      <c r="D803" s="78"/>
      <c r="E803" s="69"/>
      <c r="F803" s="69"/>
      <c r="G803" s="78"/>
      <c r="H803" s="67"/>
      <c r="I803" s="69"/>
      <c r="J803" s="69"/>
      <c r="K803" s="69"/>
      <c r="L803" s="69"/>
      <c r="M803" s="69"/>
      <c r="N803" s="69"/>
      <c r="O803" s="1"/>
    </row>
    <row r="804" spans="1:15" ht="12.5">
      <c r="A804" s="69"/>
      <c r="B804" s="69"/>
      <c r="C804" s="69"/>
      <c r="D804" s="78"/>
      <c r="E804" s="69"/>
      <c r="F804" s="69"/>
      <c r="G804" s="78"/>
      <c r="H804" s="67"/>
      <c r="I804" s="69"/>
      <c r="J804" s="69"/>
      <c r="K804" s="69"/>
      <c r="L804" s="69"/>
      <c r="M804" s="69"/>
      <c r="N804" s="69"/>
      <c r="O804" s="1"/>
    </row>
    <row r="805" spans="1:15" ht="12.5">
      <c r="A805" s="69"/>
      <c r="B805" s="69"/>
      <c r="C805" s="69"/>
      <c r="D805" s="78"/>
      <c r="E805" s="69"/>
      <c r="F805" s="69"/>
      <c r="G805" s="78"/>
      <c r="H805" s="67"/>
      <c r="I805" s="69"/>
      <c r="J805" s="69"/>
      <c r="K805" s="69"/>
      <c r="L805" s="69"/>
      <c r="M805" s="69"/>
      <c r="N805" s="69"/>
      <c r="O805" s="1"/>
    </row>
    <row r="806" spans="1:15" ht="12.5">
      <c r="A806" s="69"/>
      <c r="B806" s="69"/>
      <c r="C806" s="69"/>
      <c r="D806" s="78"/>
      <c r="E806" s="69"/>
      <c r="F806" s="69"/>
      <c r="G806" s="78"/>
      <c r="H806" s="67"/>
      <c r="I806" s="69"/>
      <c r="J806" s="69"/>
      <c r="K806" s="69"/>
      <c r="L806" s="69"/>
      <c r="M806" s="69"/>
      <c r="N806" s="69"/>
      <c r="O806" s="1"/>
    </row>
    <row r="807" spans="1:15" ht="12.5">
      <c r="A807" s="69"/>
      <c r="B807" s="69"/>
      <c r="C807" s="69"/>
      <c r="D807" s="78"/>
      <c r="E807" s="69"/>
      <c r="F807" s="69"/>
      <c r="G807" s="78"/>
      <c r="H807" s="67"/>
      <c r="I807" s="69"/>
      <c r="J807" s="69"/>
      <c r="K807" s="69"/>
      <c r="L807" s="69"/>
      <c r="M807" s="69"/>
      <c r="N807" s="69"/>
      <c r="O807" s="1"/>
    </row>
    <row r="808" spans="1:15" ht="12.5">
      <c r="A808" s="69"/>
      <c r="B808" s="69"/>
      <c r="C808" s="69"/>
      <c r="D808" s="78"/>
      <c r="E808" s="69"/>
      <c r="F808" s="69"/>
      <c r="G808" s="78"/>
      <c r="H808" s="67"/>
      <c r="I808" s="69"/>
      <c r="J808" s="69"/>
      <c r="K808" s="69"/>
      <c r="L808" s="69"/>
      <c r="M808" s="69"/>
      <c r="N808" s="69"/>
      <c r="O808" s="1"/>
    </row>
    <row r="809" spans="1:15" ht="12.5">
      <c r="A809" s="69"/>
      <c r="B809" s="69"/>
      <c r="C809" s="69"/>
      <c r="D809" s="78"/>
      <c r="E809" s="69"/>
      <c r="F809" s="69"/>
      <c r="G809" s="78"/>
      <c r="H809" s="67"/>
      <c r="I809" s="69"/>
      <c r="J809" s="69"/>
      <c r="K809" s="69"/>
      <c r="L809" s="69"/>
      <c r="M809" s="69"/>
      <c r="N809" s="69"/>
      <c r="O809" s="1"/>
    </row>
    <row r="810" spans="1:15" ht="12.5">
      <c r="A810" s="69"/>
      <c r="B810" s="69"/>
      <c r="C810" s="69"/>
      <c r="D810" s="78"/>
      <c r="E810" s="69"/>
      <c r="F810" s="69"/>
      <c r="G810" s="78"/>
      <c r="H810" s="67"/>
      <c r="I810" s="69"/>
      <c r="J810" s="69"/>
      <c r="K810" s="69"/>
      <c r="L810" s="69"/>
      <c r="M810" s="69"/>
      <c r="N810" s="69"/>
      <c r="O810" s="1"/>
    </row>
    <row r="811" spans="1:15" ht="12.5">
      <c r="A811" s="69"/>
      <c r="B811" s="69"/>
      <c r="C811" s="69"/>
      <c r="D811" s="78"/>
      <c r="E811" s="69"/>
      <c r="F811" s="69"/>
      <c r="G811" s="78"/>
      <c r="H811" s="67"/>
      <c r="I811" s="69"/>
      <c r="J811" s="69"/>
      <c r="K811" s="69"/>
      <c r="L811" s="69"/>
      <c r="M811" s="69"/>
      <c r="N811" s="69"/>
      <c r="O811" s="1"/>
    </row>
    <row r="812" spans="1:15" ht="12.5">
      <c r="A812" s="69"/>
      <c r="B812" s="69"/>
      <c r="C812" s="69"/>
      <c r="D812" s="78"/>
      <c r="E812" s="69"/>
      <c r="F812" s="69"/>
      <c r="G812" s="78"/>
      <c r="H812" s="67"/>
      <c r="I812" s="69"/>
      <c r="J812" s="69"/>
      <c r="K812" s="69"/>
      <c r="L812" s="69"/>
      <c r="M812" s="69"/>
      <c r="N812" s="69"/>
      <c r="O812" s="1"/>
    </row>
    <row r="813" spans="1:15" ht="12.5">
      <c r="A813" s="69"/>
      <c r="B813" s="69"/>
      <c r="C813" s="69"/>
      <c r="D813" s="78"/>
      <c r="E813" s="69"/>
      <c r="F813" s="69"/>
      <c r="G813" s="78"/>
      <c r="H813" s="67"/>
      <c r="I813" s="69"/>
      <c r="J813" s="69"/>
      <c r="K813" s="69"/>
      <c r="L813" s="69"/>
      <c r="M813" s="69"/>
      <c r="N813" s="69"/>
      <c r="O813" s="1"/>
    </row>
    <row r="814" spans="1:15" ht="12.5">
      <c r="A814" s="69"/>
      <c r="B814" s="69"/>
      <c r="C814" s="69"/>
      <c r="D814" s="78"/>
      <c r="E814" s="69"/>
      <c r="F814" s="69"/>
      <c r="G814" s="78"/>
      <c r="H814" s="67"/>
      <c r="I814" s="69"/>
      <c r="J814" s="69"/>
      <c r="K814" s="69"/>
      <c r="L814" s="69"/>
      <c r="M814" s="69"/>
      <c r="N814" s="69"/>
      <c r="O814" s="1"/>
    </row>
    <row r="815" spans="1:15" ht="12.5">
      <c r="A815" s="69"/>
      <c r="B815" s="69"/>
      <c r="C815" s="69"/>
      <c r="D815" s="78"/>
      <c r="E815" s="69"/>
      <c r="F815" s="69"/>
      <c r="G815" s="78"/>
      <c r="H815" s="67"/>
      <c r="I815" s="69"/>
      <c r="J815" s="69"/>
      <c r="K815" s="69"/>
      <c r="L815" s="69"/>
      <c r="M815" s="69"/>
      <c r="N815" s="69"/>
      <c r="O815" s="1"/>
    </row>
    <row r="816" spans="1:15" ht="12.5">
      <c r="A816" s="69"/>
      <c r="B816" s="69"/>
      <c r="C816" s="69"/>
      <c r="D816" s="78"/>
      <c r="E816" s="69"/>
      <c r="F816" s="69"/>
      <c r="G816" s="78"/>
      <c r="H816" s="67"/>
      <c r="I816" s="69"/>
      <c r="J816" s="69"/>
      <c r="K816" s="69"/>
      <c r="L816" s="69"/>
      <c r="M816" s="69"/>
      <c r="N816" s="69"/>
      <c r="O816" s="1"/>
    </row>
    <row r="817" spans="1:15" ht="12.5">
      <c r="A817" s="69"/>
      <c r="B817" s="69"/>
      <c r="C817" s="69"/>
      <c r="D817" s="78"/>
      <c r="E817" s="69"/>
      <c r="F817" s="69"/>
      <c r="G817" s="78"/>
      <c r="H817" s="67"/>
      <c r="I817" s="69"/>
      <c r="J817" s="69"/>
      <c r="K817" s="69"/>
      <c r="L817" s="69"/>
      <c r="M817" s="69"/>
      <c r="N817" s="69"/>
      <c r="O817" s="1"/>
    </row>
    <row r="818" spans="1:15" ht="12.5">
      <c r="A818" s="69"/>
      <c r="B818" s="69"/>
      <c r="C818" s="69"/>
      <c r="D818" s="78"/>
      <c r="E818" s="69"/>
      <c r="F818" s="69"/>
      <c r="G818" s="78"/>
      <c r="H818" s="67"/>
      <c r="I818" s="69"/>
      <c r="J818" s="69"/>
      <c r="K818" s="69"/>
      <c r="L818" s="69"/>
      <c r="M818" s="69"/>
      <c r="N818" s="69"/>
      <c r="O818" s="1"/>
    </row>
    <row r="819" spans="1:15" ht="12.5">
      <c r="A819" s="69"/>
      <c r="B819" s="69"/>
      <c r="C819" s="69"/>
      <c r="D819" s="78"/>
      <c r="E819" s="69"/>
      <c r="F819" s="69"/>
      <c r="G819" s="78"/>
      <c r="H819" s="67"/>
      <c r="I819" s="69"/>
      <c r="J819" s="69"/>
      <c r="K819" s="69"/>
      <c r="L819" s="69"/>
      <c r="M819" s="69"/>
      <c r="N819" s="69"/>
      <c r="O819" s="1"/>
    </row>
    <row r="820" spans="1:15" ht="12.5">
      <c r="A820" s="69"/>
      <c r="B820" s="69"/>
      <c r="C820" s="69"/>
      <c r="D820" s="78"/>
      <c r="E820" s="69"/>
      <c r="F820" s="69"/>
      <c r="G820" s="78"/>
      <c r="H820" s="67"/>
      <c r="I820" s="69"/>
      <c r="J820" s="69"/>
      <c r="K820" s="69"/>
      <c r="L820" s="69"/>
      <c r="M820" s="69"/>
      <c r="N820" s="69"/>
      <c r="O820" s="1"/>
    </row>
    <row r="821" spans="1:15" ht="12.5">
      <c r="A821" s="69"/>
      <c r="B821" s="69"/>
      <c r="C821" s="69"/>
      <c r="D821" s="78"/>
      <c r="E821" s="69"/>
      <c r="F821" s="69"/>
      <c r="G821" s="78"/>
      <c r="H821" s="67"/>
      <c r="I821" s="69"/>
      <c r="J821" s="69"/>
      <c r="K821" s="69"/>
      <c r="L821" s="69"/>
      <c r="M821" s="69"/>
      <c r="N821" s="69"/>
      <c r="O821" s="1"/>
    </row>
    <row r="822" spans="1:15" ht="12.5">
      <c r="A822" s="69"/>
      <c r="B822" s="69"/>
      <c r="C822" s="69"/>
      <c r="D822" s="78"/>
      <c r="E822" s="69"/>
      <c r="F822" s="69"/>
      <c r="G822" s="78"/>
      <c r="H822" s="67"/>
      <c r="I822" s="69"/>
      <c r="J822" s="69"/>
      <c r="K822" s="69"/>
      <c r="L822" s="69"/>
      <c r="M822" s="69"/>
      <c r="N822" s="69"/>
      <c r="O822" s="1"/>
    </row>
    <row r="823" spans="1:15" ht="12.5">
      <c r="A823" s="69"/>
      <c r="B823" s="69"/>
      <c r="C823" s="69"/>
      <c r="D823" s="78"/>
      <c r="E823" s="69"/>
      <c r="F823" s="69"/>
      <c r="G823" s="78"/>
      <c r="H823" s="67"/>
      <c r="I823" s="69"/>
      <c r="J823" s="69"/>
      <c r="K823" s="69"/>
      <c r="L823" s="69"/>
      <c r="M823" s="69"/>
      <c r="N823" s="69"/>
      <c r="O823" s="1"/>
    </row>
    <row r="824" spans="1:15" ht="12.5">
      <c r="A824" s="69"/>
      <c r="B824" s="69"/>
      <c r="C824" s="69"/>
      <c r="D824" s="78"/>
      <c r="E824" s="69"/>
      <c r="F824" s="69"/>
      <c r="G824" s="78"/>
      <c r="H824" s="67"/>
      <c r="I824" s="69"/>
      <c r="J824" s="69"/>
      <c r="K824" s="69"/>
      <c r="L824" s="69"/>
      <c r="M824" s="69"/>
      <c r="N824" s="69"/>
      <c r="O824" s="1"/>
    </row>
    <row r="825" spans="1:15" ht="12.5">
      <c r="A825" s="69"/>
      <c r="B825" s="69"/>
      <c r="C825" s="69"/>
      <c r="D825" s="78"/>
      <c r="E825" s="69"/>
      <c r="F825" s="69"/>
      <c r="G825" s="78"/>
      <c r="H825" s="67"/>
      <c r="I825" s="69"/>
      <c r="J825" s="69"/>
      <c r="K825" s="69"/>
      <c r="L825" s="69"/>
      <c r="M825" s="69"/>
      <c r="N825" s="69"/>
      <c r="O825" s="1"/>
    </row>
    <row r="826" spans="1:15" ht="12.5">
      <c r="A826" s="69"/>
      <c r="B826" s="69"/>
      <c r="C826" s="69"/>
      <c r="D826" s="78"/>
      <c r="E826" s="69"/>
      <c r="F826" s="69"/>
      <c r="G826" s="78"/>
      <c r="H826" s="67"/>
      <c r="I826" s="69"/>
      <c r="J826" s="69"/>
      <c r="K826" s="69"/>
      <c r="L826" s="69"/>
      <c r="M826" s="69"/>
      <c r="N826" s="69"/>
      <c r="O826" s="1"/>
    </row>
    <row r="827" spans="1:15" ht="12.5">
      <c r="A827" s="69"/>
      <c r="B827" s="69"/>
      <c r="C827" s="69"/>
      <c r="D827" s="78"/>
      <c r="E827" s="69"/>
      <c r="F827" s="69"/>
      <c r="G827" s="78"/>
      <c r="H827" s="67"/>
      <c r="I827" s="69"/>
      <c r="J827" s="69"/>
      <c r="K827" s="69"/>
      <c r="L827" s="69"/>
      <c r="M827" s="69"/>
      <c r="N827" s="69"/>
      <c r="O827" s="1"/>
    </row>
    <row r="828" spans="1:15" ht="12.5">
      <c r="A828" s="69"/>
      <c r="B828" s="69"/>
      <c r="C828" s="69"/>
      <c r="D828" s="78"/>
      <c r="E828" s="69"/>
      <c r="F828" s="69"/>
      <c r="G828" s="78"/>
      <c r="H828" s="67"/>
      <c r="I828" s="69"/>
      <c r="J828" s="69"/>
      <c r="K828" s="69"/>
      <c r="L828" s="69"/>
      <c r="M828" s="69"/>
      <c r="N828" s="69"/>
      <c r="O828" s="1"/>
    </row>
    <row r="829" spans="1:15" ht="12.5">
      <c r="A829" s="69"/>
      <c r="B829" s="69"/>
      <c r="C829" s="69"/>
      <c r="D829" s="78"/>
      <c r="E829" s="69"/>
      <c r="F829" s="69"/>
      <c r="G829" s="78"/>
      <c r="H829" s="67"/>
      <c r="I829" s="69"/>
      <c r="J829" s="69"/>
      <c r="K829" s="69"/>
      <c r="L829" s="69"/>
      <c r="M829" s="69"/>
      <c r="N829" s="69"/>
      <c r="O829" s="1"/>
    </row>
    <row r="830" spans="1:15" ht="12.5">
      <c r="A830" s="69"/>
      <c r="B830" s="69"/>
      <c r="C830" s="69"/>
      <c r="D830" s="78"/>
      <c r="E830" s="69"/>
      <c r="F830" s="69"/>
      <c r="G830" s="78"/>
      <c r="H830" s="67"/>
      <c r="I830" s="69"/>
      <c r="J830" s="69"/>
      <c r="K830" s="69"/>
      <c r="L830" s="69"/>
      <c r="M830" s="69"/>
      <c r="N830" s="69"/>
      <c r="O830" s="1"/>
    </row>
    <row r="831" spans="1:15" ht="12.5">
      <c r="A831" s="69"/>
      <c r="B831" s="69"/>
      <c r="C831" s="69"/>
      <c r="D831" s="78"/>
      <c r="E831" s="69"/>
      <c r="F831" s="69"/>
      <c r="G831" s="78"/>
      <c r="H831" s="67"/>
      <c r="I831" s="69"/>
      <c r="J831" s="69"/>
      <c r="K831" s="69"/>
      <c r="L831" s="69"/>
      <c r="M831" s="69"/>
      <c r="N831" s="69"/>
      <c r="O831" s="1"/>
    </row>
    <row r="832" spans="1:15" ht="12.5">
      <c r="A832" s="69"/>
      <c r="B832" s="69"/>
      <c r="C832" s="69"/>
      <c r="D832" s="78"/>
      <c r="E832" s="69"/>
      <c r="F832" s="69"/>
      <c r="G832" s="78"/>
      <c r="H832" s="67"/>
      <c r="I832" s="69"/>
      <c r="J832" s="69"/>
      <c r="K832" s="69"/>
      <c r="L832" s="69"/>
      <c r="M832" s="69"/>
      <c r="N832" s="69"/>
      <c r="O832" s="1"/>
    </row>
    <row r="833" spans="1:15" ht="12.5">
      <c r="A833" s="69"/>
      <c r="B833" s="69"/>
      <c r="C833" s="69"/>
      <c r="D833" s="78"/>
      <c r="E833" s="69"/>
      <c r="F833" s="69"/>
      <c r="G833" s="78"/>
      <c r="H833" s="67"/>
      <c r="I833" s="69"/>
      <c r="J833" s="69"/>
      <c r="K833" s="69"/>
      <c r="L833" s="69"/>
      <c r="M833" s="69"/>
      <c r="N833" s="69"/>
      <c r="O833" s="1"/>
    </row>
    <row r="834" spans="1:15" ht="12.5">
      <c r="A834" s="69"/>
      <c r="B834" s="69"/>
      <c r="C834" s="69"/>
      <c r="D834" s="78"/>
      <c r="E834" s="69"/>
      <c r="F834" s="69"/>
      <c r="G834" s="78"/>
      <c r="H834" s="67"/>
      <c r="I834" s="69"/>
      <c r="J834" s="69"/>
      <c r="K834" s="69"/>
      <c r="L834" s="69"/>
      <c r="M834" s="69"/>
      <c r="N834" s="69"/>
      <c r="O834" s="1"/>
    </row>
    <row r="835" spans="1:15" ht="12.5">
      <c r="A835" s="69"/>
      <c r="B835" s="69"/>
      <c r="C835" s="69"/>
      <c r="D835" s="78"/>
      <c r="E835" s="69"/>
      <c r="F835" s="69"/>
      <c r="G835" s="78"/>
      <c r="H835" s="67"/>
      <c r="I835" s="69"/>
      <c r="J835" s="69"/>
      <c r="K835" s="69"/>
      <c r="L835" s="69"/>
      <c r="M835" s="69"/>
      <c r="N835" s="69"/>
      <c r="O835" s="1"/>
    </row>
    <row r="836" spans="1:15" ht="12.5">
      <c r="A836" s="69"/>
      <c r="B836" s="69"/>
      <c r="C836" s="69"/>
      <c r="D836" s="78"/>
      <c r="E836" s="69"/>
      <c r="F836" s="69"/>
      <c r="G836" s="78"/>
      <c r="H836" s="67"/>
      <c r="I836" s="69"/>
      <c r="J836" s="69"/>
      <c r="K836" s="69"/>
      <c r="L836" s="69"/>
      <c r="M836" s="69"/>
      <c r="N836" s="69"/>
      <c r="O836" s="1"/>
    </row>
    <row r="837" spans="1:15" ht="12.5">
      <c r="A837" s="69"/>
      <c r="B837" s="69"/>
      <c r="C837" s="69"/>
      <c r="D837" s="78"/>
      <c r="E837" s="69"/>
      <c r="F837" s="69"/>
      <c r="G837" s="78"/>
      <c r="H837" s="67"/>
      <c r="I837" s="69"/>
      <c r="J837" s="69"/>
      <c r="K837" s="69"/>
      <c r="L837" s="69"/>
      <c r="M837" s="69"/>
      <c r="N837" s="69"/>
      <c r="O837" s="1"/>
    </row>
    <row r="838" spans="1:15" ht="12.5">
      <c r="A838" s="69"/>
      <c r="B838" s="69"/>
      <c r="C838" s="69"/>
      <c r="D838" s="78"/>
      <c r="E838" s="69"/>
      <c r="F838" s="69"/>
      <c r="G838" s="78"/>
      <c r="H838" s="67"/>
      <c r="I838" s="69"/>
      <c r="J838" s="69"/>
      <c r="K838" s="69"/>
      <c r="L838" s="69"/>
      <c r="M838" s="69"/>
      <c r="N838" s="69"/>
      <c r="O838" s="1"/>
    </row>
    <row r="839" spans="1:15" ht="12.5">
      <c r="A839" s="69"/>
      <c r="B839" s="69"/>
      <c r="C839" s="69"/>
      <c r="D839" s="78"/>
      <c r="E839" s="69"/>
      <c r="F839" s="69"/>
      <c r="G839" s="78"/>
      <c r="H839" s="67"/>
      <c r="I839" s="69"/>
      <c r="J839" s="69"/>
      <c r="K839" s="69"/>
      <c r="L839" s="69"/>
      <c r="M839" s="69"/>
      <c r="N839" s="69"/>
      <c r="O839" s="1"/>
    </row>
    <row r="840" spans="1:15" ht="12.5">
      <c r="A840" s="69"/>
      <c r="B840" s="69"/>
      <c r="C840" s="69"/>
      <c r="D840" s="78"/>
      <c r="E840" s="69"/>
      <c r="F840" s="69"/>
      <c r="G840" s="78"/>
      <c r="H840" s="67"/>
      <c r="I840" s="69"/>
      <c r="J840" s="69"/>
      <c r="K840" s="69"/>
      <c r="L840" s="69"/>
      <c r="M840" s="69"/>
      <c r="N840" s="69"/>
      <c r="O840" s="1"/>
    </row>
    <row r="841" spans="1:15" ht="12.5">
      <c r="A841" s="69"/>
      <c r="B841" s="69"/>
      <c r="C841" s="69"/>
      <c r="D841" s="78"/>
      <c r="E841" s="69"/>
      <c r="F841" s="69"/>
      <c r="G841" s="78"/>
      <c r="H841" s="67"/>
      <c r="I841" s="69"/>
      <c r="J841" s="69"/>
      <c r="K841" s="69"/>
      <c r="L841" s="69"/>
      <c r="M841" s="69"/>
      <c r="N841" s="69"/>
      <c r="O841" s="1"/>
    </row>
    <row r="842" spans="1:15" ht="12.5">
      <c r="A842" s="69"/>
      <c r="B842" s="69"/>
      <c r="C842" s="69"/>
      <c r="D842" s="78"/>
      <c r="E842" s="69"/>
      <c r="F842" s="69"/>
      <c r="G842" s="78"/>
      <c r="H842" s="67"/>
      <c r="I842" s="69"/>
      <c r="J842" s="69"/>
      <c r="K842" s="69"/>
      <c r="L842" s="69"/>
      <c r="M842" s="69"/>
      <c r="N842" s="69"/>
      <c r="O842" s="1"/>
    </row>
    <row r="843" spans="1:15" ht="12.5">
      <c r="A843" s="69"/>
      <c r="B843" s="69"/>
      <c r="C843" s="69"/>
      <c r="D843" s="78"/>
      <c r="E843" s="69"/>
      <c r="F843" s="69"/>
      <c r="G843" s="78"/>
      <c r="H843" s="67"/>
      <c r="I843" s="69"/>
      <c r="J843" s="69"/>
      <c r="K843" s="69"/>
      <c r="L843" s="69"/>
      <c r="M843" s="69"/>
      <c r="N843" s="69"/>
      <c r="O843" s="1"/>
    </row>
    <row r="844" spans="1:15" ht="12.5">
      <c r="A844" s="69"/>
      <c r="B844" s="69"/>
      <c r="C844" s="69"/>
      <c r="D844" s="78"/>
      <c r="E844" s="69"/>
      <c r="F844" s="69"/>
      <c r="G844" s="78"/>
      <c r="H844" s="67"/>
      <c r="I844" s="69"/>
      <c r="J844" s="69"/>
      <c r="K844" s="69"/>
      <c r="L844" s="69"/>
      <c r="M844" s="69"/>
      <c r="N844" s="69"/>
      <c r="O844" s="1"/>
    </row>
    <row r="845" spans="1:15" ht="12.5">
      <c r="A845" s="69"/>
      <c r="B845" s="69"/>
      <c r="C845" s="69"/>
      <c r="D845" s="78"/>
      <c r="E845" s="69"/>
      <c r="F845" s="69"/>
      <c r="G845" s="78"/>
      <c r="H845" s="67"/>
      <c r="I845" s="69"/>
      <c r="J845" s="69"/>
      <c r="K845" s="69"/>
      <c r="L845" s="69"/>
      <c r="M845" s="69"/>
      <c r="N845" s="69"/>
      <c r="O845" s="1"/>
    </row>
    <row r="846" spans="1:15" ht="12.5">
      <c r="A846" s="69"/>
      <c r="B846" s="69"/>
      <c r="C846" s="69"/>
      <c r="D846" s="78"/>
      <c r="E846" s="69"/>
      <c r="F846" s="69"/>
      <c r="G846" s="78"/>
      <c r="H846" s="67"/>
      <c r="I846" s="69"/>
      <c r="J846" s="69"/>
      <c r="K846" s="69"/>
      <c r="L846" s="69"/>
      <c r="M846" s="69"/>
      <c r="N846" s="69"/>
      <c r="O846" s="1"/>
    </row>
    <row r="847" spans="1:15" ht="12.5">
      <c r="A847" s="69"/>
      <c r="B847" s="69"/>
      <c r="C847" s="69"/>
      <c r="D847" s="78"/>
      <c r="E847" s="69"/>
      <c r="F847" s="69"/>
      <c r="G847" s="78"/>
      <c r="H847" s="67"/>
      <c r="I847" s="69"/>
      <c r="J847" s="69"/>
      <c r="K847" s="69"/>
      <c r="L847" s="69"/>
      <c r="M847" s="69"/>
      <c r="N847" s="69"/>
      <c r="O847" s="1"/>
    </row>
    <row r="848" spans="1:15" ht="12.5">
      <c r="A848" s="69"/>
      <c r="B848" s="69"/>
      <c r="C848" s="69"/>
      <c r="D848" s="78"/>
      <c r="E848" s="69"/>
      <c r="F848" s="69"/>
      <c r="G848" s="78"/>
      <c r="H848" s="67"/>
      <c r="I848" s="69"/>
      <c r="J848" s="69"/>
      <c r="K848" s="69"/>
      <c r="L848" s="69"/>
      <c r="M848" s="69"/>
      <c r="N848" s="69"/>
      <c r="O848" s="1"/>
    </row>
    <row r="849" spans="1:15" ht="12.5">
      <c r="A849" s="69"/>
      <c r="B849" s="69"/>
      <c r="C849" s="69"/>
      <c r="D849" s="78"/>
      <c r="E849" s="69"/>
      <c r="F849" s="69"/>
      <c r="G849" s="78"/>
      <c r="H849" s="67"/>
      <c r="I849" s="69"/>
      <c r="J849" s="69"/>
      <c r="K849" s="69"/>
      <c r="L849" s="69"/>
      <c r="M849" s="69"/>
      <c r="N849" s="69"/>
      <c r="O849" s="1"/>
    </row>
    <row r="850" spans="1:15" ht="12.5">
      <c r="A850" s="69"/>
      <c r="B850" s="69"/>
      <c r="C850" s="69"/>
      <c r="D850" s="78"/>
      <c r="E850" s="69"/>
      <c r="F850" s="69"/>
      <c r="G850" s="78"/>
      <c r="H850" s="67"/>
      <c r="I850" s="69"/>
      <c r="J850" s="69"/>
      <c r="K850" s="69"/>
      <c r="L850" s="69"/>
      <c r="M850" s="69"/>
      <c r="N850" s="69"/>
      <c r="O850" s="1"/>
    </row>
    <row r="851" spans="1:15" ht="12.5">
      <c r="A851" s="69"/>
      <c r="B851" s="69"/>
      <c r="C851" s="69"/>
      <c r="D851" s="78"/>
      <c r="E851" s="69"/>
      <c r="F851" s="69"/>
      <c r="G851" s="78"/>
      <c r="H851" s="67"/>
      <c r="I851" s="69"/>
      <c r="J851" s="69"/>
      <c r="K851" s="69"/>
      <c r="L851" s="69"/>
      <c r="M851" s="69"/>
      <c r="N851" s="69"/>
      <c r="O851" s="1"/>
    </row>
    <row r="852" spans="1:15" ht="12.5">
      <c r="A852" s="69"/>
      <c r="B852" s="69"/>
      <c r="C852" s="69"/>
      <c r="D852" s="78"/>
      <c r="E852" s="69"/>
      <c r="F852" s="69"/>
      <c r="G852" s="78"/>
      <c r="H852" s="67"/>
      <c r="I852" s="69"/>
      <c r="J852" s="69"/>
      <c r="K852" s="69"/>
      <c r="L852" s="69"/>
      <c r="M852" s="69"/>
      <c r="N852" s="69"/>
      <c r="O852" s="1"/>
    </row>
    <row r="853" spans="1:15" ht="12.5">
      <c r="A853" s="69"/>
      <c r="B853" s="69"/>
      <c r="C853" s="69"/>
      <c r="D853" s="78"/>
      <c r="E853" s="69"/>
      <c r="F853" s="69"/>
      <c r="G853" s="78"/>
      <c r="H853" s="67"/>
      <c r="I853" s="69"/>
      <c r="J853" s="69"/>
      <c r="K853" s="69"/>
      <c r="L853" s="69"/>
      <c r="M853" s="69"/>
      <c r="N853" s="69"/>
      <c r="O853" s="1"/>
    </row>
    <row r="854" spans="1:15" ht="12.5">
      <c r="A854" s="69"/>
      <c r="B854" s="69"/>
      <c r="C854" s="69"/>
      <c r="D854" s="78"/>
      <c r="E854" s="69"/>
      <c r="F854" s="69"/>
      <c r="G854" s="78"/>
      <c r="H854" s="67"/>
      <c r="I854" s="69"/>
      <c r="J854" s="69"/>
      <c r="K854" s="69"/>
      <c r="L854" s="69"/>
      <c r="M854" s="69"/>
      <c r="N854" s="69"/>
      <c r="O854" s="1"/>
    </row>
    <row r="855" spans="1:15" ht="12.5">
      <c r="A855" s="69"/>
      <c r="B855" s="69"/>
      <c r="C855" s="69"/>
      <c r="D855" s="78"/>
      <c r="E855" s="69"/>
      <c r="F855" s="69"/>
      <c r="G855" s="78"/>
      <c r="H855" s="67"/>
      <c r="I855" s="69"/>
      <c r="J855" s="69"/>
      <c r="K855" s="69"/>
      <c r="L855" s="69"/>
      <c r="M855" s="69"/>
      <c r="N855" s="69"/>
      <c r="O855" s="1"/>
    </row>
    <row r="856" spans="1:15" ht="12.5">
      <c r="A856" s="69"/>
      <c r="B856" s="69"/>
      <c r="C856" s="69"/>
      <c r="D856" s="78"/>
      <c r="E856" s="69"/>
      <c r="F856" s="69"/>
      <c r="G856" s="78"/>
      <c r="H856" s="67"/>
      <c r="I856" s="69"/>
      <c r="J856" s="69"/>
      <c r="K856" s="69"/>
      <c r="L856" s="69"/>
      <c r="M856" s="69"/>
      <c r="N856" s="69"/>
      <c r="O856" s="1"/>
    </row>
    <row r="857" spans="1:15" ht="12.5">
      <c r="A857" s="69"/>
      <c r="B857" s="69"/>
      <c r="C857" s="69"/>
      <c r="D857" s="78"/>
      <c r="E857" s="69"/>
      <c r="F857" s="69"/>
      <c r="G857" s="78"/>
      <c r="H857" s="67"/>
      <c r="I857" s="69"/>
      <c r="J857" s="69"/>
      <c r="K857" s="69"/>
      <c r="L857" s="69"/>
      <c r="M857" s="69"/>
      <c r="N857" s="69"/>
      <c r="O857" s="1"/>
    </row>
    <row r="858" spans="1:15" ht="12.5">
      <c r="A858" s="69"/>
      <c r="B858" s="69"/>
      <c r="C858" s="69"/>
      <c r="D858" s="78"/>
      <c r="E858" s="69"/>
      <c r="F858" s="69"/>
      <c r="G858" s="78"/>
      <c r="H858" s="67"/>
      <c r="I858" s="69"/>
      <c r="J858" s="69"/>
      <c r="K858" s="69"/>
      <c r="L858" s="69"/>
      <c r="M858" s="69"/>
      <c r="N858" s="69"/>
      <c r="O858" s="1"/>
    </row>
    <row r="859" spans="1:15" ht="12.5">
      <c r="A859" s="69"/>
      <c r="B859" s="69"/>
      <c r="C859" s="69"/>
      <c r="D859" s="78"/>
      <c r="E859" s="69"/>
      <c r="F859" s="69"/>
      <c r="G859" s="78"/>
      <c r="H859" s="67"/>
      <c r="I859" s="69"/>
      <c r="J859" s="69"/>
      <c r="K859" s="69"/>
      <c r="L859" s="69"/>
      <c r="M859" s="69"/>
      <c r="N859" s="69"/>
      <c r="O859" s="1"/>
    </row>
    <row r="860" spans="1:15" ht="12.5">
      <c r="A860" s="69"/>
      <c r="B860" s="69"/>
      <c r="C860" s="69"/>
      <c r="D860" s="78"/>
      <c r="E860" s="69"/>
      <c r="F860" s="69"/>
      <c r="G860" s="78"/>
      <c r="H860" s="67"/>
      <c r="I860" s="69"/>
      <c r="J860" s="69"/>
      <c r="K860" s="69"/>
      <c r="L860" s="69"/>
      <c r="M860" s="69"/>
      <c r="N860" s="69"/>
      <c r="O860" s="1"/>
    </row>
    <row r="861" spans="1:15" ht="12.5">
      <c r="A861" s="69"/>
      <c r="B861" s="69"/>
      <c r="C861" s="69"/>
      <c r="D861" s="78"/>
      <c r="E861" s="69"/>
      <c r="F861" s="69"/>
      <c r="G861" s="78"/>
      <c r="H861" s="67"/>
      <c r="I861" s="69"/>
      <c r="J861" s="69"/>
      <c r="K861" s="69"/>
      <c r="L861" s="69"/>
      <c r="M861" s="69"/>
      <c r="N861" s="69"/>
      <c r="O861" s="1"/>
    </row>
    <row r="862" spans="1:15" ht="12.5">
      <c r="A862" s="69"/>
      <c r="B862" s="69"/>
      <c r="C862" s="69"/>
      <c r="D862" s="78"/>
      <c r="E862" s="69"/>
      <c r="F862" s="69"/>
      <c r="G862" s="78"/>
      <c r="H862" s="67"/>
      <c r="I862" s="69"/>
      <c r="J862" s="69"/>
      <c r="K862" s="69"/>
      <c r="L862" s="69"/>
      <c r="M862" s="69"/>
      <c r="N862" s="69"/>
      <c r="O862" s="1"/>
    </row>
    <row r="863" spans="1:15" ht="12.5">
      <c r="A863" s="69"/>
      <c r="B863" s="69"/>
      <c r="C863" s="69"/>
      <c r="D863" s="78"/>
      <c r="E863" s="69"/>
      <c r="F863" s="69"/>
      <c r="G863" s="78"/>
      <c r="H863" s="67"/>
      <c r="I863" s="69"/>
      <c r="J863" s="69"/>
      <c r="K863" s="69"/>
      <c r="L863" s="69"/>
      <c r="M863" s="69"/>
      <c r="N863" s="69"/>
      <c r="O863" s="1"/>
    </row>
    <row r="864" spans="1:15" ht="12.5">
      <c r="A864" s="69"/>
      <c r="B864" s="69"/>
      <c r="C864" s="69"/>
      <c r="D864" s="78"/>
      <c r="E864" s="69"/>
      <c r="F864" s="69"/>
      <c r="G864" s="78"/>
      <c r="H864" s="67"/>
      <c r="I864" s="69"/>
      <c r="J864" s="69"/>
      <c r="K864" s="69"/>
      <c r="L864" s="69"/>
      <c r="M864" s="69"/>
      <c r="N864" s="69"/>
      <c r="O864" s="1"/>
    </row>
    <row r="865" spans="1:15" ht="12.5">
      <c r="A865" s="69"/>
      <c r="B865" s="69"/>
      <c r="C865" s="69"/>
      <c r="D865" s="78"/>
      <c r="E865" s="69"/>
      <c r="F865" s="69"/>
      <c r="G865" s="78"/>
      <c r="H865" s="67"/>
      <c r="I865" s="69"/>
      <c r="J865" s="69"/>
      <c r="K865" s="69"/>
      <c r="L865" s="69"/>
      <c r="M865" s="69"/>
      <c r="N865" s="69"/>
      <c r="O865" s="1"/>
    </row>
    <row r="866" spans="1:15" ht="12.5">
      <c r="A866" s="69"/>
      <c r="B866" s="69"/>
      <c r="C866" s="69"/>
      <c r="D866" s="78"/>
      <c r="E866" s="69"/>
      <c r="F866" s="69"/>
      <c r="G866" s="78"/>
      <c r="H866" s="67"/>
      <c r="I866" s="69"/>
      <c r="J866" s="69"/>
      <c r="K866" s="69"/>
      <c r="L866" s="69"/>
      <c r="M866" s="69"/>
      <c r="N866" s="69"/>
      <c r="O866" s="1"/>
    </row>
    <row r="867" spans="1:15" ht="12.5">
      <c r="A867" s="69"/>
      <c r="B867" s="69"/>
      <c r="C867" s="69"/>
      <c r="D867" s="78"/>
      <c r="E867" s="69"/>
      <c r="F867" s="69"/>
      <c r="G867" s="78"/>
      <c r="H867" s="67"/>
      <c r="I867" s="69"/>
      <c r="J867" s="69"/>
      <c r="K867" s="69"/>
      <c r="L867" s="69"/>
      <c r="M867" s="69"/>
      <c r="N867" s="69"/>
      <c r="O867" s="1"/>
    </row>
    <row r="868" spans="1:15" ht="12.5">
      <c r="A868" s="69"/>
      <c r="B868" s="69"/>
      <c r="C868" s="69"/>
      <c r="D868" s="78"/>
      <c r="E868" s="69"/>
      <c r="F868" s="69"/>
      <c r="G868" s="78"/>
      <c r="H868" s="67"/>
      <c r="I868" s="69"/>
      <c r="J868" s="69"/>
      <c r="K868" s="69"/>
      <c r="L868" s="69"/>
      <c r="M868" s="69"/>
      <c r="N868" s="69"/>
      <c r="O868" s="1"/>
    </row>
    <row r="869" spans="1:15" ht="12.5">
      <c r="A869" s="69"/>
      <c r="B869" s="69"/>
      <c r="C869" s="69"/>
      <c r="D869" s="78"/>
      <c r="E869" s="69"/>
      <c r="F869" s="69"/>
      <c r="G869" s="78"/>
      <c r="H869" s="67"/>
      <c r="I869" s="69"/>
      <c r="J869" s="69"/>
      <c r="K869" s="69"/>
      <c r="L869" s="69"/>
      <c r="M869" s="69"/>
      <c r="N869" s="69"/>
      <c r="O869" s="1"/>
    </row>
    <row r="870" spans="1:15" ht="12.5">
      <c r="A870" s="69"/>
      <c r="B870" s="69"/>
      <c r="C870" s="69"/>
      <c r="D870" s="78"/>
      <c r="E870" s="69"/>
      <c r="F870" s="69"/>
      <c r="G870" s="78"/>
      <c r="H870" s="67"/>
      <c r="I870" s="69"/>
      <c r="J870" s="69"/>
      <c r="K870" s="69"/>
      <c r="L870" s="69"/>
      <c r="M870" s="69"/>
      <c r="N870" s="69"/>
      <c r="O870" s="1"/>
    </row>
    <row r="871" spans="1:15" ht="12.5">
      <c r="A871" s="69"/>
      <c r="B871" s="69"/>
      <c r="C871" s="69"/>
      <c r="D871" s="78"/>
      <c r="E871" s="69"/>
      <c r="F871" s="69"/>
      <c r="G871" s="78"/>
      <c r="H871" s="67"/>
      <c r="I871" s="69"/>
      <c r="J871" s="69"/>
      <c r="K871" s="69"/>
      <c r="L871" s="69"/>
      <c r="M871" s="69"/>
      <c r="N871" s="69"/>
      <c r="O871" s="1"/>
    </row>
    <row r="872" spans="1:15" ht="12.5">
      <c r="A872" s="69"/>
      <c r="B872" s="69"/>
      <c r="C872" s="69"/>
      <c r="D872" s="78"/>
      <c r="E872" s="69"/>
      <c r="F872" s="69"/>
      <c r="G872" s="78"/>
      <c r="H872" s="67"/>
      <c r="I872" s="69"/>
      <c r="J872" s="69"/>
      <c r="K872" s="69"/>
      <c r="L872" s="69"/>
      <c r="M872" s="69"/>
      <c r="N872" s="69"/>
      <c r="O872" s="1"/>
    </row>
    <row r="873" spans="1:15" ht="12.5">
      <c r="A873" s="69"/>
      <c r="B873" s="69"/>
      <c r="C873" s="69"/>
      <c r="D873" s="78"/>
      <c r="E873" s="69"/>
      <c r="F873" s="69"/>
      <c r="G873" s="78"/>
      <c r="H873" s="67"/>
      <c r="I873" s="69"/>
      <c r="J873" s="69"/>
      <c r="K873" s="69"/>
      <c r="L873" s="69"/>
      <c r="M873" s="69"/>
      <c r="N873" s="69"/>
      <c r="O873" s="1"/>
    </row>
    <row r="874" spans="1:15" ht="12.5">
      <c r="A874" s="69"/>
      <c r="B874" s="69"/>
      <c r="C874" s="69"/>
      <c r="D874" s="78"/>
      <c r="E874" s="69"/>
      <c r="F874" s="69"/>
      <c r="G874" s="78"/>
      <c r="H874" s="67"/>
      <c r="I874" s="69"/>
      <c r="J874" s="69"/>
      <c r="K874" s="69"/>
      <c r="L874" s="69"/>
      <c r="M874" s="69"/>
      <c r="N874" s="69"/>
      <c r="O874" s="1"/>
    </row>
    <row r="875" spans="1:15" ht="12.5">
      <c r="A875" s="69"/>
      <c r="B875" s="69"/>
      <c r="C875" s="69"/>
      <c r="D875" s="78"/>
      <c r="E875" s="69"/>
      <c r="F875" s="69"/>
      <c r="G875" s="78"/>
      <c r="H875" s="67"/>
      <c r="I875" s="69"/>
      <c r="J875" s="69"/>
      <c r="K875" s="69"/>
      <c r="L875" s="69"/>
      <c r="M875" s="69"/>
      <c r="N875" s="69"/>
      <c r="O875" s="1"/>
    </row>
    <row r="876" spans="1:15" ht="12.5">
      <c r="A876" s="69"/>
      <c r="B876" s="69"/>
      <c r="C876" s="69"/>
      <c r="D876" s="78"/>
      <c r="E876" s="69"/>
      <c r="F876" s="69"/>
      <c r="G876" s="78"/>
      <c r="H876" s="67"/>
      <c r="I876" s="69"/>
      <c r="J876" s="69"/>
      <c r="K876" s="69"/>
      <c r="L876" s="69"/>
      <c r="M876" s="69"/>
      <c r="N876" s="69"/>
      <c r="O876" s="1"/>
    </row>
    <row r="877" spans="1:15" ht="12.5">
      <c r="A877" s="69"/>
      <c r="B877" s="69"/>
      <c r="C877" s="69"/>
      <c r="D877" s="78"/>
      <c r="E877" s="69"/>
      <c r="F877" s="69"/>
      <c r="G877" s="78"/>
      <c r="H877" s="67"/>
      <c r="I877" s="69"/>
      <c r="J877" s="69"/>
      <c r="K877" s="69"/>
      <c r="L877" s="69"/>
      <c r="M877" s="69"/>
      <c r="N877" s="69"/>
      <c r="O877" s="1"/>
    </row>
    <row r="878" spans="1:15" ht="12.5">
      <c r="A878" s="69"/>
      <c r="B878" s="69"/>
      <c r="C878" s="69"/>
      <c r="D878" s="78"/>
      <c r="E878" s="69"/>
      <c r="F878" s="69"/>
      <c r="G878" s="78"/>
      <c r="H878" s="67"/>
      <c r="I878" s="69"/>
      <c r="J878" s="69"/>
      <c r="K878" s="69"/>
      <c r="L878" s="69"/>
      <c r="M878" s="69"/>
      <c r="N878" s="69"/>
      <c r="O878" s="1"/>
    </row>
    <row r="879" spans="1:15" ht="12.5">
      <c r="A879" s="69"/>
      <c r="B879" s="69"/>
      <c r="C879" s="69"/>
      <c r="D879" s="78"/>
      <c r="E879" s="69"/>
      <c r="F879" s="69"/>
      <c r="G879" s="78"/>
      <c r="H879" s="67"/>
      <c r="I879" s="69"/>
      <c r="J879" s="69"/>
      <c r="K879" s="69"/>
      <c r="L879" s="69"/>
      <c r="M879" s="69"/>
      <c r="N879" s="69"/>
      <c r="O879" s="1"/>
    </row>
    <row r="880" spans="1:15" ht="12.5">
      <c r="A880" s="69"/>
      <c r="B880" s="69"/>
      <c r="C880" s="69"/>
      <c r="D880" s="78"/>
      <c r="E880" s="69"/>
      <c r="F880" s="69"/>
      <c r="G880" s="78"/>
      <c r="H880" s="67"/>
      <c r="I880" s="69"/>
      <c r="J880" s="69"/>
      <c r="K880" s="69"/>
      <c r="L880" s="69"/>
      <c r="M880" s="69"/>
      <c r="N880" s="69"/>
      <c r="O880" s="1"/>
    </row>
    <row r="881" spans="1:15" ht="12.5">
      <c r="A881" s="69"/>
      <c r="B881" s="69"/>
      <c r="C881" s="69"/>
      <c r="D881" s="78"/>
      <c r="E881" s="69"/>
      <c r="F881" s="69"/>
      <c r="G881" s="78"/>
      <c r="H881" s="67"/>
      <c r="I881" s="69"/>
      <c r="J881" s="69"/>
      <c r="K881" s="69"/>
      <c r="L881" s="69"/>
      <c r="M881" s="69"/>
      <c r="N881" s="69"/>
      <c r="O881" s="1"/>
    </row>
    <row r="882" spans="1:15" ht="12.5">
      <c r="A882" s="69"/>
      <c r="B882" s="69"/>
      <c r="C882" s="69"/>
      <c r="D882" s="78"/>
      <c r="E882" s="69"/>
      <c r="F882" s="69"/>
      <c r="G882" s="78"/>
      <c r="H882" s="67"/>
      <c r="I882" s="69"/>
      <c r="J882" s="69"/>
      <c r="K882" s="69"/>
      <c r="L882" s="69"/>
      <c r="M882" s="69"/>
      <c r="N882" s="69"/>
      <c r="O882" s="1"/>
    </row>
    <row r="883" spans="1:15" ht="12.5">
      <c r="A883" s="69"/>
      <c r="B883" s="69"/>
      <c r="C883" s="69"/>
      <c r="D883" s="78"/>
      <c r="E883" s="69"/>
      <c r="F883" s="69"/>
      <c r="G883" s="78"/>
      <c r="H883" s="67"/>
      <c r="I883" s="69"/>
      <c r="J883" s="69"/>
      <c r="K883" s="69"/>
      <c r="L883" s="69"/>
      <c r="M883" s="69"/>
      <c r="N883" s="69"/>
      <c r="O883" s="1"/>
    </row>
    <row r="884" spans="1:15" ht="12.5">
      <c r="A884" s="69"/>
      <c r="B884" s="69"/>
      <c r="C884" s="69"/>
      <c r="D884" s="78"/>
      <c r="E884" s="69"/>
      <c r="F884" s="69"/>
      <c r="G884" s="78"/>
      <c r="H884" s="67"/>
      <c r="I884" s="69"/>
      <c r="J884" s="69"/>
      <c r="K884" s="69"/>
      <c r="L884" s="69"/>
      <c r="M884" s="69"/>
      <c r="N884" s="69"/>
      <c r="O884" s="1"/>
    </row>
    <row r="885" spans="1:15" ht="12.5">
      <c r="A885" s="69"/>
      <c r="B885" s="69"/>
      <c r="C885" s="69"/>
      <c r="D885" s="78"/>
      <c r="E885" s="69"/>
      <c r="F885" s="69"/>
      <c r="G885" s="78"/>
      <c r="H885" s="67"/>
      <c r="I885" s="69"/>
      <c r="J885" s="69"/>
      <c r="K885" s="69"/>
      <c r="L885" s="69"/>
      <c r="M885" s="69"/>
      <c r="N885" s="69"/>
      <c r="O885" s="1"/>
    </row>
    <row r="886" spans="1:15" ht="12.5">
      <c r="A886" s="69"/>
      <c r="B886" s="69"/>
      <c r="C886" s="69"/>
      <c r="D886" s="78"/>
      <c r="E886" s="69"/>
      <c r="F886" s="69"/>
      <c r="G886" s="78"/>
      <c r="H886" s="67"/>
      <c r="I886" s="69"/>
      <c r="J886" s="69"/>
      <c r="K886" s="69"/>
      <c r="L886" s="69"/>
      <c r="M886" s="69"/>
      <c r="N886" s="69"/>
      <c r="O886" s="1"/>
    </row>
    <row r="887" spans="1:15" ht="12.5">
      <c r="A887" s="69"/>
      <c r="B887" s="69"/>
      <c r="C887" s="69"/>
      <c r="D887" s="78"/>
      <c r="E887" s="69"/>
      <c r="F887" s="69"/>
      <c r="G887" s="78"/>
      <c r="H887" s="67"/>
      <c r="I887" s="69"/>
      <c r="J887" s="69"/>
      <c r="K887" s="69"/>
      <c r="L887" s="69"/>
      <c r="M887" s="69"/>
      <c r="N887" s="69"/>
      <c r="O887" s="1"/>
    </row>
    <row r="888" spans="1:15" ht="12.5">
      <c r="A888" s="69"/>
      <c r="B888" s="69"/>
      <c r="C888" s="69"/>
      <c r="D888" s="78"/>
      <c r="E888" s="69"/>
      <c r="F888" s="69"/>
      <c r="G888" s="78"/>
      <c r="H888" s="67"/>
      <c r="I888" s="69"/>
      <c r="J888" s="69"/>
      <c r="K888" s="69"/>
      <c r="L888" s="69"/>
      <c r="M888" s="69"/>
      <c r="N888" s="69"/>
      <c r="O888" s="1"/>
    </row>
    <row r="889" spans="1:15" ht="12.5">
      <c r="A889" s="69"/>
      <c r="B889" s="69"/>
      <c r="C889" s="69"/>
      <c r="D889" s="78"/>
      <c r="E889" s="69"/>
      <c r="F889" s="69"/>
      <c r="G889" s="78"/>
      <c r="H889" s="67"/>
      <c r="I889" s="69"/>
      <c r="J889" s="69"/>
      <c r="K889" s="69"/>
      <c r="L889" s="69"/>
      <c r="M889" s="69"/>
      <c r="N889" s="69"/>
      <c r="O889" s="1"/>
    </row>
    <row r="890" spans="1:15" ht="12.5">
      <c r="A890" s="69"/>
      <c r="B890" s="69"/>
      <c r="C890" s="69"/>
      <c r="D890" s="78"/>
      <c r="E890" s="69"/>
      <c r="F890" s="69"/>
      <c r="G890" s="78"/>
      <c r="H890" s="67"/>
      <c r="I890" s="69"/>
      <c r="J890" s="69"/>
      <c r="K890" s="69"/>
      <c r="L890" s="69"/>
      <c r="M890" s="69"/>
      <c r="N890" s="69"/>
      <c r="O890" s="1"/>
    </row>
    <row r="891" spans="1:15" ht="12.5">
      <c r="A891" s="69"/>
      <c r="B891" s="69"/>
      <c r="C891" s="69"/>
      <c r="D891" s="78"/>
      <c r="E891" s="69"/>
      <c r="F891" s="69"/>
      <c r="G891" s="78"/>
      <c r="H891" s="67"/>
      <c r="I891" s="69"/>
      <c r="J891" s="69"/>
      <c r="K891" s="69"/>
      <c r="L891" s="69"/>
      <c r="M891" s="69"/>
      <c r="N891" s="69"/>
      <c r="O891" s="1"/>
    </row>
    <row r="892" spans="1:15" ht="12.5">
      <c r="A892" s="69"/>
      <c r="B892" s="69"/>
      <c r="C892" s="69"/>
      <c r="D892" s="78"/>
      <c r="E892" s="69"/>
      <c r="F892" s="69"/>
      <c r="G892" s="78"/>
      <c r="H892" s="67"/>
      <c r="I892" s="69"/>
      <c r="J892" s="69"/>
      <c r="K892" s="69"/>
      <c r="L892" s="69"/>
      <c r="M892" s="69"/>
      <c r="N892" s="69"/>
      <c r="O892" s="1"/>
    </row>
    <row r="893" spans="1:15" ht="12.5">
      <c r="A893" s="69"/>
      <c r="B893" s="69"/>
      <c r="C893" s="69"/>
      <c r="D893" s="78"/>
      <c r="E893" s="69"/>
      <c r="F893" s="69"/>
      <c r="G893" s="78"/>
      <c r="H893" s="67"/>
      <c r="I893" s="69"/>
      <c r="J893" s="69"/>
      <c r="K893" s="69"/>
      <c r="L893" s="69"/>
      <c r="M893" s="69"/>
      <c r="N893" s="69"/>
      <c r="O893" s="1"/>
    </row>
    <row r="894" spans="1:15" ht="12.5">
      <c r="A894" s="69"/>
      <c r="B894" s="69"/>
      <c r="C894" s="69"/>
      <c r="D894" s="78"/>
      <c r="E894" s="69"/>
      <c r="F894" s="69"/>
      <c r="G894" s="78"/>
      <c r="H894" s="67"/>
      <c r="I894" s="69"/>
      <c r="J894" s="69"/>
      <c r="K894" s="69"/>
      <c r="L894" s="69"/>
      <c r="M894" s="69"/>
      <c r="N894" s="69"/>
      <c r="O894" s="1"/>
    </row>
    <row r="895" spans="1:15" ht="12.5">
      <c r="A895" s="69"/>
      <c r="B895" s="69"/>
      <c r="C895" s="69"/>
      <c r="D895" s="78"/>
      <c r="E895" s="69"/>
      <c r="F895" s="69"/>
      <c r="G895" s="78"/>
      <c r="H895" s="67"/>
      <c r="I895" s="69"/>
      <c r="J895" s="69"/>
      <c r="K895" s="69"/>
      <c r="L895" s="69"/>
      <c r="M895" s="69"/>
      <c r="N895" s="69"/>
      <c r="O895" s="1"/>
    </row>
    <row r="896" spans="1:15" ht="12.5">
      <c r="A896" s="69"/>
      <c r="B896" s="69"/>
      <c r="C896" s="69"/>
      <c r="D896" s="78"/>
      <c r="E896" s="69"/>
      <c r="F896" s="69"/>
      <c r="G896" s="78"/>
      <c r="H896" s="67"/>
      <c r="I896" s="69"/>
      <c r="J896" s="69"/>
      <c r="K896" s="69"/>
      <c r="L896" s="69"/>
      <c r="M896" s="69"/>
      <c r="N896" s="69"/>
      <c r="O896" s="1"/>
    </row>
    <row r="897" spans="1:15" ht="12.5">
      <c r="A897" s="69"/>
      <c r="B897" s="69"/>
      <c r="C897" s="69"/>
      <c r="D897" s="78"/>
      <c r="E897" s="69"/>
      <c r="F897" s="69"/>
      <c r="G897" s="78"/>
      <c r="H897" s="67"/>
      <c r="I897" s="69"/>
      <c r="J897" s="69"/>
      <c r="K897" s="69"/>
      <c r="L897" s="69"/>
      <c r="M897" s="69"/>
      <c r="N897" s="69"/>
      <c r="O897" s="1"/>
    </row>
    <row r="898" spans="1:15" ht="12.5">
      <c r="A898" s="69"/>
      <c r="B898" s="69"/>
      <c r="C898" s="69"/>
      <c r="D898" s="78"/>
      <c r="E898" s="69"/>
      <c r="F898" s="69"/>
      <c r="G898" s="78"/>
      <c r="H898" s="67"/>
      <c r="I898" s="69"/>
      <c r="J898" s="69"/>
      <c r="K898" s="69"/>
      <c r="L898" s="69"/>
      <c r="M898" s="69"/>
      <c r="N898" s="69"/>
      <c r="O898" s="1"/>
    </row>
    <row r="899" spans="1:15" ht="12.5">
      <c r="A899" s="69"/>
      <c r="B899" s="69"/>
      <c r="C899" s="69"/>
      <c r="D899" s="78"/>
      <c r="E899" s="69"/>
      <c r="F899" s="69"/>
      <c r="G899" s="78"/>
      <c r="H899" s="67"/>
      <c r="I899" s="69"/>
      <c r="J899" s="69"/>
      <c r="K899" s="69"/>
      <c r="L899" s="69"/>
      <c r="M899" s="69"/>
      <c r="N899" s="69"/>
      <c r="O899" s="1"/>
    </row>
    <row r="900" spans="1:15" ht="12.5">
      <c r="A900" s="69"/>
      <c r="B900" s="69"/>
      <c r="C900" s="69"/>
      <c r="D900" s="78"/>
      <c r="E900" s="69"/>
      <c r="F900" s="69"/>
      <c r="G900" s="78"/>
      <c r="H900" s="67"/>
      <c r="I900" s="69"/>
      <c r="J900" s="69"/>
      <c r="K900" s="69"/>
      <c r="L900" s="69"/>
      <c r="M900" s="69"/>
      <c r="N900" s="69"/>
      <c r="O900" s="1"/>
    </row>
    <row r="901" spans="1:15" ht="12.5">
      <c r="A901" s="69"/>
      <c r="B901" s="69"/>
      <c r="C901" s="69"/>
      <c r="D901" s="78"/>
      <c r="E901" s="69"/>
      <c r="F901" s="69"/>
      <c r="G901" s="78"/>
      <c r="H901" s="67"/>
      <c r="I901" s="69"/>
      <c r="J901" s="69"/>
      <c r="K901" s="69"/>
      <c r="L901" s="69"/>
      <c r="M901" s="69"/>
      <c r="N901" s="69"/>
      <c r="O901" s="1"/>
    </row>
    <row r="902" spans="1:15" ht="12.5">
      <c r="A902" s="69"/>
      <c r="B902" s="69"/>
      <c r="C902" s="69"/>
      <c r="D902" s="78"/>
      <c r="E902" s="69"/>
      <c r="F902" s="69"/>
      <c r="G902" s="78"/>
      <c r="H902" s="67"/>
      <c r="I902" s="69"/>
      <c r="J902" s="69"/>
      <c r="K902" s="69"/>
      <c r="L902" s="69"/>
      <c r="M902" s="69"/>
      <c r="N902" s="69"/>
      <c r="O902" s="1"/>
    </row>
    <row r="903" spans="1:15" ht="12.5">
      <c r="A903" s="69"/>
      <c r="B903" s="69"/>
      <c r="C903" s="69"/>
      <c r="D903" s="78"/>
      <c r="E903" s="69"/>
      <c r="F903" s="69"/>
      <c r="G903" s="78"/>
      <c r="H903" s="67"/>
      <c r="I903" s="69"/>
      <c r="J903" s="69"/>
      <c r="K903" s="69"/>
      <c r="L903" s="69"/>
      <c r="M903" s="69"/>
      <c r="N903" s="69"/>
      <c r="O903" s="1"/>
    </row>
    <row r="904" spans="1:15" ht="12.5">
      <c r="A904" s="69"/>
      <c r="B904" s="69"/>
      <c r="C904" s="69"/>
      <c r="D904" s="78"/>
      <c r="E904" s="69"/>
      <c r="F904" s="69"/>
      <c r="G904" s="78"/>
      <c r="H904" s="67"/>
      <c r="I904" s="69"/>
      <c r="J904" s="69"/>
      <c r="K904" s="69"/>
      <c r="L904" s="69"/>
      <c r="M904" s="69"/>
      <c r="N904" s="69"/>
      <c r="O904" s="1"/>
    </row>
    <row r="905" spans="1:15" ht="12.5">
      <c r="A905" s="69"/>
      <c r="B905" s="69"/>
      <c r="C905" s="69"/>
      <c r="D905" s="78"/>
      <c r="E905" s="69"/>
      <c r="F905" s="69"/>
      <c r="G905" s="78"/>
      <c r="H905" s="67"/>
      <c r="I905" s="69"/>
      <c r="J905" s="69"/>
      <c r="K905" s="69"/>
      <c r="L905" s="69"/>
      <c r="M905" s="69"/>
      <c r="N905" s="69"/>
      <c r="O905" s="1"/>
    </row>
    <row r="906" spans="1:15" ht="12.5">
      <c r="A906" s="69"/>
      <c r="B906" s="69"/>
      <c r="C906" s="69"/>
      <c r="D906" s="78"/>
      <c r="E906" s="69"/>
      <c r="F906" s="69"/>
      <c r="G906" s="78"/>
      <c r="H906" s="67"/>
      <c r="I906" s="69"/>
      <c r="J906" s="69"/>
      <c r="K906" s="69"/>
      <c r="L906" s="69"/>
      <c r="M906" s="69"/>
      <c r="N906" s="69"/>
      <c r="O906" s="1"/>
    </row>
    <row r="907" spans="1:15" ht="12.5">
      <c r="A907" s="69"/>
      <c r="B907" s="69"/>
      <c r="C907" s="69"/>
      <c r="D907" s="78"/>
      <c r="E907" s="69"/>
      <c r="F907" s="69"/>
      <c r="G907" s="78"/>
      <c r="H907" s="67"/>
      <c r="I907" s="69"/>
      <c r="J907" s="69"/>
      <c r="K907" s="69"/>
      <c r="L907" s="69"/>
      <c r="M907" s="69"/>
      <c r="N907" s="69"/>
      <c r="O907" s="1"/>
    </row>
    <row r="908" spans="1:15" ht="12.5">
      <c r="A908" s="69"/>
      <c r="B908" s="69"/>
      <c r="C908" s="69"/>
      <c r="D908" s="78"/>
      <c r="E908" s="69"/>
      <c r="F908" s="69"/>
      <c r="G908" s="78"/>
      <c r="H908" s="67"/>
      <c r="I908" s="69"/>
      <c r="J908" s="69"/>
      <c r="K908" s="69"/>
      <c r="L908" s="69"/>
      <c r="M908" s="69"/>
      <c r="N908" s="69"/>
      <c r="O908" s="1"/>
    </row>
    <row r="909" spans="1:15" ht="12.5">
      <c r="A909" s="69"/>
      <c r="B909" s="69"/>
      <c r="C909" s="69"/>
      <c r="D909" s="78"/>
      <c r="E909" s="69"/>
      <c r="F909" s="69"/>
      <c r="G909" s="78"/>
      <c r="H909" s="67"/>
      <c r="I909" s="69"/>
      <c r="J909" s="69"/>
      <c r="K909" s="69"/>
      <c r="L909" s="69"/>
      <c r="M909" s="69"/>
      <c r="N909" s="69"/>
      <c r="O909" s="1"/>
    </row>
    <row r="910" spans="1:15" ht="12.5">
      <c r="A910" s="69"/>
      <c r="B910" s="69"/>
      <c r="C910" s="69"/>
      <c r="D910" s="78"/>
      <c r="E910" s="69"/>
      <c r="F910" s="69"/>
      <c r="G910" s="78"/>
      <c r="H910" s="67"/>
      <c r="I910" s="69"/>
      <c r="J910" s="69"/>
      <c r="K910" s="69"/>
      <c r="L910" s="69"/>
      <c r="M910" s="69"/>
      <c r="N910" s="69"/>
      <c r="O910" s="1"/>
    </row>
    <row r="911" spans="1:15" ht="12.5">
      <c r="A911" s="69"/>
      <c r="B911" s="69"/>
      <c r="C911" s="69"/>
      <c r="D911" s="78"/>
      <c r="E911" s="69"/>
      <c r="F911" s="69"/>
      <c r="G911" s="78"/>
      <c r="H911" s="67"/>
      <c r="I911" s="69"/>
      <c r="J911" s="69"/>
      <c r="K911" s="69"/>
      <c r="L911" s="69"/>
      <c r="M911" s="69"/>
      <c r="N911" s="69"/>
      <c r="O911" s="1"/>
    </row>
    <row r="912" spans="1:15" ht="12.5">
      <c r="A912" s="69"/>
      <c r="B912" s="69"/>
      <c r="C912" s="69"/>
      <c r="D912" s="78"/>
      <c r="E912" s="69"/>
      <c r="F912" s="69"/>
      <c r="G912" s="78"/>
      <c r="H912" s="67"/>
      <c r="I912" s="69"/>
      <c r="J912" s="69"/>
      <c r="K912" s="69"/>
      <c r="L912" s="69"/>
      <c r="M912" s="69"/>
      <c r="N912" s="69"/>
      <c r="O912" s="1"/>
    </row>
    <row r="913" spans="1:15" ht="12.5">
      <c r="A913" s="69"/>
      <c r="B913" s="69"/>
      <c r="C913" s="69"/>
      <c r="D913" s="78"/>
      <c r="E913" s="69"/>
      <c r="F913" s="69"/>
      <c r="G913" s="78"/>
      <c r="H913" s="67"/>
      <c r="I913" s="69"/>
      <c r="J913" s="69"/>
      <c r="K913" s="69"/>
      <c r="L913" s="69"/>
      <c r="M913" s="69"/>
      <c r="N913" s="69"/>
      <c r="O913" s="1"/>
    </row>
    <row r="914" spans="1:15" ht="12.5">
      <c r="A914" s="69"/>
      <c r="B914" s="69"/>
      <c r="C914" s="69"/>
      <c r="D914" s="78"/>
      <c r="E914" s="69"/>
      <c r="F914" s="69"/>
      <c r="G914" s="78"/>
      <c r="H914" s="67"/>
      <c r="I914" s="69"/>
      <c r="J914" s="69"/>
      <c r="K914" s="69"/>
      <c r="L914" s="69"/>
      <c r="M914" s="69"/>
      <c r="N914" s="69"/>
      <c r="O914" s="1"/>
    </row>
    <row r="915" spans="1:15" ht="12.5">
      <c r="A915" s="69"/>
      <c r="B915" s="69"/>
      <c r="C915" s="69"/>
      <c r="D915" s="78"/>
      <c r="E915" s="69"/>
      <c r="F915" s="69"/>
      <c r="G915" s="78"/>
      <c r="H915" s="67"/>
      <c r="I915" s="69"/>
      <c r="J915" s="69"/>
      <c r="K915" s="69"/>
      <c r="L915" s="69"/>
      <c r="M915" s="69"/>
      <c r="N915" s="69"/>
      <c r="O915" s="1"/>
    </row>
    <row r="916" spans="1:15" ht="12.5">
      <c r="A916" s="69"/>
      <c r="B916" s="69"/>
      <c r="C916" s="69"/>
      <c r="D916" s="78"/>
      <c r="E916" s="69"/>
      <c r="F916" s="69"/>
      <c r="G916" s="78"/>
      <c r="H916" s="67"/>
      <c r="I916" s="69"/>
      <c r="J916" s="69"/>
      <c r="K916" s="69"/>
      <c r="L916" s="69"/>
      <c r="M916" s="69"/>
      <c r="N916" s="69"/>
      <c r="O916" s="1"/>
    </row>
    <row r="917" spans="1:15" ht="12.5">
      <c r="A917" s="69"/>
      <c r="B917" s="69"/>
      <c r="C917" s="69"/>
      <c r="D917" s="78"/>
      <c r="E917" s="69"/>
      <c r="F917" s="69"/>
      <c r="G917" s="78"/>
      <c r="H917" s="67"/>
      <c r="I917" s="69"/>
      <c r="J917" s="69"/>
      <c r="K917" s="69"/>
      <c r="L917" s="69"/>
      <c r="M917" s="69"/>
      <c r="N917" s="69"/>
      <c r="O917" s="1"/>
    </row>
    <row r="918" spans="1:15" ht="12.5">
      <c r="A918" s="69"/>
      <c r="B918" s="69"/>
      <c r="C918" s="69"/>
      <c r="D918" s="78"/>
      <c r="E918" s="69"/>
      <c r="F918" s="69"/>
      <c r="G918" s="78"/>
      <c r="H918" s="67"/>
      <c r="I918" s="69"/>
      <c r="J918" s="69"/>
      <c r="K918" s="69"/>
      <c r="L918" s="69"/>
      <c r="M918" s="69"/>
      <c r="N918" s="69"/>
      <c r="O918" s="1"/>
    </row>
    <row r="919" spans="1:15" ht="12.5">
      <c r="A919" s="69"/>
      <c r="B919" s="69"/>
      <c r="C919" s="69"/>
      <c r="D919" s="78"/>
      <c r="E919" s="69"/>
      <c r="F919" s="69"/>
      <c r="G919" s="78"/>
      <c r="H919" s="67"/>
      <c r="I919" s="69"/>
      <c r="J919" s="69"/>
      <c r="K919" s="69"/>
      <c r="L919" s="69"/>
      <c r="M919" s="69"/>
      <c r="N919" s="69"/>
      <c r="O919" s="1"/>
    </row>
    <row r="920" spans="1:15" ht="12.5">
      <c r="A920" s="69"/>
      <c r="B920" s="69"/>
      <c r="C920" s="69"/>
      <c r="D920" s="78"/>
      <c r="E920" s="69"/>
      <c r="F920" s="69"/>
      <c r="G920" s="78"/>
      <c r="H920" s="67"/>
      <c r="I920" s="69"/>
      <c r="J920" s="69"/>
      <c r="K920" s="69"/>
      <c r="L920" s="69"/>
      <c r="M920" s="69"/>
      <c r="N920" s="69"/>
      <c r="O920" s="1"/>
    </row>
    <row r="921" spans="1:15" ht="12.5">
      <c r="A921" s="69"/>
      <c r="B921" s="69"/>
      <c r="C921" s="69"/>
      <c r="D921" s="78"/>
      <c r="E921" s="69"/>
      <c r="F921" s="69"/>
      <c r="G921" s="78"/>
      <c r="H921" s="67"/>
      <c r="I921" s="69"/>
      <c r="J921" s="69"/>
      <c r="K921" s="69"/>
      <c r="L921" s="69"/>
      <c r="M921" s="69"/>
      <c r="N921" s="69"/>
      <c r="O921" s="1"/>
    </row>
    <row r="922" spans="1:15" ht="12.5">
      <c r="A922" s="69"/>
      <c r="B922" s="69"/>
      <c r="C922" s="69"/>
      <c r="D922" s="78"/>
      <c r="E922" s="69"/>
      <c r="F922" s="69"/>
      <c r="G922" s="78"/>
      <c r="H922" s="67"/>
      <c r="I922" s="69"/>
      <c r="J922" s="69"/>
      <c r="K922" s="69"/>
      <c r="L922" s="69"/>
      <c r="M922" s="69"/>
      <c r="N922" s="69"/>
      <c r="O922" s="1"/>
    </row>
    <row r="923" spans="1:15" ht="12.5">
      <c r="A923" s="69"/>
      <c r="B923" s="69"/>
      <c r="C923" s="69"/>
      <c r="D923" s="78"/>
      <c r="E923" s="69"/>
      <c r="F923" s="69"/>
      <c r="G923" s="78"/>
      <c r="H923" s="67"/>
      <c r="I923" s="69"/>
      <c r="J923" s="69"/>
      <c r="K923" s="69"/>
      <c r="L923" s="69"/>
      <c r="M923" s="69"/>
      <c r="N923" s="69"/>
      <c r="O923" s="1"/>
    </row>
    <row r="924" spans="1:15" ht="12.5">
      <c r="A924" s="69"/>
      <c r="B924" s="69"/>
      <c r="C924" s="69"/>
      <c r="D924" s="78"/>
      <c r="E924" s="69"/>
      <c r="F924" s="69"/>
      <c r="G924" s="78"/>
      <c r="H924" s="67"/>
      <c r="I924" s="69"/>
      <c r="J924" s="69"/>
      <c r="K924" s="69"/>
      <c r="L924" s="69"/>
      <c r="M924" s="69"/>
      <c r="N924" s="69"/>
      <c r="O924" s="1"/>
    </row>
    <row r="925" spans="1:15" ht="12.5">
      <c r="A925" s="69"/>
      <c r="B925" s="69"/>
      <c r="C925" s="69"/>
      <c r="D925" s="78"/>
      <c r="E925" s="69"/>
      <c r="F925" s="69"/>
      <c r="G925" s="78"/>
      <c r="H925" s="67"/>
      <c r="I925" s="69"/>
      <c r="J925" s="69"/>
      <c r="K925" s="69"/>
      <c r="L925" s="69"/>
      <c r="M925" s="69"/>
      <c r="N925" s="69"/>
      <c r="O925" s="1"/>
    </row>
    <row r="926" spans="1:15" ht="12.5">
      <c r="A926" s="69"/>
      <c r="B926" s="69"/>
      <c r="C926" s="69"/>
      <c r="D926" s="78"/>
      <c r="E926" s="69"/>
      <c r="F926" s="69"/>
      <c r="G926" s="78"/>
      <c r="H926" s="67"/>
      <c r="I926" s="69"/>
      <c r="J926" s="69"/>
      <c r="K926" s="69"/>
      <c r="L926" s="69"/>
      <c r="M926" s="69"/>
      <c r="N926" s="69"/>
      <c r="O926" s="1"/>
    </row>
    <row r="927" spans="1:15" ht="12.5">
      <c r="A927" s="69"/>
      <c r="B927" s="69"/>
      <c r="C927" s="69"/>
      <c r="D927" s="78"/>
      <c r="E927" s="69"/>
      <c r="F927" s="69"/>
      <c r="G927" s="78"/>
      <c r="H927" s="67"/>
      <c r="I927" s="69"/>
      <c r="J927" s="69"/>
      <c r="K927" s="69"/>
      <c r="L927" s="69"/>
      <c r="M927" s="69"/>
      <c r="N927" s="69"/>
      <c r="O927" s="1"/>
    </row>
    <row r="928" spans="1:15" ht="12.5">
      <c r="A928" s="69"/>
      <c r="B928" s="69"/>
      <c r="C928" s="69"/>
      <c r="D928" s="78"/>
      <c r="E928" s="69"/>
      <c r="F928" s="69"/>
      <c r="G928" s="78"/>
      <c r="H928" s="67"/>
      <c r="I928" s="69"/>
      <c r="J928" s="69"/>
      <c r="K928" s="69"/>
      <c r="L928" s="69"/>
      <c r="M928" s="69"/>
      <c r="N928" s="69"/>
      <c r="O928" s="1"/>
    </row>
    <row r="929" spans="1:15" ht="12.5">
      <c r="A929" s="69"/>
      <c r="B929" s="69"/>
      <c r="C929" s="69"/>
      <c r="D929" s="78"/>
      <c r="E929" s="69"/>
      <c r="F929" s="69"/>
      <c r="G929" s="78"/>
      <c r="H929" s="67"/>
      <c r="I929" s="69"/>
      <c r="J929" s="69"/>
      <c r="K929" s="69"/>
      <c r="L929" s="69"/>
      <c r="M929" s="69"/>
      <c r="N929" s="69"/>
      <c r="O929" s="1"/>
    </row>
    <row r="930" spans="1:15" ht="12.5">
      <c r="A930" s="69"/>
      <c r="B930" s="69"/>
      <c r="C930" s="69"/>
      <c r="D930" s="78"/>
      <c r="E930" s="69"/>
      <c r="F930" s="69"/>
      <c r="G930" s="78"/>
      <c r="H930" s="67"/>
      <c r="I930" s="69"/>
      <c r="J930" s="69"/>
      <c r="K930" s="69"/>
      <c r="L930" s="69"/>
      <c r="M930" s="69"/>
      <c r="N930" s="69"/>
      <c r="O930" s="1"/>
    </row>
    <row r="931" spans="1:15" ht="12.5">
      <c r="A931" s="69"/>
      <c r="B931" s="69"/>
      <c r="C931" s="69"/>
      <c r="D931" s="78"/>
      <c r="E931" s="69"/>
      <c r="F931" s="69"/>
      <c r="G931" s="78"/>
      <c r="H931" s="67"/>
      <c r="I931" s="69"/>
      <c r="J931" s="69"/>
      <c r="K931" s="69"/>
      <c r="L931" s="69"/>
      <c r="M931" s="69"/>
      <c r="N931" s="69"/>
      <c r="O931" s="1"/>
    </row>
    <row r="932" spans="1:15" ht="12.5">
      <c r="A932" s="69"/>
      <c r="B932" s="69"/>
      <c r="C932" s="69"/>
      <c r="D932" s="78"/>
      <c r="E932" s="69"/>
      <c r="F932" s="69"/>
      <c r="G932" s="78"/>
      <c r="H932" s="67"/>
      <c r="I932" s="69"/>
      <c r="J932" s="69"/>
      <c r="K932" s="69"/>
      <c r="L932" s="69"/>
      <c r="M932" s="69"/>
      <c r="N932" s="69"/>
      <c r="O932" s="1"/>
    </row>
    <row r="933" spans="1:15" ht="12.5">
      <c r="A933" s="69"/>
      <c r="B933" s="69"/>
      <c r="C933" s="69"/>
      <c r="D933" s="78"/>
      <c r="E933" s="69"/>
      <c r="F933" s="69"/>
      <c r="G933" s="78"/>
      <c r="H933" s="67"/>
      <c r="I933" s="69"/>
      <c r="J933" s="69"/>
      <c r="K933" s="69"/>
      <c r="L933" s="69"/>
      <c r="M933" s="69"/>
      <c r="N933" s="69"/>
      <c r="O933" s="1"/>
    </row>
    <row r="934" spans="1:15" ht="12.5">
      <c r="A934" s="69"/>
      <c r="B934" s="69"/>
      <c r="C934" s="69"/>
      <c r="D934" s="78"/>
      <c r="E934" s="69"/>
      <c r="F934" s="69"/>
      <c r="G934" s="78"/>
      <c r="H934" s="67"/>
      <c r="I934" s="69"/>
      <c r="J934" s="69"/>
      <c r="K934" s="69"/>
      <c r="L934" s="69"/>
      <c r="M934" s="69"/>
      <c r="N934" s="69"/>
      <c r="O934" s="1"/>
    </row>
    <row r="935" spans="1:15" ht="12.5">
      <c r="A935" s="69"/>
      <c r="B935" s="69"/>
      <c r="C935" s="69"/>
      <c r="D935" s="78"/>
      <c r="E935" s="69"/>
      <c r="F935" s="69"/>
      <c r="G935" s="78"/>
      <c r="H935" s="67"/>
      <c r="I935" s="69"/>
      <c r="J935" s="69"/>
      <c r="K935" s="69"/>
      <c r="L935" s="69"/>
      <c r="M935" s="69"/>
      <c r="N935" s="69"/>
      <c r="O935" s="1"/>
    </row>
    <row r="936" spans="1:15" ht="12.5">
      <c r="A936" s="69"/>
      <c r="B936" s="69"/>
      <c r="C936" s="69"/>
      <c r="D936" s="78"/>
      <c r="E936" s="69"/>
      <c r="F936" s="69"/>
      <c r="G936" s="78"/>
      <c r="H936" s="67"/>
      <c r="I936" s="69"/>
      <c r="J936" s="69"/>
      <c r="K936" s="69"/>
      <c r="L936" s="69"/>
      <c r="M936" s="69"/>
      <c r="N936" s="69"/>
      <c r="O936" s="1"/>
    </row>
    <row r="937" spans="1:15" ht="12.5">
      <c r="A937" s="69"/>
      <c r="B937" s="69"/>
      <c r="C937" s="69"/>
      <c r="D937" s="78"/>
      <c r="E937" s="69"/>
      <c r="F937" s="69"/>
      <c r="G937" s="78"/>
      <c r="H937" s="67"/>
      <c r="I937" s="69"/>
      <c r="J937" s="69"/>
      <c r="K937" s="69"/>
      <c r="L937" s="69"/>
      <c r="M937" s="69"/>
      <c r="N937" s="69"/>
      <c r="O937" s="1"/>
    </row>
    <row r="938" spans="1:15" ht="12.5">
      <c r="A938" s="69"/>
      <c r="B938" s="69"/>
      <c r="C938" s="69"/>
      <c r="D938" s="78"/>
      <c r="E938" s="69"/>
      <c r="F938" s="69"/>
      <c r="G938" s="78"/>
      <c r="H938" s="67"/>
      <c r="I938" s="69"/>
      <c r="J938" s="69"/>
      <c r="K938" s="69"/>
      <c r="L938" s="69"/>
      <c r="M938" s="69"/>
      <c r="N938" s="69"/>
      <c r="O938" s="1"/>
    </row>
    <row r="939" spans="1:15" ht="12.5">
      <c r="A939" s="69"/>
      <c r="B939" s="69"/>
      <c r="C939" s="69"/>
      <c r="D939" s="78"/>
      <c r="E939" s="69"/>
      <c r="F939" s="69"/>
      <c r="G939" s="78"/>
      <c r="H939" s="67"/>
      <c r="I939" s="69"/>
      <c r="J939" s="69"/>
      <c r="K939" s="69"/>
      <c r="L939" s="69"/>
      <c r="M939" s="69"/>
      <c r="N939" s="69"/>
      <c r="O939" s="1"/>
    </row>
    <row r="940" spans="1:15" ht="12.5">
      <c r="A940" s="69"/>
      <c r="B940" s="69"/>
      <c r="C940" s="69"/>
      <c r="D940" s="78"/>
      <c r="E940" s="69"/>
      <c r="F940" s="69"/>
      <c r="G940" s="78"/>
      <c r="H940" s="67"/>
      <c r="I940" s="69"/>
      <c r="J940" s="69"/>
      <c r="K940" s="69"/>
      <c r="L940" s="69"/>
      <c r="M940" s="69"/>
      <c r="N940" s="69"/>
      <c r="O940" s="1"/>
    </row>
    <row r="941" spans="1:15" ht="12.5">
      <c r="A941" s="69"/>
      <c r="B941" s="69"/>
      <c r="C941" s="69"/>
      <c r="D941" s="78"/>
      <c r="E941" s="69"/>
      <c r="F941" s="69"/>
      <c r="G941" s="78"/>
      <c r="H941" s="67"/>
      <c r="I941" s="69"/>
      <c r="J941" s="69"/>
      <c r="K941" s="69"/>
      <c r="L941" s="69"/>
      <c r="M941" s="69"/>
      <c r="N941" s="69"/>
      <c r="O941" s="1"/>
    </row>
    <row r="942" spans="1:15" ht="12.5">
      <c r="A942" s="69"/>
      <c r="B942" s="69"/>
      <c r="C942" s="69"/>
      <c r="D942" s="78"/>
      <c r="E942" s="69"/>
      <c r="F942" s="69"/>
      <c r="G942" s="78"/>
      <c r="H942" s="67"/>
      <c r="I942" s="69"/>
      <c r="J942" s="69"/>
      <c r="K942" s="69"/>
      <c r="L942" s="69"/>
      <c r="M942" s="69"/>
      <c r="N942" s="69"/>
      <c r="O942" s="1"/>
    </row>
    <row r="943" spans="1:15" ht="12.5">
      <c r="A943" s="69"/>
      <c r="B943" s="69"/>
      <c r="C943" s="69"/>
      <c r="D943" s="78"/>
      <c r="E943" s="69"/>
      <c r="F943" s="69"/>
      <c r="G943" s="78"/>
      <c r="H943" s="67"/>
      <c r="I943" s="69"/>
      <c r="J943" s="69"/>
      <c r="K943" s="69"/>
      <c r="L943" s="69"/>
      <c r="M943" s="69"/>
      <c r="N943" s="69"/>
      <c r="O943" s="1"/>
    </row>
    <row r="944" spans="1:15" ht="12.5">
      <c r="A944" s="69"/>
      <c r="B944" s="69"/>
      <c r="C944" s="69"/>
      <c r="D944" s="78"/>
      <c r="E944" s="69"/>
      <c r="F944" s="69"/>
      <c r="G944" s="78"/>
      <c r="H944" s="67"/>
      <c r="I944" s="69"/>
      <c r="J944" s="69"/>
      <c r="K944" s="69"/>
      <c r="L944" s="69"/>
      <c r="M944" s="69"/>
      <c r="N944" s="69"/>
      <c r="O944" s="1"/>
    </row>
    <row r="945" spans="1:15" ht="12.5">
      <c r="A945" s="69"/>
      <c r="B945" s="69"/>
      <c r="C945" s="69"/>
      <c r="D945" s="78"/>
      <c r="E945" s="69"/>
      <c r="F945" s="69"/>
      <c r="G945" s="78"/>
      <c r="H945" s="67"/>
      <c r="I945" s="69"/>
      <c r="J945" s="69"/>
      <c r="K945" s="69"/>
      <c r="L945" s="69"/>
      <c r="M945" s="69"/>
      <c r="N945" s="69"/>
      <c r="O945" s="1"/>
    </row>
    <row r="946" spans="1:15" ht="12.5">
      <c r="A946" s="69"/>
      <c r="B946" s="69"/>
      <c r="C946" s="69"/>
      <c r="D946" s="78"/>
      <c r="E946" s="69"/>
      <c r="F946" s="69"/>
      <c r="G946" s="78"/>
      <c r="H946" s="67"/>
      <c r="I946" s="69"/>
      <c r="J946" s="69"/>
      <c r="K946" s="69"/>
      <c r="L946" s="69"/>
      <c r="M946" s="69"/>
      <c r="N946" s="69"/>
      <c r="O946" s="1"/>
    </row>
    <row r="947" spans="1:15" ht="12.5">
      <c r="A947" s="69"/>
      <c r="B947" s="69"/>
      <c r="C947" s="69"/>
      <c r="D947" s="78"/>
      <c r="E947" s="69"/>
      <c r="F947" s="69"/>
      <c r="G947" s="78"/>
      <c r="H947" s="67"/>
      <c r="I947" s="69"/>
      <c r="J947" s="69"/>
      <c r="K947" s="69"/>
      <c r="L947" s="69"/>
      <c r="M947" s="69"/>
      <c r="N947" s="69"/>
      <c r="O947" s="1"/>
    </row>
    <row r="948" spans="1:15" ht="12.5">
      <c r="A948" s="69"/>
      <c r="B948" s="69"/>
      <c r="C948" s="69"/>
      <c r="D948" s="78"/>
      <c r="E948" s="69"/>
      <c r="F948" s="69"/>
      <c r="G948" s="78"/>
      <c r="H948" s="67"/>
      <c r="I948" s="69"/>
      <c r="J948" s="69"/>
      <c r="K948" s="69"/>
      <c r="L948" s="69"/>
      <c r="M948" s="69"/>
      <c r="N948" s="69"/>
      <c r="O948" s="1"/>
    </row>
    <row r="949" spans="1:15" ht="12.5">
      <c r="A949" s="69"/>
      <c r="B949" s="69"/>
      <c r="C949" s="69"/>
      <c r="D949" s="78"/>
      <c r="E949" s="69"/>
      <c r="F949" s="69"/>
      <c r="G949" s="78"/>
      <c r="H949" s="67"/>
      <c r="I949" s="69"/>
      <c r="J949" s="69"/>
      <c r="K949" s="69"/>
      <c r="L949" s="69"/>
      <c r="M949" s="69"/>
      <c r="N949" s="69"/>
      <c r="O949" s="1"/>
    </row>
    <row r="950" spans="1:15" ht="12.5">
      <c r="A950" s="69"/>
      <c r="B950" s="69"/>
      <c r="C950" s="69"/>
      <c r="D950" s="78"/>
      <c r="E950" s="69"/>
      <c r="F950" s="69"/>
      <c r="G950" s="78"/>
      <c r="H950" s="67"/>
      <c r="I950" s="69"/>
      <c r="J950" s="69"/>
      <c r="K950" s="69"/>
      <c r="L950" s="69"/>
      <c r="M950" s="69"/>
      <c r="N950" s="69"/>
      <c r="O950" s="1"/>
    </row>
    <row r="951" spans="1:15" ht="12.5">
      <c r="A951" s="69"/>
      <c r="B951" s="69"/>
      <c r="C951" s="69"/>
      <c r="D951" s="78"/>
      <c r="E951" s="69"/>
      <c r="F951" s="69"/>
      <c r="G951" s="78"/>
      <c r="H951" s="67"/>
      <c r="I951" s="69"/>
      <c r="J951" s="69"/>
      <c r="K951" s="69"/>
      <c r="L951" s="69"/>
      <c r="M951" s="69"/>
      <c r="N951" s="69"/>
      <c r="O951" s="1"/>
    </row>
    <row r="952" spans="1:15" ht="12.5">
      <c r="A952" s="69"/>
      <c r="B952" s="69"/>
      <c r="C952" s="69"/>
      <c r="D952" s="78"/>
      <c r="E952" s="69"/>
      <c r="F952" s="69"/>
      <c r="G952" s="78"/>
      <c r="H952" s="67"/>
      <c r="I952" s="69"/>
      <c r="J952" s="69"/>
      <c r="K952" s="69"/>
      <c r="L952" s="69"/>
      <c r="M952" s="69"/>
      <c r="N952" s="69"/>
      <c r="O952" s="1"/>
    </row>
    <row r="953" spans="1:15" ht="12.5">
      <c r="A953" s="69"/>
      <c r="B953" s="69"/>
      <c r="C953" s="69"/>
      <c r="D953" s="78"/>
      <c r="E953" s="69"/>
      <c r="F953" s="69"/>
      <c r="G953" s="78"/>
      <c r="H953" s="67"/>
      <c r="I953" s="69"/>
      <c r="J953" s="69"/>
      <c r="K953" s="69"/>
      <c r="L953" s="69"/>
      <c r="M953" s="69"/>
      <c r="N953" s="69"/>
      <c r="O953" s="1"/>
    </row>
    <row r="954" spans="1:15" ht="12.5">
      <c r="A954" s="69"/>
      <c r="B954" s="69"/>
      <c r="C954" s="69"/>
      <c r="D954" s="78"/>
      <c r="E954" s="69"/>
      <c r="F954" s="69"/>
      <c r="G954" s="78"/>
      <c r="H954" s="67"/>
      <c r="I954" s="69"/>
      <c r="J954" s="69"/>
      <c r="K954" s="69"/>
      <c r="L954" s="69"/>
      <c r="M954" s="69"/>
      <c r="N954" s="69"/>
      <c r="O954" s="1"/>
    </row>
    <row r="955" spans="1:15" ht="12.5">
      <c r="A955" s="69"/>
      <c r="B955" s="69"/>
      <c r="C955" s="69"/>
      <c r="D955" s="78"/>
      <c r="E955" s="69"/>
      <c r="F955" s="69"/>
      <c r="G955" s="78"/>
      <c r="H955" s="67"/>
      <c r="I955" s="69"/>
      <c r="J955" s="69"/>
      <c r="K955" s="69"/>
      <c r="L955" s="69"/>
      <c r="M955" s="69"/>
      <c r="N955" s="69"/>
      <c r="O955" s="1"/>
    </row>
    <row r="956" spans="1:15" ht="12.5">
      <c r="A956" s="69"/>
      <c r="B956" s="69"/>
      <c r="C956" s="69"/>
      <c r="D956" s="78"/>
      <c r="E956" s="69"/>
      <c r="F956" s="69"/>
      <c r="G956" s="78"/>
      <c r="H956" s="67"/>
      <c r="I956" s="69"/>
      <c r="J956" s="69"/>
      <c r="K956" s="69"/>
      <c r="L956" s="69"/>
      <c r="M956" s="69"/>
      <c r="N956" s="69"/>
      <c r="O956" s="1"/>
    </row>
    <row r="957" spans="1:15" ht="12.5">
      <c r="A957" s="69"/>
      <c r="B957" s="69"/>
      <c r="C957" s="69"/>
      <c r="D957" s="78"/>
      <c r="E957" s="69"/>
      <c r="F957" s="69"/>
      <c r="G957" s="78"/>
      <c r="H957" s="67"/>
      <c r="I957" s="69"/>
      <c r="J957" s="69"/>
      <c r="K957" s="69"/>
      <c r="L957" s="69"/>
      <c r="M957" s="69"/>
      <c r="N957" s="69"/>
      <c r="O957" s="1"/>
    </row>
    <row r="958" spans="1:15" ht="12.5">
      <c r="A958" s="69"/>
      <c r="B958" s="69"/>
      <c r="C958" s="69"/>
      <c r="D958" s="78"/>
      <c r="E958" s="69"/>
      <c r="F958" s="69"/>
      <c r="G958" s="78"/>
      <c r="H958" s="67"/>
      <c r="I958" s="69"/>
      <c r="J958" s="69"/>
      <c r="K958" s="69"/>
      <c r="L958" s="69"/>
      <c r="M958" s="69"/>
      <c r="N958" s="69"/>
      <c r="O958" s="1"/>
    </row>
    <row r="959" spans="1:15" ht="12.5">
      <c r="A959" s="69"/>
      <c r="B959" s="69"/>
      <c r="C959" s="69"/>
      <c r="D959" s="78"/>
      <c r="E959" s="69"/>
      <c r="F959" s="69"/>
      <c r="G959" s="78"/>
      <c r="H959" s="67"/>
      <c r="I959" s="69"/>
      <c r="J959" s="69"/>
      <c r="K959" s="69"/>
      <c r="L959" s="69"/>
      <c r="M959" s="69"/>
      <c r="N959" s="69"/>
      <c r="O959" s="1"/>
    </row>
    <row r="960" spans="1:15" ht="12.5">
      <c r="A960" s="69"/>
      <c r="B960" s="69"/>
      <c r="C960" s="69"/>
      <c r="D960" s="78"/>
      <c r="E960" s="69"/>
      <c r="F960" s="69"/>
      <c r="G960" s="78"/>
      <c r="H960" s="67"/>
      <c r="I960" s="69"/>
      <c r="J960" s="69"/>
      <c r="K960" s="69"/>
      <c r="L960" s="69"/>
      <c r="M960" s="69"/>
      <c r="N960" s="69"/>
      <c r="O960" s="1"/>
    </row>
    <row r="961" spans="1:15" ht="12.5">
      <c r="A961" s="69"/>
      <c r="B961" s="69"/>
      <c r="C961" s="69"/>
      <c r="D961" s="78"/>
      <c r="E961" s="69"/>
      <c r="F961" s="69"/>
      <c r="G961" s="78"/>
      <c r="H961" s="67"/>
      <c r="I961" s="69"/>
      <c r="J961" s="69"/>
      <c r="K961" s="69"/>
      <c r="L961" s="69"/>
      <c r="M961" s="69"/>
      <c r="N961" s="69"/>
      <c r="O961" s="1"/>
    </row>
    <row r="962" spans="1:15" ht="12.5">
      <c r="A962" s="69"/>
      <c r="B962" s="69"/>
      <c r="C962" s="69"/>
      <c r="D962" s="78"/>
      <c r="E962" s="69"/>
      <c r="F962" s="69"/>
      <c r="G962" s="78"/>
      <c r="H962" s="67"/>
      <c r="I962" s="69"/>
      <c r="J962" s="69"/>
      <c r="K962" s="69"/>
      <c r="L962" s="69"/>
      <c r="M962" s="69"/>
      <c r="N962" s="69"/>
      <c r="O962" s="1"/>
    </row>
    <row r="963" spans="1:15" ht="12.5">
      <c r="A963" s="69"/>
      <c r="B963" s="69"/>
      <c r="C963" s="69"/>
      <c r="D963" s="78"/>
      <c r="E963" s="69"/>
      <c r="F963" s="69"/>
      <c r="G963" s="78"/>
      <c r="H963" s="67"/>
      <c r="I963" s="69"/>
      <c r="J963" s="69"/>
      <c r="K963" s="69"/>
      <c r="L963" s="69"/>
      <c r="M963" s="69"/>
      <c r="N963" s="69"/>
      <c r="O963" s="1"/>
    </row>
    <row r="964" spans="1:15" ht="12.5">
      <c r="A964" s="69"/>
      <c r="B964" s="69"/>
      <c r="C964" s="69"/>
      <c r="D964" s="78"/>
      <c r="E964" s="69"/>
      <c r="F964" s="69"/>
      <c r="G964" s="78"/>
      <c r="H964" s="67"/>
      <c r="I964" s="69"/>
      <c r="J964" s="69"/>
      <c r="K964" s="69"/>
      <c r="L964" s="69"/>
      <c r="M964" s="69"/>
      <c r="N964" s="69"/>
      <c r="O964" s="1"/>
    </row>
    <row r="965" spans="1:15" ht="12.5">
      <c r="A965" s="69"/>
      <c r="B965" s="69"/>
      <c r="C965" s="69"/>
      <c r="D965" s="78"/>
      <c r="E965" s="69"/>
      <c r="F965" s="69"/>
      <c r="G965" s="78"/>
      <c r="H965" s="67"/>
      <c r="I965" s="69"/>
      <c r="J965" s="69"/>
      <c r="K965" s="69"/>
      <c r="L965" s="69"/>
      <c r="M965" s="69"/>
      <c r="N965" s="69"/>
      <c r="O965" s="1"/>
    </row>
    <row r="966" spans="1:15" ht="12.5">
      <c r="A966" s="69"/>
      <c r="B966" s="69"/>
      <c r="C966" s="69"/>
      <c r="D966" s="78"/>
      <c r="E966" s="69"/>
      <c r="F966" s="69"/>
      <c r="G966" s="78"/>
      <c r="H966" s="67"/>
      <c r="I966" s="69"/>
      <c r="J966" s="69"/>
      <c r="K966" s="69"/>
      <c r="L966" s="69"/>
      <c r="M966" s="69"/>
      <c r="N966" s="69"/>
      <c r="O966" s="1"/>
    </row>
    <row r="967" spans="1:15" ht="12.5">
      <c r="A967" s="69"/>
      <c r="B967" s="69"/>
      <c r="C967" s="69"/>
      <c r="D967" s="78"/>
      <c r="E967" s="69"/>
      <c r="F967" s="69"/>
      <c r="G967" s="78"/>
      <c r="H967" s="67"/>
      <c r="I967" s="69"/>
      <c r="J967" s="69"/>
      <c r="K967" s="69"/>
      <c r="L967" s="69"/>
      <c r="M967" s="69"/>
      <c r="N967" s="69"/>
      <c r="O967" s="1"/>
    </row>
    <row r="968" spans="1:15" ht="12.5">
      <c r="A968" s="69"/>
      <c r="B968" s="69"/>
      <c r="C968" s="69"/>
      <c r="D968" s="78"/>
      <c r="E968" s="69"/>
      <c r="F968" s="69"/>
      <c r="G968" s="78"/>
      <c r="H968" s="67"/>
      <c r="I968" s="69"/>
      <c r="J968" s="69"/>
      <c r="K968" s="69"/>
      <c r="L968" s="69"/>
      <c r="M968" s="69"/>
      <c r="N968" s="69"/>
      <c r="O968" s="1"/>
    </row>
    <row r="969" spans="1:15" ht="12.5">
      <c r="A969" s="69"/>
      <c r="B969" s="69"/>
      <c r="C969" s="69"/>
      <c r="D969" s="78"/>
      <c r="E969" s="69"/>
      <c r="F969" s="69"/>
      <c r="G969" s="78"/>
      <c r="H969" s="67"/>
      <c r="I969" s="69"/>
      <c r="J969" s="69"/>
      <c r="K969" s="69"/>
      <c r="L969" s="69"/>
      <c r="M969" s="69"/>
      <c r="N969" s="69"/>
      <c r="O969" s="1"/>
    </row>
    <row r="970" spans="1:15" ht="12.5">
      <c r="A970" s="69"/>
      <c r="B970" s="69"/>
      <c r="C970" s="69"/>
      <c r="D970" s="78"/>
      <c r="E970" s="69"/>
      <c r="F970" s="69"/>
      <c r="G970" s="78"/>
      <c r="H970" s="67"/>
      <c r="I970" s="69"/>
      <c r="J970" s="69"/>
      <c r="K970" s="69"/>
      <c r="L970" s="69"/>
      <c r="M970" s="69"/>
      <c r="N970" s="69"/>
      <c r="O970" s="1"/>
    </row>
    <row r="971" spans="1:15" ht="12.5">
      <c r="A971" s="69"/>
      <c r="B971" s="69"/>
      <c r="C971" s="69"/>
      <c r="D971" s="78"/>
      <c r="E971" s="69"/>
      <c r="F971" s="69"/>
      <c r="G971" s="78"/>
      <c r="H971" s="67"/>
      <c r="I971" s="69"/>
      <c r="J971" s="69"/>
      <c r="K971" s="69"/>
      <c r="L971" s="69"/>
      <c r="M971" s="69"/>
      <c r="N971" s="69"/>
      <c r="O971" s="1"/>
    </row>
    <row r="972" spans="1:15" ht="12.5">
      <c r="A972" s="69"/>
      <c r="B972" s="69"/>
      <c r="C972" s="69"/>
      <c r="D972" s="78"/>
      <c r="E972" s="69"/>
      <c r="F972" s="69"/>
      <c r="G972" s="78"/>
      <c r="H972" s="67"/>
      <c r="I972" s="69"/>
      <c r="J972" s="69"/>
      <c r="K972" s="69"/>
      <c r="L972" s="69"/>
      <c r="M972" s="69"/>
      <c r="N972" s="69"/>
      <c r="O972" s="1"/>
    </row>
    <row r="973" spans="1:15" ht="12.5">
      <c r="A973" s="69"/>
      <c r="B973" s="69"/>
      <c r="C973" s="69"/>
      <c r="D973" s="78"/>
      <c r="E973" s="69"/>
      <c r="F973" s="69"/>
      <c r="G973" s="78"/>
      <c r="H973" s="67"/>
      <c r="I973" s="69"/>
      <c r="J973" s="69"/>
      <c r="K973" s="69"/>
      <c r="L973" s="69"/>
      <c r="M973" s="69"/>
      <c r="N973" s="69"/>
      <c r="O973" s="1"/>
    </row>
    <row r="974" spans="1:15" ht="12.5">
      <c r="A974" s="69"/>
      <c r="B974" s="69"/>
      <c r="C974" s="69"/>
      <c r="D974" s="78"/>
      <c r="E974" s="69"/>
      <c r="F974" s="69"/>
      <c r="G974" s="78"/>
      <c r="H974" s="67"/>
      <c r="I974" s="69"/>
      <c r="J974" s="69"/>
      <c r="K974" s="69"/>
      <c r="L974" s="69"/>
      <c r="M974" s="69"/>
      <c r="N974" s="69"/>
      <c r="O974" s="1"/>
    </row>
    <row r="975" spans="1:15" ht="12.5">
      <c r="A975" s="69"/>
      <c r="B975" s="69"/>
      <c r="C975" s="69"/>
      <c r="D975" s="78"/>
      <c r="E975" s="69"/>
      <c r="F975" s="69"/>
      <c r="G975" s="78"/>
      <c r="H975" s="67"/>
      <c r="I975" s="69"/>
      <c r="J975" s="69"/>
      <c r="K975" s="69"/>
      <c r="L975" s="69"/>
      <c r="M975" s="69"/>
      <c r="N975" s="69"/>
      <c r="O975" s="1"/>
    </row>
    <row r="976" spans="1:15" ht="12.5">
      <c r="A976" s="69"/>
      <c r="B976" s="69"/>
      <c r="C976" s="69"/>
      <c r="D976" s="78"/>
      <c r="E976" s="69"/>
      <c r="F976" s="69"/>
      <c r="G976" s="78"/>
      <c r="H976" s="67"/>
      <c r="I976" s="69"/>
      <c r="J976" s="69"/>
      <c r="K976" s="69"/>
      <c r="L976" s="69"/>
      <c r="M976" s="69"/>
      <c r="N976" s="69"/>
      <c r="O976" s="1"/>
    </row>
    <row r="977" spans="1:15" ht="12.5">
      <c r="A977" s="69"/>
      <c r="B977" s="69"/>
      <c r="C977" s="69"/>
      <c r="D977" s="78"/>
      <c r="E977" s="69"/>
      <c r="F977" s="69"/>
      <c r="G977" s="78"/>
      <c r="H977" s="67"/>
      <c r="I977" s="69"/>
      <c r="J977" s="69"/>
      <c r="K977" s="69"/>
      <c r="L977" s="69"/>
      <c r="M977" s="69"/>
      <c r="N977" s="69"/>
      <c r="O977" s="1"/>
    </row>
    <row r="978" spans="1:15" ht="12.5">
      <c r="A978" s="69"/>
      <c r="B978" s="69"/>
      <c r="C978" s="69"/>
      <c r="D978" s="78"/>
      <c r="E978" s="69"/>
      <c r="F978" s="69"/>
      <c r="G978" s="78"/>
      <c r="H978" s="67"/>
      <c r="I978" s="69"/>
      <c r="J978" s="69"/>
      <c r="K978" s="69"/>
      <c r="L978" s="69"/>
      <c r="M978" s="69"/>
      <c r="N978" s="69"/>
      <c r="O978" s="1"/>
    </row>
    <row r="979" spans="1:15" ht="12.5">
      <c r="A979" s="69"/>
      <c r="B979" s="69"/>
      <c r="C979" s="69"/>
      <c r="D979" s="78"/>
      <c r="E979" s="69"/>
      <c r="F979" s="69"/>
      <c r="G979" s="78"/>
      <c r="H979" s="67"/>
      <c r="I979" s="69"/>
      <c r="J979" s="69"/>
      <c r="K979" s="69"/>
      <c r="L979" s="69"/>
      <c r="M979" s="69"/>
      <c r="N979" s="69"/>
      <c r="O979" s="1"/>
    </row>
    <row r="980" spans="1:15" ht="12.5">
      <c r="A980" s="69"/>
      <c r="B980" s="69"/>
      <c r="C980" s="69"/>
      <c r="D980" s="78"/>
      <c r="E980" s="69"/>
      <c r="F980" s="69"/>
      <c r="G980" s="78"/>
      <c r="H980" s="67"/>
      <c r="I980" s="69"/>
      <c r="J980" s="69"/>
      <c r="K980" s="69"/>
      <c r="L980" s="69"/>
      <c r="M980" s="69"/>
      <c r="N980" s="69"/>
      <c r="O980" s="1"/>
    </row>
    <row r="981" spans="1:15" ht="12.5">
      <c r="A981" s="69"/>
      <c r="B981" s="69"/>
      <c r="C981" s="69"/>
      <c r="D981" s="78"/>
      <c r="E981" s="69"/>
      <c r="F981" s="69"/>
      <c r="G981" s="78"/>
      <c r="H981" s="67"/>
      <c r="I981" s="69"/>
      <c r="J981" s="69"/>
      <c r="K981" s="69"/>
      <c r="L981" s="69"/>
      <c r="M981" s="69"/>
      <c r="N981" s="69"/>
      <c r="O981" s="1"/>
    </row>
    <row r="982" spans="1:15" ht="12.5">
      <c r="A982" s="69"/>
      <c r="B982" s="69"/>
      <c r="C982" s="69"/>
      <c r="D982" s="78"/>
      <c r="E982" s="69"/>
      <c r="F982" s="69"/>
      <c r="G982" s="78"/>
      <c r="H982" s="67"/>
      <c r="I982" s="69"/>
      <c r="J982" s="69"/>
      <c r="K982" s="69"/>
      <c r="L982" s="69"/>
      <c r="M982" s="69"/>
      <c r="N982" s="69"/>
      <c r="O982" s="1"/>
    </row>
    <row r="983" spans="1:15" ht="12.5">
      <c r="A983" s="69"/>
      <c r="B983" s="69"/>
      <c r="C983" s="69"/>
      <c r="D983" s="78"/>
      <c r="E983" s="69"/>
      <c r="F983" s="69"/>
      <c r="G983" s="78"/>
      <c r="H983" s="67"/>
      <c r="I983" s="69"/>
      <c r="J983" s="69"/>
      <c r="K983" s="69"/>
      <c r="L983" s="69"/>
      <c r="M983" s="69"/>
      <c r="N983" s="69"/>
      <c r="O983" s="1"/>
    </row>
    <row r="984" spans="1:15" ht="12.5">
      <c r="A984" s="69"/>
      <c r="B984" s="69"/>
      <c r="C984" s="69"/>
      <c r="D984" s="78"/>
      <c r="E984" s="69"/>
      <c r="F984" s="69"/>
      <c r="G984" s="78"/>
      <c r="H984" s="67"/>
      <c r="I984" s="69"/>
      <c r="J984" s="69"/>
      <c r="K984" s="69"/>
      <c r="L984" s="69"/>
      <c r="M984" s="69"/>
      <c r="N984" s="69"/>
      <c r="O984" s="1"/>
    </row>
    <row r="985" spans="1:15" ht="12.5">
      <c r="A985" s="69"/>
      <c r="B985" s="69"/>
      <c r="C985" s="69"/>
      <c r="D985" s="78"/>
      <c r="E985" s="69"/>
      <c r="F985" s="69"/>
      <c r="G985" s="78"/>
      <c r="H985" s="67"/>
      <c r="I985" s="69"/>
      <c r="J985" s="69"/>
      <c r="K985" s="69"/>
      <c r="L985" s="69"/>
      <c r="M985" s="69"/>
      <c r="N985" s="69"/>
      <c r="O985" s="1"/>
    </row>
    <row r="986" spans="1:15" ht="12.5">
      <c r="A986" s="69"/>
      <c r="B986" s="69"/>
      <c r="C986" s="69"/>
      <c r="D986" s="78"/>
      <c r="E986" s="69"/>
      <c r="F986" s="69"/>
      <c r="G986" s="78"/>
      <c r="H986" s="67"/>
      <c r="I986" s="69"/>
      <c r="J986" s="69"/>
      <c r="K986" s="69"/>
      <c r="L986" s="69"/>
      <c r="M986" s="69"/>
      <c r="N986" s="69"/>
      <c r="O986" s="1"/>
    </row>
    <row r="987" spans="1:15" ht="12.5">
      <c r="A987" s="69"/>
      <c r="B987" s="69"/>
      <c r="C987" s="69"/>
      <c r="D987" s="78"/>
      <c r="E987" s="69"/>
      <c r="F987" s="69"/>
      <c r="G987" s="78"/>
      <c r="H987" s="67"/>
      <c r="I987" s="69"/>
      <c r="J987" s="69"/>
      <c r="K987" s="69"/>
      <c r="L987" s="69"/>
      <c r="M987" s="69"/>
      <c r="N987" s="69"/>
      <c r="O987" s="1"/>
    </row>
    <row r="988" spans="1:15" ht="12.5">
      <c r="A988" s="69"/>
      <c r="B988" s="69"/>
      <c r="C988" s="69"/>
      <c r="D988" s="78"/>
      <c r="E988" s="69"/>
      <c r="F988" s="69"/>
      <c r="G988" s="78"/>
      <c r="H988" s="67"/>
      <c r="I988" s="69"/>
      <c r="J988" s="69"/>
      <c r="K988" s="69"/>
      <c r="L988" s="69"/>
      <c r="M988" s="69"/>
      <c r="N988" s="69"/>
      <c r="O988" s="1"/>
    </row>
    <row r="989" spans="1:15" ht="12.5">
      <c r="A989" s="69"/>
      <c r="B989" s="69"/>
      <c r="C989" s="69"/>
      <c r="D989" s="78"/>
      <c r="E989" s="69"/>
      <c r="F989" s="69"/>
      <c r="G989" s="78"/>
      <c r="H989" s="67"/>
      <c r="I989" s="69"/>
      <c r="J989" s="69"/>
      <c r="K989" s="69"/>
      <c r="L989" s="69"/>
      <c r="M989" s="69"/>
      <c r="N989" s="69"/>
      <c r="O989" s="1"/>
    </row>
    <row r="990" spans="1:15" ht="12.5">
      <c r="A990" s="69"/>
      <c r="B990" s="69"/>
      <c r="C990" s="69"/>
      <c r="D990" s="78"/>
      <c r="E990" s="69"/>
      <c r="F990" s="69"/>
      <c r="G990" s="78"/>
      <c r="H990" s="67"/>
      <c r="I990" s="69"/>
      <c r="J990" s="69"/>
      <c r="K990" s="69"/>
      <c r="L990" s="69"/>
      <c r="M990" s="69"/>
      <c r="N990" s="69"/>
      <c r="O990" s="1"/>
    </row>
    <row r="991" spans="1:15" ht="12.5">
      <c r="A991" s="69"/>
      <c r="B991" s="69"/>
      <c r="C991" s="69"/>
      <c r="D991" s="78"/>
      <c r="E991" s="69"/>
      <c r="F991" s="69"/>
      <c r="G991" s="78"/>
      <c r="H991" s="67"/>
      <c r="I991" s="69"/>
      <c r="J991" s="69"/>
      <c r="K991" s="69"/>
      <c r="L991" s="69"/>
      <c r="M991" s="69"/>
      <c r="N991" s="69"/>
      <c r="O991" s="1"/>
    </row>
    <row r="992" spans="1:15" ht="12.5">
      <c r="A992" s="69"/>
      <c r="B992" s="69"/>
      <c r="C992" s="69"/>
      <c r="D992" s="78"/>
      <c r="E992" s="69"/>
      <c r="F992" s="69"/>
      <c r="G992" s="78"/>
      <c r="H992" s="67"/>
      <c r="I992" s="69"/>
      <c r="J992" s="69"/>
      <c r="K992" s="69"/>
      <c r="L992" s="69"/>
      <c r="M992" s="69"/>
      <c r="N992" s="69"/>
      <c r="O992" s="1"/>
    </row>
    <row r="993" spans="1:15" ht="12.5">
      <c r="A993" s="69"/>
      <c r="B993" s="69"/>
      <c r="C993" s="69"/>
      <c r="D993" s="78"/>
      <c r="E993" s="69"/>
      <c r="F993" s="69"/>
      <c r="G993" s="78"/>
      <c r="H993" s="67"/>
      <c r="I993" s="69"/>
      <c r="J993" s="69"/>
      <c r="K993" s="69"/>
      <c r="L993" s="69"/>
      <c r="M993" s="69"/>
      <c r="N993" s="69"/>
      <c r="O993" s="1"/>
    </row>
    <row r="994" spans="1:15" ht="12.5">
      <c r="A994" s="69"/>
      <c r="B994" s="69"/>
      <c r="C994" s="69"/>
      <c r="D994" s="78"/>
      <c r="E994" s="69"/>
      <c r="F994" s="69"/>
      <c r="G994" s="78"/>
      <c r="H994" s="67"/>
      <c r="I994" s="69"/>
      <c r="J994" s="69"/>
      <c r="K994" s="69"/>
      <c r="L994" s="69"/>
      <c r="M994" s="69"/>
      <c r="N994" s="69"/>
      <c r="O994" s="1"/>
    </row>
    <row r="995" spans="1:15" ht="12.5">
      <c r="A995" s="69"/>
      <c r="B995" s="69"/>
      <c r="C995" s="69"/>
      <c r="D995" s="78"/>
      <c r="E995" s="69"/>
      <c r="F995" s="69"/>
      <c r="G995" s="78"/>
      <c r="H995" s="67"/>
      <c r="I995" s="69"/>
      <c r="J995" s="69"/>
      <c r="K995" s="69"/>
      <c r="L995" s="69"/>
      <c r="M995" s="69"/>
      <c r="N995" s="69"/>
      <c r="O995" s="1"/>
    </row>
    <row r="996" spans="1:15" ht="12.5">
      <c r="A996" s="69"/>
      <c r="B996" s="69"/>
      <c r="C996" s="69"/>
      <c r="D996" s="78"/>
      <c r="E996" s="69"/>
      <c r="F996" s="69"/>
      <c r="G996" s="78"/>
      <c r="H996" s="67"/>
      <c r="I996" s="69"/>
      <c r="J996" s="69"/>
      <c r="K996" s="69"/>
      <c r="L996" s="69"/>
      <c r="M996" s="69"/>
      <c r="N996" s="69"/>
      <c r="O996" s="1"/>
    </row>
    <row r="997" spans="1:15" ht="12.5">
      <c r="A997" s="69"/>
      <c r="B997" s="69"/>
      <c r="C997" s="69"/>
      <c r="D997" s="78"/>
      <c r="E997" s="69"/>
      <c r="F997" s="69"/>
      <c r="G997" s="78"/>
      <c r="H997" s="67"/>
      <c r="I997" s="69"/>
      <c r="J997" s="69"/>
      <c r="K997" s="69"/>
      <c r="L997" s="69"/>
      <c r="M997" s="69"/>
      <c r="N997" s="69"/>
      <c r="O997" s="1"/>
    </row>
    <row r="998" spans="1:15" ht="12.5">
      <c r="A998" s="69"/>
      <c r="B998" s="69"/>
      <c r="C998" s="69"/>
      <c r="D998" s="78"/>
      <c r="E998" s="69"/>
      <c r="F998" s="69"/>
      <c r="G998" s="78"/>
      <c r="H998" s="67"/>
      <c r="I998" s="69"/>
      <c r="J998" s="69"/>
      <c r="K998" s="69"/>
      <c r="L998" s="69"/>
      <c r="M998" s="69"/>
      <c r="N998" s="69"/>
      <c r="O998" s="1"/>
    </row>
    <row r="999" spans="1:15" ht="12.5">
      <c r="A999" s="69"/>
      <c r="B999" s="69"/>
      <c r="C999" s="69"/>
      <c r="D999" s="78"/>
      <c r="E999" s="69"/>
      <c r="F999" s="69"/>
      <c r="G999" s="78"/>
      <c r="H999" s="67"/>
      <c r="I999" s="69"/>
      <c r="J999" s="69"/>
      <c r="K999" s="69"/>
      <c r="L999" s="69"/>
      <c r="M999" s="69"/>
      <c r="N999" s="69"/>
      <c r="O999" s="1"/>
    </row>
    <row r="1000" spans="1:15" ht="12.5">
      <c r="A1000" s="69"/>
      <c r="B1000" s="69"/>
      <c r="C1000" s="69"/>
      <c r="D1000" s="78"/>
      <c r="E1000" s="69"/>
      <c r="F1000" s="69"/>
      <c r="G1000" s="78"/>
      <c r="H1000" s="67"/>
      <c r="I1000" s="69"/>
      <c r="J1000" s="69"/>
      <c r="K1000" s="69"/>
      <c r="L1000" s="69"/>
      <c r="M1000" s="69"/>
      <c r="N1000" s="69"/>
      <c r="O1000" s="1"/>
    </row>
  </sheetData>
  <mergeCells count="2">
    <mergeCell ref="A1:D1"/>
    <mergeCell ref="I1:O1"/>
  </mergeCells>
  <hyperlinks>
    <hyperlink ref="E16" r:id="rId1" xr:uid="{00000000-0004-0000-0700-000000000000}"/>
    <hyperlink ref="E17" r:id="rId2" xr:uid="{00000000-0004-0000-0700-000001000000}"/>
    <hyperlink ref="E35" r:id="rId3" xr:uid="{00000000-0004-0000-0700-000002000000}"/>
    <hyperlink ref="E47" r:id="rId4" xr:uid="{00000000-0004-0000-0700-000003000000}"/>
    <hyperlink ref="E81" r:id="rId5" xr:uid="{00000000-0004-0000-0700-000004000000}"/>
  </hyperlink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T2720"/>
  <sheetViews>
    <sheetView topLeftCell="B1" workbookViewId="0"/>
  </sheetViews>
  <sheetFormatPr defaultColWidth="12.6328125" defaultRowHeight="15.75" customHeight="1" outlineLevelRow="1"/>
  <cols>
    <col min="1" max="1" width="7.26953125" hidden="1" customWidth="1"/>
    <col min="2" max="2" width="10.36328125" customWidth="1"/>
    <col min="3" max="3" width="8" customWidth="1"/>
    <col min="4" max="4" width="10.7265625" customWidth="1"/>
    <col min="5" max="5" width="39" customWidth="1"/>
    <col min="6" max="6" width="4.26953125" customWidth="1"/>
    <col min="7" max="7" width="6.26953125" customWidth="1"/>
    <col min="8" max="8" width="21.36328125" customWidth="1"/>
    <col min="9" max="9" width="19" customWidth="1"/>
    <col min="10" max="10" width="54.453125" customWidth="1"/>
    <col min="11" max="13" width="30.26953125" customWidth="1"/>
  </cols>
  <sheetData>
    <row r="1" spans="1:13" ht="26">
      <c r="A1" s="79"/>
      <c r="B1" s="310">
        <v>2013</v>
      </c>
      <c r="C1" s="294"/>
      <c r="D1" s="294"/>
      <c r="E1" s="294"/>
      <c r="F1" s="294"/>
      <c r="G1" s="294"/>
      <c r="H1" s="294"/>
      <c r="I1" s="294"/>
      <c r="J1" s="294"/>
      <c r="K1" s="295"/>
      <c r="L1" s="27"/>
    </row>
    <row r="2" spans="1:13" ht="26">
      <c r="A2" s="79"/>
      <c r="B2" s="79"/>
      <c r="C2" s="79"/>
      <c r="D2" s="79"/>
      <c r="E2" s="79"/>
      <c r="F2" s="79"/>
      <c r="G2" s="79"/>
      <c r="H2" s="79"/>
      <c r="J2" s="78"/>
      <c r="L2" s="27"/>
    </row>
    <row r="3" spans="1:13" ht="26">
      <c r="A3" s="313" t="s">
        <v>546</v>
      </c>
      <c r="B3" s="304"/>
      <c r="C3" s="304"/>
      <c r="D3" s="304"/>
      <c r="E3" s="304"/>
      <c r="F3" s="304"/>
      <c r="G3" s="304"/>
      <c r="H3" s="304"/>
      <c r="J3" s="78"/>
      <c r="L3" s="27"/>
    </row>
    <row r="4" spans="1:13" ht="14.5">
      <c r="A4" s="311" t="s">
        <v>547</v>
      </c>
      <c r="B4" s="294"/>
      <c r="C4" s="294"/>
      <c r="D4" s="295"/>
      <c r="E4" s="80">
        <f>COUNTIF(H:H,"vigente")</f>
        <v>206</v>
      </c>
      <c r="F4" s="81"/>
      <c r="G4" s="81"/>
      <c r="H4" s="82" t="s">
        <v>273</v>
      </c>
      <c r="I4" s="25">
        <f>COUNTIF(G:G,"m")</f>
        <v>219</v>
      </c>
      <c r="J4" s="83"/>
      <c r="K4" s="84"/>
      <c r="L4" s="81"/>
      <c r="M4" s="85"/>
    </row>
    <row r="5" spans="1:13" ht="14.5">
      <c r="A5" s="311" t="s">
        <v>548</v>
      </c>
      <c r="B5" s="294"/>
      <c r="C5" s="294"/>
      <c r="D5" s="295"/>
      <c r="E5" s="86">
        <v>6</v>
      </c>
      <c r="F5" s="81"/>
      <c r="G5" s="81"/>
      <c r="H5" s="82" t="s">
        <v>549</v>
      </c>
      <c r="I5" s="25">
        <f>COUNTIF(G:G,"f")</f>
        <v>117</v>
      </c>
      <c r="J5" s="83"/>
      <c r="K5" s="84"/>
      <c r="L5" s="81"/>
      <c r="M5" s="85"/>
    </row>
    <row r="6" spans="1:13" ht="14.5">
      <c r="A6" s="311" t="s">
        <v>550</v>
      </c>
      <c r="B6" s="294"/>
      <c r="C6" s="294"/>
      <c r="D6" s="295"/>
      <c r="E6" s="86">
        <f>COUNTIF(H:H,"Extinção Natural")</f>
        <v>674</v>
      </c>
      <c r="F6" s="81"/>
      <c r="G6" s="81"/>
      <c r="H6" s="82" t="s">
        <v>551</v>
      </c>
      <c r="I6" s="25">
        <f>COUNTIF(G:G,"r")</f>
        <v>37</v>
      </c>
      <c r="J6" s="83"/>
      <c r="K6" s="84"/>
      <c r="L6" s="81"/>
      <c r="M6" s="85"/>
    </row>
    <row r="7" spans="1:13" ht="14.5">
      <c r="A7" s="311" t="s">
        <v>552</v>
      </c>
      <c r="B7" s="294"/>
      <c r="C7" s="294"/>
      <c r="D7" s="295"/>
      <c r="E7" s="80">
        <v>2</v>
      </c>
      <c r="F7" s="81"/>
      <c r="G7" s="81"/>
      <c r="H7" s="82" t="s">
        <v>553</v>
      </c>
      <c r="I7" s="25">
        <f>COUNTIF(G:G,"C")</f>
        <v>768</v>
      </c>
      <c r="J7" s="83"/>
      <c r="K7" s="84"/>
      <c r="L7" s="81"/>
      <c r="M7" s="85"/>
    </row>
    <row r="8" spans="1:13" ht="15.5">
      <c r="A8" s="312" t="s">
        <v>72</v>
      </c>
      <c r="B8" s="294"/>
      <c r="C8" s="294"/>
      <c r="D8" s="295"/>
      <c r="E8" s="80">
        <f>COUNTA(H12:H225)</f>
        <v>202</v>
      </c>
      <c r="F8" s="81"/>
      <c r="G8" s="81"/>
      <c r="H8" s="82" t="s">
        <v>554</v>
      </c>
      <c r="I8" s="25">
        <f>COUNTIF(G:G,"S")</f>
        <v>208</v>
      </c>
      <c r="J8" s="83"/>
      <c r="K8" s="84"/>
      <c r="L8" s="81"/>
      <c r="M8" s="85"/>
    </row>
    <row r="9" spans="1:13" ht="14.5">
      <c r="A9" s="84"/>
      <c r="B9" s="87"/>
      <c r="C9" s="87"/>
      <c r="D9" s="87"/>
      <c r="E9" s="88"/>
      <c r="F9" s="81"/>
      <c r="G9" s="81"/>
      <c r="H9" s="81"/>
      <c r="J9" s="78"/>
      <c r="L9" s="27"/>
    </row>
    <row r="10" spans="1:13" ht="29">
      <c r="A10" s="89" t="s">
        <v>555</v>
      </c>
      <c r="B10" s="89"/>
      <c r="C10" s="89" t="s">
        <v>556</v>
      </c>
      <c r="D10" s="89" t="s">
        <v>557</v>
      </c>
      <c r="E10" s="90" t="s">
        <v>558</v>
      </c>
      <c r="F10" s="90"/>
      <c r="G10" s="90" t="s">
        <v>559</v>
      </c>
      <c r="H10" s="90" t="s">
        <v>560</v>
      </c>
      <c r="I10" s="90" t="s">
        <v>561</v>
      </c>
      <c r="J10" s="91" t="s">
        <v>562</v>
      </c>
      <c r="K10" s="90" t="s">
        <v>87</v>
      </c>
      <c r="L10" s="90" t="s">
        <v>563</v>
      </c>
      <c r="M10" s="85"/>
    </row>
    <row r="11" spans="1:13" ht="14.5">
      <c r="A11" s="92"/>
      <c r="B11" s="92"/>
      <c r="C11" s="92"/>
      <c r="D11" s="92"/>
      <c r="E11" s="93"/>
      <c r="F11" s="94"/>
      <c r="G11" s="94"/>
      <c r="H11" s="94"/>
      <c r="I11" s="94"/>
      <c r="J11" s="95"/>
      <c r="K11" s="94"/>
      <c r="L11" s="94"/>
      <c r="M11" s="85"/>
    </row>
    <row r="12" spans="1:13" ht="43.5">
      <c r="A12" s="96">
        <v>2013</v>
      </c>
      <c r="B12" s="97"/>
      <c r="C12" s="97" t="s">
        <v>564</v>
      </c>
      <c r="D12" s="98">
        <v>8082013</v>
      </c>
      <c r="E12" s="99" t="s">
        <v>565</v>
      </c>
      <c r="F12" s="55"/>
      <c r="G12" s="55" t="s">
        <v>566</v>
      </c>
      <c r="H12" s="25" t="s">
        <v>567</v>
      </c>
      <c r="I12" s="100" t="s">
        <v>568</v>
      </c>
      <c r="J12" s="9"/>
      <c r="K12" s="101" t="s">
        <v>569</v>
      </c>
      <c r="L12" s="7" t="s">
        <v>568</v>
      </c>
    </row>
    <row r="13" spans="1:13" ht="43.5">
      <c r="A13" s="96">
        <v>2013</v>
      </c>
      <c r="B13" s="102"/>
      <c r="C13" s="102">
        <v>4.7610000000000001</v>
      </c>
      <c r="D13" s="103">
        <v>41541</v>
      </c>
      <c r="E13" s="99" t="s">
        <v>570</v>
      </c>
      <c r="F13" s="55"/>
      <c r="G13" s="55" t="s">
        <v>566</v>
      </c>
      <c r="H13" s="25" t="s">
        <v>571</v>
      </c>
      <c r="I13" s="100" t="s">
        <v>568</v>
      </c>
      <c r="J13" s="9"/>
      <c r="K13" s="101" t="s">
        <v>572</v>
      </c>
      <c r="L13" s="7" t="s">
        <v>568</v>
      </c>
    </row>
    <row r="14" spans="1:13" ht="29">
      <c r="A14" s="96">
        <v>2013</v>
      </c>
      <c r="B14" s="102"/>
      <c r="C14" s="102">
        <v>5.0250000000000004</v>
      </c>
      <c r="D14" s="104">
        <v>41557</v>
      </c>
      <c r="E14" s="99" t="s">
        <v>573</v>
      </c>
      <c r="F14" s="55"/>
      <c r="G14" s="55" t="s">
        <v>574</v>
      </c>
      <c r="H14" s="25" t="s">
        <v>575</v>
      </c>
      <c r="I14" s="100" t="s">
        <v>568</v>
      </c>
      <c r="J14" s="9"/>
      <c r="K14" s="101" t="s">
        <v>576</v>
      </c>
      <c r="L14" s="7" t="s">
        <v>577</v>
      </c>
    </row>
    <row r="15" spans="1:13" ht="29">
      <c r="A15" s="96">
        <v>2013</v>
      </c>
      <c r="B15" s="102"/>
      <c r="C15" s="102">
        <v>5.0259999999999998</v>
      </c>
      <c r="D15" s="104">
        <v>41557</v>
      </c>
      <c r="E15" s="99" t="s">
        <v>578</v>
      </c>
      <c r="F15" s="55"/>
      <c r="G15" s="55" t="s">
        <v>568</v>
      </c>
      <c r="H15" s="25" t="s">
        <v>579</v>
      </c>
      <c r="I15" s="100" t="s">
        <v>568</v>
      </c>
      <c r="J15" s="9"/>
      <c r="K15" s="101" t="s">
        <v>580</v>
      </c>
      <c r="L15" s="7" t="s">
        <v>568</v>
      </c>
    </row>
    <row r="16" spans="1:13" ht="29">
      <c r="A16" s="96">
        <v>2013</v>
      </c>
      <c r="B16" s="102"/>
      <c r="C16" s="102">
        <v>5.0270000000000001</v>
      </c>
      <c r="D16" s="104">
        <v>41557</v>
      </c>
      <c r="E16" s="99" t="s">
        <v>581</v>
      </c>
      <c r="F16" s="55"/>
      <c r="G16" s="55" t="s">
        <v>574</v>
      </c>
      <c r="H16" s="25" t="s">
        <v>582</v>
      </c>
      <c r="I16" s="100" t="s">
        <v>568</v>
      </c>
      <c r="J16" s="9"/>
      <c r="K16" s="101" t="s">
        <v>583</v>
      </c>
      <c r="L16" s="7" t="s">
        <v>584</v>
      </c>
    </row>
    <row r="17" spans="1:12" ht="43.5">
      <c r="A17" s="96">
        <v>2013</v>
      </c>
      <c r="B17" s="102"/>
      <c r="C17" s="102">
        <v>5.218</v>
      </c>
      <c r="D17" s="104">
        <v>41571</v>
      </c>
      <c r="E17" s="99" t="s">
        <v>570</v>
      </c>
      <c r="F17" s="55"/>
      <c r="G17" s="55" t="s">
        <v>566</v>
      </c>
      <c r="H17" s="25" t="s">
        <v>585</v>
      </c>
      <c r="I17" s="100" t="s">
        <v>568</v>
      </c>
      <c r="J17" s="9"/>
      <c r="K17" s="101" t="s">
        <v>586</v>
      </c>
      <c r="L17" s="7" t="s">
        <v>568</v>
      </c>
    </row>
    <row r="18" spans="1:12" ht="29">
      <c r="A18" s="96">
        <v>2013</v>
      </c>
      <c r="B18" s="102"/>
      <c r="C18" s="102">
        <v>5.3449999999999998</v>
      </c>
      <c r="D18" s="103">
        <v>41583</v>
      </c>
      <c r="E18" s="99" t="s">
        <v>587</v>
      </c>
      <c r="F18" s="55"/>
      <c r="G18" s="55" t="s">
        <v>566</v>
      </c>
      <c r="H18" s="25" t="s">
        <v>588</v>
      </c>
      <c r="I18" s="100" t="s">
        <v>568</v>
      </c>
      <c r="J18" s="9"/>
      <c r="K18" s="101" t="s">
        <v>589</v>
      </c>
      <c r="L18" s="7" t="s">
        <v>590</v>
      </c>
    </row>
    <row r="19" spans="1:12" ht="29">
      <c r="A19" s="96">
        <v>2013</v>
      </c>
      <c r="B19" s="102"/>
      <c r="C19" s="102">
        <v>5.3460000000000001</v>
      </c>
      <c r="D19" s="103">
        <v>41583</v>
      </c>
      <c r="E19" s="99" t="s">
        <v>591</v>
      </c>
      <c r="F19" s="55"/>
      <c r="G19" s="55" t="s">
        <v>566</v>
      </c>
      <c r="H19" s="25" t="s">
        <v>592</v>
      </c>
      <c r="I19" s="100" t="s">
        <v>568</v>
      </c>
      <c r="J19" s="9"/>
      <c r="K19" s="101" t="s">
        <v>593</v>
      </c>
      <c r="L19" s="7" t="s">
        <v>568</v>
      </c>
    </row>
    <row r="20" spans="1:12" ht="29">
      <c r="A20" s="96">
        <v>2013</v>
      </c>
      <c r="B20" s="102"/>
      <c r="C20" s="102">
        <v>5.3470000000000004</v>
      </c>
      <c r="D20" s="103">
        <v>41583</v>
      </c>
      <c r="E20" s="99" t="s">
        <v>594</v>
      </c>
      <c r="F20" s="55"/>
      <c r="G20" s="55" t="s">
        <v>566</v>
      </c>
      <c r="H20" s="25" t="s">
        <v>592</v>
      </c>
      <c r="I20" s="100" t="s">
        <v>568</v>
      </c>
      <c r="J20" s="9"/>
      <c r="K20" s="101" t="s">
        <v>595</v>
      </c>
      <c r="L20" s="7" t="s">
        <v>568</v>
      </c>
    </row>
    <row r="21" spans="1:12" ht="43.5">
      <c r="A21" s="96">
        <v>2013</v>
      </c>
      <c r="B21" s="102"/>
      <c r="C21" s="102">
        <v>5.5839999999999996</v>
      </c>
      <c r="D21" s="104">
        <v>41597</v>
      </c>
      <c r="E21" s="99" t="s">
        <v>596</v>
      </c>
      <c r="F21" s="55"/>
      <c r="G21" s="55" t="s">
        <v>574</v>
      </c>
      <c r="H21" s="25" t="s">
        <v>592</v>
      </c>
      <c r="I21" s="100" t="s">
        <v>568</v>
      </c>
      <c r="J21" s="9"/>
      <c r="K21" s="101" t="s">
        <v>597</v>
      </c>
      <c r="L21" s="7" t="s">
        <v>568</v>
      </c>
    </row>
    <row r="22" spans="1:12" ht="29">
      <c r="A22" s="96">
        <v>2013</v>
      </c>
      <c r="B22" s="102"/>
      <c r="C22" s="102">
        <v>6.2009999999999996</v>
      </c>
      <c r="D22" s="104">
        <v>41628</v>
      </c>
      <c r="E22" s="99" t="s">
        <v>598</v>
      </c>
      <c r="F22" s="55"/>
      <c r="G22" s="55" t="s">
        <v>568</v>
      </c>
      <c r="H22" s="25" t="s">
        <v>599</v>
      </c>
      <c r="I22" s="100" t="s">
        <v>568</v>
      </c>
      <c r="J22" s="9"/>
      <c r="K22" s="101" t="s">
        <v>600</v>
      </c>
      <c r="L22" s="7" t="s">
        <v>568</v>
      </c>
    </row>
    <row r="23" spans="1:12" ht="12.5">
      <c r="E23" s="105"/>
      <c r="J23" s="78"/>
      <c r="L23" s="27"/>
    </row>
    <row r="24" spans="1:12" ht="26">
      <c r="B24" s="310">
        <v>2014</v>
      </c>
      <c r="C24" s="294"/>
      <c r="D24" s="294"/>
      <c r="E24" s="294"/>
      <c r="F24" s="294"/>
      <c r="G24" s="294"/>
      <c r="H24" s="294"/>
      <c r="I24" s="294"/>
      <c r="J24" s="294"/>
      <c r="K24" s="295"/>
      <c r="L24" s="27"/>
    </row>
    <row r="25" spans="1:12" ht="12.5">
      <c r="E25" s="105"/>
      <c r="J25" s="78"/>
      <c r="L25" s="27"/>
    </row>
    <row r="26" spans="1:12" ht="26">
      <c r="A26" s="313" t="s">
        <v>546</v>
      </c>
      <c r="B26" s="304"/>
      <c r="C26" s="304"/>
      <c r="D26" s="304"/>
      <c r="E26" s="304"/>
      <c r="F26" s="304"/>
      <c r="G26" s="304"/>
      <c r="H26" s="304"/>
      <c r="J26" s="78"/>
      <c r="L26" s="1"/>
    </row>
    <row r="27" spans="1:12" ht="14.5">
      <c r="A27" s="311" t="s">
        <v>547</v>
      </c>
      <c r="B27" s="294"/>
      <c r="C27" s="294"/>
      <c r="D27" s="295"/>
      <c r="E27" s="106">
        <f>COUNTIF(H:H,"vigente")</f>
        <v>206</v>
      </c>
      <c r="F27" s="81"/>
      <c r="G27" s="81"/>
      <c r="H27" s="82" t="s">
        <v>273</v>
      </c>
      <c r="I27" s="25">
        <f>COUNTIF(G:G,"m")</f>
        <v>219</v>
      </c>
      <c r="J27" s="78"/>
      <c r="L27" s="1"/>
    </row>
    <row r="28" spans="1:12" ht="14.5">
      <c r="A28" s="311" t="s">
        <v>548</v>
      </c>
      <c r="B28" s="294"/>
      <c r="C28" s="294"/>
      <c r="D28" s="295"/>
      <c r="E28" s="107">
        <v>33</v>
      </c>
      <c r="F28" s="81"/>
      <c r="G28" s="81"/>
      <c r="H28" s="82" t="s">
        <v>549</v>
      </c>
      <c r="I28" s="25">
        <f>COUNTIF(G:G,"f")</f>
        <v>117</v>
      </c>
      <c r="J28" s="78"/>
      <c r="L28" s="1"/>
    </row>
    <row r="29" spans="1:12" ht="14.5">
      <c r="A29" s="311" t="s">
        <v>550</v>
      </c>
      <c r="B29" s="294"/>
      <c r="C29" s="294"/>
      <c r="D29" s="295"/>
      <c r="E29" s="107">
        <f>COUNTIF(H:H,"Extinção natural")</f>
        <v>674</v>
      </c>
      <c r="F29" s="81"/>
      <c r="G29" s="81"/>
      <c r="H29" s="82" t="s">
        <v>551</v>
      </c>
      <c r="I29" s="25">
        <f>COUNTIF(G:G,"r")</f>
        <v>37</v>
      </c>
      <c r="J29" s="78"/>
      <c r="L29" s="1"/>
    </row>
    <row r="30" spans="1:12" ht="14.5">
      <c r="A30" s="311" t="s">
        <v>552</v>
      </c>
      <c r="B30" s="294"/>
      <c r="C30" s="294"/>
      <c r="D30" s="295"/>
      <c r="E30" s="106">
        <v>10</v>
      </c>
      <c r="F30" s="81"/>
      <c r="G30" s="81"/>
      <c r="H30" s="82" t="s">
        <v>553</v>
      </c>
      <c r="I30" s="25">
        <f>COUNTIF(G:G,"C")</f>
        <v>768</v>
      </c>
      <c r="J30" s="78"/>
      <c r="L30" s="1"/>
    </row>
    <row r="31" spans="1:12" ht="15.5">
      <c r="A31" s="312" t="s">
        <v>72</v>
      </c>
      <c r="B31" s="294"/>
      <c r="C31" s="294"/>
      <c r="D31" s="295"/>
      <c r="E31" s="106">
        <f>COUNTA(H35:H243)</f>
        <v>203</v>
      </c>
      <c r="F31" s="81"/>
      <c r="G31" s="81"/>
      <c r="H31" s="82" t="s">
        <v>554</v>
      </c>
      <c r="I31" s="25">
        <f>COUNTIF(G:G,"S")</f>
        <v>208</v>
      </c>
      <c r="J31" s="78"/>
      <c r="L31" s="1"/>
    </row>
    <row r="32" spans="1:12" ht="14.5">
      <c r="A32" s="84"/>
      <c r="B32" s="87"/>
      <c r="C32" s="87"/>
      <c r="D32" s="87"/>
      <c r="E32" s="88"/>
      <c r="F32" s="81"/>
      <c r="G32" s="81"/>
      <c r="H32" s="81"/>
      <c r="J32" s="78"/>
      <c r="L32" s="1"/>
    </row>
    <row r="33" spans="1:12" ht="14.5">
      <c r="A33" s="89" t="s">
        <v>601</v>
      </c>
      <c r="B33" s="89"/>
      <c r="C33" s="89" t="s">
        <v>556</v>
      </c>
      <c r="D33" s="89" t="s">
        <v>602</v>
      </c>
      <c r="E33" s="90" t="s">
        <v>74</v>
      </c>
      <c r="F33" s="90"/>
      <c r="G33" s="90" t="s">
        <v>603</v>
      </c>
      <c r="H33" s="90" t="s">
        <v>560</v>
      </c>
      <c r="I33" s="90" t="s">
        <v>561</v>
      </c>
      <c r="J33" s="91" t="s">
        <v>562</v>
      </c>
      <c r="K33" s="90" t="s">
        <v>87</v>
      </c>
      <c r="L33" s="90" t="s">
        <v>563</v>
      </c>
    </row>
    <row r="34" spans="1:12" ht="14.5">
      <c r="A34" s="108"/>
      <c r="B34" s="92"/>
      <c r="C34" s="92"/>
      <c r="D34" s="92"/>
      <c r="E34" s="93"/>
      <c r="F34" s="94"/>
      <c r="G34" s="94"/>
      <c r="H34" s="94"/>
      <c r="I34" s="109"/>
      <c r="J34" s="95"/>
      <c r="K34" s="109"/>
      <c r="L34" s="93"/>
    </row>
    <row r="35" spans="1:12" ht="29">
      <c r="A35" s="102">
        <v>2014</v>
      </c>
      <c r="B35" s="102"/>
      <c r="C35" s="102">
        <v>689</v>
      </c>
      <c r="D35" s="103">
        <v>41687</v>
      </c>
      <c r="E35" s="25" t="s">
        <v>598</v>
      </c>
      <c r="F35" s="55"/>
      <c r="G35" s="55" t="s">
        <v>568</v>
      </c>
      <c r="H35" s="25" t="s">
        <v>604</v>
      </c>
      <c r="I35" s="100" t="s">
        <v>508</v>
      </c>
      <c r="J35" s="9"/>
      <c r="K35" s="101" t="s">
        <v>605</v>
      </c>
      <c r="L35" s="7" t="s">
        <v>508</v>
      </c>
    </row>
    <row r="36" spans="1:12" ht="43.5">
      <c r="A36" s="102">
        <v>2014</v>
      </c>
      <c r="B36" s="102"/>
      <c r="C36" s="102">
        <v>690</v>
      </c>
      <c r="D36" s="103">
        <v>41687</v>
      </c>
      <c r="E36" s="25" t="s">
        <v>606</v>
      </c>
      <c r="F36" s="55"/>
      <c r="G36" s="55" t="s">
        <v>607</v>
      </c>
      <c r="H36" s="25" t="s">
        <v>608</v>
      </c>
      <c r="I36" s="100" t="s">
        <v>508</v>
      </c>
      <c r="J36" s="9"/>
      <c r="K36" s="101" t="s">
        <v>609</v>
      </c>
      <c r="L36" s="7" t="s">
        <v>610</v>
      </c>
    </row>
    <row r="37" spans="1:12" ht="43.5">
      <c r="A37" s="102">
        <v>2014</v>
      </c>
      <c r="B37" s="102"/>
      <c r="C37" s="102">
        <v>691</v>
      </c>
      <c r="D37" s="103">
        <v>41687</v>
      </c>
      <c r="E37" s="25" t="s">
        <v>611</v>
      </c>
      <c r="F37" s="55"/>
      <c r="G37" s="55" t="s">
        <v>566</v>
      </c>
      <c r="H37" s="25" t="s">
        <v>592</v>
      </c>
      <c r="I37" s="100" t="s">
        <v>508</v>
      </c>
      <c r="J37" s="9"/>
      <c r="K37" s="101" t="s">
        <v>612</v>
      </c>
      <c r="L37" s="7" t="s">
        <v>508</v>
      </c>
    </row>
    <row r="38" spans="1:12" ht="43.5">
      <c r="A38" s="102">
        <v>2014</v>
      </c>
      <c r="B38" s="102"/>
      <c r="C38" s="102">
        <v>692</v>
      </c>
      <c r="D38" s="103">
        <v>41687</v>
      </c>
      <c r="E38" s="25" t="s">
        <v>613</v>
      </c>
      <c r="F38" s="55"/>
      <c r="G38" s="55" t="s">
        <v>566</v>
      </c>
      <c r="H38" s="25" t="s">
        <v>592</v>
      </c>
      <c r="I38" s="100" t="s">
        <v>508</v>
      </c>
      <c r="J38" s="9"/>
      <c r="K38" s="101" t="s">
        <v>614</v>
      </c>
      <c r="L38" s="7" t="s">
        <v>508</v>
      </c>
    </row>
    <row r="39" spans="1:12" ht="43.5">
      <c r="A39" s="102">
        <v>2014</v>
      </c>
      <c r="B39" s="102"/>
      <c r="C39" s="102">
        <v>693</v>
      </c>
      <c r="D39" s="103">
        <v>41687</v>
      </c>
      <c r="E39" s="25" t="s">
        <v>615</v>
      </c>
      <c r="F39" s="55"/>
      <c r="G39" s="55" t="s">
        <v>566</v>
      </c>
      <c r="H39" s="25" t="s">
        <v>592</v>
      </c>
      <c r="I39" s="100" t="s">
        <v>508</v>
      </c>
      <c r="J39" s="9"/>
      <c r="K39" s="101" t="s">
        <v>616</v>
      </c>
      <c r="L39" s="7" t="s">
        <v>508</v>
      </c>
    </row>
    <row r="40" spans="1:12" ht="43.5">
      <c r="A40" s="102">
        <v>2014</v>
      </c>
      <c r="B40" s="102"/>
      <c r="C40" s="102">
        <v>694</v>
      </c>
      <c r="D40" s="103">
        <v>41687</v>
      </c>
      <c r="E40" s="25" t="s">
        <v>617</v>
      </c>
      <c r="F40" s="55"/>
      <c r="G40" s="55" t="s">
        <v>574</v>
      </c>
      <c r="H40" s="25" t="s">
        <v>592</v>
      </c>
      <c r="I40" s="100" t="s">
        <v>508</v>
      </c>
      <c r="J40" s="9"/>
      <c r="K40" s="101" t="s">
        <v>618</v>
      </c>
      <c r="L40" s="7" t="s">
        <v>508</v>
      </c>
    </row>
    <row r="41" spans="1:12" ht="43.5">
      <c r="A41" s="102">
        <v>2014</v>
      </c>
      <c r="B41" s="102"/>
      <c r="C41" s="102">
        <v>695</v>
      </c>
      <c r="D41" s="103">
        <v>41687</v>
      </c>
      <c r="E41" s="25" t="s">
        <v>619</v>
      </c>
      <c r="F41" s="55"/>
      <c r="G41" s="55" t="s">
        <v>574</v>
      </c>
      <c r="H41" s="25" t="s">
        <v>620</v>
      </c>
      <c r="I41" s="100" t="s">
        <v>508</v>
      </c>
      <c r="J41" s="9"/>
      <c r="K41" s="101" t="s">
        <v>621</v>
      </c>
      <c r="L41" s="7" t="s">
        <v>508</v>
      </c>
    </row>
    <row r="42" spans="1:12" ht="43.5">
      <c r="A42" s="102">
        <v>2014</v>
      </c>
      <c r="B42" s="102"/>
      <c r="C42" s="102">
        <v>696</v>
      </c>
      <c r="D42" s="103">
        <v>41687</v>
      </c>
      <c r="E42" s="25" t="s">
        <v>622</v>
      </c>
      <c r="F42" s="55"/>
      <c r="G42" s="55" t="s">
        <v>574</v>
      </c>
      <c r="H42" s="25" t="s">
        <v>623</v>
      </c>
      <c r="I42" s="100" t="s">
        <v>508</v>
      </c>
      <c r="J42" s="9"/>
      <c r="K42" s="101" t="s">
        <v>624</v>
      </c>
      <c r="L42" s="7" t="s">
        <v>508</v>
      </c>
    </row>
    <row r="43" spans="1:12" ht="43.5">
      <c r="A43" s="102">
        <v>2014</v>
      </c>
      <c r="B43" s="102"/>
      <c r="C43" s="102">
        <v>851</v>
      </c>
      <c r="D43" s="103">
        <v>41691</v>
      </c>
      <c r="E43" s="25" t="s">
        <v>625</v>
      </c>
      <c r="F43" s="55"/>
      <c r="G43" s="55" t="s">
        <v>607</v>
      </c>
      <c r="H43" s="25" t="s">
        <v>626</v>
      </c>
      <c r="I43" s="100" t="s">
        <v>508</v>
      </c>
      <c r="J43" s="9"/>
      <c r="K43" s="101" t="s">
        <v>627</v>
      </c>
      <c r="L43" s="7" t="s">
        <v>508</v>
      </c>
    </row>
    <row r="44" spans="1:12" ht="43.5">
      <c r="A44" s="102">
        <v>2014</v>
      </c>
      <c r="B44" s="102"/>
      <c r="C44" s="102">
        <v>861</v>
      </c>
      <c r="D44" s="103">
        <v>41691</v>
      </c>
      <c r="E44" s="25" t="s">
        <v>570</v>
      </c>
      <c r="F44" s="55"/>
      <c r="G44" s="55" t="s">
        <v>566</v>
      </c>
      <c r="H44" s="25" t="s">
        <v>628</v>
      </c>
      <c r="I44" s="100" t="s">
        <v>508</v>
      </c>
      <c r="J44" s="9"/>
      <c r="K44" s="101" t="s">
        <v>629</v>
      </c>
      <c r="L44" s="7" t="s">
        <v>630</v>
      </c>
    </row>
    <row r="45" spans="1:12" ht="43.5">
      <c r="A45" s="102">
        <v>2014</v>
      </c>
      <c r="B45" s="102"/>
      <c r="C45" s="102">
        <v>962</v>
      </c>
      <c r="D45" s="103">
        <v>41698</v>
      </c>
      <c r="E45" s="25" t="s">
        <v>631</v>
      </c>
      <c r="F45" s="55"/>
      <c r="G45" s="55" t="s">
        <v>574</v>
      </c>
      <c r="H45" s="25" t="s">
        <v>632</v>
      </c>
      <c r="I45" s="100" t="s">
        <v>508</v>
      </c>
      <c r="J45" s="9"/>
      <c r="K45" s="101" t="s">
        <v>633</v>
      </c>
      <c r="L45" s="7" t="s">
        <v>634</v>
      </c>
    </row>
    <row r="46" spans="1:12" ht="43.5">
      <c r="A46" s="102">
        <v>2014</v>
      </c>
      <c r="B46" s="102"/>
      <c r="C46" s="102">
        <v>963</v>
      </c>
      <c r="D46" s="103">
        <v>41698</v>
      </c>
      <c r="E46" s="25" t="s">
        <v>635</v>
      </c>
      <c r="F46" s="55"/>
      <c r="G46" s="55" t="s">
        <v>574</v>
      </c>
      <c r="H46" s="25" t="s">
        <v>632</v>
      </c>
      <c r="I46" s="100" t="s">
        <v>508</v>
      </c>
      <c r="J46" s="9"/>
      <c r="K46" s="101" t="s">
        <v>636</v>
      </c>
      <c r="L46" s="7" t="s">
        <v>637</v>
      </c>
    </row>
    <row r="47" spans="1:12" ht="29">
      <c r="A47" s="102">
        <v>2014</v>
      </c>
      <c r="B47" s="102"/>
      <c r="C47" s="102">
        <v>990</v>
      </c>
      <c r="D47" s="103">
        <v>41708</v>
      </c>
      <c r="E47" s="25" t="s">
        <v>573</v>
      </c>
      <c r="F47" s="55"/>
      <c r="G47" s="55" t="s">
        <v>574</v>
      </c>
      <c r="H47" s="25" t="s">
        <v>638</v>
      </c>
      <c r="I47" s="100" t="s">
        <v>508</v>
      </c>
      <c r="J47" s="9"/>
      <c r="K47" s="101" t="s">
        <v>639</v>
      </c>
      <c r="L47" s="7" t="s">
        <v>640</v>
      </c>
    </row>
    <row r="48" spans="1:12" ht="29">
      <c r="A48" s="102">
        <v>2014</v>
      </c>
      <c r="B48" s="102"/>
      <c r="C48" s="102">
        <v>991</v>
      </c>
      <c r="D48" s="103">
        <v>41708</v>
      </c>
      <c r="E48" s="25" t="s">
        <v>578</v>
      </c>
      <c r="F48" s="55"/>
      <c r="G48" s="55" t="s">
        <v>566</v>
      </c>
      <c r="H48" s="25" t="s">
        <v>641</v>
      </c>
      <c r="I48" s="100" t="s">
        <v>508</v>
      </c>
      <c r="J48" s="9"/>
      <c r="K48" s="101" t="s">
        <v>642</v>
      </c>
      <c r="L48" s="7" t="s">
        <v>643</v>
      </c>
    </row>
    <row r="49" spans="1:12" ht="29">
      <c r="A49" s="102">
        <v>2014</v>
      </c>
      <c r="B49" s="102"/>
      <c r="C49" s="102">
        <v>1.052</v>
      </c>
      <c r="D49" s="103">
        <v>41711</v>
      </c>
      <c r="E49" s="25" t="s">
        <v>587</v>
      </c>
      <c r="F49" s="55"/>
      <c r="G49" s="55" t="s">
        <v>566</v>
      </c>
      <c r="H49" s="25" t="s">
        <v>644</v>
      </c>
      <c r="I49" s="100" t="s">
        <v>508</v>
      </c>
      <c r="J49" s="9"/>
      <c r="K49" s="101" t="s">
        <v>645</v>
      </c>
      <c r="L49" s="7" t="s">
        <v>646</v>
      </c>
    </row>
    <row r="50" spans="1:12" ht="43.5">
      <c r="A50" s="102">
        <v>2014</v>
      </c>
      <c r="B50" s="102"/>
      <c r="C50" s="102">
        <v>1.2889999999999999</v>
      </c>
      <c r="D50" s="103">
        <v>41723</v>
      </c>
      <c r="E50" s="25" t="s">
        <v>647</v>
      </c>
      <c r="F50" s="55"/>
      <c r="G50" s="55" t="s">
        <v>607</v>
      </c>
      <c r="H50" s="25" t="s">
        <v>648</v>
      </c>
      <c r="I50" s="100" t="s">
        <v>508</v>
      </c>
      <c r="J50" s="9"/>
      <c r="K50" s="101" t="s">
        <v>649</v>
      </c>
      <c r="L50" s="7" t="s">
        <v>508</v>
      </c>
    </row>
    <row r="51" spans="1:12" ht="29">
      <c r="A51" s="102">
        <v>2014</v>
      </c>
      <c r="B51" s="102"/>
      <c r="C51" s="102">
        <v>1.3959999999999999</v>
      </c>
      <c r="D51" s="103">
        <v>41729</v>
      </c>
      <c r="E51" s="25" t="s">
        <v>650</v>
      </c>
      <c r="F51" s="55"/>
      <c r="G51" s="55" t="s">
        <v>566</v>
      </c>
      <c r="H51" s="25" t="s">
        <v>651</v>
      </c>
      <c r="I51" s="100" t="s">
        <v>508</v>
      </c>
      <c r="J51" s="9"/>
      <c r="K51" s="101" t="s">
        <v>652</v>
      </c>
      <c r="L51" s="7" t="s">
        <v>508</v>
      </c>
    </row>
    <row r="52" spans="1:12" ht="43.5">
      <c r="A52" s="102">
        <v>2014</v>
      </c>
      <c r="B52" s="102"/>
      <c r="C52" s="102">
        <v>1.397</v>
      </c>
      <c r="D52" s="103">
        <v>41729</v>
      </c>
      <c r="E52" s="25" t="s">
        <v>573</v>
      </c>
      <c r="F52" s="55"/>
      <c r="G52" s="55" t="s">
        <v>574</v>
      </c>
      <c r="H52" s="25" t="s">
        <v>653</v>
      </c>
      <c r="I52" s="100" t="s">
        <v>508</v>
      </c>
      <c r="J52" s="9"/>
      <c r="K52" s="101" t="s">
        <v>654</v>
      </c>
      <c r="L52" s="7" t="s">
        <v>655</v>
      </c>
    </row>
    <row r="53" spans="1:12" ht="43.5">
      <c r="A53" s="102">
        <v>2014</v>
      </c>
      <c r="B53" s="102"/>
      <c r="C53" s="102">
        <v>1.3979999999999999</v>
      </c>
      <c r="D53" s="103">
        <v>41729</v>
      </c>
      <c r="E53" s="25" t="s">
        <v>578</v>
      </c>
      <c r="F53" s="55"/>
      <c r="G53" s="55" t="s">
        <v>566</v>
      </c>
      <c r="H53" s="25" t="s">
        <v>656</v>
      </c>
      <c r="I53" s="100" t="s">
        <v>508</v>
      </c>
      <c r="J53" s="9"/>
      <c r="K53" s="101" t="s">
        <v>657</v>
      </c>
      <c r="L53" s="7" t="s">
        <v>658</v>
      </c>
    </row>
    <row r="54" spans="1:12" ht="43.5">
      <c r="A54" s="102">
        <v>2014</v>
      </c>
      <c r="B54" s="102"/>
      <c r="C54" s="102">
        <v>1.4690000000000001</v>
      </c>
      <c r="D54" s="103">
        <v>41732</v>
      </c>
      <c r="E54" s="25" t="s">
        <v>581</v>
      </c>
      <c r="F54" s="55"/>
      <c r="G54" s="55" t="s">
        <v>574</v>
      </c>
      <c r="H54" s="25" t="s">
        <v>659</v>
      </c>
      <c r="I54" s="100" t="s">
        <v>508</v>
      </c>
      <c r="J54" s="9"/>
      <c r="K54" s="101" t="s">
        <v>660</v>
      </c>
      <c r="L54" s="7" t="s">
        <v>661</v>
      </c>
    </row>
    <row r="55" spans="1:12" ht="29">
      <c r="A55" s="102">
        <v>2014</v>
      </c>
      <c r="B55" s="102"/>
      <c r="C55" s="102">
        <v>1.47</v>
      </c>
      <c r="D55" s="103">
        <v>41732</v>
      </c>
      <c r="E55" s="25" t="s">
        <v>662</v>
      </c>
      <c r="F55" s="55"/>
      <c r="G55" s="55" t="s">
        <v>566</v>
      </c>
      <c r="H55" s="25" t="s">
        <v>592</v>
      </c>
      <c r="I55" s="100" t="s">
        <v>508</v>
      </c>
      <c r="J55" s="9"/>
      <c r="K55" s="101" t="s">
        <v>663</v>
      </c>
      <c r="L55" s="7" t="s">
        <v>508</v>
      </c>
    </row>
    <row r="56" spans="1:12" ht="29">
      <c r="A56" s="102">
        <v>2014</v>
      </c>
      <c r="B56" s="102"/>
      <c r="C56" s="102">
        <v>1.498</v>
      </c>
      <c r="D56" s="103">
        <v>41733</v>
      </c>
      <c r="E56" s="25" t="s">
        <v>664</v>
      </c>
      <c r="F56" s="55"/>
      <c r="G56" s="55" t="s">
        <v>566</v>
      </c>
      <c r="H56" s="25" t="s">
        <v>592</v>
      </c>
      <c r="I56" s="100" t="s">
        <v>508</v>
      </c>
      <c r="J56" s="9"/>
      <c r="K56" s="101" t="s">
        <v>665</v>
      </c>
      <c r="L56" s="7" t="s">
        <v>508</v>
      </c>
    </row>
    <row r="57" spans="1:12" ht="43.5">
      <c r="A57" s="102">
        <v>2014</v>
      </c>
      <c r="B57" s="102"/>
      <c r="C57" s="102">
        <v>1.9570000000000001</v>
      </c>
      <c r="D57" s="103">
        <v>41764</v>
      </c>
      <c r="E57" s="25" t="s">
        <v>666</v>
      </c>
      <c r="F57" s="55"/>
      <c r="G57" s="55" t="s">
        <v>607</v>
      </c>
      <c r="H57" s="25" t="s">
        <v>667</v>
      </c>
      <c r="I57" s="100" t="s">
        <v>508</v>
      </c>
      <c r="J57" s="9"/>
      <c r="K57" s="101" t="s">
        <v>668</v>
      </c>
      <c r="L57" s="7" t="s">
        <v>508</v>
      </c>
    </row>
    <row r="58" spans="1:12" ht="43.5">
      <c r="A58" s="102">
        <v>2014</v>
      </c>
      <c r="B58" s="102"/>
      <c r="C58" s="102">
        <v>1.958</v>
      </c>
      <c r="D58" s="103">
        <v>41764</v>
      </c>
      <c r="E58" s="25" t="s">
        <v>669</v>
      </c>
      <c r="F58" s="55"/>
      <c r="G58" s="55" t="s">
        <v>607</v>
      </c>
      <c r="H58" s="25" t="s">
        <v>670</v>
      </c>
      <c r="I58" s="100" t="s">
        <v>508</v>
      </c>
      <c r="J58" s="9"/>
      <c r="K58" s="101" t="s">
        <v>671</v>
      </c>
      <c r="L58" s="7" t="s">
        <v>508</v>
      </c>
    </row>
    <row r="59" spans="1:12" ht="43.5">
      <c r="A59" s="102">
        <v>2014</v>
      </c>
      <c r="B59" s="102"/>
      <c r="C59" s="102">
        <v>2.157</v>
      </c>
      <c r="D59" s="103">
        <v>41775</v>
      </c>
      <c r="E59" s="25" t="s">
        <v>570</v>
      </c>
      <c r="F59" s="55"/>
      <c r="G59" s="55" t="s">
        <v>566</v>
      </c>
      <c r="H59" s="25" t="s">
        <v>672</v>
      </c>
      <c r="I59" s="100" t="s">
        <v>508</v>
      </c>
      <c r="J59" s="9"/>
      <c r="K59" s="101" t="s">
        <v>673</v>
      </c>
      <c r="L59" s="7" t="s">
        <v>674</v>
      </c>
    </row>
    <row r="60" spans="1:12" ht="43.5">
      <c r="A60" s="102">
        <v>2014</v>
      </c>
      <c r="B60" s="102"/>
      <c r="C60" s="102">
        <v>2.278</v>
      </c>
      <c r="D60" s="103">
        <v>41782</v>
      </c>
      <c r="E60" s="25" t="s">
        <v>675</v>
      </c>
      <c r="F60" s="55"/>
      <c r="G60" s="55" t="s">
        <v>566</v>
      </c>
      <c r="H60" s="25" t="s">
        <v>676</v>
      </c>
      <c r="I60" s="100" t="s">
        <v>508</v>
      </c>
      <c r="J60" s="9"/>
      <c r="K60" s="101" t="s">
        <v>677</v>
      </c>
      <c r="L60" s="7" t="s">
        <v>508</v>
      </c>
    </row>
    <row r="61" spans="1:12" ht="43.5">
      <c r="A61" s="102">
        <v>2014</v>
      </c>
      <c r="B61" s="102"/>
      <c r="C61" s="102">
        <v>2.2789999999999999</v>
      </c>
      <c r="D61" s="103">
        <v>41782</v>
      </c>
      <c r="E61" s="25" t="s">
        <v>678</v>
      </c>
      <c r="F61" s="55"/>
      <c r="G61" s="55" t="s">
        <v>566</v>
      </c>
      <c r="H61" s="25" t="s">
        <v>592</v>
      </c>
      <c r="I61" s="100" t="s">
        <v>508</v>
      </c>
      <c r="J61" s="9"/>
      <c r="K61" s="101" t="s">
        <v>679</v>
      </c>
      <c r="L61" s="7" t="s">
        <v>508</v>
      </c>
    </row>
    <row r="62" spans="1:12" ht="29">
      <c r="A62" s="102">
        <v>2014</v>
      </c>
      <c r="B62" s="102"/>
      <c r="C62" s="102">
        <v>2.3359999999999999</v>
      </c>
      <c r="D62" s="103">
        <v>41787</v>
      </c>
      <c r="E62" s="25" t="s">
        <v>650</v>
      </c>
      <c r="F62" s="55"/>
      <c r="G62" s="55" t="s">
        <v>566</v>
      </c>
      <c r="H62" s="25" t="s">
        <v>680</v>
      </c>
      <c r="I62" s="100" t="s">
        <v>508</v>
      </c>
      <c r="J62" s="9"/>
      <c r="K62" s="101" t="s">
        <v>681</v>
      </c>
      <c r="L62" s="7" t="s">
        <v>682</v>
      </c>
    </row>
    <row r="63" spans="1:12" ht="29">
      <c r="A63" s="102">
        <v>2014</v>
      </c>
      <c r="B63" s="102"/>
      <c r="C63" s="102">
        <v>2.3980000000000001</v>
      </c>
      <c r="D63" s="103">
        <v>41792</v>
      </c>
      <c r="E63" s="25" t="s">
        <v>598</v>
      </c>
      <c r="F63" s="55"/>
      <c r="G63" s="55" t="s">
        <v>568</v>
      </c>
      <c r="H63" s="25" t="s">
        <v>683</v>
      </c>
      <c r="I63" s="100" t="s">
        <v>508</v>
      </c>
      <c r="J63" s="9"/>
      <c r="K63" s="101" t="s">
        <v>684</v>
      </c>
      <c r="L63" s="7" t="s">
        <v>508</v>
      </c>
    </row>
    <row r="64" spans="1:12" ht="29">
      <c r="A64" s="102">
        <v>2014</v>
      </c>
      <c r="B64" s="102"/>
      <c r="C64" s="102">
        <v>2.68</v>
      </c>
      <c r="D64" s="103">
        <v>41817</v>
      </c>
      <c r="E64" s="25" t="s">
        <v>685</v>
      </c>
      <c r="F64" s="55"/>
      <c r="G64" s="55" t="s">
        <v>607</v>
      </c>
      <c r="H64" s="25" t="s">
        <v>686</v>
      </c>
      <c r="I64" s="100" t="s">
        <v>508</v>
      </c>
      <c r="J64" s="9"/>
      <c r="K64" s="101" t="s">
        <v>687</v>
      </c>
      <c r="L64" s="7" t="s">
        <v>508</v>
      </c>
    </row>
    <row r="65" spans="1:12" ht="14.5">
      <c r="A65" s="102">
        <v>2014</v>
      </c>
      <c r="B65" s="102"/>
      <c r="C65" s="102">
        <v>2.7610000000000001</v>
      </c>
      <c r="D65" s="103">
        <v>41821</v>
      </c>
      <c r="E65" s="25" t="s">
        <v>598</v>
      </c>
      <c r="F65" s="55"/>
      <c r="G65" s="55" t="s">
        <v>568</v>
      </c>
      <c r="H65" s="25" t="s">
        <v>592</v>
      </c>
      <c r="I65" s="100" t="s">
        <v>508</v>
      </c>
      <c r="J65" s="9"/>
      <c r="K65" s="101" t="s">
        <v>688</v>
      </c>
      <c r="L65" s="7" t="s">
        <v>508</v>
      </c>
    </row>
    <row r="66" spans="1:12" ht="29">
      <c r="A66" s="102">
        <v>2014</v>
      </c>
      <c r="B66" s="102"/>
      <c r="C66" s="102">
        <v>3.552</v>
      </c>
      <c r="D66" s="103">
        <v>41844</v>
      </c>
      <c r="E66" s="25" t="s">
        <v>689</v>
      </c>
      <c r="F66" s="55"/>
      <c r="G66" s="55" t="s">
        <v>607</v>
      </c>
      <c r="H66" s="25" t="s">
        <v>686</v>
      </c>
      <c r="I66" s="100" t="s">
        <v>508</v>
      </c>
      <c r="J66" s="9"/>
      <c r="K66" s="101" t="s">
        <v>690</v>
      </c>
      <c r="L66" s="7" t="s">
        <v>508</v>
      </c>
    </row>
    <row r="67" spans="1:12" ht="29">
      <c r="A67" s="102">
        <v>2014</v>
      </c>
      <c r="B67" s="102"/>
      <c r="C67" s="102">
        <v>3.5529999999999999</v>
      </c>
      <c r="D67" s="103">
        <v>41844</v>
      </c>
      <c r="E67" s="25" t="s">
        <v>691</v>
      </c>
      <c r="F67" s="55"/>
      <c r="G67" s="55" t="s">
        <v>566</v>
      </c>
      <c r="H67" s="25" t="s">
        <v>592</v>
      </c>
      <c r="I67" s="100" t="s">
        <v>508</v>
      </c>
      <c r="J67" s="9"/>
      <c r="K67" s="101" t="s">
        <v>692</v>
      </c>
      <c r="L67" s="7" t="s">
        <v>508</v>
      </c>
    </row>
    <row r="68" spans="1:12" ht="29">
      <c r="A68" s="102">
        <v>2014</v>
      </c>
      <c r="B68" s="102"/>
      <c r="C68" s="102">
        <v>3.5659999999999998</v>
      </c>
      <c r="D68" s="103">
        <v>41845</v>
      </c>
      <c r="E68" s="25" t="s">
        <v>693</v>
      </c>
      <c r="F68" s="55"/>
      <c r="G68" s="55" t="s">
        <v>566</v>
      </c>
      <c r="H68" s="25" t="s">
        <v>694</v>
      </c>
      <c r="I68" s="100" t="s">
        <v>508</v>
      </c>
      <c r="J68" s="9"/>
      <c r="K68" s="101" t="s">
        <v>695</v>
      </c>
      <c r="L68" s="7" t="s">
        <v>508</v>
      </c>
    </row>
    <row r="69" spans="1:12" ht="29">
      <c r="A69" s="102">
        <v>2014</v>
      </c>
      <c r="B69" s="102"/>
      <c r="C69" s="102">
        <v>3840</v>
      </c>
      <c r="D69" s="103">
        <v>41862</v>
      </c>
      <c r="E69" s="25" t="s">
        <v>587</v>
      </c>
      <c r="F69" s="55"/>
      <c r="G69" s="55" t="s">
        <v>566</v>
      </c>
      <c r="H69" s="25" t="s">
        <v>696</v>
      </c>
      <c r="I69" s="100" t="s">
        <v>508</v>
      </c>
      <c r="J69" s="9"/>
      <c r="K69" s="101" t="s">
        <v>697</v>
      </c>
      <c r="L69" s="7" t="s">
        <v>698</v>
      </c>
    </row>
    <row r="70" spans="1:12" ht="29">
      <c r="A70" s="102">
        <v>2014</v>
      </c>
      <c r="B70" s="102"/>
      <c r="C70" s="102">
        <v>4.1840000000000002</v>
      </c>
      <c r="D70" s="103">
        <v>41870</v>
      </c>
      <c r="E70" s="25" t="s">
        <v>650</v>
      </c>
      <c r="F70" s="55"/>
      <c r="G70" s="55" t="s">
        <v>566</v>
      </c>
      <c r="H70" s="25" t="s">
        <v>592</v>
      </c>
      <c r="I70" s="100" t="s">
        <v>508</v>
      </c>
      <c r="J70" s="9"/>
      <c r="K70" s="101" t="s">
        <v>699</v>
      </c>
      <c r="L70" s="7" t="s">
        <v>682</v>
      </c>
    </row>
    <row r="71" spans="1:12" ht="43.5">
      <c r="A71" s="102">
        <v>2014</v>
      </c>
      <c r="B71" s="102"/>
      <c r="C71" s="102">
        <v>4.1849999999999996</v>
      </c>
      <c r="D71" s="103">
        <v>41870</v>
      </c>
      <c r="E71" s="25" t="s">
        <v>700</v>
      </c>
      <c r="F71" s="55"/>
      <c r="G71" s="55" t="s">
        <v>566</v>
      </c>
      <c r="H71" s="25" t="s">
        <v>592</v>
      </c>
      <c r="I71" s="100" t="s">
        <v>508</v>
      </c>
      <c r="J71" s="9"/>
      <c r="K71" s="101" t="s">
        <v>701</v>
      </c>
      <c r="L71" s="7" t="s">
        <v>508</v>
      </c>
    </row>
    <row r="72" spans="1:12" ht="29">
      <c r="A72" s="102">
        <v>2014</v>
      </c>
      <c r="B72" s="102"/>
      <c r="C72" s="102">
        <v>4.2229999999999999</v>
      </c>
      <c r="D72" s="103">
        <v>41871</v>
      </c>
      <c r="E72" s="25" t="s">
        <v>693</v>
      </c>
      <c r="F72" s="55"/>
      <c r="G72" s="55" t="s">
        <v>566</v>
      </c>
      <c r="H72" s="25" t="s">
        <v>592</v>
      </c>
      <c r="I72" s="100" t="s">
        <v>508</v>
      </c>
      <c r="J72" s="9"/>
      <c r="K72" s="101" t="s">
        <v>702</v>
      </c>
      <c r="L72" s="7" t="s">
        <v>508</v>
      </c>
    </row>
    <row r="73" spans="1:12" ht="43.5">
      <c r="A73" s="102">
        <v>2014</v>
      </c>
      <c r="B73" s="102"/>
      <c r="C73" s="102">
        <v>4.2240000000000002</v>
      </c>
      <c r="D73" s="103">
        <v>41871</v>
      </c>
      <c r="E73" s="25" t="s">
        <v>693</v>
      </c>
      <c r="F73" s="55"/>
      <c r="G73" s="55" t="s">
        <v>566</v>
      </c>
      <c r="H73" s="25" t="s">
        <v>703</v>
      </c>
      <c r="I73" s="100" t="s">
        <v>508</v>
      </c>
      <c r="J73" s="9"/>
      <c r="K73" s="101" t="s">
        <v>704</v>
      </c>
      <c r="L73" s="7" t="s">
        <v>508</v>
      </c>
    </row>
    <row r="74" spans="1:12" ht="29">
      <c r="A74" s="102">
        <v>2014</v>
      </c>
      <c r="B74" s="102"/>
      <c r="C74" s="102">
        <v>4348</v>
      </c>
      <c r="D74" s="103">
        <v>41884</v>
      </c>
      <c r="E74" s="25" t="s">
        <v>705</v>
      </c>
      <c r="F74" s="55"/>
      <c r="G74" s="55" t="s">
        <v>566</v>
      </c>
      <c r="H74" s="25" t="s">
        <v>706</v>
      </c>
      <c r="I74" s="100" t="s">
        <v>508</v>
      </c>
      <c r="J74" s="9"/>
      <c r="K74" s="101" t="s">
        <v>707</v>
      </c>
      <c r="L74" s="7" t="s">
        <v>508</v>
      </c>
    </row>
    <row r="75" spans="1:12" ht="43.5">
      <c r="A75" s="102">
        <v>2014</v>
      </c>
      <c r="B75" s="102"/>
      <c r="C75" s="102">
        <v>4.7190000000000003</v>
      </c>
      <c r="D75" s="103">
        <v>41898</v>
      </c>
      <c r="E75" s="25" t="s">
        <v>705</v>
      </c>
      <c r="F75" s="55"/>
      <c r="G75" s="55" t="s">
        <v>566</v>
      </c>
      <c r="H75" s="25" t="s">
        <v>708</v>
      </c>
      <c r="I75" s="100" t="s">
        <v>508</v>
      </c>
      <c r="J75" s="9"/>
      <c r="K75" s="101" t="s">
        <v>709</v>
      </c>
      <c r="L75" s="7" t="s">
        <v>508</v>
      </c>
    </row>
    <row r="76" spans="1:12" ht="29">
      <c r="A76" s="102">
        <v>2014</v>
      </c>
      <c r="B76" s="102"/>
      <c r="C76" s="102">
        <v>5.0759999999999996</v>
      </c>
      <c r="D76" s="103">
        <v>41904</v>
      </c>
      <c r="E76" s="25" t="s">
        <v>710</v>
      </c>
      <c r="F76" s="55"/>
      <c r="G76" s="55" t="s">
        <v>566</v>
      </c>
      <c r="H76" s="25" t="s">
        <v>592</v>
      </c>
      <c r="I76" s="100" t="s">
        <v>508</v>
      </c>
      <c r="J76" s="9"/>
      <c r="K76" s="101" t="s">
        <v>711</v>
      </c>
      <c r="L76" s="7" t="s">
        <v>508</v>
      </c>
    </row>
    <row r="77" spans="1:12" ht="29">
      <c r="A77" s="102">
        <v>2014</v>
      </c>
      <c r="B77" s="102"/>
      <c r="C77" s="102">
        <v>5.1559999999999997</v>
      </c>
      <c r="D77" s="103">
        <v>41907</v>
      </c>
      <c r="E77" s="25" t="s">
        <v>587</v>
      </c>
      <c r="F77" s="55"/>
      <c r="G77" s="55" t="s">
        <v>566</v>
      </c>
      <c r="H77" s="25" t="s">
        <v>592</v>
      </c>
      <c r="I77" s="100" t="s">
        <v>508</v>
      </c>
      <c r="J77" s="9"/>
      <c r="K77" s="101" t="s">
        <v>712</v>
      </c>
      <c r="L77" s="7" t="s">
        <v>713</v>
      </c>
    </row>
    <row r="78" spans="1:12" ht="29">
      <c r="A78" s="102">
        <v>2014</v>
      </c>
      <c r="B78" s="102"/>
      <c r="C78" s="102" t="s">
        <v>714</v>
      </c>
      <c r="D78" s="104">
        <v>41941</v>
      </c>
      <c r="E78" s="25" t="s">
        <v>715</v>
      </c>
      <c r="F78" s="55"/>
      <c r="G78" s="55" t="s">
        <v>566</v>
      </c>
      <c r="H78" s="25" t="s">
        <v>592</v>
      </c>
      <c r="I78" s="100" t="s">
        <v>508</v>
      </c>
      <c r="J78" s="9"/>
      <c r="K78" s="101" t="s">
        <v>716</v>
      </c>
      <c r="L78" s="7" t="s">
        <v>508</v>
      </c>
    </row>
    <row r="79" spans="1:12" ht="29">
      <c r="A79" s="102">
        <v>2014</v>
      </c>
      <c r="B79" s="102"/>
      <c r="C79" s="102" t="s">
        <v>717</v>
      </c>
      <c r="D79" s="104">
        <v>41941</v>
      </c>
      <c r="E79" s="25" t="s">
        <v>705</v>
      </c>
      <c r="F79" s="55"/>
      <c r="G79" s="55" t="s">
        <v>566</v>
      </c>
      <c r="H79" s="25" t="s">
        <v>592</v>
      </c>
      <c r="I79" s="100" t="s">
        <v>508</v>
      </c>
      <c r="J79" s="9"/>
      <c r="K79" s="101" t="s">
        <v>718</v>
      </c>
      <c r="L79" s="7" t="s">
        <v>719</v>
      </c>
    </row>
    <row r="80" spans="1:12" ht="43.5">
      <c r="A80" s="102">
        <v>2014</v>
      </c>
      <c r="B80" s="102"/>
      <c r="C80" s="102" t="s">
        <v>720</v>
      </c>
      <c r="D80" s="103">
        <v>41947</v>
      </c>
      <c r="E80" s="25" t="s">
        <v>721</v>
      </c>
      <c r="F80" s="55"/>
      <c r="G80" s="55" t="s">
        <v>566</v>
      </c>
      <c r="H80" s="25" t="s">
        <v>592</v>
      </c>
      <c r="I80" s="100" t="s">
        <v>508</v>
      </c>
      <c r="J80" s="9"/>
      <c r="K80" s="101" t="s">
        <v>722</v>
      </c>
      <c r="L80" s="7" t="s">
        <v>508</v>
      </c>
    </row>
    <row r="81" spans="1:12" ht="87">
      <c r="A81" s="102">
        <v>2014</v>
      </c>
      <c r="B81" s="102"/>
      <c r="C81" s="102" t="s">
        <v>723</v>
      </c>
      <c r="D81" s="103">
        <v>41950</v>
      </c>
      <c r="E81" s="25" t="s">
        <v>724</v>
      </c>
      <c r="F81" s="55"/>
      <c r="G81" s="55" t="s">
        <v>566</v>
      </c>
      <c r="H81" s="25" t="s">
        <v>725</v>
      </c>
      <c r="I81" s="25" t="s">
        <v>726</v>
      </c>
      <c r="J81" s="9"/>
      <c r="K81" s="101" t="s">
        <v>727</v>
      </c>
      <c r="L81" s="7" t="s">
        <v>508</v>
      </c>
    </row>
    <row r="82" spans="1:12" ht="87">
      <c r="A82" s="102">
        <v>2014</v>
      </c>
      <c r="B82" s="102"/>
      <c r="C82" s="102" t="s">
        <v>728</v>
      </c>
      <c r="D82" s="103">
        <v>41950</v>
      </c>
      <c r="E82" s="25" t="s">
        <v>729</v>
      </c>
      <c r="F82" s="55"/>
      <c r="G82" s="55" t="s">
        <v>566</v>
      </c>
      <c r="H82" s="25" t="s">
        <v>730</v>
      </c>
      <c r="I82" s="110" t="s">
        <v>726</v>
      </c>
      <c r="J82" s="9"/>
      <c r="K82" s="111" t="s">
        <v>731</v>
      </c>
      <c r="L82" s="7" t="s">
        <v>508</v>
      </c>
    </row>
    <row r="83" spans="1:12" ht="87">
      <c r="A83" s="102">
        <v>2014</v>
      </c>
      <c r="B83" s="102"/>
      <c r="C83" s="102" t="s">
        <v>732</v>
      </c>
      <c r="D83" s="103">
        <v>41950</v>
      </c>
      <c r="E83" s="25" t="s">
        <v>733</v>
      </c>
      <c r="F83" s="55"/>
      <c r="G83" s="55" t="s">
        <v>566</v>
      </c>
      <c r="H83" s="25" t="s">
        <v>734</v>
      </c>
      <c r="I83" s="110" t="s">
        <v>726</v>
      </c>
      <c r="J83" s="9"/>
      <c r="K83" s="100" t="s">
        <v>508</v>
      </c>
      <c r="L83" s="7" t="s">
        <v>508</v>
      </c>
    </row>
    <row r="84" spans="1:12" ht="43.5">
      <c r="A84" s="102">
        <v>2014</v>
      </c>
      <c r="B84" s="102"/>
      <c r="C84" s="102" t="s">
        <v>735</v>
      </c>
      <c r="D84" s="104">
        <v>41960</v>
      </c>
      <c r="E84" s="25" t="s">
        <v>736</v>
      </c>
      <c r="F84" s="55"/>
      <c r="G84" s="55" t="s">
        <v>574</v>
      </c>
      <c r="H84" s="25" t="s">
        <v>632</v>
      </c>
      <c r="I84" s="100" t="s">
        <v>508</v>
      </c>
      <c r="J84" s="9"/>
      <c r="K84" s="101" t="s">
        <v>737</v>
      </c>
      <c r="L84" s="7" t="s">
        <v>508</v>
      </c>
    </row>
    <row r="85" spans="1:12" ht="43.5">
      <c r="A85" s="102">
        <v>2014</v>
      </c>
      <c r="B85" s="102"/>
      <c r="C85" s="102" t="s">
        <v>738</v>
      </c>
      <c r="D85" s="104">
        <v>41960</v>
      </c>
      <c r="E85" s="25" t="s">
        <v>739</v>
      </c>
      <c r="F85" s="55"/>
      <c r="G85" s="55" t="s">
        <v>574</v>
      </c>
      <c r="H85" s="25" t="s">
        <v>592</v>
      </c>
      <c r="I85" s="100" t="s">
        <v>508</v>
      </c>
      <c r="J85" s="9"/>
      <c r="K85" s="101" t="s">
        <v>740</v>
      </c>
      <c r="L85" s="7" t="s">
        <v>508</v>
      </c>
    </row>
    <row r="86" spans="1:12" ht="43.5">
      <c r="A86" s="102">
        <v>2014</v>
      </c>
      <c r="B86" s="102"/>
      <c r="C86" s="102" t="s">
        <v>741</v>
      </c>
      <c r="D86" s="104">
        <v>41960</v>
      </c>
      <c r="E86" s="25" t="s">
        <v>742</v>
      </c>
      <c r="F86" s="55"/>
      <c r="G86" s="55" t="s">
        <v>566</v>
      </c>
      <c r="H86" s="25" t="s">
        <v>743</v>
      </c>
      <c r="I86" s="100" t="s">
        <v>508</v>
      </c>
      <c r="J86" s="9"/>
      <c r="K86" s="101" t="s">
        <v>744</v>
      </c>
      <c r="L86" s="7" t="s">
        <v>508</v>
      </c>
    </row>
    <row r="87" spans="1:12" ht="29">
      <c r="A87" s="102">
        <v>2014</v>
      </c>
      <c r="B87" s="102"/>
      <c r="C87" s="102" t="s">
        <v>745</v>
      </c>
      <c r="D87" s="104">
        <v>41960</v>
      </c>
      <c r="E87" s="25" t="s">
        <v>746</v>
      </c>
      <c r="F87" s="55"/>
      <c r="G87" s="55" t="s">
        <v>566</v>
      </c>
      <c r="H87" s="25" t="s">
        <v>592</v>
      </c>
      <c r="I87" s="100" t="s">
        <v>508</v>
      </c>
      <c r="J87" s="9"/>
      <c r="K87" s="101" t="s">
        <v>747</v>
      </c>
      <c r="L87" s="7" t="s">
        <v>508</v>
      </c>
    </row>
    <row r="88" spans="1:12" ht="29">
      <c r="A88" s="102">
        <v>2014</v>
      </c>
      <c r="B88" s="102"/>
      <c r="C88" s="102" t="s">
        <v>748</v>
      </c>
      <c r="D88" s="104">
        <v>41960</v>
      </c>
      <c r="E88" s="25" t="s">
        <v>749</v>
      </c>
      <c r="F88" s="55"/>
      <c r="G88" s="55" t="s">
        <v>750</v>
      </c>
      <c r="H88" s="25" t="s">
        <v>592</v>
      </c>
      <c r="I88" s="25" t="s">
        <v>751</v>
      </c>
      <c r="J88" s="9"/>
      <c r="K88" s="101" t="s">
        <v>752</v>
      </c>
      <c r="L88" s="7" t="s">
        <v>508</v>
      </c>
    </row>
    <row r="89" spans="1:12" ht="43.5">
      <c r="A89" s="102">
        <v>2014</v>
      </c>
      <c r="B89" s="102"/>
      <c r="C89" s="102" t="s">
        <v>753</v>
      </c>
      <c r="D89" s="104">
        <v>41962</v>
      </c>
      <c r="E89" s="25" t="s">
        <v>754</v>
      </c>
      <c r="F89" s="55"/>
      <c r="G89" s="55" t="s">
        <v>574</v>
      </c>
      <c r="H89" s="25" t="s">
        <v>632</v>
      </c>
      <c r="I89" s="100" t="s">
        <v>508</v>
      </c>
      <c r="J89" s="9"/>
      <c r="K89" s="101" t="s">
        <v>755</v>
      </c>
      <c r="L89" s="7" t="s">
        <v>508</v>
      </c>
    </row>
    <row r="90" spans="1:12" ht="72.5">
      <c r="A90" s="102">
        <v>2014</v>
      </c>
      <c r="B90" s="102"/>
      <c r="C90" s="102" t="s">
        <v>756</v>
      </c>
      <c r="D90" s="103">
        <v>41975</v>
      </c>
      <c r="E90" s="25" t="s">
        <v>757</v>
      </c>
      <c r="F90" s="55"/>
      <c r="G90" s="55" t="s">
        <v>566</v>
      </c>
      <c r="H90" s="25" t="s">
        <v>758</v>
      </c>
      <c r="I90" s="100" t="s">
        <v>508</v>
      </c>
      <c r="J90" s="9"/>
      <c r="K90" s="101" t="s">
        <v>759</v>
      </c>
      <c r="L90" s="7" t="s">
        <v>508</v>
      </c>
    </row>
    <row r="91" spans="1:12" ht="43.5">
      <c r="A91" s="102">
        <v>2014</v>
      </c>
      <c r="B91" s="102"/>
      <c r="C91" s="102" t="s">
        <v>760</v>
      </c>
      <c r="D91" s="103">
        <v>41977</v>
      </c>
      <c r="E91" s="25" t="s">
        <v>761</v>
      </c>
      <c r="F91" s="55"/>
      <c r="G91" s="55" t="s">
        <v>574</v>
      </c>
      <c r="H91" s="25" t="s">
        <v>632</v>
      </c>
      <c r="I91" s="100" t="s">
        <v>508</v>
      </c>
      <c r="J91" s="9"/>
      <c r="K91" s="101" t="s">
        <v>762</v>
      </c>
      <c r="L91" s="7" t="s">
        <v>508</v>
      </c>
    </row>
    <row r="92" spans="1:12" ht="43.5">
      <c r="A92" s="102">
        <v>2014</v>
      </c>
      <c r="B92" s="102"/>
      <c r="C92" s="102" t="s">
        <v>763</v>
      </c>
      <c r="D92" s="104">
        <v>41984</v>
      </c>
      <c r="E92" s="25" t="s">
        <v>764</v>
      </c>
      <c r="F92" s="55"/>
      <c r="G92" s="55" t="s">
        <v>750</v>
      </c>
      <c r="H92" s="25" t="s">
        <v>765</v>
      </c>
      <c r="I92" s="25" t="s">
        <v>766</v>
      </c>
      <c r="J92" s="9"/>
      <c r="K92" s="101" t="s">
        <v>767</v>
      </c>
      <c r="L92" s="7" t="s">
        <v>508</v>
      </c>
    </row>
    <row r="93" spans="1:12" ht="43.5">
      <c r="A93" s="102">
        <v>2014</v>
      </c>
      <c r="B93" s="102"/>
      <c r="C93" s="102" t="s">
        <v>768</v>
      </c>
      <c r="D93" s="104">
        <v>41984</v>
      </c>
      <c r="E93" s="25" t="s">
        <v>769</v>
      </c>
      <c r="F93" s="55"/>
      <c r="G93" s="55" t="s">
        <v>750</v>
      </c>
      <c r="H93" s="25" t="s">
        <v>592</v>
      </c>
      <c r="I93" s="25" t="s">
        <v>770</v>
      </c>
      <c r="J93" s="9"/>
      <c r="K93" s="101" t="s">
        <v>771</v>
      </c>
      <c r="L93" s="7" t="s">
        <v>508</v>
      </c>
    </row>
    <row r="94" spans="1:12" ht="43.5">
      <c r="A94" s="102">
        <v>2014</v>
      </c>
      <c r="B94" s="102"/>
      <c r="C94" s="102" t="s">
        <v>772</v>
      </c>
      <c r="D94" s="104">
        <v>41984</v>
      </c>
      <c r="E94" s="25" t="s">
        <v>773</v>
      </c>
      <c r="F94" s="55"/>
      <c r="G94" s="55" t="s">
        <v>750</v>
      </c>
      <c r="H94" s="25" t="s">
        <v>592</v>
      </c>
      <c r="I94" s="25" t="s">
        <v>774</v>
      </c>
      <c r="J94" s="9"/>
      <c r="K94" s="101" t="s">
        <v>775</v>
      </c>
      <c r="L94" s="7" t="s">
        <v>508</v>
      </c>
    </row>
    <row r="95" spans="1:12" ht="43.5">
      <c r="A95" s="102">
        <v>2014</v>
      </c>
      <c r="B95" s="102"/>
      <c r="C95" s="102" t="s">
        <v>776</v>
      </c>
      <c r="D95" s="104">
        <v>41984</v>
      </c>
      <c r="E95" s="25" t="s">
        <v>777</v>
      </c>
      <c r="F95" s="55"/>
      <c r="G95" s="55" t="s">
        <v>750</v>
      </c>
      <c r="H95" s="25" t="s">
        <v>592</v>
      </c>
      <c r="I95" s="25" t="s">
        <v>778</v>
      </c>
      <c r="J95" s="9"/>
      <c r="K95" s="101" t="s">
        <v>779</v>
      </c>
      <c r="L95" s="7" t="s">
        <v>508</v>
      </c>
    </row>
    <row r="96" spans="1:12" ht="43.5">
      <c r="A96" s="102">
        <v>2014</v>
      </c>
      <c r="B96" s="102"/>
      <c r="C96" s="102" t="s">
        <v>780</v>
      </c>
      <c r="D96" s="104">
        <v>41984</v>
      </c>
      <c r="E96" s="25" t="s">
        <v>764</v>
      </c>
      <c r="F96" s="55"/>
      <c r="G96" s="55" t="s">
        <v>750</v>
      </c>
      <c r="H96" s="25" t="s">
        <v>592</v>
      </c>
      <c r="I96" s="25" t="s">
        <v>781</v>
      </c>
      <c r="J96" s="9"/>
      <c r="K96" s="101" t="s">
        <v>782</v>
      </c>
      <c r="L96" s="7" t="s">
        <v>508</v>
      </c>
    </row>
    <row r="97" spans="1:12" ht="43.5">
      <c r="A97" s="102">
        <v>2014</v>
      </c>
      <c r="B97" s="102"/>
      <c r="C97" s="102" t="s">
        <v>783</v>
      </c>
      <c r="D97" s="104">
        <v>41984</v>
      </c>
      <c r="E97" s="25" t="s">
        <v>764</v>
      </c>
      <c r="F97" s="55"/>
      <c r="G97" s="55" t="s">
        <v>750</v>
      </c>
      <c r="H97" s="25" t="s">
        <v>592</v>
      </c>
      <c r="I97" s="25" t="s">
        <v>784</v>
      </c>
      <c r="J97" s="9"/>
      <c r="K97" s="101" t="s">
        <v>785</v>
      </c>
      <c r="L97" s="7" t="s">
        <v>508</v>
      </c>
    </row>
    <row r="98" spans="1:12" ht="29">
      <c r="A98" s="102">
        <v>2014</v>
      </c>
      <c r="B98" s="102"/>
      <c r="C98" s="102" t="s">
        <v>786</v>
      </c>
      <c r="D98" s="104">
        <v>41985</v>
      </c>
      <c r="E98" s="25" t="s">
        <v>787</v>
      </c>
      <c r="F98" s="55"/>
      <c r="G98" s="55" t="s">
        <v>750</v>
      </c>
      <c r="H98" s="25" t="s">
        <v>592</v>
      </c>
      <c r="I98" s="25" t="s">
        <v>788</v>
      </c>
      <c r="J98" s="9"/>
      <c r="K98" s="101" t="s">
        <v>789</v>
      </c>
      <c r="L98" s="7" t="s">
        <v>508</v>
      </c>
    </row>
    <row r="99" spans="1:12" ht="29">
      <c r="A99" s="102">
        <v>2014</v>
      </c>
      <c r="B99" s="102"/>
      <c r="C99" s="102" t="s">
        <v>790</v>
      </c>
      <c r="D99" s="104">
        <v>41985</v>
      </c>
      <c r="E99" s="25" t="s">
        <v>787</v>
      </c>
      <c r="F99" s="55"/>
      <c r="G99" s="55" t="s">
        <v>750</v>
      </c>
      <c r="H99" s="25" t="s">
        <v>592</v>
      </c>
      <c r="I99" s="25" t="s">
        <v>791</v>
      </c>
      <c r="J99" s="9"/>
      <c r="K99" s="101" t="s">
        <v>792</v>
      </c>
      <c r="L99" s="7" t="s">
        <v>508</v>
      </c>
    </row>
    <row r="100" spans="1:12" ht="43.5">
      <c r="A100" s="102">
        <v>2014</v>
      </c>
      <c r="B100" s="102"/>
      <c r="C100" s="102" t="s">
        <v>793</v>
      </c>
      <c r="D100" s="104">
        <v>41985</v>
      </c>
      <c r="E100" s="25" t="s">
        <v>794</v>
      </c>
      <c r="F100" s="55"/>
      <c r="G100" s="55" t="s">
        <v>566</v>
      </c>
      <c r="H100" s="25" t="s">
        <v>795</v>
      </c>
      <c r="I100" s="100" t="s">
        <v>508</v>
      </c>
      <c r="J100" s="9"/>
      <c r="K100" s="101" t="s">
        <v>796</v>
      </c>
      <c r="L100" s="7" t="s">
        <v>797</v>
      </c>
    </row>
    <row r="101" spans="1:12" ht="43.5">
      <c r="A101" s="102">
        <v>2014</v>
      </c>
      <c r="B101" s="102"/>
      <c r="C101" s="102" t="s">
        <v>798</v>
      </c>
      <c r="D101" s="104">
        <v>41985</v>
      </c>
      <c r="E101" s="25" t="s">
        <v>742</v>
      </c>
      <c r="F101" s="55"/>
      <c r="G101" s="55" t="s">
        <v>566</v>
      </c>
      <c r="H101" s="25" t="s">
        <v>799</v>
      </c>
      <c r="I101" s="100" t="s">
        <v>508</v>
      </c>
      <c r="J101" s="9"/>
      <c r="K101" s="101" t="s">
        <v>800</v>
      </c>
      <c r="L101" s="7" t="s">
        <v>801</v>
      </c>
    </row>
    <row r="102" spans="1:12" ht="43.5">
      <c r="A102" s="102">
        <v>2014</v>
      </c>
      <c r="B102" s="102"/>
      <c r="C102" s="102" t="s">
        <v>802</v>
      </c>
      <c r="D102" s="104">
        <v>41990</v>
      </c>
      <c r="E102" s="25" t="s">
        <v>803</v>
      </c>
      <c r="F102" s="55"/>
      <c r="G102" s="55" t="s">
        <v>566</v>
      </c>
      <c r="H102" s="25" t="s">
        <v>804</v>
      </c>
      <c r="I102" s="100" t="s">
        <v>508</v>
      </c>
      <c r="J102" s="9"/>
      <c r="K102" s="101" t="s">
        <v>805</v>
      </c>
      <c r="L102" s="7" t="s">
        <v>508</v>
      </c>
    </row>
    <row r="103" spans="1:12" ht="43.5">
      <c r="A103" s="102">
        <v>2014</v>
      </c>
      <c r="B103" s="102"/>
      <c r="C103" s="102" t="s">
        <v>806</v>
      </c>
      <c r="D103" s="104">
        <v>41991</v>
      </c>
      <c r="E103" s="25" t="s">
        <v>742</v>
      </c>
      <c r="F103" s="55"/>
      <c r="G103" s="55" t="s">
        <v>566</v>
      </c>
      <c r="H103" s="25" t="s">
        <v>807</v>
      </c>
      <c r="I103" s="100" t="s">
        <v>508</v>
      </c>
      <c r="J103" s="9"/>
      <c r="K103" s="101" t="s">
        <v>808</v>
      </c>
      <c r="L103" s="7" t="s">
        <v>809</v>
      </c>
    </row>
    <row r="104" spans="1:12" ht="29">
      <c r="A104" s="102">
        <v>2014</v>
      </c>
      <c r="B104" s="102"/>
      <c r="C104" s="102" t="s">
        <v>810</v>
      </c>
      <c r="D104" s="104">
        <v>41992</v>
      </c>
      <c r="E104" s="25" t="s">
        <v>742</v>
      </c>
      <c r="F104" s="55"/>
      <c r="G104" s="55" t="s">
        <v>566</v>
      </c>
      <c r="H104" s="25" t="s">
        <v>592</v>
      </c>
      <c r="I104" s="100" t="s">
        <v>508</v>
      </c>
      <c r="J104" s="9"/>
      <c r="K104" s="101" t="s">
        <v>811</v>
      </c>
      <c r="L104" s="7" t="s">
        <v>812</v>
      </c>
    </row>
    <row r="105" spans="1:12" ht="29">
      <c r="A105" s="102">
        <v>2014</v>
      </c>
      <c r="B105" s="102"/>
      <c r="C105" s="102" t="s">
        <v>813</v>
      </c>
      <c r="D105" s="104">
        <v>42002</v>
      </c>
      <c r="E105" s="25" t="s">
        <v>814</v>
      </c>
      <c r="F105" s="55"/>
      <c r="G105" s="55" t="s">
        <v>568</v>
      </c>
      <c r="H105" s="25" t="s">
        <v>592</v>
      </c>
      <c r="I105" s="100" t="s">
        <v>508</v>
      </c>
      <c r="J105" s="9"/>
      <c r="K105" s="101" t="s">
        <v>815</v>
      </c>
      <c r="L105" s="7" t="s">
        <v>508</v>
      </c>
    </row>
    <row r="106" spans="1:12" ht="29">
      <c r="A106" s="102">
        <v>2014</v>
      </c>
      <c r="B106" s="102"/>
      <c r="C106" s="102" t="s">
        <v>816</v>
      </c>
      <c r="D106" s="104">
        <v>42002</v>
      </c>
      <c r="E106" s="25" t="s">
        <v>817</v>
      </c>
      <c r="F106" s="55"/>
      <c r="G106" s="55" t="s">
        <v>568</v>
      </c>
      <c r="H106" s="25" t="s">
        <v>592</v>
      </c>
      <c r="I106" s="100" t="s">
        <v>508</v>
      </c>
      <c r="J106" s="9"/>
      <c r="K106" s="101" t="s">
        <v>818</v>
      </c>
      <c r="L106" s="7" t="s">
        <v>508</v>
      </c>
    </row>
    <row r="107" spans="1:12" ht="29">
      <c r="A107" s="102">
        <v>2014</v>
      </c>
      <c r="B107" s="102"/>
      <c r="C107" s="102" t="s">
        <v>819</v>
      </c>
      <c r="D107" s="104">
        <v>42002</v>
      </c>
      <c r="E107" s="25" t="s">
        <v>820</v>
      </c>
      <c r="F107" s="55"/>
      <c r="G107" s="55" t="s">
        <v>568</v>
      </c>
      <c r="H107" s="25" t="s">
        <v>592</v>
      </c>
      <c r="I107" s="100" t="s">
        <v>508</v>
      </c>
      <c r="J107" s="9"/>
      <c r="K107" s="101" t="s">
        <v>821</v>
      </c>
      <c r="L107" s="7" t="s">
        <v>508</v>
      </c>
    </row>
    <row r="108" spans="1:12" ht="29">
      <c r="A108" s="102">
        <v>2014</v>
      </c>
      <c r="B108" s="102"/>
      <c r="C108" s="102" t="s">
        <v>822</v>
      </c>
      <c r="D108" s="104">
        <v>42003</v>
      </c>
      <c r="E108" s="25" t="s">
        <v>803</v>
      </c>
      <c r="F108" s="55"/>
      <c r="G108" s="55" t="s">
        <v>750</v>
      </c>
      <c r="H108" s="25" t="s">
        <v>592</v>
      </c>
      <c r="I108" s="100" t="s">
        <v>508</v>
      </c>
      <c r="J108" s="9"/>
      <c r="K108" s="101" t="s">
        <v>823</v>
      </c>
      <c r="L108" s="7" t="s">
        <v>824</v>
      </c>
    </row>
    <row r="109" spans="1:12" ht="58">
      <c r="A109" s="102">
        <v>2014</v>
      </c>
      <c r="B109" s="102"/>
      <c r="C109" s="102" t="s">
        <v>825</v>
      </c>
      <c r="D109" s="104">
        <v>42003</v>
      </c>
      <c r="E109" s="25" t="s">
        <v>826</v>
      </c>
      <c r="F109" s="55"/>
      <c r="G109" s="55" t="s">
        <v>566</v>
      </c>
      <c r="H109" s="25" t="s">
        <v>592</v>
      </c>
      <c r="I109" s="100" t="s">
        <v>508</v>
      </c>
      <c r="J109" s="9"/>
      <c r="K109" s="101" t="s">
        <v>827</v>
      </c>
      <c r="L109" s="7" t="s">
        <v>508</v>
      </c>
    </row>
    <row r="110" spans="1:12" ht="43.5">
      <c r="A110" s="102">
        <v>2014</v>
      </c>
      <c r="B110" s="102"/>
      <c r="C110" s="102" t="s">
        <v>828</v>
      </c>
      <c r="D110" s="104">
        <v>42004</v>
      </c>
      <c r="E110" s="25" t="s">
        <v>829</v>
      </c>
      <c r="F110" s="55"/>
      <c r="G110" s="55" t="s">
        <v>568</v>
      </c>
      <c r="H110" s="25" t="s">
        <v>830</v>
      </c>
      <c r="I110" s="100" t="s">
        <v>508</v>
      </c>
      <c r="J110" s="9"/>
      <c r="K110" s="112" t="s">
        <v>831</v>
      </c>
      <c r="L110" s="7" t="s">
        <v>508</v>
      </c>
    </row>
    <row r="111" spans="1:12" ht="12.5">
      <c r="E111" s="105"/>
      <c r="J111" s="78"/>
      <c r="L111" s="1"/>
    </row>
    <row r="112" spans="1:12" ht="26">
      <c r="B112" s="310">
        <v>2015</v>
      </c>
      <c r="C112" s="294"/>
      <c r="D112" s="294"/>
      <c r="E112" s="294"/>
      <c r="F112" s="294"/>
      <c r="G112" s="294"/>
      <c r="H112" s="294"/>
      <c r="I112" s="294"/>
      <c r="J112" s="294"/>
      <c r="K112" s="295"/>
      <c r="L112" s="1"/>
    </row>
    <row r="113" spans="1:46" ht="12.5">
      <c r="E113" s="105"/>
      <c r="J113" s="78"/>
      <c r="L113" s="1"/>
    </row>
    <row r="114" spans="1:46" ht="26">
      <c r="A114" s="313" t="s">
        <v>546</v>
      </c>
      <c r="B114" s="304"/>
      <c r="C114" s="304"/>
      <c r="D114" s="304"/>
      <c r="E114" s="304"/>
      <c r="F114" s="304"/>
      <c r="G114" s="304"/>
      <c r="H114" s="304"/>
      <c r="J114" s="78"/>
      <c r="K114" s="105"/>
      <c r="L114" s="69"/>
    </row>
    <row r="115" spans="1:46" ht="14.5">
      <c r="A115" s="311" t="s">
        <v>547</v>
      </c>
      <c r="B115" s="294"/>
      <c r="C115" s="294"/>
      <c r="D115" s="295"/>
      <c r="E115" s="106">
        <f>COUNTIF(H:H,"vigente")</f>
        <v>206</v>
      </c>
      <c r="F115" s="87"/>
      <c r="G115" s="87"/>
      <c r="H115" s="82" t="s">
        <v>273</v>
      </c>
      <c r="I115" s="25">
        <f>COUNTIF(G:G,"m")</f>
        <v>219</v>
      </c>
      <c r="J115" s="78"/>
      <c r="K115" s="105"/>
      <c r="L115" s="69"/>
    </row>
    <row r="116" spans="1:46" ht="14.5">
      <c r="A116" s="311" t="s">
        <v>548</v>
      </c>
      <c r="B116" s="294"/>
      <c r="C116" s="294"/>
      <c r="D116" s="295"/>
      <c r="E116" s="107">
        <v>52</v>
      </c>
      <c r="F116" s="87"/>
      <c r="G116" s="87"/>
      <c r="H116" s="82" t="s">
        <v>549</v>
      </c>
      <c r="I116" s="25">
        <f>COUNTIF(G:G,"f")</f>
        <v>117</v>
      </c>
      <c r="J116" s="78"/>
      <c r="K116" s="105"/>
      <c r="L116" s="69"/>
    </row>
    <row r="117" spans="1:46" ht="14.5">
      <c r="A117" s="311" t="s">
        <v>832</v>
      </c>
      <c r="B117" s="294"/>
      <c r="C117" s="294"/>
      <c r="D117" s="295"/>
      <c r="E117" s="107">
        <f>COUNTIF(H:H,"Extinção natural")</f>
        <v>674</v>
      </c>
      <c r="F117" s="87"/>
      <c r="G117" s="87"/>
      <c r="H117" s="82" t="s">
        <v>551</v>
      </c>
      <c r="I117" s="25">
        <f>COUNTIF(G:G,"r")</f>
        <v>37</v>
      </c>
      <c r="J117" s="78"/>
      <c r="K117" s="105"/>
      <c r="L117" s="69"/>
    </row>
    <row r="118" spans="1:46" ht="14.5">
      <c r="A118" s="311" t="s">
        <v>552</v>
      </c>
      <c r="B118" s="294"/>
      <c r="C118" s="294"/>
      <c r="D118" s="295"/>
      <c r="E118" s="106">
        <v>22</v>
      </c>
      <c r="F118" s="87"/>
      <c r="G118" s="87"/>
      <c r="H118" s="82" t="s">
        <v>553</v>
      </c>
      <c r="I118" s="25">
        <f>COUNTIF(G:G,"C")</f>
        <v>768</v>
      </c>
      <c r="J118" s="78"/>
      <c r="K118" s="105"/>
      <c r="L118" s="69"/>
    </row>
    <row r="119" spans="1:46" ht="15.5">
      <c r="A119" s="312" t="s">
        <v>72</v>
      </c>
      <c r="B119" s="294"/>
      <c r="C119" s="294"/>
      <c r="D119" s="295"/>
      <c r="E119" s="106">
        <f>COUNTA(H123:H333)</f>
        <v>204</v>
      </c>
      <c r="F119" s="87"/>
      <c r="G119" s="87"/>
      <c r="H119" s="82" t="s">
        <v>554</v>
      </c>
      <c r="I119" s="25">
        <f>COUNTIF(G:G,"S")</f>
        <v>208</v>
      </c>
      <c r="J119" s="78"/>
      <c r="K119" s="105"/>
      <c r="L119" s="69"/>
    </row>
    <row r="120" spans="1:46" ht="14.5">
      <c r="A120" s="87"/>
      <c r="B120" s="87"/>
      <c r="C120" s="87"/>
      <c r="D120" s="87"/>
      <c r="E120" s="83"/>
      <c r="F120" s="87"/>
      <c r="G120" s="87"/>
      <c r="H120" s="81"/>
      <c r="J120" s="78"/>
      <c r="K120" s="105"/>
      <c r="L120" s="69"/>
    </row>
    <row r="121" spans="1:46" ht="14.5">
      <c r="A121" s="89" t="s">
        <v>555</v>
      </c>
      <c r="B121" s="89"/>
      <c r="C121" s="89" t="s">
        <v>556</v>
      </c>
      <c r="D121" s="89" t="s">
        <v>602</v>
      </c>
      <c r="E121" s="90" t="s">
        <v>74</v>
      </c>
      <c r="F121" s="89"/>
      <c r="G121" s="89" t="s">
        <v>603</v>
      </c>
      <c r="H121" s="90" t="s">
        <v>560</v>
      </c>
      <c r="I121" s="90" t="s">
        <v>561</v>
      </c>
      <c r="J121" s="91" t="s">
        <v>562</v>
      </c>
      <c r="K121" s="90" t="s">
        <v>87</v>
      </c>
      <c r="L121" s="90" t="s">
        <v>563</v>
      </c>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c r="AS121" s="48"/>
      <c r="AT121" s="48"/>
    </row>
    <row r="122" spans="1:46" ht="14.5">
      <c r="A122" s="92"/>
      <c r="B122" s="92"/>
      <c r="C122" s="92"/>
      <c r="D122" s="92"/>
      <c r="E122" s="95"/>
      <c r="F122" s="92"/>
      <c r="G122" s="92"/>
      <c r="H122" s="94"/>
      <c r="I122" s="94"/>
      <c r="J122" s="95"/>
      <c r="K122" s="94"/>
      <c r="L122" s="94"/>
    </row>
    <row r="123" spans="1:46" ht="43.5">
      <c r="A123" s="102">
        <v>2015</v>
      </c>
      <c r="B123" s="102"/>
      <c r="C123" s="102" t="s">
        <v>714</v>
      </c>
      <c r="D123" s="103">
        <v>42018</v>
      </c>
      <c r="E123" s="113" t="s">
        <v>833</v>
      </c>
      <c r="F123" s="100"/>
      <c r="G123" s="100" t="s">
        <v>750</v>
      </c>
      <c r="H123" s="25" t="s">
        <v>592</v>
      </c>
      <c r="I123" s="25" t="s">
        <v>834</v>
      </c>
      <c r="J123" s="113"/>
      <c r="K123" s="114" t="s">
        <v>835</v>
      </c>
      <c r="L123" s="25" t="s">
        <v>836</v>
      </c>
    </row>
    <row r="124" spans="1:46" ht="43.5">
      <c r="A124" s="102">
        <v>2015</v>
      </c>
      <c r="B124" s="102"/>
      <c r="C124" s="102" t="s">
        <v>717</v>
      </c>
      <c r="D124" s="103">
        <v>42018</v>
      </c>
      <c r="E124" s="113" t="s">
        <v>837</v>
      </c>
      <c r="F124" s="100"/>
      <c r="G124" s="100" t="s">
        <v>574</v>
      </c>
      <c r="H124" s="25" t="s">
        <v>592</v>
      </c>
      <c r="I124" s="25" t="s">
        <v>403</v>
      </c>
      <c r="J124" s="113"/>
      <c r="K124" s="114" t="s">
        <v>838</v>
      </c>
      <c r="L124" s="25" t="s">
        <v>836</v>
      </c>
    </row>
    <row r="125" spans="1:46" ht="43.5">
      <c r="A125" s="102">
        <v>2015</v>
      </c>
      <c r="B125" s="102"/>
      <c r="C125" s="102" t="s">
        <v>720</v>
      </c>
      <c r="D125" s="103">
        <v>42023</v>
      </c>
      <c r="E125" s="113" t="s">
        <v>839</v>
      </c>
      <c r="F125" s="100"/>
      <c r="G125" s="100" t="s">
        <v>574</v>
      </c>
      <c r="H125" s="25" t="s">
        <v>659</v>
      </c>
      <c r="I125" s="25" t="s">
        <v>403</v>
      </c>
      <c r="J125" s="113"/>
      <c r="K125" s="114" t="s">
        <v>840</v>
      </c>
      <c r="L125" s="25" t="s">
        <v>836</v>
      </c>
    </row>
    <row r="126" spans="1:46" ht="43.5">
      <c r="A126" s="102">
        <v>2015</v>
      </c>
      <c r="B126" s="102"/>
      <c r="C126" s="102" t="s">
        <v>723</v>
      </c>
      <c r="D126" s="103">
        <v>42041</v>
      </c>
      <c r="E126" s="113" t="s">
        <v>764</v>
      </c>
      <c r="F126" s="100"/>
      <c r="G126" s="100" t="s">
        <v>750</v>
      </c>
      <c r="H126" s="25" t="s">
        <v>592</v>
      </c>
      <c r="I126" s="25" t="s">
        <v>841</v>
      </c>
      <c r="J126" s="9"/>
      <c r="K126" s="114" t="s">
        <v>842</v>
      </c>
      <c r="L126" s="7" t="s">
        <v>843</v>
      </c>
    </row>
    <row r="127" spans="1:46" ht="58">
      <c r="A127" s="102">
        <v>2015</v>
      </c>
      <c r="B127" s="102"/>
      <c r="C127" s="102" t="s">
        <v>728</v>
      </c>
      <c r="D127" s="103">
        <v>42045</v>
      </c>
      <c r="E127" s="113" t="s">
        <v>844</v>
      </c>
      <c r="F127" s="100"/>
      <c r="G127" s="100" t="s">
        <v>566</v>
      </c>
      <c r="H127" s="25" t="s">
        <v>592</v>
      </c>
      <c r="I127" s="25" t="s">
        <v>403</v>
      </c>
      <c r="J127" s="113"/>
      <c r="K127" s="114" t="s">
        <v>845</v>
      </c>
      <c r="L127" s="25" t="s">
        <v>836</v>
      </c>
    </row>
    <row r="128" spans="1:46" ht="29">
      <c r="A128" s="102">
        <v>2015</v>
      </c>
      <c r="B128" s="102"/>
      <c r="C128" s="102" t="s">
        <v>732</v>
      </c>
      <c r="D128" s="103">
        <v>42046</v>
      </c>
      <c r="E128" s="113" t="s">
        <v>749</v>
      </c>
      <c r="F128" s="100"/>
      <c r="G128" s="100" t="s">
        <v>750</v>
      </c>
      <c r="H128" s="25" t="s">
        <v>846</v>
      </c>
      <c r="I128" s="25" t="s">
        <v>847</v>
      </c>
      <c r="J128" s="113"/>
      <c r="K128" s="114" t="s">
        <v>848</v>
      </c>
      <c r="L128" s="25" t="s">
        <v>836</v>
      </c>
    </row>
    <row r="129" spans="1:12" ht="43.5">
      <c r="A129" s="102">
        <v>2015</v>
      </c>
      <c r="B129" s="102"/>
      <c r="C129" s="102" t="s">
        <v>735</v>
      </c>
      <c r="D129" s="103">
        <v>42059</v>
      </c>
      <c r="E129" s="113" t="s">
        <v>794</v>
      </c>
      <c r="F129" s="100"/>
      <c r="G129" s="100" t="s">
        <v>566</v>
      </c>
      <c r="H129" s="25" t="s">
        <v>849</v>
      </c>
      <c r="I129" s="25" t="s">
        <v>403</v>
      </c>
      <c r="J129" s="9"/>
      <c r="K129" s="114" t="s">
        <v>850</v>
      </c>
      <c r="L129" s="7" t="s">
        <v>851</v>
      </c>
    </row>
    <row r="130" spans="1:12" ht="58">
      <c r="A130" s="102">
        <v>2015</v>
      </c>
      <c r="B130" s="102"/>
      <c r="C130" s="102" t="s">
        <v>738</v>
      </c>
      <c r="D130" s="103">
        <v>42060</v>
      </c>
      <c r="E130" s="113" t="s">
        <v>852</v>
      </c>
      <c r="F130" s="100"/>
      <c r="G130" s="100" t="s">
        <v>566</v>
      </c>
      <c r="H130" s="25" t="s">
        <v>592</v>
      </c>
      <c r="I130" s="25" t="s">
        <v>403</v>
      </c>
      <c r="J130" s="113"/>
      <c r="K130" s="114" t="s">
        <v>853</v>
      </c>
      <c r="L130" s="25" t="s">
        <v>836</v>
      </c>
    </row>
    <row r="131" spans="1:12" ht="87">
      <c r="A131" s="102">
        <v>2015</v>
      </c>
      <c r="B131" s="102"/>
      <c r="C131" s="102" t="s">
        <v>741</v>
      </c>
      <c r="D131" s="103">
        <v>42061</v>
      </c>
      <c r="E131" s="113" t="s">
        <v>724</v>
      </c>
      <c r="F131" s="100"/>
      <c r="G131" s="100" t="s">
        <v>566</v>
      </c>
      <c r="H131" s="25" t="s">
        <v>854</v>
      </c>
      <c r="I131" s="25" t="s">
        <v>726</v>
      </c>
      <c r="J131" s="9"/>
      <c r="K131" s="114" t="s">
        <v>855</v>
      </c>
      <c r="L131" s="7" t="s">
        <v>856</v>
      </c>
    </row>
    <row r="132" spans="1:12" ht="87">
      <c r="A132" s="102">
        <v>2015</v>
      </c>
      <c r="B132" s="102"/>
      <c r="C132" s="102" t="s">
        <v>745</v>
      </c>
      <c r="D132" s="103">
        <v>42061</v>
      </c>
      <c r="E132" s="113" t="s">
        <v>729</v>
      </c>
      <c r="F132" s="100"/>
      <c r="G132" s="100" t="s">
        <v>566</v>
      </c>
      <c r="H132" s="25" t="s">
        <v>857</v>
      </c>
      <c r="I132" s="25" t="s">
        <v>726</v>
      </c>
      <c r="J132" s="9"/>
      <c r="K132" s="114" t="s">
        <v>858</v>
      </c>
      <c r="L132" s="7" t="s">
        <v>859</v>
      </c>
    </row>
    <row r="133" spans="1:12" ht="87">
      <c r="A133" s="102">
        <v>2015</v>
      </c>
      <c r="B133" s="102"/>
      <c r="C133" s="102" t="s">
        <v>748</v>
      </c>
      <c r="D133" s="103">
        <v>42061</v>
      </c>
      <c r="E133" s="113" t="s">
        <v>733</v>
      </c>
      <c r="F133" s="100"/>
      <c r="G133" s="100" t="s">
        <v>566</v>
      </c>
      <c r="H133" s="25" t="s">
        <v>854</v>
      </c>
      <c r="I133" s="25" t="s">
        <v>726</v>
      </c>
      <c r="J133" s="9"/>
      <c r="K133" s="114" t="s">
        <v>860</v>
      </c>
      <c r="L133" s="7" t="s">
        <v>861</v>
      </c>
    </row>
    <row r="134" spans="1:12" ht="101.5">
      <c r="A134" s="102">
        <v>2015</v>
      </c>
      <c r="B134" s="102"/>
      <c r="C134" s="102" t="s">
        <v>753</v>
      </c>
      <c r="D134" s="103">
        <v>42067</v>
      </c>
      <c r="E134" s="113" t="s">
        <v>862</v>
      </c>
      <c r="F134" s="100"/>
      <c r="G134" s="100" t="s">
        <v>566</v>
      </c>
      <c r="H134" s="25" t="s">
        <v>592</v>
      </c>
      <c r="I134" s="25" t="s">
        <v>863</v>
      </c>
      <c r="J134" s="113"/>
      <c r="K134" s="114" t="s">
        <v>864</v>
      </c>
      <c r="L134" s="25" t="s">
        <v>836</v>
      </c>
    </row>
    <row r="135" spans="1:12" ht="29">
      <c r="A135" s="102">
        <v>2015</v>
      </c>
      <c r="B135" s="102"/>
      <c r="C135" s="102" t="s">
        <v>756</v>
      </c>
      <c r="D135" s="103">
        <v>42067</v>
      </c>
      <c r="E135" s="113" t="s">
        <v>865</v>
      </c>
      <c r="F135" s="100"/>
      <c r="G135" s="100" t="s">
        <v>750</v>
      </c>
      <c r="H135" s="25" t="s">
        <v>592</v>
      </c>
      <c r="I135" s="25" t="s">
        <v>866</v>
      </c>
      <c r="J135" s="113"/>
      <c r="K135" s="114" t="s">
        <v>867</v>
      </c>
      <c r="L135" s="25" t="s">
        <v>836</v>
      </c>
    </row>
    <row r="136" spans="1:12" ht="43.5">
      <c r="A136" s="102">
        <v>2015</v>
      </c>
      <c r="B136" s="102"/>
      <c r="C136" s="102" t="s">
        <v>760</v>
      </c>
      <c r="D136" s="103">
        <v>42072</v>
      </c>
      <c r="E136" s="113" t="s">
        <v>625</v>
      </c>
      <c r="F136" s="100"/>
      <c r="G136" s="100" t="s">
        <v>607</v>
      </c>
      <c r="H136" s="25" t="s">
        <v>868</v>
      </c>
      <c r="I136" s="25" t="s">
        <v>403</v>
      </c>
      <c r="J136" s="9"/>
      <c r="K136" s="114" t="s">
        <v>869</v>
      </c>
      <c r="L136" s="7" t="s">
        <v>870</v>
      </c>
    </row>
    <row r="137" spans="1:12" ht="43.5">
      <c r="A137" s="102">
        <v>2015</v>
      </c>
      <c r="B137" s="102"/>
      <c r="C137" s="102" t="s">
        <v>763</v>
      </c>
      <c r="D137" s="103">
        <v>42072</v>
      </c>
      <c r="E137" s="113" t="s">
        <v>565</v>
      </c>
      <c r="F137" s="100"/>
      <c r="G137" s="100" t="s">
        <v>566</v>
      </c>
      <c r="H137" s="25" t="s">
        <v>871</v>
      </c>
      <c r="I137" s="25" t="s">
        <v>403</v>
      </c>
      <c r="J137" s="113"/>
      <c r="K137" s="114" t="s">
        <v>872</v>
      </c>
      <c r="L137" s="25" t="s">
        <v>836</v>
      </c>
    </row>
    <row r="138" spans="1:12" ht="43.5">
      <c r="A138" s="102">
        <v>2015</v>
      </c>
      <c r="B138" s="102"/>
      <c r="C138" s="102" t="s">
        <v>768</v>
      </c>
      <c r="D138" s="103">
        <v>42072</v>
      </c>
      <c r="E138" s="113" t="s">
        <v>675</v>
      </c>
      <c r="F138" s="100"/>
      <c r="G138" s="100" t="s">
        <v>566</v>
      </c>
      <c r="H138" s="25" t="s">
        <v>873</v>
      </c>
      <c r="I138" s="25" t="s">
        <v>403</v>
      </c>
      <c r="J138" s="9"/>
      <c r="K138" s="114" t="s">
        <v>874</v>
      </c>
      <c r="L138" s="7" t="s">
        <v>875</v>
      </c>
    </row>
    <row r="139" spans="1:12" ht="43.5">
      <c r="A139" s="102">
        <v>2015</v>
      </c>
      <c r="B139" s="102"/>
      <c r="C139" s="102" t="s">
        <v>772</v>
      </c>
      <c r="D139" s="103">
        <v>42072</v>
      </c>
      <c r="E139" s="113" t="s">
        <v>876</v>
      </c>
      <c r="F139" s="100"/>
      <c r="G139" s="100" t="s">
        <v>574</v>
      </c>
      <c r="H139" s="25" t="s">
        <v>877</v>
      </c>
      <c r="I139" s="25" t="s">
        <v>403</v>
      </c>
      <c r="J139" s="113"/>
      <c r="K139" s="114" t="s">
        <v>878</v>
      </c>
      <c r="L139" s="25" t="s">
        <v>836</v>
      </c>
    </row>
    <row r="140" spans="1:12" ht="43.5">
      <c r="A140" s="102">
        <v>2015</v>
      </c>
      <c r="B140" s="102"/>
      <c r="C140" s="102" t="s">
        <v>776</v>
      </c>
      <c r="D140" s="103">
        <v>42075</v>
      </c>
      <c r="E140" s="113" t="s">
        <v>879</v>
      </c>
      <c r="F140" s="100"/>
      <c r="G140" s="100" t="s">
        <v>574</v>
      </c>
      <c r="H140" s="25" t="s">
        <v>880</v>
      </c>
      <c r="I140" s="25" t="s">
        <v>403</v>
      </c>
      <c r="J140" s="113"/>
      <c r="K140" s="114" t="s">
        <v>881</v>
      </c>
      <c r="L140" s="25" t="s">
        <v>836</v>
      </c>
    </row>
    <row r="141" spans="1:12" ht="43.5">
      <c r="A141" s="102">
        <v>2015</v>
      </c>
      <c r="B141" s="102"/>
      <c r="C141" s="102" t="s">
        <v>780</v>
      </c>
      <c r="D141" s="103">
        <v>42075</v>
      </c>
      <c r="E141" s="113" t="s">
        <v>882</v>
      </c>
      <c r="F141" s="100"/>
      <c r="G141" s="100" t="s">
        <v>574</v>
      </c>
      <c r="H141" s="25" t="s">
        <v>883</v>
      </c>
      <c r="I141" s="25" t="s">
        <v>403</v>
      </c>
      <c r="J141" s="113"/>
      <c r="K141" s="114" t="s">
        <v>884</v>
      </c>
      <c r="L141" s="25" t="s">
        <v>836</v>
      </c>
    </row>
    <row r="142" spans="1:12" ht="58">
      <c r="A142" s="102">
        <v>2015</v>
      </c>
      <c r="B142" s="102"/>
      <c r="C142" s="102" t="s">
        <v>783</v>
      </c>
      <c r="D142" s="103">
        <v>42079</v>
      </c>
      <c r="E142" s="113" t="s">
        <v>885</v>
      </c>
      <c r="F142" s="100"/>
      <c r="G142" s="100" t="s">
        <v>566</v>
      </c>
      <c r="H142" s="25" t="s">
        <v>886</v>
      </c>
      <c r="I142" s="25" t="s">
        <v>403</v>
      </c>
      <c r="J142" s="113"/>
      <c r="K142" s="114" t="s">
        <v>887</v>
      </c>
      <c r="L142" s="25" t="s">
        <v>836</v>
      </c>
    </row>
    <row r="143" spans="1:12" ht="87">
      <c r="A143" s="102">
        <v>2015</v>
      </c>
      <c r="B143" s="102"/>
      <c r="C143" s="102" t="s">
        <v>786</v>
      </c>
      <c r="D143" s="103">
        <v>42090</v>
      </c>
      <c r="E143" s="113" t="s">
        <v>606</v>
      </c>
      <c r="F143" s="100"/>
      <c r="G143" s="100" t="s">
        <v>607</v>
      </c>
      <c r="H143" s="25" t="s">
        <v>888</v>
      </c>
      <c r="I143" s="25" t="s">
        <v>403</v>
      </c>
      <c r="J143" s="9"/>
      <c r="K143" s="114" t="s">
        <v>889</v>
      </c>
      <c r="L143" s="7" t="s">
        <v>890</v>
      </c>
    </row>
    <row r="144" spans="1:12" ht="58">
      <c r="A144" s="102">
        <v>2015</v>
      </c>
      <c r="B144" s="102"/>
      <c r="C144" s="102" t="s">
        <v>790</v>
      </c>
      <c r="D144" s="103">
        <v>42096</v>
      </c>
      <c r="E144" s="113" t="s">
        <v>885</v>
      </c>
      <c r="F144" s="100"/>
      <c r="G144" s="100" t="s">
        <v>566</v>
      </c>
      <c r="H144" s="25" t="s">
        <v>891</v>
      </c>
      <c r="I144" s="25" t="s">
        <v>403</v>
      </c>
      <c r="J144" s="9"/>
      <c r="K144" s="114" t="s">
        <v>892</v>
      </c>
      <c r="L144" s="7" t="s">
        <v>893</v>
      </c>
    </row>
    <row r="145" spans="1:12" ht="58">
      <c r="A145" s="102">
        <v>2015</v>
      </c>
      <c r="B145" s="102"/>
      <c r="C145" s="102" t="s">
        <v>793</v>
      </c>
      <c r="D145" s="103">
        <v>42096</v>
      </c>
      <c r="E145" s="113" t="s">
        <v>578</v>
      </c>
      <c r="F145" s="100"/>
      <c r="G145" s="100" t="s">
        <v>566</v>
      </c>
      <c r="H145" s="25" t="s">
        <v>894</v>
      </c>
      <c r="I145" s="25" t="s">
        <v>403</v>
      </c>
      <c r="J145" s="9"/>
      <c r="K145" s="114" t="s">
        <v>895</v>
      </c>
      <c r="L145" s="7" t="s">
        <v>896</v>
      </c>
    </row>
    <row r="146" spans="1:12" ht="29">
      <c r="A146" s="102">
        <v>2015</v>
      </c>
      <c r="B146" s="102"/>
      <c r="C146" s="102" t="s">
        <v>798</v>
      </c>
      <c r="D146" s="103">
        <v>42096</v>
      </c>
      <c r="E146" s="113" t="s">
        <v>897</v>
      </c>
      <c r="F146" s="100"/>
      <c r="G146" s="100" t="s">
        <v>566</v>
      </c>
      <c r="H146" s="25" t="s">
        <v>592</v>
      </c>
      <c r="I146" s="25" t="s">
        <v>403</v>
      </c>
      <c r="J146" s="113"/>
      <c r="K146" s="114" t="s">
        <v>898</v>
      </c>
      <c r="L146" s="25" t="s">
        <v>836</v>
      </c>
    </row>
    <row r="147" spans="1:12" ht="43.5">
      <c r="A147" s="102">
        <v>2015</v>
      </c>
      <c r="B147" s="102"/>
      <c r="C147" s="102" t="s">
        <v>802</v>
      </c>
      <c r="D147" s="103">
        <v>42096</v>
      </c>
      <c r="E147" s="113" t="s">
        <v>899</v>
      </c>
      <c r="F147" s="100"/>
      <c r="G147" s="100" t="s">
        <v>566</v>
      </c>
      <c r="H147" s="25" t="s">
        <v>900</v>
      </c>
      <c r="I147" s="25" t="s">
        <v>403</v>
      </c>
      <c r="J147" s="113"/>
      <c r="K147" s="114" t="s">
        <v>901</v>
      </c>
      <c r="L147" s="25" t="s">
        <v>836</v>
      </c>
    </row>
    <row r="148" spans="1:12" ht="43.5">
      <c r="A148" s="102">
        <v>2015</v>
      </c>
      <c r="B148" s="102"/>
      <c r="C148" s="102" t="s">
        <v>806</v>
      </c>
      <c r="D148" s="103">
        <v>42103</v>
      </c>
      <c r="E148" s="113" t="s">
        <v>647</v>
      </c>
      <c r="F148" s="100"/>
      <c r="G148" s="100" t="s">
        <v>607</v>
      </c>
      <c r="H148" s="25" t="s">
        <v>902</v>
      </c>
      <c r="I148" s="25" t="s">
        <v>403</v>
      </c>
      <c r="J148" s="9"/>
      <c r="K148" s="114" t="s">
        <v>903</v>
      </c>
      <c r="L148" s="7" t="s">
        <v>904</v>
      </c>
    </row>
    <row r="149" spans="1:12" ht="43.5">
      <c r="A149" s="102">
        <v>2015</v>
      </c>
      <c r="B149" s="102"/>
      <c r="C149" s="102" t="s">
        <v>810</v>
      </c>
      <c r="D149" s="103">
        <v>42104</v>
      </c>
      <c r="E149" s="113" t="s">
        <v>570</v>
      </c>
      <c r="F149" s="100"/>
      <c r="G149" s="100" t="s">
        <v>607</v>
      </c>
      <c r="H149" s="25" t="s">
        <v>905</v>
      </c>
      <c r="I149" s="25" t="s">
        <v>403</v>
      </c>
      <c r="J149" s="9"/>
      <c r="K149" s="114" t="s">
        <v>906</v>
      </c>
      <c r="L149" s="7" t="s">
        <v>907</v>
      </c>
    </row>
    <row r="150" spans="1:12" ht="43.5">
      <c r="A150" s="102">
        <v>2015</v>
      </c>
      <c r="B150" s="102"/>
      <c r="C150" s="102" t="s">
        <v>813</v>
      </c>
      <c r="D150" s="103">
        <v>42108</v>
      </c>
      <c r="E150" s="113" t="s">
        <v>879</v>
      </c>
      <c r="F150" s="100"/>
      <c r="G150" s="100" t="s">
        <v>574</v>
      </c>
      <c r="H150" s="25" t="s">
        <v>908</v>
      </c>
      <c r="I150" s="25" t="s">
        <v>403</v>
      </c>
      <c r="J150" s="9"/>
      <c r="K150" s="114" t="s">
        <v>909</v>
      </c>
      <c r="L150" s="7" t="s">
        <v>910</v>
      </c>
    </row>
    <row r="151" spans="1:12" ht="43.5">
      <c r="A151" s="102">
        <v>2015</v>
      </c>
      <c r="B151" s="102"/>
      <c r="C151" s="102" t="s">
        <v>816</v>
      </c>
      <c r="D151" s="103">
        <v>42108</v>
      </c>
      <c r="E151" s="113" t="s">
        <v>882</v>
      </c>
      <c r="F151" s="100"/>
      <c r="G151" s="100" t="s">
        <v>574</v>
      </c>
      <c r="H151" s="25" t="s">
        <v>908</v>
      </c>
      <c r="I151" s="25" t="s">
        <v>403</v>
      </c>
      <c r="J151" s="9"/>
      <c r="K151" s="114" t="s">
        <v>911</v>
      </c>
      <c r="L151" s="7" t="s">
        <v>912</v>
      </c>
    </row>
    <row r="152" spans="1:12" ht="29">
      <c r="A152" s="102">
        <v>2015</v>
      </c>
      <c r="B152" s="102"/>
      <c r="C152" s="102" t="s">
        <v>819</v>
      </c>
      <c r="D152" s="103">
        <v>42104</v>
      </c>
      <c r="E152" s="113" t="s">
        <v>913</v>
      </c>
      <c r="F152" s="100"/>
      <c r="G152" s="100" t="s">
        <v>574</v>
      </c>
      <c r="H152" s="25" t="s">
        <v>592</v>
      </c>
      <c r="I152" s="25" t="s">
        <v>403</v>
      </c>
      <c r="J152" s="9"/>
      <c r="K152" s="114" t="s">
        <v>914</v>
      </c>
      <c r="L152" s="7" t="s">
        <v>915</v>
      </c>
    </row>
    <row r="153" spans="1:12" ht="43.5">
      <c r="A153" s="102">
        <v>2015</v>
      </c>
      <c r="B153" s="102"/>
      <c r="C153" s="102" t="s">
        <v>822</v>
      </c>
      <c r="D153" s="103">
        <v>42111</v>
      </c>
      <c r="E153" s="113" t="s">
        <v>675</v>
      </c>
      <c r="F153" s="100"/>
      <c r="G153" s="100" t="s">
        <v>566</v>
      </c>
      <c r="H153" s="25" t="s">
        <v>916</v>
      </c>
      <c r="I153" s="26">
        <v>42841</v>
      </c>
      <c r="J153" s="9"/>
      <c r="K153" s="114" t="s">
        <v>917</v>
      </c>
      <c r="L153" s="7" t="s">
        <v>918</v>
      </c>
    </row>
    <row r="154" spans="1:12" ht="29">
      <c r="A154" s="102">
        <v>2015</v>
      </c>
      <c r="B154" s="102"/>
      <c r="C154" s="102" t="s">
        <v>825</v>
      </c>
      <c r="D154" s="103">
        <v>42130</v>
      </c>
      <c r="E154" s="113" t="s">
        <v>693</v>
      </c>
      <c r="F154" s="100"/>
      <c r="G154" s="100" t="s">
        <v>607</v>
      </c>
      <c r="H154" s="25" t="s">
        <v>919</v>
      </c>
      <c r="I154" s="25" t="s">
        <v>403</v>
      </c>
      <c r="J154" s="9"/>
      <c r="K154" s="114" t="s">
        <v>920</v>
      </c>
      <c r="L154" s="7" t="s">
        <v>921</v>
      </c>
    </row>
    <row r="155" spans="1:12" ht="43.5">
      <c r="A155" s="102">
        <v>2015</v>
      </c>
      <c r="B155" s="102"/>
      <c r="C155" s="102" t="s">
        <v>828</v>
      </c>
      <c r="D155" s="103">
        <v>42130</v>
      </c>
      <c r="E155" s="113" t="s">
        <v>922</v>
      </c>
      <c r="F155" s="100"/>
      <c r="G155" s="100" t="s">
        <v>566</v>
      </c>
      <c r="H155" s="25" t="s">
        <v>923</v>
      </c>
      <c r="I155" s="25" t="s">
        <v>403</v>
      </c>
      <c r="J155" s="113"/>
      <c r="K155" s="114" t="s">
        <v>924</v>
      </c>
      <c r="L155" s="25" t="s">
        <v>836</v>
      </c>
    </row>
    <row r="156" spans="1:12" ht="43.5">
      <c r="A156" s="102">
        <v>2015</v>
      </c>
      <c r="B156" s="102"/>
      <c r="C156" s="102" t="s">
        <v>925</v>
      </c>
      <c r="D156" s="103">
        <v>42130</v>
      </c>
      <c r="E156" s="113" t="s">
        <v>926</v>
      </c>
      <c r="F156" s="100"/>
      <c r="G156" s="100" t="s">
        <v>566</v>
      </c>
      <c r="H156" s="25" t="s">
        <v>927</v>
      </c>
      <c r="I156" s="25" t="s">
        <v>403</v>
      </c>
      <c r="J156" s="113"/>
      <c r="K156" s="114" t="s">
        <v>928</v>
      </c>
      <c r="L156" s="25" t="s">
        <v>836</v>
      </c>
    </row>
    <row r="157" spans="1:12" ht="43.5">
      <c r="A157" s="102">
        <v>2015</v>
      </c>
      <c r="B157" s="102"/>
      <c r="C157" s="102" t="s">
        <v>929</v>
      </c>
      <c r="D157" s="103">
        <v>42130</v>
      </c>
      <c r="E157" s="113" t="s">
        <v>930</v>
      </c>
      <c r="F157" s="100"/>
      <c r="G157" s="100" t="s">
        <v>566</v>
      </c>
      <c r="H157" s="25" t="s">
        <v>931</v>
      </c>
      <c r="I157" s="25" t="s">
        <v>403</v>
      </c>
      <c r="J157" s="113"/>
      <c r="K157" s="114" t="s">
        <v>932</v>
      </c>
      <c r="L157" s="25" t="s">
        <v>836</v>
      </c>
    </row>
    <row r="158" spans="1:12" ht="58">
      <c r="A158" s="102">
        <v>2015</v>
      </c>
      <c r="B158" s="102"/>
      <c r="C158" s="102" t="s">
        <v>933</v>
      </c>
      <c r="D158" s="103">
        <v>42130</v>
      </c>
      <c r="E158" s="113" t="s">
        <v>934</v>
      </c>
      <c r="F158" s="100"/>
      <c r="G158" s="100" t="s">
        <v>566</v>
      </c>
      <c r="H158" s="25" t="s">
        <v>935</v>
      </c>
      <c r="I158" s="25" t="s">
        <v>403</v>
      </c>
      <c r="J158" s="113"/>
      <c r="K158" s="114" t="s">
        <v>936</v>
      </c>
      <c r="L158" s="25" t="s">
        <v>836</v>
      </c>
    </row>
    <row r="159" spans="1:12" ht="43.5">
      <c r="A159" s="102">
        <v>2015</v>
      </c>
      <c r="B159" s="102"/>
      <c r="C159" s="102" t="s">
        <v>937</v>
      </c>
      <c r="D159" s="103">
        <v>42130</v>
      </c>
      <c r="E159" s="113" t="s">
        <v>938</v>
      </c>
      <c r="F159" s="100"/>
      <c r="G159" s="100" t="s">
        <v>566</v>
      </c>
      <c r="H159" s="25" t="s">
        <v>939</v>
      </c>
      <c r="I159" s="25" t="s">
        <v>403</v>
      </c>
      <c r="J159" s="113"/>
      <c r="K159" s="114" t="s">
        <v>940</v>
      </c>
      <c r="L159" s="25" t="s">
        <v>836</v>
      </c>
    </row>
    <row r="160" spans="1:12" ht="43.5">
      <c r="A160" s="102">
        <v>2015</v>
      </c>
      <c r="B160" s="102"/>
      <c r="C160" s="102" t="s">
        <v>941</v>
      </c>
      <c r="D160" s="103">
        <v>42130</v>
      </c>
      <c r="E160" s="113" t="s">
        <v>942</v>
      </c>
      <c r="F160" s="100"/>
      <c r="G160" s="100" t="s">
        <v>566</v>
      </c>
      <c r="H160" s="25" t="s">
        <v>943</v>
      </c>
      <c r="I160" s="25" t="s">
        <v>403</v>
      </c>
      <c r="J160" s="113"/>
      <c r="K160" s="114" t="s">
        <v>944</v>
      </c>
      <c r="L160" s="25" t="s">
        <v>836</v>
      </c>
    </row>
    <row r="161" spans="1:12" ht="43.5">
      <c r="A161" s="102">
        <v>2015</v>
      </c>
      <c r="B161" s="102"/>
      <c r="C161" s="102" t="s">
        <v>945</v>
      </c>
      <c r="D161" s="103">
        <v>42150</v>
      </c>
      <c r="E161" s="113" t="s">
        <v>769</v>
      </c>
      <c r="F161" s="100"/>
      <c r="G161" s="100" t="s">
        <v>566</v>
      </c>
      <c r="H161" s="25" t="s">
        <v>592</v>
      </c>
      <c r="I161" s="25" t="s">
        <v>946</v>
      </c>
      <c r="J161" s="113"/>
      <c r="K161" s="114" t="s">
        <v>947</v>
      </c>
      <c r="L161" s="25" t="s">
        <v>836</v>
      </c>
    </row>
    <row r="162" spans="1:12" ht="43.5">
      <c r="A162" s="102">
        <v>2015</v>
      </c>
      <c r="B162" s="102"/>
      <c r="C162" s="102" t="s">
        <v>948</v>
      </c>
      <c r="D162" s="103">
        <v>42163</v>
      </c>
      <c r="E162" s="113" t="s">
        <v>949</v>
      </c>
      <c r="F162" s="100"/>
      <c r="G162" s="100" t="s">
        <v>566</v>
      </c>
      <c r="H162" s="25" t="s">
        <v>950</v>
      </c>
      <c r="I162" s="25" t="s">
        <v>403</v>
      </c>
      <c r="J162" s="113"/>
      <c r="K162" s="114" t="s">
        <v>951</v>
      </c>
      <c r="L162" s="25" t="s">
        <v>836</v>
      </c>
    </row>
    <row r="163" spans="1:12" ht="43.5">
      <c r="A163" s="102">
        <v>2015</v>
      </c>
      <c r="B163" s="102"/>
      <c r="C163" s="102" t="s">
        <v>952</v>
      </c>
      <c r="D163" s="103">
        <v>42165</v>
      </c>
      <c r="E163" s="113" t="s">
        <v>953</v>
      </c>
      <c r="F163" s="100"/>
      <c r="G163" s="100" t="s">
        <v>566</v>
      </c>
      <c r="H163" s="25" t="s">
        <v>954</v>
      </c>
      <c r="I163" s="25" t="s">
        <v>403</v>
      </c>
      <c r="J163" s="113"/>
      <c r="K163" s="114" t="s">
        <v>955</v>
      </c>
      <c r="L163" s="25" t="s">
        <v>836</v>
      </c>
    </row>
    <row r="164" spans="1:12" ht="43.5">
      <c r="A164" s="102">
        <v>2015</v>
      </c>
      <c r="B164" s="102"/>
      <c r="C164" s="102" t="s">
        <v>956</v>
      </c>
      <c r="D164" s="103">
        <v>42174</v>
      </c>
      <c r="E164" s="113" t="s">
        <v>833</v>
      </c>
      <c r="F164" s="100"/>
      <c r="G164" s="100" t="s">
        <v>750</v>
      </c>
      <c r="H164" s="25" t="s">
        <v>592</v>
      </c>
      <c r="I164" s="25" t="s">
        <v>957</v>
      </c>
      <c r="J164" s="113"/>
      <c r="K164" s="114" t="s">
        <v>958</v>
      </c>
      <c r="L164" s="25" t="s">
        <v>836</v>
      </c>
    </row>
    <row r="165" spans="1:12" ht="43.5">
      <c r="A165" s="102">
        <v>2015</v>
      </c>
      <c r="B165" s="102"/>
      <c r="C165" s="102" t="s">
        <v>959</v>
      </c>
      <c r="D165" s="103">
        <v>42177</v>
      </c>
      <c r="E165" s="113" t="s">
        <v>960</v>
      </c>
      <c r="F165" s="100"/>
      <c r="G165" s="100" t="s">
        <v>750</v>
      </c>
      <c r="H165" s="25" t="s">
        <v>592</v>
      </c>
      <c r="I165" s="25" t="s">
        <v>961</v>
      </c>
      <c r="J165" s="113"/>
      <c r="K165" s="114" t="s">
        <v>962</v>
      </c>
      <c r="L165" s="25" t="s">
        <v>836</v>
      </c>
    </row>
    <row r="166" spans="1:12" ht="29">
      <c r="A166" s="102">
        <v>2015</v>
      </c>
      <c r="B166" s="102"/>
      <c r="C166" s="102" t="s">
        <v>963</v>
      </c>
      <c r="D166" s="103">
        <v>42177</v>
      </c>
      <c r="E166" s="113" t="s">
        <v>964</v>
      </c>
      <c r="F166" s="100"/>
      <c r="G166" s="100" t="s">
        <v>750</v>
      </c>
      <c r="H166" s="25" t="s">
        <v>592</v>
      </c>
      <c r="I166" s="25" t="s">
        <v>946</v>
      </c>
      <c r="J166" s="113"/>
      <c r="K166" s="114" t="s">
        <v>965</v>
      </c>
      <c r="L166" s="25" t="s">
        <v>836</v>
      </c>
    </row>
    <row r="167" spans="1:12" ht="116">
      <c r="A167" s="102">
        <v>2015</v>
      </c>
      <c r="B167" s="102"/>
      <c r="C167" s="102" t="s">
        <v>966</v>
      </c>
      <c r="D167" s="103">
        <v>42177</v>
      </c>
      <c r="E167" s="113" t="s">
        <v>666</v>
      </c>
      <c r="F167" s="100"/>
      <c r="G167" s="100" t="s">
        <v>607</v>
      </c>
      <c r="H167" s="25" t="s">
        <v>967</v>
      </c>
      <c r="I167" s="25" t="s">
        <v>968</v>
      </c>
      <c r="J167" s="9"/>
      <c r="K167" s="114" t="s">
        <v>969</v>
      </c>
      <c r="L167" s="7" t="s">
        <v>970</v>
      </c>
    </row>
    <row r="168" spans="1:12" ht="116">
      <c r="A168" s="102">
        <v>2015</v>
      </c>
      <c r="B168" s="102"/>
      <c r="C168" s="102" t="s">
        <v>971</v>
      </c>
      <c r="D168" s="103">
        <v>42177</v>
      </c>
      <c r="E168" s="113" t="s">
        <v>669</v>
      </c>
      <c r="F168" s="100"/>
      <c r="G168" s="100" t="s">
        <v>607</v>
      </c>
      <c r="H168" s="25" t="s">
        <v>972</v>
      </c>
      <c r="I168" s="110" t="s">
        <v>968</v>
      </c>
      <c r="J168" s="9"/>
      <c r="K168" s="114" t="s">
        <v>973</v>
      </c>
      <c r="L168" s="7" t="s">
        <v>974</v>
      </c>
    </row>
    <row r="169" spans="1:12" ht="116">
      <c r="A169" s="102">
        <v>2015</v>
      </c>
      <c r="B169" s="102"/>
      <c r="C169" s="102" t="s">
        <v>975</v>
      </c>
      <c r="D169" s="103">
        <v>42177</v>
      </c>
      <c r="E169" s="113" t="s">
        <v>976</v>
      </c>
      <c r="F169" s="100"/>
      <c r="G169" s="100" t="s">
        <v>607</v>
      </c>
      <c r="H169" s="25" t="s">
        <v>977</v>
      </c>
      <c r="I169" s="110" t="s">
        <v>968</v>
      </c>
      <c r="J169" s="113"/>
      <c r="K169" s="114" t="s">
        <v>978</v>
      </c>
      <c r="L169" s="25" t="s">
        <v>836</v>
      </c>
    </row>
    <row r="170" spans="1:12" ht="43.5">
      <c r="A170" s="102">
        <v>2015</v>
      </c>
      <c r="B170" s="102"/>
      <c r="C170" s="102" t="s">
        <v>979</v>
      </c>
      <c r="D170" s="103">
        <v>42177</v>
      </c>
      <c r="E170" s="113" t="s">
        <v>764</v>
      </c>
      <c r="F170" s="100"/>
      <c r="G170" s="100" t="s">
        <v>750</v>
      </c>
      <c r="H170" s="25" t="s">
        <v>592</v>
      </c>
      <c r="I170" s="25" t="s">
        <v>957</v>
      </c>
      <c r="J170" s="113"/>
      <c r="K170" s="114" t="s">
        <v>980</v>
      </c>
      <c r="L170" s="25" t="s">
        <v>836</v>
      </c>
    </row>
    <row r="171" spans="1:12" ht="43.5">
      <c r="A171" s="102">
        <v>2015</v>
      </c>
      <c r="B171" s="102"/>
      <c r="C171" s="102" t="s">
        <v>981</v>
      </c>
      <c r="D171" s="103">
        <v>42180</v>
      </c>
      <c r="E171" s="113" t="s">
        <v>982</v>
      </c>
      <c r="F171" s="100"/>
      <c r="G171" s="100" t="s">
        <v>750</v>
      </c>
      <c r="H171" s="25" t="s">
        <v>592</v>
      </c>
      <c r="I171" s="25" t="s">
        <v>957</v>
      </c>
      <c r="J171" s="113"/>
      <c r="K171" s="114" t="s">
        <v>983</v>
      </c>
      <c r="L171" s="25" t="s">
        <v>836</v>
      </c>
    </row>
    <row r="172" spans="1:12" ht="29">
      <c r="A172" s="102">
        <v>2015</v>
      </c>
      <c r="B172" s="102"/>
      <c r="C172" s="102" t="s">
        <v>984</v>
      </c>
      <c r="D172" s="103">
        <v>42181</v>
      </c>
      <c r="E172" s="113" t="s">
        <v>803</v>
      </c>
      <c r="F172" s="100"/>
      <c r="G172" s="100" t="s">
        <v>750</v>
      </c>
      <c r="H172" s="25" t="s">
        <v>592</v>
      </c>
      <c r="I172" s="25" t="s">
        <v>957</v>
      </c>
      <c r="J172" s="113"/>
      <c r="K172" s="114" t="s">
        <v>985</v>
      </c>
      <c r="L172" s="25" t="s">
        <v>836</v>
      </c>
    </row>
    <row r="173" spans="1:12" ht="43.5">
      <c r="A173" s="102">
        <v>2015</v>
      </c>
      <c r="B173" s="102"/>
      <c r="C173" s="102" t="s">
        <v>986</v>
      </c>
      <c r="D173" s="103">
        <v>42181</v>
      </c>
      <c r="E173" s="113" t="s">
        <v>949</v>
      </c>
      <c r="F173" s="100"/>
      <c r="G173" s="100" t="s">
        <v>566</v>
      </c>
      <c r="H173" s="25" t="s">
        <v>987</v>
      </c>
      <c r="I173" s="25" t="s">
        <v>568</v>
      </c>
      <c r="J173" s="9"/>
      <c r="K173" s="114" t="s">
        <v>988</v>
      </c>
      <c r="L173" s="7" t="s">
        <v>989</v>
      </c>
    </row>
    <row r="174" spans="1:12" ht="43.5">
      <c r="A174" s="102">
        <v>2015</v>
      </c>
      <c r="B174" s="102"/>
      <c r="C174" s="102" t="s">
        <v>990</v>
      </c>
      <c r="D174" s="103">
        <v>42184</v>
      </c>
      <c r="E174" s="113" t="s">
        <v>777</v>
      </c>
      <c r="F174" s="100"/>
      <c r="G174" s="100" t="s">
        <v>750</v>
      </c>
      <c r="H174" s="25" t="s">
        <v>592</v>
      </c>
      <c r="I174" s="25" t="s">
        <v>946</v>
      </c>
      <c r="J174" s="113"/>
      <c r="K174" s="114" t="s">
        <v>991</v>
      </c>
      <c r="L174" s="25" t="s">
        <v>836</v>
      </c>
    </row>
    <row r="175" spans="1:12" ht="29">
      <c r="A175" s="102">
        <v>2015</v>
      </c>
      <c r="B175" s="102"/>
      <c r="C175" s="102" t="s">
        <v>992</v>
      </c>
      <c r="D175" s="103">
        <v>42188</v>
      </c>
      <c r="E175" s="113" t="s">
        <v>949</v>
      </c>
      <c r="F175" s="100"/>
      <c r="G175" s="100" t="s">
        <v>566</v>
      </c>
      <c r="H175" s="25" t="s">
        <v>592</v>
      </c>
      <c r="I175" s="25" t="s">
        <v>993</v>
      </c>
      <c r="J175" s="9"/>
      <c r="K175" s="114" t="s">
        <v>994</v>
      </c>
      <c r="L175" s="7" t="s">
        <v>995</v>
      </c>
    </row>
    <row r="176" spans="1:12" ht="29">
      <c r="A176" s="102">
        <v>2015</v>
      </c>
      <c r="B176" s="102"/>
      <c r="C176" s="102" t="s">
        <v>996</v>
      </c>
      <c r="D176" s="103">
        <v>42193</v>
      </c>
      <c r="E176" s="113" t="s">
        <v>997</v>
      </c>
      <c r="F176" s="100"/>
      <c r="G176" s="100" t="s">
        <v>566</v>
      </c>
      <c r="H176" s="25" t="s">
        <v>592</v>
      </c>
      <c r="I176" s="26">
        <v>42215</v>
      </c>
      <c r="J176" s="113"/>
      <c r="K176" s="114" t="s">
        <v>998</v>
      </c>
      <c r="L176" s="25" t="s">
        <v>836</v>
      </c>
    </row>
    <row r="177" spans="1:12" ht="43.5">
      <c r="A177" s="102">
        <v>2015</v>
      </c>
      <c r="B177" s="102"/>
      <c r="C177" s="102" t="s">
        <v>999</v>
      </c>
      <c r="D177" s="103">
        <v>42193</v>
      </c>
      <c r="E177" s="113" t="s">
        <v>1000</v>
      </c>
      <c r="F177" s="100"/>
      <c r="G177" s="100" t="s">
        <v>574</v>
      </c>
      <c r="H177" s="25" t="s">
        <v>1001</v>
      </c>
      <c r="I177" s="25" t="s">
        <v>403</v>
      </c>
      <c r="J177" s="113"/>
      <c r="K177" s="114" t="s">
        <v>1002</v>
      </c>
      <c r="L177" s="25" t="s">
        <v>836</v>
      </c>
    </row>
    <row r="178" spans="1:12" ht="43.5">
      <c r="A178" s="102">
        <v>2015</v>
      </c>
      <c r="B178" s="102"/>
      <c r="C178" s="102" t="s">
        <v>1003</v>
      </c>
      <c r="D178" s="103">
        <v>42193</v>
      </c>
      <c r="E178" s="113" t="s">
        <v>1004</v>
      </c>
      <c r="F178" s="100"/>
      <c r="G178" s="100" t="s">
        <v>574</v>
      </c>
      <c r="H178" s="25" t="s">
        <v>1005</v>
      </c>
      <c r="I178" s="25" t="s">
        <v>403</v>
      </c>
      <c r="J178" s="113"/>
      <c r="K178" s="114" t="s">
        <v>1006</v>
      </c>
      <c r="L178" s="25" t="s">
        <v>836</v>
      </c>
    </row>
    <row r="179" spans="1:12" ht="29">
      <c r="A179" s="102">
        <v>2015</v>
      </c>
      <c r="B179" s="102"/>
      <c r="C179" s="102" t="s">
        <v>1007</v>
      </c>
      <c r="D179" s="103">
        <v>42193</v>
      </c>
      <c r="E179" s="113" t="s">
        <v>953</v>
      </c>
      <c r="F179" s="100"/>
      <c r="G179" s="100" t="s">
        <v>566</v>
      </c>
      <c r="H179" s="25" t="s">
        <v>592</v>
      </c>
      <c r="I179" s="25" t="s">
        <v>403</v>
      </c>
      <c r="J179" s="9"/>
      <c r="K179" s="114" t="s">
        <v>1008</v>
      </c>
      <c r="L179" s="7" t="s">
        <v>1009</v>
      </c>
    </row>
    <row r="180" spans="1:12" ht="58">
      <c r="A180" s="102">
        <v>2015</v>
      </c>
      <c r="B180" s="102"/>
      <c r="C180" s="102" t="s">
        <v>1010</v>
      </c>
      <c r="D180" s="103">
        <v>42193</v>
      </c>
      <c r="E180" s="113" t="s">
        <v>885</v>
      </c>
      <c r="F180" s="100"/>
      <c r="G180" s="100" t="s">
        <v>566</v>
      </c>
      <c r="H180" s="25" t="s">
        <v>1011</v>
      </c>
      <c r="I180" s="25" t="s">
        <v>403</v>
      </c>
      <c r="J180" s="9"/>
      <c r="K180" s="114" t="s">
        <v>1012</v>
      </c>
      <c r="L180" s="7" t="s">
        <v>1013</v>
      </c>
    </row>
    <row r="181" spans="1:12" ht="43.5">
      <c r="A181" s="102">
        <v>2015</v>
      </c>
      <c r="B181" s="102"/>
      <c r="C181" s="102" t="s">
        <v>1014</v>
      </c>
      <c r="D181" s="103">
        <v>42193</v>
      </c>
      <c r="E181" s="113" t="s">
        <v>794</v>
      </c>
      <c r="F181" s="100"/>
      <c r="G181" s="100" t="s">
        <v>566</v>
      </c>
      <c r="H181" s="25" t="s">
        <v>1015</v>
      </c>
      <c r="I181" s="25" t="s">
        <v>403</v>
      </c>
      <c r="J181" s="9"/>
      <c r="K181" s="114" t="s">
        <v>1016</v>
      </c>
      <c r="L181" s="7" t="s">
        <v>1017</v>
      </c>
    </row>
    <row r="182" spans="1:12" ht="43.5">
      <c r="A182" s="102">
        <v>2015</v>
      </c>
      <c r="B182" s="102"/>
      <c r="C182" s="102" t="s">
        <v>1018</v>
      </c>
      <c r="D182" s="103">
        <v>42214</v>
      </c>
      <c r="E182" s="113" t="s">
        <v>1019</v>
      </c>
      <c r="F182" s="100"/>
      <c r="G182" s="100" t="s">
        <v>750</v>
      </c>
      <c r="H182" s="25" t="s">
        <v>1020</v>
      </c>
      <c r="I182" s="25" t="s">
        <v>403</v>
      </c>
      <c r="J182" s="113"/>
      <c r="K182" s="114" t="s">
        <v>1021</v>
      </c>
      <c r="L182" s="25" t="s">
        <v>836</v>
      </c>
    </row>
    <row r="183" spans="1:12" ht="43.5">
      <c r="A183" s="102">
        <v>2015</v>
      </c>
      <c r="B183" s="102"/>
      <c r="C183" s="102" t="s">
        <v>1022</v>
      </c>
      <c r="D183" s="103">
        <v>42215</v>
      </c>
      <c r="E183" s="113" t="s">
        <v>1023</v>
      </c>
      <c r="F183" s="100"/>
      <c r="G183" s="100" t="s">
        <v>574</v>
      </c>
      <c r="H183" s="25" t="s">
        <v>659</v>
      </c>
      <c r="I183" s="25" t="s">
        <v>403</v>
      </c>
      <c r="J183" s="113"/>
      <c r="K183" s="114" t="s">
        <v>1024</v>
      </c>
      <c r="L183" s="25" t="s">
        <v>836</v>
      </c>
    </row>
    <row r="184" spans="1:12" ht="101.5">
      <c r="A184" s="102">
        <v>2015</v>
      </c>
      <c r="B184" s="102"/>
      <c r="C184" s="102" t="s">
        <v>1025</v>
      </c>
      <c r="D184" s="103">
        <v>42226</v>
      </c>
      <c r="E184" s="113" t="s">
        <v>1026</v>
      </c>
      <c r="F184" s="100"/>
      <c r="G184" s="100" t="s">
        <v>566</v>
      </c>
      <c r="H184" s="25" t="s">
        <v>592</v>
      </c>
      <c r="I184" s="26">
        <v>42230</v>
      </c>
      <c r="J184" s="113"/>
      <c r="K184" s="114" t="s">
        <v>1027</v>
      </c>
      <c r="L184" s="25" t="s">
        <v>836</v>
      </c>
    </row>
    <row r="185" spans="1:12" ht="43.5">
      <c r="A185" s="102">
        <v>2015</v>
      </c>
      <c r="B185" s="102"/>
      <c r="C185" s="102" t="s">
        <v>1028</v>
      </c>
      <c r="D185" s="103">
        <v>42228</v>
      </c>
      <c r="E185" s="113" t="s">
        <v>1029</v>
      </c>
      <c r="F185" s="100"/>
      <c r="G185" s="100" t="s">
        <v>607</v>
      </c>
      <c r="H185" s="25" t="s">
        <v>592</v>
      </c>
      <c r="I185" s="25" t="s">
        <v>403</v>
      </c>
      <c r="J185" s="113"/>
      <c r="K185" s="114" t="s">
        <v>1030</v>
      </c>
      <c r="L185" s="25" t="s">
        <v>836</v>
      </c>
    </row>
    <row r="186" spans="1:12" ht="29">
      <c r="A186" s="102">
        <v>2015</v>
      </c>
      <c r="B186" s="102"/>
      <c r="C186" s="102" t="s">
        <v>1031</v>
      </c>
      <c r="D186" s="103">
        <v>42229</v>
      </c>
      <c r="E186" s="113" t="s">
        <v>1032</v>
      </c>
      <c r="F186" s="100"/>
      <c r="G186" s="100" t="s">
        <v>750</v>
      </c>
      <c r="H186" s="25" t="s">
        <v>592</v>
      </c>
      <c r="I186" s="25" t="s">
        <v>1033</v>
      </c>
      <c r="J186" s="113"/>
      <c r="K186" s="114" t="s">
        <v>1034</v>
      </c>
      <c r="L186" s="25" t="s">
        <v>836</v>
      </c>
    </row>
    <row r="187" spans="1:12" ht="29">
      <c r="A187" s="102">
        <v>2015</v>
      </c>
      <c r="B187" s="102"/>
      <c r="C187" s="102" t="s">
        <v>1035</v>
      </c>
      <c r="D187" s="103">
        <v>42229</v>
      </c>
      <c r="E187" s="113" t="s">
        <v>1036</v>
      </c>
      <c r="F187" s="100"/>
      <c r="G187" s="100" t="s">
        <v>1037</v>
      </c>
      <c r="H187" s="25" t="s">
        <v>592</v>
      </c>
      <c r="I187" s="25"/>
      <c r="J187" s="9"/>
      <c r="K187" s="114" t="s">
        <v>1038</v>
      </c>
      <c r="L187" s="7" t="s">
        <v>1039</v>
      </c>
    </row>
    <row r="188" spans="1:12" ht="29">
      <c r="A188" s="102">
        <v>2015</v>
      </c>
      <c r="B188" s="102"/>
      <c r="C188" s="102" t="s">
        <v>1040</v>
      </c>
      <c r="D188" s="103">
        <v>42241</v>
      </c>
      <c r="E188" s="113" t="s">
        <v>1041</v>
      </c>
      <c r="F188" s="100"/>
      <c r="G188" s="100" t="s">
        <v>750</v>
      </c>
      <c r="H188" s="25" t="s">
        <v>592</v>
      </c>
      <c r="I188" s="25" t="s">
        <v>1042</v>
      </c>
      <c r="J188" s="113"/>
      <c r="K188" s="114" t="s">
        <v>1043</v>
      </c>
      <c r="L188" s="25" t="s">
        <v>836</v>
      </c>
    </row>
    <row r="189" spans="1:12" ht="29">
      <c r="A189" s="102">
        <v>2015</v>
      </c>
      <c r="B189" s="102"/>
      <c r="C189" s="102" t="s">
        <v>1044</v>
      </c>
      <c r="D189" s="103">
        <v>42241</v>
      </c>
      <c r="E189" s="113" t="s">
        <v>1045</v>
      </c>
      <c r="F189" s="100"/>
      <c r="G189" s="100" t="s">
        <v>566</v>
      </c>
      <c r="H189" s="25" t="s">
        <v>592</v>
      </c>
      <c r="I189" s="25" t="s">
        <v>403</v>
      </c>
      <c r="J189" s="113"/>
      <c r="K189" s="114" t="s">
        <v>1046</v>
      </c>
      <c r="L189" s="25" t="s">
        <v>836</v>
      </c>
    </row>
    <row r="190" spans="1:12" ht="29">
      <c r="A190" s="102">
        <v>2015</v>
      </c>
      <c r="B190" s="102"/>
      <c r="C190" s="102" t="s">
        <v>1047</v>
      </c>
      <c r="D190" s="103">
        <v>42243</v>
      </c>
      <c r="E190" s="113" t="s">
        <v>1048</v>
      </c>
      <c r="F190" s="100"/>
      <c r="G190" s="100" t="s">
        <v>750</v>
      </c>
      <c r="H190" s="25" t="s">
        <v>592</v>
      </c>
      <c r="I190" s="25" t="s">
        <v>1049</v>
      </c>
      <c r="J190" s="113"/>
      <c r="K190" s="114" t="s">
        <v>1050</v>
      </c>
      <c r="L190" s="25" t="s">
        <v>836</v>
      </c>
    </row>
    <row r="191" spans="1:12" ht="29">
      <c r="A191" s="102">
        <v>2015</v>
      </c>
      <c r="B191" s="102"/>
      <c r="C191" s="102" t="s">
        <v>1051</v>
      </c>
      <c r="D191" s="103">
        <v>42243</v>
      </c>
      <c r="E191" s="113" t="s">
        <v>1052</v>
      </c>
      <c r="F191" s="100"/>
      <c r="G191" s="100" t="s">
        <v>750</v>
      </c>
      <c r="H191" s="25" t="s">
        <v>592</v>
      </c>
      <c r="I191" s="25" t="s">
        <v>1053</v>
      </c>
      <c r="J191" s="9"/>
      <c r="K191" s="114" t="s">
        <v>1054</v>
      </c>
      <c r="L191" s="7" t="s">
        <v>1055</v>
      </c>
    </row>
    <row r="192" spans="1:12" ht="29">
      <c r="A192" s="102">
        <v>2015</v>
      </c>
      <c r="B192" s="102"/>
      <c r="C192" s="102" t="s">
        <v>1056</v>
      </c>
      <c r="D192" s="103">
        <v>42243</v>
      </c>
      <c r="E192" s="113" t="s">
        <v>1057</v>
      </c>
      <c r="F192" s="100"/>
      <c r="G192" s="100" t="s">
        <v>750</v>
      </c>
      <c r="H192" s="25" t="s">
        <v>592</v>
      </c>
      <c r="I192" s="25" t="s">
        <v>1058</v>
      </c>
      <c r="J192" s="113"/>
      <c r="K192" s="114" t="s">
        <v>1059</v>
      </c>
      <c r="L192" s="25" t="s">
        <v>836</v>
      </c>
    </row>
    <row r="193" spans="1:12" ht="58">
      <c r="A193" s="102">
        <v>2015</v>
      </c>
      <c r="B193" s="102"/>
      <c r="C193" s="102" t="s">
        <v>1060</v>
      </c>
      <c r="D193" s="103">
        <v>42244</v>
      </c>
      <c r="E193" s="113" t="s">
        <v>885</v>
      </c>
      <c r="F193" s="100"/>
      <c r="G193" s="100" t="s">
        <v>566</v>
      </c>
      <c r="H193" s="25" t="s">
        <v>1061</v>
      </c>
      <c r="I193" s="25" t="s">
        <v>403</v>
      </c>
      <c r="J193" s="9"/>
      <c r="K193" s="114" t="s">
        <v>1062</v>
      </c>
      <c r="L193" s="7" t="s">
        <v>1063</v>
      </c>
    </row>
    <row r="194" spans="1:12" ht="58">
      <c r="A194" s="102">
        <v>2015</v>
      </c>
      <c r="B194" s="102"/>
      <c r="C194" s="102" t="s">
        <v>1064</v>
      </c>
      <c r="D194" s="103">
        <v>42244</v>
      </c>
      <c r="E194" s="113" t="s">
        <v>1065</v>
      </c>
      <c r="F194" s="100"/>
      <c r="G194" s="100" t="s">
        <v>566</v>
      </c>
      <c r="H194" s="25" t="s">
        <v>1066</v>
      </c>
      <c r="I194" s="25" t="s">
        <v>403</v>
      </c>
      <c r="J194" s="113"/>
      <c r="K194" s="114" t="s">
        <v>1067</v>
      </c>
      <c r="L194" s="25" t="s">
        <v>836</v>
      </c>
    </row>
    <row r="195" spans="1:12" ht="58">
      <c r="A195" s="102">
        <v>2015</v>
      </c>
      <c r="B195" s="102"/>
      <c r="C195" s="102" t="s">
        <v>1068</v>
      </c>
      <c r="D195" s="103">
        <v>42248</v>
      </c>
      <c r="E195" s="113" t="s">
        <v>1069</v>
      </c>
      <c r="F195" s="100"/>
      <c r="G195" s="100" t="s">
        <v>574</v>
      </c>
      <c r="H195" s="25" t="s">
        <v>659</v>
      </c>
      <c r="I195" s="25" t="s">
        <v>403</v>
      </c>
      <c r="J195" s="113"/>
      <c r="K195" s="114" t="s">
        <v>1070</v>
      </c>
      <c r="L195" s="25" t="s">
        <v>836</v>
      </c>
    </row>
    <row r="196" spans="1:12" ht="43.5">
      <c r="A196" s="102">
        <v>2015</v>
      </c>
      <c r="B196" s="102"/>
      <c r="C196" s="102" t="s">
        <v>1071</v>
      </c>
      <c r="D196" s="103">
        <v>42249</v>
      </c>
      <c r="E196" s="113" t="s">
        <v>1072</v>
      </c>
      <c r="F196" s="100"/>
      <c r="G196" s="100" t="s">
        <v>568</v>
      </c>
      <c r="H196" s="25" t="s">
        <v>592</v>
      </c>
      <c r="I196" s="25" t="s">
        <v>403</v>
      </c>
      <c r="J196" s="113"/>
      <c r="K196" s="114" t="s">
        <v>1073</v>
      </c>
      <c r="L196" s="25" t="s">
        <v>836</v>
      </c>
    </row>
    <row r="197" spans="1:12" ht="43.5">
      <c r="A197" s="102">
        <v>2015</v>
      </c>
      <c r="B197" s="102"/>
      <c r="C197" s="102" t="s">
        <v>1074</v>
      </c>
      <c r="D197" s="103">
        <v>42257</v>
      </c>
      <c r="E197" s="113" t="s">
        <v>693</v>
      </c>
      <c r="F197" s="100"/>
      <c r="G197" s="100" t="s">
        <v>566</v>
      </c>
      <c r="H197" s="25" t="s">
        <v>1075</v>
      </c>
      <c r="I197" s="25" t="s">
        <v>403</v>
      </c>
      <c r="J197" s="9"/>
      <c r="K197" s="114" t="s">
        <v>1076</v>
      </c>
      <c r="L197" s="7" t="s">
        <v>1077</v>
      </c>
    </row>
    <row r="198" spans="1:12" ht="43.5">
      <c r="A198" s="102">
        <v>2015</v>
      </c>
      <c r="B198" s="102"/>
      <c r="C198" s="102" t="s">
        <v>1078</v>
      </c>
      <c r="D198" s="103">
        <v>42258</v>
      </c>
      <c r="E198" s="113" t="s">
        <v>693</v>
      </c>
      <c r="F198" s="100"/>
      <c r="G198" s="100" t="s">
        <v>566</v>
      </c>
      <c r="H198" s="25" t="s">
        <v>1079</v>
      </c>
      <c r="I198" s="25" t="s">
        <v>403</v>
      </c>
      <c r="J198" s="9"/>
      <c r="K198" s="114" t="s">
        <v>1080</v>
      </c>
      <c r="L198" s="7" t="s">
        <v>1081</v>
      </c>
    </row>
    <row r="199" spans="1:12" ht="72.5">
      <c r="A199" s="102">
        <v>2015</v>
      </c>
      <c r="B199" s="102"/>
      <c r="C199" s="102" t="s">
        <v>1082</v>
      </c>
      <c r="D199" s="103">
        <v>42264</v>
      </c>
      <c r="E199" s="113" t="s">
        <v>757</v>
      </c>
      <c r="F199" s="100"/>
      <c r="G199" s="100" t="s">
        <v>566</v>
      </c>
      <c r="H199" s="25" t="s">
        <v>1083</v>
      </c>
      <c r="I199" s="25" t="s">
        <v>403</v>
      </c>
      <c r="J199" s="9"/>
      <c r="K199" s="114" t="s">
        <v>1084</v>
      </c>
      <c r="L199" s="7" t="s">
        <v>1085</v>
      </c>
    </row>
    <row r="200" spans="1:12" ht="87">
      <c r="A200" s="102">
        <v>2015</v>
      </c>
      <c r="B200" s="102"/>
      <c r="C200" s="102" t="s">
        <v>1086</v>
      </c>
      <c r="D200" s="103">
        <v>42269</v>
      </c>
      <c r="E200" s="113" t="s">
        <v>1087</v>
      </c>
      <c r="F200" s="100"/>
      <c r="G200" s="100" t="s">
        <v>574</v>
      </c>
      <c r="H200" s="25" t="s">
        <v>908</v>
      </c>
      <c r="I200" s="25" t="s">
        <v>403</v>
      </c>
      <c r="J200" s="113"/>
      <c r="K200" s="114" t="s">
        <v>1088</v>
      </c>
      <c r="L200" s="25" t="s">
        <v>836</v>
      </c>
    </row>
    <row r="201" spans="1:12" ht="72.5">
      <c r="A201" s="102">
        <v>2015</v>
      </c>
      <c r="B201" s="102"/>
      <c r="C201" s="102" t="s">
        <v>1089</v>
      </c>
      <c r="D201" s="103">
        <v>42269</v>
      </c>
      <c r="E201" s="113" t="s">
        <v>1090</v>
      </c>
      <c r="F201" s="100"/>
      <c r="G201" s="100" t="s">
        <v>574</v>
      </c>
      <c r="H201" s="25" t="s">
        <v>632</v>
      </c>
      <c r="I201" s="25" t="s">
        <v>403</v>
      </c>
      <c r="J201" s="113"/>
      <c r="K201" s="114" t="s">
        <v>1091</v>
      </c>
      <c r="L201" s="25" t="s">
        <v>836</v>
      </c>
    </row>
    <row r="202" spans="1:12" ht="29">
      <c r="A202" s="102">
        <v>2015</v>
      </c>
      <c r="B202" s="102"/>
      <c r="C202" s="102" t="s">
        <v>1092</v>
      </c>
      <c r="D202" s="103">
        <v>42271</v>
      </c>
      <c r="E202" s="113" t="s">
        <v>1093</v>
      </c>
      <c r="F202" s="100"/>
      <c r="G202" s="100" t="s">
        <v>750</v>
      </c>
      <c r="H202" s="25" t="s">
        <v>592</v>
      </c>
      <c r="I202" s="25" t="s">
        <v>1094</v>
      </c>
      <c r="J202" s="113"/>
      <c r="K202" s="114" t="s">
        <v>1095</v>
      </c>
      <c r="L202" s="25" t="s">
        <v>836</v>
      </c>
    </row>
    <row r="203" spans="1:12" ht="58">
      <c r="A203" s="102">
        <v>2015</v>
      </c>
      <c r="B203" s="102"/>
      <c r="C203" s="102" t="s">
        <v>1096</v>
      </c>
      <c r="D203" s="103">
        <v>42272</v>
      </c>
      <c r="E203" s="113" t="s">
        <v>1097</v>
      </c>
      <c r="F203" s="100"/>
      <c r="G203" s="100" t="s">
        <v>568</v>
      </c>
      <c r="H203" s="25" t="s">
        <v>592</v>
      </c>
      <c r="I203" s="25" t="s">
        <v>403</v>
      </c>
      <c r="J203" s="113"/>
      <c r="K203" s="114" t="s">
        <v>1098</v>
      </c>
      <c r="L203" s="25" t="s">
        <v>836</v>
      </c>
    </row>
    <row r="204" spans="1:12" ht="58">
      <c r="A204" s="102">
        <v>2015</v>
      </c>
      <c r="B204" s="102"/>
      <c r="C204" s="102" t="s">
        <v>1099</v>
      </c>
      <c r="D204" s="103">
        <v>42272</v>
      </c>
      <c r="E204" s="113" t="s">
        <v>1100</v>
      </c>
      <c r="F204" s="100"/>
      <c r="G204" s="100" t="s">
        <v>568</v>
      </c>
      <c r="H204" s="25" t="s">
        <v>592</v>
      </c>
      <c r="I204" s="25" t="s">
        <v>403</v>
      </c>
      <c r="J204" s="113"/>
      <c r="K204" s="114" t="s">
        <v>1101</v>
      </c>
      <c r="L204" s="25" t="s">
        <v>836</v>
      </c>
    </row>
    <row r="205" spans="1:12" ht="43.5">
      <c r="A205" s="102">
        <v>2015</v>
      </c>
      <c r="B205" s="102"/>
      <c r="C205" s="102" t="s">
        <v>1102</v>
      </c>
      <c r="D205" s="103">
        <v>42272</v>
      </c>
      <c r="E205" s="113" t="s">
        <v>1103</v>
      </c>
      <c r="F205" s="100"/>
      <c r="G205" s="100" t="s">
        <v>568</v>
      </c>
      <c r="H205" s="25" t="s">
        <v>592</v>
      </c>
      <c r="I205" s="25" t="s">
        <v>403</v>
      </c>
      <c r="J205" s="113"/>
      <c r="K205" s="114" t="s">
        <v>1104</v>
      </c>
      <c r="L205" s="25" t="s">
        <v>836</v>
      </c>
    </row>
    <row r="206" spans="1:12" ht="43.5">
      <c r="A206" s="102">
        <v>2015</v>
      </c>
      <c r="B206" s="102"/>
      <c r="C206" s="102" t="s">
        <v>1105</v>
      </c>
      <c r="D206" s="103">
        <v>42278</v>
      </c>
      <c r="E206" s="113" t="s">
        <v>565</v>
      </c>
      <c r="F206" s="100"/>
      <c r="G206" s="100" t="s">
        <v>566</v>
      </c>
      <c r="H206" s="25" t="s">
        <v>1106</v>
      </c>
      <c r="I206" s="25" t="s">
        <v>403</v>
      </c>
      <c r="J206" s="9"/>
      <c r="K206" s="114" t="s">
        <v>1107</v>
      </c>
      <c r="L206" s="7" t="s">
        <v>1108</v>
      </c>
    </row>
    <row r="207" spans="1:12" ht="43.5">
      <c r="A207" s="102">
        <v>2015</v>
      </c>
      <c r="B207" s="102"/>
      <c r="C207" s="102" t="s">
        <v>1109</v>
      </c>
      <c r="D207" s="103">
        <v>42278</v>
      </c>
      <c r="E207" s="113" t="s">
        <v>570</v>
      </c>
      <c r="F207" s="100"/>
      <c r="G207" s="100" t="s">
        <v>607</v>
      </c>
      <c r="H207" s="25" t="s">
        <v>592</v>
      </c>
      <c r="I207" s="26">
        <v>42616</v>
      </c>
      <c r="J207" s="9"/>
      <c r="K207" s="114" t="s">
        <v>1110</v>
      </c>
      <c r="L207" s="7" t="s">
        <v>1111</v>
      </c>
    </row>
    <row r="208" spans="1:12" ht="43.5">
      <c r="A208" s="102">
        <v>2015</v>
      </c>
      <c r="B208" s="102"/>
      <c r="C208" s="102" t="s">
        <v>1112</v>
      </c>
      <c r="D208" s="103">
        <v>42284</v>
      </c>
      <c r="E208" s="113" t="s">
        <v>565</v>
      </c>
      <c r="F208" s="100"/>
      <c r="G208" s="100" t="s">
        <v>566</v>
      </c>
      <c r="H208" s="25" t="s">
        <v>1113</v>
      </c>
      <c r="I208" s="25" t="s">
        <v>403</v>
      </c>
      <c r="J208" s="9"/>
      <c r="K208" s="114" t="s">
        <v>1114</v>
      </c>
      <c r="L208" s="7" t="s">
        <v>1115</v>
      </c>
    </row>
    <row r="209" spans="1:12" ht="58">
      <c r="A209" s="102">
        <v>2015</v>
      </c>
      <c r="B209" s="102"/>
      <c r="C209" s="102" t="s">
        <v>1116</v>
      </c>
      <c r="D209" s="104">
        <v>42298</v>
      </c>
      <c r="E209" s="113" t="s">
        <v>1097</v>
      </c>
      <c r="F209" s="100"/>
      <c r="G209" s="100" t="s">
        <v>568</v>
      </c>
      <c r="H209" s="25" t="s">
        <v>592</v>
      </c>
      <c r="I209" s="25" t="s">
        <v>403</v>
      </c>
      <c r="J209" s="113"/>
      <c r="K209" s="114" t="s">
        <v>1117</v>
      </c>
      <c r="L209" s="25" t="s">
        <v>836</v>
      </c>
    </row>
    <row r="210" spans="1:12" ht="58">
      <c r="A210" s="102">
        <v>2015</v>
      </c>
      <c r="B210" s="102"/>
      <c r="C210" s="102" t="s">
        <v>1118</v>
      </c>
      <c r="D210" s="104">
        <v>42298</v>
      </c>
      <c r="E210" s="113" t="s">
        <v>1100</v>
      </c>
      <c r="F210" s="100"/>
      <c r="G210" s="100" t="s">
        <v>568</v>
      </c>
      <c r="H210" s="25" t="s">
        <v>592</v>
      </c>
      <c r="I210" s="25" t="s">
        <v>403</v>
      </c>
      <c r="J210" s="113"/>
      <c r="K210" s="114" t="s">
        <v>1119</v>
      </c>
      <c r="L210" s="25" t="s">
        <v>836</v>
      </c>
    </row>
    <row r="211" spans="1:12" ht="43.5">
      <c r="A211" s="102">
        <v>2015</v>
      </c>
      <c r="B211" s="102"/>
      <c r="C211" s="102" t="s">
        <v>1120</v>
      </c>
      <c r="D211" s="104">
        <v>42298</v>
      </c>
      <c r="E211" s="113" t="s">
        <v>1103</v>
      </c>
      <c r="F211" s="100"/>
      <c r="G211" s="100" t="s">
        <v>568</v>
      </c>
      <c r="H211" s="25" t="s">
        <v>592</v>
      </c>
      <c r="I211" s="25" t="s">
        <v>403</v>
      </c>
      <c r="J211" s="113"/>
      <c r="K211" s="114" t="s">
        <v>1121</v>
      </c>
      <c r="L211" s="25" t="s">
        <v>836</v>
      </c>
    </row>
    <row r="212" spans="1:12" ht="87">
      <c r="A212" s="102">
        <v>2015</v>
      </c>
      <c r="B212" s="102"/>
      <c r="C212" s="102" t="s">
        <v>1122</v>
      </c>
      <c r="D212" s="104">
        <v>42298</v>
      </c>
      <c r="E212" s="113" t="s">
        <v>1123</v>
      </c>
      <c r="F212" s="100"/>
      <c r="G212" s="100" t="s">
        <v>566</v>
      </c>
      <c r="H212" s="25" t="s">
        <v>1124</v>
      </c>
      <c r="I212" s="25" t="s">
        <v>403</v>
      </c>
      <c r="J212" s="113"/>
      <c r="K212" s="114" t="s">
        <v>1125</v>
      </c>
      <c r="L212" s="25" t="s">
        <v>836</v>
      </c>
    </row>
    <row r="213" spans="1:12" ht="58">
      <c r="A213" s="102">
        <v>2015</v>
      </c>
      <c r="B213" s="102"/>
      <c r="C213" s="102" t="s">
        <v>1126</v>
      </c>
      <c r="D213" s="103">
        <v>42312</v>
      </c>
      <c r="E213" s="113" t="s">
        <v>794</v>
      </c>
      <c r="F213" s="100"/>
      <c r="G213" s="100" t="s">
        <v>566</v>
      </c>
      <c r="H213" s="25" t="s">
        <v>1127</v>
      </c>
      <c r="I213" s="25" t="s">
        <v>403</v>
      </c>
      <c r="J213" s="9"/>
      <c r="K213" s="114" t="s">
        <v>1128</v>
      </c>
      <c r="L213" s="7" t="s">
        <v>1129</v>
      </c>
    </row>
    <row r="214" spans="1:12" ht="29">
      <c r="A214" s="102">
        <v>2015</v>
      </c>
      <c r="B214" s="102"/>
      <c r="C214" s="102" t="s">
        <v>1130</v>
      </c>
      <c r="D214" s="103">
        <v>42317</v>
      </c>
      <c r="E214" s="113" t="s">
        <v>1131</v>
      </c>
      <c r="F214" s="100"/>
      <c r="G214" s="100" t="s">
        <v>568</v>
      </c>
      <c r="H214" s="25" t="s">
        <v>592</v>
      </c>
      <c r="I214" s="25" t="s">
        <v>403</v>
      </c>
      <c r="J214" s="113"/>
      <c r="K214" s="114" t="s">
        <v>1132</v>
      </c>
      <c r="L214" s="25" t="s">
        <v>836</v>
      </c>
    </row>
    <row r="215" spans="1:12" ht="72.5">
      <c r="A215" s="102">
        <v>2015</v>
      </c>
      <c r="B215" s="102"/>
      <c r="C215" s="102" t="s">
        <v>1133</v>
      </c>
      <c r="D215" s="104">
        <v>42320</v>
      </c>
      <c r="E215" s="113" t="s">
        <v>1134</v>
      </c>
      <c r="F215" s="100"/>
      <c r="G215" s="100" t="s">
        <v>566</v>
      </c>
      <c r="H215" s="25" t="s">
        <v>1135</v>
      </c>
      <c r="I215" s="25" t="s">
        <v>403</v>
      </c>
      <c r="J215" s="113"/>
      <c r="K215" s="114" t="s">
        <v>1136</v>
      </c>
      <c r="L215" s="25" t="s">
        <v>836</v>
      </c>
    </row>
    <row r="216" spans="1:12" ht="58">
      <c r="A216" s="102">
        <v>2015</v>
      </c>
      <c r="B216" s="102"/>
      <c r="C216" s="102" t="s">
        <v>1137</v>
      </c>
      <c r="D216" s="104">
        <v>42320</v>
      </c>
      <c r="E216" s="113" t="s">
        <v>1138</v>
      </c>
      <c r="F216" s="100"/>
      <c r="G216" s="100" t="s">
        <v>566</v>
      </c>
      <c r="H216" s="25" t="s">
        <v>1139</v>
      </c>
      <c r="I216" s="25" t="s">
        <v>403</v>
      </c>
      <c r="J216" s="113"/>
      <c r="K216" s="114" t="s">
        <v>1140</v>
      </c>
      <c r="L216" s="25" t="s">
        <v>836</v>
      </c>
    </row>
    <row r="217" spans="1:12" ht="29">
      <c r="A217" s="102">
        <v>2015</v>
      </c>
      <c r="B217" s="102"/>
      <c r="C217" s="102" t="s">
        <v>1141</v>
      </c>
      <c r="D217" s="104">
        <v>42320</v>
      </c>
      <c r="E217" s="113" t="s">
        <v>1142</v>
      </c>
      <c r="F217" s="100"/>
      <c r="G217" s="100" t="s">
        <v>607</v>
      </c>
      <c r="H217" s="25" t="s">
        <v>1143</v>
      </c>
      <c r="I217" s="115">
        <v>43051</v>
      </c>
      <c r="J217" s="113"/>
      <c r="K217" s="114" t="s">
        <v>1144</v>
      </c>
      <c r="L217" s="25" t="s">
        <v>836</v>
      </c>
    </row>
    <row r="218" spans="1:12" ht="101.5">
      <c r="A218" s="102">
        <v>2015</v>
      </c>
      <c r="B218" s="102"/>
      <c r="C218" s="102" t="s">
        <v>1145</v>
      </c>
      <c r="D218" s="104">
        <v>42324</v>
      </c>
      <c r="E218" s="113" t="s">
        <v>1146</v>
      </c>
      <c r="F218" s="100"/>
      <c r="G218" s="100" t="s">
        <v>574</v>
      </c>
      <c r="H218" s="25" t="s">
        <v>592</v>
      </c>
      <c r="I218" s="25" t="s">
        <v>403</v>
      </c>
      <c r="J218" s="113"/>
      <c r="K218" s="114" t="s">
        <v>1147</v>
      </c>
      <c r="L218" s="25" t="s">
        <v>836</v>
      </c>
    </row>
    <row r="219" spans="1:12" ht="87">
      <c r="A219" s="102">
        <v>2015</v>
      </c>
      <c r="B219" s="102"/>
      <c r="C219" s="102" t="s">
        <v>1148</v>
      </c>
      <c r="D219" s="104">
        <v>42331</v>
      </c>
      <c r="E219" s="113" t="s">
        <v>1149</v>
      </c>
      <c r="F219" s="100"/>
      <c r="G219" s="100" t="s">
        <v>568</v>
      </c>
      <c r="H219" s="25" t="s">
        <v>1150</v>
      </c>
      <c r="I219" s="25" t="s">
        <v>403</v>
      </c>
      <c r="J219" s="113"/>
      <c r="K219" s="114" t="s">
        <v>1151</v>
      </c>
      <c r="L219" s="25" t="s">
        <v>836</v>
      </c>
    </row>
    <row r="220" spans="1:12" ht="87">
      <c r="A220" s="102">
        <v>2015</v>
      </c>
      <c r="B220" s="102"/>
      <c r="C220" s="102" t="s">
        <v>1152</v>
      </c>
      <c r="D220" s="104">
        <v>42331</v>
      </c>
      <c r="E220" s="113" t="s">
        <v>1153</v>
      </c>
      <c r="F220" s="100"/>
      <c r="G220" s="100" t="s">
        <v>568</v>
      </c>
      <c r="H220" s="25" t="s">
        <v>1154</v>
      </c>
      <c r="I220" s="25" t="s">
        <v>403</v>
      </c>
      <c r="J220" s="113"/>
      <c r="K220" s="114" t="s">
        <v>1155</v>
      </c>
      <c r="L220" s="25" t="s">
        <v>836</v>
      </c>
    </row>
    <row r="221" spans="1:12" ht="130.5">
      <c r="A221" s="102">
        <v>2015</v>
      </c>
      <c r="B221" s="102"/>
      <c r="C221" s="102" t="s">
        <v>1156</v>
      </c>
      <c r="D221" s="104">
        <v>42331</v>
      </c>
      <c r="E221" s="113" t="s">
        <v>1157</v>
      </c>
      <c r="F221" s="100"/>
      <c r="G221" s="100" t="s">
        <v>568</v>
      </c>
      <c r="H221" s="25" t="s">
        <v>1158</v>
      </c>
      <c r="I221" s="25" t="s">
        <v>403</v>
      </c>
      <c r="J221" s="113"/>
      <c r="K221" s="114" t="s">
        <v>1159</v>
      </c>
      <c r="L221" s="25" t="s">
        <v>836</v>
      </c>
    </row>
    <row r="222" spans="1:12" ht="29">
      <c r="A222" s="102">
        <v>2015</v>
      </c>
      <c r="B222" s="102"/>
      <c r="C222" s="102" t="s">
        <v>1160</v>
      </c>
      <c r="D222" s="104">
        <v>42338</v>
      </c>
      <c r="E222" s="113" t="s">
        <v>1161</v>
      </c>
      <c r="F222" s="100"/>
      <c r="G222" s="100" t="s">
        <v>750</v>
      </c>
      <c r="H222" s="25" t="s">
        <v>592</v>
      </c>
      <c r="I222" s="25" t="s">
        <v>1162</v>
      </c>
      <c r="J222" s="113"/>
      <c r="K222" s="114" t="s">
        <v>1163</v>
      </c>
      <c r="L222" s="25" t="s">
        <v>836</v>
      </c>
    </row>
    <row r="223" spans="1:12" ht="29">
      <c r="A223" s="102">
        <v>2015</v>
      </c>
      <c r="B223" s="102"/>
      <c r="C223" s="102" t="s">
        <v>1164</v>
      </c>
      <c r="D223" s="104">
        <v>42338</v>
      </c>
      <c r="E223" s="113" t="s">
        <v>1161</v>
      </c>
      <c r="F223" s="100"/>
      <c r="G223" s="100" t="s">
        <v>750</v>
      </c>
      <c r="H223" s="25" t="s">
        <v>592</v>
      </c>
      <c r="I223" s="25" t="s">
        <v>1165</v>
      </c>
      <c r="J223" s="113"/>
      <c r="K223" s="114" t="s">
        <v>1166</v>
      </c>
      <c r="L223" s="25" t="s">
        <v>836</v>
      </c>
    </row>
    <row r="224" spans="1:12" ht="29">
      <c r="A224" s="102">
        <v>2015</v>
      </c>
      <c r="B224" s="102"/>
      <c r="C224" s="102" t="s">
        <v>1167</v>
      </c>
      <c r="D224" s="104">
        <v>42338</v>
      </c>
      <c r="E224" s="113" t="s">
        <v>1168</v>
      </c>
      <c r="F224" s="100"/>
      <c r="G224" s="100" t="s">
        <v>750</v>
      </c>
      <c r="H224" s="25" t="s">
        <v>592</v>
      </c>
      <c r="I224" s="25" t="s">
        <v>1162</v>
      </c>
      <c r="J224" s="113"/>
      <c r="K224" s="114" t="s">
        <v>1169</v>
      </c>
      <c r="L224" s="25" t="s">
        <v>836</v>
      </c>
    </row>
    <row r="225" spans="1:12" ht="87">
      <c r="A225" s="102">
        <v>2015</v>
      </c>
      <c r="B225" s="102"/>
      <c r="C225" s="102" t="s">
        <v>1170</v>
      </c>
      <c r="D225" s="104">
        <v>42338</v>
      </c>
      <c r="E225" s="113" t="s">
        <v>1123</v>
      </c>
      <c r="F225" s="100"/>
      <c r="G225" s="100" t="s">
        <v>566</v>
      </c>
      <c r="H225" s="25" t="s">
        <v>1171</v>
      </c>
      <c r="I225" s="25" t="s">
        <v>403</v>
      </c>
      <c r="J225" s="9"/>
      <c r="K225" s="114" t="s">
        <v>1172</v>
      </c>
      <c r="L225" s="7" t="s">
        <v>1173</v>
      </c>
    </row>
    <row r="226" spans="1:12" ht="29">
      <c r="A226" s="102">
        <v>2015</v>
      </c>
      <c r="B226" s="102"/>
      <c r="C226" s="102" t="s">
        <v>1174</v>
      </c>
      <c r="D226" s="103">
        <v>42339</v>
      </c>
      <c r="E226" s="113" t="s">
        <v>1175</v>
      </c>
      <c r="F226" s="100"/>
      <c r="G226" s="100" t="s">
        <v>750</v>
      </c>
      <c r="H226" s="25" t="s">
        <v>592</v>
      </c>
      <c r="I226" s="25" t="s">
        <v>1176</v>
      </c>
      <c r="J226" s="113"/>
      <c r="K226" s="114" t="s">
        <v>1177</v>
      </c>
      <c r="L226" s="25" t="s">
        <v>836</v>
      </c>
    </row>
    <row r="227" spans="1:12" ht="58">
      <c r="A227" s="102">
        <v>2015</v>
      </c>
      <c r="B227" s="102"/>
      <c r="C227" s="102" t="s">
        <v>1178</v>
      </c>
      <c r="D227" s="103">
        <v>42339</v>
      </c>
      <c r="E227" s="113" t="s">
        <v>885</v>
      </c>
      <c r="F227" s="100"/>
      <c r="G227" s="100" t="s">
        <v>566</v>
      </c>
      <c r="H227" s="25" t="s">
        <v>1179</v>
      </c>
      <c r="I227" s="25" t="s">
        <v>403</v>
      </c>
      <c r="J227" s="9"/>
      <c r="K227" s="114" t="s">
        <v>1180</v>
      </c>
      <c r="L227" s="7" t="s">
        <v>1181</v>
      </c>
    </row>
    <row r="228" spans="1:12" ht="43.5">
      <c r="A228" s="102">
        <v>2015</v>
      </c>
      <c r="B228" s="102"/>
      <c r="C228" s="102" t="s">
        <v>1182</v>
      </c>
      <c r="D228" s="103">
        <v>42340</v>
      </c>
      <c r="E228" s="113" t="s">
        <v>1183</v>
      </c>
      <c r="F228" s="100"/>
      <c r="G228" s="100" t="s">
        <v>566</v>
      </c>
      <c r="H228" s="25" t="s">
        <v>1184</v>
      </c>
      <c r="I228" s="25" t="s">
        <v>403</v>
      </c>
      <c r="J228" s="113"/>
      <c r="K228" s="114" t="s">
        <v>1185</v>
      </c>
      <c r="L228" s="25" t="s">
        <v>836</v>
      </c>
    </row>
    <row r="229" spans="1:12" ht="29">
      <c r="A229" s="102">
        <v>2015</v>
      </c>
      <c r="B229" s="102"/>
      <c r="C229" s="102" t="s">
        <v>1186</v>
      </c>
      <c r="D229" s="103">
        <v>42342</v>
      </c>
      <c r="E229" s="113" t="s">
        <v>1187</v>
      </c>
      <c r="F229" s="100"/>
      <c r="G229" s="100" t="s">
        <v>574</v>
      </c>
      <c r="H229" s="25" t="s">
        <v>1188</v>
      </c>
      <c r="I229" s="25" t="s">
        <v>403</v>
      </c>
      <c r="J229" s="113"/>
      <c r="K229" s="114" t="s">
        <v>1189</v>
      </c>
      <c r="L229" s="25" t="s">
        <v>836</v>
      </c>
    </row>
    <row r="230" spans="1:12" ht="43.5">
      <c r="A230" s="102">
        <v>2015</v>
      </c>
      <c r="B230" s="102"/>
      <c r="C230" s="102" t="s">
        <v>1190</v>
      </c>
      <c r="D230" s="103">
        <v>42345</v>
      </c>
      <c r="E230" s="113" t="s">
        <v>1191</v>
      </c>
      <c r="F230" s="100"/>
      <c r="G230" s="100" t="s">
        <v>568</v>
      </c>
      <c r="H230" s="25" t="s">
        <v>592</v>
      </c>
      <c r="I230" s="25" t="s">
        <v>403</v>
      </c>
      <c r="J230" s="113"/>
      <c r="K230" s="114" t="s">
        <v>1192</v>
      </c>
      <c r="L230" s="25" t="s">
        <v>836</v>
      </c>
    </row>
    <row r="231" spans="1:12" ht="43.5">
      <c r="A231" s="102">
        <v>2015</v>
      </c>
      <c r="B231" s="102"/>
      <c r="C231" s="102" t="s">
        <v>1193</v>
      </c>
      <c r="D231" s="103">
        <v>42345</v>
      </c>
      <c r="E231" s="113" t="s">
        <v>1194</v>
      </c>
      <c r="F231" s="100"/>
      <c r="G231" s="100" t="s">
        <v>568</v>
      </c>
      <c r="H231" s="25" t="s">
        <v>592</v>
      </c>
      <c r="I231" s="25" t="s">
        <v>403</v>
      </c>
      <c r="J231" s="113"/>
      <c r="K231" s="114" t="s">
        <v>1195</v>
      </c>
      <c r="L231" s="25" t="s">
        <v>836</v>
      </c>
    </row>
    <row r="232" spans="1:12" ht="29">
      <c r="A232" s="102">
        <v>2015</v>
      </c>
      <c r="B232" s="102"/>
      <c r="C232" s="102" t="s">
        <v>1196</v>
      </c>
      <c r="D232" s="103">
        <v>42345</v>
      </c>
      <c r="E232" s="113" t="s">
        <v>1197</v>
      </c>
      <c r="F232" s="100"/>
      <c r="G232" s="100" t="s">
        <v>568</v>
      </c>
      <c r="H232" s="25" t="s">
        <v>592</v>
      </c>
      <c r="I232" s="25" t="s">
        <v>403</v>
      </c>
      <c r="J232" s="113"/>
      <c r="K232" s="114" t="s">
        <v>1198</v>
      </c>
      <c r="L232" s="25" t="s">
        <v>836</v>
      </c>
    </row>
    <row r="233" spans="1:12" ht="58">
      <c r="A233" s="102">
        <v>2015</v>
      </c>
      <c r="B233" s="102"/>
      <c r="C233" s="102" t="s">
        <v>1199</v>
      </c>
      <c r="D233" s="103">
        <v>42346</v>
      </c>
      <c r="E233" s="113" t="s">
        <v>1200</v>
      </c>
      <c r="F233" s="100"/>
      <c r="G233" s="100" t="s">
        <v>566</v>
      </c>
      <c r="H233" s="25" t="s">
        <v>592</v>
      </c>
      <c r="I233" s="26">
        <v>42371</v>
      </c>
      <c r="J233" s="113"/>
      <c r="K233" s="114" t="s">
        <v>1201</v>
      </c>
      <c r="L233" s="25" t="s">
        <v>836</v>
      </c>
    </row>
    <row r="234" spans="1:12" ht="43.5">
      <c r="A234" s="102">
        <v>2015</v>
      </c>
      <c r="B234" s="102"/>
      <c r="C234" s="102" t="s">
        <v>1202</v>
      </c>
      <c r="D234" s="103">
        <v>42346</v>
      </c>
      <c r="E234" s="113" t="s">
        <v>1203</v>
      </c>
      <c r="F234" s="100"/>
      <c r="G234" s="100" t="s">
        <v>566</v>
      </c>
      <c r="H234" s="25" t="s">
        <v>592</v>
      </c>
      <c r="I234" s="26">
        <v>42371</v>
      </c>
      <c r="J234" s="9"/>
      <c r="K234" s="114" t="s">
        <v>1204</v>
      </c>
      <c r="L234" s="7" t="s">
        <v>1205</v>
      </c>
    </row>
    <row r="235" spans="1:12" ht="43.5">
      <c r="A235" s="102">
        <v>2015</v>
      </c>
      <c r="B235" s="102"/>
      <c r="C235" s="102" t="s">
        <v>1206</v>
      </c>
      <c r="D235" s="103">
        <v>42347</v>
      </c>
      <c r="E235" s="113" t="s">
        <v>1207</v>
      </c>
      <c r="F235" s="100"/>
      <c r="G235" s="100" t="s">
        <v>568</v>
      </c>
      <c r="H235" s="25" t="s">
        <v>592</v>
      </c>
      <c r="I235" s="25" t="s">
        <v>403</v>
      </c>
      <c r="J235" s="113"/>
      <c r="K235" s="114" t="s">
        <v>1208</v>
      </c>
      <c r="L235" s="25" t="s">
        <v>836</v>
      </c>
    </row>
    <row r="236" spans="1:12" ht="43.5">
      <c r="A236" s="102">
        <v>2015</v>
      </c>
      <c r="B236" s="102"/>
      <c r="C236" s="102" t="s">
        <v>1209</v>
      </c>
      <c r="D236" s="104">
        <v>42348</v>
      </c>
      <c r="E236" s="113" t="s">
        <v>1210</v>
      </c>
      <c r="F236" s="100"/>
      <c r="G236" s="100" t="s">
        <v>568</v>
      </c>
      <c r="H236" s="25" t="s">
        <v>592</v>
      </c>
      <c r="I236" s="25" t="s">
        <v>403</v>
      </c>
      <c r="J236" s="113"/>
      <c r="K236" s="114" t="s">
        <v>1211</v>
      </c>
      <c r="L236" s="25" t="s">
        <v>836</v>
      </c>
    </row>
    <row r="237" spans="1:12" ht="29">
      <c r="A237" s="102">
        <v>2015</v>
      </c>
      <c r="B237" s="102"/>
      <c r="C237" s="102" t="s">
        <v>1212</v>
      </c>
      <c r="D237" s="104">
        <v>42348</v>
      </c>
      <c r="E237" s="113" t="s">
        <v>1213</v>
      </c>
      <c r="F237" s="100"/>
      <c r="G237" s="100" t="s">
        <v>568</v>
      </c>
      <c r="H237" s="25" t="s">
        <v>592</v>
      </c>
      <c r="I237" s="25" t="s">
        <v>403</v>
      </c>
      <c r="J237" s="113"/>
      <c r="K237" s="114" t="s">
        <v>1214</v>
      </c>
      <c r="L237" s="25" t="s">
        <v>836</v>
      </c>
    </row>
    <row r="238" spans="1:12" ht="29">
      <c r="A238" s="102">
        <v>2015</v>
      </c>
      <c r="B238" s="102"/>
      <c r="C238" s="102" t="s">
        <v>1215</v>
      </c>
      <c r="D238" s="104">
        <v>42348</v>
      </c>
      <c r="E238" s="113" t="s">
        <v>1216</v>
      </c>
      <c r="F238" s="100"/>
      <c r="G238" s="100" t="s">
        <v>750</v>
      </c>
      <c r="H238" s="25" t="s">
        <v>592</v>
      </c>
      <c r="I238" s="25" t="s">
        <v>1217</v>
      </c>
      <c r="J238" s="113"/>
      <c r="K238" s="114" t="s">
        <v>1218</v>
      </c>
      <c r="L238" s="25" t="s">
        <v>836</v>
      </c>
    </row>
    <row r="239" spans="1:12" ht="43.5">
      <c r="A239" s="102">
        <v>2015</v>
      </c>
      <c r="B239" s="102"/>
      <c r="C239" s="102" t="s">
        <v>1219</v>
      </c>
      <c r="D239" s="104">
        <v>42348</v>
      </c>
      <c r="E239" s="113" t="s">
        <v>1220</v>
      </c>
      <c r="F239" s="100"/>
      <c r="G239" s="100" t="s">
        <v>750</v>
      </c>
      <c r="H239" s="25" t="s">
        <v>592</v>
      </c>
      <c r="I239" s="25" t="s">
        <v>1221</v>
      </c>
      <c r="J239" s="113"/>
      <c r="K239" s="114" t="s">
        <v>1222</v>
      </c>
      <c r="L239" s="25" t="s">
        <v>836</v>
      </c>
    </row>
    <row r="240" spans="1:12" ht="116">
      <c r="A240" s="102">
        <v>2015</v>
      </c>
      <c r="B240" s="102"/>
      <c r="C240" s="102" t="s">
        <v>1223</v>
      </c>
      <c r="D240" s="104">
        <v>42348</v>
      </c>
      <c r="E240" s="113" t="s">
        <v>1224</v>
      </c>
      <c r="F240" s="100"/>
      <c r="G240" s="100" t="s">
        <v>750</v>
      </c>
      <c r="H240" s="25" t="s">
        <v>1225</v>
      </c>
      <c r="I240" s="25" t="s">
        <v>403</v>
      </c>
      <c r="J240" s="9"/>
      <c r="K240" s="114" t="s">
        <v>1226</v>
      </c>
      <c r="L240" s="7" t="s">
        <v>1227</v>
      </c>
    </row>
    <row r="241" spans="1:12" ht="43.5">
      <c r="A241" s="102">
        <v>2015</v>
      </c>
      <c r="B241" s="102"/>
      <c r="C241" s="102" t="s">
        <v>1228</v>
      </c>
      <c r="D241" s="104">
        <v>42348</v>
      </c>
      <c r="E241" s="113" t="s">
        <v>1229</v>
      </c>
      <c r="F241" s="100"/>
      <c r="G241" s="100" t="s">
        <v>568</v>
      </c>
      <c r="H241" s="25" t="s">
        <v>592</v>
      </c>
      <c r="I241" s="25" t="s">
        <v>403</v>
      </c>
      <c r="J241" s="113"/>
      <c r="K241" s="114" t="s">
        <v>1230</v>
      </c>
      <c r="L241" s="25" t="s">
        <v>836</v>
      </c>
    </row>
    <row r="242" spans="1:12" ht="29">
      <c r="A242" s="102">
        <v>2015</v>
      </c>
      <c r="B242" s="102"/>
      <c r="C242" s="102" t="s">
        <v>1231</v>
      </c>
      <c r="D242" s="104">
        <v>42349</v>
      </c>
      <c r="E242" s="113" t="s">
        <v>1232</v>
      </c>
      <c r="F242" s="100"/>
      <c r="G242" s="100" t="s">
        <v>750</v>
      </c>
      <c r="H242" s="25" t="s">
        <v>592</v>
      </c>
      <c r="I242" s="25" t="s">
        <v>1165</v>
      </c>
      <c r="J242" s="113"/>
      <c r="K242" s="114" t="s">
        <v>1233</v>
      </c>
      <c r="L242" s="25" t="s">
        <v>836</v>
      </c>
    </row>
    <row r="243" spans="1:12" ht="43.5">
      <c r="A243" s="102">
        <v>2015</v>
      </c>
      <c r="B243" s="102"/>
      <c r="C243" s="102" t="s">
        <v>1234</v>
      </c>
      <c r="D243" s="104">
        <v>42349</v>
      </c>
      <c r="E243" s="113" t="s">
        <v>1235</v>
      </c>
      <c r="F243" s="100"/>
      <c r="G243" s="100" t="s">
        <v>568</v>
      </c>
      <c r="H243" s="25" t="s">
        <v>592</v>
      </c>
      <c r="I243" s="25" t="s">
        <v>403</v>
      </c>
      <c r="J243" s="113"/>
      <c r="K243" s="116"/>
      <c r="L243" s="25" t="s">
        <v>836</v>
      </c>
    </row>
    <row r="244" spans="1:12" ht="58">
      <c r="A244" s="102">
        <v>2015</v>
      </c>
      <c r="B244" s="102"/>
      <c r="C244" s="102" t="s">
        <v>1236</v>
      </c>
      <c r="D244" s="104">
        <v>42354</v>
      </c>
      <c r="E244" s="113" t="s">
        <v>1237</v>
      </c>
      <c r="F244" s="100"/>
      <c r="G244" s="100" t="s">
        <v>566</v>
      </c>
      <c r="H244" s="25" t="s">
        <v>1238</v>
      </c>
      <c r="I244" s="25" t="s">
        <v>403</v>
      </c>
      <c r="J244" s="113"/>
      <c r="K244" s="114" t="s">
        <v>1239</v>
      </c>
      <c r="L244" s="25" t="s">
        <v>836</v>
      </c>
    </row>
    <row r="245" spans="1:12" ht="43.5">
      <c r="A245" s="102">
        <v>2015</v>
      </c>
      <c r="B245" s="102"/>
      <c r="C245" s="102" t="s">
        <v>1240</v>
      </c>
      <c r="D245" s="104">
        <v>42354</v>
      </c>
      <c r="E245" s="113" t="s">
        <v>1241</v>
      </c>
      <c r="F245" s="100"/>
      <c r="G245" s="100" t="s">
        <v>568</v>
      </c>
      <c r="H245" s="25" t="s">
        <v>592</v>
      </c>
      <c r="I245" s="25" t="s">
        <v>403</v>
      </c>
      <c r="J245" s="113"/>
      <c r="K245" s="114" t="s">
        <v>1242</v>
      </c>
      <c r="L245" s="25" t="s">
        <v>836</v>
      </c>
    </row>
    <row r="246" spans="1:12" ht="43.5">
      <c r="A246" s="102">
        <v>2015</v>
      </c>
      <c r="B246" s="102"/>
      <c r="C246" s="102" t="s">
        <v>1243</v>
      </c>
      <c r="D246" s="104">
        <v>42354</v>
      </c>
      <c r="E246" s="113" t="s">
        <v>1244</v>
      </c>
      <c r="F246" s="100"/>
      <c r="G246" s="100" t="s">
        <v>568</v>
      </c>
      <c r="H246" s="25" t="s">
        <v>592</v>
      </c>
      <c r="I246" s="25" t="s">
        <v>403</v>
      </c>
      <c r="J246" s="113"/>
      <c r="K246" s="114" t="s">
        <v>1245</v>
      </c>
      <c r="L246" s="25" t="s">
        <v>836</v>
      </c>
    </row>
    <row r="247" spans="1:12" ht="58">
      <c r="A247" s="102">
        <v>2015</v>
      </c>
      <c r="B247" s="102"/>
      <c r="C247" s="102" t="s">
        <v>1246</v>
      </c>
      <c r="D247" s="104">
        <v>42354</v>
      </c>
      <c r="E247" s="113" t="s">
        <v>1247</v>
      </c>
      <c r="F247" s="100"/>
      <c r="G247" s="100" t="s">
        <v>566</v>
      </c>
      <c r="H247" s="25" t="s">
        <v>1248</v>
      </c>
      <c r="I247" s="99" t="s">
        <v>1249</v>
      </c>
      <c r="J247" s="113"/>
      <c r="K247" s="114" t="s">
        <v>1250</v>
      </c>
      <c r="L247" s="25" t="s">
        <v>836</v>
      </c>
    </row>
    <row r="248" spans="1:12" ht="43.5">
      <c r="A248" s="102">
        <v>2015</v>
      </c>
      <c r="B248" s="102"/>
      <c r="C248" s="102" t="s">
        <v>1251</v>
      </c>
      <c r="D248" s="104">
        <v>42355</v>
      </c>
      <c r="E248" s="113" t="s">
        <v>1252</v>
      </c>
      <c r="F248" s="100"/>
      <c r="G248" s="100" t="s">
        <v>566</v>
      </c>
      <c r="H248" s="25" t="s">
        <v>1253</v>
      </c>
      <c r="I248" s="25" t="s">
        <v>403</v>
      </c>
      <c r="J248" s="113"/>
      <c r="K248" s="114" t="s">
        <v>1254</v>
      </c>
      <c r="L248" s="25" t="s">
        <v>836</v>
      </c>
    </row>
    <row r="249" spans="1:12" ht="43.5">
      <c r="A249" s="102">
        <v>2015</v>
      </c>
      <c r="B249" s="102"/>
      <c r="C249" s="102" t="s">
        <v>1255</v>
      </c>
      <c r="D249" s="104">
        <v>42355</v>
      </c>
      <c r="E249" s="113" t="s">
        <v>1256</v>
      </c>
      <c r="F249" s="100"/>
      <c r="G249" s="100" t="s">
        <v>566</v>
      </c>
      <c r="H249" s="25" t="s">
        <v>1257</v>
      </c>
      <c r="I249" s="25" t="s">
        <v>403</v>
      </c>
      <c r="J249" s="113"/>
      <c r="K249" s="114" t="s">
        <v>1258</v>
      </c>
      <c r="L249" s="25" t="s">
        <v>836</v>
      </c>
    </row>
    <row r="250" spans="1:12" ht="43.5">
      <c r="A250" s="102">
        <v>2015</v>
      </c>
      <c r="B250" s="102"/>
      <c r="C250" s="102" t="s">
        <v>1259</v>
      </c>
      <c r="D250" s="104">
        <v>42359</v>
      </c>
      <c r="E250" s="113" t="s">
        <v>1260</v>
      </c>
      <c r="F250" s="100"/>
      <c r="G250" s="100" t="s">
        <v>566</v>
      </c>
      <c r="H250" s="25" t="s">
        <v>1261</v>
      </c>
      <c r="I250" s="25" t="s">
        <v>403</v>
      </c>
      <c r="J250" s="113"/>
      <c r="K250" s="114" t="s">
        <v>1262</v>
      </c>
      <c r="L250" s="25" t="s">
        <v>836</v>
      </c>
    </row>
    <row r="251" spans="1:12" ht="87">
      <c r="A251" s="102">
        <v>2015</v>
      </c>
      <c r="B251" s="102"/>
      <c r="C251" s="102" t="s">
        <v>1263</v>
      </c>
      <c r="D251" s="104">
        <v>42360</v>
      </c>
      <c r="E251" s="113" t="s">
        <v>1123</v>
      </c>
      <c r="F251" s="100"/>
      <c r="G251" s="100" t="s">
        <v>566</v>
      </c>
      <c r="H251" s="25" t="s">
        <v>1264</v>
      </c>
      <c r="I251" s="25" t="s">
        <v>403</v>
      </c>
      <c r="J251" s="113"/>
      <c r="K251" s="114" t="s">
        <v>1265</v>
      </c>
      <c r="L251" s="25" t="s">
        <v>1266</v>
      </c>
    </row>
    <row r="252" spans="1:12" ht="43.5">
      <c r="A252" s="102">
        <v>2015</v>
      </c>
      <c r="B252" s="102"/>
      <c r="C252" s="102" t="s">
        <v>1267</v>
      </c>
      <c r="D252" s="104">
        <v>42360</v>
      </c>
      <c r="E252" s="113" t="s">
        <v>794</v>
      </c>
      <c r="F252" s="100"/>
      <c r="G252" s="100" t="s">
        <v>566</v>
      </c>
      <c r="H252" s="25" t="s">
        <v>1268</v>
      </c>
      <c r="I252" s="25" t="s">
        <v>403</v>
      </c>
      <c r="J252" s="9"/>
      <c r="K252" s="114" t="s">
        <v>1269</v>
      </c>
      <c r="L252" s="7" t="s">
        <v>1270</v>
      </c>
    </row>
    <row r="253" spans="1:12" ht="58">
      <c r="A253" s="102">
        <v>2015</v>
      </c>
      <c r="B253" s="102"/>
      <c r="C253" s="102" t="s">
        <v>1271</v>
      </c>
      <c r="D253" s="104">
        <v>42360</v>
      </c>
      <c r="E253" s="113" t="s">
        <v>1237</v>
      </c>
      <c r="F253" s="100"/>
      <c r="G253" s="100" t="s">
        <v>566</v>
      </c>
      <c r="H253" s="25" t="s">
        <v>1272</v>
      </c>
      <c r="I253" s="25" t="s">
        <v>403</v>
      </c>
      <c r="J253" s="9"/>
      <c r="K253" s="114" t="s">
        <v>1273</v>
      </c>
      <c r="L253" s="7" t="s">
        <v>1274</v>
      </c>
    </row>
    <row r="254" spans="1:12" ht="43.5">
      <c r="A254" s="102">
        <v>2015</v>
      </c>
      <c r="B254" s="102"/>
      <c r="C254" s="102" t="s">
        <v>1275</v>
      </c>
      <c r="D254" s="104">
        <v>42360</v>
      </c>
      <c r="E254" s="113" t="s">
        <v>1276</v>
      </c>
      <c r="F254" s="100"/>
      <c r="G254" s="100" t="s">
        <v>566</v>
      </c>
      <c r="H254" s="25" t="s">
        <v>1277</v>
      </c>
      <c r="I254" s="25" t="s">
        <v>403</v>
      </c>
      <c r="J254" s="113"/>
      <c r="K254" s="114" t="s">
        <v>1278</v>
      </c>
      <c r="L254" s="25" t="s">
        <v>836</v>
      </c>
    </row>
    <row r="255" spans="1:12" ht="43.5">
      <c r="A255" s="102">
        <v>2015</v>
      </c>
      <c r="B255" s="102"/>
      <c r="C255" s="102" t="s">
        <v>1279</v>
      </c>
      <c r="D255" s="104">
        <v>42360</v>
      </c>
      <c r="E255" s="113" t="s">
        <v>693</v>
      </c>
      <c r="F255" s="100"/>
      <c r="G255" s="100" t="s">
        <v>607</v>
      </c>
      <c r="H255" s="25" t="s">
        <v>1280</v>
      </c>
      <c r="I255" s="25" t="s">
        <v>403</v>
      </c>
      <c r="J255" s="9"/>
      <c r="K255" s="114" t="s">
        <v>1281</v>
      </c>
      <c r="L255" s="7" t="s">
        <v>1282</v>
      </c>
    </row>
    <row r="256" spans="1:12" ht="72.5">
      <c r="A256" s="102">
        <v>2015</v>
      </c>
      <c r="B256" s="102"/>
      <c r="C256" s="102" t="s">
        <v>1283</v>
      </c>
      <c r="D256" s="104">
        <v>42360</v>
      </c>
      <c r="E256" s="113" t="s">
        <v>1284</v>
      </c>
      <c r="F256" s="100"/>
      <c r="G256" s="100" t="s">
        <v>566</v>
      </c>
      <c r="H256" s="25" t="s">
        <v>592</v>
      </c>
      <c r="I256" s="25" t="s">
        <v>403</v>
      </c>
      <c r="J256" s="113"/>
      <c r="K256" s="114" t="s">
        <v>1285</v>
      </c>
      <c r="L256" s="25" t="s">
        <v>836</v>
      </c>
    </row>
    <row r="257" spans="1:46" ht="43.5">
      <c r="A257" s="102">
        <v>2015</v>
      </c>
      <c r="B257" s="102"/>
      <c r="C257" s="102" t="s">
        <v>1286</v>
      </c>
      <c r="D257" s="104">
        <v>42360</v>
      </c>
      <c r="E257" s="113" t="s">
        <v>1287</v>
      </c>
      <c r="F257" s="100"/>
      <c r="G257" s="100" t="s">
        <v>566</v>
      </c>
      <c r="H257" s="25" t="s">
        <v>1288</v>
      </c>
      <c r="I257" s="25" t="s">
        <v>403</v>
      </c>
      <c r="J257" s="113"/>
      <c r="K257" s="114" t="s">
        <v>1289</v>
      </c>
      <c r="L257" s="25" t="s">
        <v>836</v>
      </c>
    </row>
    <row r="258" spans="1:46" ht="12.5">
      <c r="A258" s="48"/>
      <c r="E258" s="117"/>
      <c r="F258" s="118"/>
      <c r="G258" s="118"/>
      <c r="J258" s="78"/>
      <c r="K258" s="105"/>
      <c r="L258" s="69"/>
    </row>
    <row r="259" spans="1:46" ht="26">
      <c r="A259" s="48"/>
      <c r="B259" s="310">
        <v>2016</v>
      </c>
      <c r="C259" s="294"/>
      <c r="D259" s="294"/>
      <c r="E259" s="294"/>
      <c r="F259" s="294"/>
      <c r="G259" s="294"/>
      <c r="H259" s="294"/>
      <c r="I259" s="294"/>
      <c r="J259" s="294"/>
      <c r="K259" s="295"/>
      <c r="L259" s="69"/>
    </row>
    <row r="260" spans="1:46" ht="12.5">
      <c r="A260" s="48"/>
      <c r="E260" s="117"/>
      <c r="F260" s="118"/>
      <c r="G260" s="118"/>
      <c r="J260" s="78"/>
      <c r="K260" s="105"/>
      <c r="L260" s="69"/>
    </row>
    <row r="261" spans="1:46" ht="26">
      <c r="A261" s="314" t="s">
        <v>546</v>
      </c>
      <c r="B261" s="315"/>
      <c r="C261" s="315"/>
      <c r="D261" s="315"/>
      <c r="E261" s="315"/>
      <c r="F261" s="315"/>
      <c r="G261" s="315"/>
      <c r="H261" s="316"/>
      <c r="J261" s="78"/>
      <c r="L261" s="27"/>
    </row>
    <row r="262" spans="1:46" ht="26">
      <c r="A262" s="79"/>
      <c r="B262" s="79"/>
      <c r="C262" s="79"/>
      <c r="D262" s="79"/>
      <c r="E262" s="119"/>
      <c r="F262" s="120"/>
      <c r="G262" s="120"/>
      <c r="H262" s="81"/>
      <c r="J262" s="78"/>
      <c r="L262" s="27"/>
    </row>
    <row r="263" spans="1:46" ht="14.5">
      <c r="A263" s="311" t="s">
        <v>547</v>
      </c>
      <c r="B263" s="294"/>
      <c r="C263" s="294"/>
      <c r="D263" s="295"/>
      <c r="E263" s="106">
        <f>COUNTIF(H:H,"vigente")</f>
        <v>206</v>
      </c>
      <c r="F263" s="81"/>
      <c r="G263" s="81"/>
      <c r="H263" s="82" t="s">
        <v>273</v>
      </c>
      <c r="I263" s="25">
        <f>COUNTIF(G:G,"m")</f>
        <v>219</v>
      </c>
      <c r="J263" s="78"/>
      <c r="L263" s="27"/>
    </row>
    <row r="264" spans="1:46" ht="14.5">
      <c r="A264" s="311" t="s">
        <v>548</v>
      </c>
      <c r="B264" s="294"/>
      <c r="C264" s="294"/>
      <c r="D264" s="295"/>
      <c r="E264" s="107">
        <v>69</v>
      </c>
      <c r="F264" s="81"/>
      <c r="G264" s="81"/>
      <c r="H264" s="82" t="s">
        <v>549</v>
      </c>
      <c r="I264" s="25">
        <f>COUNTIF(G:G,"f")</f>
        <v>117</v>
      </c>
      <c r="J264" s="78"/>
      <c r="L264" s="27"/>
    </row>
    <row r="265" spans="1:46" ht="14.5">
      <c r="A265" s="311" t="s">
        <v>550</v>
      </c>
      <c r="B265" s="294"/>
      <c r="C265" s="294"/>
      <c r="D265" s="295"/>
      <c r="E265" s="107">
        <f>COUNTIF(H:H,"Extinção NAtural")</f>
        <v>674</v>
      </c>
      <c r="F265" s="81"/>
      <c r="G265" s="81"/>
      <c r="H265" s="82" t="s">
        <v>551</v>
      </c>
      <c r="I265" s="25">
        <f>COUNTIF(G:G,"r")</f>
        <v>37</v>
      </c>
      <c r="J265" s="78"/>
      <c r="L265" s="27"/>
    </row>
    <row r="266" spans="1:46" ht="14.5">
      <c r="A266" s="311" t="s">
        <v>552</v>
      </c>
      <c r="B266" s="294"/>
      <c r="C266" s="294"/>
      <c r="D266" s="295"/>
      <c r="E266" s="106">
        <v>22</v>
      </c>
      <c r="F266" s="81"/>
      <c r="G266" s="81"/>
      <c r="H266" s="82" t="s">
        <v>553</v>
      </c>
      <c r="I266" s="25">
        <f>COUNTIF(G:G,"C")</f>
        <v>768</v>
      </c>
      <c r="J266" s="78"/>
      <c r="L266" s="27"/>
    </row>
    <row r="267" spans="1:46" ht="15.5">
      <c r="A267" s="312" t="s">
        <v>72</v>
      </c>
      <c r="B267" s="294"/>
      <c r="C267" s="294"/>
      <c r="D267" s="295"/>
      <c r="E267" s="106">
        <f>COUNTA(H271:H481)</f>
        <v>204</v>
      </c>
      <c r="F267" s="81"/>
      <c r="G267" s="81"/>
      <c r="H267" s="82" t="s">
        <v>554</v>
      </c>
      <c r="I267" s="25">
        <f>COUNTIF(G:G,"S")</f>
        <v>208</v>
      </c>
      <c r="J267" s="78"/>
      <c r="L267" s="27"/>
    </row>
    <row r="268" spans="1:46" ht="14.5">
      <c r="A268" s="87"/>
      <c r="B268" s="87"/>
      <c r="C268" s="87"/>
      <c r="D268" s="87"/>
      <c r="E268" s="83"/>
      <c r="F268" s="81"/>
      <c r="G268" s="81"/>
      <c r="H268" s="81"/>
      <c r="J268" s="78"/>
      <c r="L268" s="27"/>
    </row>
    <row r="269" spans="1:46" ht="14.5">
      <c r="A269" s="89" t="s">
        <v>555</v>
      </c>
      <c r="B269" s="89"/>
      <c r="C269" s="89" t="s">
        <v>556</v>
      </c>
      <c r="D269" s="89" t="s">
        <v>602</v>
      </c>
      <c r="E269" s="90" t="s">
        <v>74</v>
      </c>
      <c r="F269" s="90"/>
      <c r="G269" s="90" t="s">
        <v>603</v>
      </c>
      <c r="H269" s="90" t="s">
        <v>560</v>
      </c>
      <c r="I269" s="90" t="s">
        <v>561</v>
      </c>
      <c r="J269" s="91" t="s">
        <v>562</v>
      </c>
      <c r="K269" s="90" t="s">
        <v>87</v>
      </c>
      <c r="L269" s="90" t="s">
        <v>563</v>
      </c>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row>
    <row r="270" spans="1:46" ht="14.5">
      <c r="A270" s="92"/>
      <c r="B270" s="92"/>
      <c r="C270" s="92"/>
      <c r="D270" s="92"/>
      <c r="E270" s="95"/>
      <c r="F270" s="94"/>
      <c r="G270" s="94"/>
      <c r="H270" s="94"/>
      <c r="I270" s="94"/>
      <c r="J270" s="95"/>
      <c r="K270" s="94"/>
      <c r="L270" s="94"/>
    </row>
    <row r="271" spans="1:46" ht="29">
      <c r="A271" s="102">
        <v>2016</v>
      </c>
      <c r="B271" s="102"/>
      <c r="C271" s="102" t="s">
        <v>714</v>
      </c>
      <c r="D271" s="103">
        <v>42395</v>
      </c>
      <c r="E271" s="113" t="s">
        <v>1290</v>
      </c>
      <c r="F271" s="100"/>
      <c r="G271" s="100" t="s">
        <v>568</v>
      </c>
      <c r="H271" s="25" t="s">
        <v>592</v>
      </c>
      <c r="I271" s="25" t="s">
        <v>1291</v>
      </c>
      <c r="J271" s="9"/>
      <c r="K271" s="101" t="s">
        <v>1292</v>
      </c>
      <c r="L271" s="7" t="s">
        <v>1293</v>
      </c>
    </row>
    <row r="272" spans="1:46" ht="58">
      <c r="A272" s="102">
        <v>2016</v>
      </c>
      <c r="B272" s="102"/>
      <c r="C272" s="102" t="s">
        <v>717</v>
      </c>
      <c r="D272" s="103">
        <v>42401</v>
      </c>
      <c r="E272" s="113" t="s">
        <v>1247</v>
      </c>
      <c r="F272" s="100"/>
      <c r="G272" s="100" t="s">
        <v>566</v>
      </c>
      <c r="H272" s="25" t="s">
        <v>1294</v>
      </c>
      <c r="I272" s="25" t="s">
        <v>1249</v>
      </c>
      <c r="J272" s="9"/>
      <c r="K272" s="101" t="s">
        <v>1295</v>
      </c>
      <c r="L272" s="7" t="s">
        <v>1296</v>
      </c>
    </row>
    <row r="273" spans="1:12" ht="43.5">
      <c r="A273" s="102">
        <v>2016</v>
      </c>
      <c r="B273" s="102"/>
      <c r="C273" s="102" t="s">
        <v>720</v>
      </c>
      <c r="D273" s="103">
        <v>42401</v>
      </c>
      <c r="E273" s="113" t="s">
        <v>1276</v>
      </c>
      <c r="F273" s="100"/>
      <c r="G273" s="100" t="s">
        <v>566</v>
      </c>
      <c r="H273" s="25" t="s">
        <v>1297</v>
      </c>
      <c r="I273" s="25" t="s">
        <v>1291</v>
      </c>
      <c r="J273" s="9"/>
      <c r="K273" s="101" t="s">
        <v>1298</v>
      </c>
      <c r="L273" s="7" t="s">
        <v>1299</v>
      </c>
    </row>
    <row r="274" spans="1:12" ht="43.5">
      <c r="A274" s="102">
        <v>2016</v>
      </c>
      <c r="B274" s="102"/>
      <c r="C274" s="102" t="s">
        <v>723</v>
      </c>
      <c r="D274" s="103">
        <v>42401</v>
      </c>
      <c r="E274" s="113" t="s">
        <v>1300</v>
      </c>
      <c r="F274" s="100"/>
      <c r="G274" s="100" t="s">
        <v>568</v>
      </c>
      <c r="H274" s="25" t="s">
        <v>592</v>
      </c>
      <c r="I274" s="25" t="s">
        <v>1291</v>
      </c>
      <c r="J274" s="9"/>
      <c r="K274" s="101" t="s">
        <v>1301</v>
      </c>
      <c r="L274" s="7" t="s">
        <v>1293</v>
      </c>
    </row>
    <row r="275" spans="1:12" ht="58">
      <c r="A275" s="102">
        <v>2016</v>
      </c>
      <c r="B275" s="102"/>
      <c r="C275" s="102" t="s">
        <v>728</v>
      </c>
      <c r="D275" s="103">
        <v>42403</v>
      </c>
      <c r="E275" s="113" t="s">
        <v>1302</v>
      </c>
      <c r="F275" s="100"/>
      <c r="G275" s="100" t="s">
        <v>566</v>
      </c>
      <c r="H275" s="25" t="s">
        <v>1303</v>
      </c>
      <c r="I275" s="25" t="s">
        <v>1291</v>
      </c>
      <c r="J275" s="9"/>
      <c r="K275" s="101" t="s">
        <v>1304</v>
      </c>
      <c r="L275" s="7" t="s">
        <v>1293</v>
      </c>
    </row>
    <row r="276" spans="1:12" ht="58">
      <c r="A276" s="102">
        <v>2016</v>
      </c>
      <c r="B276" s="102"/>
      <c r="C276" s="102" t="s">
        <v>732</v>
      </c>
      <c r="D276" s="103">
        <v>42403</v>
      </c>
      <c r="E276" s="113" t="s">
        <v>885</v>
      </c>
      <c r="F276" s="100"/>
      <c r="G276" s="100" t="s">
        <v>566</v>
      </c>
      <c r="H276" s="25" t="s">
        <v>1305</v>
      </c>
      <c r="I276" s="25" t="s">
        <v>1291</v>
      </c>
      <c r="J276" s="9"/>
      <c r="K276" s="101" t="s">
        <v>1306</v>
      </c>
      <c r="L276" s="7" t="s">
        <v>1307</v>
      </c>
    </row>
    <row r="277" spans="1:12" ht="43.5">
      <c r="A277" s="102">
        <v>2016</v>
      </c>
      <c r="B277" s="102"/>
      <c r="C277" s="102" t="s">
        <v>735</v>
      </c>
      <c r="D277" s="103">
        <v>42403</v>
      </c>
      <c r="E277" s="113" t="s">
        <v>619</v>
      </c>
      <c r="F277" s="100"/>
      <c r="G277" s="100" t="s">
        <v>574</v>
      </c>
      <c r="H277" s="25" t="s">
        <v>1001</v>
      </c>
      <c r="I277" s="25" t="s">
        <v>1291</v>
      </c>
      <c r="J277" s="9"/>
      <c r="K277" s="101" t="s">
        <v>1308</v>
      </c>
      <c r="L277" s="7" t="s">
        <v>1309</v>
      </c>
    </row>
    <row r="278" spans="1:12" ht="58">
      <c r="A278" s="102">
        <v>2016</v>
      </c>
      <c r="B278" s="102"/>
      <c r="C278" s="102" t="s">
        <v>738</v>
      </c>
      <c r="D278" s="103">
        <v>42403</v>
      </c>
      <c r="E278" s="113" t="s">
        <v>1237</v>
      </c>
      <c r="F278" s="100"/>
      <c r="G278" s="100" t="s">
        <v>566</v>
      </c>
      <c r="H278" s="25" t="s">
        <v>1310</v>
      </c>
      <c r="I278" s="25" t="s">
        <v>1291</v>
      </c>
      <c r="J278" s="9"/>
      <c r="K278" s="101" t="s">
        <v>1311</v>
      </c>
      <c r="L278" s="7" t="s">
        <v>1312</v>
      </c>
    </row>
    <row r="279" spans="1:12" ht="43.5">
      <c r="A279" s="102">
        <v>2016</v>
      </c>
      <c r="B279" s="102"/>
      <c r="C279" s="102" t="s">
        <v>741</v>
      </c>
      <c r="D279" s="103">
        <v>42403</v>
      </c>
      <c r="E279" s="113" t="s">
        <v>876</v>
      </c>
      <c r="F279" s="100"/>
      <c r="G279" s="100" t="s">
        <v>574</v>
      </c>
      <c r="H279" s="25" t="s">
        <v>1313</v>
      </c>
      <c r="I279" s="25" t="s">
        <v>1291</v>
      </c>
      <c r="J279" s="9"/>
      <c r="K279" s="101" t="s">
        <v>1314</v>
      </c>
      <c r="L279" s="7" t="s">
        <v>1315</v>
      </c>
    </row>
    <row r="280" spans="1:12" ht="43.5">
      <c r="A280" s="102">
        <v>2016</v>
      </c>
      <c r="B280" s="102"/>
      <c r="C280" s="102" t="s">
        <v>745</v>
      </c>
      <c r="D280" s="103">
        <v>42405</v>
      </c>
      <c r="E280" s="113" t="s">
        <v>1316</v>
      </c>
      <c r="F280" s="100"/>
      <c r="G280" s="100" t="s">
        <v>568</v>
      </c>
      <c r="H280" s="25" t="s">
        <v>592</v>
      </c>
      <c r="I280" s="25" t="s">
        <v>1291</v>
      </c>
      <c r="J280" s="9"/>
      <c r="K280" s="101" t="s">
        <v>1317</v>
      </c>
      <c r="L280" s="7" t="s">
        <v>1293</v>
      </c>
    </row>
    <row r="281" spans="1:12" ht="43.5">
      <c r="A281" s="102">
        <v>2016</v>
      </c>
      <c r="B281" s="102"/>
      <c r="C281" s="102" t="s">
        <v>748</v>
      </c>
      <c r="D281" s="103">
        <v>42405</v>
      </c>
      <c r="E281" s="113" t="s">
        <v>1318</v>
      </c>
      <c r="F281" s="100"/>
      <c r="G281" s="100" t="s">
        <v>568</v>
      </c>
      <c r="H281" s="25" t="s">
        <v>1319</v>
      </c>
      <c r="I281" s="25" t="s">
        <v>1291</v>
      </c>
      <c r="J281" s="9"/>
      <c r="K281" s="101" t="s">
        <v>1320</v>
      </c>
      <c r="L281" s="7" t="s">
        <v>1293</v>
      </c>
    </row>
    <row r="282" spans="1:12" ht="29">
      <c r="A282" s="102">
        <v>2016</v>
      </c>
      <c r="B282" s="102"/>
      <c r="C282" s="102" t="s">
        <v>753</v>
      </c>
      <c r="D282" s="103">
        <v>42405</v>
      </c>
      <c r="E282" s="113" t="s">
        <v>1321</v>
      </c>
      <c r="F282" s="100"/>
      <c r="G282" s="100" t="s">
        <v>568</v>
      </c>
      <c r="H282" s="25" t="s">
        <v>1319</v>
      </c>
      <c r="I282" s="25" t="s">
        <v>1291</v>
      </c>
      <c r="J282" s="9"/>
      <c r="K282" s="101" t="s">
        <v>1322</v>
      </c>
      <c r="L282" s="7" t="s">
        <v>1293</v>
      </c>
    </row>
    <row r="283" spans="1:12" ht="29">
      <c r="A283" s="102">
        <v>2016</v>
      </c>
      <c r="B283" s="102"/>
      <c r="C283" s="102" t="s">
        <v>756</v>
      </c>
      <c r="D283" s="103">
        <v>42411</v>
      </c>
      <c r="E283" s="113" t="s">
        <v>1323</v>
      </c>
      <c r="F283" s="100"/>
      <c r="G283" s="100" t="s">
        <v>574</v>
      </c>
      <c r="H283" s="25" t="s">
        <v>1324</v>
      </c>
      <c r="I283" s="25" t="s">
        <v>1291</v>
      </c>
      <c r="J283" s="9"/>
      <c r="K283" s="101" t="s">
        <v>1322</v>
      </c>
      <c r="L283" s="7" t="s">
        <v>1293</v>
      </c>
    </row>
    <row r="284" spans="1:12" ht="43.5">
      <c r="A284" s="102">
        <v>2016</v>
      </c>
      <c r="B284" s="102"/>
      <c r="C284" s="102" t="s">
        <v>760</v>
      </c>
      <c r="D284" s="103">
        <v>42411</v>
      </c>
      <c r="E284" s="113" t="s">
        <v>1325</v>
      </c>
      <c r="F284" s="100"/>
      <c r="G284" s="100" t="s">
        <v>568</v>
      </c>
      <c r="H284" s="25" t="s">
        <v>1326</v>
      </c>
      <c r="I284" s="25" t="s">
        <v>1291</v>
      </c>
      <c r="J284" s="9"/>
      <c r="K284" s="101" t="s">
        <v>1327</v>
      </c>
      <c r="L284" s="7" t="s">
        <v>1293</v>
      </c>
    </row>
    <row r="285" spans="1:12" ht="43.5">
      <c r="A285" s="102">
        <v>2016</v>
      </c>
      <c r="B285" s="102"/>
      <c r="C285" s="102" t="s">
        <v>763</v>
      </c>
      <c r="D285" s="103">
        <v>42411</v>
      </c>
      <c r="E285" s="113" t="s">
        <v>1142</v>
      </c>
      <c r="F285" s="100"/>
      <c r="G285" s="100" t="s">
        <v>607</v>
      </c>
      <c r="H285" s="25" t="s">
        <v>1328</v>
      </c>
      <c r="I285" s="115">
        <v>43051</v>
      </c>
      <c r="J285" s="9"/>
      <c r="K285" s="101" t="s">
        <v>1329</v>
      </c>
      <c r="L285" s="7" t="s">
        <v>1330</v>
      </c>
    </row>
    <row r="286" spans="1:12" ht="29">
      <c r="A286" s="102">
        <v>2016</v>
      </c>
      <c r="B286" s="102"/>
      <c r="C286" s="102" t="s">
        <v>768</v>
      </c>
      <c r="D286" s="103">
        <v>42416</v>
      </c>
      <c r="E286" s="113" t="s">
        <v>1331</v>
      </c>
      <c r="F286" s="100"/>
      <c r="G286" s="100" t="s">
        <v>574</v>
      </c>
      <c r="H286" s="25" t="s">
        <v>1324</v>
      </c>
      <c r="I286" s="25" t="s">
        <v>1291</v>
      </c>
      <c r="J286" s="9"/>
      <c r="K286" s="101" t="s">
        <v>1332</v>
      </c>
      <c r="L286" s="7" t="s">
        <v>1293</v>
      </c>
    </row>
    <row r="287" spans="1:12" ht="43.5">
      <c r="A287" s="102">
        <v>2016</v>
      </c>
      <c r="B287" s="102"/>
      <c r="C287" s="102" t="s">
        <v>772</v>
      </c>
      <c r="D287" s="103">
        <v>42416</v>
      </c>
      <c r="E287" s="113" t="s">
        <v>693</v>
      </c>
      <c r="F287" s="100"/>
      <c r="G287" s="100" t="s">
        <v>607</v>
      </c>
      <c r="H287" s="25" t="s">
        <v>1333</v>
      </c>
      <c r="I287" s="25" t="s">
        <v>1291</v>
      </c>
      <c r="J287" s="9"/>
      <c r="K287" s="101" t="s">
        <v>1334</v>
      </c>
      <c r="L287" s="7" t="s">
        <v>1335</v>
      </c>
    </row>
    <row r="288" spans="1:12" ht="43.5">
      <c r="A288" s="102">
        <v>2016</v>
      </c>
      <c r="B288" s="102"/>
      <c r="C288" s="102" t="s">
        <v>776</v>
      </c>
      <c r="D288" s="103">
        <v>42417</v>
      </c>
      <c r="E288" s="113" t="s">
        <v>1336</v>
      </c>
      <c r="F288" s="100"/>
      <c r="G288" s="100" t="s">
        <v>1037</v>
      </c>
      <c r="H288" s="25" t="s">
        <v>1319</v>
      </c>
      <c r="I288" s="25" t="s">
        <v>1291</v>
      </c>
      <c r="J288" s="113"/>
      <c r="K288" s="101" t="s">
        <v>1337</v>
      </c>
      <c r="L288" s="25" t="s">
        <v>1338</v>
      </c>
    </row>
    <row r="289" spans="1:12" ht="116">
      <c r="A289" s="102">
        <v>2016</v>
      </c>
      <c r="B289" s="102"/>
      <c r="C289" s="102" t="s">
        <v>780</v>
      </c>
      <c r="D289" s="103">
        <v>42418</v>
      </c>
      <c r="E289" s="113" t="s">
        <v>666</v>
      </c>
      <c r="F289" s="100"/>
      <c r="G289" s="100" t="s">
        <v>607</v>
      </c>
      <c r="H289" s="25" t="s">
        <v>1339</v>
      </c>
      <c r="I289" s="25" t="s">
        <v>968</v>
      </c>
      <c r="J289" s="9"/>
      <c r="K289" s="101" t="s">
        <v>1340</v>
      </c>
      <c r="L289" s="7" t="s">
        <v>1341</v>
      </c>
    </row>
    <row r="290" spans="1:12" ht="116">
      <c r="A290" s="102">
        <v>2016</v>
      </c>
      <c r="B290" s="102"/>
      <c r="C290" s="102" t="s">
        <v>783</v>
      </c>
      <c r="D290" s="103">
        <v>42418</v>
      </c>
      <c r="E290" s="113" t="s">
        <v>669</v>
      </c>
      <c r="F290" s="100"/>
      <c r="G290" s="100" t="s">
        <v>607</v>
      </c>
      <c r="H290" s="25" t="s">
        <v>1342</v>
      </c>
      <c r="I290" s="110" t="s">
        <v>968</v>
      </c>
      <c r="J290" s="9"/>
      <c r="K290" s="101" t="s">
        <v>1343</v>
      </c>
      <c r="L290" s="7" t="s">
        <v>1344</v>
      </c>
    </row>
    <row r="291" spans="1:12" ht="116">
      <c r="A291" s="102">
        <v>2016</v>
      </c>
      <c r="B291" s="102"/>
      <c r="C291" s="102" t="s">
        <v>786</v>
      </c>
      <c r="D291" s="103">
        <v>42418</v>
      </c>
      <c r="E291" s="113" t="s">
        <v>976</v>
      </c>
      <c r="F291" s="100"/>
      <c r="G291" s="100" t="s">
        <v>607</v>
      </c>
      <c r="H291" s="25" t="s">
        <v>1345</v>
      </c>
      <c r="I291" s="110" t="s">
        <v>968</v>
      </c>
      <c r="J291" s="9"/>
      <c r="K291" s="101" t="s">
        <v>1346</v>
      </c>
      <c r="L291" s="7" t="s">
        <v>1347</v>
      </c>
    </row>
    <row r="292" spans="1:12" ht="58">
      <c r="A292" s="102">
        <v>2016</v>
      </c>
      <c r="B292" s="102"/>
      <c r="C292" s="102" t="s">
        <v>790</v>
      </c>
      <c r="D292" s="103">
        <v>42418</v>
      </c>
      <c r="E292" s="113" t="s">
        <v>647</v>
      </c>
      <c r="F292" s="100"/>
      <c r="G292" s="100" t="s">
        <v>607</v>
      </c>
      <c r="H292" s="25" t="s">
        <v>1348</v>
      </c>
      <c r="I292" s="25" t="s">
        <v>1291</v>
      </c>
      <c r="J292" s="9"/>
      <c r="K292" s="101" t="s">
        <v>1349</v>
      </c>
      <c r="L292" s="7" t="s">
        <v>1350</v>
      </c>
    </row>
    <row r="293" spans="1:12" ht="29">
      <c r="A293" s="102">
        <v>2016</v>
      </c>
      <c r="B293" s="102"/>
      <c r="C293" s="102" t="s">
        <v>793</v>
      </c>
      <c r="D293" s="103">
        <v>42418</v>
      </c>
      <c r="E293" s="113" t="s">
        <v>1351</v>
      </c>
      <c r="F293" s="100"/>
      <c r="G293" s="100" t="s">
        <v>750</v>
      </c>
      <c r="H293" s="25" t="s">
        <v>1319</v>
      </c>
      <c r="I293" s="25" t="s">
        <v>1352</v>
      </c>
      <c r="J293" s="9"/>
      <c r="K293" s="101" t="s">
        <v>1353</v>
      </c>
      <c r="L293" s="7"/>
    </row>
    <row r="294" spans="1:12" ht="58">
      <c r="A294" s="102">
        <v>2016</v>
      </c>
      <c r="B294" s="102"/>
      <c r="C294" s="102" t="s">
        <v>798</v>
      </c>
      <c r="D294" s="103">
        <v>42424</v>
      </c>
      <c r="E294" s="113" t="s">
        <v>885</v>
      </c>
      <c r="F294" s="100"/>
      <c r="G294" s="100" t="s">
        <v>566</v>
      </c>
      <c r="H294" s="25" t="s">
        <v>1354</v>
      </c>
      <c r="I294" s="25" t="s">
        <v>1291</v>
      </c>
      <c r="J294" s="9"/>
      <c r="K294" s="101" t="s">
        <v>1355</v>
      </c>
      <c r="L294" s="7" t="s">
        <v>1356</v>
      </c>
    </row>
    <row r="295" spans="1:12" ht="87">
      <c r="A295" s="102">
        <v>2016</v>
      </c>
      <c r="B295" s="102"/>
      <c r="C295" s="102" t="s">
        <v>802</v>
      </c>
      <c r="D295" s="103">
        <v>42424</v>
      </c>
      <c r="E295" s="113" t="s">
        <v>729</v>
      </c>
      <c r="F295" s="100"/>
      <c r="G295" s="100" t="s">
        <v>566</v>
      </c>
      <c r="H295" s="25" t="s">
        <v>854</v>
      </c>
      <c r="I295" s="25" t="s">
        <v>726</v>
      </c>
      <c r="J295" s="9"/>
      <c r="K295" s="101" t="s">
        <v>1357</v>
      </c>
      <c r="L295" s="7" t="s">
        <v>1358</v>
      </c>
    </row>
    <row r="296" spans="1:12" ht="43.5">
      <c r="A296" s="102">
        <v>2016</v>
      </c>
      <c r="B296" s="102"/>
      <c r="C296" s="102" t="s">
        <v>806</v>
      </c>
      <c r="D296" s="103">
        <v>42424</v>
      </c>
      <c r="E296" s="113" t="s">
        <v>1260</v>
      </c>
      <c r="F296" s="100"/>
      <c r="G296" s="100" t="s">
        <v>566</v>
      </c>
      <c r="H296" s="25" t="s">
        <v>1359</v>
      </c>
      <c r="I296" s="25" t="s">
        <v>1291</v>
      </c>
      <c r="J296" s="9"/>
      <c r="K296" s="101" t="s">
        <v>1360</v>
      </c>
      <c r="L296" s="7" t="s">
        <v>1361</v>
      </c>
    </row>
    <row r="297" spans="1:12" ht="43.5">
      <c r="A297" s="102">
        <v>2016</v>
      </c>
      <c r="B297" s="102"/>
      <c r="C297" s="102" t="s">
        <v>810</v>
      </c>
      <c r="D297" s="103">
        <v>42424</v>
      </c>
      <c r="E297" s="113" t="s">
        <v>1362</v>
      </c>
      <c r="F297" s="100"/>
      <c r="G297" s="100" t="s">
        <v>566</v>
      </c>
      <c r="H297" s="25" t="s">
        <v>1363</v>
      </c>
      <c r="I297" s="25" t="s">
        <v>1291</v>
      </c>
      <c r="J297" s="9"/>
      <c r="K297" s="101" t="s">
        <v>1364</v>
      </c>
      <c r="L297" s="7" t="s">
        <v>1293</v>
      </c>
    </row>
    <row r="298" spans="1:12" ht="43.5">
      <c r="A298" s="102">
        <v>2016</v>
      </c>
      <c r="B298" s="102"/>
      <c r="C298" s="102" t="s">
        <v>813</v>
      </c>
      <c r="D298" s="103">
        <v>42424</v>
      </c>
      <c r="E298" s="113" t="s">
        <v>1142</v>
      </c>
      <c r="F298" s="100"/>
      <c r="G298" s="100" t="s">
        <v>607</v>
      </c>
      <c r="H298" s="25" t="s">
        <v>1365</v>
      </c>
      <c r="I298" s="115">
        <v>43051</v>
      </c>
      <c r="J298" s="9"/>
      <c r="K298" s="101" t="s">
        <v>1366</v>
      </c>
      <c r="L298" s="7" t="s">
        <v>1367</v>
      </c>
    </row>
    <row r="299" spans="1:12" ht="14.5">
      <c r="A299" s="102">
        <v>2016</v>
      </c>
      <c r="B299" s="102"/>
      <c r="C299" s="102" t="s">
        <v>816</v>
      </c>
      <c r="D299" s="103">
        <v>42425</v>
      </c>
      <c r="E299" s="113" t="s">
        <v>675</v>
      </c>
      <c r="F299" s="100"/>
      <c r="G299" s="100" t="s">
        <v>566</v>
      </c>
      <c r="H299" s="25" t="s">
        <v>1319</v>
      </c>
      <c r="I299" s="26">
        <v>42841</v>
      </c>
      <c r="J299" s="9"/>
      <c r="K299" s="101" t="s">
        <v>1368</v>
      </c>
      <c r="L299" s="7" t="s">
        <v>1369</v>
      </c>
    </row>
    <row r="300" spans="1:12" ht="43.5">
      <c r="A300" s="102">
        <v>2016</v>
      </c>
      <c r="B300" s="102"/>
      <c r="C300" s="102" t="s">
        <v>819</v>
      </c>
      <c r="D300" s="103">
        <v>42426</v>
      </c>
      <c r="E300" s="113" t="s">
        <v>1220</v>
      </c>
      <c r="F300" s="100"/>
      <c r="G300" s="100" t="s">
        <v>750</v>
      </c>
      <c r="H300" s="25" t="s">
        <v>1319</v>
      </c>
      <c r="I300" s="25" t="s">
        <v>1370</v>
      </c>
      <c r="J300" s="9"/>
      <c r="K300" s="101" t="s">
        <v>1371</v>
      </c>
      <c r="L300" s="7" t="s">
        <v>1293</v>
      </c>
    </row>
    <row r="301" spans="1:12" ht="43.5">
      <c r="A301" s="102">
        <v>2016</v>
      </c>
      <c r="B301" s="102"/>
      <c r="C301" s="102" t="s">
        <v>822</v>
      </c>
      <c r="D301" s="103">
        <v>42429</v>
      </c>
      <c r="E301" s="113" t="s">
        <v>1372</v>
      </c>
      <c r="F301" s="100"/>
      <c r="G301" s="100" t="s">
        <v>566</v>
      </c>
      <c r="H301" s="25" t="s">
        <v>1319</v>
      </c>
      <c r="I301" s="25" t="s">
        <v>1291</v>
      </c>
      <c r="J301" s="9"/>
      <c r="K301" s="101" t="s">
        <v>1373</v>
      </c>
      <c r="L301" s="7" t="s">
        <v>1293</v>
      </c>
    </row>
    <row r="302" spans="1:12" ht="29">
      <c r="A302" s="102">
        <v>2016</v>
      </c>
      <c r="B302" s="102"/>
      <c r="C302" s="102" t="s">
        <v>825</v>
      </c>
      <c r="D302" s="103">
        <v>42430</v>
      </c>
      <c r="E302" s="113" t="s">
        <v>1004</v>
      </c>
      <c r="F302" s="100"/>
      <c r="G302" s="100" t="s">
        <v>574</v>
      </c>
      <c r="H302" s="25" t="s">
        <v>1319</v>
      </c>
      <c r="I302" s="25" t="s">
        <v>1291</v>
      </c>
      <c r="J302" s="9"/>
      <c r="K302" s="101" t="s">
        <v>1374</v>
      </c>
      <c r="L302" s="7" t="s">
        <v>1375</v>
      </c>
    </row>
    <row r="303" spans="1:12" ht="43.5">
      <c r="A303" s="102">
        <v>2016</v>
      </c>
      <c r="B303" s="102"/>
      <c r="C303" s="102" t="s">
        <v>828</v>
      </c>
      <c r="D303" s="103">
        <v>42432</v>
      </c>
      <c r="E303" s="113" t="s">
        <v>1376</v>
      </c>
      <c r="F303" s="100"/>
      <c r="G303" s="100" t="s">
        <v>607</v>
      </c>
      <c r="H303" s="25" t="s">
        <v>1377</v>
      </c>
      <c r="I303" s="25" t="s">
        <v>1291</v>
      </c>
      <c r="J303" s="9"/>
      <c r="K303" s="101" t="s">
        <v>1378</v>
      </c>
      <c r="L303" s="7" t="s">
        <v>1293</v>
      </c>
    </row>
    <row r="304" spans="1:12" ht="43.5">
      <c r="A304" s="102">
        <v>2016</v>
      </c>
      <c r="B304" s="102"/>
      <c r="C304" s="102" t="s">
        <v>925</v>
      </c>
      <c r="D304" s="103">
        <v>42432</v>
      </c>
      <c r="E304" s="113" t="s">
        <v>1379</v>
      </c>
      <c r="F304" s="100"/>
      <c r="G304" s="100" t="s">
        <v>566</v>
      </c>
      <c r="H304" s="25" t="s">
        <v>1319</v>
      </c>
      <c r="I304" s="25" t="s">
        <v>1291</v>
      </c>
      <c r="J304" s="9"/>
      <c r="K304" s="101" t="s">
        <v>1380</v>
      </c>
      <c r="L304" s="7" t="s">
        <v>1293</v>
      </c>
    </row>
    <row r="305" spans="1:12" ht="29">
      <c r="A305" s="102">
        <v>2016</v>
      </c>
      <c r="B305" s="102"/>
      <c r="C305" s="102" t="s">
        <v>929</v>
      </c>
      <c r="D305" s="103">
        <v>42437</v>
      </c>
      <c r="E305" s="113" t="s">
        <v>1381</v>
      </c>
      <c r="F305" s="100"/>
      <c r="G305" s="100" t="s">
        <v>566</v>
      </c>
      <c r="H305" s="25" t="s">
        <v>1319</v>
      </c>
      <c r="I305" s="25" t="s">
        <v>1382</v>
      </c>
      <c r="J305" s="9"/>
      <c r="K305" s="101" t="s">
        <v>1383</v>
      </c>
      <c r="L305" s="7" t="s">
        <v>1293</v>
      </c>
    </row>
    <row r="306" spans="1:12" ht="43.5">
      <c r="A306" s="102">
        <v>2016</v>
      </c>
      <c r="B306" s="102"/>
      <c r="C306" s="102" t="s">
        <v>933</v>
      </c>
      <c r="D306" s="103">
        <v>42438</v>
      </c>
      <c r="E306" s="113" t="s">
        <v>1183</v>
      </c>
      <c r="F306" s="100"/>
      <c r="G306" s="100" t="s">
        <v>566</v>
      </c>
      <c r="H306" s="25" t="s">
        <v>1384</v>
      </c>
      <c r="I306" s="25" t="s">
        <v>1291</v>
      </c>
      <c r="J306" s="9"/>
      <c r="K306" s="101" t="s">
        <v>1385</v>
      </c>
      <c r="L306" s="7" t="s">
        <v>1386</v>
      </c>
    </row>
    <row r="307" spans="1:12" ht="43.5">
      <c r="A307" s="102">
        <v>2016</v>
      </c>
      <c r="B307" s="102"/>
      <c r="C307" s="102" t="s">
        <v>937</v>
      </c>
      <c r="D307" s="103">
        <v>42438</v>
      </c>
      <c r="E307" s="113" t="s">
        <v>794</v>
      </c>
      <c r="F307" s="100"/>
      <c r="G307" s="100" t="s">
        <v>566</v>
      </c>
      <c r="H307" s="25" t="s">
        <v>1387</v>
      </c>
      <c r="I307" s="25" t="s">
        <v>1291</v>
      </c>
      <c r="J307" s="9"/>
      <c r="K307" s="101" t="s">
        <v>1388</v>
      </c>
      <c r="L307" s="7" t="s">
        <v>1389</v>
      </c>
    </row>
    <row r="308" spans="1:12" ht="58">
      <c r="A308" s="102">
        <v>2016</v>
      </c>
      <c r="B308" s="102"/>
      <c r="C308" s="102" t="s">
        <v>941</v>
      </c>
      <c r="D308" s="103">
        <v>42438</v>
      </c>
      <c r="E308" s="113" t="s">
        <v>1237</v>
      </c>
      <c r="F308" s="100"/>
      <c r="G308" s="100" t="s">
        <v>566</v>
      </c>
      <c r="H308" s="25" t="s">
        <v>1390</v>
      </c>
      <c r="I308" s="25" t="s">
        <v>1291</v>
      </c>
      <c r="J308" s="9"/>
      <c r="K308" s="101" t="s">
        <v>1391</v>
      </c>
      <c r="L308" s="7" t="s">
        <v>1392</v>
      </c>
    </row>
    <row r="309" spans="1:12" ht="43.5">
      <c r="A309" s="102">
        <v>2016</v>
      </c>
      <c r="B309" s="102"/>
      <c r="C309" s="102" t="s">
        <v>945</v>
      </c>
      <c r="D309" s="103">
        <v>42439</v>
      </c>
      <c r="E309" s="113" t="s">
        <v>1393</v>
      </c>
      <c r="F309" s="100"/>
      <c r="G309" s="100" t="s">
        <v>566</v>
      </c>
      <c r="H309" s="25" t="s">
        <v>1394</v>
      </c>
      <c r="I309" s="25" t="s">
        <v>1291</v>
      </c>
      <c r="J309" s="9"/>
      <c r="K309" s="101" t="s">
        <v>1395</v>
      </c>
      <c r="L309" s="7" t="s">
        <v>1396</v>
      </c>
    </row>
    <row r="310" spans="1:12" ht="29">
      <c r="A310" s="102">
        <v>2016</v>
      </c>
      <c r="B310" s="102"/>
      <c r="C310" s="102" t="s">
        <v>948</v>
      </c>
      <c r="D310" s="103">
        <v>42443</v>
      </c>
      <c r="E310" s="113" t="s">
        <v>1397</v>
      </c>
      <c r="F310" s="100"/>
      <c r="G310" s="100" t="s">
        <v>750</v>
      </c>
      <c r="H310" s="25" t="s">
        <v>1319</v>
      </c>
      <c r="I310" s="25" t="s">
        <v>1398</v>
      </c>
      <c r="J310" s="9"/>
      <c r="K310" s="101" t="s">
        <v>1399</v>
      </c>
      <c r="L310" s="7" t="s">
        <v>1293</v>
      </c>
    </row>
    <row r="311" spans="1:12" ht="29">
      <c r="A311" s="102">
        <v>2016</v>
      </c>
      <c r="B311" s="102"/>
      <c r="C311" s="102" t="s">
        <v>952</v>
      </c>
      <c r="D311" s="103">
        <v>42445</v>
      </c>
      <c r="E311" s="113" t="s">
        <v>1400</v>
      </c>
      <c r="F311" s="100"/>
      <c r="G311" s="100" t="s">
        <v>574</v>
      </c>
      <c r="H311" s="25" t="s">
        <v>1401</v>
      </c>
      <c r="I311" s="25" t="s">
        <v>1291</v>
      </c>
      <c r="J311" s="9"/>
      <c r="K311" s="101" t="s">
        <v>1402</v>
      </c>
      <c r="L311" s="7" t="s">
        <v>1293</v>
      </c>
    </row>
    <row r="312" spans="1:12" ht="43.5">
      <c r="A312" s="102">
        <v>2016</v>
      </c>
      <c r="B312" s="102"/>
      <c r="C312" s="102" t="s">
        <v>956</v>
      </c>
      <c r="D312" s="103">
        <v>42445</v>
      </c>
      <c r="E312" s="113" t="s">
        <v>1393</v>
      </c>
      <c r="F312" s="100"/>
      <c r="G312" s="100" t="s">
        <v>566</v>
      </c>
      <c r="H312" s="25" t="s">
        <v>1403</v>
      </c>
      <c r="I312" s="25" t="s">
        <v>1291</v>
      </c>
      <c r="J312" s="9"/>
      <c r="K312" s="101" t="s">
        <v>1404</v>
      </c>
      <c r="L312" s="7" t="s">
        <v>1405</v>
      </c>
    </row>
    <row r="313" spans="1:12" ht="43.5">
      <c r="A313" s="102">
        <v>2016</v>
      </c>
      <c r="B313" s="102"/>
      <c r="C313" s="102" t="s">
        <v>959</v>
      </c>
      <c r="D313" s="103">
        <v>42445</v>
      </c>
      <c r="E313" s="113" t="s">
        <v>1276</v>
      </c>
      <c r="F313" s="100"/>
      <c r="G313" s="100" t="s">
        <v>566</v>
      </c>
      <c r="H313" s="25" t="s">
        <v>1406</v>
      </c>
      <c r="I313" s="25" t="s">
        <v>1291</v>
      </c>
      <c r="J313" s="9"/>
      <c r="K313" s="101" t="s">
        <v>1407</v>
      </c>
      <c r="L313" s="7" t="s">
        <v>1408</v>
      </c>
    </row>
    <row r="314" spans="1:12" ht="43.5">
      <c r="A314" s="102">
        <v>2016</v>
      </c>
      <c r="B314" s="102"/>
      <c r="C314" s="102" t="s">
        <v>963</v>
      </c>
      <c r="D314" s="103">
        <v>42446</v>
      </c>
      <c r="E314" s="113" t="s">
        <v>625</v>
      </c>
      <c r="F314" s="100"/>
      <c r="G314" s="100" t="s">
        <v>607</v>
      </c>
      <c r="H314" s="25" t="s">
        <v>1409</v>
      </c>
      <c r="I314" s="25" t="s">
        <v>1291</v>
      </c>
      <c r="J314" s="9"/>
      <c r="K314" s="101" t="s">
        <v>1410</v>
      </c>
      <c r="L314" s="7" t="s">
        <v>1411</v>
      </c>
    </row>
    <row r="315" spans="1:12" ht="43.5">
      <c r="A315" s="102">
        <v>2016</v>
      </c>
      <c r="B315" s="102"/>
      <c r="C315" s="102" t="s">
        <v>966</v>
      </c>
      <c r="D315" s="103">
        <v>42447</v>
      </c>
      <c r="E315" s="113" t="s">
        <v>1412</v>
      </c>
      <c r="F315" s="100"/>
      <c r="G315" s="100" t="s">
        <v>574</v>
      </c>
      <c r="H315" s="25" t="s">
        <v>1001</v>
      </c>
      <c r="I315" s="25" t="s">
        <v>1291</v>
      </c>
      <c r="J315" s="9"/>
      <c r="K315" s="101" t="s">
        <v>1410</v>
      </c>
      <c r="L315" s="7" t="s">
        <v>1293</v>
      </c>
    </row>
    <row r="316" spans="1:12" ht="43.5">
      <c r="A316" s="102">
        <v>2016</v>
      </c>
      <c r="B316" s="102"/>
      <c r="C316" s="102" t="s">
        <v>971</v>
      </c>
      <c r="D316" s="103">
        <v>42450</v>
      </c>
      <c r="E316" s="113" t="s">
        <v>1142</v>
      </c>
      <c r="F316" s="100"/>
      <c r="G316" s="100" t="s">
        <v>607</v>
      </c>
      <c r="H316" s="25" t="s">
        <v>1413</v>
      </c>
      <c r="I316" s="115">
        <v>43051</v>
      </c>
      <c r="J316" s="9"/>
      <c r="K316" s="101" t="s">
        <v>1414</v>
      </c>
      <c r="L316" s="7" t="s">
        <v>1415</v>
      </c>
    </row>
    <row r="317" spans="1:12" ht="29">
      <c r="A317" s="102">
        <v>2016</v>
      </c>
      <c r="B317" s="102"/>
      <c r="C317" s="102" t="s">
        <v>975</v>
      </c>
      <c r="D317" s="103">
        <v>42460</v>
      </c>
      <c r="E317" s="113" t="s">
        <v>1168</v>
      </c>
      <c r="F317" s="100"/>
      <c r="G317" s="100" t="s">
        <v>750</v>
      </c>
      <c r="H317" s="25" t="s">
        <v>1319</v>
      </c>
      <c r="I317" s="25" t="s">
        <v>1416</v>
      </c>
      <c r="J317" s="9"/>
      <c r="K317" s="101" t="s">
        <v>1417</v>
      </c>
      <c r="L317" s="7" t="s">
        <v>1293</v>
      </c>
    </row>
    <row r="318" spans="1:12" ht="43.5">
      <c r="A318" s="102">
        <v>2016</v>
      </c>
      <c r="B318" s="102"/>
      <c r="C318" s="102" t="s">
        <v>979</v>
      </c>
      <c r="D318" s="103">
        <v>42464</v>
      </c>
      <c r="E318" s="113" t="s">
        <v>1393</v>
      </c>
      <c r="F318" s="100"/>
      <c r="G318" s="100" t="s">
        <v>566</v>
      </c>
      <c r="H318" s="25" t="s">
        <v>1418</v>
      </c>
      <c r="I318" s="25" t="s">
        <v>1291</v>
      </c>
      <c r="J318" s="9"/>
      <c r="K318" s="101" t="s">
        <v>1419</v>
      </c>
      <c r="L318" s="7" t="s">
        <v>1420</v>
      </c>
    </row>
    <row r="319" spans="1:12" ht="43.5">
      <c r="A319" s="102">
        <v>2016</v>
      </c>
      <c r="B319" s="102"/>
      <c r="C319" s="102" t="s">
        <v>981</v>
      </c>
      <c r="D319" s="103">
        <v>42480</v>
      </c>
      <c r="E319" s="113" t="s">
        <v>1421</v>
      </c>
      <c r="F319" s="100"/>
      <c r="G319" s="100" t="s">
        <v>1037</v>
      </c>
      <c r="H319" s="25" t="s">
        <v>1319</v>
      </c>
      <c r="I319" s="25" t="s">
        <v>1291</v>
      </c>
      <c r="J319" s="113"/>
      <c r="K319" s="101" t="s">
        <v>1422</v>
      </c>
      <c r="L319" s="25" t="s">
        <v>1423</v>
      </c>
    </row>
    <row r="320" spans="1:12" ht="58">
      <c r="A320" s="102">
        <v>2016</v>
      </c>
      <c r="B320" s="102"/>
      <c r="C320" s="102" t="s">
        <v>984</v>
      </c>
      <c r="D320" s="103">
        <v>42480</v>
      </c>
      <c r="E320" s="113" t="s">
        <v>1424</v>
      </c>
      <c r="F320" s="100"/>
      <c r="G320" s="100" t="s">
        <v>607</v>
      </c>
      <c r="H320" s="25" t="s">
        <v>1425</v>
      </c>
      <c r="I320" s="26">
        <v>43210</v>
      </c>
      <c r="J320" s="9"/>
      <c r="K320" s="101" t="s">
        <v>1426</v>
      </c>
      <c r="L320" s="7" t="s">
        <v>1293</v>
      </c>
    </row>
    <row r="321" spans="1:12" ht="43.5">
      <c r="A321" s="102">
        <v>2016</v>
      </c>
      <c r="B321" s="102"/>
      <c r="C321" s="102" t="s">
        <v>986</v>
      </c>
      <c r="D321" s="103">
        <v>42480</v>
      </c>
      <c r="E321" s="113" t="s">
        <v>1427</v>
      </c>
      <c r="F321" s="100"/>
      <c r="G321" s="100" t="s">
        <v>607</v>
      </c>
      <c r="H321" s="25" t="s">
        <v>1428</v>
      </c>
      <c r="I321" s="26">
        <v>43210</v>
      </c>
      <c r="J321" s="9"/>
      <c r="K321" s="101" t="s">
        <v>1429</v>
      </c>
      <c r="L321" s="7" t="s">
        <v>1293</v>
      </c>
    </row>
    <row r="322" spans="1:12" ht="43.5">
      <c r="A322" s="102">
        <v>2016</v>
      </c>
      <c r="B322" s="102"/>
      <c r="C322" s="102" t="s">
        <v>990</v>
      </c>
      <c r="D322" s="103">
        <v>42480</v>
      </c>
      <c r="E322" s="113" t="s">
        <v>1430</v>
      </c>
      <c r="F322" s="100"/>
      <c r="G322" s="100" t="s">
        <v>607</v>
      </c>
      <c r="H322" s="25" t="s">
        <v>1431</v>
      </c>
      <c r="I322" s="26">
        <v>43210</v>
      </c>
      <c r="J322" s="9" t="s">
        <v>1432</v>
      </c>
      <c r="K322" s="101" t="s">
        <v>1433</v>
      </c>
      <c r="L322" s="7" t="s">
        <v>1293</v>
      </c>
    </row>
    <row r="323" spans="1:12" ht="43.5">
      <c r="A323" s="102">
        <v>2016</v>
      </c>
      <c r="B323" s="102"/>
      <c r="C323" s="102" t="s">
        <v>992</v>
      </c>
      <c r="D323" s="103">
        <v>42480</v>
      </c>
      <c r="E323" s="113" t="s">
        <v>1434</v>
      </c>
      <c r="F323" s="100"/>
      <c r="G323" s="100" t="s">
        <v>607</v>
      </c>
      <c r="H323" s="25" t="s">
        <v>1435</v>
      </c>
      <c r="I323" s="26">
        <v>43210</v>
      </c>
      <c r="J323" s="9"/>
      <c r="K323" s="101" t="s">
        <v>1436</v>
      </c>
      <c r="L323" s="7" t="s">
        <v>1293</v>
      </c>
    </row>
    <row r="324" spans="1:12" ht="43.5">
      <c r="A324" s="102">
        <v>2016</v>
      </c>
      <c r="B324" s="102"/>
      <c r="C324" s="102" t="s">
        <v>996</v>
      </c>
      <c r="D324" s="103">
        <v>42492</v>
      </c>
      <c r="E324" s="113" t="s">
        <v>1437</v>
      </c>
      <c r="F324" s="100"/>
      <c r="G324" s="100" t="s">
        <v>566</v>
      </c>
      <c r="H324" s="25" t="s">
        <v>1438</v>
      </c>
      <c r="I324" s="25" t="s">
        <v>1291</v>
      </c>
      <c r="J324" s="9"/>
      <c r="K324" s="101" t="s">
        <v>1439</v>
      </c>
      <c r="L324" s="7" t="s">
        <v>1293</v>
      </c>
    </row>
    <row r="325" spans="1:12" ht="43.5">
      <c r="A325" s="102">
        <v>2016</v>
      </c>
      <c r="B325" s="102"/>
      <c r="C325" s="102" t="s">
        <v>999</v>
      </c>
      <c r="D325" s="103">
        <v>42496</v>
      </c>
      <c r="E325" s="113" t="s">
        <v>1276</v>
      </c>
      <c r="F325" s="100"/>
      <c r="G325" s="100" t="s">
        <v>566</v>
      </c>
      <c r="H325" s="25" t="s">
        <v>1440</v>
      </c>
      <c r="I325" s="25" t="s">
        <v>1291</v>
      </c>
      <c r="J325" s="9"/>
      <c r="K325" s="101" t="s">
        <v>1441</v>
      </c>
      <c r="L325" s="7" t="s">
        <v>1442</v>
      </c>
    </row>
    <row r="326" spans="1:12" ht="72.5">
      <c r="A326" s="102">
        <v>2016</v>
      </c>
      <c r="B326" s="102"/>
      <c r="C326" s="102" t="s">
        <v>1003</v>
      </c>
      <c r="D326" s="103">
        <v>42496</v>
      </c>
      <c r="E326" s="113" t="s">
        <v>1443</v>
      </c>
      <c r="F326" s="100"/>
      <c r="G326" s="100" t="s">
        <v>566</v>
      </c>
      <c r="H326" s="25" t="s">
        <v>1444</v>
      </c>
      <c r="I326" s="25" t="s">
        <v>1291</v>
      </c>
      <c r="J326" s="9"/>
      <c r="K326" s="101" t="s">
        <v>1445</v>
      </c>
      <c r="L326" s="7" t="s">
        <v>1293</v>
      </c>
    </row>
    <row r="327" spans="1:12" ht="72.5">
      <c r="A327" s="102">
        <v>2016</v>
      </c>
      <c r="B327" s="102"/>
      <c r="C327" s="102" t="s">
        <v>1007</v>
      </c>
      <c r="D327" s="103">
        <v>42496</v>
      </c>
      <c r="E327" s="113" t="s">
        <v>1446</v>
      </c>
      <c r="F327" s="100"/>
      <c r="G327" s="100" t="s">
        <v>566</v>
      </c>
      <c r="H327" s="25" t="s">
        <v>1447</v>
      </c>
      <c r="I327" s="25" t="s">
        <v>1291</v>
      </c>
      <c r="J327" s="9"/>
      <c r="K327" s="101" t="s">
        <v>1448</v>
      </c>
      <c r="L327" s="7" t="s">
        <v>1293</v>
      </c>
    </row>
    <row r="328" spans="1:12" ht="29">
      <c r="A328" s="102">
        <v>2016</v>
      </c>
      <c r="B328" s="102"/>
      <c r="C328" s="102" t="s">
        <v>1010</v>
      </c>
      <c r="D328" s="103">
        <v>42496</v>
      </c>
      <c r="E328" s="113" t="s">
        <v>1449</v>
      </c>
      <c r="F328" s="100"/>
      <c r="G328" s="100" t="s">
        <v>750</v>
      </c>
      <c r="H328" s="25" t="s">
        <v>1319</v>
      </c>
      <c r="I328" s="25" t="s">
        <v>1450</v>
      </c>
      <c r="J328" s="9"/>
      <c r="K328" s="101" t="s">
        <v>1451</v>
      </c>
      <c r="L328" s="7" t="s">
        <v>1293</v>
      </c>
    </row>
    <row r="329" spans="1:12" ht="43.5">
      <c r="A329" s="102">
        <v>2016</v>
      </c>
      <c r="B329" s="102"/>
      <c r="C329" s="102" t="s">
        <v>1014</v>
      </c>
      <c r="D329" s="103">
        <v>42508</v>
      </c>
      <c r="E329" s="113" t="s">
        <v>1452</v>
      </c>
      <c r="F329" s="100"/>
      <c r="G329" s="100" t="s">
        <v>566</v>
      </c>
      <c r="H329" s="25" t="s">
        <v>1453</v>
      </c>
      <c r="I329" s="25" t="s">
        <v>1291</v>
      </c>
      <c r="J329" s="9"/>
      <c r="K329" s="101" t="s">
        <v>1454</v>
      </c>
      <c r="L329" s="7" t="s">
        <v>1293</v>
      </c>
    </row>
    <row r="330" spans="1:12" ht="43.5">
      <c r="A330" s="102">
        <v>2016</v>
      </c>
      <c r="B330" s="102"/>
      <c r="C330" s="102" t="s">
        <v>1018</v>
      </c>
      <c r="D330" s="103">
        <v>42508</v>
      </c>
      <c r="E330" s="113" t="s">
        <v>1455</v>
      </c>
      <c r="F330" s="100"/>
      <c r="G330" s="100" t="s">
        <v>566</v>
      </c>
      <c r="H330" s="25" t="s">
        <v>1456</v>
      </c>
      <c r="I330" s="25" t="s">
        <v>1291</v>
      </c>
      <c r="J330" s="9"/>
      <c r="K330" s="101" t="s">
        <v>1457</v>
      </c>
      <c r="L330" s="7" t="s">
        <v>1293</v>
      </c>
    </row>
    <row r="331" spans="1:12" ht="43.5">
      <c r="A331" s="102">
        <v>2016</v>
      </c>
      <c r="B331" s="102"/>
      <c r="C331" s="102" t="s">
        <v>1022</v>
      </c>
      <c r="D331" s="103">
        <v>42508</v>
      </c>
      <c r="E331" s="113" t="s">
        <v>1458</v>
      </c>
      <c r="F331" s="100"/>
      <c r="G331" s="100" t="s">
        <v>566</v>
      </c>
      <c r="H331" s="25" t="s">
        <v>1459</v>
      </c>
      <c r="I331" s="25" t="s">
        <v>1291</v>
      </c>
      <c r="J331" s="9"/>
      <c r="K331" s="101" t="s">
        <v>1460</v>
      </c>
      <c r="L331" s="7" t="s">
        <v>1293</v>
      </c>
    </row>
    <row r="332" spans="1:12" ht="43.5">
      <c r="A332" s="102">
        <v>2016</v>
      </c>
      <c r="B332" s="102"/>
      <c r="C332" s="102" t="s">
        <v>1025</v>
      </c>
      <c r="D332" s="103">
        <v>42509</v>
      </c>
      <c r="E332" s="113" t="s">
        <v>1461</v>
      </c>
      <c r="F332" s="100"/>
      <c r="G332" s="100" t="s">
        <v>607</v>
      </c>
      <c r="H332" s="25" t="s">
        <v>1462</v>
      </c>
      <c r="I332" s="26">
        <v>43239</v>
      </c>
      <c r="J332" s="9" t="s">
        <v>1463</v>
      </c>
      <c r="K332" s="101" t="s">
        <v>1464</v>
      </c>
      <c r="L332" s="7" t="s">
        <v>1293</v>
      </c>
    </row>
    <row r="333" spans="1:12" ht="43.5">
      <c r="A333" s="102">
        <v>2016</v>
      </c>
      <c r="B333" s="102"/>
      <c r="C333" s="102" t="s">
        <v>1028</v>
      </c>
      <c r="D333" s="103">
        <v>42515</v>
      </c>
      <c r="E333" s="113" t="s">
        <v>1465</v>
      </c>
      <c r="F333" s="100"/>
      <c r="G333" s="100" t="s">
        <v>566</v>
      </c>
      <c r="H333" s="25" t="s">
        <v>1466</v>
      </c>
      <c r="I333" s="25" t="s">
        <v>1291</v>
      </c>
      <c r="J333" s="9"/>
      <c r="K333" s="101" t="s">
        <v>1467</v>
      </c>
      <c r="L333" s="7" t="s">
        <v>1293</v>
      </c>
    </row>
    <row r="334" spans="1:12" ht="29">
      <c r="A334" s="102">
        <v>2016</v>
      </c>
      <c r="B334" s="102"/>
      <c r="C334" s="102" t="s">
        <v>1031</v>
      </c>
      <c r="D334" s="103">
        <v>42520</v>
      </c>
      <c r="E334" s="113" t="s">
        <v>1393</v>
      </c>
      <c r="F334" s="100"/>
      <c r="G334" s="100" t="s">
        <v>566</v>
      </c>
      <c r="H334" s="25" t="s">
        <v>1319</v>
      </c>
      <c r="I334" s="25" t="s">
        <v>1291</v>
      </c>
      <c r="J334" s="9"/>
      <c r="K334" s="101" t="s">
        <v>1468</v>
      </c>
      <c r="L334" s="7" t="s">
        <v>1469</v>
      </c>
    </row>
    <row r="335" spans="1:12" ht="29">
      <c r="A335" s="102">
        <v>2016</v>
      </c>
      <c r="B335" s="102"/>
      <c r="C335" s="102" t="s">
        <v>1035</v>
      </c>
      <c r="D335" s="103">
        <v>42521</v>
      </c>
      <c r="E335" s="113" t="s">
        <v>1470</v>
      </c>
      <c r="F335" s="100"/>
      <c r="G335" s="100" t="s">
        <v>750</v>
      </c>
      <c r="H335" s="25" t="s">
        <v>1319</v>
      </c>
      <c r="I335" s="25" t="s">
        <v>1471</v>
      </c>
      <c r="J335" s="9"/>
      <c r="K335" s="101" t="s">
        <v>1472</v>
      </c>
      <c r="L335" s="7" t="s">
        <v>1293</v>
      </c>
    </row>
    <row r="336" spans="1:12" ht="43.5">
      <c r="A336" s="102">
        <v>2016</v>
      </c>
      <c r="B336" s="102"/>
      <c r="C336" s="102" t="s">
        <v>1040</v>
      </c>
      <c r="D336" s="103">
        <v>42522</v>
      </c>
      <c r="E336" s="113" t="s">
        <v>1473</v>
      </c>
      <c r="F336" s="100"/>
      <c r="G336" s="100" t="s">
        <v>750</v>
      </c>
      <c r="H336" s="25" t="s">
        <v>1319</v>
      </c>
      <c r="I336" s="25" t="s">
        <v>1474</v>
      </c>
      <c r="J336" s="9"/>
      <c r="K336" s="101" t="s">
        <v>1475</v>
      </c>
      <c r="L336" s="7" t="s">
        <v>1293</v>
      </c>
    </row>
    <row r="337" spans="1:12" ht="29">
      <c r="A337" s="102">
        <v>2016</v>
      </c>
      <c r="B337" s="102"/>
      <c r="C337" s="102" t="s">
        <v>1044</v>
      </c>
      <c r="D337" s="103">
        <v>42522</v>
      </c>
      <c r="E337" s="113" t="s">
        <v>1476</v>
      </c>
      <c r="F337" s="100"/>
      <c r="G337" s="100" t="s">
        <v>750</v>
      </c>
      <c r="H337" s="25" t="s">
        <v>1319</v>
      </c>
      <c r="I337" s="25" t="s">
        <v>1477</v>
      </c>
      <c r="J337" s="9"/>
      <c r="K337" s="101" t="s">
        <v>1478</v>
      </c>
      <c r="L337" s="7" t="s">
        <v>1293</v>
      </c>
    </row>
    <row r="338" spans="1:12" ht="43.5">
      <c r="A338" s="102">
        <v>2016</v>
      </c>
      <c r="B338" s="102"/>
      <c r="C338" s="102" t="s">
        <v>1047</v>
      </c>
      <c r="D338" s="103">
        <v>42523</v>
      </c>
      <c r="E338" s="113" t="s">
        <v>1479</v>
      </c>
      <c r="F338" s="100"/>
      <c r="G338" s="100" t="s">
        <v>566</v>
      </c>
      <c r="H338" s="25" t="s">
        <v>1319</v>
      </c>
      <c r="I338" s="25" t="s">
        <v>1291</v>
      </c>
      <c r="J338" s="9"/>
      <c r="K338" s="101" t="s">
        <v>1480</v>
      </c>
      <c r="L338" s="7" t="s">
        <v>1293</v>
      </c>
    </row>
    <row r="339" spans="1:12" ht="43.5">
      <c r="A339" s="102">
        <v>2016</v>
      </c>
      <c r="B339" s="102"/>
      <c r="C339" s="102" t="s">
        <v>1051</v>
      </c>
      <c r="D339" s="103">
        <v>42523</v>
      </c>
      <c r="E339" s="113" t="s">
        <v>1481</v>
      </c>
      <c r="F339" s="100"/>
      <c r="G339" s="100" t="s">
        <v>750</v>
      </c>
      <c r="H339" s="25" t="s">
        <v>1319</v>
      </c>
      <c r="I339" s="25" t="s">
        <v>1482</v>
      </c>
      <c r="J339" s="9"/>
      <c r="K339" s="101" t="s">
        <v>1483</v>
      </c>
      <c r="L339" s="7" t="s">
        <v>1293</v>
      </c>
    </row>
    <row r="340" spans="1:12" ht="43.5">
      <c r="A340" s="102">
        <v>2016</v>
      </c>
      <c r="B340" s="102"/>
      <c r="C340" s="102" t="s">
        <v>1056</v>
      </c>
      <c r="D340" s="103">
        <v>42527</v>
      </c>
      <c r="E340" s="113" t="s">
        <v>1484</v>
      </c>
      <c r="F340" s="100"/>
      <c r="G340" s="100" t="s">
        <v>568</v>
      </c>
      <c r="H340" s="25" t="s">
        <v>1319</v>
      </c>
      <c r="I340" s="25" t="s">
        <v>1291</v>
      </c>
      <c r="J340" s="9"/>
      <c r="K340" s="101" t="s">
        <v>1485</v>
      </c>
      <c r="L340" s="7" t="s">
        <v>1293</v>
      </c>
    </row>
    <row r="341" spans="1:12" ht="29">
      <c r="A341" s="102">
        <v>2016</v>
      </c>
      <c r="B341" s="102"/>
      <c r="C341" s="102" t="s">
        <v>1060</v>
      </c>
      <c r="D341" s="103">
        <v>42529</v>
      </c>
      <c r="E341" s="113" t="s">
        <v>1175</v>
      </c>
      <c r="F341" s="100"/>
      <c r="G341" s="100" t="s">
        <v>750</v>
      </c>
      <c r="H341" s="25" t="s">
        <v>1319</v>
      </c>
      <c r="I341" s="25" t="s">
        <v>1486</v>
      </c>
      <c r="J341" s="9"/>
      <c r="K341" s="101" t="s">
        <v>1487</v>
      </c>
      <c r="L341" s="7" t="s">
        <v>1293</v>
      </c>
    </row>
    <row r="342" spans="1:12" ht="101.5">
      <c r="A342" s="102">
        <v>2016</v>
      </c>
      <c r="B342" s="102"/>
      <c r="C342" s="102" t="s">
        <v>1064</v>
      </c>
      <c r="D342" s="103">
        <v>42535</v>
      </c>
      <c r="E342" s="113" t="s">
        <v>1488</v>
      </c>
      <c r="F342" s="100"/>
      <c r="G342" s="100" t="s">
        <v>607</v>
      </c>
      <c r="H342" s="25" t="s">
        <v>1319</v>
      </c>
      <c r="I342" s="25" t="s">
        <v>1489</v>
      </c>
      <c r="J342" s="9"/>
      <c r="K342" s="101" t="s">
        <v>1490</v>
      </c>
      <c r="L342" s="7" t="s">
        <v>1293</v>
      </c>
    </row>
    <row r="343" spans="1:12" ht="101.5">
      <c r="A343" s="102">
        <v>2016</v>
      </c>
      <c r="B343" s="102"/>
      <c r="C343" s="102" t="s">
        <v>1068</v>
      </c>
      <c r="D343" s="103">
        <v>42535</v>
      </c>
      <c r="E343" s="113" t="s">
        <v>1491</v>
      </c>
      <c r="F343" s="100"/>
      <c r="G343" s="100" t="s">
        <v>607</v>
      </c>
      <c r="H343" s="25" t="s">
        <v>1319</v>
      </c>
      <c r="I343" s="25" t="s">
        <v>1489</v>
      </c>
      <c r="J343" s="9"/>
      <c r="K343" s="101" t="s">
        <v>1492</v>
      </c>
      <c r="L343" s="7" t="s">
        <v>1293</v>
      </c>
    </row>
    <row r="344" spans="1:12" ht="130.5">
      <c r="A344" s="102">
        <v>2016</v>
      </c>
      <c r="B344" s="102"/>
      <c r="C344" s="102" t="s">
        <v>1071</v>
      </c>
      <c r="D344" s="103">
        <v>42535</v>
      </c>
      <c r="E344" s="113" t="s">
        <v>1493</v>
      </c>
      <c r="F344" s="100"/>
      <c r="G344" s="100" t="s">
        <v>607</v>
      </c>
      <c r="H344" s="25" t="s">
        <v>1319</v>
      </c>
      <c r="I344" s="25" t="s">
        <v>1494</v>
      </c>
      <c r="J344" s="9"/>
      <c r="K344" s="101" t="s">
        <v>1495</v>
      </c>
      <c r="L344" s="7" t="s">
        <v>1293</v>
      </c>
    </row>
    <row r="345" spans="1:12" ht="43.5">
      <c r="A345" s="102">
        <v>2016</v>
      </c>
      <c r="B345" s="102"/>
      <c r="C345" s="102" t="s">
        <v>1074</v>
      </c>
      <c r="D345" s="103">
        <v>42535</v>
      </c>
      <c r="E345" s="113" t="s">
        <v>1496</v>
      </c>
      <c r="F345" s="100"/>
      <c r="G345" s="100" t="s">
        <v>568</v>
      </c>
      <c r="H345" s="25" t="s">
        <v>1319</v>
      </c>
      <c r="I345" s="25" t="s">
        <v>1291</v>
      </c>
      <c r="J345" s="9"/>
      <c r="K345" s="101" t="s">
        <v>1497</v>
      </c>
      <c r="L345" s="7" t="s">
        <v>1293</v>
      </c>
    </row>
    <row r="346" spans="1:12" ht="43.5">
      <c r="A346" s="102">
        <v>2016</v>
      </c>
      <c r="B346" s="102"/>
      <c r="C346" s="102" t="s">
        <v>1078</v>
      </c>
      <c r="D346" s="103">
        <v>42537</v>
      </c>
      <c r="E346" s="113" t="s">
        <v>1498</v>
      </c>
      <c r="F346" s="100"/>
      <c r="G346" s="100" t="s">
        <v>750</v>
      </c>
      <c r="H346" s="25" t="s">
        <v>1319</v>
      </c>
      <c r="I346" s="25" t="s">
        <v>1499</v>
      </c>
      <c r="J346" s="9"/>
      <c r="K346" s="101" t="s">
        <v>1500</v>
      </c>
      <c r="L346" s="7" t="s">
        <v>1293</v>
      </c>
    </row>
    <row r="347" spans="1:12" ht="43.5">
      <c r="A347" s="102">
        <v>2016</v>
      </c>
      <c r="B347" s="102"/>
      <c r="C347" s="102" t="s">
        <v>1082</v>
      </c>
      <c r="D347" s="103">
        <v>42542</v>
      </c>
      <c r="E347" s="113" t="s">
        <v>1501</v>
      </c>
      <c r="F347" s="100"/>
      <c r="G347" s="100" t="s">
        <v>750</v>
      </c>
      <c r="H347" s="25" t="s">
        <v>1319</v>
      </c>
      <c r="I347" s="25" t="s">
        <v>1502</v>
      </c>
      <c r="J347" s="9"/>
      <c r="K347" s="101" t="s">
        <v>1503</v>
      </c>
      <c r="L347" s="7" t="s">
        <v>1293</v>
      </c>
    </row>
    <row r="348" spans="1:12" ht="43.5">
      <c r="A348" s="102">
        <v>2016</v>
      </c>
      <c r="B348" s="102"/>
      <c r="C348" s="102" t="s">
        <v>1086</v>
      </c>
      <c r="D348" s="103">
        <v>42550</v>
      </c>
      <c r="E348" s="113" t="s">
        <v>1504</v>
      </c>
      <c r="F348" s="100"/>
      <c r="G348" s="100" t="s">
        <v>750</v>
      </c>
      <c r="H348" s="25" t="s">
        <v>1319</v>
      </c>
      <c r="I348" s="25" t="s">
        <v>1505</v>
      </c>
      <c r="J348" s="9"/>
      <c r="K348" s="101" t="s">
        <v>1506</v>
      </c>
      <c r="L348" s="7" t="s">
        <v>1293</v>
      </c>
    </row>
    <row r="349" spans="1:12" ht="174">
      <c r="A349" s="102">
        <v>2016</v>
      </c>
      <c r="B349" s="102"/>
      <c r="C349" s="102" t="s">
        <v>1089</v>
      </c>
      <c r="D349" s="103">
        <v>42551</v>
      </c>
      <c r="E349" s="113" t="s">
        <v>666</v>
      </c>
      <c r="F349" s="100"/>
      <c r="G349" s="100" t="s">
        <v>607</v>
      </c>
      <c r="H349" s="25" t="s">
        <v>1507</v>
      </c>
      <c r="I349" s="25" t="s">
        <v>1508</v>
      </c>
      <c r="J349" s="9"/>
      <c r="K349" s="101" t="s">
        <v>1509</v>
      </c>
      <c r="L349" s="7" t="s">
        <v>1293</v>
      </c>
    </row>
    <row r="350" spans="1:12" ht="174">
      <c r="A350" s="102">
        <v>2016</v>
      </c>
      <c r="B350" s="102"/>
      <c r="C350" s="102" t="s">
        <v>1092</v>
      </c>
      <c r="D350" s="103">
        <v>42551</v>
      </c>
      <c r="E350" s="113" t="s">
        <v>669</v>
      </c>
      <c r="F350" s="100"/>
      <c r="G350" s="100" t="s">
        <v>607</v>
      </c>
      <c r="H350" s="25" t="s">
        <v>1510</v>
      </c>
      <c r="I350" s="25" t="s">
        <v>1508</v>
      </c>
      <c r="J350" s="9"/>
      <c r="K350" s="101" t="s">
        <v>1511</v>
      </c>
      <c r="L350" s="7" t="s">
        <v>1293</v>
      </c>
    </row>
    <row r="351" spans="1:12" ht="145">
      <c r="A351" s="102">
        <v>2016</v>
      </c>
      <c r="B351" s="102"/>
      <c r="C351" s="102" t="s">
        <v>1096</v>
      </c>
      <c r="D351" s="103">
        <v>42551</v>
      </c>
      <c r="E351" s="113" t="s">
        <v>976</v>
      </c>
      <c r="F351" s="100"/>
      <c r="G351" s="100" t="s">
        <v>607</v>
      </c>
      <c r="H351" s="25" t="s">
        <v>1512</v>
      </c>
      <c r="I351" s="25" t="s">
        <v>1513</v>
      </c>
      <c r="J351" s="9"/>
      <c r="K351" s="101" t="s">
        <v>1514</v>
      </c>
      <c r="L351" s="7" t="s">
        <v>1293</v>
      </c>
    </row>
    <row r="352" spans="1:12" ht="43.5">
      <c r="A352" s="102">
        <v>2016</v>
      </c>
      <c r="B352" s="102"/>
      <c r="C352" s="102" t="s">
        <v>1099</v>
      </c>
      <c r="D352" s="103">
        <v>42555</v>
      </c>
      <c r="E352" s="113" t="s">
        <v>1515</v>
      </c>
      <c r="F352" s="100"/>
      <c r="G352" s="100" t="s">
        <v>574</v>
      </c>
      <c r="H352" s="25" t="s">
        <v>659</v>
      </c>
      <c r="I352" s="25"/>
      <c r="J352" s="9"/>
      <c r="K352" s="101" t="s">
        <v>1516</v>
      </c>
      <c r="L352" s="7" t="s">
        <v>1293</v>
      </c>
    </row>
    <row r="353" spans="1:12" ht="43.5">
      <c r="A353" s="102">
        <v>2016</v>
      </c>
      <c r="B353" s="102"/>
      <c r="C353" s="102" t="s">
        <v>1102</v>
      </c>
      <c r="D353" s="103">
        <v>42557</v>
      </c>
      <c r="E353" s="113" t="s">
        <v>1517</v>
      </c>
      <c r="F353" s="100"/>
      <c r="G353" s="100" t="s">
        <v>568</v>
      </c>
      <c r="H353" s="25" t="s">
        <v>1319</v>
      </c>
      <c r="I353" s="25" t="s">
        <v>1474</v>
      </c>
      <c r="J353" s="9"/>
      <c r="K353" s="101" t="s">
        <v>1518</v>
      </c>
      <c r="L353" s="7" t="s">
        <v>1293</v>
      </c>
    </row>
    <row r="354" spans="1:12" ht="29">
      <c r="A354" s="102">
        <v>2016</v>
      </c>
      <c r="B354" s="102"/>
      <c r="C354" s="102" t="s">
        <v>1105</v>
      </c>
      <c r="D354" s="103">
        <v>42558</v>
      </c>
      <c r="E354" s="113" t="s">
        <v>1519</v>
      </c>
      <c r="F354" s="100"/>
      <c r="G354" s="100" t="s">
        <v>750</v>
      </c>
      <c r="H354" s="25" t="s">
        <v>1319</v>
      </c>
      <c r="I354" s="25" t="s">
        <v>1520</v>
      </c>
      <c r="J354" s="9"/>
      <c r="K354" s="101" t="s">
        <v>1521</v>
      </c>
      <c r="L354" s="7" t="s">
        <v>1293</v>
      </c>
    </row>
    <row r="355" spans="1:12" ht="29">
      <c r="A355" s="102">
        <v>2016</v>
      </c>
      <c r="B355" s="102"/>
      <c r="C355" s="102" t="s">
        <v>1109</v>
      </c>
      <c r="D355" s="103">
        <v>42558</v>
      </c>
      <c r="E355" s="113" t="s">
        <v>1519</v>
      </c>
      <c r="F355" s="100"/>
      <c r="G355" s="100" t="s">
        <v>750</v>
      </c>
      <c r="H355" s="25" t="s">
        <v>1319</v>
      </c>
      <c r="I355" s="25" t="s">
        <v>1522</v>
      </c>
      <c r="J355" s="9"/>
      <c r="K355" s="101" t="s">
        <v>1523</v>
      </c>
      <c r="L355" s="7" t="s">
        <v>1293</v>
      </c>
    </row>
    <row r="356" spans="1:12" ht="43.5">
      <c r="A356" s="102">
        <v>2016</v>
      </c>
      <c r="B356" s="102"/>
      <c r="C356" s="102" t="s">
        <v>1112</v>
      </c>
      <c r="D356" s="103">
        <v>42576</v>
      </c>
      <c r="E356" s="113" t="s">
        <v>1452</v>
      </c>
      <c r="F356" s="100"/>
      <c r="G356" s="100" t="s">
        <v>566</v>
      </c>
      <c r="H356" s="25" t="s">
        <v>1524</v>
      </c>
      <c r="I356" s="25" t="s">
        <v>1291</v>
      </c>
      <c r="J356" s="9"/>
      <c r="K356" s="101" t="s">
        <v>1525</v>
      </c>
      <c r="L356" s="7" t="s">
        <v>1293</v>
      </c>
    </row>
    <row r="357" spans="1:12" ht="29">
      <c r="A357" s="102">
        <v>2016</v>
      </c>
      <c r="B357" s="102"/>
      <c r="C357" s="102" t="s">
        <v>1116</v>
      </c>
      <c r="D357" s="103">
        <v>42576</v>
      </c>
      <c r="E357" s="113" t="s">
        <v>1455</v>
      </c>
      <c r="F357" s="100"/>
      <c r="G357" s="100" t="s">
        <v>566</v>
      </c>
      <c r="H357" s="25" t="s">
        <v>1526</v>
      </c>
      <c r="I357" s="25" t="s">
        <v>1291</v>
      </c>
      <c r="J357" s="9"/>
      <c r="K357" s="101" t="s">
        <v>1527</v>
      </c>
      <c r="L357" s="7" t="s">
        <v>1293</v>
      </c>
    </row>
    <row r="358" spans="1:12" ht="58">
      <c r="A358" s="102">
        <v>2016</v>
      </c>
      <c r="B358" s="102"/>
      <c r="C358" s="102" t="s">
        <v>1118</v>
      </c>
      <c r="D358" s="103">
        <v>42576</v>
      </c>
      <c r="E358" s="113" t="s">
        <v>1458</v>
      </c>
      <c r="F358" s="100"/>
      <c r="G358" s="100" t="s">
        <v>566</v>
      </c>
      <c r="H358" s="25" t="s">
        <v>1528</v>
      </c>
      <c r="I358" s="25" t="s">
        <v>1291</v>
      </c>
      <c r="J358" s="9"/>
      <c r="K358" s="101" t="s">
        <v>1529</v>
      </c>
      <c r="L358" s="7" t="s">
        <v>1293</v>
      </c>
    </row>
    <row r="359" spans="1:12" ht="29">
      <c r="A359" s="102">
        <v>2016</v>
      </c>
      <c r="B359" s="102"/>
      <c r="C359" s="102" t="s">
        <v>1120</v>
      </c>
      <c r="D359" s="103">
        <v>42576</v>
      </c>
      <c r="E359" s="113" t="s">
        <v>1530</v>
      </c>
      <c r="F359" s="100"/>
      <c r="G359" s="100" t="s">
        <v>566</v>
      </c>
      <c r="H359" s="25" t="s">
        <v>1531</v>
      </c>
      <c r="I359" s="25" t="s">
        <v>1291</v>
      </c>
      <c r="J359" s="9"/>
      <c r="K359" s="101" t="s">
        <v>1532</v>
      </c>
      <c r="L359" s="7" t="s">
        <v>1293</v>
      </c>
    </row>
    <row r="360" spans="1:12" ht="58">
      <c r="A360" s="102">
        <v>2016</v>
      </c>
      <c r="B360" s="102"/>
      <c r="C360" s="102" t="s">
        <v>1122</v>
      </c>
      <c r="D360" s="103">
        <v>42576</v>
      </c>
      <c r="E360" s="113" t="s">
        <v>1533</v>
      </c>
      <c r="F360" s="100"/>
      <c r="G360" s="100" t="s">
        <v>566</v>
      </c>
      <c r="H360" s="25" t="s">
        <v>1319</v>
      </c>
      <c r="I360" s="25" t="s">
        <v>1291</v>
      </c>
      <c r="J360" s="9"/>
      <c r="K360" s="101" t="s">
        <v>1534</v>
      </c>
      <c r="L360" s="7" t="s">
        <v>1293</v>
      </c>
    </row>
    <row r="361" spans="1:12" ht="43.5">
      <c r="A361" s="102">
        <v>2016</v>
      </c>
      <c r="B361" s="102"/>
      <c r="C361" s="102" t="s">
        <v>1126</v>
      </c>
      <c r="D361" s="103">
        <v>42576</v>
      </c>
      <c r="E361" s="113" t="s">
        <v>1252</v>
      </c>
      <c r="F361" s="100"/>
      <c r="G361" s="100" t="s">
        <v>566</v>
      </c>
      <c r="H361" s="25" t="s">
        <v>1535</v>
      </c>
      <c r="I361" s="25" t="s">
        <v>1291</v>
      </c>
      <c r="J361" s="9"/>
      <c r="K361" s="101" t="s">
        <v>1536</v>
      </c>
      <c r="L361" s="7" t="s">
        <v>1293</v>
      </c>
    </row>
    <row r="362" spans="1:12" ht="29">
      <c r="A362" s="102">
        <v>2016</v>
      </c>
      <c r="B362" s="102"/>
      <c r="C362" s="102" t="s">
        <v>1130</v>
      </c>
      <c r="D362" s="103">
        <v>42578</v>
      </c>
      <c r="E362" s="113" t="s">
        <v>1321</v>
      </c>
      <c r="F362" s="100"/>
      <c r="G362" s="100" t="s">
        <v>568</v>
      </c>
      <c r="H362" s="25" t="s">
        <v>1319</v>
      </c>
      <c r="I362" s="25" t="s">
        <v>1291</v>
      </c>
      <c r="J362" s="9"/>
      <c r="K362" s="101" t="s">
        <v>1537</v>
      </c>
      <c r="L362" s="7" t="s">
        <v>1538</v>
      </c>
    </row>
    <row r="363" spans="1:12" ht="43.5">
      <c r="A363" s="102">
        <v>2016</v>
      </c>
      <c r="B363" s="102"/>
      <c r="C363" s="102" t="s">
        <v>1133</v>
      </c>
      <c r="D363" s="103">
        <v>42578</v>
      </c>
      <c r="E363" s="113" t="s">
        <v>1379</v>
      </c>
      <c r="F363" s="100"/>
      <c r="G363" s="100" t="s">
        <v>566</v>
      </c>
      <c r="H363" s="25" t="s">
        <v>1319</v>
      </c>
      <c r="I363" s="25" t="s">
        <v>1291</v>
      </c>
      <c r="J363" s="9"/>
      <c r="K363" s="101" t="s">
        <v>1539</v>
      </c>
      <c r="L363" s="7" t="s">
        <v>1293</v>
      </c>
    </row>
    <row r="364" spans="1:12" ht="43.5">
      <c r="A364" s="102">
        <v>2016</v>
      </c>
      <c r="B364" s="102"/>
      <c r="C364" s="102" t="s">
        <v>1137</v>
      </c>
      <c r="D364" s="103">
        <v>42585</v>
      </c>
      <c r="E364" s="113" t="s">
        <v>1540</v>
      </c>
      <c r="F364" s="100"/>
      <c r="G364" s="100" t="s">
        <v>750</v>
      </c>
      <c r="H364" s="25" t="s">
        <v>1319</v>
      </c>
      <c r="I364" s="25" t="s">
        <v>1541</v>
      </c>
      <c r="J364" s="9"/>
      <c r="K364" s="101" t="s">
        <v>1542</v>
      </c>
      <c r="L364" s="7" t="s">
        <v>1293</v>
      </c>
    </row>
    <row r="365" spans="1:12" ht="43.5">
      <c r="A365" s="102">
        <v>2016</v>
      </c>
      <c r="B365" s="102"/>
      <c r="C365" s="102" t="s">
        <v>1141</v>
      </c>
      <c r="D365" s="103">
        <v>42585</v>
      </c>
      <c r="E365" s="113" t="s">
        <v>1543</v>
      </c>
      <c r="F365" s="100"/>
      <c r="G365" s="100" t="s">
        <v>574</v>
      </c>
      <c r="H365" s="25" t="s">
        <v>908</v>
      </c>
      <c r="I365" s="25" t="s">
        <v>1291</v>
      </c>
      <c r="J365" s="9"/>
      <c r="K365" s="101" t="s">
        <v>1544</v>
      </c>
      <c r="L365" s="7" t="s">
        <v>1293</v>
      </c>
    </row>
    <row r="366" spans="1:12" ht="29">
      <c r="A366" s="102">
        <v>2016</v>
      </c>
      <c r="B366" s="102"/>
      <c r="C366" s="102" t="s">
        <v>1145</v>
      </c>
      <c r="D366" s="103">
        <v>42585</v>
      </c>
      <c r="E366" s="113" t="s">
        <v>1252</v>
      </c>
      <c r="F366" s="100"/>
      <c r="G366" s="100" t="s">
        <v>566</v>
      </c>
      <c r="H366" s="25" t="s">
        <v>1545</v>
      </c>
      <c r="I366" s="25" t="s">
        <v>1291</v>
      </c>
      <c r="J366" s="9"/>
      <c r="K366" s="101" t="s">
        <v>1546</v>
      </c>
      <c r="L366" s="7" t="s">
        <v>1547</v>
      </c>
    </row>
    <row r="367" spans="1:12" ht="72.5">
      <c r="A367" s="102">
        <v>2016</v>
      </c>
      <c r="B367" s="102"/>
      <c r="C367" s="102" t="s">
        <v>1148</v>
      </c>
      <c r="D367" s="103">
        <v>42586</v>
      </c>
      <c r="E367" s="113" t="s">
        <v>1446</v>
      </c>
      <c r="F367" s="100"/>
      <c r="G367" s="100" t="s">
        <v>566</v>
      </c>
      <c r="H367" s="25" t="s">
        <v>1548</v>
      </c>
      <c r="I367" s="25" t="s">
        <v>1291</v>
      </c>
      <c r="J367" s="9"/>
      <c r="K367" s="101" t="s">
        <v>1549</v>
      </c>
      <c r="L367" s="7" t="s">
        <v>1550</v>
      </c>
    </row>
    <row r="368" spans="1:12" ht="43.5">
      <c r="A368" s="102">
        <v>2016</v>
      </c>
      <c r="B368" s="102"/>
      <c r="C368" s="102" t="s">
        <v>1152</v>
      </c>
      <c r="D368" s="103">
        <v>42590</v>
      </c>
      <c r="E368" s="113" t="s">
        <v>1551</v>
      </c>
      <c r="F368" s="100"/>
      <c r="G368" s="100" t="s">
        <v>566</v>
      </c>
      <c r="H368" s="25" t="s">
        <v>1319</v>
      </c>
      <c r="I368" s="7" t="s">
        <v>1552</v>
      </c>
      <c r="J368" s="9"/>
      <c r="K368" s="101" t="s">
        <v>1553</v>
      </c>
      <c r="L368" s="7" t="s">
        <v>1293</v>
      </c>
    </row>
    <row r="369" spans="1:12" ht="43.5">
      <c r="A369" s="102">
        <v>2016</v>
      </c>
      <c r="B369" s="102"/>
      <c r="C369" s="102" t="s">
        <v>1156</v>
      </c>
      <c r="D369" s="103">
        <v>42591</v>
      </c>
      <c r="E369" s="113" t="s">
        <v>1276</v>
      </c>
      <c r="F369" s="100"/>
      <c r="G369" s="100" t="s">
        <v>566</v>
      </c>
      <c r="H369" s="25" t="s">
        <v>1554</v>
      </c>
      <c r="I369" s="25" t="s">
        <v>1291</v>
      </c>
      <c r="J369" s="9"/>
      <c r="K369" s="101" t="s">
        <v>1555</v>
      </c>
      <c r="L369" s="7" t="s">
        <v>1556</v>
      </c>
    </row>
    <row r="370" spans="1:12" ht="58">
      <c r="A370" s="102">
        <v>2016</v>
      </c>
      <c r="B370" s="102"/>
      <c r="C370" s="102" t="s">
        <v>1160</v>
      </c>
      <c r="D370" s="103">
        <v>42591</v>
      </c>
      <c r="E370" s="113" t="s">
        <v>1237</v>
      </c>
      <c r="F370" s="100"/>
      <c r="G370" s="100" t="s">
        <v>566</v>
      </c>
      <c r="H370" s="25" t="s">
        <v>1557</v>
      </c>
      <c r="I370" s="25" t="s">
        <v>1291</v>
      </c>
      <c r="J370" s="9"/>
      <c r="K370" s="101" t="s">
        <v>1558</v>
      </c>
      <c r="L370" s="7" t="s">
        <v>1559</v>
      </c>
    </row>
    <row r="371" spans="1:12" ht="72.5">
      <c r="A371" s="102">
        <v>2016</v>
      </c>
      <c r="B371" s="102"/>
      <c r="C371" s="102" t="s">
        <v>1164</v>
      </c>
      <c r="D371" s="103">
        <v>42591</v>
      </c>
      <c r="E371" s="113" t="s">
        <v>1443</v>
      </c>
      <c r="F371" s="100"/>
      <c r="G371" s="100" t="s">
        <v>566</v>
      </c>
      <c r="H371" s="25" t="s">
        <v>1560</v>
      </c>
      <c r="I371" s="25" t="s">
        <v>1291</v>
      </c>
      <c r="J371" s="9"/>
      <c r="K371" s="101" t="s">
        <v>1561</v>
      </c>
      <c r="L371" s="7" t="s">
        <v>1562</v>
      </c>
    </row>
    <row r="372" spans="1:12" ht="87">
      <c r="A372" s="102">
        <v>2016</v>
      </c>
      <c r="B372" s="102"/>
      <c r="C372" s="102" t="s">
        <v>1167</v>
      </c>
      <c r="D372" s="103">
        <v>42591</v>
      </c>
      <c r="E372" s="113" t="s">
        <v>1563</v>
      </c>
      <c r="F372" s="100"/>
      <c r="G372" s="100" t="s">
        <v>566</v>
      </c>
      <c r="H372" s="25" t="s">
        <v>1564</v>
      </c>
      <c r="I372" s="25" t="s">
        <v>1565</v>
      </c>
      <c r="J372" s="9"/>
      <c r="K372" s="101" t="s">
        <v>1566</v>
      </c>
      <c r="L372" s="7" t="s">
        <v>1293</v>
      </c>
    </row>
    <row r="373" spans="1:12" ht="43.5">
      <c r="A373" s="102">
        <v>2016</v>
      </c>
      <c r="B373" s="102"/>
      <c r="C373" s="102" t="s">
        <v>1170</v>
      </c>
      <c r="D373" s="103">
        <v>42591</v>
      </c>
      <c r="E373" s="113" t="s">
        <v>693</v>
      </c>
      <c r="F373" s="100"/>
      <c r="G373" s="100" t="s">
        <v>607</v>
      </c>
      <c r="H373" s="25" t="s">
        <v>1567</v>
      </c>
      <c r="I373" s="25" t="s">
        <v>1291</v>
      </c>
      <c r="J373" s="9"/>
      <c r="K373" s="101" t="s">
        <v>1568</v>
      </c>
      <c r="L373" s="7" t="s">
        <v>1569</v>
      </c>
    </row>
    <row r="374" spans="1:12" ht="43.5">
      <c r="A374" s="102">
        <v>2016</v>
      </c>
      <c r="B374" s="102"/>
      <c r="C374" s="102" t="s">
        <v>1174</v>
      </c>
      <c r="D374" s="103">
        <v>42591</v>
      </c>
      <c r="E374" s="113" t="s">
        <v>794</v>
      </c>
      <c r="F374" s="100"/>
      <c r="G374" s="100" t="s">
        <v>566</v>
      </c>
      <c r="H374" s="25" t="s">
        <v>1570</v>
      </c>
      <c r="I374" s="25" t="s">
        <v>1291</v>
      </c>
      <c r="J374" s="9"/>
      <c r="K374" s="101" t="s">
        <v>1571</v>
      </c>
      <c r="L374" s="7" t="s">
        <v>1572</v>
      </c>
    </row>
    <row r="375" spans="1:12" ht="43.5">
      <c r="A375" s="102">
        <v>2016</v>
      </c>
      <c r="B375" s="102"/>
      <c r="C375" s="102" t="s">
        <v>1178</v>
      </c>
      <c r="D375" s="103">
        <v>42592</v>
      </c>
      <c r="E375" s="113" t="s">
        <v>1573</v>
      </c>
      <c r="F375" s="100"/>
      <c r="G375" s="100" t="s">
        <v>566</v>
      </c>
      <c r="H375" s="25" t="s">
        <v>1574</v>
      </c>
      <c r="I375" s="25" t="s">
        <v>1291</v>
      </c>
      <c r="J375" s="9"/>
      <c r="K375" s="101" t="s">
        <v>1575</v>
      </c>
      <c r="L375" s="7" t="s">
        <v>1293</v>
      </c>
    </row>
    <row r="376" spans="1:12" ht="58">
      <c r="A376" s="102">
        <v>2016</v>
      </c>
      <c r="B376" s="102"/>
      <c r="C376" s="102" t="s">
        <v>1576</v>
      </c>
      <c r="D376" s="103">
        <v>42597</v>
      </c>
      <c r="E376" s="113" t="s">
        <v>1577</v>
      </c>
      <c r="F376" s="100"/>
      <c r="G376" s="100" t="s">
        <v>566</v>
      </c>
      <c r="H376" s="25" t="s">
        <v>1578</v>
      </c>
      <c r="I376" s="25" t="s">
        <v>1291</v>
      </c>
      <c r="J376" s="9"/>
      <c r="K376" s="101" t="s">
        <v>1579</v>
      </c>
      <c r="L376" s="7" t="s">
        <v>1293</v>
      </c>
    </row>
    <row r="377" spans="1:12" ht="43.5">
      <c r="A377" s="102">
        <v>2016</v>
      </c>
      <c r="B377" s="102"/>
      <c r="C377" s="102" t="s">
        <v>1580</v>
      </c>
      <c r="D377" s="103">
        <v>42601</v>
      </c>
      <c r="E377" s="113" t="s">
        <v>1581</v>
      </c>
      <c r="F377" s="100"/>
      <c r="G377" s="100" t="s">
        <v>750</v>
      </c>
      <c r="H377" s="25" t="s">
        <v>1582</v>
      </c>
      <c r="I377" s="25" t="s">
        <v>1583</v>
      </c>
      <c r="J377" s="9"/>
      <c r="K377" s="101" t="s">
        <v>1584</v>
      </c>
      <c r="L377" s="7" t="s">
        <v>1293</v>
      </c>
    </row>
    <row r="378" spans="1:12" ht="43.5">
      <c r="A378" s="102">
        <v>2016</v>
      </c>
      <c r="B378" s="102"/>
      <c r="C378" s="102" t="s">
        <v>1585</v>
      </c>
      <c r="D378" s="103">
        <v>42608</v>
      </c>
      <c r="E378" s="113" t="s">
        <v>1427</v>
      </c>
      <c r="F378" s="100"/>
      <c r="G378" s="100" t="s">
        <v>607</v>
      </c>
      <c r="H378" s="25" t="s">
        <v>1586</v>
      </c>
      <c r="I378" s="26">
        <v>43210</v>
      </c>
      <c r="J378" s="9" t="s">
        <v>1587</v>
      </c>
      <c r="K378" s="101" t="s">
        <v>1588</v>
      </c>
      <c r="L378" s="7" t="s">
        <v>1589</v>
      </c>
    </row>
    <row r="379" spans="1:12" ht="43.5">
      <c r="A379" s="102">
        <v>2016</v>
      </c>
      <c r="B379" s="102"/>
      <c r="C379" s="102" t="s">
        <v>1590</v>
      </c>
      <c r="D379" s="103">
        <v>42608</v>
      </c>
      <c r="E379" s="113" t="s">
        <v>1430</v>
      </c>
      <c r="F379" s="100"/>
      <c r="G379" s="100" t="s">
        <v>607</v>
      </c>
      <c r="H379" s="25" t="s">
        <v>1591</v>
      </c>
      <c r="I379" s="26">
        <v>43210</v>
      </c>
      <c r="J379" s="9" t="s">
        <v>1592</v>
      </c>
      <c r="K379" s="101" t="s">
        <v>1593</v>
      </c>
      <c r="L379" s="7" t="s">
        <v>1594</v>
      </c>
    </row>
    <row r="380" spans="1:12" ht="29">
      <c r="A380" s="102">
        <v>2016</v>
      </c>
      <c r="B380" s="102"/>
      <c r="C380" s="102" t="s">
        <v>1196</v>
      </c>
      <c r="D380" s="103">
        <v>42622</v>
      </c>
      <c r="E380" s="113" t="s">
        <v>1449</v>
      </c>
      <c r="F380" s="100"/>
      <c r="G380" s="100" t="s">
        <v>750</v>
      </c>
      <c r="H380" s="25" t="s">
        <v>1319</v>
      </c>
      <c r="I380" s="25" t="s">
        <v>1595</v>
      </c>
      <c r="J380" s="9"/>
      <c r="K380" s="101" t="s">
        <v>1596</v>
      </c>
      <c r="L380" s="7" t="s">
        <v>1293</v>
      </c>
    </row>
    <row r="381" spans="1:12" ht="43.5">
      <c r="A381" s="102">
        <v>2016</v>
      </c>
      <c r="B381" s="102"/>
      <c r="C381" s="102" t="s">
        <v>1199</v>
      </c>
      <c r="D381" s="103">
        <v>42626</v>
      </c>
      <c r="E381" s="113" t="s">
        <v>1581</v>
      </c>
      <c r="F381" s="100"/>
      <c r="G381" s="100" t="s">
        <v>750</v>
      </c>
      <c r="H381" s="25" t="s">
        <v>1319</v>
      </c>
      <c r="I381" s="25" t="s">
        <v>1597</v>
      </c>
      <c r="J381" s="9"/>
      <c r="K381" s="101" t="s">
        <v>1598</v>
      </c>
      <c r="L381" s="7" t="s">
        <v>1293</v>
      </c>
    </row>
    <row r="382" spans="1:12" ht="43.5">
      <c r="A382" s="102">
        <v>2016</v>
      </c>
      <c r="B382" s="102"/>
      <c r="C382" s="102" t="s">
        <v>1202</v>
      </c>
      <c r="D382" s="103">
        <v>42626</v>
      </c>
      <c r="E382" s="113" t="s">
        <v>1581</v>
      </c>
      <c r="F382" s="100"/>
      <c r="G382" s="100" t="s">
        <v>750</v>
      </c>
      <c r="H382" s="25" t="s">
        <v>1319</v>
      </c>
      <c r="I382" s="25" t="s">
        <v>1599</v>
      </c>
      <c r="J382" s="9"/>
      <c r="K382" s="101" t="s">
        <v>1600</v>
      </c>
      <c r="L382" s="7" t="s">
        <v>1293</v>
      </c>
    </row>
    <row r="383" spans="1:12" ht="29">
      <c r="A383" s="102">
        <v>2016</v>
      </c>
      <c r="B383" s="102"/>
      <c r="C383" s="102" t="s">
        <v>1206</v>
      </c>
      <c r="D383" s="103">
        <v>42626</v>
      </c>
      <c r="E383" s="113" t="s">
        <v>1470</v>
      </c>
      <c r="F383" s="100"/>
      <c r="G383" s="100" t="s">
        <v>750</v>
      </c>
      <c r="H383" s="25" t="s">
        <v>1319</v>
      </c>
      <c r="I383" s="25" t="s">
        <v>1601</v>
      </c>
      <c r="J383" s="9"/>
      <c r="K383" s="101" t="s">
        <v>1602</v>
      </c>
      <c r="L383" s="7" t="s">
        <v>1293</v>
      </c>
    </row>
    <row r="384" spans="1:12" ht="29">
      <c r="A384" s="102">
        <v>2016</v>
      </c>
      <c r="B384" s="102"/>
      <c r="C384" s="102" t="s">
        <v>1209</v>
      </c>
      <c r="D384" s="103">
        <v>42629</v>
      </c>
      <c r="E384" s="113" t="s">
        <v>1175</v>
      </c>
      <c r="F384" s="100"/>
      <c r="G384" s="100" t="s">
        <v>750</v>
      </c>
      <c r="H384" s="25" t="s">
        <v>1319</v>
      </c>
      <c r="I384" s="25" t="s">
        <v>1603</v>
      </c>
      <c r="J384" s="9"/>
      <c r="K384" s="101" t="s">
        <v>1604</v>
      </c>
      <c r="L384" s="7" t="s">
        <v>1293</v>
      </c>
    </row>
    <row r="385" spans="1:12" ht="72.5">
      <c r="A385" s="102">
        <v>2016</v>
      </c>
      <c r="B385" s="102"/>
      <c r="C385" s="102" t="s">
        <v>1212</v>
      </c>
      <c r="D385" s="103">
        <v>42634</v>
      </c>
      <c r="E385" s="113" t="s">
        <v>1605</v>
      </c>
      <c r="F385" s="100"/>
      <c r="G385" s="100" t="s">
        <v>566</v>
      </c>
      <c r="H385" s="25" t="s">
        <v>1319</v>
      </c>
      <c r="I385" s="25" t="s">
        <v>1606</v>
      </c>
      <c r="J385" s="9"/>
      <c r="K385" s="101" t="s">
        <v>1607</v>
      </c>
      <c r="L385" s="7" t="s">
        <v>1293</v>
      </c>
    </row>
    <row r="386" spans="1:12" ht="58">
      <c r="A386" s="102">
        <v>2016</v>
      </c>
      <c r="B386" s="102"/>
      <c r="C386" s="102" t="s">
        <v>1215</v>
      </c>
      <c r="D386" s="103">
        <v>42636</v>
      </c>
      <c r="E386" s="113" t="s">
        <v>1577</v>
      </c>
      <c r="F386" s="100"/>
      <c r="G386" s="100" t="s">
        <v>566</v>
      </c>
      <c r="H386" s="25" t="s">
        <v>1608</v>
      </c>
      <c r="I386" s="25" t="s">
        <v>1291</v>
      </c>
      <c r="J386" s="9"/>
      <c r="K386" s="101" t="s">
        <v>1609</v>
      </c>
      <c r="L386" s="7" t="s">
        <v>1610</v>
      </c>
    </row>
    <row r="387" spans="1:12" ht="43.5">
      <c r="A387" s="102">
        <v>2016</v>
      </c>
      <c r="B387" s="102"/>
      <c r="C387" s="102" t="s">
        <v>1219</v>
      </c>
      <c r="D387" s="103">
        <v>42636</v>
      </c>
      <c r="E387" s="113" t="s">
        <v>570</v>
      </c>
      <c r="F387" s="100"/>
      <c r="G387" s="100" t="s">
        <v>566</v>
      </c>
      <c r="H387" s="25" t="s">
        <v>1611</v>
      </c>
      <c r="I387" s="26">
        <v>43731</v>
      </c>
      <c r="J387" s="9"/>
      <c r="K387" s="101" t="s">
        <v>1612</v>
      </c>
      <c r="L387" s="7" t="s">
        <v>1293</v>
      </c>
    </row>
    <row r="388" spans="1:12" ht="43.5">
      <c r="A388" s="102">
        <v>2016</v>
      </c>
      <c r="B388" s="102"/>
      <c r="C388" s="102" t="s">
        <v>1223</v>
      </c>
      <c r="D388" s="103">
        <v>42643</v>
      </c>
      <c r="E388" s="113" t="s">
        <v>1613</v>
      </c>
      <c r="F388" s="100"/>
      <c r="G388" s="100" t="s">
        <v>566</v>
      </c>
      <c r="H388" s="25" t="s">
        <v>1319</v>
      </c>
      <c r="I388" s="25" t="s">
        <v>1291</v>
      </c>
      <c r="J388" s="9"/>
      <c r="K388" s="101" t="s">
        <v>1614</v>
      </c>
      <c r="L388" s="7" t="s">
        <v>1293</v>
      </c>
    </row>
    <row r="389" spans="1:12" ht="43.5">
      <c r="A389" s="102">
        <v>2016</v>
      </c>
      <c r="B389" s="102"/>
      <c r="C389" s="102" t="s">
        <v>1228</v>
      </c>
      <c r="D389" s="103">
        <v>42450</v>
      </c>
      <c r="E389" s="113" t="s">
        <v>1142</v>
      </c>
      <c r="F389" s="100"/>
      <c r="G389" s="100" t="s">
        <v>607</v>
      </c>
      <c r="H389" s="25" t="s">
        <v>1413</v>
      </c>
      <c r="I389" s="115">
        <v>43051</v>
      </c>
      <c r="J389" s="9"/>
      <c r="K389" s="101" t="s">
        <v>1615</v>
      </c>
      <c r="L389" s="7" t="s">
        <v>1616</v>
      </c>
    </row>
    <row r="390" spans="1:12" ht="29">
      <c r="A390" s="102">
        <v>2016</v>
      </c>
      <c r="B390" s="102"/>
      <c r="C390" s="102" t="s">
        <v>1231</v>
      </c>
      <c r="D390" s="103">
        <v>42648</v>
      </c>
      <c r="E390" s="113" t="s">
        <v>1617</v>
      </c>
      <c r="F390" s="100"/>
      <c r="G390" s="100" t="s">
        <v>1037</v>
      </c>
      <c r="H390" s="25" t="s">
        <v>1319</v>
      </c>
      <c r="I390" s="25" t="s">
        <v>1291</v>
      </c>
      <c r="J390" s="9"/>
      <c r="K390" s="101" t="s">
        <v>1618</v>
      </c>
      <c r="L390" s="7" t="s">
        <v>1619</v>
      </c>
    </row>
    <row r="391" spans="1:12" ht="43.5">
      <c r="A391" s="102">
        <v>2016</v>
      </c>
      <c r="B391" s="102"/>
      <c r="C391" s="102" t="s">
        <v>1234</v>
      </c>
      <c r="D391" s="104">
        <v>42653</v>
      </c>
      <c r="E391" s="113" t="s">
        <v>693</v>
      </c>
      <c r="F391" s="100"/>
      <c r="G391" s="100" t="s">
        <v>607</v>
      </c>
      <c r="H391" s="25" t="s">
        <v>1620</v>
      </c>
      <c r="I391" s="25" t="s">
        <v>1291</v>
      </c>
      <c r="J391" s="9"/>
      <c r="K391" s="101" t="s">
        <v>1621</v>
      </c>
      <c r="L391" s="7" t="s">
        <v>1622</v>
      </c>
    </row>
    <row r="392" spans="1:12" ht="58">
      <c r="A392" s="102">
        <v>2016</v>
      </c>
      <c r="B392" s="102"/>
      <c r="C392" s="102" t="s">
        <v>1236</v>
      </c>
      <c r="D392" s="104">
        <v>42653</v>
      </c>
      <c r="E392" s="113" t="s">
        <v>1237</v>
      </c>
      <c r="F392" s="100"/>
      <c r="G392" s="100" t="s">
        <v>566</v>
      </c>
      <c r="H392" s="25" t="s">
        <v>1623</v>
      </c>
      <c r="I392" s="25" t="s">
        <v>1291</v>
      </c>
      <c r="J392" s="9"/>
      <c r="K392" s="101" t="s">
        <v>1624</v>
      </c>
      <c r="L392" s="7" t="s">
        <v>1625</v>
      </c>
    </row>
    <row r="393" spans="1:12" ht="72.5">
      <c r="A393" s="102">
        <v>2016</v>
      </c>
      <c r="B393" s="102"/>
      <c r="C393" s="102" t="s">
        <v>1240</v>
      </c>
      <c r="D393" s="104">
        <v>42654</v>
      </c>
      <c r="E393" s="113" t="s">
        <v>1626</v>
      </c>
      <c r="F393" s="100"/>
      <c r="G393" s="100" t="s">
        <v>566</v>
      </c>
      <c r="H393" s="25" t="s">
        <v>1319</v>
      </c>
      <c r="I393" s="25" t="s">
        <v>1291</v>
      </c>
      <c r="J393" s="9"/>
      <c r="K393" s="101" t="s">
        <v>1627</v>
      </c>
      <c r="L393" s="7" t="s">
        <v>1293</v>
      </c>
    </row>
    <row r="394" spans="1:12" ht="72.5">
      <c r="A394" s="102">
        <v>2016</v>
      </c>
      <c r="B394" s="102"/>
      <c r="C394" s="102" t="s">
        <v>1243</v>
      </c>
      <c r="D394" s="104">
        <v>42657</v>
      </c>
      <c r="E394" s="113" t="s">
        <v>1628</v>
      </c>
      <c r="F394" s="100"/>
      <c r="G394" s="100" t="s">
        <v>566</v>
      </c>
      <c r="H394" s="25" t="s">
        <v>1319</v>
      </c>
      <c r="I394" s="25" t="s">
        <v>1606</v>
      </c>
      <c r="J394" s="9"/>
      <c r="K394" s="101" t="s">
        <v>1629</v>
      </c>
      <c r="L394" s="7" t="s">
        <v>1293</v>
      </c>
    </row>
    <row r="395" spans="1:12" ht="43.5">
      <c r="A395" s="102">
        <v>2016</v>
      </c>
      <c r="B395" s="102"/>
      <c r="C395" s="102" t="s">
        <v>1246</v>
      </c>
      <c r="D395" s="104">
        <v>42661</v>
      </c>
      <c r="E395" s="113" t="s">
        <v>1630</v>
      </c>
      <c r="F395" s="100"/>
      <c r="G395" s="100" t="s">
        <v>566</v>
      </c>
      <c r="H395" s="25" t="s">
        <v>1631</v>
      </c>
      <c r="I395" s="25" t="s">
        <v>1632</v>
      </c>
      <c r="J395" s="9"/>
      <c r="K395" s="101" t="s">
        <v>1633</v>
      </c>
      <c r="L395" s="7" t="s">
        <v>1293</v>
      </c>
    </row>
    <row r="396" spans="1:12" ht="29">
      <c r="A396" s="102">
        <v>2016</v>
      </c>
      <c r="B396" s="102"/>
      <c r="C396" s="102" t="s">
        <v>1251</v>
      </c>
      <c r="D396" s="104">
        <v>42668</v>
      </c>
      <c r="E396" s="113" t="s">
        <v>1175</v>
      </c>
      <c r="F396" s="100"/>
      <c r="G396" s="100" t="s">
        <v>750</v>
      </c>
      <c r="H396" s="25" t="s">
        <v>1319</v>
      </c>
      <c r="I396" s="25" t="s">
        <v>1634</v>
      </c>
      <c r="J396" s="9"/>
      <c r="K396" s="101" t="s">
        <v>1635</v>
      </c>
      <c r="L396" s="7" t="s">
        <v>1293</v>
      </c>
    </row>
    <row r="397" spans="1:12" ht="29">
      <c r="A397" s="102">
        <v>2016</v>
      </c>
      <c r="B397" s="102"/>
      <c r="C397" s="102" t="s">
        <v>1255</v>
      </c>
      <c r="D397" s="104">
        <v>42668</v>
      </c>
      <c r="E397" s="113" t="s">
        <v>1397</v>
      </c>
      <c r="F397" s="100"/>
      <c r="G397" s="100" t="s">
        <v>750</v>
      </c>
      <c r="H397" s="25" t="s">
        <v>1319</v>
      </c>
      <c r="I397" s="25" t="s">
        <v>1636</v>
      </c>
      <c r="J397" s="9"/>
      <c r="K397" s="101" t="s">
        <v>1637</v>
      </c>
      <c r="L397" s="7" t="s">
        <v>1293</v>
      </c>
    </row>
    <row r="398" spans="1:12" ht="29">
      <c r="A398" s="102">
        <v>2016</v>
      </c>
      <c r="B398" s="102"/>
      <c r="C398" s="102" t="s">
        <v>1259</v>
      </c>
      <c r="D398" s="104">
        <v>42668</v>
      </c>
      <c r="E398" s="113" t="s">
        <v>1573</v>
      </c>
      <c r="F398" s="100"/>
      <c r="G398" s="100" t="s">
        <v>566</v>
      </c>
      <c r="H398" s="25" t="s">
        <v>1319</v>
      </c>
      <c r="I398" s="25" t="s">
        <v>1291</v>
      </c>
      <c r="J398" s="9"/>
      <c r="K398" s="101" t="s">
        <v>1638</v>
      </c>
      <c r="L398" s="7" t="s">
        <v>1639</v>
      </c>
    </row>
    <row r="399" spans="1:12" ht="43.5">
      <c r="A399" s="102">
        <v>2016</v>
      </c>
      <c r="B399" s="102"/>
      <c r="C399" s="102" t="s">
        <v>1263</v>
      </c>
      <c r="D399" s="104">
        <v>42669</v>
      </c>
      <c r="E399" s="113" t="s">
        <v>1276</v>
      </c>
      <c r="F399" s="100"/>
      <c r="G399" s="100" t="s">
        <v>566</v>
      </c>
      <c r="H399" s="25" t="s">
        <v>1319</v>
      </c>
      <c r="I399" s="25" t="s">
        <v>1291</v>
      </c>
      <c r="J399" s="9"/>
      <c r="K399" s="101" t="s">
        <v>1640</v>
      </c>
      <c r="L399" s="7" t="s">
        <v>1641</v>
      </c>
    </row>
    <row r="400" spans="1:12" ht="58">
      <c r="A400" s="102">
        <v>2016</v>
      </c>
      <c r="B400" s="102"/>
      <c r="C400" s="102" t="s">
        <v>1267</v>
      </c>
      <c r="D400" s="104">
        <v>42670</v>
      </c>
      <c r="E400" s="113" t="s">
        <v>885</v>
      </c>
      <c r="F400" s="100"/>
      <c r="G400" s="100" t="s">
        <v>566</v>
      </c>
      <c r="H400" s="25" t="s">
        <v>1642</v>
      </c>
      <c r="I400" s="25" t="s">
        <v>1291</v>
      </c>
      <c r="J400" s="9"/>
      <c r="K400" s="101" t="s">
        <v>1643</v>
      </c>
      <c r="L400" s="7" t="s">
        <v>1644</v>
      </c>
    </row>
    <row r="401" spans="1:12" ht="43.5">
      <c r="A401" s="102">
        <v>2016</v>
      </c>
      <c r="B401" s="102"/>
      <c r="C401" s="102" t="s">
        <v>1271</v>
      </c>
      <c r="D401" s="104">
        <v>42670</v>
      </c>
      <c r="E401" s="113" t="s">
        <v>1645</v>
      </c>
      <c r="F401" s="100"/>
      <c r="G401" s="100" t="s">
        <v>574</v>
      </c>
      <c r="H401" s="25" t="s">
        <v>1646</v>
      </c>
      <c r="I401" s="25" t="s">
        <v>1291</v>
      </c>
      <c r="J401" s="9"/>
      <c r="K401" s="101" t="s">
        <v>1647</v>
      </c>
      <c r="L401" s="7" t="s">
        <v>1293</v>
      </c>
    </row>
    <row r="402" spans="1:12" ht="43.5">
      <c r="A402" s="102">
        <v>2016</v>
      </c>
      <c r="B402" s="102"/>
      <c r="C402" s="102" t="s">
        <v>1275</v>
      </c>
      <c r="D402" s="104">
        <v>42671</v>
      </c>
      <c r="E402" s="113" t="s">
        <v>1316</v>
      </c>
      <c r="F402" s="100"/>
      <c r="G402" s="100" t="s">
        <v>568</v>
      </c>
      <c r="H402" s="25" t="s">
        <v>1319</v>
      </c>
      <c r="I402" s="25" t="s">
        <v>1291</v>
      </c>
      <c r="J402" s="9"/>
      <c r="K402" s="101" t="s">
        <v>1648</v>
      </c>
      <c r="L402" s="7" t="s">
        <v>1293</v>
      </c>
    </row>
    <row r="403" spans="1:12" ht="43.5">
      <c r="A403" s="102">
        <v>2016</v>
      </c>
      <c r="B403" s="102"/>
      <c r="C403" s="102" t="s">
        <v>1279</v>
      </c>
      <c r="D403" s="104">
        <v>42671</v>
      </c>
      <c r="E403" s="113" t="s">
        <v>1318</v>
      </c>
      <c r="F403" s="100"/>
      <c r="G403" s="100" t="s">
        <v>568</v>
      </c>
      <c r="H403" s="25" t="s">
        <v>1319</v>
      </c>
      <c r="I403" s="25" t="s">
        <v>1291</v>
      </c>
      <c r="J403" s="9"/>
      <c r="K403" s="101" t="s">
        <v>1649</v>
      </c>
      <c r="L403" s="7" t="s">
        <v>1293</v>
      </c>
    </row>
    <row r="404" spans="1:12" ht="29">
      <c r="A404" s="102">
        <v>2016</v>
      </c>
      <c r="B404" s="102"/>
      <c r="C404" s="102" t="s">
        <v>1283</v>
      </c>
      <c r="D404" s="104">
        <v>42671</v>
      </c>
      <c r="E404" s="113" t="s">
        <v>1321</v>
      </c>
      <c r="F404" s="100"/>
      <c r="G404" s="100"/>
      <c r="H404" s="25" t="s">
        <v>1319</v>
      </c>
      <c r="I404" s="25" t="s">
        <v>1291</v>
      </c>
      <c r="J404" s="9"/>
      <c r="K404" s="101" t="s">
        <v>1650</v>
      </c>
      <c r="L404" s="7" t="s">
        <v>1293</v>
      </c>
    </row>
    <row r="405" spans="1:12" ht="43.5">
      <c r="A405" s="102">
        <v>2016</v>
      </c>
      <c r="B405" s="102"/>
      <c r="C405" s="102" t="s">
        <v>1286</v>
      </c>
      <c r="D405" s="103">
        <v>42683</v>
      </c>
      <c r="E405" s="113" t="s">
        <v>1651</v>
      </c>
      <c r="F405" s="100"/>
      <c r="G405" s="100" t="s">
        <v>566</v>
      </c>
      <c r="H405" s="25" t="s">
        <v>1652</v>
      </c>
      <c r="I405" s="25" t="s">
        <v>1653</v>
      </c>
      <c r="J405" s="9"/>
      <c r="K405" s="101" t="s">
        <v>1654</v>
      </c>
      <c r="L405" s="7" t="s">
        <v>1293</v>
      </c>
    </row>
    <row r="406" spans="1:12" ht="58">
      <c r="A406" s="102">
        <v>2016</v>
      </c>
      <c r="B406" s="102"/>
      <c r="C406" s="102" t="s">
        <v>1655</v>
      </c>
      <c r="D406" s="104">
        <v>42685</v>
      </c>
      <c r="E406" s="113" t="s">
        <v>1247</v>
      </c>
      <c r="F406" s="100"/>
      <c r="G406" s="100" t="s">
        <v>566</v>
      </c>
      <c r="H406" s="25" t="s">
        <v>1656</v>
      </c>
      <c r="I406" s="25" t="s">
        <v>1249</v>
      </c>
      <c r="J406" s="9"/>
      <c r="K406" s="101" t="s">
        <v>1657</v>
      </c>
      <c r="L406" s="7" t="s">
        <v>1658</v>
      </c>
    </row>
    <row r="407" spans="1:12" ht="58">
      <c r="A407" s="102">
        <v>2016</v>
      </c>
      <c r="B407" s="102"/>
      <c r="C407" s="102" t="s">
        <v>1659</v>
      </c>
      <c r="D407" s="104">
        <v>42685</v>
      </c>
      <c r="E407" s="113" t="s">
        <v>1660</v>
      </c>
      <c r="F407" s="100"/>
      <c r="G407" s="100" t="s">
        <v>566</v>
      </c>
      <c r="H407" s="25" t="s">
        <v>1661</v>
      </c>
      <c r="I407" s="25" t="s">
        <v>1249</v>
      </c>
      <c r="J407" s="9"/>
      <c r="K407" s="101" t="s">
        <v>1662</v>
      </c>
      <c r="L407" s="7" t="s">
        <v>1293</v>
      </c>
    </row>
    <row r="408" spans="1:12" ht="58">
      <c r="A408" s="102">
        <v>2016</v>
      </c>
      <c r="B408" s="102"/>
      <c r="C408" s="102" t="s">
        <v>1663</v>
      </c>
      <c r="D408" s="104">
        <v>42685</v>
      </c>
      <c r="E408" s="113" t="s">
        <v>1664</v>
      </c>
      <c r="F408" s="100"/>
      <c r="G408" s="100" t="s">
        <v>566</v>
      </c>
      <c r="H408" s="25" t="s">
        <v>1665</v>
      </c>
      <c r="I408" s="25" t="s">
        <v>1291</v>
      </c>
      <c r="J408" s="9"/>
      <c r="K408" s="101" t="s">
        <v>1666</v>
      </c>
      <c r="L408" s="7" t="s">
        <v>1293</v>
      </c>
    </row>
    <row r="409" spans="1:12" ht="43.5">
      <c r="A409" s="102">
        <v>2016</v>
      </c>
      <c r="B409" s="102"/>
      <c r="C409" s="102" t="s">
        <v>1667</v>
      </c>
      <c r="D409" s="104">
        <v>42685</v>
      </c>
      <c r="E409" s="113" t="s">
        <v>1668</v>
      </c>
      <c r="F409" s="100"/>
      <c r="G409" s="100" t="s">
        <v>566</v>
      </c>
      <c r="H409" s="25" t="s">
        <v>1319</v>
      </c>
      <c r="I409" s="25" t="s">
        <v>1669</v>
      </c>
      <c r="J409" s="9"/>
      <c r="K409" s="101" t="s">
        <v>1670</v>
      </c>
      <c r="L409" s="7" t="s">
        <v>1293</v>
      </c>
    </row>
    <row r="410" spans="1:12" ht="43.5">
      <c r="A410" s="102">
        <v>2016</v>
      </c>
      <c r="B410" s="102"/>
      <c r="C410" s="102" t="s">
        <v>1671</v>
      </c>
      <c r="D410" s="104">
        <v>42685</v>
      </c>
      <c r="E410" s="113" t="s">
        <v>1672</v>
      </c>
      <c r="F410" s="100"/>
      <c r="G410" s="100" t="s">
        <v>566</v>
      </c>
      <c r="H410" s="25" t="s">
        <v>1673</v>
      </c>
      <c r="I410" s="25" t="s">
        <v>1674</v>
      </c>
      <c r="J410" s="9"/>
      <c r="K410" s="101" t="s">
        <v>1675</v>
      </c>
      <c r="L410" s="7" t="s">
        <v>1293</v>
      </c>
    </row>
    <row r="411" spans="1:12" ht="43.5">
      <c r="A411" s="102">
        <v>2016</v>
      </c>
      <c r="B411" s="102"/>
      <c r="C411" s="102" t="s">
        <v>1676</v>
      </c>
      <c r="D411" s="104">
        <v>42685</v>
      </c>
      <c r="E411" s="113" t="s">
        <v>1677</v>
      </c>
      <c r="F411" s="100"/>
      <c r="G411" s="100" t="s">
        <v>566</v>
      </c>
      <c r="H411" s="25" t="s">
        <v>1678</v>
      </c>
      <c r="I411" s="25" t="s">
        <v>1679</v>
      </c>
      <c r="J411" s="9"/>
      <c r="K411" s="101" t="s">
        <v>1680</v>
      </c>
      <c r="L411" s="7" t="s">
        <v>1293</v>
      </c>
    </row>
    <row r="412" spans="1:12" ht="43.5">
      <c r="A412" s="102">
        <v>2016</v>
      </c>
      <c r="B412" s="102"/>
      <c r="C412" s="102" t="s">
        <v>1681</v>
      </c>
      <c r="D412" s="104">
        <v>42685</v>
      </c>
      <c r="E412" s="113" t="s">
        <v>1682</v>
      </c>
      <c r="F412" s="100"/>
      <c r="G412" s="100" t="s">
        <v>566</v>
      </c>
      <c r="H412" s="25" t="s">
        <v>1683</v>
      </c>
      <c r="I412" s="25" t="s">
        <v>1684</v>
      </c>
      <c r="J412" s="9"/>
      <c r="K412" s="101" t="s">
        <v>1685</v>
      </c>
      <c r="L412" s="7" t="s">
        <v>1293</v>
      </c>
    </row>
    <row r="413" spans="1:12" ht="29">
      <c r="A413" s="102">
        <v>2016</v>
      </c>
      <c r="B413" s="102"/>
      <c r="C413" s="102" t="s">
        <v>1686</v>
      </c>
      <c r="D413" s="104">
        <v>42685</v>
      </c>
      <c r="E413" s="113" t="s">
        <v>1476</v>
      </c>
      <c r="F413" s="100"/>
      <c r="G413" s="100" t="s">
        <v>750</v>
      </c>
      <c r="H413" s="25" t="s">
        <v>1319</v>
      </c>
      <c r="I413" s="25" t="s">
        <v>1687</v>
      </c>
      <c r="J413" s="9"/>
      <c r="K413" s="101" t="s">
        <v>1688</v>
      </c>
      <c r="L413" s="7" t="s">
        <v>1293</v>
      </c>
    </row>
    <row r="414" spans="1:12" ht="58">
      <c r="A414" s="102">
        <v>2016</v>
      </c>
      <c r="B414" s="102"/>
      <c r="C414" s="102" t="s">
        <v>1689</v>
      </c>
      <c r="D414" s="104">
        <v>42697</v>
      </c>
      <c r="E414" s="113" t="s">
        <v>647</v>
      </c>
      <c r="F414" s="100"/>
      <c r="G414" s="100" t="s">
        <v>607</v>
      </c>
      <c r="H414" s="25" t="s">
        <v>1690</v>
      </c>
      <c r="I414" s="25" t="s">
        <v>1291</v>
      </c>
      <c r="J414" s="9"/>
      <c r="K414" s="101" t="s">
        <v>1691</v>
      </c>
      <c r="L414" s="7" t="s">
        <v>1692</v>
      </c>
    </row>
    <row r="415" spans="1:12" ht="43.5">
      <c r="A415" s="102">
        <v>2016</v>
      </c>
      <c r="B415" s="102"/>
      <c r="C415" s="102" t="s">
        <v>1693</v>
      </c>
      <c r="D415" s="104">
        <v>42697</v>
      </c>
      <c r="E415" s="113" t="s">
        <v>1458</v>
      </c>
      <c r="F415" s="100"/>
      <c r="G415" s="100" t="s">
        <v>566</v>
      </c>
      <c r="H415" s="25" t="s">
        <v>1694</v>
      </c>
      <c r="I415" s="25" t="s">
        <v>1291</v>
      </c>
      <c r="J415" s="9"/>
      <c r="K415" s="101" t="s">
        <v>1695</v>
      </c>
      <c r="L415" s="7" t="s">
        <v>1293</v>
      </c>
    </row>
    <row r="416" spans="1:12" ht="43.5">
      <c r="A416" s="102">
        <v>2016</v>
      </c>
      <c r="B416" s="102"/>
      <c r="C416" s="102" t="s">
        <v>1696</v>
      </c>
      <c r="D416" s="104">
        <v>42699</v>
      </c>
      <c r="E416" s="113" t="s">
        <v>1473</v>
      </c>
      <c r="F416" s="100"/>
      <c r="G416" s="100" t="s">
        <v>750</v>
      </c>
      <c r="H416" s="25" t="s">
        <v>1319</v>
      </c>
      <c r="I416" s="25" t="s">
        <v>1697</v>
      </c>
      <c r="J416" s="9"/>
      <c r="K416" s="101" t="s">
        <v>1698</v>
      </c>
      <c r="L416" s="7" t="s">
        <v>1293</v>
      </c>
    </row>
    <row r="417" spans="1:12" ht="58">
      <c r="A417" s="102">
        <v>2016</v>
      </c>
      <c r="B417" s="102"/>
      <c r="C417" s="102" t="s">
        <v>1699</v>
      </c>
      <c r="D417" s="104">
        <v>42703</v>
      </c>
      <c r="E417" s="113" t="s">
        <v>1700</v>
      </c>
      <c r="F417" s="100"/>
      <c r="G417" s="100" t="s">
        <v>566</v>
      </c>
      <c r="H417" s="25" t="s">
        <v>1319</v>
      </c>
      <c r="I417" s="25" t="s">
        <v>1291</v>
      </c>
      <c r="J417" s="9"/>
      <c r="K417" s="101" t="s">
        <v>1701</v>
      </c>
      <c r="L417" s="7" t="s">
        <v>1293</v>
      </c>
    </row>
    <row r="418" spans="1:12" ht="43.5">
      <c r="A418" s="102">
        <v>2016</v>
      </c>
      <c r="B418" s="102"/>
      <c r="C418" s="102" t="s">
        <v>1702</v>
      </c>
      <c r="D418" s="103">
        <v>42712</v>
      </c>
      <c r="E418" s="113" t="s">
        <v>1703</v>
      </c>
      <c r="F418" s="100"/>
      <c r="G418" s="100" t="s">
        <v>750</v>
      </c>
      <c r="H418" s="25" t="s">
        <v>1319</v>
      </c>
      <c r="I418" s="25" t="s">
        <v>1704</v>
      </c>
      <c r="J418" s="9"/>
      <c r="K418" s="101" t="s">
        <v>1705</v>
      </c>
      <c r="L418" s="7" t="s">
        <v>1293</v>
      </c>
    </row>
    <row r="419" spans="1:12" ht="43.5">
      <c r="A419" s="102">
        <v>2016</v>
      </c>
      <c r="B419" s="102"/>
      <c r="C419" s="102" t="s">
        <v>1706</v>
      </c>
      <c r="D419" s="103">
        <v>42712</v>
      </c>
      <c r="E419" s="113" t="s">
        <v>1142</v>
      </c>
      <c r="F419" s="100"/>
      <c r="G419" s="100" t="s">
        <v>607</v>
      </c>
      <c r="H419" s="25" t="s">
        <v>1707</v>
      </c>
      <c r="I419" s="115">
        <v>43051</v>
      </c>
      <c r="J419" s="9"/>
      <c r="K419" s="101" t="s">
        <v>1708</v>
      </c>
      <c r="L419" s="7" t="s">
        <v>1709</v>
      </c>
    </row>
    <row r="420" spans="1:12" ht="58">
      <c r="A420" s="102">
        <v>2016</v>
      </c>
      <c r="B420" s="102"/>
      <c r="C420" s="102" t="s">
        <v>1710</v>
      </c>
      <c r="D420" s="103">
        <v>42712</v>
      </c>
      <c r="E420" s="113" t="s">
        <v>1711</v>
      </c>
      <c r="F420" s="100"/>
      <c r="G420" s="100" t="s">
        <v>566</v>
      </c>
      <c r="H420" s="25" t="s">
        <v>1319</v>
      </c>
      <c r="I420" s="25" t="s">
        <v>1291</v>
      </c>
      <c r="J420" s="9"/>
      <c r="K420" s="101" t="s">
        <v>1708</v>
      </c>
      <c r="L420" s="7" t="s">
        <v>1293</v>
      </c>
    </row>
    <row r="421" spans="1:12" ht="58">
      <c r="A421" s="102">
        <v>2016</v>
      </c>
      <c r="B421" s="102"/>
      <c r="C421" s="102" t="s">
        <v>1712</v>
      </c>
      <c r="D421" s="104">
        <v>42716</v>
      </c>
      <c r="E421" s="113" t="s">
        <v>1664</v>
      </c>
      <c r="F421" s="100"/>
      <c r="G421" s="100" t="s">
        <v>566</v>
      </c>
      <c r="H421" s="25" t="s">
        <v>1713</v>
      </c>
      <c r="I421" s="25" t="s">
        <v>1291</v>
      </c>
      <c r="J421" s="9"/>
      <c r="K421" s="101" t="s">
        <v>1714</v>
      </c>
      <c r="L421" s="7" t="s">
        <v>1715</v>
      </c>
    </row>
    <row r="422" spans="1:12" ht="58">
      <c r="A422" s="102">
        <v>2016</v>
      </c>
      <c r="B422" s="102"/>
      <c r="C422" s="102" t="s">
        <v>1716</v>
      </c>
      <c r="D422" s="104">
        <v>42717</v>
      </c>
      <c r="E422" s="113" t="s">
        <v>1247</v>
      </c>
      <c r="F422" s="100"/>
      <c r="G422" s="100" t="s">
        <v>566</v>
      </c>
      <c r="H422" s="25" t="s">
        <v>1717</v>
      </c>
      <c r="I422" s="25" t="s">
        <v>1249</v>
      </c>
      <c r="J422" s="9"/>
      <c r="K422" s="101" t="s">
        <v>1718</v>
      </c>
      <c r="L422" s="7" t="s">
        <v>1719</v>
      </c>
    </row>
    <row r="423" spans="1:12" ht="29">
      <c r="A423" s="102">
        <v>2016</v>
      </c>
      <c r="B423" s="102"/>
      <c r="C423" s="102" t="s">
        <v>1720</v>
      </c>
      <c r="D423" s="104">
        <v>42717</v>
      </c>
      <c r="E423" s="113" t="s">
        <v>1721</v>
      </c>
      <c r="F423" s="100"/>
      <c r="G423" s="100" t="s">
        <v>750</v>
      </c>
      <c r="H423" s="25" t="s">
        <v>1319</v>
      </c>
      <c r="I423" s="25" t="s">
        <v>1722</v>
      </c>
      <c r="J423" s="9"/>
      <c r="K423" s="101" t="s">
        <v>1723</v>
      </c>
      <c r="L423" s="7" t="s">
        <v>1293</v>
      </c>
    </row>
    <row r="424" spans="1:12" ht="43.5">
      <c r="A424" s="102">
        <v>2016</v>
      </c>
      <c r="B424" s="102"/>
      <c r="C424" s="102" t="s">
        <v>1724</v>
      </c>
      <c r="D424" s="104">
        <v>42717</v>
      </c>
      <c r="E424" s="113" t="s">
        <v>1725</v>
      </c>
      <c r="F424" s="100"/>
      <c r="G424" s="100" t="s">
        <v>566</v>
      </c>
      <c r="H424" s="25" t="s">
        <v>1319</v>
      </c>
      <c r="I424" s="25" t="s">
        <v>1726</v>
      </c>
      <c r="J424" s="9"/>
      <c r="K424" s="101" t="s">
        <v>1727</v>
      </c>
      <c r="L424" s="7" t="s">
        <v>1293</v>
      </c>
    </row>
    <row r="425" spans="1:12" ht="58">
      <c r="A425" s="102">
        <v>2016</v>
      </c>
      <c r="B425" s="102"/>
      <c r="C425" s="102" t="s">
        <v>1728</v>
      </c>
      <c r="D425" s="104">
        <v>42717</v>
      </c>
      <c r="E425" s="113" t="s">
        <v>1729</v>
      </c>
      <c r="F425" s="100"/>
      <c r="G425" s="100" t="s">
        <v>566</v>
      </c>
      <c r="H425" s="25" t="s">
        <v>1319</v>
      </c>
      <c r="I425" s="25" t="s">
        <v>1291</v>
      </c>
      <c r="J425" s="9"/>
      <c r="K425" s="101" t="s">
        <v>1730</v>
      </c>
      <c r="L425" s="7" t="s">
        <v>1293</v>
      </c>
    </row>
    <row r="426" spans="1:12" ht="43.5">
      <c r="A426" s="102">
        <v>2016</v>
      </c>
      <c r="B426" s="102"/>
      <c r="C426" s="102" t="s">
        <v>1731</v>
      </c>
      <c r="D426" s="104">
        <v>42717</v>
      </c>
      <c r="E426" s="113" t="s">
        <v>1504</v>
      </c>
      <c r="F426" s="100"/>
      <c r="G426" s="100" t="s">
        <v>750</v>
      </c>
      <c r="H426" s="25" t="s">
        <v>1319</v>
      </c>
      <c r="I426" s="25" t="s">
        <v>1732</v>
      </c>
      <c r="J426" s="9"/>
      <c r="K426" s="101" t="s">
        <v>1733</v>
      </c>
      <c r="L426" s="7" t="s">
        <v>1293</v>
      </c>
    </row>
    <row r="427" spans="1:12" ht="43.5">
      <c r="A427" s="102">
        <v>2016</v>
      </c>
      <c r="B427" s="102"/>
      <c r="C427" s="102" t="s">
        <v>1734</v>
      </c>
      <c r="D427" s="104">
        <v>42719</v>
      </c>
      <c r="E427" s="113" t="s">
        <v>1563</v>
      </c>
      <c r="F427" s="100"/>
      <c r="G427" s="100" t="s">
        <v>566</v>
      </c>
      <c r="H427" s="25" t="s">
        <v>1319</v>
      </c>
      <c r="I427" s="25" t="s">
        <v>1735</v>
      </c>
      <c r="J427" s="9"/>
      <c r="K427" s="101" t="s">
        <v>1736</v>
      </c>
      <c r="L427" s="7" t="s">
        <v>1737</v>
      </c>
    </row>
    <row r="428" spans="1:12" ht="58">
      <c r="A428" s="102">
        <v>2016</v>
      </c>
      <c r="B428" s="102"/>
      <c r="C428" s="102" t="s">
        <v>1738</v>
      </c>
      <c r="D428" s="104">
        <v>42720</v>
      </c>
      <c r="E428" s="113" t="s">
        <v>1577</v>
      </c>
      <c r="F428" s="100"/>
      <c r="G428" s="100" t="s">
        <v>566</v>
      </c>
      <c r="H428" s="25" t="s">
        <v>1739</v>
      </c>
      <c r="I428" s="25" t="s">
        <v>1291</v>
      </c>
      <c r="J428" s="9"/>
      <c r="K428" s="101" t="s">
        <v>1740</v>
      </c>
      <c r="L428" s="7" t="s">
        <v>1741</v>
      </c>
    </row>
    <row r="429" spans="1:12" ht="43.5">
      <c r="A429" s="102">
        <v>2016</v>
      </c>
      <c r="B429" s="102"/>
      <c r="C429" s="102" t="s">
        <v>1742</v>
      </c>
      <c r="D429" s="104">
        <v>42720</v>
      </c>
      <c r="E429" s="113" t="s">
        <v>1743</v>
      </c>
      <c r="F429" s="100"/>
      <c r="G429" s="100" t="s">
        <v>750</v>
      </c>
      <c r="H429" s="25" t="s">
        <v>1319</v>
      </c>
      <c r="I429" s="25" t="s">
        <v>1744</v>
      </c>
      <c r="J429" s="9"/>
      <c r="K429" s="101" t="s">
        <v>1745</v>
      </c>
      <c r="L429" s="7" t="s">
        <v>1293</v>
      </c>
    </row>
    <row r="430" spans="1:12" ht="29">
      <c r="A430" s="102">
        <v>2016</v>
      </c>
      <c r="B430" s="102"/>
      <c r="C430" s="102" t="s">
        <v>1746</v>
      </c>
      <c r="D430" s="104">
        <v>42720</v>
      </c>
      <c r="E430" s="113" t="s">
        <v>1519</v>
      </c>
      <c r="F430" s="100"/>
      <c r="G430" s="100" t="s">
        <v>750</v>
      </c>
      <c r="H430" s="25" t="s">
        <v>1319</v>
      </c>
      <c r="I430" s="25" t="s">
        <v>1747</v>
      </c>
      <c r="J430" s="9"/>
      <c r="K430" s="101" t="s">
        <v>1748</v>
      </c>
      <c r="L430" s="7" t="s">
        <v>1293</v>
      </c>
    </row>
    <row r="431" spans="1:12" ht="43.5">
      <c r="A431" s="102">
        <v>2016</v>
      </c>
      <c r="B431" s="102"/>
      <c r="C431" s="102" t="s">
        <v>1749</v>
      </c>
      <c r="D431" s="104">
        <v>42720</v>
      </c>
      <c r="E431" s="113" t="s">
        <v>1750</v>
      </c>
      <c r="F431" s="100"/>
      <c r="G431" s="100" t="s">
        <v>750</v>
      </c>
      <c r="H431" s="25" t="s">
        <v>1319</v>
      </c>
      <c r="I431" s="25" t="s">
        <v>1751</v>
      </c>
      <c r="J431" s="9"/>
      <c r="K431" s="101" t="s">
        <v>1752</v>
      </c>
      <c r="L431" s="7" t="s">
        <v>1293</v>
      </c>
    </row>
    <row r="432" spans="1:12" ht="43.5">
      <c r="A432" s="102">
        <v>2016</v>
      </c>
      <c r="B432" s="102"/>
      <c r="C432" s="102" t="s">
        <v>1753</v>
      </c>
      <c r="D432" s="104">
        <v>42724</v>
      </c>
      <c r="E432" s="113" t="s">
        <v>1754</v>
      </c>
      <c r="F432" s="100"/>
      <c r="G432" s="100" t="s">
        <v>568</v>
      </c>
      <c r="H432" s="25" t="s">
        <v>1319</v>
      </c>
      <c r="I432" s="25" t="s">
        <v>1755</v>
      </c>
      <c r="J432" s="9"/>
      <c r="K432" s="101" t="s">
        <v>1756</v>
      </c>
      <c r="L432" s="7" t="s">
        <v>1293</v>
      </c>
    </row>
    <row r="433" spans="1:12" ht="43.5">
      <c r="A433" s="102">
        <v>2016</v>
      </c>
      <c r="B433" s="102"/>
      <c r="C433" s="102" t="s">
        <v>1757</v>
      </c>
      <c r="D433" s="104">
        <v>42724</v>
      </c>
      <c r="E433" s="113" t="s">
        <v>1758</v>
      </c>
      <c r="F433" s="100"/>
      <c r="G433" s="100" t="s">
        <v>1037</v>
      </c>
      <c r="H433" s="25" t="s">
        <v>1319</v>
      </c>
      <c r="I433" s="25" t="s">
        <v>1291</v>
      </c>
      <c r="J433" s="9"/>
      <c r="K433" s="101" t="s">
        <v>1759</v>
      </c>
      <c r="L433" s="7" t="s">
        <v>1760</v>
      </c>
    </row>
    <row r="434" spans="1:12" ht="12.5">
      <c r="A434" s="48"/>
      <c r="E434" s="117"/>
      <c r="F434" s="118"/>
      <c r="G434" s="118"/>
      <c r="J434" s="78"/>
      <c r="L434" s="27"/>
    </row>
    <row r="435" spans="1:12" ht="26">
      <c r="A435" s="48"/>
      <c r="B435" s="310">
        <v>2017</v>
      </c>
      <c r="C435" s="294"/>
      <c r="D435" s="294"/>
      <c r="E435" s="294"/>
      <c r="F435" s="294"/>
      <c r="G435" s="294"/>
      <c r="H435" s="294"/>
      <c r="I435" s="294"/>
      <c r="J435" s="294"/>
      <c r="K435" s="295"/>
      <c r="L435" s="27"/>
    </row>
    <row r="436" spans="1:12" ht="12.5">
      <c r="A436" s="48"/>
      <c r="E436" s="117"/>
      <c r="F436" s="118"/>
      <c r="G436" s="118"/>
      <c r="J436" s="78"/>
      <c r="L436" s="27"/>
    </row>
    <row r="437" spans="1:12" ht="26">
      <c r="A437" s="314" t="s">
        <v>546</v>
      </c>
      <c r="B437" s="315"/>
      <c r="C437" s="315"/>
      <c r="D437" s="315"/>
      <c r="E437" s="315"/>
      <c r="F437" s="315"/>
      <c r="G437" s="315"/>
      <c r="H437" s="316"/>
      <c r="I437" s="118"/>
      <c r="J437" s="78"/>
      <c r="K437" s="118"/>
      <c r="L437" s="69"/>
    </row>
    <row r="438" spans="1:12" ht="26">
      <c r="A438" s="79"/>
      <c r="B438" s="79"/>
      <c r="C438" s="79"/>
      <c r="D438" s="79"/>
      <c r="E438" s="119"/>
      <c r="F438" s="120"/>
      <c r="G438" s="120"/>
      <c r="H438" s="81"/>
      <c r="I438" s="118"/>
      <c r="J438" s="78"/>
      <c r="K438" s="118"/>
      <c r="L438" s="69"/>
    </row>
    <row r="439" spans="1:12" ht="14.5">
      <c r="A439" s="311" t="s">
        <v>547</v>
      </c>
      <c r="B439" s="294"/>
      <c r="C439" s="294"/>
      <c r="D439" s="295"/>
      <c r="E439" s="106">
        <f>COUNTIF(H:H,"vigente")</f>
        <v>206</v>
      </c>
      <c r="F439" s="81"/>
      <c r="G439" s="81"/>
      <c r="H439" s="121" t="s">
        <v>273</v>
      </c>
      <c r="I439" s="106">
        <f>COUNTIF(G:G,"m")</f>
        <v>219</v>
      </c>
      <c r="J439" s="78"/>
      <c r="K439" s="118"/>
      <c r="L439" s="69"/>
    </row>
    <row r="440" spans="1:12" ht="14.5">
      <c r="A440" s="311" t="s">
        <v>548</v>
      </c>
      <c r="B440" s="294"/>
      <c r="C440" s="294"/>
      <c r="D440" s="295"/>
      <c r="E440" s="107">
        <v>75</v>
      </c>
      <c r="F440" s="81"/>
      <c r="G440" s="81"/>
      <c r="H440" s="121" t="s">
        <v>549</v>
      </c>
      <c r="I440" s="106">
        <f>COUNTIF(G:G,"f")</f>
        <v>117</v>
      </c>
      <c r="J440" s="78"/>
      <c r="K440" s="118"/>
      <c r="L440" s="69"/>
    </row>
    <row r="441" spans="1:12" ht="14.5">
      <c r="A441" s="311" t="s">
        <v>550</v>
      </c>
      <c r="B441" s="294"/>
      <c r="C441" s="294"/>
      <c r="D441" s="295"/>
      <c r="E441" s="107">
        <f>COUNTIF(H:H,"Extinção Natural")</f>
        <v>674</v>
      </c>
      <c r="F441" s="81"/>
      <c r="G441" s="81"/>
      <c r="H441" s="121" t="s">
        <v>551</v>
      </c>
      <c r="I441" s="106">
        <f>COUNTIF(G:G,"r")</f>
        <v>37</v>
      </c>
      <c r="J441" s="78"/>
      <c r="K441" s="118"/>
      <c r="L441" s="69"/>
    </row>
    <row r="442" spans="1:12" ht="14.5">
      <c r="A442" s="311" t="s">
        <v>552</v>
      </c>
      <c r="B442" s="294"/>
      <c r="C442" s="294"/>
      <c r="D442" s="295"/>
      <c r="E442" s="106">
        <v>27</v>
      </c>
      <c r="F442" s="81"/>
      <c r="G442" s="81"/>
      <c r="H442" s="121" t="s">
        <v>553</v>
      </c>
      <c r="I442" s="106">
        <f>COUNTIF(G:G,"C")</f>
        <v>768</v>
      </c>
      <c r="J442" s="78"/>
      <c r="K442" s="118"/>
      <c r="L442" s="69"/>
    </row>
    <row r="443" spans="1:12" ht="15.5">
      <c r="A443" s="312" t="s">
        <v>72</v>
      </c>
      <c r="B443" s="294"/>
      <c r="C443" s="294"/>
      <c r="D443" s="295"/>
      <c r="E443" s="106">
        <f>COUNTA(H445:H656)</f>
        <v>206</v>
      </c>
      <c r="F443" s="81"/>
      <c r="G443" s="81"/>
      <c r="H443" s="121" t="s">
        <v>554</v>
      </c>
      <c r="I443" s="106">
        <f>COUNTIF(G:G,"S")</f>
        <v>208</v>
      </c>
      <c r="J443" s="78"/>
      <c r="K443" s="118"/>
      <c r="L443" s="69"/>
    </row>
    <row r="444" spans="1:12" ht="14.5">
      <c r="A444" s="87"/>
      <c r="B444" s="87"/>
      <c r="C444" s="87"/>
      <c r="D444" s="87"/>
      <c r="E444" s="83"/>
      <c r="F444" s="81"/>
      <c r="G444" s="81"/>
      <c r="H444" s="81"/>
      <c r="I444" s="118"/>
      <c r="J444" s="78"/>
      <c r="K444" s="118"/>
      <c r="L444" s="69"/>
    </row>
    <row r="445" spans="1:12" ht="14.5">
      <c r="A445" s="89" t="s">
        <v>555</v>
      </c>
      <c r="B445" s="89"/>
      <c r="C445" s="89" t="s">
        <v>556</v>
      </c>
      <c r="D445" s="89" t="s">
        <v>602</v>
      </c>
      <c r="E445" s="90" t="s">
        <v>74</v>
      </c>
      <c r="F445" s="90"/>
      <c r="G445" s="90" t="s">
        <v>603</v>
      </c>
      <c r="H445" s="90" t="s">
        <v>560</v>
      </c>
      <c r="I445" s="90" t="s">
        <v>561</v>
      </c>
      <c r="J445" s="91" t="s">
        <v>562</v>
      </c>
      <c r="K445" s="90" t="s">
        <v>87</v>
      </c>
      <c r="L445" s="90" t="s">
        <v>563</v>
      </c>
    </row>
    <row r="446" spans="1:12" ht="14.5">
      <c r="A446" s="92"/>
      <c r="B446" s="92"/>
      <c r="C446" s="92"/>
      <c r="D446" s="92"/>
      <c r="E446" s="95"/>
      <c r="F446" s="94"/>
      <c r="G446" s="94"/>
      <c r="H446" s="94"/>
      <c r="I446" s="94"/>
      <c r="J446" s="95"/>
      <c r="K446" s="94"/>
      <c r="L446" s="94"/>
    </row>
    <row r="447" spans="1:12" ht="58">
      <c r="A447" s="102">
        <v>2017</v>
      </c>
      <c r="B447" s="102"/>
      <c r="C447" s="102" t="s">
        <v>714</v>
      </c>
      <c r="D447" s="103">
        <v>42753</v>
      </c>
      <c r="E447" s="113" t="s">
        <v>1761</v>
      </c>
      <c r="F447" s="100"/>
      <c r="G447" s="100" t="s">
        <v>574</v>
      </c>
      <c r="H447" s="25" t="s">
        <v>1762</v>
      </c>
      <c r="I447" s="25" t="s">
        <v>403</v>
      </c>
      <c r="J447" s="9"/>
      <c r="K447" s="101" t="s">
        <v>1763</v>
      </c>
      <c r="L447" s="7" t="s">
        <v>1764</v>
      </c>
    </row>
    <row r="448" spans="1:12" ht="58">
      <c r="A448" s="102">
        <v>2017</v>
      </c>
      <c r="B448" s="102"/>
      <c r="C448" s="102" t="s">
        <v>717</v>
      </c>
      <c r="D448" s="103">
        <v>42761</v>
      </c>
      <c r="E448" s="113" t="s">
        <v>1533</v>
      </c>
      <c r="F448" s="100"/>
      <c r="G448" s="100" t="s">
        <v>566</v>
      </c>
      <c r="H448" s="25" t="s">
        <v>1319</v>
      </c>
      <c r="I448" s="25" t="s">
        <v>403</v>
      </c>
      <c r="J448" s="9"/>
      <c r="K448" s="101" t="s">
        <v>1765</v>
      </c>
      <c r="L448" s="7" t="s">
        <v>1764</v>
      </c>
    </row>
    <row r="449" spans="1:12" ht="43.5">
      <c r="A449" s="102">
        <v>2017</v>
      </c>
      <c r="B449" s="102"/>
      <c r="C449" s="102" t="s">
        <v>720</v>
      </c>
      <c r="D449" s="103">
        <v>42765</v>
      </c>
      <c r="E449" s="113" t="s">
        <v>1252</v>
      </c>
      <c r="F449" s="100"/>
      <c r="G449" s="100" t="s">
        <v>566</v>
      </c>
      <c r="H449" s="25" t="s">
        <v>1766</v>
      </c>
      <c r="I449" s="25" t="s">
        <v>403</v>
      </c>
      <c r="J449" s="9"/>
      <c r="K449" s="101" t="s">
        <v>1767</v>
      </c>
      <c r="L449" s="7" t="s">
        <v>1547</v>
      </c>
    </row>
    <row r="450" spans="1:12" ht="43.5">
      <c r="A450" s="102">
        <v>2017</v>
      </c>
      <c r="B450" s="102"/>
      <c r="C450" s="102" t="s">
        <v>723</v>
      </c>
      <c r="D450" s="103">
        <v>42766</v>
      </c>
      <c r="E450" s="113" t="s">
        <v>1768</v>
      </c>
      <c r="F450" s="100"/>
      <c r="G450" s="100" t="s">
        <v>574</v>
      </c>
      <c r="H450" s="25" t="s">
        <v>1769</v>
      </c>
      <c r="I450" s="25" t="s">
        <v>403</v>
      </c>
      <c r="J450" s="9"/>
      <c r="K450" s="101" t="s">
        <v>1770</v>
      </c>
      <c r="L450" s="7" t="s">
        <v>1764</v>
      </c>
    </row>
    <row r="451" spans="1:12" ht="43.5">
      <c r="A451" s="102">
        <v>2017</v>
      </c>
      <c r="B451" s="102"/>
      <c r="C451" s="102" t="s">
        <v>728</v>
      </c>
      <c r="D451" s="103">
        <v>42767</v>
      </c>
      <c r="E451" s="113" t="s">
        <v>1771</v>
      </c>
      <c r="F451" s="100"/>
      <c r="G451" s="100" t="s">
        <v>568</v>
      </c>
      <c r="H451" s="25" t="s">
        <v>1319</v>
      </c>
      <c r="I451" s="25" t="s">
        <v>403</v>
      </c>
      <c r="J451" s="9"/>
      <c r="K451" s="101" t="s">
        <v>1772</v>
      </c>
      <c r="L451" s="7" t="s">
        <v>1764</v>
      </c>
    </row>
    <row r="452" spans="1:12" ht="58">
      <c r="A452" s="102">
        <v>2017</v>
      </c>
      <c r="B452" s="102"/>
      <c r="C452" s="102" t="s">
        <v>732</v>
      </c>
      <c r="D452" s="103">
        <v>42767</v>
      </c>
      <c r="E452" s="113" t="s">
        <v>606</v>
      </c>
      <c r="F452" s="100"/>
      <c r="G452" s="100" t="s">
        <v>607</v>
      </c>
      <c r="H452" s="25" t="s">
        <v>1773</v>
      </c>
      <c r="I452" s="25" t="s">
        <v>403</v>
      </c>
      <c r="J452" s="9"/>
      <c r="K452" s="101" t="s">
        <v>1774</v>
      </c>
      <c r="L452" s="7" t="s">
        <v>1775</v>
      </c>
    </row>
    <row r="453" spans="1:12" ht="174">
      <c r="A453" s="102">
        <v>2017</v>
      </c>
      <c r="B453" s="102"/>
      <c r="C453" s="102" t="s">
        <v>735</v>
      </c>
      <c r="D453" s="103">
        <v>42767</v>
      </c>
      <c r="E453" s="113" t="s">
        <v>666</v>
      </c>
      <c r="F453" s="100"/>
      <c r="G453" s="100" t="s">
        <v>607</v>
      </c>
      <c r="H453" s="25" t="s">
        <v>1776</v>
      </c>
      <c r="I453" s="25" t="s">
        <v>1508</v>
      </c>
      <c r="J453" s="9"/>
      <c r="K453" s="101" t="s">
        <v>1774</v>
      </c>
      <c r="L453" s="7" t="s">
        <v>1777</v>
      </c>
    </row>
    <row r="454" spans="1:12" ht="43.5">
      <c r="A454" s="102">
        <v>2017</v>
      </c>
      <c r="B454" s="102"/>
      <c r="C454" s="102" t="s">
        <v>738</v>
      </c>
      <c r="D454" s="103">
        <v>42767</v>
      </c>
      <c r="E454" s="113" t="s">
        <v>1142</v>
      </c>
      <c r="F454" s="100"/>
      <c r="G454" s="100" t="s">
        <v>607</v>
      </c>
      <c r="H454" s="25" t="s">
        <v>1778</v>
      </c>
      <c r="I454" s="115">
        <v>43051</v>
      </c>
      <c r="J454" s="9"/>
      <c r="K454" s="101" t="s">
        <v>1779</v>
      </c>
      <c r="L454" s="7" t="s">
        <v>1780</v>
      </c>
    </row>
    <row r="455" spans="1:12" ht="29">
      <c r="A455" s="102">
        <v>2017</v>
      </c>
      <c r="B455" s="102"/>
      <c r="C455" s="102" t="s">
        <v>741</v>
      </c>
      <c r="D455" s="103">
        <v>42768</v>
      </c>
      <c r="E455" s="113" t="s">
        <v>1376</v>
      </c>
      <c r="F455" s="100"/>
      <c r="G455" s="100" t="s">
        <v>607</v>
      </c>
      <c r="H455" s="25" t="s">
        <v>1781</v>
      </c>
      <c r="I455" s="25" t="s">
        <v>403</v>
      </c>
      <c r="J455" s="9"/>
      <c r="K455" s="101" t="s">
        <v>1782</v>
      </c>
      <c r="L455" s="7" t="s">
        <v>1783</v>
      </c>
    </row>
    <row r="456" spans="1:12" ht="43.5">
      <c r="A456" s="102">
        <v>2017</v>
      </c>
      <c r="B456" s="102"/>
      <c r="C456" s="102" t="s">
        <v>745</v>
      </c>
      <c r="D456" s="103">
        <v>42768</v>
      </c>
      <c r="E456" s="113" t="s">
        <v>1768</v>
      </c>
      <c r="F456" s="100"/>
      <c r="G456" s="100" t="s">
        <v>574</v>
      </c>
      <c r="H456" s="25" t="s">
        <v>1319</v>
      </c>
      <c r="I456" s="25" t="s">
        <v>403</v>
      </c>
      <c r="J456" s="9"/>
      <c r="K456" s="101" t="s">
        <v>1784</v>
      </c>
      <c r="L456" s="7" t="s">
        <v>1785</v>
      </c>
    </row>
    <row r="457" spans="1:12" ht="43.5">
      <c r="A457" s="102">
        <v>2017</v>
      </c>
      <c r="B457" s="102"/>
      <c r="C457" s="102" t="s">
        <v>748</v>
      </c>
      <c r="D457" s="103">
        <v>42768</v>
      </c>
      <c r="E457" s="113" t="s">
        <v>1768</v>
      </c>
      <c r="F457" s="100"/>
      <c r="G457" s="100" t="s">
        <v>574</v>
      </c>
      <c r="H457" s="25" t="s">
        <v>1786</v>
      </c>
      <c r="I457" s="25" t="s">
        <v>403</v>
      </c>
      <c r="J457" s="9"/>
      <c r="K457" s="101" t="s">
        <v>1787</v>
      </c>
      <c r="L457" s="7" t="s">
        <v>1764</v>
      </c>
    </row>
    <row r="458" spans="1:12" ht="43.5">
      <c r="A458" s="102">
        <v>2017</v>
      </c>
      <c r="B458" s="102"/>
      <c r="C458" s="102" t="s">
        <v>753</v>
      </c>
      <c r="D458" s="103">
        <v>42776</v>
      </c>
      <c r="E458" s="113" t="s">
        <v>1788</v>
      </c>
      <c r="F458" s="100"/>
      <c r="G458" s="100" t="s">
        <v>574</v>
      </c>
      <c r="H458" s="25" t="s">
        <v>1789</v>
      </c>
      <c r="I458" s="25" t="s">
        <v>403</v>
      </c>
      <c r="J458" s="9"/>
      <c r="K458" s="101" t="s">
        <v>1790</v>
      </c>
      <c r="L458" s="7" t="s">
        <v>1764</v>
      </c>
    </row>
    <row r="459" spans="1:12" ht="43.5">
      <c r="A459" s="102">
        <v>2017</v>
      </c>
      <c r="B459" s="102"/>
      <c r="C459" s="102" t="s">
        <v>756</v>
      </c>
      <c r="D459" s="103">
        <v>42779</v>
      </c>
      <c r="E459" s="113" t="s">
        <v>1651</v>
      </c>
      <c r="F459" s="100"/>
      <c r="G459" s="100" t="s">
        <v>566</v>
      </c>
      <c r="H459" s="25" t="s">
        <v>1791</v>
      </c>
      <c r="I459" s="26">
        <v>42807</v>
      </c>
      <c r="J459" s="9"/>
      <c r="K459" s="101" t="s">
        <v>1792</v>
      </c>
      <c r="L459" s="7" t="s">
        <v>1793</v>
      </c>
    </row>
    <row r="460" spans="1:12" ht="43.5">
      <c r="A460" s="102">
        <v>2017</v>
      </c>
      <c r="B460" s="102"/>
      <c r="C460" s="102" t="s">
        <v>760</v>
      </c>
      <c r="D460" s="103">
        <v>42780</v>
      </c>
      <c r="E460" s="113" t="s">
        <v>1682</v>
      </c>
      <c r="F460" s="100"/>
      <c r="G460" s="100" t="s">
        <v>566</v>
      </c>
      <c r="H460" s="25" t="s">
        <v>1794</v>
      </c>
      <c r="I460" s="25" t="s">
        <v>1684</v>
      </c>
      <c r="J460" s="9"/>
      <c r="K460" s="101" t="s">
        <v>1795</v>
      </c>
      <c r="L460" s="7" t="s">
        <v>1796</v>
      </c>
    </row>
    <row r="461" spans="1:12" ht="29">
      <c r="A461" s="102">
        <v>2017</v>
      </c>
      <c r="B461" s="102"/>
      <c r="C461" s="102" t="s">
        <v>763</v>
      </c>
      <c r="D461" s="103">
        <v>42780</v>
      </c>
      <c r="E461" s="113" t="s">
        <v>1672</v>
      </c>
      <c r="F461" s="100"/>
      <c r="G461" s="100" t="s">
        <v>566</v>
      </c>
      <c r="H461" s="25" t="s">
        <v>1319</v>
      </c>
      <c r="I461" s="25" t="s">
        <v>1674</v>
      </c>
      <c r="J461" s="9"/>
      <c r="K461" s="101" t="s">
        <v>1797</v>
      </c>
      <c r="L461" s="7" t="s">
        <v>1798</v>
      </c>
    </row>
    <row r="462" spans="1:12" ht="43.5">
      <c r="A462" s="102">
        <v>2017</v>
      </c>
      <c r="B462" s="102"/>
      <c r="C462" s="102" t="s">
        <v>768</v>
      </c>
      <c r="D462" s="103">
        <v>42780</v>
      </c>
      <c r="E462" s="113" t="s">
        <v>1677</v>
      </c>
      <c r="F462" s="100"/>
      <c r="G462" s="100" t="s">
        <v>566</v>
      </c>
      <c r="H462" s="25" t="s">
        <v>1799</v>
      </c>
      <c r="I462" s="25" t="s">
        <v>1679</v>
      </c>
      <c r="J462" s="9"/>
      <c r="K462" s="101" t="s">
        <v>1800</v>
      </c>
      <c r="L462" s="7" t="s">
        <v>1801</v>
      </c>
    </row>
    <row r="463" spans="1:12" ht="72.5">
      <c r="A463" s="102">
        <v>2017</v>
      </c>
      <c r="B463" s="102"/>
      <c r="C463" s="102" t="s">
        <v>772</v>
      </c>
      <c r="D463" s="103">
        <v>42780</v>
      </c>
      <c r="E463" s="113" t="s">
        <v>1446</v>
      </c>
      <c r="F463" s="100"/>
      <c r="G463" s="100" t="s">
        <v>566</v>
      </c>
      <c r="H463" s="25" t="s">
        <v>1802</v>
      </c>
      <c r="I463" s="25" t="s">
        <v>403</v>
      </c>
      <c r="J463" s="9"/>
      <c r="K463" s="101" t="s">
        <v>1803</v>
      </c>
      <c r="L463" s="7" t="s">
        <v>1804</v>
      </c>
    </row>
    <row r="464" spans="1:12" ht="58">
      <c r="A464" s="102">
        <v>2017</v>
      </c>
      <c r="B464" s="102"/>
      <c r="C464" s="102" t="s">
        <v>776</v>
      </c>
      <c r="D464" s="103">
        <v>42780</v>
      </c>
      <c r="E464" s="113" t="s">
        <v>1247</v>
      </c>
      <c r="F464" s="100"/>
      <c r="G464" s="100" t="s">
        <v>566</v>
      </c>
      <c r="H464" s="25" t="s">
        <v>1805</v>
      </c>
      <c r="I464" s="25" t="s">
        <v>1249</v>
      </c>
      <c r="J464" s="9"/>
      <c r="K464" s="101" t="s">
        <v>1806</v>
      </c>
      <c r="L464" s="7" t="s">
        <v>1807</v>
      </c>
    </row>
    <row r="465" spans="1:12" ht="58">
      <c r="A465" s="102">
        <v>2017</v>
      </c>
      <c r="B465" s="102"/>
      <c r="C465" s="102" t="s">
        <v>780</v>
      </c>
      <c r="D465" s="103">
        <v>42780</v>
      </c>
      <c r="E465" s="113" t="s">
        <v>1808</v>
      </c>
      <c r="F465" s="100"/>
      <c r="G465" s="100" t="s">
        <v>566</v>
      </c>
      <c r="H465" s="25" t="s">
        <v>1809</v>
      </c>
      <c r="I465" s="25" t="s">
        <v>403</v>
      </c>
      <c r="J465" s="9"/>
      <c r="K465" s="101" t="s">
        <v>1810</v>
      </c>
      <c r="L465" s="7" t="s">
        <v>1811</v>
      </c>
    </row>
    <row r="466" spans="1:12" ht="58">
      <c r="A466" s="102">
        <v>2017</v>
      </c>
      <c r="B466" s="102"/>
      <c r="C466" s="102" t="s">
        <v>783</v>
      </c>
      <c r="D466" s="103">
        <v>42780</v>
      </c>
      <c r="E466" s="113" t="s">
        <v>1577</v>
      </c>
      <c r="F466" s="100"/>
      <c r="G466" s="100" t="s">
        <v>566</v>
      </c>
      <c r="H466" s="25" t="s">
        <v>1812</v>
      </c>
      <c r="I466" s="25" t="s">
        <v>403</v>
      </c>
      <c r="J466" s="9"/>
      <c r="K466" s="101" t="s">
        <v>1813</v>
      </c>
      <c r="L466" s="7" t="s">
        <v>1814</v>
      </c>
    </row>
    <row r="467" spans="1:12" ht="58">
      <c r="A467" s="102">
        <v>2017</v>
      </c>
      <c r="B467" s="102"/>
      <c r="C467" s="102" t="s">
        <v>786</v>
      </c>
      <c r="D467" s="103">
        <v>42780</v>
      </c>
      <c r="E467" s="113" t="s">
        <v>1815</v>
      </c>
      <c r="F467" s="100"/>
      <c r="G467" s="100" t="s">
        <v>566</v>
      </c>
      <c r="H467" s="25" t="s">
        <v>1816</v>
      </c>
      <c r="I467" s="25" t="s">
        <v>403</v>
      </c>
      <c r="J467" s="9"/>
      <c r="K467" s="101" t="s">
        <v>1817</v>
      </c>
      <c r="L467" s="7" t="s">
        <v>1818</v>
      </c>
    </row>
    <row r="468" spans="1:12" ht="43.5">
      <c r="A468" s="102">
        <v>2017</v>
      </c>
      <c r="B468" s="102"/>
      <c r="C468" s="102" t="s">
        <v>790</v>
      </c>
      <c r="D468" s="103">
        <v>42780</v>
      </c>
      <c r="E468" s="113" t="s">
        <v>693</v>
      </c>
      <c r="F468" s="100"/>
      <c r="G468" s="100" t="s">
        <v>607</v>
      </c>
      <c r="H468" s="25" t="s">
        <v>1819</v>
      </c>
      <c r="I468" s="25" t="s">
        <v>403</v>
      </c>
      <c r="J468" s="9"/>
      <c r="K468" s="101" t="s">
        <v>1820</v>
      </c>
      <c r="L468" s="7" t="s">
        <v>1821</v>
      </c>
    </row>
    <row r="469" spans="1:12" ht="43.5">
      <c r="A469" s="102">
        <v>2017</v>
      </c>
      <c r="B469" s="102"/>
      <c r="C469" s="102" t="s">
        <v>793</v>
      </c>
      <c r="D469" s="103">
        <v>42780</v>
      </c>
      <c r="E469" s="113" t="s">
        <v>625</v>
      </c>
      <c r="F469" s="100"/>
      <c r="G469" s="100" t="s">
        <v>607</v>
      </c>
      <c r="H469" s="25" t="s">
        <v>1822</v>
      </c>
      <c r="I469" s="25" t="s">
        <v>403</v>
      </c>
      <c r="J469" s="9"/>
      <c r="K469" s="101" t="s">
        <v>1823</v>
      </c>
      <c r="L469" s="7" t="s">
        <v>1824</v>
      </c>
    </row>
    <row r="470" spans="1:12" ht="43.5">
      <c r="A470" s="102">
        <v>2017</v>
      </c>
      <c r="B470" s="102"/>
      <c r="C470" s="102" t="s">
        <v>798</v>
      </c>
      <c r="D470" s="103">
        <v>42780</v>
      </c>
      <c r="E470" s="113" t="s">
        <v>1825</v>
      </c>
      <c r="F470" s="100"/>
      <c r="G470" s="100" t="s">
        <v>566</v>
      </c>
      <c r="H470" s="25" t="s">
        <v>1826</v>
      </c>
      <c r="I470" s="25" t="s">
        <v>403</v>
      </c>
      <c r="J470" s="9"/>
      <c r="K470" s="101" t="s">
        <v>1827</v>
      </c>
      <c r="L470" s="7" t="s">
        <v>1828</v>
      </c>
    </row>
    <row r="471" spans="1:12" ht="43.5">
      <c r="A471" s="102">
        <v>2017</v>
      </c>
      <c r="B471" s="102"/>
      <c r="C471" s="102" t="s">
        <v>802</v>
      </c>
      <c r="D471" s="103">
        <v>42781</v>
      </c>
      <c r="E471" s="113" t="s">
        <v>1437</v>
      </c>
      <c r="F471" s="100"/>
      <c r="G471" s="100" t="s">
        <v>566</v>
      </c>
      <c r="H471" s="25" t="s">
        <v>1829</v>
      </c>
      <c r="I471" s="25" t="s">
        <v>403</v>
      </c>
      <c r="J471" s="9"/>
      <c r="K471" s="101" t="s">
        <v>1830</v>
      </c>
      <c r="L471" s="7" t="s">
        <v>1589</v>
      </c>
    </row>
    <row r="472" spans="1:12" ht="58">
      <c r="A472" s="102">
        <v>2017</v>
      </c>
      <c r="B472" s="102"/>
      <c r="C472" s="102" t="s">
        <v>806</v>
      </c>
      <c r="D472" s="103">
        <v>42781</v>
      </c>
      <c r="E472" s="113" t="s">
        <v>1664</v>
      </c>
      <c r="F472" s="100"/>
      <c r="G472" s="100" t="s">
        <v>566</v>
      </c>
      <c r="H472" s="25" t="s">
        <v>1831</v>
      </c>
      <c r="I472" s="25" t="s">
        <v>403</v>
      </c>
      <c r="J472" s="9"/>
      <c r="K472" s="101" t="s">
        <v>1832</v>
      </c>
      <c r="L472" s="7" t="s">
        <v>1833</v>
      </c>
    </row>
    <row r="473" spans="1:12" ht="29">
      <c r="A473" s="102">
        <v>2017</v>
      </c>
      <c r="B473" s="102"/>
      <c r="C473" s="102" t="s">
        <v>810</v>
      </c>
      <c r="D473" s="103">
        <v>42781</v>
      </c>
      <c r="E473" s="113" t="s">
        <v>1336</v>
      </c>
      <c r="F473" s="100"/>
      <c r="G473" s="100" t="s">
        <v>1037</v>
      </c>
      <c r="H473" s="25" t="s">
        <v>1319</v>
      </c>
      <c r="I473" s="25" t="s">
        <v>403</v>
      </c>
      <c r="J473" s="9"/>
      <c r="K473" s="101" t="s">
        <v>1834</v>
      </c>
      <c r="L473" s="25" t="s">
        <v>1835</v>
      </c>
    </row>
    <row r="474" spans="1:12" ht="43.5">
      <c r="A474" s="102">
        <v>2017</v>
      </c>
      <c r="B474" s="102"/>
      <c r="C474" s="102" t="s">
        <v>813</v>
      </c>
      <c r="D474" s="103">
        <v>42789</v>
      </c>
      <c r="E474" s="113" t="s">
        <v>1836</v>
      </c>
      <c r="F474" s="100"/>
      <c r="G474" s="100" t="s">
        <v>607</v>
      </c>
      <c r="H474" s="25" t="s">
        <v>1319</v>
      </c>
      <c r="I474" s="25" t="s">
        <v>403</v>
      </c>
      <c r="J474" s="9"/>
      <c r="K474" s="101" t="s">
        <v>1837</v>
      </c>
      <c r="L474" s="7" t="s">
        <v>1764</v>
      </c>
    </row>
    <row r="475" spans="1:12" ht="43.5">
      <c r="A475" s="102">
        <v>2017</v>
      </c>
      <c r="B475" s="102"/>
      <c r="C475" s="102" t="s">
        <v>816</v>
      </c>
      <c r="D475" s="103">
        <v>42790</v>
      </c>
      <c r="E475" s="113" t="s">
        <v>1838</v>
      </c>
      <c r="F475" s="100"/>
      <c r="G475" s="100" t="s">
        <v>750</v>
      </c>
      <c r="H475" s="25" t="s">
        <v>1319</v>
      </c>
      <c r="I475" s="25" t="s">
        <v>1839</v>
      </c>
      <c r="J475" s="9"/>
      <c r="K475" s="101" t="s">
        <v>1840</v>
      </c>
      <c r="L475" s="7" t="s">
        <v>1764</v>
      </c>
    </row>
    <row r="476" spans="1:12" ht="58">
      <c r="A476" s="102">
        <v>2017</v>
      </c>
      <c r="B476" s="102"/>
      <c r="C476" s="102" t="s">
        <v>819</v>
      </c>
      <c r="D476" s="103">
        <v>42790</v>
      </c>
      <c r="E476" s="113" t="s">
        <v>1841</v>
      </c>
      <c r="F476" s="100"/>
      <c r="G476" s="100" t="s">
        <v>566</v>
      </c>
      <c r="H476" s="25" t="s">
        <v>1319</v>
      </c>
      <c r="I476" s="25" t="s">
        <v>403</v>
      </c>
      <c r="J476" s="9"/>
      <c r="K476" s="101" t="s">
        <v>1842</v>
      </c>
      <c r="L476" s="7" t="s">
        <v>1764</v>
      </c>
    </row>
    <row r="477" spans="1:12" ht="58">
      <c r="A477" s="102">
        <v>2017</v>
      </c>
      <c r="B477" s="102"/>
      <c r="C477" s="102" t="s">
        <v>822</v>
      </c>
      <c r="D477" s="103">
        <v>42797</v>
      </c>
      <c r="E477" s="113" t="s">
        <v>1664</v>
      </c>
      <c r="F477" s="100"/>
      <c r="G477" s="100" t="s">
        <v>566</v>
      </c>
      <c r="H477" s="25" t="s">
        <v>1843</v>
      </c>
      <c r="I477" s="25" t="s">
        <v>403</v>
      </c>
      <c r="J477" s="9"/>
      <c r="K477" s="101" t="s">
        <v>1844</v>
      </c>
      <c r="L477" s="7" t="s">
        <v>1845</v>
      </c>
    </row>
    <row r="478" spans="1:12" ht="72.5">
      <c r="A478" s="102">
        <v>2017</v>
      </c>
      <c r="B478" s="102"/>
      <c r="C478" s="102" t="s">
        <v>825</v>
      </c>
      <c r="D478" s="103">
        <v>42800</v>
      </c>
      <c r="E478" s="113" t="s">
        <v>1443</v>
      </c>
      <c r="F478" s="100"/>
      <c r="G478" s="100" t="s">
        <v>566</v>
      </c>
      <c r="H478" s="25" t="s">
        <v>1846</v>
      </c>
      <c r="I478" s="25" t="s">
        <v>403</v>
      </c>
      <c r="J478" s="9"/>
      <c r="K478" s="101" t="s">
        <v>1847</v>
      </c>
      <c r="L478" s="7" t="s">
        <v>1848</v>
      </c>
    </row>
    <row r="479" spans="1:12" ht="43.5">
      <c r="A479" s="102">
        <v>2017</v>
      </c>
      <c r="B479" s="102"/>
      <c r="C479" s="102" t="s">
        <v>828</v>
      </c>
      <c r="D479" s="103">
        <v>42800</v>
      </c>
      <c r="E479" s="113" t="s">
        <v>794</v>
      </c>
      <c r="F479" s="100"/>
      <c r="G479" s="100" t="s">
        <v>566</v>
      </c>
      <c r="H479" s="25" t="s">
        <v>1849</v>
      </c>
      <c r="I479" s="25" t="s">
        <v>403</v>
      </c>
      <c r="J479" s="9"/>
      <c r="K479" s="101" t="s">
        <v>1850</v>
      </c>
      <c r="L479" s="7" t="s">
        <v>1851</v>
      </c>
    </row>
    <row r="480" spans="1:12" ht="58">
      <c r="A480" s="102">
        <v>2017</v>
      </c>
      <c r="B480" s="102"/>
      <c r="C480" s="102" t="s">
        <v>925</v>
      </c>
      <c r="D480" s="103">
        <v>42800</v>
      </c>
      <c r="E480" s="113" t="s">
        <v>1660</v>
      </c>
      <c r="F480" s="100"/>
      <c r="G480" s="100" t="s">
        <v>566</v>
      </c>
      <c r="H480" s="25" t="s">
        <v>1852</v>
      </c>
      <c r="I480" s="25" t="s">
        <v>1249</v>
      </c>
      <c r="J480" s="9"/>
      <c r="K480" s="101" t="s">
        <v>1853</v>
      </c>
      <c r="L480" s="7" t="s">
        <v>1854</v>
      </c>
    </row>
    <row r="481" spans="1:12" ht="58">
      <c r="A481" s="102">
        <v>2017</v>
      </c>
      <c r="B481" s="102"/>
      <c r="C481" s="102" t="s">
        <v>929</v>
      </c>
      <c r="D481" s="103">
        <v>42800</v>
      </c>
      <c r="E481" s="113" t="s">
        <v>1247</v>
      </c>
      <c r="F481" s="100"/>
      <c r="G481" s="100" t="s">
        <v>566</v>
      </c>
      <c r="H481" s="25" t="s">
        <v>1855</v>
      </c>
      <c r="I481" s="25" t="s">
        <v>1249</v>
      </c>
      <c r="J481" s="9"/>
      <c r="K481" s="101" t="s">
        <v>1856</v>
      </c>
      <c r="L481" s="7" t="s">
        <v>1857</v>
      </c>
    </row>
    <row r="482" spans="1:12" ht="58">
      <c r="A482" s="102">
        <v>2017</v>
      </c>
      <c r="B482" s="102"/>
      <c r="C482" s="102" t="s">
        <v>933</v>
      </c>
      <c r="D482" s="103">
        <v>42800</v>
      </c>
      <c r="E482" s="113" t="s">
        <v>1858</v>
      </c>
      <c r="F482" s="100"/>
      <c r="G482" s="100" t="s">
        <v>566</v>
      </c>
      <c r="H482" s="25" t="s">
        <v>1859</v>
      </c>
      <c r="I482" s="25" t="s">
        <v>403</v>
      </c>
      <c r="J482" s="9"/>
      <c r="K482" s="101" t="s">
        <v>1860</v>
      </c>
      <c r="L482" s="7" t="s">
        <v>1861</v>
      </c>
    </row>
    <row r="483" spans="1:12" ht="58">
      <c r="A483" s="102">
        <v>2017</v>
      </c>
      <c r="B483" s="102"/>
      <c r="C483" s="102" t="s">
        <v>937</v>
      </c>
      <c r="D483" s="103">
        <v>42800</v>
      </c>
      <c r="E483" s="113" t="s">
        <v>885</v>
      </c>
      <c r="F483" s="100"/>
      <c r="G483" s="100" t="s">
        <v>566</v>
      </c>
      <c r="H483" s="25" t="s">
        <v>1862</v>
      </c>
      <c r="I483" s="25" t="s">
        <v>403</v>
      </c>
      <c r="J483" s="9"/>
      <c r="K483" s="101" t="s">
        <v>1863</v>
      </c>
      <c r="L483" s="7" t="s">
        <v>1864</v>
      </c>
    </row>
    <row r="484" spans="1:12" ht="43.5">
      <c r="A484" s="102">
        <v>2017</v>
      </c>
      <c r="B484" s="102"/>
      <c r="C484" s="102" t="s">
        <v>941</v>
      </c>
      <c r="D484" s="103">
        <v>42800</v>
      </c>
      <c r="E484" s="113" t="s">
        <v>1825</v>
      </c>
      <c r="F484" s="100"/>
      <c r="G484" s="100" t="s">
        <v>566</v>
      </c>
      <c r="H484" s="25" t="s">
        <v>1865</v>
      </c>
      <c r="I484" s="25" t="s">
        <v>403</v>
      </c>
      <c r="J484" s="9"/>
      <c r="K484" s="101" t="s">
        <v>1866</v>
      </c>
      <c r="L484" s="7" t="s">
        <v>1867</v>
      </c>
    </row>
    <row r="485" spans="1:12" ht="43.5">
      <c r="A485" s="102">
        <v>2017</v>
      </c>
      <c r="B485" s="102"/>
      <c r="C485" s="102" t="s">
        <v>945</v>
      </c>
      <c r="D485" s="103">
        <v>42800</v>
      </c>
      <c r="E485" s="113" t="s">
        <v>1677</v>
      </c>
      <c r="F485" s="100"/>
      <c r="G485" s="100" t="s">
        <v>566</v>
      </c>
      <c r="H485" s="25" t="s">
        <v>1868</v>
      </c>
      <c r="I485" s="25" t="s">
        <v>1679</v>
      </c>
      <c r="J485" s="9"/>
      <c r="K485" s="101" t="s">
        <v>1869</v>
      </c>
      <c r="L485" s="7" t="s">
        <v>1870</v>
      </c>
    </row>
    <row r="486" spans="1:12" ht="58">
      <c r="A486" s="102">
        <v>2017</v>
      </c>
      <c r="B486" s="102"/>
      <c r="C486" s="102" t="s">
        <v>948</v>
      </c>
      <c r="D486" s="103">
        <v>42800</v>
      </c>
      <c r="E486" s="113" t="s">
        <v>1664</v>
      </c>
      <c r="F486" s="100"/>
      <c r="G486" s="100" t="s">
        <v>566</v>
      </c>
      <c r="H486" s="25" t="s">
        <v>1871</v>
      </c>
      <c r="I486" s="25" t="s">
        <v>403</v>
      </c>
      <c r="J486" s="9"/>
      <c r="K486" s="101" t="s">
        <v>1872</v>
      </c>
      <c r="L486" s="7" t="s">
        <v>1873</v>
      </c>
    </row>
    <row r="487" spans="1:12" ht="43.5">
      <c r="A487" s="102">
        <v>2017</v>
      </c>
      <c r="B487" s="102"/>
      <c r="C487" s="102" t="s">
        <v>952</v>
      </c>
      <c r="D487" s="103">
        <v>42800</v>
      </c>
      <c r="E487" s="113" t="s">
        <v>606</v>
      </c>
      <c r="F487" s="100"/>
      <c r="G487" s="100" t="s">
        <v>607</v>
      </c>
      <c r="H487" s="25" t="s">
        <v>1874</v>
      </c>
      <c r="I487" s="25" t="s">
        <v>403</v>
      </c>
      <c r="J487" s="9"/>
      <c r="K487" s="101" t="s">
        <v>1875</v>
      </c>
      <c r="L487" s="7" t="s">
        <v>1775</v>
      </c>
    </row>
    <row r="488" spans="1:12" ht="29">
      <c r="A488" s="102">
        <v>2017</v>
      </c>
      <c r="B488" s="102"/>
      <c r="C488" s="102" t="s">
        <v>956</v>
      </c>
      <c r="D488" s="103">
        <v>42800</v>
      </c>
      <c r="E488" s="113" t="s">
        <v>1876</v>
      </c>
      <c r="F488" s="100"/>
      <c r="G488" s="100" t="s">
        <v>750</v>
      </c>
      <c r="H488" s="25" t="s">
        <v>1319</v>
      </c>
      <c r="I488" s="25" t="s">
        <v>1877</v>
      </c>
      <c r="J488" s="9"/>
      <c r="K488" s="101" t="s">
        <v>1878</v>
      </c>
      <c r="L488" s="7" t="s">
        <v>1764</v>
      </c>
    </row>
    <row r="489" spans="1:12" ht="43.5">
      <c r="A489" s="102">
        <v>2017</v>
      </c>
      <c r="B489" s="102"/>
      <c r="C489" s="102" t="s">
        <v>959</v>
      </c>
      <c r="D489" s="103">
        <v>42807</v>
      </c>
      <c r="E489" s="113" t="s">
        <v>1183</v>
      </c>
      <c r="F489" s="100"/>
      <c r="G489" s="100" t="s">
        <v>566</v>
      </c>
      <c r="H489" s="25" t="s">
        <v>1879</v>
      </c>
      <c r="I489" s="25" t="s">
        <v>403</v>
      </c>
      <c r="J489" s="9"/>
      <c r="K489" s="101" t="s">
        <v>1880</v>
      </c>
      <c r="L489" s="7" t="s">
        <v>1881</v>
      </c>
    </row>
    <row r="490" spans="1:12" ht="43.5">
      <c r="A490" s="102">
        <v>2017</v>
      </c>
      <c r="B490" s="102"/>
      <c r="C490" s="102" t="s">
        <v>963</v>
      </c>
      <c r="D490" s="103">
        <v>42442</v>
      </c>
      <c r="E490" s="113" t="s">
        <v>1220</v>
      </c>
      <c r="F490" s="100"/>
      <c r="G490" s="100" t="s">
        <v>566</v>
      </c>
      <c r="H490" s="25" t="s">
        <v>1319</v>
      </c>
      <c r="I490" s="25" t="s">
        <v>1882</v>
      </c>
      <c r="J490" s="9"/>
      <c r="K490" s="101" t="s">
        <v>1883</v>
      </c>
      <c r="L490" s="7" t="s">
        <v>1764</v>
      </c>
    </row>
    <row r="491" spans="1:12" ht="174">
      <c r="A491" s="102">
        <v>2017</v>
      </c>
      <c r="B491" s="102"/>
      <c r="C491" s="102" t="s">
        <v>966</v>
      </c>
      <c r="D491" s="103">
        <v>42810</v>
      </c>
      <c r="E491" s="113" t="s">
        <v>666</v>
      </c>
      <c r="F491" s="100"/>
      <c r="G491" s="100" t="s">
        <v>607</v>
      </c>
      <c r="H491" s="25" t="s">
        <v>1884</v>
      </c>
      <c r="I491" s="25" t="s">
        <v>1508</v>
      </c>
      <c r="J491" s="9"/>
      <c r="K491" s="101" t="s">
        <v>1885</v>
      </c>
      <c r="L491" s="7" t="s">
        <v>1886</v>
      </c>
    </row>
    <row r="492" spans="1:12" ht="145">
      <c r="A492" s="102">
        <v>2017</v>
      </c>
      <c r="B492" s="102"/>
      <c r="C492" s="102" t="s">
        <v>971</v>
      </c>
      <c r="D492" s="103">
        <v>42810</v>
      </c>
      <c r="E492" s="113" t="s">
        <v>976</v>
      </c>
      <c r="F492" s="100"/>
      <c r="G492" s="100" t="s">
        <v>607</v>
      </c>
      <c r="H492" s="25" t="s">
        <v>1319</v>
      </c>
      <c r="I492" s="25" t="s">
        <v>1513</v>
      </c>
      <c r="J492" s="9"/>
      <c r="K492" s="101" t="s">
        <v>1887</v>
      </c>
      <c r="L492" s="7" t="s">
        <v>1888</v>
      </c>
    </row>
    <row r="493" spans="1:12" ht="43.5">
      <c r="A493" s="102">
        <v>2017</v>
      </c>
      <c r="B493" s="102"/>
      <c r="C493" s="102" t="s">
        <v>975</v>
      </c>
      <c r="D493" s="103">
        <v>42810</v>
      </c>
      <c r="E493" s="113" t="s">
        <v>1825</v>
      </c>
      <c r="F493" s="100"/>
      <c r="G493" s="100" t="s">
        <v>566</v>
      </c>
      <c r="H493" s="25" t="s">
        <v>1889</v>
      </c>
      <c r="I493" s="25"/>
      <c r="J493" s="9"/>
      <c r="K493" s="101" t="s">
        <v>1890</v>
      </c>
      <c r="L493" s="7" t="s">
        <v>1891</v>
      </c>
    </row>
    <row r="494" spans="1:12" ht="14.5">
      <c r="A494" s="102">
        <v>2017</v>
      </c>
      <c r="B494" s="102"/>
      <c r="C494" s="102" t="s">
        <v>979</v>
      </c>
      <c r="D494" s="103">
        <v>42810</v>
      </c>
      <c r="E494" s="113" t="s">
        <v>1892</v>
      </c>
      <c r="F494" s="100"/>
      <c r="G494" s="100" t="s">
        <v>566</v>
      </c>
      <c r="H494" s="25" t="s">
        <v>1319</v>
      </c>
      <c r="I494" s="26">
        <v>43174</v>
      </c>
      <c r="J494" s="9"/>
      <c r="K494" s="101" t="s">
        <v>1893</v>
      </c>
      <c r="L494" s="7" t="s">
        <v>1764</v>
      </c>
    </row>
    <row r="495" spans="1:12" ht="43.5">
      <c r="A495" s="102">
        <v>2017</v>
      </c>
      <c r="B495" s="102"/>
      <c r="C495" s="102" t="s">
        <v>981</v>
      </c>
      <c r="D495" s="103">
        <v>42814</v>
      </c>
      <c r="E495" s="113" t="s">
        <v>1677</v>
      </c>
      <c r="F495" s="100"/>
      <c r="G495" s="100" t="s">
        <v>566</v>
      </c>
      <c r="H495" s="25" t="s">
        <v>1894</v>
      </c>
      <c r="I495" s="25" t="s">
        <v>1679</v>
      </c>
      <c r="J495" s="9"/>
      <c r="K495" s="101" t="s">
        <v>1895</v>
      </c>
      <c r="L495" s="7" t="s">
        <v>1896</v>
      </c>
    </row>
    <row r="496" spans="1:12" ht="43.5">
      <c r="A496" s="102">
        <v>2017</v>
      </c>
      <c r="B496" s="102"/>
      <c r="C496" s="102" t="s">
        <v>984</v>
      </c>
      <c r="D496" s="103">
        <v>42818</v>
      </c>
      <c r="E496" s="113" t="s">
        <v>1682</v>
      </c>
      <c r="F496" s="100"/>
      <c r="G496" s="100" t="s">
        <v>566</v>
      </c>
      <c r="H496" s="25" t="s">
        <v>1319</v>
      </c>
      <c r="I496" s="25" t="s">
        <v>1684</v>
      </c>
      <c r="J496" s="9"/>
      <c r="K496" s="101" t="s">
        <v>1897</v>
      </c>
      <c r="L496" s="7" t="s">
        <v>1898</v>
      </c>
    </row>
    <row r="497" spans="1:12" ht="43.5">
      <c r="A497" s="102">
        <v>2017</v>
      </c>
      <c r="B497" s="102"/>
      <c r="C497" s="102" t="s">
        <v>986</v>
      </c>
      <c r="D497" s="103">
        <v>42822</v>
      </c>
      <c r="E497" s="113" t="s">
        <v>1899</v>
      </c>
      <c r="F497" s="100"/>
      <c r="G497" s="100" t="s">
        <v>750</v>
      </c>
      <c r="H497" s="25" t="s">
        <v>1319</v>
      </c>
      <c r="I497" s="25" t="s">
        <v>1900</v>
      </c>
      <c r="J497" s="9"/>
      <c r="K497" s="101" t="s">
        <v>1901</v>
      </c>
      <c r="L497" s="7" t="s">
        <v>1764</v>
      </c>
    </row>
    <row r="498" spans="1:12" ht="58">
      <c r="A498" s="102">
        <v>2017</v>
      </c>
      <c r="B498" s="102"/>
      <c r="C498" s="102" t="s">
        <v>990</v>
      </c>
      <c r="D498" s="103">
        <v>42825</v>
      </c>
      <c r="E498" s="113" t="s">
        <v>1664</v>
      </c>
      <c r="F498" s="100"/>
      <c r="G498" s="100" t="s">
        <v>566</v>
      </c>
      <c r="H498" s="25" t="s">
        <v>1902</v>
      </c>
      <c r="I498" s="25" t="s">
        <v>403</v>
      </c>
      <c r="J498" s="9"/>
      <c r="K498" s="101" t="s">
        <v>1903</v>
      </c>
      <c r="L498" s="7" t="s">
        <v>1904</v>
      </c>
    </row>
    <row r="499" spans="1:12" ht="58">
      <c r="A499" s="102">
        <v>2017</v>
      </c>
      <c r="B499" s="102"/>
      <c r="C499" s="102" t="s">
        <v>992</v>
      </c>
      <c r="D499" s="103">
        <v>42825</v>
      </c>
      <c r="E499" s="113" t="s">
        <v>1905</v>
      </c>
      <c r="F499" s="100"/>
      <c r="G499" s="100" t="s">
        <v>566</v>
      </c>
      <c r="H499" s="25" t="s">
        <v>1906</v>
      </c>
      <c r="I499" s="25" t="s">
        <v>403</v>
      </c>
      <c r="J499" s="9"/>
      <c r="K499" s="101" t="s">
        <v>1907</v>
      </c>
      <c r="L499" s="7" t="s">
        <v>1764</v>
      </c>
    </row>
    <row r="500" spans="1:12" ht="72.5">
      <c r="A500" s="102">
        <v>2017</v>
      </c>
      <c r="B500" s="102"/>
      <c r="C500" s="102" t="s">
        <v>996</v>
      </c>
      <c r="D500" s="103">
        <v>42825</v>
      </c>
      <c r="E500" s="113" t="s">
        <v>1908</v>
      </c>
      <c r="F500" s="100"/>
      <c r="G500" s="100" t="s">
        <v>566</v>
      </c>
      <c r="H500" s="25" t="s">
        <v>1319</v>
      </c>
      <c r="I500" s="25" t="s">
        <v>403</v>
      </c>
      <c r="J500" s="9"/>
      <c r="K500" s="101" t="s">
        <v>1909</v>
      </c>
      <c r="L500" s="7" t="s">
        <v>1764</v>
      </c>
    </row>
    <row r="501" spans="1:12" ht="29">
      <c r="A501" s="102">
        <v>2017</v>
      </c>
      <c r="B501" s="102"/>
      <c r="C501" s="102" t="s">
        <v>999</v>
      </c>
      <c r="D501" s="103">
        <v>42830</v>
      </c>
      <c r="E501" s="113" t="s">
        <v>1910</v>
      </c>
      <c r="F501" s="100"/>
      <c r="G501" s="100" t="s">
        <v>566</v>
      </c>
      <c r="H501" s="25" t="s">
        <v>1911</v>
      </c>
      <c r="I501" s="115">
        <v>43100</v>
      </c>
      <c r="J501" s="9"/>
      <c r="K501" s="101" t="s">
        <v>1912</v>
      </c>
      <c r="L501" s="7" t="s">
        <v>1764</v>
      </c>
    </row>
    <row r="502" spans="1:12" ht="58">
      <c r="A502" s="102">
        <v>2017</v>
      </c>
      <c r="B502" s="102"/>
      <c r="C502" s="102" t="s">
        <v>1003</v>
      </c>
      <c r="D502" s="103">
        <v>42830</v>
      </c>
      <c r="E502" s="113" t="s">
        <v>1913</v>
      </c>
      <c r="F502" s="100"/>
      <c r="G502" s="100" t="s">
        <v>566</v>
      </c>
      <c r="H502" s="25" t="s">
        <v>1906</v>
      </c>
      <c r="I502" s="25" t="s">
        <v>403</v>
      </c>
      <c r="J502" s="9"/>
      <c r="K502" s="101" t="s">
        <v>1914</v>
      </c>
      <c r="L502" s="7" t="s">
        <v>1764</v>
      </c>
    </row>
    <row r="503" spans="1:12" ht="43.5">
      <c r="A503" s="102">
        <v>2017</v>
      </c>
      <c r="B503" s="102"/>
      <c r="C503" s="102" t="s">
        <v>1007</v>
      </c>
      <c r="D503" s="103">
        <v>42830</v>
      </c>
      <c r="E503" s="113" t="s">
        <v>1677</v>
      </c>
      <c r="F503" s="100"/>
      <c r="G503" s="100" t="s">
        <v>566</v>
      </c>
      <c r="H503" s="25" t="s">
        <v>1915</v>
      </c>
      <c r="I503" s="25" t="s">
        <v>1679</v>
      </c>
      <c r="J503" s="9"/>
      <c r="K503" s="101" t="s">
        <v>1916</v>
      </c>
      <c r="L503" s="7" t="s">
        <v>1917</v>
      </c>
    </row>
    <row r="504" spans="1:12" ht="25">
      <c r="A504" s="102">
        <v>2017</v>
      </c>
      <c r="B504" s="102"/>
      <c r="C504" s="102" t="s">
        <v>1010</v>
      </c>
      <c r="D504" s="103">
        <v>42830</v>
      </c>
      <c r="E504" s="113" t="s">
        <v>1825</v>
      </c>
      <c r="F504" s="100"/>
      <c r="G504" s="100" t="s">
        <v>566</v>
      </c>
      <c r="H504" s="25" t="s">
        <v>1319</v>
      </c>
      <c r="I504" s="25" t="s">
        <v>403</v>
      </c>
      <c r="J504" s="9"/>
      <c r="K504" s="101" t="s">
        <v>1918</v>
      </c>
      <c r="L504" s="7" t="s">
        <v>1919</v>
      </c>
    </row>
    <row r="505" spans="1:12" ht="43.5">
      <c r="A505" s="102">
        <v>2016</v>
      </c>
      <c r="B505" s="102"/>
      <c r="C505" s="102" t="s">
        <v>1014</v>
      </c>
      <c r="D505" s="103">
        <v>42830</v>
      </c>
      <c r="E505" s="113" t="s">
        <v>570</v>
      </c>
      <c r="F505" s="100"/>
      <c r="G505" s="100" t="s">
        <v>607</v>
      </c>
      <c r="H505" s="25" t="s">
        <v>1920</v>
      </c>
      <c r="I505" s="26">
        <v>43731</v>
      </c>
      <c r="J505" s="9"/>
      <c r="K505" s="101" t="s">
        <v>1921</v>
      </c>
      <c r="L505" s="7" t="s">
        <v>1922</v>
      </c>
    </row>
    <row r="506" spans="1:12" ht="29">
      <c r="A506" s="102">
        <v>2017</v>
      </c>
      <c r="B506" s="102"/>
      <c r="C506" s="102" t="s">
        <v>1018</v>
      </c>
      <c r="D506" s="103">
        <v>42830</v>
      </c>
      <c r="E506" s="113" t="s">
        <v>1216</v>
      </c>
      <c r="F506" s="100"/>
      <c r="G506" s="100" t="s">
        <v>750</v>
      </c>
      <c r="H506" s="25" t="s">
        <v>1319</v>
      </c>
      <c r="I506" s="25" t="s">
        <v>1923</v>
      </c>
      <c r="J506" s="9"/>
      <c r="K506" s="101" t="s">
        <v>1924</v>
      </c>
      <c r="L506" s="7" t="s">
        <v>1764</v>
      </c>
    </row>
    <row r="507" spans="1:12" ht="58">
      <c r="A507" s="102">
        <v>2017</v>
      </c>
      <c r="B507" s="102"/>
      <c r="C507" s="102" t="s">
        <v>1022</v>
      </c>
      <c r="D507" s="103">
        <v>42831</v>
      </c>
      <c r="E507" s="113" t="s">
        <v>1925</v>
      </c>
      <c r="F507" s="100"/>
      <c r="G507" s="100" t="s">
        <v>568</v>
      </c>
      <c r="H507" s="25" t="s">
        <v>1319</v>
      </c>
      <c r="I507" s="25" t="s">
        <v>403</v>
      </c>
      <c r="J507" s="9"/>
      <c r="K507" s="101" t="s">
        <v>1926</v>
      </c>
      <c r="L507" s="7" t="s">
        <v>1764</v>
      </c>
    </row>
    <row r="508" spans="1:12" ht="58">
      <c r="A508" s="102">
        <v>2017</v>
      </c>
      <c r="B508" s="102"/>
      <c r="C508" s="102" t="s">
        <v>1025</v>
      </c>
      <c r="D508" s="103">
        <v>42831</v>
      </c>
      <c r="E508" s="113" t="s">
        <v>1927</v>
      </c>
      <c r="F508" s="100"/>
      <c r="G508" s="100" t="s">
        <v>568</v>
      </c>
      <c r="H508" s="25" t="s">
        <v>1319</v>
      </c>
      <c r="I508" s="25" t="s">
        <v>403</v>
      </c>
      <c r="J508" s="9"/>
      <c r="K508" s="101" t="s">
        <v>1928</v>
      </c>
      <c r="L508" s="7" t="s">
        <v>1764</v>
      </c>
    </row>
    <row r="509" spans="1:12" ht="50">
      <c r="A509" s="102">
        <v>2017</v>
      </c>
      <c r="B509" s="102"/>
      <c r="C509" s="102" t="s">
        <v>1028</v>
      </c>
      <c r="D509" s="103">
        <v>42836</v>
      </c>
      <c r="E509" s="113" t="s">
        <v>1142</v>
      </c>
      <c r="F509" s="100"/>
      <c r="G509" s="100" t="s">
        <v>607</v>
      </c>
      <c r="H509" s="25" t="s">
        <v>1929</v>
      </c>
      <c r="I509" s="115">
        <v>43051</v>
      </c>
      <c r="J509" s="9"/>
      <c r="K509" s="101" t="s">
        <v>1930</v>
      </c>
      <c r="L509" s="7" t="s">
        <v>1931</v>
      </c>
    </row>
    <row r="510" spans="1:12" ht="29">
      <c r="A510" s="102">
        <v>2017</v>
      </c>
      <c r="B510" s="102"/>
      <c r="C510" s="102" t="s">
        <v>1031</v>
      </c>
      <c r="D510" s="103">
        <v>42838</v>
      </c>
      <c r="E510" s="113" t="s">
        <v>1216</v>
      </c>
      <c r="F510" s="100"/>
      <c r="G510" s="100" t="s">
        <v>750</v>
      </c>
      <c r="H510" s="25" t="s">
        <v>1319</v>
      </c>
      <c r="I510" s="25" t="s">
        <v>1932</v>
      </c>
      <c r="J510" s="9"/>
      <c r="K510" s="101" t="s">
        <v>1933</v>
      </c>
      <c r="L510" s="7" t="s">
        <v>1764</v>
      </c>
    </row>
    <row r="511" spans="1:12" ht="72.5">
      <c r="A511" s="102">
        <v>2017</v>
      </c>
      <c r="B511" s="102"/>
      <c r="C511" s="102" t="s">
        <v>1035</v>
      </c>
      <c r="D511" s="103">
        <v>42838</v>
      </c>
      <c r="E511" s="113" t="s">
        <v>1934</v>
      </c>
      <c r="F511" s="100"/>
      <c r="G511" s="100" t="s">
        <v>568</v>
      </c>
      <c r="H511" s="25" t="s">
        <v>1935</v>
      </c>
      <c r="I511" s="25" t="s">
        <v>403</v>
      </c>
      <c r="J511" s="9"/>
      <c r="K511" s="101" t="s">
        <v>1936</v>
      </c>
      <c r="L511" s="7" t="s">
        <v>1764</v>
      </c>
    </row>
    <row r="512" spans="1:12" ht="58">
      <c r="A512" s="102">
        <v>2017</v>
      </c>
      <c r="B512" s="102"/>
      <c r="C512" s="102" t="s">
        <v>1040</v>
      </c>
      <c r="D512" s="103">
        <v>42838</v>
      </c>
      <c r="E512" s="113" t="s">
        <v>1937</v>
      </c>
      <c r="F512" s="100"/>
      <c r="G512" s="100" t="s">
        <v>568</v>
      </c>
      <c r="H512" s="25" t="s">
        <v>1319</v>
      </c>
      <c r="I512" s="25" t="s">
        <v>403</v>
      </c>
      <c r="J512" s="9"/>
      <c r="K512" s="101" t="s">
        <v>1938</v>
      </c>
      <c r="L512" s="7" t="s">
        <v>1764</v>
      </c>
    </row>
    <row r="513" spans="1:12" ht="29">
      <c r="A513" s="102">
        <v>2017</v>
      </c>
      <c r="B513" s="102"/>
      <c r="C513" s="102" t="s">
        <v>1044</v>
      </c>
      <c r="D513" s="103">
        <v>42842</v>
      </c>
      <c r="E513" s="113" t="s">
        <v>1216</v>
      </c>
      <c r="F513" s="100"/>
      <c r="G513" s="100" t="s">
        <v>750</v>
      </c>
      <c r="H513" s="25" t="s">
        <v>1319</v>
      </c>
      <c r="I513" s="25" t="s">
        <v>1939</v>
      </c>
      <c r="J513" s="9"/>
      <c r="K513" s="101" t="s">
        <v>1940</v>
      </c>
      <c r="L513" s="7" t="s">
        <v>1764</v>
      </c>
    </row>
    <row r="514" spans="1:12" ht="14.5">
      <c r="A514" s="102">
        <v>2017</v>
      </c>
      <c r="B514" s="102"/>
      <c r="C514" s="102" t="s">
        <v>1047</v>
      </c>
      <c r="D514" s="103">
        <v>42842</v>
      </c>
      <c r="E514" s="113" t="s">
        <v>1336</v>
      </c>
      <c r="F514" s="100"/>
      <c r="G514" s="100" t="s">
        <v>1037</v>
      </c>
      <c r="H514" s="25" t="s">
        <v>1319</v>
      </c>
      <c r="I514" s="25" t="s">
        <v>403</v>
      </c>
      <c r="J514" s="9"/>
      <c r="K514" s="101" t="s">
        <v>1941</v>
      </c>
      <c r="L514" s="7" t="s">
        <v>1942</v>
      </c>
    </row>
    <row r="515" spans="1:12" ht="14.5">
      <c r="A515" s="102">
        <v>2017</v>
      </c>
      <c r="B515" s="102"/>
      <c r="C515" s="102" t="s">
        <v>1051</v>
      </c>
      <c r="D515" s="103">
        <v>42842</v>
      </c>
      <c r="E515" s="113" t="s">
        <v>1336</v>
      </c>
      <c r="F515" s="100"/>
      <c r="G515" s="100" t="s">
        <v>1037</v>
      </c>
      <c r="H515" s="25" t="s">
        <v>1319</v>
      </c>
      <c r="I515" s="25" t="s">
        <v>403</v>
      </c>
      <c r="J515" s="9"/>
      <c r="K515" s="101" t="s">
        <v>1943</v>
      </c>
      <c r="L515" s="7" t="s">
        <v>1944</v>
      </c>
    </row>
    <row r="516" spans="1:12" ht="43.5">
      <c r="A516" s="102">
        <v>2017</v>
      </c>
      <c r="B516" s="102"/>
      <c r="C516" s="102" t="s">
        <v>1056</v>
      </c>
      <c r="D516" s="103">
        <v>42843</v>
      </c>
      <c r="E516" s="113" t="s">
        <v>1260</v>
      </c>
      <c r="F516" s="100"/>
      <c r="G516" s="100" t="s">
        <v>566</v>
      </c>
      <c r="H516" s="25" t="s">
        <v>1945</v>
      </c>
      <c r="I516" s="25" t="s">
        <v>403</v>
      </c>
      <c r="J516" s="9"/>
      <c r="K516" s="101" t="s">
        <v>1946</v>
      </c>
      <c r="L516" s="7" t="s">
        <v>1947</v>
      </c>
    </row>
    <row r="517" spans="1:12" ht="50">
      <c r="A517" s="102">
        <v>2017</v>
      </c>
      <c r="B517" s="102"/>
      <c r="C517" s="102" t="s">
        <v>1060</v>
      </c>
      <c r="D517" s="103">
        <v>42843</v>
      </c>
      <c r="E517" s="113" t="s">
        <v>794</v>
      </c>
      <c r="F517" s="100"/>
      <c r="G517" s="100" t="s">
        <v>566</v>
      </c>
      <c r="H517" s="25" t="s">
        <v>1948</v>
      </c>
      <c r="I517" s="25" t="s">
        <v>403</v>
      </c>
      <c r="J517" s="9"/>
      <c r="K517" s="101" t="s">
        <v>1949</v>
      </c>
      <c r="L517" s="7" t="s">
        <v>1950</v>
      </c>
    </row>
    <row r="518" spans="1:12" ht="43.5">
      <c r="A518" s="102">
        <v>2017</v>
      </c>
      <c r="B518" s="102"/>
      <c r="C518" s="102" t="s">
        <v>1064</v>
      </c>
      <c r="D518" s="103">
        <v>42843</v>
      </c>
      <c r="E518" s="113" t="s">
        <v>1630</v>
      </c>
      <c r="F518" s="100"/>
      <c r="G518" s="100" t="s">
        <v>566</v>
      </c>
      <c r="H518" s="25" t="s">
        <v>1319</v>
      </c>
      <c r="I518" s="25" t="s">
        <v>1632</v>
      </c>
      <c r="J518" s="9"/>
      <c r="K518" s="101" t="s">
        <v>1951</v>
      </c>
      <c r="L518" s="7" t="s">
        <v>1952</v>
      </c>
    </row>
    <row r="519" spans="1:12" ht="43.5">
      <c r="A519" s="102">
        <v>2017</v>
      </c>
      <c r="B519" s="102"/>
      <c r="C519" s="102" t="s">
        <v>1068</v>
      </c>
      <c r="D519" s="103">
        <v>42843</v>
      </c>
      <c r="E519" s="113" t="s">
        <v>942</v>
      </c>
      <c r="F519" s="100"/>
      <c r="G519" s="100" t="s">
        <v>566</v>
      </c>
      <c r="H519" s="25" t="s">
        <v>1953</v>
      </c>
      <c r="I519" s="25" t="s">
        <v>403</v>
      </c>
      <c r="J519" s="9"/>
      <c r="K519" s="101" t="s">
        <v>1954</v>
      </c>
      <c r="L519" s="7" t="s">
        <v>1764</v>
      </c>
    </row>
    <row r="520" spans="1:12" ht="43.5">
      <c r="A520" s="102">
        <v>2017</v>
      </c>
      <c r="B520" s="102"/>
      <c r="C520" s="102" t="s">
        <v>1071</v>
      </c>
      <c r="D520" s="103">
        <v>42845</v>
      </c>
      <c r="E520" s="113" t="s">
        <v>1955</v>
      </c>
      <c r="F520" s="100"/>
      <c r="G520" s="100" t="s">
        <v>566</v>
      </c>
      <c r="H520" s="25" t="s">
        <v>1956</v>
      </c>
      <c r="I520" s="25" t="s">
        <v>403</v>
      </c>
      <c r="J520" s="9"/>
      <c r="K520" s="101" t="s">
        <v>1957</v>
      </c>
      <c r="L520" s="7" t="s">
        <v>1764</v>
      </c>
    </row>
    <row r="521" spans="1:12" ht="43.5">
      <c r="A521" s="102">
        <v>2017</v>
      </c>
      <c r="B521" s="102"/>
      <c r="C521" s="102" t="s">
        <v>1074</v>
      </c>
      <c r="D521" s="103">
        <v>42845</v>
      </c>
      <c r="E521" s="113" t="s">
        <v>1958</v>
      </c>
      <c r="F521" s="100"/>
      <c r="G521" s="100" t="s">
        <v>750</v>
      </c>
      <c r="H521" s="25" t="s">
        <v>1319</v>
      </c>
      <c r="I521" s="25" t="s">
        <v>1959</v>
      </c>
      <c r="J521" s="9"/>
      <c r="K521" s="101" t="s">
        <v>1960</v>
      </c>
      <c r="L521" s="7" t="s">
        <v>1764</v>
      </c>
    </row>
    <row r="522" spans="1:12" ht="58">
      <c r="A522" s="102">
        <v>2017</v>
      </c>
      <c r="B522" s="102"/>
      <c r="C522" s="102" t="s">
        <v>1078</v>
      </c>
      <c r="D522" s="103">
        <v>42852</v>
      </c>
      <c r="E522" s="113" t="s">
        <v>1961</v>
      </c>
      <c r="F522" s="100"/>
      <c r="G522" s="100" t="s">
        <v>568</v>
      </c>
      <c r="H522" s="25" t="s">
        <v>1319</v>
      </c>
      <c r="I522" s="25" t="s">
        <v>403</v>
      </c>
      <c r="J522" s="9"/>
      <c r="K522" s="101" t="s">
        <v>1962</v>
      </c>
      <c r="L522" s="7" t="s">
        <v>1764</v>
      </c>
    </row>
    <row r="523" spans="1:12" ht="58">
      <c r="A523" s="102">
        <v>2017</v>
      </c>
      <c r="B523" s="102"/>
      <c r="C523" s="102" t="s">
        <v>1082</v>
      </c>
      <c r="D523" s="103">
        <v>42857</v>
      </c>
      <c r="E523" s="113" t="s">
        <v>1963</v>
      </c>
      <c r="F523" s="100"/>
      <c r="G523" s="100" t="s">
        <v>566</v>
      </c>
      <c r="H523" s="25" t="s">
        <v>1906</v>
      </c>
      <c r="I523" s="25" t="s">
        <v>403</v>
      </c>
      <c r="J523" s="9"/>
      <c r="K523" s="101" t="s">
        <v>1964</v>
      </c>
      <c r="L523" s="7" t="s">
        <v>1764</v>
      </c>
    </row>
    <row r="524" spans="1:12" ht="58">
      <c r="A524" s="102">
        <v>2017</v>
      </c>
      <c r="B524" s="102"/>
      <c r="C524" s="102" t="s">
        <v>1086</v>
      </c>
      <c r="D524" s="103">
        <v>42857</v>
      </c>
      <c r="E524" s="113" t="s">
        <v>1965</v>
      </c>
      <c r="F524" s="100"/>
      <c r="G524" s="100" t="s">
        <v>566</v>
      </c>
      <c r="H524" s="25" t="s">
        <v>1906</v>
      </c>
      <c r="I524" s="25" t="s">
        <v>403</v>
      </c>
      <c r="J524" s="9"/>
      <c r="K524" s="101" t="s">
        <v>1966</v>
      </c>
      <c r="L524" s="7" t="s">
        <v>1764</v>
      </c>
    </row>
    <row r="525" spans="1:12" ht="29">
      <c r="A525" s="102">
        <v>2017</v>
      </c>
      <c r="B525" s="102"/>
      <c r="C525" s="102" t="s">
        <v>1089</v>
      </c>
      <c r="D525" s="103">
        <v>42858</v>
      </c>
      <c r="E525" s="113" t="s">
        <v>1876</v>
      </c>
      <c r="F525" s="100"/>
      <c r="G525" s="100" t="s">
        <v>750</v>
      </c>
      <c r="H525" s="25" t="s">
        <v>1319</v>
      </c>
      <c r="I525" s="25" t="s">
        <v>1967</v>
      </c>
      <c r="J525" s="9"/>
      <c r="K525" s="101" t="s">
        <v>1968</v>
      </c>
      <c r="L525" s="7" t="s">
        <v>1764</v>
      </c>
    </row>
    <row r="526" spans="1:12" ht="87">
      <c r="A526" s="102">
        <v>2017</v>
      </c>
      <c r="B526" s="102"/>
      <c r="C526" s="102" t="s">
        <v>1092</v>
      </c>
      <c r="D526" s="103">
        <v>42859</v>
      </c>
      <c r="E526" s="113" t="s">
        <v>1577</v>
      </c>
      <c r="F526" s="100"/>
      <c r="G526" s="100" t="s">
        <v>566</v>
      </c>
      <c r="H526" s="25" t="s">
        <v>1969</v>
      </c>
      <c r="I526" s="25" t="s">
        <v>403</v>
      </c>
      <c r="J526" s="9"/>
      <c r="K526" s="101" t="s">
        <v>1970</v>
      </c>
      <c r="L526" s="7" t="s">
        <v>1971</v>
      </c>
    </row>
    <row r="527" spans="1:12" ht="43.5">
      <c r="A527" s="102">
        <v>2017</v>
      </c>
      <c r="B527" s="102"/>
      <c r="C527" s="102" t="s">
        <v>1096</v>
      </c>
      <c r="D527" s="103">
        <v>42865</v>
      </c>
      <c r="E527" s="113" t="s">
        <v>565</v>
      </c>
      <c r="F527" s="100"/>
      <c r="G527" s="100" t="s">
        <v>607</v>
      </c>
      <c r="H527" s="25" t="s">
        <v>1972</v>
      </c>
      <c r="I527" s="25" t="s">
        <v>403</v>
      </c>
      <c r="J527" s="9"/>
      <c r="K527" s="101" t="s">
        <v>1970</v>
      </c>
      <c r="L527" s="7" t="s">
        <v>1973</v>
      </c>
    </row>
    <row r="528" spans="1:12" ht="14.5">
      <c r="A528" s="102">
        <v>2017</v>
      </c>
      <c r="B528" s="102"/>
      <c r="C528" s="102" t="s">
        <v>1099</v>
      </c>
      <c r="D528" s="103">
        <v>42865</v>
      </c>
      <c r="E528" s="113" t="s">
        <v>1336</v>
      </c>
      <c r="F528" s="100"/>
      <c r="G528" s="100" t="s">
        <v>1037</v>
      </c>
      <c r="H528" s="25" t="s">
        <v>1319</v>
      </c>
      <c r="I528" s="25" t="s">
        <v>403</v>
      </c>
      <c r="J528" s="9"/>
      <c r="K528" s="101" t="s">
        <v>1974</v>
      </c>
      <c r="L528" s="7" t="s">
        <v>1975</v>
      </c>
    </row>
    <row r="529" spans="1:12" ht="29">
      <c r="A529" s="102">
        <v>2017</v>
      </c>
      <c r="B529" s="102"/>
      <c r="C529" s="102" t="s">
        <v>1102</v>
      </c>
      <c r="D529" s="103">
        <v>42870</v>
      </c>
      <c r="E529" s="113" t="s">
        <v>1976</v>
      </c>
      <c r="F529" s="100"/>
      <c r="G529" s="100" t="s">
        <v>750</v>
      </c>
      <c r="H529" s="25" t="s">
        <v>1319</v>
      </c>
      <c r="I529" s="25" t="s">
        <v>403</v>
      </c>
      <c r="J529" s="9"/>
      <c r="K529" s="101" t="s">
        <v>1977</v>
      </c>
      <c r="L529" s="7" t="s">
        <v>1764</v>
      </c>
    </row>
    <row r="530" spans="1:12" ht="43.5">
      <c r="A530" s="102">
        <v>2017</v>
      </c>
      <c r="B530" s="102"/>
      <c r="C530" s="102" t="s">
        <v>1105</v>
      </c>
      <c r="D530" s="103">
        <v>42879</v>
      </c>
      <c r="E530" s="113" t="s">
        <v>1978</v>
      </c>
      <c r="F530" s="100"/>
      <c r="G530" s="100" t="s">
        <v>574</v>
      </c>
      <c r="H530" s="25" t="s">
        <v>908</v>
      </c>
      <c r="I530" s="25" t="s">
        <v>403</v>
      </c>
      <c r="J530" s="9"/>
      <c r="K530" s="101" t="s">
        <v>1979</v>
      </c>
      <c r="L530" s="7" t="s">
        <v>1764</v>
      </c>
    </row>
    <row r="531" spans="1:12" ht="43.5">
      <c r="A531" s="102">
        <v>2017</v>
      </c>
      <c r="B531" s="102"/>
      <c r="C531" s="102" t="s">
        <v>1109</v>
      </c>
      <c r="D531" s="103">
        <v>42881</v>
      </c>
      <c r="E531" s="113" t="s">
        <v>1651</v>
      </c>
      <c r="F531" s="100"/>
      <c r="G531" s="100" t="s">
        <v>566</v>
      </c>
      <c r="H531" s="25" t="s">
        <v>1319</v>
      </c>
      <c r="I531" s="115">
        <v>43100</v>
      </c>
      <c r="J531" s="9"/>
      <c r="K531" s="101" t="s">
        <v>1980</v>
      </c>
      <c r="L531" s="7" t="s">
        <v>1981</v>
      </c>
    </row>
    <row r="532" spans="1:12" ht="43.5">
      <c r="A532" s="102">
        <v>2017</v>
      </c>
      <c r="B532" s="102"/>
      <c r="C532" s="102" t="s">
        <v>1112</v>
      </c>
      <c r="D532" s="103">
        <v>42881</v>
      </c>
      <c r="E532" s="113" t="s">
        <v>693</v>
      </c>
      <c r="F532" s="100"/>
      <c r="G532" s="100" t="s">
        <v>607</v>
      </c>
      <c r="H532" s="25" t="s">
        <v>1982</v>
      </c>
      <c r="I532" s="25"/>
      <c r="J532" s="9"/>
      <c r="K532" s="101" t="s">
        <v>1983</v>
      </c>
      <c r="L532" s="7" t="s">
        <v>1984</v>
      </c>
    </row>
    <row r="533" spans="1:12" ht="43.5">
      <c r="A533" s="102">
        <v>2017</v>
      </c>
      <c r="B533" s="102"/>
      <c r="C533" s="102" t="s">
        <v>1116</v>
      </c>
      <c r="D533" s="103">
        <v>42881</v>
      </c>
      <c r="E533" s="113" t="s">
        <v>1985</v>
      </c>
      <c r="F533" s="100"/>
      <c r="G533" s="100" t="s">
        <v>574</v>
      </c>
      <c r="H533" s="25" t="s">
        <v>1986</v>
      </c>
      <c r="I533" s="25" t="s">
        <v>403</v>
      </c>
      <c r="J533" s="9"/>
      <c r="K533" s="101" t="s">
        <v>1987</v>
      </c>
      <c r="L533" s="7" t="s">
        <v>1764</v>
      </c>
    </row>
    <row r="534" spans="1:12" ht="43.5">
      <c r="A534" s="102">
        <v>2017</v>
      </c>
      <c r="B534" s="102"/>
      <c r="C534" s="102" t="s">
        <v>1118</v>
      </c>
      <c r="D534" s="103">
        <v>42884</v>
      </c>
      <c r="E534" s="113" t="s">
        <v>1988</v>
      </c>
      <c r="F534" s="100"/>
      <c r="G534" s="100" t="s">
        <v>566</v>
      </c>
      <c r="H534" s="25" t="s">
        <v>1989</v>
      </c>
      <c r="I534" s="25"/>
      <c r="J534" s="9"/>
      <c r="K534" s="101" t="s">
        <v>1990</v>
      </c>
      <c r="L534" s="7" t="s">
        <v>1764</v>
      </c>
    </row>
    <row r="535" spans="1:12" ht="29">
      <c r="A535" s="102">
        <v>2017</v>
      </c>
      <c r="B535" s="102"/>
      <c r="C535" s="102" t="s">
        <v>1120</v>
      </c>
      <c r="D535" s="103">
        <v>42884</v>
      </c>
      <c r="E535" s="113" t="s">
        <v>1991</v>
      </c>
      <c r="F535" s="100"/>
      <c r="G535" s="100" t="s">
        <v>750</v>
      </c>
      <c r="H535" s="25" t="s">
        <v>1319</v>
      </c>
      <c r="I535" s="25" t="s">
        <v>1992</v>
      </c>
      <c r="J535" s="9"/>
      <c r="K535" s="101" t="s">
        <v>1993</v>
      </c>
      <c r="L535" s="7" t="s">
        <v>1764</v>
      </c>
    </row>
    <row r="536" spans="1:12" ht="29">
      <c r="A536" s="102">
        <v>2017</v>
      </c>
      <c r="B536" s="102"/>
      <c r="C536" s="102" t="s">
        <v>1122</v>
      </c>
      <c r="D536" s="103">
        <v>42888</v>
      </c>
      <c r="E536" s="113" t="s">
        <v>1994</v>
      </c>
      <c r="F536" s="100"/>
      <c r="G536" s="100" t="s">
        <v>750</v>
      </c>
      <c r="H536" s="25" t="s">
        <v>1319</v>
      </c>
      <c r="I536" s="25" t="s">
        <v>1995</v>
      </c>
      <c r="J536" s="9"/>
      <c r="K536" s="101" t="s">
        <v>1996</v>
      </c>
      <c r="L536" s="7" t="s">
        <v>1764</v>
      </c>
    </row>
    <row r="537" spans="1:12" ht="14.5">
      <c r="A537" s="102">
        <v>2017</v>
      </c>
      <c r="B537" s="102"/>
      <c r="C537" s="102" t="s">
        <v>1126</v>
      </c>
      <c r="D537" s="103">
        <v>42892</v>
      </c>
      <c r="E537" s="113" t="s">
        <v>1997</v>
      </c>
      <c r="F537" s="100"/>
      <c r="G537" s="100" t="s">
        <v>566</v>
      </c>
      <c r="H537" s="25" t="s">
        <v>1319</v>
      </c>
      <c r="I537" s="115">
        <v>43100</v>
      </c>
      <c r="J537" s="9"/>
      <c r="K537" s="101" t="s">
        <v>1998</v>
      </c>
      <c r="L537" s="7" t="s">
        <v>1999</v>
      </c>
    </row>
    <row r="538" spans="1:12" ht="43.5">
      <c r="A538" s="102">
        <v>2017</v>
      </c>
      <c r="B538" s="102"/>
      <c r="C538" s="102" t="s">
        <v>1130</v>
      </c>
      <c r="D538" s="103">
        <v>42898</v>
      </c>
      <c r="E538" s="113" t="s">
        <v>1220</v>
      </c>
      <c r="F538" s="100"/>
      <c r="G538" s="100" t="s">
        <v>750</v>
      </c>
      <c r="H538" s="25" t="s">
        <v>1319</v>
      </c>
      <c r="I538" s="25" t="s">
        <v>2000</v>
      </c>
      <c r="J538" s="9"/>
      <c r="K538" s="101" t="s">
        <v>2001</v>
      </c>
      <c r="L538" s="7" t="s">
        <v>1764</v>
      </c>
    </row>
    <row r="539" spans="1:12" ht="29">
      <c r="A539" s="102">
        <v>2017</v>
      </c>
      <c r="B539" s="102"/>
      <c r="C539" s="102" t="s">
        <v>1133</v>
      </c>
      <c r="D539" s="103">
        <v>42898</v>
      </c>
      <c r="E539" s="113" t="s">
        <v>1168</v>
      </c>
      <c r="F539" s="100"/>
      <c r="G539" s="100" t="s">
        <v>750</v>
      </c>
      <c r="H539" s="25" t="s">
        <v>1319</v>
      </c>
      <c r="I539" s="25" t="s">
        <v>2002</v>
      </c>
      <c r="J539" s="9"/>
      <c r="K539" s="101" t="s">
        <v>2003</v>
      </c>
      <c r="L539" s="7" t="s">
        <v>1764</v>
      </c>
    </row>
    <row r="540" spans="1:12" ht="29">
      <c r="A540" s="102">
        <v>2017</v>
      </c>
      <c r="B540" s="102"/>
      <c r="C540" s="102" t="s">
        <v>1137</v>
      </c>
      <c r="D540" s="103">
        <v>42898</v>
      </c>
      <c r="E540" s="113" t="s">
        <v>1216</v>
      </c>
      <c r="F540" s="100"/>
      <c r="G540" s="100" t="s">
        <v>750</v>
      </c>
      <c r="H540" s="25" t="s">
        <v>1319</v>
      </c>
      <c r="I540" s="25" t="s">
        <v>2004</v>
      </c>
      <c r="J540" s="9"/>
      <c r="K540" s="101" t="s">
        <v>2005</v>
      </c>
      <c r="L540" s="7" t="s">
        <v>1764</v>
      </c>
    </row>
    <row r="541" spans="1:12" ht="43.5">
      <c r="A541" s="102">
        <v>2017</v>
      </c>
      <c r="B541" s="102"/>
      <c r="C541" s="102" t="s">
        <v>1141</v>
      </c>
      <c r="D541" s="103">
        <v>42899</v>
      </c>
      <c r="E541" s="113" t="s">
        <v>2006</v>
      </c>
      <c r="F541" s="100"/>
      <c r="G541" s="100" t="s">
        <v>750</v>
      </c>
      <c r="H541" s="25" t="s">
        <v>1319</v>
      </c>
      <c r="I541" s="25" t="s">
        <v>2007</v>
      </c>
      <c r="J541" s="9"/>
      <c r="K541" s="101" t="s">
        <v>2008</v>
      </c>
      <c r="L541" s="7" t="s">
        <v>1764</v>
      </c>
    </row>
    <row r="542" spans="1:12" ht="29">
      <c r="A542" s="102">
        <v>2017</v>
      </c>
      <c r="B542" s="102"/>
      <c r="C542" s="102" t="s">
        <v>1145</v>
      </c>
      <c r="D542" s="103">
        <v>42900</v>
      </c>
      <c r="E542" s="113" t="s">
        <v>2009</v>
      </c>
      <c r="F542" s="100"/>
      <c r="G542" s="100" t="s">
        <v>566</v>
      </c>
      <c r="H542" s="25" t="s">
        <v>1319</v>
      </c>
      <c r="I542" s="25" t="s">
        <v>2010</v>
      </c>
      <c r="J542" s="9"/>
      <c r="K542" s="101" t="s">
        <v>2011</v>
      </c>
      <c r="L542" s="7" t="s">
        <v>1764</v>
      </c>
    </row>
    <row r="543" spans="1:12" ht="43.5">
      <c r="A543" s="102">
        <v>2017</v>
      </c>
      <c r="B543" s="102"/>
      <c r="C543" s="102" t="s">
        <v>1148</v>
      </c>
      <c r="D543" s="103">
        <v>42900</v>
      </c>
      <c r="E543" s="113" t="s">
        <v>1372</v>
      </c>
      <c r="F543" s="100"/>
      <c r="G543" s="100" t="s">
        <v>566</v>
      </c>
      <c r="H543" s="25" t="s">
        <v>2012</v>
      </c>
      <c r="I543" s="25" t="s">
        <v>403</v>
      </c>
      <c r="J543" s="9"/>
      <c r="K543" s="101" t="s">
        <v>2013</v>
      </c>
      <c r="L543" s="7" t="s">
        <v>1764</v>
      </c>
    </row>
    <row r="544" spans="1:12" ht="29">
      <c r="A544" s="102">
        <v>2017</v>
      </c>
      <c r="B544" s="102"/>
      <c r="C544" s="102" t="s">
        <v>1152</v>
      </c>
      <c r="D544" s="103">
        <v>42907</v>
      </c>
      <c r="E544" s="113" t="s">
        <v>2014</v>
      </c>
      <c r="F544" s="100"/>
      <c r="G544" s="100" t="s">
        <v>566</v>
      </c>
      <c r="H544" s="25" t="s">
        <v>2015</v>
      </c>
      <c r="I544" s="26">
        <v>43641</v>
      </c>
      <c r="J544" s="9"/>
      <c r="K544" s="101" t="s">
        <v>2016</v>
      </c>
      <c r="L544" s="7" t="s">
        <v>1764</v>
      </c>
    </row>
    <row r="545" spans="1:12" ht="72.5">
      <c r="A545" s="102">
        <v>2017</v>
      </c>
      <c r="B545" s="102"/>
      <c r="C545" s="102" t="s">
        <v>1156</v>
      </c>
      <c r="D545" s="103">
        <v>42908</v>
      </c>
      <c r="E545" s="113" t="s">
        <v>1443</v>
      </c>
      <c r="F545" s="100"/>
      <c r="G545" s="100" t="s">
        <v>566</v>
      </c>
      <c r="H545" s="25" t="s">
        <v>2017</v>
      </c>
      <c r="I545" s="25" t="s">
        <v>403</v>
      </c>
      <c r="J545" s="9"/>
      <c r="K545" s="101" t="s">
        <v>2018</v>
      </c>
      <c r="L545" s="7" t="s">
        <v>2019</v>
      </c>
    </row>
    <row r="546" spans="1:12" ht="29">
      <c r="A546" s="102">
        <v>2017</v>
      </c>
      <c r="B546" s="102"/>
      <c r="C546" s="102" t="s">
        <v>1160</v>
      </c>
      <c r="D546" s="103">
        <v>42908</v>
      </c>
      <c r="E546" s="113" t="s">
        <v>1232</v>
      </c>
      <c r="F546" s="100"/>
      <c r="G546" s="100" t="s">
        <v>750</v>
      </c>
      <c r="H546" s="25" t="s">
        <v>1319</v>
      </c>
      <c r="I546" s="25" t="s">
        <v>2020</v>
      </c>
      <c r="J546" s="9"/>
      <c r="K546" s="101" t="s">
        <v>2021</v>
      </c>
      <c r="L546" s="7" t="s">
        <v>1764</v>
      </c>
    </row>
    <row r="547" spans="1:12" ht="29">
      <c r="A547" s="102">
        <v>2017</v>
      </c>
      <c r="B547" s="102"/>
      <c r="C547" s="102" t="s">
        <v>1164</v>
      </c>
      <c r="D547" s="103">
        <v>42908</v>
      </c>
      <c r="E547" s="113" t="s">
        <v>2022</v>
      </c>
      <c r="F547" s="100"/>
      <c r="G547" s="100" t="s">
        <v>750</v>
      </c>
      <c r="H547" s="25" t="s">
        <v>1319</v>
      </c>
      <c r="I547" s="25" t="s">
        <v>2023</v>
      </c>
      <c r="J547" s="9"/>
      <c r="K547" s="101" t="s">
        <v>2024</v>
      </c>
      <c r="L547" s="7" t="s">
        <v>1764</v>
      </c>
    </row>
    <row r="548" spans="1:12" ht="29">
      <c r="A548" s="102">
        <v>2017</v>
      </c>
      <c r="B548" s="102"/>
      <c r="C548" s="102" t="s">
        <v>1167</v>
      </c>
      <c r="D548" s="103">
        <v>42914</v>
      </c>
      <c r="E548" s="113" t="s">
        <v>2025</v>
      </c>
      <c r="F548" s="100"/>
      <c r="G548" s="100" t="s">
        <v>750</v>
      </c>
      <c r="H548" s="25" t="s">
        <v>1319</v>
      </c>
      <c r="I548" s="25" t="s">
        <v>2026</v>
      </c>
      <c r="J548" s="9"/>
      <c r="K548" s="101" t="s">
        <v>2027</v>
      </c>
      <c r="L548" s="7" t="s">
        <v>1764</v>
      </c>
    </row>
    <row r="549" spans="1:12" ht="29">
      <c r="A549" s="102">
        <v>2017</v>
      </c>
      <c r="B549" s="102"/>
      <c r="C549" s="102" t="s">
        <v>1170</v>
      </c>
      <c r="D549" s="103">
        <v>42915</v>
      </c>
      <c r="E549" s="113" t="s">
        <v>2028</v>
      </c>
      <c r="F549" s="100"/>
      <c r="G549" s="100" t="s">
        <v>750</v>
      </c>
      <c r="H549" s="25" t="s">
        <v>1319</v>
      </c>
      <c r="I549" s="25" t="s">
        <v>2029</v>
      </c>
      <c r="J549" s="9"/>
      <c r="K549" s="101" t="s">
        <v>2030</v>
      </c>
      <c r="L549" s="7" t="s">
        <v>1764</v>
      </c>
    </row>
    <row r="550" spans="1:12" ht="14.5">
      <c r="A550" s="102">
        <v>2017</v>
      </c>
      <c r="B550" s="102"/>
      <c r="C550" s="102" t="s">
        <v>1174</v>
      </c>
      <c r="D550" s="103">
        <v>42915</v>
      </c>
      <c r="E550" s="113" t="s">
        <v>1892</v>
      </c>
      <c r="F550" s="100"/>
      <c r="G550" s="100" t="s">
        <v>566</v>
      </c>
      <c r="H550" s="25" t="s">
        <v>1319</v>
      </c>
      <c r="I550" s="26">
        <v>43174</v>
      </c>
      <c r="J550" s="9"/>
      <c r="K550" s="101" t="s">
        <v>2031</v>
      </c>
      <c r="L550" s="7" t="s">
        <v>1764</v>
      </c>
    </row>
    <row r="551" spans="1:12" ht="29">
      <c r="A551" s="102">
        <v>2017</v>
      </c>
      <c r="B551" s="102"/>
      <c r="C551" s="102" t="s">
        <v>1178</v>
      </c>
      <c r="D551" s="103">
        <v>42919</v>
      </c>
      <c r="E551" s="113" t="s">
        <v>2032</v>
      </c>
      <c r="F551" s="100"/>
      <c r="G551" s="100" t="s">
        <v>750</v>
      </c>
      <c r="H551" s="25" t="s">
        <v>1319</v>
      </c>
      <c r="I551" s="25" t="s">
        <v>2033</v>
      </c>
      <c r="J551" s="9"/>
      <c r="K551" s="101" t="s">
        <v>2034</v>
      </c>
      <c r="L551" s="7" t="s">
        <v>1764</v>
      </c>
    </row>
    <row r="552" spans="1:12" ht="43.5">
      <c r="A552" s="102">
        <v>2017</v>
      </c>
      <c r="B552" s="102"/>
      <c r="C552" s="102" t="s">
        <v>1576</v>
      </c>
      <c r="D552" s="103">
        <v>42919</v>
      </c>
      <c r="E552" s="113" t="s">
        <v>2035</v>
      </c>
      <c r="F552" s="100"/>
      <c r="G552" s="100" t="s">
        <v>568</v>
      </c>
      <c r="H552" s="25" t="s">
        <v>1319</v>
      </c>
      <c r="I552" s="25" t="s">
        <v>2004</v>
      </c>
      <c r="J552" s="9"/>
      <c r="K552" s="101" t="s">
        <v>2036</v>
      </c>
      <c r="L552" s="7" t="s">
        <v>1764</v>
      </c>
    </row>
    <row r="553" spans="1:12" ht="58">
      <c r="A553" s="102">
        <v>2017</v>
      </c>
      <c r="B553" s="102"/>
      <c r="C553" s="102" t="s">
        <v>1580</v>
      </c>
      <c r="D553" s="103">
        <v>42919</v>
      </c>
      <c r="E553" s="113" t="s">
        <v>2037</v>
      </c>
      <c r="F553" s="100"/>
      <c r="G553" s="100" t="s">
        <v>566</v>
      </c>
      <c r="H553" s="25" t="s">
        <v>2038</v>
      </c>
      <c r="I553" s="25" t="s">
        <v>403</v>
      </c>
      <c r="J553" s="9"/>
      <c r="K553" s="101" t="s">
        <v>2039</v>
      </c>
      <c r="L553" s="7" t="s">
        <v>1764</v>
      </c>
    </row>
    <row r="554" spans="1:12" ht="58">
      <c r="A554" s="102">
        <v>2017</v>
      </c>
      <c r="B554" s="102"/>
      <c r="C554" s="102" t="s">
        <v>1585</v>
      </c>
      <c r="D554" s="103">
        <v>42919</v>
      </c>
      <c r="E554" s="113" t="s">
        <v>1533</v>
      </c>
      <c r="F554" s="100"/>
      <c r="G554" s="100" t="s">
        <v>566</v>
      </c>
      <c r="H554" s="25" t="s">
        <v>1319</v>
      </c>
      <c r="I554" s="25" t="s">
        <v>403</v>
      </c>
      <c r="J554" s="9"/>
      <c r="K554" s="101" t="s">
        <v>2040</v>
      </c>
      <c r="L554" s="7" t="s">
        <v>1764</v>
      </c>
    </row>
    <row r="555" spans="1:12" ht="29">
      <c r="A555" s="102">
        <v>2017</v>
      </c>
      <c r="B555" s="102"/>
      <c r="C555" s="102" t="s">
        <v>1590</v>
      </c>
      <c r="D555" s="103">
        <v>42921</v>
      </c>
      <c r="E555" s="113" t="s">
        <v>1876</v>
      </c>
      <c r="F555" s="100"/>
      <c r="G555" s="100" t="s">
        <v>750</v>
      </c>
      <c r="H555" s="25" t="s">
        <v>1319</v>
      </c>
      <c r="I555" s="25" t="s">
        <v>2041</v>
      </c>
      <c r="J555" s="9"/>
      <c r="K555" s="101" t="s">
        <v>2042</v>
      </c>
      <c r="L555" s="7" t="s">
        <v>1764</v>
      </c>
    </row>
    <row r="556" spans="1:12" ht="43.5">
      <c r="A556" s="102">
        <v>2017</v>
      </c>
      <c r="B556" s="102"/>
      <c r="C556" s="102" t="s">
        <v>1196</v>
      </c>
      <c r="D556" s="103">
        <v>42930</v>
      </c>
      <c r="E556" s="113" t="s">
        <v>2043</v>
      </c>
      <c r="F556" s="100"/>
      <c r="G556" s="100" t="s">
        <v>574</v>
      </c>
      <c r="H556" s="25" t="s">
        <v>2044</v>
      </c>
      <c r="I556" s="25" t="s">
        <v>403</v>
      </c>
      <c r="J556" s="9"/>
      <c r="K556" s="101" t="s">
        <v>2045</v>
      </c>
      <c r="L556" s="7" t="s">
        <v>1764</v>
      </c>
    </row>
    <row r="557" spans="1:12" ht="58">
      <c r="A557" s="102">
        <v>2017</v>
      </c>
      <c r="B557" s="102"/>
      <c r="C557" s="102" t="s">
        <v>1199</v>
      </c>
      <c r="D557" s="103">
        <v>42930</v>
      </c>
      <c r="E557" s="113" t="s">
        <v>2046</v>
      </c>
      <c r="F557" s="100"/>
      <c r="G557" s="100" t="s">
        <v>574</v>
      </c>
      <c r="H557" s="25" t="s">
        <v>1324</v>
      </c>
      <c r="I557" s="25" t="s">
        <v>403</v>
      </c>
      <c r="J557" s="9"/>
      <c r="K557" s="101" t="s">
        <v>2047</v>
      </c>
      <c r="L557" s="7" t="s">
        <v>1764</v>
      </c>
    </row>
    <row r="558" spans="1:12" ht="50">
      <c r="A558" s="102">
        <v>2017</v>
      </c>
      <c r="B558" s="102"/>
      <c r="C558" s="102" t="s">
        <v>1202</v>
      </c>
      <c r="D558" s="103">
        <v>42941</v>
      </c>
      <c r="E558" s="113" t="s">
        <v>1142</v>
      </c>
      <c r="F558" s="100"/>
      <c r="G558" s="100" t="s">
        <v>607</v>
      </c>
      <c r="H558" s="25" t="s">
        <v>1319</v>
      </c>
      <c r="I558" s="115">
        <v>43051</v>
      </c>
      <c r="J558" s="9"/>
      <c r="K558" s="101" t="s">
        <v>2048</v>
      </c>
      <c r="L558" s="7" t="s">
        <v>2049</v>
      </c>
    </row>
    <row r="559" spans="1:12" ht="43.5">
      <c r="A559" s="102">
        <v>2017</v>
      </c>
      <c r="B559" s="102"/>
      <c r="C559" s="102" t="s">
        <v>1206</v>
      </c>
      <c r="D559" s="103">
        <v>42942</v>
      </c>
      <c r="E559" s="113" t="s">
        <v>1677</v>
      </c>
      <c r="F559" s="100"/>
      <c r="G559" s="100" t="s">
        <v>566</v>
      </c>
      <c r="H559" s="25" t="s">
        <v>2050</v>
      </c>
      <c r="I559" s="25" t="s">
        <v>1679</v>
      </c>
      <c r="J559" s="9"/>
      <c r="K559" s="101" t="s">
        <v>2051</v>
      </c>
      <c r="L559" s="7" t="s">
        <v>2052</v>
      </c>
    </row>
    <row r="560" spans="1:12" ht="43.5">
      <c r="A560" s="102">
        <v>2017</v>
      </c>
      <c r="B560" s="102"/>
      <c r="C560" s="102" t="s">
        <v>1209</v>
      </c>
      <c r="D560" s="103">
        <v>42942</v>
      </c>
      <c r="E560" s="113" t="s">
        <v>1256</v>
      </c>
      <c r="F560" s="100"/>
      <c r="G560" s="100" t="s">
        <v>566</v>
      </c>
      <c r="H560" s="25" t="s">
        <v>2053</v>
      </c>
      <c r="I560" s="25" t="s">
        <v>403</v>
      </c>
      <c r="J560" s="9"/>
      <c r="K560" s="101" t="s">
        <v>2051</v>
      </c>
      <c r="L560" s="7" t="s">
        <v>1111</v>
      </c>
    </row>
    <row r="561" spans="1:12" ht="43.5">
      <c r="A561" s="102">
        <v>2017</v>
      </c>
      <c r="B561" s="102"/>
      <c r="C561" s="102" t="s">
        <v>1212</v>
      </c>
      <c r="D561" s="103">
        <v>42942</v>
      </c>
      <c r="E561" s="113" t="s">
        <v>1988</v>
      </c>
      <c r="F561" s="100"/>
      <c r="G561" s="100" t="s">
        <v>566</v>
      </c>
      <c r="H561" s="25" t="s">
        <v>2054</v>
      </c>
      <c r="I561" s="25" t="s">
        <v>403</v>
      </c>
      <c r="J561" s="9"/>
      <c r="K561" s="101" t="s">
        <v>2055</v>
      </c>
      <c r="L561" s="7" t="s">
        <v>2056</v>
      </c>
    </row>
    <row r="562" spans="1:12" ht="43.5">
      <c r="A562" s="102">
        <v>2017</v>
      </c>
      <c r="B562" s="102"/>
      <c r="C562" s="102" t="s">
        <v>1215</v>
      </c>
      <c r="D562" s="103">
        <v>42942</v>
      </c>
      <c r="E562" s="113" t="s">
        <v>1260</v>
      </c>
      <c r="F562" s="100"/>
      <c r="G562" s="100" t="s">
        <v>566</v>
      </c>
      <c r="H562" s="25" t="s">
        <v>2057</v>
      </c>
      <c r="I562" s="25" t="s">
        <v>403</v>
      </c>
      <c r="J562" s="9"/>
      <c r="K562" s="101" t="s">
        <v>2058</v>
      </c>
      <c r="L562" s="7" t="s">
        <v>1764</v>
      </c>
    </row>
    <row r="563" spans="1:12" ht="58">
      <c r="A563" s="102">
        <v>2017</v>
      </c>
      <c r="B563" s="102"/>
      <c r="C563" s="102" t="s">
        <v>1219</v>
      </c>
      <c r="D563" s="103">
        <v>42942</v>
      </c>
      <c r="E563" s="113" t="s">
        <v>2059</v>
      </c>
      <c r="F563" s="100"/>
      <c r="G563" s="100" t="s">
        <v>566</v>
      </c>
      <c r="H563" s="25" t="s">
        <v>2060</v>
      </c>
      <c r="I563" s="25" t="s">
        <v>403</v>
      </c>
      <c r="J563" s="9"/>
      <c r="K563" s="101" t="s">
        <v>2061</v>
      </c>
      <c r="L563" s="7" t="s">
        <v>1764</v>
      </c>
    </row>
    <row r="564" spans="1:12" ht="58">
      <c r="A564" s="102">
        <v>2017</v>
      </c>
      <c r="B564" s="102"/>
      <c r="C564" s="102" t="s">
        <v>1223</v>
      </c>
      <c r="D564" s="103">
        <v>42947</v>
      </c>
      <c r="E564" s="113" t="s">
        <v>1183</v>
      </c>
      <c r="F564" s="100"/>
      <c r="G564" s="100" t="s">
        <v>566</v>
      </c>
      <c r="H564" s="25" t="s">
        <v>2062</v>
      </c>
      <c r="I564" s="25" t="s">
        <v>403</v>
      </c>
      <c r="J564" s="9"/>
      <c r="K564" s="101" t="s">
        <v>2063</v>
      </c>
      <c r="L564" s="7" t="s">
        <v>2064</v>
      </c>
    </row>
    <row r="565" spans="1:12" ht="43.5">
      <c r="A565" s="102">
        <v>2017</v>
      </c>
      <c r="B565" s="102"/>
      <c r="C565" s="102" t="s">
        <v>1228</v>
      </c>
      <c r="D565" s="103">
        <v>42947</v>
      </c>
      <c r="E565" s="113" t="s">
        <v>1465</v>
      </c>
      <c r="F565" s="100"/>
      <c r="G565" s="100" t="s">
        <v>566</v>
      </c>
      <c r="H565" s="25" t="s">
        <v>2065</v>
      </c>
      <c r="I565" s="25" t="s">
        <v>403</v>
      </c>
      <c r="J565" s="9"/>
      <c r="K565" s="101" t="s">
        <v>2066</v>
      </c>
      <c r="L565" s="7" t="s">
        <v>2067</v>
      </c>
    </row>
    <row r="566" spans="1:12" ht="58">
      <c r="A566" s="102">
        <v>2017</v>
      </c>
      <c r="B566" s="102"/>
      <c r="C566" s="102" t="s">
        <v>1231</v>
      </c>
      <c r="D566" s="103">
        <v>42948</v>
      </c>
      <c r="E566" s="113" t="s">
        <v>2068</v>
      </c>
      <c r="F566" s="100"/>
      <c r="G566" s="100" t="s">
        <v>566</v>
      </c>
      <c r="H566" s="25" t="s">
        <v>1319</v>
      </c>
      <c r="I566" s="25" t="s">
        <v>403</v>
      </c>
      <c r="J566" s="9"/>
      <c r="K566" s="101" t="s">
        <v>2069</v>
      </c>
      <c r="L566" s="7" t="s">
        <v>1764</v>
      </c>
    </row>
    <row r="567" spans="1:12" ht="43.5">
      <c r="A567" s="102">
        <v>2017</v>
      </c>
      <c r="B567" s="102"/>
      <c r="C567" s="102" t="s">
        <v>1234</v>
      </c>
      <c r="D567" s="103">
        <v>42948</v>
      </c>
      <c r="E567" s="113" t="s">
        <v>2070</v>
      </c>
      <c r="F567" s="100"/>
      <c r="G567" s="100" t="s">
        <v>566</v>
      </c>
      <c r="H567" s="25" t="s">
        <v>1319</v>
      </c>
      <c r="I567" s="25" t="s">
        <v>403</v>
      </c>
      <c r="J567" s="9"/>
      <c r="K567" s="101" t="s">
        <v>2071</v>
      </c>
      <c r="L567" s="7" t="s">
        <v>1764</v>
      </c>
    </row>
    <row r="568" spans="1:12" ht="43.5">
      <c r="A568" s="102">
        <v>2017</v>
      </c>
      <c r="B568" s="102"/>
      <c r="C568" s="102" t="s">
        <v>1236</v>
      </c>
      <c r="D568" s="103">
        <v>42951</v>
      </c>
      <c r="E568" s="113" t="s">
        <v>1988</v>
      </c>
      <c r="F568" s="100"/>
      <c r="G568" s="100" t="s">
        <v>566</v>
      </c>
      <c r="H568" s="25" t="s">
        <v>2072</v>
      </c>
      <c r="I568" s="25" t="s">
        <v>403</v>
      </c>
      <c r="J568" s="9"/>
      <c r="K568" s="101" t="s">
        <v>2073</v>
      </c>
      <c r="L568" s="7" t="s">
        <v>2074</v>
      </c>
    </row>
    <row r="569" spans="1:12" ht="43.5">
      <c r="A569" s="102">
        <v>2017</v>
      </c>
      <c r="B569" s="102"/>
      <c r="C569" s="102" t="s">
        <v>1240</v>
      </c>
      <c r="D569" s="103">
        <v>42951</v>
      </c>
      <c r="E569" s="113" t="s">
        <v>1677</v>
      </c>
      <c r="F569" s="100"/>
      <c r="G569" s="100" t="s">
        <v>566</v>
      </c>
      <c r="H569" s="25" t="s">
        <v>1319</v>
      </c>
      <c r="I569" s="25" t="s">
        <v>1679</v>
      </c>
      <c r="J569" s="9"/>
      <c r="K569" s="101" t="s">
        <v>2075</v>
      </c>
      <c r="L569" s="7" t="s">
        <v>2076</v>
      </c>
    </row>
    <row r="570" spans="1:12" ht="174">
      <c r="A570" s="102">
        <v>2017</v>
      </c>
      <c r="B570" s="102"/>
      <c r="C570" s="102" t="s">
        <v>1243</v>
      </c>
      <c r="D570" s="103">
        <v>42958</v>
      </c>
      <c r="E570" s="113" t="s">
        <v>666</v>
      </c>
      <c r="F570" s="100"/>
      <c r="G570" s="100" t="s">
        <v>607</v>
      </c>
      <c r="H570" s="25" t="s">
        <v>2077</v>
      </c>
      <c r="I570" s="25" t="s">
        <v>2078</v>
      </c>
      <c r="J570" s="9"/>
      <c r="K570" s="101" t="s">
        <v>2079</v>
      </c>
      <c r="L570" s="7" t="s">
        <v>2080</v>
      </c>
    </row>
    <row r="571" spans="1:12" ht="174">
      <c r="A571" s="102">
        <v>2017</v>
      </c>
      <c r="B571" s="102"/>
      <c r="C571" s="102" t="s">
        <v>1246</v>
      </c>
      <c r="D571" s="103">
        <v>42958</v>
      </c>
      <c r="E571" s="113" t="s">
        <v>669</v>
      </c>
      <c r="F571" s="100"/>
      <c r="G571" s="100" t="s">
        <v>607</v>
      </c>
      <c r="H571" s="25" t="s">
        <v>2081</v>
      </c>
      <c r="I571" s="25" t="s">
        <v>2078</v>
      </c>
      <c r="J571" s="9"/>
      <c r="K571" s="101" t="s">
        <v>2082</v>
      </c>
      <c r="L571" s="7" t="s">
        <v>2083</v>
      </c>
    </row>
    <row r="572" spans="1:12" ht="174">
      <c r="A572" s="102">
        <v>2017</v>
      </c>
      <c r="B572" s="102"/>
      <c r="C572" s="102" t="s">
        <v>1251</v>
      </c>
      <c r="D572" s="103">
        <v>42958</v>
      </c>
      <c r="E572" s="113" t="s">
        <v>976</v>
      </c>
      <c r="F572" s="100"/>
      <c r="G572" s="100" t="s">
        <v>607</v>
      </c>
      <c r="H572" s="25" t="s">
        <v>2084</v>
      </c>
      <c r="I572" s="25" t="s">
        <v>2085</v>
      </c>
      <c r="J572" s="9"/>
      <c r="K572" s="101" t="s">
        <v>2086</v>
      </c>
      <c r="L572" s="7" t="s">
        <v>1764</v>
      </c>
    </row>
    <row r="573" spans="1:12" ht="43.5">
      <c r="A573" s="102">
        <v>2017</v>
      </c>
      <c r="B573" s="102"/>
      <c r="C573" s="102" t="s">
        <v>1255</v>
      </c>
      <c r="D573" s="103">
        <v>42958</v>
      </c>
      <c r="E573" s="113" t="s">
        <v>2087</v>
      </c>
      <c r="F573" s="100"/>
      <c r="G573" s="100" t="s">
        <v>750</v>
      </c>
      <c r="H573" s="25" t="s">
        <v>1319</v>
      </c>
      <c r="I573" s="25" t="s">
        <v>2088</v>
      </c>
      <c r="J573" s="9"/>
      <c r="K573" s="101" t="s">
        <v>2089</v>
      </c>
      <c r="L573" s="7" t="s">
        <v>1764</v>
      </c>
    </row>
    <row r="574" spans="1:12" ht="43.5">
      <c r="A574" s="102">
        <v>2017</v>
      </c>
      <c r="B574" s="102"/>
      <c r="C574" s="102" t="s">
        <v>1259</v>
      </c>
      <c r="D574" s="103">
        <v>42958</v>
      </c>
      <c r="E574" s="113" t="s">
        <v>2090</v>
      </c>
      <c r="F574" s="100"/>
      <c r="G574" s="100" t="s">
        <v>566</v>
      </c>
      <c r="H574" s="25" t="s">
        <v>2091</v>
      </c>
      <c r="I574" s="26">
        <v>43312</v>
      </c>
      <c r="J574" s="9"/>
      <c r="K574" s="101" t="s">
        <v>2089</v>
      </c>
      <c r="L574" s="7" t="s">
        <v>1764</v>
      </c>
    </row>
    <row r="575" spans="1:12" ht="50">
      <c r="A575" s="102">
        <v>2017</v>
      </c>
      <c r="B575" s="102"/>
      <c r="C575" s="102" t="s">
        <v>1263</v>
      </c>
      <c r="D575" s="103">
        <v>42958</v>
      </c>
      <c r="E575" s="113" t="s">
        <v>693</v>
      </c>
      <c r="F575" s="100"/>
      <c r="G575" s="100" t="s">
        <v>607</v>
      </c>
      <c r="H575" s="25" t="s">
        <v>2092</v>
      </c>
      <c r="I575" s="25" t="s">
        <v>403</v>
      </c>
      <c r="J575" s="9"/>
      <c r="K575" s="101" t="s">
        <v>2093</v>
      </c>
      <c r="L575" s="7" t="s">
        <v>2094</v>
      </c>
    </row>
    <row r="576" spans="1:12" ht="43.5">
      <c r="A576" s="102">
        <v>2017</v>
      </c>
      <c r="B576" s="102"/>
      <c r="C576" s="102" t="s">
        <v>1267</v>
      </c>
      <c r="D576" s="103">
        <v>42961</v>
      </c>
      <c r="E576" s="113" t="s">
        <v>2095</v>
      </c>
      <c r="F576" s="100"/>
      <c r="G576" s="100" t="s">
        <v>566</v>
      </c>
      <c r="H576" s="25" t="s">
        <v>2096</v>
      </c>
      <c r="I576" s="25" t="s">
        <v>403</v>
      </c>
      <c r="J576" s="9"/>
      <c r="K576" s="101" t="s">
        <v>2097</v>
      </c>
      <c r="L576" s="7" t="s">
        <v>1764</v>
      </c>
    </row>
    <row r="577" spans="1:12" ht="43.5">
      <c r="A577" s="102">
        <v>2017</v>
      </c>
      <c r="B577" s="102"/>
      <c r="C577" s="102" t="s">
        <v>1271</v>
      </c>
      <c r="D577" s="103">
        <v>42963</v>
      </c>
      <c r="E577" s="113" t="s">
        <v>2098</v>
      </c>
      <c r="F577" s="100"/>
      <c r="G577" s="100" t="s">
        <v>566</v>
      </c>
      <c r="H577" s="25" t="s">
        <v>1319</v>
      </c>
      <c r="I577" s="25" t="s">
        <v>403</v>
      </c>
      <c r="J577" s="9"/>
      <c r="K577" s="101" t="s">
        <v>2099</v>
      </c>
      <c r="L577" s="7" t="s">
        <v>1764</v>
      </c>
    </row>
    <row r="578" spans="1:12" ht="58">
      <c r="A578" s="102">
        <v>2017</v>
      </c>
      <c r="B578" s="102"/>
      <c r="C578" s="102" t="s">
        <v>1275</v>
      </c>
      <c r="D578" s="103">
        <v>42963</v>
      </c>
      <c r="E578" s="113" t="s">
        <v>2100</v>
      </c>
      <c r="F578" s="100"/>
      <c r="G578" s="100" t="s">
        <v>566</v>
      </c>
      <c r="H578" s="25" t="s">
        <v>2101</v>
      </c>
      <c r="I578" s="25" t="s">
        <v>403</v>
      </c>
      <c r="J578" s="9"/>
      <c r="K578" s="101" t="s">
        <v>2102</v>
      </c>
      <c r="L578" s="7" t="s">
        <v>1764</v>
      </c>
    </row>
    <row r="579" spans="1:12" ht="58">
      <c r="A579" s="102">
        <v>2017</v>
      </c>
      <c r="B579" s="102"/>
      <c r="C579" s="102" t="s">
        <v>1279</v>
      </c>
      <c r="D579" s="103">
        <v>42963</v>
      </c>
      <c r="E579" s="113" t="s">
        <v>2103</v>
      </c>
      <c r="F579" s="100"/>
      <c r="G579" s="100" t="s">
        <v>566</v>
      </c>
      <c r="H579" s="25" t="s">
        <v>1319</v>
      </c>
      <c r="I579" s="25" t="s">
        <v>403</v>
      </c>
      <c r="J579" s="9"/>
      <c r="K579" s="101" t="s">
        <v>2104</v>
      </c>
      <c r="L579" s="7" t="s">
        <v>1764</v>
      </c>
    </row>
    <row r="580" spans="1:12" ht="72.5">
      <c r="A580" s="102">
        <v>2017</v>
      </c>
      <c r="B580" s="102"/>
      <c r="C580" s="102" t="s">
        <v>1283</v>
      </c>
      <c r="D580" s="103">
        <v>42963</v>
      </c>
      <c r="E580" s="113" t="s">
        <v>2105</v>
      </c>
      <c r="F580" s="100"/>
      <c r="G580" s="100" t="s">
        <v>566</v>
      </c>
      <c r="H580" s="25" t="s">
        <v>1319</v>
      </c>
      <c r="I580" s="25" t="s">
        <v>403</v>
      </c>
      <c r="J580" s="9"/>
      <c r="K580" s="101" t="s">
        <v>2106</v>
      </c>
      <c r="L580" s="7" t="s">
        <v>1764</v>
      </c>
    </row>
    <row r="581" spans="1:12" ht="58">
      <c r="A581" s="102">
        <v>2017</v>
      </c>
      <c r="B581" s="102"/>
      <c r="C581" s="102" t="s">
        <v>1286</v>
      </c>
      <c r="D581" s="103">
        <v>42963</v>
      </c>
      <c r="E581" s="113" t="s">
        <v>2107</v>
      </c>
      <c r="F581" s="100"/>
      <c r="G581" s="100" t="s">
        <v>566</v>
      </c>
      <c r="H581" s="25" t="s">
        <v>2108</v>
      </c>
      <c r="I581" s="25" t="s">
        <v>403</v>
      </c>
      <c r="J581" s="9"/>
      <c r="K581" s="101" t="s">
        <v>2109</v>
      </c>
      <c r="L581" s="7" t="s">
        <v>1764</v>
      </c>
    </row>
    <row r="582" spans="1:12" ht="72.5">
      <c r="A582" s="102">
        <v>2017</v>
      </c>
      <c r="B582" s="102"/>
      <c r="C582" s="102" t="s">
        <v>1655</v>
      </c>
      <c r="D582" s="103">
        <v>42963</v>
      </c>
      <c r="E582" s="113" t="s">
        <v>2110</v>
      </c>
      <c r="F582" s="100"/>
      <c r="G582" s="100" t="s">
        <v>566</v>
      </c>
      <c r="H582" s="25" t="s">
        <v>1319</v>
      </c>
      <c r="I582" s="25" t="s">
        <v>403</v>
      </c>
      <c r="J582" s="9"/>
      <c r="K582" s="101" t="s">
        <v>2111</v>
      </c>
      <c r="L582" s="7" t="s">
        <v>1764</v>
      </c>
    </row>
    <row r="583" spans="1:12" ht="43.5">
      <c r="A583" s="102">
        <v>2017</v>
      </c>
      <c r="B583" s="102"/>
      <c r="C583" s="102" t="s">
        <v>1659</v>
      </c>
      <c r="D583" s="103">
        <v>42972</v>
      </c>
      <c r="E583" s="113" t="s">
        <v>2112</v>
      </c>
      <c r="F583" s="100"/>
      <c r="G583" s="100" t="s">
        <v>566</v>
      </c>
      <c r="H583" s="25" t="s">
        <v>1906</v>
      </c>
      <c r="I583" s="25" t="s">
        <v>403</v>
      </c>
      <c r="J583" s="9"/>
      <c r="K583" s="101" t="s">
        <v>2113</v>
      </c>
      <c r="L583" s="7" t="s">
        <v>1764</v>
      </c>
    </row>
    <row r="584" spans="1:12" ht="43.5">
      <c r="A584" s="102">
        <v>2017</v>
      </c>
      <c r="B584" s="102"/>
      <c r="C584" s="102" t="s">
        <v>1663</v>
      </c>
      <c r="D584" s="103">
        <v>42977</v>
      </c>
      <c r="E584" s="113" t="s">
        <v>1958</v>
      </c>
      <c r="F584" s="100"/>
      <c r="G584" s="100" t="s">
        <v>750</v>
      </c>
      <c r="H584" s="25" t="s">
        <v>1319</v>
      </c>
      <c r="I584" s="25" t="s">
        <v>2114</v>
      </c>
      <c r="J584" s="9"/>
      <c r="K584" s="101" t="s">
        <v>2115</v>
      </c>
      <c r="L584" s="7" t="s">
        <v>1764</v>
      </c>
    </row>
    <row r="585" spans="1:12" ht="43.5">
      <c r="A585" s="102">
        <v>2017</v>
      </c>
      <c r="B585" s="102"/>
      <c r="C585" s="102" t="s">
        <v>1667</v>
      </c>
      <c r="D585" s="103">
        <v>42977</v>
      </c>
      <c r="E585" s="113" t="s">
        <v>1958</v>
      </c>
      <c r="F585" s="100"/>
      <c r="G585" s="100" t="s">
        <v>750</v>
      </c>
      <c r="H585" s="25" t="s">
        <v>1319</v>
      </c>
      <c r="I585" s="25" t="s">
        <v>2116</v>
      </c>
      <c r="J585" s="9"/>
      <c r="K585" s="101" t="s">
        <v>2117</v>
      </c>
      <c r="L585" s="7" t="s">
        <v>1764</v>
      </c>
    </row>
    <row r="586" spans="1:12" ht="29">
      <c r="A586" s="102">
        <v>2017</v>
      </c>
      <c r="B586" s="102"/>
      <c r="C586" s="102" t="s">
        <v>1671</v>
      </c>
      <c r="D586" s="103">
        <v>42982</v>
      </c>
      <c r="E586" s="113" t="s">
        <v>2118</v>
      </c>
      <c r="F586" s="100"/>
      <c r="G586" s="100" t="s">
        <v>750</v>
      </c>
      <c r="H586" s="25" t="s">
        <v>1319</v>
      </c>
      <c r="I586" s="25" t="s">
        <v>2114</v>
      </c>
      <c r="J586" s="9"/>
      <c r="K586" s="101" t="s">
        <v>2119</v>
      </c>
      <c r="L586" s="7" t="s">
        <v>1764</v>
      </c>
    </row>
    <row r="587" spans="1:12" ht="29">
      <c r="A587" s="102">
        <v>2017</v>
      </c>
      <c r="B587" s="102"/>
      <c r="C587" s="102" t="s">
        <v>1676</v>
      </c>
      <c r="D587" s="103">
        <v>42982</v>
      </c>
      <c r="E587" s="113" t="s">
        <v>2118</v>
      </c>
      <c r="F587" s="100"/>
      <c r="G587" s="100" t="s">
        <v>750</v>
      </c>
      <c r="H587" s="25" t="s">
        <v>1319</v>
      </c>
      <c r="I587" s="25" t="s">
        <v>2116</v>
      </c>
      <c r="J587" s="9"/>
      <c r="K587" s="101" t="s">
        <v>2120</v>
      </c>
      <c r="L587" s="7" t="s">
        <v>1764</v>
      </c>
    </row>
    <row r="588" spans="1:12" ht="29">
      <c r="A588" s="102">
        <v>2017</v>
      </c>
      <c r="B588" s="102"/>
      <c r="C588" s="102" t="s">
        <v>1681</v>
      </c>
      <c r="D588" s="103">
        <v>42982</v>
      </c>
      <c r="E588" s="113" t="s">
        <v>1449</v>
      </c>
      <c r="F588" s="100"/>
      <c r="G588" s="100" t="s">
        <v>750</v>
      </c>
      <c r="H588" s="25" t="s">
        <v>1319</v>
      </c>
      <c r="I588" s="25" t="s">
        <v>2121</v>
      </c>
      <c r="J588" s="9"/>
      <c r="K588" s="101" t="s">
        <v>2122</v>
      </c>
      <c r="L588" s="7" t="s">
        <v>1764</v>
      </c>
    </row>
    <row r="589" spans="1:12" ht="29">
      <c r="A589" s="102">
        <v>2017</v>
      </c>
      <c r="B589" s="102"/>
      <c r="C589" s="102" t="s">
        <v>1686</v>
      </c>
      <c r="D589" s="103">
        <v>42983</v>
      </c>
      <c r="E589" s="113" t="s">
        <v>2123</v>
      </c>
      <c r="F589" s="100"/>
      <c r="G589" s="100" t="s">
        <v>750</v>
      </c>
      <c r="H589" s="25" t="s">
        <v>1319</v>
      </c>
      <c r="I589" s="25" t="s">
        <v>2124</v>
      </c>
      <c r="J589" s="9"/>
      <c r="K589" s="101" t="s">
        <v>2125</v>
      </c>
      <c r="L589" s="7" t="s">
        <v>1764</v>
      </c>
    </row>
    <row r="590" spans="1:12" ht="72.5">
      <c r="A590" s="102">
        <v>2017</v>
      </c>
      <c r="B590" s="102"/>
      <c r="C590" s="102" t="s">
        <v>1689</v>
      </c>
      <c r="D590" s="103">
        <v>42984</v>
      </c>
      <c r="E590" s="113" t="s">
        <v>2126</v>
      </c>
      <c r="F590" s="100"/>
      <c r="G590" s="100" t="s">
        <v>566</v>
      </c>
      <c r="H590" s="25" t="s">
        <v>1319</v>
      </c>
      <c r="I590" s="25" t="s">
        <v>403</v>
      </c>
      <c r="J590" s="9"/>
      <c r="K590" s="101" t="s">
        <v>2127</v>
      </c>
      <c r="L590" s="7" t="s">
        <v>1764</v>
      </c>
    </row>
    <row r="591" spans="1:12" ht="58">
      <c r="A591" s="102">
        <v>2017</v>
      </c>
      <c r="B591" s="102"/>
      <c r="C591" s="102" t="s">
        <v>1693</v>
      </c>
      <c r="D591" s="103">
        <v>42989</v>
      </c>
      <c r="E591" s="113" t="s">
        <v>2128</v>
      </c>
      <c r="F591" s="100"/>
      <c r="G591" s="100" t="s">
        <v>566</v>
      </c>
      <c r="H591" s="25" t="s">
        <v>1319</v>
      </c>
      <c r="I591" s="25" t="s">
        <v>403</v>
      </c>
      <c r="J591" s="9"/>
      <c r="K591" s="101" t="s">
        <v>2129</v>
      </c>
      <c r="L591" s="7" t="s">
        <v>1764</v>
      </c>
    </row>
    <row r="592" spans="1:12" ht="58">
      <c r="A592" s="102">
        <v>2017</v>
      </c>
      <c r="B592" s="102"/>
      <c r="C592" s="102" t="s">
        <v>1696</v>
      </c>
      <c r="D592" s="103">
        <v>42989</v>
      </c>
      <c r="E592" s="113" t="s">
        <v>2130</v>
      </c>
      <c r="F592" s="100"/>
      <c r="G592" s="100" t="s">
        <v>566</v>
      </c>
      <c r="H592" s="25" t="s">
        <v>1906</v>
      </c>
      <c r="I592" s="25" t="s">
        <v>403</v>
      </c>
      <c r="J592" s="9"/>
      <c r="K592" s="101" t="s">
        <v>2131</v>
      </c>
      <c r="L592" s="7" t="s">
        <v>1764</v>
      </c>
    </row>
    <row r="593" spans="1:12" ht="58">
      <c r="A593" s="102">
        <v>2017</v>
      </c>
      <c r="B593" s="102"/>
      <c r="C593" s="102" t="s">
        <v>1699</v>
      </c>
      <c r="D593" s="103">
        <v>42989</v>
      </c>
      <c r="E593" s="113" t="s">
        <v>1660</v>
      </c>
      <c r="F593" s="100"/>
      <c r="G593" s="100" t="s">
        <v>566</v>
      </c>
      <c r="H593" s="25" t="s">
        <v>2132</v>
      </c>
      <c r="I593" s="25" t="s">
        <v>1249</v>
      </c>
      <c r="J593" s="9"/>
      <c r="K593" s="101" t="s">
        <v>2133</v>
      </c>
      <c r="L593" s="7" t="s">
        <v>2134</v>
      </c>
    </row>
    <row r="594" spans="1:12" ht="58">
      <c r="A594" s="102">
        <v>2017</v>
      </c>
      <c r="B594" s="102"/>
      <c r="C594" s="102" t="s">
        <v>1702</v>
      </c>
      <c r="D594" s="103">
        <v>42989</v>
      </c>
      <c r="E594" s="113" t="s">
        <v>1247</v>
      </c>
      <c r="F594" s="100"/>
      <c r="G594" s="100" t="s">
        <v>566</v>
      </c>
      <c r="H594" s="25" t="s">
        <v>2135</v>
      </c>
      <c r="I594" s="25" t="s">
        <v>1249</v>
      </c>
      <c r="J594" s="9"/>
      <c r="K594" s="101" t="s">
        <v>2136</v>
      </c>
      <c r="L594" s="7" t="s">
        <v>2137</v>
      </c>
    </row>
    <row r="595" spans="1:12" ht="58">
      <c r="A595" s="102">
        <v>2017</v>
      </c>
      <c r="B595" s="102"/>
      <c r="C595" s="102" t="s">
        <v>1706</v>
      </c>
      <c r="D595" s="103">
        <v>42989</v>
      </c>
      <c r="E595" s="113" t="s">
        <v>1664</v>
      </c>
      <c r="F595" s="100"/>
      <c r="G595" s="100" t="s">
        <v>566</v>
      </c>
      <c r="H595" s="25" t="s">
        <v>2138</v>
      </c>
      <c r="I595" s="25" t="s">
        <v>403</v>
      </c>
      <c r="J595" s="9"/>
      <c r="K595" s="101" t="s">
        <v>2139</v>
      </c>
      <c r="L595" s="7" t="s">
        <v>2140</v>
      </c>
    </row>
    <row r="596" spans="1:12" ht="72.5">
      <c r="A596" s="102">
        <v>2017</v>
      </c>
      <c r="B596" s="102"/>
      <c r="C596" s="102" t="s">
        <v>1710</v>
      </c>
      <c r="D596" s="103">
        <v>42990</v>
      </c>
      <c r="E596" s="113" t="s">
        <v>2141</v>
      </c>
      <c r="F596" s="100"/>
      <c r="G596" s="100" t="s">
        <v>566</v>
      </c>
      <c r="H596" s="25" t="s">
        <v>1319</v>
      </c>
      <c r="I596" s="25" t="s">
        <v>403</v>
      </c>
      <c r="J596" s="9"/>
      <c r="K596" s="101" t="s">
        <v>2142</v>
      </c>
      <c r="L596" s="7" t="s">
        <v>1764</v>
      </c>
    </row>
    <row r="597" spans="1:12" ht="87">
      <c r="A597" s="102">
        <v>2017</v>
      </c>
      <c r="B597" s="102"/>
      <c r="C597" s="102" t="s">
        <v>1712</v>
      </c>
      <c r="D597" s="103">
        <v>42991</v>
      </c>
      <c r="E597" s="113" t="s">
        <v>2143</v>
      </c>
      <c r="F597" s="100"/>
      <c r="G597" s="100" t="s">
        <v>566</v>
      </c>
      <c r="H597" s="25" t="s">
        <v>1319</v>
      </c>
      <c r="I597" s="25" t="s">
        <v>2144</v>
      </c>
      <c r="J597" s="9"/>
      <c r="K597" s="101" t="s">
        <v>2145</v>
      </c>
      <c r="L597" s="7" t="s">
        <v>1764</v>
      </c>
    </row>
    <row r="598" spans="1:12" ht="87">
      <c r="A598" s="102">
        <v>2017</v>
      </c>
      <c r="B598" s="102"/>
      <c r="C598" s="102" t="s">
        <v>1716</v>
      </c>
      <c r="D598" s="103">
        <v>42991</v>
      </c>
      <c r="E598" s="113" t="s">
        <v>2146</v>
      </c>
      <c r="F598" s="100"/>
      <c r="G598" s="100" t="s">
        <v>566</v>
      </c>
      <c r="H598" s="25" t="s">
        <v>1319</v>
      </c>
      <c r="I598" s="25" t="s">
        <v>403</v>
      </c>
      <c r="J598" s="9"/>
      <c r="K598" s="101" t="s">
        <v>2147</v>
      </c>
      <c r="L598" s="7" t="s">
        <v>1764</v>
      </c>
    </row>
    <row r="599" spans="1:12" ht="87">
      <c r="A599" s="102">
        <v>2017</v>
      </c>
      <c r="B599" s="102"/>
      <c r="C599" s="102" t="s">
        <v>1720</v>
      </c>
      <c r="D599" s="103">
        <v>42991</v>
      </c>
      <c r="E599" s="113" t="s">
        <v>2148</v>
      </c>
      <c r="F599" s="100"/>
      <c r="G599" s="100" t="s">
        <v>566</v>
      </c>
      <c r="H599" s="25" t="s">
        <v>1319</v>
      </c>
      <c r="I599" s="25" t="s">
        <v>403</v>
      </c>
      <c r="J599" s="9"/>
      <c r="K599" s="101" t="s">
        <v>2149</v>
      </c>
      <c r="L599" s="7" t="s">
        <v>1764</v>
      </c>
    </row>
    <row r="600" spans="1:12" ht="87">
      <c r="A600" s="102">
        <v>2017</v>
      </c>
      <c r="B600" s="102"/>
      <c r="C600" s="102" t="s">
        <v>1724</v>
      </c>
      <c r="D600" s="103">
        <v>42991</v>
      </c>
      <c r="E600" s="113" t="s">
        <v>2150</v>
      </c>
      <c r="F600" s="100"/>
      <c r="G600" s="100" t="s">
        <v>566</v>
      </c>
      <c r="H600" s="25" t="s">
        <v>1319</v>
      </c>
      <c r="I600" s="25" t="s">
        <v>403</v>
      </c>
      <c r="J600" s="9"/>
      <c r="K600" s="101" t="s">
        <v>2151</v>
      </c>
      <c r="L600" s="7" t="s">
        <v>1764</v>
      </c>
    </row>
    <row r="601" spans="1:12" ht="87">
      <c r="A601" s="102">
        <v>2017</v>
      </c>
      <c r="B601" s="102"/>
      <c r="C601" s="102" t="s">
        <v>1728</v>
      </c>
      <c r="D601" s="103">
        <v>42991</v>
      </c>
      <c r="E601" s="113" t="s">
        <v>2152</v>
      </c>
      <c r="F601" s="100"/>
      <c r="G601" s="100" t="s">
        <v>566</v>
      </c>
      <c r="H601" s="25" t="s">
        <v>1319</v>
      </c>
      <c r="I601" s="25" t="s">
        <v>403</v>
      </c>
      <c r="J601" s="9"/>
      <c r="K601" s="101" t="s">
        <v>2153</v>
      </c>
      <c r="L601" s="7" t="s">
        <v>1764</v>
      </c>
    </row>
    <row r="602" spans="1:12" ht="43.5">
      <c r="A602" s="102">
        <v>2017</v>
      </c>
      <c r="B602" s="102"/>
      <c r="C602" s="102" t="s">
        <v>1731</v>
      </c>
      <c r="D602" s="103">
        <v>42996</v>
      </c>
      <c r="E602" s="113" t="s">
        <v>2154</v>
      </c>
      <c r="F602" s="100"/>
      <c r="G602" s="100" t="s">
        <v>607</v>
      </c>
      <c r="H602" s="25" t="s">
        <v>1319</v>
      </c>
      <c r="I602" s="25" t="s">
        <v>403</v>
      </c>
      <c r="J602" s="9"/>
      <c r="K602" s="101" t="s">
        <v>2155</v>
      </c>
      <c r="L602" s="7" t="s">
        <v>1764</v>
      </c>
    </row>
    <row r="603" spans="1:12" ht="72.5">
      <c r="A603" s="102">
        <v>2017</v>
      </c>
      <c r="B603" s="102"/>
      <c r="C603" s="102" t="s">
        <v>1734</v>
      </c>
      <c r="D603" s="103">
        <v>42997</v>
      </c>
      <c r="E603" s="113" t="s">
        <v>2156</v>
      </c>
      <c r="F603" s="100"/>
      <c r="G603" s="100" t="s">
        <v>566</v>
      </c>
      <c r="H603" s="25" t="s">
        <v>1319</v>
      </c>
      <c r="I603" s="25" t="s">
        <v>403</v>
      </c>
      <c r="J603" s="9"/>
      <c r="K603" s="101" t="s">
        <v>2157</v>
      </c>
      <c r="L603" s="7" t="s">
        <v>1764</v>
      </c>
    </row>
    <row r="604" spans="1:12" ht="58">
      <c r="A604" s="102">
        <v>2017</v>
      </c>
      <c r="B604" s="102"/>
      <c r="C604" s="102" t="s">
        <v>1738</v>
      </c>
      <c r="D604" s="103">
        <v>42999</v>
      </c>
      <c r="E604" s="113" t="s">
        <v>885</v>
      </c>
      <c r="F604" s="100"/>
      <c r="G604" s="100" t="s">
        <v>566</v>
      </c>
      <c r="H604" s="25" t="s">
        <v>2158</v>
      </c>
      <c r="I604" s="25" t="s">
        <v>2159</v>
      </c>
      <c r="J604" s="9"/>
      <c r="K604" s="101" t="s">
        <v>2160</v>
      </c>
      <c r="L604" s="7" t="s">
        <v>2161</v>
      </c>
    </row>
    <row r="605" spans="1:12" ht="43.5">
      <c r="A605" s="102">
        <v>2017</v>
      </c>
      <c r="B605" s="102"/>
      <c r="C605" s="102" t="s">
        <v>1742</v>
      </c>
      <c r="D605" s="103">
        <v>42999</v>
      </c>
      <c r="E605" s="113" t="s">
        <v>2162</v>
      </c>
      <c r="F605" s="100"/>
      <c r="G605" s="100" t="s">
        <v>607</v>
      </c>
      <c r="H605" s="25" t="s">
        <v>2163</v>
      </c>
      <c r="I605" s="25" t="s">
        <v>403</v>
      </c>
      <c r="J605" s="9"/>
      <c r="K605" s="101" t="s">
        <v>2164</v>
      </c>
      <c r="L605" s="7" t="s">
        <v>1764</v>
      </c>
    </row>
    <row r="606" spans="1:12" ht="58">
      <c r="A606" s="102">
        <v>2017</v>
      </c>
      <c r="B606" s="102"/>
      <c r="C606" s="102" t="s">
        <v>1746</v>
      </c>
      <c r="D606" s="103">
        <v>43005</v>
      </c>
      <c r="E606" s="113" t="s">
        <v>2068</v>
      </c>
      <c r="F606" s="100"/>
      <c r="G606" s="100" t="s">
        <v>566</v>
      </c>
      <c r="H606" s="25" t="s">
        <v>1319</v>
      </c>
      <c r="I606" s="25" t="s">
        <v>403</v>
      </c>
      <c r="J606" s="9"/>
      <c r="K606" s="101" t="s">
        <v>2165</v>
      </c>
      <c r="L606" s="7" t="s">
        <v>1764</v>
      </c>
    </row>
    <row r="607" spans="1:12" ht="58">
      <c r="A607" s="102">
        <v>2017</v>
      </c>
      <c r="B607" s="102"/>
      <c r="C607" s="102" t="s">
        <v>1749</v>
      </c>
      <c r="D607" s="103">
        <v>43006</v>
      </c>
      <c r="E607" s="113" t="s">
        <v>2166</v>
      </c>
      <c r="F607" s="100"/>
      <c r="G607" s="100" t="s">
        <v>566</v>
      </c>
      <c r="H607" s="25" t="s">
        <v>2167</v>
      </c>
      <c r="I607" s="25" t="s">
        <v>403</v>
      </c>
      <c r="J607" s="9"/>
      <c r="K607" s="101" t="s">
        <v>2168</v>
      </c>
      <c r="L607" s="7" t="s">
        <v>1764</v>
      </c>
    </row>
    <row r="608" spans="1:12" ht="29">
      <c r="A608" s="102">
        <v>2017</v>
      </c>
      <c r="B608" s="102"/>
      <c r="C608" s="102" t="s">
        <v>1753</v>
      </c>
      <c r="D608" s="103">
        <v>43007</v>
      </c>
      <c r="E608" s="113" t="s">
        <v>2169</v>
      </c>
      <c r="F608" s="100"/>
      <c r="G608" s="100" t="s">
        <v>568</v>
      </c>
      <c r="H608" s="25" t="s">
        <v>1319</v>
      </c>
      <c r="I608" s="25" t="s">
        <v>403</v>
      </c>
      <c r="J608" s="9"/>
      <c r="K608" s="101" t="s">
        <v>2170</v>
      </c>
      <c r="L608" s="7" t="s">
        <v>1764</v>
      </c>
    </row>
    <row r="609" spans="1:12" ht="43.5">
      <c r="A609" s="102">
        <v>2017</v>
      </c>
      <c r="B609" s="102"/>
      <c r="C609" s="102" t="s">
        <v>1757</v>
      </c>
      <c r="D609" s="103">
        <v>43011</v>
      </c>
      <c r="E609" s="113" t="s">
        <v>2171</v>
      </c>
      <c r="F609" s="100"/>
      <c r="G609" s="100" t="s">
        <v>566</v>
      </c>
      <c r="H609" s="25" t="s">
        <v>2172</v>
      </c>
      <c r="I609" s="25" t="s">
        <v>403</v>
      </c>
      <c r="J609" s="9"/>
      <c r="K609" s="101" t="s">
        <v>2173</v>
      </c>
      <c r="L609" s="7" t="s">
        <v>1764</v>
      </c>
    </row>
    <row r="610" spans="1:12" ht="43.5">
      <c r="A610" s="102">
        <v>2017</v>
      </c>
      <c r="B610" s="102"/>
      <c r="C610" s="102" t="s">
        <v>2174</v>
      </c>
      <c r="D610" s="103">
        <v>43011</v>
      </c>
      <c r="E610" s="113" t="s">
        <v>2175</v>
      </c>
      <c r="F610" s="100"/>
      <c r="G610" s="100" t="s">
        <v>750</v>
      </c>
      <c r="H610" s="25" t="s">
        <v>1319</v>
      </c>
      <c r="I610" s="25" t="s">
        <v>2176</v>
      </c>
      <c r="J610" s="9"/>
      <c r="K610" s="101" t="s">
        <v>2177</v>
      </c>
      <c r="L610" s="7" t="s">
        <v>1764</v>
      </c>
    </row>
    <row r="611" spans="1:12" ht="29">
      <c r="A611" s="102">
        <v>2017</v>
      </c>
      <c r="B611" s="102"/>
      <c r="C611" s="102" t="s">
        <v>2178</v>
      </c>
      <c r="D611" s="103">
        <v>43011</v>
      </c>
      <c r="E611" s="113" t="s">
        <v>1876</v>
      </c>
      <c r="F611" s="100"/>
      <c r="G611" s="100" t="s">
        <v>750</v>
      </c>
      <c r="H611" s="25" t="s">
        <v>1319</v>
      </c>
      <c r="I611" s="25" t="s">
        <v>2179</v>
      </c>
      <c r="J611" s="9"/>
      <c r="K611" s="101" t="s">
        <v>2180</v>
      </c>
      <c r="L611" s="7" t="s">
        <v>1764</v>
      </c>
    </row>
    <row r="612" spans="1:12" ht="29">
      <c r="A612" s="102">
        <v>2017</v>
      </c>
      <c r="B612" s="102"/>
      <c r="C612" s="102" t="s">
        <v>2181</v>
      </c>
      <c r="D612" s="103">
        <v>43014</v>
      </c>
      <c r="E612" s="113" t="s">
        <v>2182</v>
      </c>
      <c r="F612" s="100"/>
      <c r="G612" s="100" t="s">
        <v>566</v>
      </c>
      <c r="H612" s="25" t="s">
        <v>1319</v>
      </c>
      <c r="I612" s="25" t="s">
        <v>403</v>
      </c>
      <c r="J612" s="9"/>
      <c r="K612" s="101" t="s">
        <v>2183</v>
      </c>
      <c r="L612" s="7" t="s">
        <v>1764</v>
      </c>
    </row>
    <row r="613" spans="1:12" ht="29">
      <c r="A613" s="102">
        <v>2017</v>
      </c>
      <c r="B613" s="102"/>
      <c r="C613" s="102" t="s">
        <v>2184</v>
      </c>
      <c r="D613" s="104">
        <v>43019</v>
      </c>
      <c r="E613" s="113" t="s">
        <v>1994</v>
      </c>
      <c r="F613" s="100"/>
      <c r="G613" s="100" t="s">
        <v>750</v>
      </c>
      <c r="H613" s="25" t="s">
        <v>1319</v>
      </c>
      <c r="I613" s="25" t="s">
        <v>2185</v>
      </c>
      <c r="J613" s="9"/>
      <c r="K613" s="101" t="s">
        <v>2186</v>
      </c>
      <c r="L613" s="7" t="s">
        <v>1764</v>
      </c>
    </row>
    <row r="614" spans="1:12" ht="29">
      <c r="A614" s="102">
        <v>2017</v>
      </c>
      <c r="B614" s="102"/>
      <c r="C614" s="102" t="s">
        <v>2187</v>
      </c>
      <c r="D614" s="104">
        <v>43019</v>
      </c>
      <c r="E614" s="113" t="s">
        <v>2028</v>
      </c>
      <c r="F614" s="100"/>
      <c r="G614" s="100" t="s">
        <v>750</v>
      </c>
      <c r="H614" s="25" t="s">
        <v>1319</v>
      </c>
      <c r="I614" s="25" t="s">
        <v>2188</v>
      </c>
      <c r="J614" s="9"/>
      <c r="K614" s="101" t="s">
        <v>2189</v>
      </c>
      <c r="L614" s="7" t="s">
        <v>1764</v>
      </c>
    </row>
    <row r="615" spans="1:12" ht="43.5">
      <c r="A615" s="102">
        <v>2017</v>
      </c>
      <c r="B615" s="102"/>
      <c r="C615" s="102" t="s">
        <v>2190</v>
      </c>
      <c r="D615" s="104">
        <v>43019</v>
      </c>
      <c r="E615" s="113" t="s">
        <v>2171</v>
      </c>
      <c r="F615" s="100"/>
      <c r="G615" s="100" t="s">
        <v>566</v>
      </c>
      <c r="H615" s="25" t="s">
        <v>2191</v>
      </c>
      <c r="I615" s="25" t="s">
        <v>403</v>
      </c>
      <c r="J615" s="9"/>
      <c r="K615" s="101" t="s">
        <v>2192</v>
      </c>
      <c r="L615" s="7" t="s">
        <v>2193</v>
      </c>
    </row>
    <row r="616" spans="1:12" ht="58">
      <c r="A616" s="102">
        <v>2017</v>
      </c>
      <c r="B616" s="102"/>
      <c r="C616" s="102" t="s">
        <v>2194</v>
      </c>
      <c r="D616" s="104">
        <v>43028</v>
      </c>
      <c r="E616" s="113" t="s">
        <v>2107</v>
      </c>
      <c r="F616" s="100"/>
      <c r="G616" s="100" t="s">
        <v>566</v>
      </c>
      <c r="H616" s="25" t="s">
        <v>1319</v>
      </c>
      <c r="I616" s="25" t="s">
        <v>403</v>
      </c>
      <c r="J616" s="9"/>
      <c r="K616" s="101" t="s">
        <v>2195</v>
      </c>
      <c r="L616" s="7" t="s">
        <v>2196</v>
      </c>
    </row>
    <row r="617" spans="1:12" ht="58">
      <c r="A617" s="102">
        <v>2017</v>
      </c>
      <c r="B617" s="102"/>
      <c r="C617" s="102" t="s">
        <v>2197</v>
      </c>
      <c r="D617" s="104">
        <v>43032</v>
      </c>
      <c r="E617" s="113" t="s">
        <v>2198</v>
      </c>
      <c r="F617" s="100"/>
      <c r="G617" s="100" t="s">
        <v>574</v>
      </c>
      <c r="H617" s="25" t="s">
        <v>908</v>
      </c>
      <c r="I617" s="25" t="s">
        <v>403</v>
      </c>
      <c r="J617" s="9"/>
      <c r="K617" s="101" t="s">
        <v>2199</v>
      </c>
      <c r="L617" s="7" t="s">
        <v>1764</v>
      </c>
    </row>
    <row r="618" spans="1:12" ht="29">
      <c r="A618" s="102">
        <v>2017</v>
      </c>
      <c r="B618" s="102"/>
      <c r="C618" s="102" t="s">
        <v>2200</v>
      </c>
      <c r="D618" s="104">
        <v>43039</v>
      </c>
      <c r="E618" s="113" t="s">
        <v>1168</v>
      </c>
      <c r="F618" s="100"/>
      <c r="G618" s="100" t="s">
        <v>750</v>
      </c>
      <c r="H618" s="25" t="s">
        <v>1319</v>
      </c>
      <c r="I618" s="25" t="s">
        <v>2201</v>
      </c>
      <c r="J618" s="9"/>
      <c r="K618" s="101" t="s">
        <v>2202</v>
      </c>
      <c r="L618" s="7" t="s">
        <v>1764</v>
      </c>
    </row>
    <row r="619" spans="1:12" ht="29">
      <c r="A619" s="102">
        <v>2017</v>
      </c>
      <c r="B619" s="102"/>
      <c r="C619" s="102" t="s">
        <v>2203</v>
      </c>
      <c r="D619" s="103">
        <v>43040</v>
      </c>
      <c r="E619" s="113" t="s">
        <v>2204</v>
      </c>
      <c r="F619" s="100"/>
      <c r="G619" s="100" t="s">
        <v>750</v>
      </c>
      <c r="H619" s="25" t="s">
        <v>1319</v>
      </c>
      <c r="I619" s="25" t="s">
        <v>2205</v>
      </c>
      <c r="J619" s="9"/>
      <c r="K619" s="101" t="s">
        <v>2206</v>
      </c>
      <c r="L619" s="7" t="s">
        <v>1764</v>
      </c>
    </row>
    <row r="620" spans="1:12" ht="43.5">
      <c r="A620" s="102">
        <v>2017</v>
      </c>
      <c r="B620" s="102"/>
      <c r="C620" s="102" t="s">
        <v>2207</v>
      </c>
      <c r="D620" s="104">
        <v>43055</v>
      </c>
      <c r="E620" s="113" t="s">
        <v>1142</v>
      </c>
      <c r="F620" s="100"/>
      <c r="G620" s="100" t="s">
        <v>607</v>
      </c>
      <c r="H620" s="25" t="s">
        <v>2208</v>
      </c>
      <c r="I620" s="115">
        <v>43784</v>
      </c>
      <c r="J620" s="9"/>
      <c r="K620" s="101" t="s">
        <v>2209</v>
      </c>
      <c r="L620" s="7" t="s">
        <v>1764</v>
      </c>
    </row>
    <row r="621" spans="1:12" ht="58">
      <c r="A621" s="102">
        <v>2017</v>
      </c>
      <c r="B621" s="102"/>
      <c r="C621" s="102" t="s">
        <v>2210</v>
      </c>
      <c r="D621" s="104">
        <v>43055</v>
      </c>
      <c r="E621" s="113" t="s">
        <v>1336</v>
      </c>
      <c r="F621" s="100"/>
      <c r="G621" s="100" t="s">
        <v>1037</v>
      </c>
      <c r="H621" s="25" t="s">
        <v>1319</v>
      </c>
      <c r="I621" s="25" t="s">
        <v>403</v>
      </c>
      <c r="J621" s="9"/>
      <c r="K621" s="101" t="s">
        <v>2211</v>
      </c>
      <c r="L621" s="25" t="s">
        <v>2212</v>
      </c>
    </row>
    <row r="622" spans="1:12" ht="29">
      <c r="A622" s="102">
        <v>2017</v>
      </c>
      <c r="B622" s="102"/>
      <c r="C622" s="102" t="s">
        <v>2213</v>
      </c>
      <c r="D622" s="104">
        <v>43056</v>
      </c>
      <c r="E622" s="113" t="s">
        <v>1991</v>
      </c>
      <c r="F622" s="100"/>
      <c r="G622" s="100" t="s">
        <v>750</v>
      </c>
      <c r="H622" s="25" t="s">
        <v>1319</v>
      </c>
      <c r="I622" s="25" t="s">
        <v>2214</v>
      </c>
      <c r="J622" s="9"/>
      <c r="K622" s="101" t="s">
        <v>2215</v>
      </c>
      <c r="L622" s="7" t="s">
        <v>1764</v>
      </c>
    </row>
    <row r="623" spans="1:12" ht="43.5">
      <c r="A623" s="102">
        <v>2017</v>
      </c>
      <c r="B623" s="102"/>
      <c r="C623" s="102" t="s">
        <v>2216</v>
      </c>
      <c r="D623" s="104">
        <v>43060</v>
      </c>
      <c r="E623" s="113" t="s">
        <v>2217</v>
      </c>
      <c r="F623" s="100"/>
      <c r="G623" s="100" t="s">
        <v>566</v>
      </c>
      <c r="H623" s="25" t="s">
        <v>1319</v>
      </c>
      <c r="I623" s="25" t="s">
        <v>2218</v>
      </c>
      <c r="J623" s="9"/>
      <c r="K623" s="101" t="s">
        <v>2219</v>
      </c>
      <c r="L623" s="7" t="s">
        <v>1764</v>
      </c>
    </row>
    <row r="624" spans="1:12" ht="43.5">
      <c r="A624" s="102">
        <v>2017</v>
      </c>
      <c r="B624" s="102"/>
      <c r="C624" s="102" t="s">
        <v>2220</v>
      </c>
      <c r="D624" s="104">
        <v>43062</v>
      </c>
      <c r="E624" s="113" t="s">
        <v>2221</v>
      </c>
      <c r="F624" s="100"/>
      <c r="G624" s="100" t="s">
        <v>566</v>
      </c>
      <c r="H624" s="25" t="s">
        <v>1319</v>
      </c>
      <c r="I624" s="25" t="s">
        <v>403</v>
      </c>
      <c r="J624" s="9"/>
      <c r="K624" s="101" t="s">
        <v>2222</v>
      </c>
      <c r="L624" s="7" t="s">
        <v>1764</v>
      </c>
    </row>
    <row r="625" spans="1:12" ht="43.5">
      <c r="A625" s="102">
        <v>2017</v>
      </c>
      <c r="B625" s="102"/>
      <c r="C625" s="102" t="s">
        <v>2223</v>
      </c>
      <c r="D625" s="104">
        <v>43062</v>
      </c>
      <c r="E625" s="113" t="s">
        <v>2224</v>
      </c>
      <c r="F625" s="100"/>
      <c r="G625" s="100" t="s">
        <v>574</v>
      </c>
      <c r="H625" s="25" t="s">
        <v>1324</v>
      </c>
      <c r="I625" s="25" t="s">
        <v>403</v>
      </c>
      <c r="J625" s="9"/>
      <c r="K625" s="101" t="s">
        <v>2225</v>
      </c>
      <c r="L625" s="7" t="s">
        <v>1764</v>
      </c>
    </row>
    <row r="626" spans="1:12" ht="43.5">
      <c r="A626" s="102">
        <v>2017</v>
      </c>
      <c r="B626" s="102"/>
      <c r="C626" s="102" t="s">
        <v>2226</v>
      </c>
      <c r="D626" s="104">
        <v>43062</v>
      </c>
      <c r="E626" s="113" t="s">
        <v>2227</v>
      </c>
      <c r="F626" s="100"/>
      <c r="G626" s="100" t="s">
        <v>574</v>
      </c>
      <c r="H626" s="25" t="s">
        <v>1324</v>
      </c>
      <c r="I626" s="25" t="s">
        <v>403</v>
      </c>
      <c r="J626" s="9"/>
      <c r="K626" s="101" t="s">
        <v>2228</v>
      </c>
      <c r="L626" s="7" t="s">
        <v>1764</v>
      </c>
    </row>
    <row r="627" spans="1:12" ht="29">
      <c r="A627" s="102">
        <v>2017</v>
      </c>
      <c r="B627" s="102"/>
      <c r="C627" s="102" t="s">
        <v>2229</v>
      </c>
      <c r="D627" s="104">
        <v>43066</v>
      </c>
      <c r="E627" s="113" t="s">
        <v>2028</v>
      </c>
      <c r="F627" s="100"/>
      <c r="G627" s="100" t="s">
        <v>750</v>
      </c>
      <c r="H627" s="25" t="s">
        <v>1319</v>
      </c>
      <c r="I627" s="115">
        <v>43067</v>
      </c>
      <c r="J627" s="9"/>
      <c r="K627" s="101" t="s">
        <v>2230</v>
      </c>
      <c r="L627" s="7" t="s">
        <v>1764</v>
      </c>
    </row>
    <row r="628" spans="1:12" ht="43.5">
      <c r="A628" s="102">
        <v>2017</v>
      </c>
      <c r="B628" s="102"/>
      <c r="C628" s="102" t="s">
        <v>2231</v>
      </c>
      <c r="D628" s="103">
        <v>43070</v>
      </c>
      <c r="E628" s="113" t="s">
        <v>1183</v>
      </c>
      <c r="F628" s="100"/>
      <c r="G628" s="100" t="s">
        <v>566</v>
      </c>
      <c r="H628" s="25" t="s">
        <v>2232</v>
      </c>
      <c r="I628" s="25" t="s">
        <v>403</v>
      </c>
      <c r="J628" s="9"/>
      <c r="K628" s="101" t="s">
        <v>2233</v>
      </c>
      <c r="L628" s="7" t="s">
        <v>2234</v>
      </c>
    </row>
    <row r="629" spans="1:12" ht="29">
      <c r="A629" s="102">
        <v>2017</v>
      </c>
      <c r="B629" s="102"/>
      <c r="C629" s="102" t="s">
        <v>2235</v>
      </c>
      <c r="D629" s="103">
        <v>43073</v>
      </c>
      <c r="E629" s="113" t="s">
        <v>2236</v>
      </c>
      <c r="F629" s="100"/>
      <c r="G629" s="100" t="s">
        <v>566</v>
      </c>
      <c r="H629" s="25" t="s">
        <v>2237</v>
      </c>
      <c r="I629" s="25" t="s">
        <v>403</v>
      </c>
      <c r="J629" s="9"/>
      <c r="K629" s="101" t="s">
        <v>2238</v>
      </c>
      <c r="L629" s="7" t="s">
        <v>1764</v>
      </c>
    </row>
    <row r="630" spans="1:12" ht="29">
      <c r="A630" s="102">
        <v>2017</v>
      </c>
      <c r="B630" s="102"/>
      <c r="C630" s="102" t="s">
        <v>2239</v>
      </c>
      <c r="D630" s="103">
        <v>43073</v>
      </c>
      <c r="E630" s="113" t="s">
        <v>2162</v>
      </c>
      <c r="F630" s="100"/>
      <c r="G630" s="100" t="s">
        <v>607</v>
      </c>
      <c r="H630" s="25" t="s">
        <v>2240</v>
      </c>
      <c r="I630" s="25" t="s">
        <v>403</v>
      </c>
      <c r="J630" s="9"/>
      <c r="K630" s="101" t="s">
        <v>2241</v>
      </c>
      <c r="L630" s="7" t="s">
        <v>2242</v>
      </c>
    </row>
    <row r="631" spans="1:12" ht="43.5">
      <c r="A631" s="102">
        <v>2017</v>
      </c>
      <c r="B631" s="102"/>
      <c r="C631" s="102" t="s">
        <v>2243</v>
      </c>
      <c r="D631" s="103">
        <v>43075</v>
      </c>
      <c r="E631" s="113" t="s">
        <v>1424</v>
      </c>
      <c r="F631" s="100"/>
      <c r="G631" s="100" t="s">
        <v>607</v>
      </c>
      <c r="H631" s="25" t="s">
        <v>2244</v>
      </c>
      <c r="I631" s="26">
        <v>43209</v>
      </c>
      <c r="J631" s="9"/>
      <c r="K631" s="101" t="s">
        <v>2245</v>
      </c>
      <c r="L631" s="7" t="s">
        <v>2246</v>
      </c>
    </row>
    <row r="632" spans="1:12" ht="58">
      <c r="A632" s="102">
        <v>2017</v>
      </c>
      <c r="B632" s="102"/>
      <c r="C632" s="102" t="s">
        <v>2247</v>
      </c>
      <c r="D632" s="103">
        <v>43075</v>
      </c>
      <c r="E632" s="113" t="s">
        <v>2248</v>
      </c>
      <c r="F632" s="100"/>
      <c r="G632" s="100" t="s">
        <v>566</v>
      </c>
      <c r="H632" s="25" t="s">
        <v>1319</v>
      </c>
      <c r="I632" s="25" t="s">
        <v>2249</v>
      </c>
      <c r="J632" s="9"/>
      <c r="K632" s="101" t="s">
        <v>2250</v>
      </c>
      <c r="L632" s="7" t="s">
        <v>1764</v>
      </c>
    </row>
    <row r="633" spans="1:12" ht="58">
      <c r="A633" s="102">
        <v>2017</v>
      </c>
      <c r="B633" s="102"/>
      <c r="C633" s="102" t="s">
        <v>2251</v>
      </c>
      <c r="D633" s="103">
        <v>43075</v>
      </c>
      <c r="E633" s="113" t="s">
        <v>2252</v>
      </c>
      <c r="F633" s="100"/>
      <c r="G633" s="100" t="s">
        <v>566</v>
      </c>
      <c r="H633" s="25" t="s">
        <v>1319</v>
      </c>
      <c r="I633" s="25" t="s">
        <v>2253</v>
      </c>
      <c r="J633" s="9"/>
      <c r="K633" s="101" t="s">
        <v>2254</v>
      </c>
      <c r="L633" s="7" t="s">
        <v>1764</v>
      </c>
    </row>
    <row r="634" spans="1:12" ht="58">
      <c r="A634" s="102">
        <v>2017</v>
      </c>
      <c r="B634" s="102"/>
      <c r="C634" s="102" t="s">
        <v>2255</v>
      </c>
      <c r="D634" s="103">
        <v>43075</v>
      </c>
      <c r="E634" s="113" t="s">
        <v>2256</v>
      </c>
      <c r="F634" s="100"/>
      <c r="G634" s="100" t="s">
        <v>566</v>
      </c>
      <c r="H634" s="25" t="s">
        <v>1319</v>
      </c>
      <c r="I634" s="25" t="s">
        <v>2257</v>
      </c>
      <c r="J634" s="9"/>
      <c r="K634" s="101" t="s">
        <v>2258</v>
      </c>
      <c r="L634" s="7" t="s">
        <v>1764</v>
      </c>
    </row>
    <row r="635" spans="1:12" ht="58">
      <c r="A635" s="102">
        <v>2017</v>
      </c>
      <c r="B635" s="102"/>
      <c r="C635" s="102" t="s">
        <v>2259</v>
      </c>
      <c r="D635" s="103">
        <v>43075</v>
      </c>
      <c r="E635" s="113" t="s">
        <v>2260</v>
      </c>
      <c r="F635" s="100"/>
      <c r="G635" s="100" t="s">
        <v>566</v>
      </c>
      <c r="H635" s="25" t="s">
        <v>1319</v>
      </c>
      <c r="I635" s="25" t="s">
        <v>2261</v>
      </c>
      <c r="J635" s="9"/>
      <c r="K635" s="101" t="s">
        <v>2262</v>
      </c>
      <c r="L635" s="7" t="s">
        <v>1764</v>
      </c>
    </row>
    <row r="636" spans="1:12" ht="43.5">
      <c r="A636" s="102">
        <v>2017</v>
      </c>
      <c r="B636" s="102"/>
      <c r="C636" s="102" t="s">
        <v>2263</v>
      </c>
      <c r="D636" s="104">
        <v>43080</v>
      </c>
      <c r="E636" s="113" t="s">
        <v>1220</v>
      </c>
      <c r="F636" s="100"/>
      <c r="G636" s="100" t="s">
        <v>750</v>
      </c>
      <c r="H636" s="25" t="s">
        <v>1319</v>
      </c>
      <c r="I636" s="25" t="s">
        <v>2264</v>
      </c>
      <c r="J636" s="9"/>
      <c r="K636" s="101" t="s">
        <v>2265</v>
      </c>
      <c r="L636" s="7" t="s">
        <v>1764</v>
      </c>
    </row>
    <row r="637" spans="1:12" ht="58">
      <c r="A637" s="102">
        <v>2017</v>
      </c>
      <c r="B637" s="102"/>
      <c r="C637" s="102" t="s">
        <v>2266</v>
      </c>
      <c r="D637" s="104">
        <v>43083</v>
      </c>
      <c r="E637" s="113" t="s">
        <v>1660</v>
      </c>
      <c r="F637" s="100"/>
      <c r="G637" s="100" t="s">
        <v>566</v>
      </c>
      <c r="H637" s="25" t="s">
        <v>1319</v>
      </c>
      <c r="I637" s="25" t="s">
        <v>1249</v>
      </c>
      <c r="J637" s="9"/>
      <c r="K637" s="101" t="s">
        <v>2267</v>
      </c>
      <c r="L637" s="7" t="s">
        <v>2268</v>
      </c>
    </row>
    <row r="638" spans="1:12" ht="58">
      <c r="A638" s="102">
        <v>2017</v>
      </c>
      <c r="B638" s="102"/>
      <c r="C638" s="102" t="s">
        <v>2269</v>
      </c>
      <c r="D638" s="104">
        <v>43083</v>
      </c>
      <c r="E638" s="113" t="s">
        <v>1247</v>
      </c>
      <c r="F638" s="100"/>
      <c r="G638" s="100" t="s">
        <v>566</v>
      </c>
      <c r="H638" s="25" t="s">
        <v>1319</v>
      </c>
      <c r="I638" s="25" t="s">
        <v>1249</v>
      </c>
      <c r="J638" s="9"/>
      <c r="K638" s="101" t="s">
        <v>2270</v>
      </c>
      <c r="L638" s="7" t="s">
        <v>2271</v>
      </c>
    </row>
    <row r="639" spans="1:12" ht="58">
      <c r="A639" s="102">
        <v>2017</v>
      </c>
      <c r="B639" s="102"/>
      <c r="C639" s="102" t="s">
        <v>2272</v>
      </c>
      <c r="D639" s="104">
        <v>43083</v>
      </c>
      <c r="E639" s="113" t="s">
        <v>1664</v>
      </c>
      <c r="F639" s="100"/>
      <c r="G639" s="100" t="s">
        <v>566</v>
      </c>
      <c r="H639" s="25" t="s">
        <v>2273</v>
      </c>
      <c r="I639" s="25" t="s">
        <v>403</v>
      </c>
      <c r="J639" s="9"/>
      <c r="K639" s="101" t="s">
        <v>2274</v>
      </c>
      <c r="L639" s="7" t="s">
        <v>2275</v>
      </c>
    </row>
    <row r="640" spans="1:12" ht="43.5">
      <c r="A640" s="102">
        <v>2017</v>
      </c>
      <c r="B640" s="102"/>
      <c r="C640" s="102" t="s">
        <v>2276</v>
      </c>
      <c r="D640" s="104">
        <v>43083</v>
      </c>
      <c r="E640" s="113" t="s">
        <v>2100</v>
      </c>
      <c r="F640" s="100"/>
      <c r="G640" s="100" t="s">
        <v>566</v>
      </c>
      <c r="H640" s="25" t="s">
        <v>1319</v>
      </c>
      <c r="I640" s="25" t="s">
        <v>403</v>
      </c>
      <c r="J640" s="9"/>
      <c r="K640" s="101" t="s">
        <v>2277</v>
      </c>
      <c r="L640" s="7" t="s">
        <v>2278</v>
      </c>
    </row>
    <row r="641" spans="1:12" ht="29">
      <c r="A641" s="102">
        <v>2017</v>
      </c>
      <c r="B641" s="102"/>
      <c r="C641" s="102" t="s">
        <v>2279</v>
      </c>
      <c r="D641" s="104">
        <v>43084</v>
      </c>
      <c r="E641" s="113" t="s">
        <v>2028</v>
      </c>
      <c r="F641" s="100"/>
      <c r="G641" s="100" t="s">
        <v>750</v>
      </c>
      <c r="H641" s="25" t="s">
        <v>1319</v>
      </c>
      <c r="I641" s="25" t="s">
        <v>2280</v>
      </c>
      <c r="J641" s="9"/>
      <c r="K641" s="101" t="s">
        <v>2281</v>
      </c>
      <c r="L641" s="7" t="s">
        <v>1764</v>
      </c>
    </row>
    <row r="642" spans="1:12" ht="43.5">
      <c r="A642" s="102">
        <v>2017</v>
      </c>
      <c r="B642" s="102"/>
      <c r="C642" s="102" t="s">
        <v>2282</v>
      </c>
      <c r="D642" s="104">
        <v>43087</v>
      </c>
      <c r="E642" s="113" t="s">
        <v>647</v>
      </c>
      <c r="F642" s="100"/>
      <c r="G642" s="100" t="s">
        <v>607</v>
      </c>
      <c r="H642" s="25" t="s">
        <v>2283</v>
      </c>
      <c r="I642" s="25" t="s">
        <v>403</v>
      </c>
      <c r="J642" s="9"/>
      <c r="K642" s="101" t="s">
        <v>2284</v>
      </c>
      <c r="L642" s="7" t="s">
        <v>2285</v>
      </c>
    </row>
    <row r="643" spans="1:12" ht="43.5">
      <c r="A643" s="102">
        <v>2017</v>
      </c>
      <c r="B643" s="102"/>
      <c r="C643" s="102" t="s">
        <v>2286</v>
      </c>
      <c r="D643" s="104">
        <v>43089</v>
      </c>
      <c r="E643" s="113" t="s">
        <v>2287</v>
      </c>
      <c r="F643" s="100"/>
      <c r="G643" s="100" t="s">
        <v>568</v>
      </c>
      <c r="H643" s="25" t="s">
        <v>1319</v>
      </c>
      <c r="I643" s="25" t="s">
        <v>403</v>
      </c>
      <c r="J643" s="9"/>
      <c r="K643" s="101" t="s">
        <v>2288</v>
      </c>
      <c r="L643" s="7" t="s">
        <v>1764</v>
      </c>
    </row>
    <row r="644" spans="1:12" ht="29">
      <c r="A644" s="102">
        <v>2017</v>
      </c>
      <c r="B644" s="102"/>
      <c r="C644" s="102" t="s">
        <v>2289</v>
      </c>
      <c r="D644" s="104">
        <v>43090</v>
      </c>
      <c r="E644" s="113" t="s">
        <v>2032</v>
      </c>
      <c r="F644" s="100"/>
      <c r="G644" s="100" t="s">
        <v>750</v>
      </c>
      <c r="H644" s="25" t="s">
        <v>1319</v>
      </c>
      <c r="I644" s="25" t="s">
        <v>2290</v>
      </c>
      <c r="J644" s="9"/>
      <c r="K644" s="101" t="s">
        <v>2291</v>
      </c>
      <c r="L644" s="7" t="s">
        <v>1764</v>
      </c>
    </row>
    <row r="645" spans="1:12" ht="58">
      <c r="A645" s="102">
        <v>2017</v>
      </c>
      <c r="B645" s="102"/>
      <c r="C645" s="102" t="s">
        <v>2292</v>
      </c>
      <c r="D645" s="104">
        <v>43091</v>
      </c>
      <c r="E645" s="113" t="s">
        <v>2293</v>
      </c>
      <c r="F645" s="100"/>
      <c r="G645" s="100" t="s">
        <v>566</v>
      </c>
      <c r="H645" s="25" t="s">
        <v>1319</v>
      </c>
      <c r="I645" s="25" t="s">
        <v>403</v>
      </c>
      <c r="J645" s="9"/>
      <c r="K645" s="101" t="s">
        <v>2294</v>
      </c>
      <c r="L645" s="7" t="s">
        <v>1764</v>
      </c>
    </row>
    <row r="646" spans="1:12" ht="58">
      <c r="A646" s="102">
        <v>2017</v>
      </c>
      <c r="B646" s="102"/>
      <c r="C646" s="102" t="s">
        <v>2295</v>
      </c>
      <c r="D646" s="104">
        <v>43091</v>
      </c>
      <c r="E646" s="113" t="s">
        <v>2296</v>
      </c>
      <c r="F646" s="100"/>
      <c r="G646" s="100" t="s">
        <v>566</v>
      </c>
      <c r="H646" s="25" t="s">
        <v>1319</v>
      </c>
      <c r="I646" s="25" t="s">
        <v>403</v>
      </c>
      <c r="J646" s="9"/>
      <c r="K646" s="101" t="s">
        <v>2297</v>
      </c>
      <c r="L646" s="7" t="s">
        <v>1764</v>
      </c>
    </row>
    <row r="647" spans="1:12" ht="58">
      <c r="A647" s="102">
        <v>2017</v>
      </c>
      <c r="B647" s="102"/>
      <c r="C647" s="102" t="s">
        <v>2298</v>
      </c>
      <c r="D647" s="104">
        <v>43091</v>
      </c>
      <c r="E647" s="113" t="s">
        <v>2299</v>
      </c>
      <c r="F647" s="100"/>
      <c r="G647" s="100" t="s">
        <v>566</v>
      </c>
      <c r="H647" s="25" t="s">
        <v>1319</v>
      </c>
      <c r="I647" s="25" t="s">
        <v>403</v>
      </c>
      <c r="J647" s="9"/>
      <c r="K647" s="101" t="s">
        <v>2300</v>
      </c>
      <c r="L647" s="7" t="s">
        <v>1764</v>
      </c>
    </row>
    <row r="648" spans="1:12" ht="58">
      <c r="A648" s="102">
        <v>2017</v>
      </c>
      <c r="B648" s="102"/>
      <c r="C648" s="102" t="s">
        <v>2301</v>
      </c>
      <c r="D648" s="104">
        <v>43091</v>
      </c>
      <c r="E648" s="113" t="s">
        <v>2302</v>
      </c>
      <c r="F648" s="100"/>
      <c r="G648" s="100" t="s">
        <v>566</v>
      </c>
      <c r="H648" s="25" t="s">
        <v>1319</v>
      </c>
      <c r="I648" s="25" t="s">
        <v>403</v>
      </c>
      <c r="J648" s="9"/>
      <c r="K648" s="101" t="s">
        <v>2303</v>
      </c>
      <c r="L648" s="7" t="s">
        <v>1764</v>
      </c>
    </row>
    <row r="649" spans="1:12" ht="72.5">
      <c r="A649" s="102">
        <v>2017</v>
      </c>
      <c r="B649" s="102"/>
      <c r="C649" s="102" t="s">
        <v>2304</v>
      </c>
      <c r="D649" s="104">
        <v>43096</v>
      </c>
      <c r="E649" s="113" t="s">
        <v>2305</v>
      </c>
      <c r="F649" s="100"/>
      <c r="G649" s="100" t="s">
        <v>566</v>
      </c>
      <c r="H649" s="25" t="s">
        <v>1319</v>
      </c>
      <c r="I649" s="25" t="s">
        <v>403</v>
      </c>
      <c r="J649" s="9"/>
      <c r="K649" s="101" t="s">
        <v>2306</v>
      </c>
      <c r="L649" s="7" t="s">
        <v>1764</v>
      </c>
    </row>
    <row r="650" spans="1:12" ht="14.5">
      <c r="A650" s="118"/>
      <c r="B650" s="118"/>
      <c r="C650" s="118"/>
      <c r="D650" s="118"/>
      <c r="E650" s="117"/>
      <c r="F650" s="118"/>
      <c r="G650" s="118"/>
      <c r="H650" s="25"/>
      <c r="I650" s="118"/>
      <c r="J650" s="78"/>
      <c r="K650" s="118"/>
      <c r="L650" s="69"/>
    </row>
    <row r="651" spans="1:12" ht="26">
      <c r="A651" s="118"/>
      <c r="B651" s="310">
        <v>2018</v>
      </c>
      <c r="C651" s="294"/>
      <c r="D651" s="294"/>
      <c r="E651" s="294"/>
      <c r="F651" s="294"/>
      <c r="G651" s="294"/>
      <c r="H651" s="294"/>
      <c r="I651" s="294"/>
      <c r="J651" s="294"/>
      <c r="K651" s="295"/>
      <c r="L651" s="69"/>
    </row>
    <row r="652" spans="1:12" ht="12.5">
      <c r="A652" s="118"/>
      <c r="B652" s="118"/>
      <c r="C652" s="118"/>
      <c r="D652" s="118"/>
      <c r="E652" s="117"/>
      <c r="F652" s="118"/>
      <c r="G652" s="118"/>
      <c r="H652" s="118"/>
      <c r="I652" s="118"/>
      <c r="J652" s="78"/>
      <c r="K652" s="118"/>
      <c r="L652" s="69"/>
    </row>
    <row r="653" spans="1:12" ht="26">
      <c r="A653" s="314" t="s">
        <v>546</v>
      </c>
      <c r="B653" s="315"/>
      <c r="C653" s="315"/>
      <c r="D653" s="315"/>
      <c r="E653" s="315"/>
      <c r="F653" s="315"/>
      <c r="G653" s="315"/>
      <c r="H653" s="315"/>
      <c r="I653" s="316"/>
      <c r="J653" s="78"/>
      <c r="K653" s="1"/>
    </row>
    <row r="654" spans="1:12" ht="26">
      <c r="A654" s="79"/>
      <c r="B654" s="79"/>
      <c r="C654" s="79"/>
      <c r="D654" s="79"/>
      <c r="E654" s="120"/>
      <c r="F654" s="120"/>
      <c r="G654" s="120"/>
      <c r="H654" s="120"/>
      <c r="I654" s="122"/>
      <c r="J654" s="78"/>
      <c r="K654" s="1"/>
    </row>
    <row r="655" spans="1:12" ht="14.5">
      <c r="A655" s="311" t="s">
        <v>547</v>
      </c>
      <c r="B655" s="294"/>
      <c r="C655" s="294"/>
      <c r="D655" s="295"/>
      <c r="E655" s="106">
        <f>COUNTIF(H:H,"vigente")</f>
        <v>206</v>
      </c>
      <c r="F655" s="81"/>
      <c r="G655" s="81"/>
      <c r="H655" s="82" t="s">
        <v>273</v>
      </c>
      <c r="I655" s="123">
        <f>COUNTIF(G:G,"m")</f>
        <v>219</v>
      </c>
      <c r="J655" s="78"/>
      <c r="K655" s="1"/>
    </row>
    <row r="656" spans="1:12" ht="14.5">
      <c r="A656" s="311" t="s">
        <v>548</v>
      </c>
      <c r="B656" s="294"/>
      <c r="C656" s="294"/>
      <c r="D656" s="295"/>
      <c r="E656" s="107">
        <v>67</v>
      </c>
      <c r="F656" s="81"/>
      <c r="G656" s="81"/>
      <c r="H656" s="82" t="s">
        <v>549</v>
      </c>
      <c r="I656" s="123">
        <f>COUNTIF(G:G,"f")</f>
        <v>117</v>
      </c>
      <c r="J656" s="78"/>
      <c r="K656" s="1"/>
    </row>
    <row r="657" spans="1:12" ht="14.5">
      <c r="A657" s="311" t="s">
        <v>550</v>
      </c>
      <c r="B657" s="294"/>
      <c r="C657" s="294"/>
      <c r="D657" s="295"/>
      <c r="E657" s="107">
        <f>COUNTIF(H:H,"Extinção Natural")</f>
        <v>674</v>
      </c>
      <c r="F657" s="81"/>
      <c r="G657" s="81"/>
      <c r="H657" s="82" t="s">
        <v>551</v>
      </c>
      <c r="I657" s="123">
        <f>COUNTIF(G:G,"r")</f>
        <v>37</v>
      </c>
      <c r="J657" s="78"/>
      <c r="K657" s="1"/>
    </row>
    <row r="658" spans="1:12" ht="14.5">
      <c r="A658" s="311" t="s">
        <v>552</v>
      </c>
      <c r="B658" s="294"/>
      <c r="C658" s="294"/>
      <c r="D658" s="295"/>
      <c r="E658" s="106">
        <v>26</v>
      </c>
      <c r="F658" s="81"/>
      <c r="G658" s="81"/>
      <c r="H658" s="82" t="s">
        <v>553</v>
      </c>
      <c r="I658" s="123">
        <f>COUNTIF(G:G,"C")</f>
        <v>768</v>
      </c>
      <c r="J658" s="78"/>
      <c r="K658" s="1"/>
    </row>
    <row r="659" spans="1:12" ht="15.5">
      <c r="A659" s="312" t="s">
        <v>72</v>
      </c>
      <c r="B659" s="294"/>
      <c r="C659" s="294"/>
      <c r="D659" s="295"/>
      <c r="E659" s="106">
        <f>COUNTA(H661:H873)</f>
        <v>205</v>
      </c>
      <c r="F659" s="81"/>
      <c r="G659" s="81"/>
      <c r="H659" s="82" t="s">
        <v>554</v>
      </c>
      <c r="I659" s="123">
        <f>COUNTIF(G:G,"S")</f>
        <v>208</v>
      </c>
      <c r="J659" s="78"/>
      <c r="K659" s="1"/>
    </row>
    <row r="660" spans="1:12" ht="14.5">
      <c r="A660" s="84"/>
      <c r="B660" s="87"/>
      <c r="C660" s="87"/>
      <c r="D660" s="87"/>
      <c r="E660" s="88"/>
      <c r="F660" s="81"/>
      <c r="G660" s="81"/>
      <c r="H660" s="81"/>
      <c r="I660" s="81"/>
      <c r="J660" s="78"/>
      <c r="K660" s="1"/>
    </row>
    <row r="661" spans="1:12" ht="14.5">
      <c r="A661" s="89" t="s">
        <v>2307</v>
      </c>
      <c r="B661" s="89"/>
      <c r="C661" s="89" t="s">
        <v>556</v>
      </c>
      <c r="D661" s="89" t="s">
        <v>602</v>
      </c>
      <c r="E661" s="90" t="s">
        <v>74</v>
      </c>
      <c r="F661" s="90"/>
      <c r="G661" s="90" t="s">
        <v>603</v>
      </c>
      <c r="H661" s="90" t="s">
        <v>560</v>
      </c>
      <c r="I661" s="90" t="s">
        <v>561</v>
      </c>
      <c r="J661" s="91" t="s">
        <v>562</v>
      </c>
      <c r="K661" s="90" t="s">
        <v>87</v>
      </c>
      <c r="L661" s="90" t="s">
        <v>563</v>
      </c>
    </row>
    <row r="662" spans="1:12" ht="14.5">
      <c r="A662" s="108"/>
      <c r="B662" s="92"/>
      <c r="C662" s="92"/>
      <c r="D662" s="92"/>
      <c r="E662" s="93"/>
      <c r="F662" s="94"/>
      <c r="G662" s="94"/>
      <c r="H662" s="94"/>
      <c r="I662" s="94"/>
      <c r="J662" s="95"/>
      <c r="K662" s="94"/>
      <c r="L662" s="94"/>
    </row>
    <row r="663" spans="1:12" ht="75.5">
      <c r="A663" s="96">
        <v>2018</v>
      </c>
      <c r="B663" s="102"/>
      <c r="C663" s="102" t="s">
        <v>956</v>
      </c>
      <c r="D663" s="103">
        <v>43172</v>
      </c>
      <c r="E663" s="99" t="s">
        <v>1446</v>
      </c>
      <c r="F663" s="25"/>
      <c r="G663" s="25" t="s">
        <v>566</v>
      </c>
      <c r="H663" s="25" t="s">
        <v>2167</v>
      </c>
      <c r="I663" s="25" t="s">
        <v>1291</v>
      </c>
      <c r="J663" s="9" t="s">
        <v>2308</v>
      </c>
      <c r="K663" s="124" t="s">
        <v>2309</v>
      </c>
      <c r="L663" s="25" t="s">
        <v>2310</v>
      </c>
    </row>
    <row r="664" spans="1:12" ht="43.5">
      <c r="A664" s="96">
        <v>2018</v>
      </c>
      <c r="B664" s="102"/>
      <c r="C664" s="102" t="s">
        <v>981</v>
      </c>
      <c r="D664" s="103">
        <v>43172</v>
      </c>
      <c r="E664" s="125" t="s">
        <v>1372</v>
      </c>
      <c r="F664" s="25"/>
      <c r="G664" s="25" t="s">
        <v>566</v>
      </c>
      <c r="H664" s="25" t="s">
        <v>2167</v>
      </c>
      <c r="I664" s="25" t="s">
        <v>1291</v>
      </c>
      <c r="J664" s="9" t="s">
        <v>2311</v>
      </c>
      <c r="K664" s="126" t="s">
        <v>2312</v>
      </c>
      <c r="L664" s="25" t="s">
        <v>2313</v>
      </c>
    </row>
    <row r="665" spans="1:12" ht="58">
      <c r="A665" s="96">
        <v>2018</v>
      </c>
      <c r="B665" s="102"/>
      <c r="C665" s="102" t="s">
        <v>1219</v>
      </c>
      <c r="D665" s="103">
        <v>43320</v>
      </c>
      <c r="E665" s="125" t="s">
        <v>1664</v>
      </c>
      <c r="F665" s="25"/>
      <c r="G665" s="25" t="s">
        <v>566</v>
      </c>
      <c r="H665" s="25" t="s">
        <v>2167</v>
      </c>
      <c r="I665" s="25" t="s">
        <v>2314</v>
      </c>
      <c r="J665" s="9" t="s">
        <v>2315</v>
      </c>
      <c r="K665" s="124" t="s">
        <v>2316</v>
      </c>
      <c r="L665" s="25" t="s">
        <v>2317</v>
      </c>
    </row>
    <row r="666" spans="1:12" ht="38">
      <c r="A666" s="96">
        <v>2018</v>
      </c>
      <c r="B666" s="102"/>
      <c r="C666" s="102" t="s">
        <v>1283</v>
      </c>
      <c r="D666" s="103">
        <v>43328</v>
      </c>
      <c r="E666" s="125" t="s">
        <v>2318</v>
      </c>
      <c r="F666" s="25"/>
      <c r="G666" s="25" t="s">
        <v>566</v>
      </c>
      <c r="H666" s="25" t="s">
        <v>2167</v>
      </c>
      <c r="I666" s="25" t="s">
        <v>2314</v>
      </c>
      <c r="J666" s="9" t="s">
        <v>2319</v>
      </c>
      <c r="K666" s="124" t="s">
        <v>2320</v>
      </c>
      <c r="L666" s="25" t="s">
        <v>2321</v>
      </c>
    </row>
    <row r="667" spans="1:12" ht="50.5">
      <c r="A667" s="96">
        <v>2018</v>
      </c>
      <c r="B667" s="102"/>
      <c r="C667" s="102" t="s">
        <v>1286</v>
      </c>
      <c r="D667" s="103">
        <v>43328</v>
      </c>
      <c r="E667" s="125" t="s">
        <v>2322</v>
      </c>
      <c r="F667" s="25"/>
      <c r="G667" s="25" t="s">
        <v>566</v>
      </c>
      <c r="H667" s="25" t="s">
        <v>2167</v>
      </c>
      <c r="I667" s="25" t="s">
        <v>2314</v>
      </c>
      <c r="J667" s="9" t="s">
        <v>2323</v>
      </c>
      <c r="K667" s="124" t="s">
        <v>2324</v>
      </c>
      <c r="L667" s="25" t="s">
        <v>2321</v>
      </c>
    </row>
    <row r="668" spans="1:12" ht="58">
      <c r="A668" s="96">
        <v>2018</v>
      </c>
      <c r="B668" s="102"/>
      <c r="C668" s="102" t="s">
        <v>1728</v>
      </c>
      <c r="D668" s="104">
        <v>43395</v>
      </c>
      <c r="E668" s="99" t="s">
        <v>2325</v>
      </c>
      <c r="F668" s="25"/>
      <c r="G668" s="25" t="s">
        <v>574</v>
      </c>
      <c r="H668" s="25" t="s">
        <v>2167</v>
      </c>
      <c r="I668" s="25" t="s">
        <v>1291</v>
      </c>
      <c r="J668" s="9" t="s">
        <v>2326</v>
      </c>
      <c r="K668" s="124" t="s">
        <v>2327</v>
      </c>
      <c r="L668" s="25" t="s">
        <v>2328</v>
      </c>
    </row>
    <row r="669" spans="1:12" ht="43.5">
      <c r="A669" s="96">
        <v>2018</v>
      </c>
      <c r="B669" s="102"/>
      <c r="C669" s="102" t="s">
        <v>714</v>
      </c>
      <c r="D669" s="103">
        <v>43109</v>
      </c>
      <c r="E669" s="99" t="s">
        <v>2329</v>
      </c>
      <c r="F669" s="25"/>
      <c r="G669" s="25" t="s">
        <v>574</v>
      </c>
      <c r="H669" s="25" t="s">
        <v>908</v>
      </c>
      <c r="I669" s="25" t="s">
        <v>1291</v>
      </c>
      <c r="J669" s="9"/>
      <c r="K669" s="124" t="s">
        <v>2330</v>
      </c>
      <c r="L669" s="25" t="s">
        <v>2321</v>
      </c>
    </row>
    <row r="670" spans="1:12" ht="43.5">
      <c r="A670" s="96">
        <v>2018</v>
      </c>
      <c r="B670" s="102"/>
      <c r="C670" s="102" t="s">
        <v>717</v>
      </c>
      <c r="D670" s="103">
        <v>43125</v>
      </c>
      <c r="E670" s="99" t="s">
        <v>2175</v>
      </c>
      <c r="F670" s="25"/>
      <c r="G670" s="25" t="s">
        <v>750</v>
      </c>
      <c r="H670" s="25" t="s">
        <v>2331</v>
      </c>
      <c r="I670" s="25" t="s">
        <v>2332</v>
      </c>
      <c r="J670" s="9"/>
      <c r="K670" s="124" t="s">
        <v>2333</v>
      </c>
      <c r="L670" s="25" t="s">
        <v>2321</v>
      </c>
    </row>
    <row r="671" spans="1:12" ht="43.5">
      <c r="A671" s="96">
        <v>2018</v>
      </c>
      <c r="B671" s="102"/>
      <c r="C671" s="102" t="s">
        <v>720</v>
      </c>
      <c r="D671" s="103">
        <v>43129</v>
      </c>
      <c r="E671" s="99" t="s">
        <v>570</v>
      </c>
      <c r="F671" s="25"/>
      <c r="G671" s="25" t="s">
        <v>607</v>
      </c>
      <c r="H671" s="25" t="s">
        <v>2334</v>
      </c>
      <c r="I671" s="26">
        <v>43731</v>
      </c>
      <c r="J671" s="9"/>
      <c r="K671" s="124" t="s">
        <v>2335</v>
      </c>
      <c r="L671" s="25" t="s">
        <v>2321</v>
      </c>
    </row>
    <row r="672" spans="1:12" ht="29">
      <c r="A672" s="96">
        <v>2018</v>
      </c>
      <c r="B672" s="102"/>
      <c r="C672" s="102" t="s">
        <v>723</v>
      </c>
      <c r="D672" s="103">
        <v>43132</v>
      </c>
      <c r="E672" s="99" t="s">
        <v>2336</v>
      </c>
      <c r="F672" s="25"/>
      <c r="G672" s="25" t="s">
        <v>566</v>
      </c>
      <c r="H672" s="25" t="s">
        <v>2337</v>
      </c>
      <c r="I672" s="25" t="s">
        <v>1291</v>
      </c>
      <c r="J672" s="9"/>
      <c r="K672" s="124" t="s">
        <v>2338</v>
      </c>
      <c r="L672" s="25" t="s">
        <v>2321</v>
      </c>
    </row>
    <row r="673" spans="1:12" ht="43.5">
      <c r="A673" s="96">
        <v>2018</v>
      </c>
      <c r="B673" s="102"/>
      <c r="C673" s="102" t="s">
        <v>728</v>
      </c>
      <c r="D673" s="103">
        <v>43132</v>
      </c>
      <c r="E673" s="99" t="s">
        <v>1430</v>
      </c>
      <c r="F673" s="25"/>
      <c r="G673" s="25" t="s">
        <v>607</v>
      </c>
      <c r="H673" s="25" t="s">
        <v>2339</v>
      </c>
      <c r="I673" s="26">
        <v>43209</v>
      </c>
      <c r="J673" s="9" t="s">
        <v>2340</v>
      </c>
      <c r="K673" s="124" t="s">
        <v>2341</v>
      </c>
      <c r="L673" s="25" t="s">
        <v>2321</v>
      </c>
    </row>
    <row r="674" spans="1:12" ht="174">
      <c r="A674" s="96">
        <v>2018</v>
      </c>
      <c r="B674" s="102"/>
      <c r="C674" s="102" t="s">
        <v>732</v>
      </c>
      <c r="D674" s="103">
        <v>43132</v>
      </c>
      <c r="E674" s="99" t="s">
        <v>666</v>
      </c>
      <c r="F674" s="25"/>
      <c r="G674" s="25" t="s">
        <v>607</v>
      </c>
      <c r="H674" s="25" t="s">
        <v>2342</v>
      </c>
      <c r="I674" s="25" t="s">
        <v>2078</v>
      </c>
      <c r="J674" s="9"/>
      <c r="K674" s="124" t="s">
        <v>2343</v>
      </c>
      <c r="L674" s="25" t="s">
        <v>2321</v>
      </c>
    </row>
    <row r="675" spans="1:12" ht="43.5">
      <c r="A675" s="96">
        <v>2018</v>
      </c>
      <c r="B675" s="102"/>
      <c r="C675" s="102" t="s">
        <v>735</v>
      </c>
      <c r="D675" s="103">
        <v>43133</v>
      </c>
      <c r="E675" s="99" t="s">
        <v>1220</v>
      </c>
      <c r="F675" s="25"/>
      <c r="G675" s="25" t="s">
        <v>750</v>
      </c>
      <c r="H675" s="25" t="s">
        <v>2331</v>
      </c>
      <c r="I675" s="25" t="s">
        <v>2344</v>
      </c>
      <c r="J675" s="9"/>
      <c r="K675" s="124" t="s">
        <v>2345</v>
      </c>
      <c r="L675" s="25" t="s">
        <v>2321</v>
      </c>
    </row>
    <row r="676" spans="1:12" ht="43.5">
      <c r="A676" s="96">
        <v>2018</v>
      </c>
      <c r="B676" s="102"/>
      <c r="C676" s="102" t="s">
        <v>738</v>
      </c>
      <c r="D676" s="103">
        <v>43136</v>
      </c>
      <c r="E676" s="99" t="s">
        <v>2346</v>
      </c>
      <c r="F676" s="25"/>
      <c r="G676" s="25" t="s">
        <v>566</v>
      </c>
      <c r="H676" s="25" t="s">
        <v>2347</v>
      </c>
      <c r="I676" s="25" t="s">
        <v>2348</v>
      </c>
      <c r="J676" s="9"/>
      <c r="K676" s="124" t="s">
        <v>2349</v>
      </c>
      <c r="L676" s="25" t="s">
        <v>2321</v>
      </c>
    </row>
    <row r="677" spans="1:12" ht="29">
      <c r="A677" s="96">
        <v>2018</v>
      </c>
      <c r="B677" s="102"/>
      <c r="C677" s="102" t="s">
        <v>741</v>
      </c>
      <c r="D677" s="103">
        <v>43138</v>
      </c>
      <c r="E677" s="99" t="s">
        <v>2350</v>
      </c>
      <c r="F677" s="25"/>
      <c r="G677" s="25" t="s">
        <v>566</v>
      </c>
      <c r="H677" s="25" t="s">
        <v>1319</v>
      </c>
      <c r="I677" s="25" t="s">
        <v>2351</v>
      </c>
      <c r="J677" s="9"/>
      <c r="K677" s="124" t="s">
        <v>2352</v>
      </c>
      <c r="L677" s="25" t="s">
        <v>2321</v>
      </c>
    </row>
    <row r="678" spans="1:12" ht="29">
      <c r="A678" s="96">
        <v>2018</v>
      </c>
      <c r="B678" s="102"/>
      <c r="C678" s="102" t="s">
        <v>745</v>
      </c>
      <c r="D678" s="103">
        <v>43138</v>
      </c>
      <c r="E678" s="99" t="s">
        <v>2353</v>
      </c>
      <c r="F678" s="25"/>
      <c r="G678" s="25" t="s">
        <v>1037</v>
      </c>
      <c r="H678" s="25" t="s">
        <v>1319</v>
      </c>
      <c r="I678" s="25" t="s">
        <v>462</v>
      </c>
      <c r="J678" s="9"/>
      <c r="K678" s="124" t="s">
        <v>2354</v>
      </c>
      <c r="L678" s="25" t="s">
        <v>2321</v>
      </c>
    </row>
    <row r="679" spans="1:12" ht="29">
      <c r="A679" s="96">
        <v>2018</v>
      </c>
      <c r="B679" s="102"/>
      <c r="C679" s="102" t="s">
        <v>748</v>
      </c>
      <c r="D679" s="103">
        <v>43139</v>
      </c>
      <c r="E679" s="99" t="s">
        <v>2353</v>
      </c>
      <c r="F679" s="25"/>
      <c r="G679" s="25" t="s">
        <v>1037</v>
      </c>
      <c r="H679" s="25" t="s">
        <v>1319</v>
      </c>
      <c r="I679" s="25" t="s">
        <v>1291</v>
      </c>
      <c r="J679" s="9"/>
      <c r="K679" s="124" t="s">
        <v>2355</v>
      </c>
      <c r="L679" s="25" t="s">
        <v>2321</v>
      </c>
    </row>
    <row r="680" spans="1:12" ht="58">
      <c r="A680" s="96">
        <v>2018</v>
      </c>
      <c r="B680" s="102"/>
      <c r="C680" s="102" t="s">
        <v>753</v>
      </c>
      <c r="D680" s="103">
        <v>43139</v>
      </c>
      <c r="E680" s="99" t="s">
        <v>2059</v>
      </c>
      <c r="F680" s="25"/>
      <c r="G680" s="25" t="s">
        <v>566</v>
      </c>
      <c r="H680" s="25" t="s">
        <v>2356</v>
      </c>
      <c r="I680" s="25" t="s">
        <v>1291</v>
      </c>
      <c r="J680" s="9"/>
      <c r="K680" s="124" t="s">
        <v>2357</v>
      </c>
      <c r="L680" s="25" t="s">
        <v>2321</v>
      </c>
    </row>
    <row r="681" spans="1:12" ht="29">
      <c r="A681" s="96">
        <v>2018</v>
      </c>
      <c r="B681" s="102"/>
      <c r="C681" s="102" t="s">
        <v>756</v>
      </c>
      <c r="D681" s="103">
        <v>43139</v>
      </c>
      <c r="E681" s="99" t="s">
        <v>2358</v>
      </c>
      <c r="F681" s="25"/>
      <c r="G681" s="25" t="s">
        <v>607</v>
      </c>
      <c r="H681" s="25" t="s">
        <v>1319</v>
      </c>
      <c r="I681" s="26">
        <v>43238</v>
      </c>
      <c r="J681" s="9" t="s">
        <v>2359</v>
      </c>
      <c r="K681" s="124" t="s">
        <v>2360</v>
      </c>
      <c r="L681" s="25" t="s">
        <v>2321</v>
      </c>
    </row>
    <row r="682" spans="1:12" ht="29">
      <c r="A682" s="96">
        <v>2018</v>
      </c>
      <c r="B682" s="102"/>
      <c r="C682" s="102" t="s">
        <v>760</v>
      </c>
      <c r="D682" s="103">
        <v>43139</v>
      </c>
      <c r="E682" s="99" t="s">
        <v>2361</v>
      </c>
      <c r="F682" s="25"/>
      <c r="G682" s="25" t="s">
        <v>607</v>
      </c>
      <c r="H682" s="25" t="s">
        <v>1319</v>
      </c>
      <c r="I682" s="26">
        <v>43238</v>
      </c>
      <c r="J682" s="9" t="s">
        <v>2362</v>
      </c>
      <c r="K682" s="124" t="s">
        <v>2363</v>
      </c>
      <c r="L682" s="25" t="s">
        <v>2321</v>
      </c>
    </row>
    <row r="683" spans="1:12" ht="37.5">
      <c r="A683" s="96">
        <v>2018</v>
      </c>
      <c r="B683" s="102"/>
      <c r="C683" s="102" t="s">
        <v>763</v>
      </c>
      <c r="D683" s="103">
        <v>43139</v>
      </c>
      <c r="E683" s="99" t="s">
        <v>2364</v>
      </c>
      <c r="F683" s="25"/>
      <c r="G683" s="25" t="s">
        <v>607</v>
      </c>
      <c r="H683" s="25" t="s">
        <v>1319</v>
      </c>
      <c r="I683" s="26">
        <v>43238</v>
      </c>
      <c r="J683" s="9" t="s">
        <v>2365</v>
      </c>
      <c r="K683" s="124" t="s">
        <v>2366</v>
      </c>
      <c r="L683" s="25" t="s">
        <v>2321</v>
      </c>
    </row>
    <row r="684" spans="1:12" ht="29">
      <c r="A684" s="96">
        <v>2018</v>
      </c>
      <c r="B684" s="102"/>
      <c r="C684" s="102" t="s">
        <v>768</v>
      </c>
      <c r="D684" s="103">
        <v>43139</v>
      </c>
      <c r="E684" s="99" t="s">
        <v>1424</v>
      </c>
      <c r="F684" s="25"/>
      <c r="G684" s="25" t="s">
        <v>607</v>
      </c>
      <c r="H684" s="25" t="s">
        <v>1319</v>
      </c>
      <c r="I684" s="26">
        <v>43238</v>
      </c>
      <c r="J684" s="9" t="s">
        <v>2367</v>
      </c>
      <c r="K684" s="124" t="s">
        <v>2368</v>
      </c>
      <c r="L684" s="25" t="s">
        <v>2321</v>
      </c>
    </row>
    <row r="685" spans="1:12" ht="37.5">
      <c r="A685" s="96">
        <v>2018</v>
      </c>
      <c r="B685" s="102"/>
      <c r="C685" s="102" t="s">
        <v>772</v>
      </c>
      <c r="D685" s="103">
        <v>43139</v>
      </c>
      <c r="E685" s="99" t="s">
        <v>1430</v>
      </c>
      <c r="F685" s="25"/>
      <c r="G685" s="25" t="s">
        <v>607</v>
      </c>
      <c r="H685" s="25" t="s">
        <v>1319</v>
      </c>
      <c r="I685" s="26">
        <v>43238</v>
      </c>
      <c r="J685" s="9" t="s">
        <v>2369</v>
      </c>
      <c r="K685" s="124" t="s">
        <v>2370</v>
      </c>
      <c r="L685" s="25" t="s">
        <v>2371</v>
      </c>
    </row>
    <row r="686" spans="1:12" ht="43.5">
      <c r="A686" s="96">
        <v>2018</v>
      </c>
      <c r="B686" s="102"/>
      <c r="C686" s="102" t="s">
        <v>776</v>
      </c>
      <c r="D686" s="103">
        <v>43146</v>
      </c>
      <c r="E686" s="99" t="s">
        <v>2372</v>
      </c>
      <c r="F686" s="25"/>
      <c r="G686" s="25" t="s">
        <v>574</v>
      </c>
      <c r="H686" s="25" t="s">
        <v>2373</v>
      </c>
      <c r="I686" s="25" t="s">
        <v>1291</v>
      </c>
      <c r="J686" s="9"/>
      <c r="K686" s="124" t="s">
        <v>2374</v>
      </c>
      <c r="L686" s="25" t="s">
        <v>2321</v>
      </c>
    </row>
    <row r="687" spans="1:12" ht="58">
      <c r="A687" s="96">
        <v>2018</v>
      </c>
      <c r="B687" s="102"/>
      <c r="C687" s="102" t="s">
        <v>780</v>
      </c>
      <c r="D687" s="103">
        <v>43147</v>
      </c>
      <c r="E687" s="99" t="s">
        <v>2375</v>
      </c>
      <c r="F687" s="25"/>
      <c r="G687" s="25" t="s">
        <v>566</v>
      </c>
      <c r="H687" s="25" t="s">
        <v>2376</v>
      </c>
      <c r="I687" s="25" t="s">
        <v>1291</v>
      </c>
      <c r="J687" s="9"/>
      <c r="K687" s="124" t="s">
        <v>2377</v>
      </c>
      <c r="L687" s="25" t="s">
        <v>2321</v>
      </c>
    </row>
    <row r="688" spans="1:12" ht="29">
      <c r="A688" s="96">
        <v>2018</v>
      </c>
      <c r="B688" s="102"/>
      <c r="C688" s="102" t="s">
        <v>783</v>
      </c>
      <c r="D688" s="103">
        <v>43152</v>
      </c>
      <c r="E688" s="99" t="s">
        <v>1461</v>
      </c>
      <c r="F688" s="25"/>
      <c r="G688" s="25" t="s">
        <v>607</v>
      </c>
      <c r="H688" s="25" t="s">
        <v>1319</v>
      </c>
      <c r="I688" s="26">
        <v>43238</v>
      </c>
      <c r="J688" s="9"/>
      <c r="K688" s="124" t="s">
        <v>2378</v>
      </c>
      <c r="L688" s="25" t="s">
        <v>2379</v>
      </c>
    </row>
    <row r="689" spans="1:12" ht="43.5">
      <c r="A689" s="96">
        <v>2018</v>
      </c>
      <c r="B689" s="102"/>
      <c r="C689" s="102" t="s">
        <v>786</v>
      </c>
      <c r="D689" s="103">
        <v>43152</v>
      </c>
      <c r="E689" s="99" t="s">
        <v>2380</v>
      </c>
      <c r="F689" s="25"/>
      <c r="G689" s="25" t="s">
        <v>566</v>
      </c>
      <c r="H689" s="25" t="s">
        <v>1319</v>
      </c>
      <c r="I689" s="25" t="s">
        <v>1291</v>
      </c>
      <c r="J689" s="9" t="s">
        <v>2381</v>
      </c>
      <c r="K689" s="124" t="s">
        <v>2382</v>
      </c>
      <c r="L689" s="25" t="s">
        <v>2321</v>
      </c>
    </row>
    <row r="690" spans="1:12" ht="43.5">
      <c r="A690" s="96">
        <v>2018</v>
      </c>
      <c r="B690" s="102"/>
      <c r="C690" s="102" t="s">
        <v>790</v>
      </c>
      <c r="D690" s="103">
        <v>43152</v>
      </c>
      <c r="E690" s="99" t="s">
        <v>1458</v>
      </c>
      <c r="F690" s="25"/>
      <c r="G690" s="25" t="s">
        <v>566</v>
      </c>
      <c r="H690" s="25" t="s">
        <v>2383</v>
      </c>
      <c r="I690" s="25" t="s">
        <v>1291</v>
      </c>
      <c r="J690" s="9"/>
      <c r="K690" s="124" t="s">
        <v>2384</v>
      </c>
      <c r="L690" s="25" t="s">
        <v>2321</v>
      </c>
    </row>
    <row r="691" spans="1:12" ht="43.5">
      <c r="A691" s="96">
        <v>2018</v>
      </c>
      <c r="B691" s="102"/>
      <c r="C691" s="102" t="s">
        <v>793</v>
      </c>
      <c r="D691" s="103">
        <v>43153</v>
      </c>
      <c r="E691" s="99" t="s">
        <v>2385</v>
      </c>
      <c r="F691" s="25"/>
      <c r="G691" s="25" t="s">
        <v>566</v>
      </c>
      <c r="H691" s="25" t="s">
        <v>2386</v>
      </c>
      <c r="I691" s="25" t="s">
        <v>1291</v>
      </c>
      <c r="J691" s="9"/>
      <c r="K691" s="124" t="s">
        <v>2387</v>
      </c>
      <c r="L691" s="25" t="s">
        <v>2321</v>
      </c>
    </row>
    <row r="692" spans="1:12" ht="43.5">
      <c r="A692" s="96">
        <v>2018</v>
      </c>
      <c r="B692" s="102"/>
      <c r="C692" s="102" t="s">
        <v>798</v>
      </c>
      <c r="D692" s="103">
        <v>43153</v>
      </c>
      <c r="E692" s="99" t="s">
        <v>1142</v>
      </c>
      <c r="F692" s="25"/>
      <c r="G692" s="25" t="s">
        <v>607</v>
      </c>
      <c r="H692" s="25" t="s">
        <v>2388</v>
      </c>
      <c r="I692" s="115">
        <v>43784</v>
      </c>
      <c r="J692" s="9"/>
      <c r="K692" s="124" t="s">
        <v>2389</v>
      </c>
      <c r="L692" s="25" t="s">
        <v>2390</v>
      </c>
    </row>
    <row r="693" spans="1:12" ht="29">
      <c r="A693" s="96">
        <v>2018</v>
      </c>
      <c r="B693" s="102"/>
      <c r="C693" s="102" t="s">
        <v>802</v>
      </c>
      <c r="D693" s="103">
        <v>43153</v>
      </c>
      <c r="E693" s="99" t="s">
        <v>2014</v>
      </c>
      <c r="F693" s="25"/>
      <c r="G693" s="25" t="s">
        <v>607</v>
      </c>
      <c r="H693" s="25" t="s">
        <v>2391</v>
      </c>
      <c r="I693" s="26">
        <v>43641</v>
      </c>
      <c r="J693" s="9"/>
      <c r="K693" s="124" t="s">
        <v>2392</v>
      </c>
      <c r="L693" s="25" t="s">
        <v>2393</v>
      </c>
    </row>
    <row r="694" spans="1:12" ht="58">
      <c r="A694" s="96">
        <v>2018</v>
      </c>
      <c r="B694" s="102"/>
      <c r="C694" s="102" t="s">
        <v>806</v>
      </c>
      <c r="D694" s="103">
        <v>43159</v>
      </c>
      <c r="E694" s="99" t="s">
        <v>2394</v>
      </c>
      <c r="F694" s="25"/>
      <c r="G694" s="25" t="s">
        <v>566</v>
      </c>
      <c r="H694" s="25" t="s">
        <v>2386</v>
      </c>
      <c r="I694" s="25" t="s">
        <v>1291</v>
      </c>
      <c r="J694" s="9"/>
      <c r="K694" s="124" t="s">
        <v>2395</v>
      </c>
      <c r="L694" s="25" t="s">
        <v>2321</v>
      </c>
    </row>
    <row r="695" spans="1:12" ht="58">
      <c r="A695" s="96">
        <v>2018</v>
      </c>
      <c r="B695" s="102"/>
      <c r="C695" s="102" t="s">
        <v>810</v>
      </c>
      <c r="D695" s="103">
        <v>43159</v>
      </c>
      <c r="E695" s="99" t="s">
        <v>2396</v>
      </c>
      <c r="F695" s="25"/>
      <c r="G695" s="25" t="s">
        <v>566</v>
      </c>
      <c r="H695" s="25" t="s">
        <v>2386</v>
      </c>
      <c r="I695" s="25" t="s">
        <v>1291</v>
      </c>
      <c r="J695" s="9"/>
      <c r="K695" s="124" t="s">
        <v>2397</v>
      </c>
      <c r="L695" s="25" t="s">
        <v>2321</v>
      </c>
    </row>
    <row r="696" spans="1:12" ht="58">
      <c r="A696" s="96">
        <v>2018</v>
      </c>
      <c r="B696" s="102"/>
      <c r="C696" s="102" t="s">
        <v>813</v>
      </c>
      <c r="D696" s="103">
        <v>43159</v>
      </c>
      <c r="E696" s="99" t="s">
        <v>2128</v>
      </c>
      <c r="F696" s="25"/>
      <c r="G696" s="25" t="s">
        <v>607</v>
      </c>
      <c r="H696" s="25" t="s">
        <v>1319</v>
      </c>
      <c r="I696" s="25" t="s">
        <v>1291</v>
      </c>
      <c r="J696" s="9"/>
      <c r="K696" s="124" t="s">
        <v>2398</v>
      </c>
      <c r="L696" s="25" t="s">
        <v>2321</v>
      </c>
    </row>
    <row r="697" spans="1:12" ht="29">
      <c r="A697" s="96">
        <v>2018</v>
      </c>
      <c r="B697" s="102"/>
      <c r="C697" s="102" t="s">
        <v>816</v>
      </c>
      <c r="D697" s="103">
        <v>43160</v>
      </c>
      <c r="E697" s="99" t="s">
        <v>1991</v>
      </c>
      <c r="F697" s="25"/>
      <c r="G697" s="25" t="s">
        <v>750</v>
      </c>
      <c r="H697" s="25" t="s">
        <v>1319</v>
      </c>
      <c r="I697" s="25" t="s">
        <v>2399</v>
      </c>
      <c r="J697" s="9"/>
      <c r="K697" s="124" t="s">
        <v>2400</v>
      </c>
      <c r="L697" s="25" t="s">
        <v>2321</v>
      </c>
    </row>
    <row r="698" spans="1:12" ht="58">
      <c r="A698" s="96">
        <v>2018</v>
      </c>
      <c r="B698" s="102"/>
      <c r="C698" s="102" t="s">
        <v>819</v>
      </c>
      <c r="D698" s="103">
        <v>43167</v>
      </c>
      <c r="E698" s="99" t="s">
        <v>2401</v>
      </c>
      <c r="F698" s="25"/>
      <c r="G698" s="25" t="s">
        <v>566</v>
      </c>
      <c r="H698" s="25" t="s">
        <v>2402</v>
      </c>
      <c r="I698" s="25" t="s">
        <v>1291</v>
      </c>
      <c r="J698" s="9"/>
      <c r="K698" s="124" t="s">
        <v>2403</v>
      </c>
      <c r="L698" s="25" t="s">
        <v>2321</v>
      </c>
    </row>
    <row r="699" spans="1:12" ht="174">
      <c r="A699" s="96">
        <v>2018</v>
      </c>
      <c r="B699" s="102"/>
      <c r="C699" s="102" t="s">
        <v>822</v>
      </c>
      <c r="D699" s="103">
        <v>43167</v>
      </c>
      <c r="E699" s="99" t="s">
        <v>666</v>
      </c>
      <c r="F699" s="25"/>
      <c r="G699" s="25" t="s">
        <v>607</v>
      </c>
      <c r="H699" s="25" t="s">
        <v>2404</v>
      </c>
      <c r="I699" s="25" t="s">
        <v>2078</v>
      </c>
      <c r="J699" s="9"/>
      <c r="K699" s="124" t="s">
        <v>2405</v>
      </c>
      <c r="L699" s="25" t="s">
        <v>2406</v>
      </c>
    </row>
    <row r="700" spans="1:12" ht="29">
      <c r="A700" s="96">
        <v>2018</v>
      </c>
      <c r="B700" s="102"/>
      <c r="C700" s="102" t="s">
        <v>825</v>
      </c>
      <c r="D700" s="103">
        <v>43167</v>
      </c>
      <c r="E700" s="99" t="s">
        <v>2353</v>
      </c>
      <c r="F700" s="25"/>
      <c r="G700" s="25" t="s">
        <v>1037</v>
      </c>
      <c r="H700" s="25" t="s">
        <v>1319</v>
      </c>
      <c r="I700" s="25" t="s">
        <v>1291</v>
      </c>
      <c r="J700" s="9"/>
      <c r="K700" s="124" t="s">
        <v>2407</v>
      </c>
      <c r="L700" s="25" t="s">
        <v>2408</v>
      </c>
    </row>
    <row r="701" spans="1:12" ht="43.5">
      <c r="A701" s="96">
        <v>2018</v>
      </c>
      <c r="B701" s="102"/>
      <c r="C701" s="102" t="s">
        <v>828</v>
      </c>
      <c r="D701" s="103">
        <v>43167</v>
      </c>
      <c r="E701" s="99" t="s">
        <v>1899</v>
      </c>
      <c r="F701" s="25"/>
      <c r="G701" s="25" t="s">
        <v>750</v>
      </c>
      <c r="H701" s="25" t="s">
        <v>1319</v>
      </c>
      <c r="I701" s="25" t="s">
        <v>2409</v>
      </c>
      <c r="J701" s="9"/>
      <c r="K701" s="124" t="s">
        <v>2410</v>
      </c>
      <c r="L701" s="25"/>
    </row>
    <row r="702" spans="1:12" ht="29">
      <c r="A702" s="96">
        <v>2018</v>
      </c>
      <c r="B702" s="102"/>
      <c r="C702" s="102" t="s">
        <v>925</v>
      </c>
      <c r="D702" s="103">
        <v>43171</v>
      </c>
      <c r="E702" s="99" t="s">
        <v>876</v>
      </c>
      <c r="F702" s="25"/>
      <c r="G702" s="25" t="s">
        <v>574</v>
      </c>
      <c r="H702" s="25" t="s">
        <v>1324</v>
      </c>
      <c r="I702" s="25" t="s">
        <v>1291</v>
      </c>
      <c r="J702" s="9"/>
      <c r="K702" s="124" t="s">
        <v>2411</v>
      </c>
      <c r="L702" s="25" t="s">
        <v>2412</v>
      </c>
    </row>
    <row r="703" spans="1:12" ht="58">
      <c r="A703" s="96">
        <v>2018</v>
      </c>
      <c r="B703" s="102"/>
      <c r="C703" s="102" t="s">
        <v>929</v>
      </c>
      <c r="D703" s="103">
        <v>43171</v>
      </c>
      <c r="E703" s="99" t="s">
        <v>1985</v>
      </c>
      <c r="F703" s="25"/>
      <c r="G703" s="25" t="s">
        <v>574</v>
      </c>
      <c r="H703" s="25" t="s">
        <v>2413</v>
      </c>
      <c r="I703" s="25" t="s">
        <v>1291</v>
      </c>
      <c r="J703" s="9"/>
      <c r="K703" s="124" t="s">
        <v>2414</v>
      </c>
      <c r="L703" s="25" t="s">
        <v>2415</v>
      </c>
    </row>
    <row r="704" spans="1:12" ht="43.5">
      <c r="A704" s="96">
        <v>2018</v>
      </c>
      <c r="B704" s="102"/>
      <c r="C704" s="102" t="s">
        <v>933</v>
      </c>
      <c r="D704" s="103">
        <v>43171</v>
      </c>
      <c r="E704" s="99" t="s">
        <v>2416</v>
      </c>
      <c r="F704" s="25"/>
      <c r="G704" s="25" t="s">
        <v>566</v>
      </c>
      <c r="H704" s="25" t="s">
        <v>1319</v>
      </c>
      <c r="I704" s="25" t="s">
        <v>1291</v>
      </c>
      <c r="J704" s="9"/>
      <c r="K704" s="124" t="s">
        <v>2417</v>
      </c>
      <c r="L704" s="25" t="s">
        <v>2321</v>
      </c>
    </row>
    <row r="705" spans="1:12" ht="58">
      <c r="A705" s="96">
        <v>2018</v>
      </c>
      <c r="B705" s="102"/>
      <c r="C705" s="102" t="s">
        <v>937</v>
      </c>
      <c r="D705" s="103">
        <v>43171</v>
      </c>
      <c r="E705" s="99" t="s">
        <v>2418</v>
      </c>
      <c r="F705" s="25"/>
      <c r="G705" s="25" t="s">
        <v>566</v>
      </c>
      <c r="H705" s="25" t="s">
        <v>1319</v>
      </c>
      <c r="I705" s="25" t="s">
        <v>1291</v>
      </c>
      <c r="J705" s="9"/>
      <c r="K705" s="124" t="s">
        <v>2419</v>
      </c>
      <c r="L705" s="25" t="s">
        <v>2321</v>
      </c>
    </row>
    <row r="706" spans="1:12" ht="72.5">
      <c r="A706" s="96">
        <v>2018</v>
      </c>
      <c r="B706" s="102"/>
      <c r="C706" s="102" t="s">
        <v>941</v>
      </c>
      <c r="D706" s="103">
        <v>43171</v>
      </c>
      <c r="E706" s="99" t="s">
        <v>2420</v>
      </c>
      <c r="F706" s="25"/>
      <c r="G706" s="25" t="s">
        <v>566</v>
      </c>
      <c r="H706" s="25" t="s">
        <v>1319</v>
      </c>
      <c r="I706" s="25" t="s">
        <v>1291</v>
      </c>
      <c r="J706" s="9"/>
      <c r="K706" s="124" t="s">
        <v>2421</v>
      </c>
      <c r="L706" s="25" t="s">
        <v>2321</v>
      </c>
    </row>
    <row r="707" spans="1:12" ht="72.5">
      <c r="A707" s="96">
        <v>2018</v>
      </c>
      <c r="B707" s="102"/>
      <c r="C707" s="102" t="s">
        <v>945</v>
      </c>
      <c r="D707" s="103">
        <v>43171</v>
      </c>
      <c r="E707" s="99" t="s">
        <v>2422</v>
      </c>
      <c r="F707" s="25"/>
      <c r="G707" s="25" t="s">
        <v>566</v>
      </c>
      <c r="H707" s="25" t="s">
        <v>1319</v>
      </c>
      <c r="I707" s="25" t="s">
        <v>1291</v>
      </c>
      <c r="J707" s="9"/>
      <c r="K707" s="124" t="s">
        <v>2423</v>
      </c>
      <c r="L707" s="25" t="s">
        <v>2321</v>
      </c>
    </row>
    <row r="708" spans="1:12" ht="72.5">
      <c r="A708" s="96">
        <v>2018</v>
      </c>
      <c r="B708" s="102"/>
      <c r="C708" s="102" t="s">
        <v>948</v>
      </c>
      <c r="D708" s="103">
        <v>43172</v>
      </c>
      <c r="E708" s="99" t="s">
        <v>2424</v>
      </c>
      <c r="F708" s="25"/>
      <c r="G708" s="25" t="s">
        <v>566</v>
      </c>
      <c r="H708" s="25" t="s">
        <v>1319</v>
      </c>
      <c r="I708" s="25" t="s">
        <v>1291</v>
      </c>
      <c r="J708" s="9"/>
      <c r="K708" s="124" t="s">
        <v>2425</v>
      </c>
      <c r="L708" s="25" t="s">
        <v>2321</v>
      </c>
    </row>
    <row r="709" spans="1:12" ht="29">
      <c r="A709" s="96">
        <v>2018</v>
      </c>
      <c r="B709" s="102"/>
      <c r="C709" s="102" t="s">
        <v>952</v>
      </c>
      <c r="D709" s="103">
        <v>43172</v>
      </c>
      <c r="E709" s="99" t="s">
        <v>1252</v>
      </c>
      <c r="F709" s="25"/>
      <c r="G709" s="25" t="s">
        <v>566</v>
      </c>
      <c r="H709" s="25" t="s">
        <v>2426</v>
      </c>
      <c r="I709" s="25" t="s">
        <v>1291</v>
      </c>
      <c r="J709" s="9"/>
      <c r="K709" s="124" t="s">
        <v>2427</v>
      </c>
      <c r="L709" s="25" t="s">
        <v>2428</v>
      </c>
    </row>
    <row r="710" spans="1:12" ht="58">
      <c r="A710" s="96">
        <v>2018</v>
      </c>
      <c r="B710" s="102"/>
      <c r="C710" s="102" t="s">
        <v>959</v>
      </c>
      <c r="D710" s="103">
        <v>43172</v>
      </c>
      <c r="E710" s="99" t="s">
        <v>1815</v>
      </c>
      <c r="F710" s="25"/>
      <c r="G710" s="25" t="s">
        <v>566</v>
      </c>
      <c r="H710" s="25" t="s">
        <v>2429</v>
      </c>
      <c r="I710" s="25" t="s">
        <v>1291</v>
      </c>
      <c r="J710" s="9"/>
      <c r="K710" s="124" t="s">
        <v>2430</v>
      </c>
      <c r="L710" s="25" t="s">
        <v>2431</v>
      </c>
    </row>
    <row r="711" spans="1:12" ht="29">
      <c r="A711" s="96">
        <v>2018</v>
      </c>
      <c r="B711" s="102"/>
      <c r="C711" s="102" t="s">
        <v>963</v>
      </c>
      <c r="D711" s="103">
        <v>43172</v>
      </c>
      <c r="E711" s="99" t="s">
        <v>1437</v>
      </c>
      <c r="F711" s="25"/>
      <c r="G711" s="25" t="s">
        <v>566</v>
      </c>
      <c r="H711" s="25" t="s">
        <v>2432</v>
      </c>
      <c r="I711" s="25" t="s">
        <v>1291</v>
      </c>
      <c r="J711" s="9"/>
      <c r="K711" s="124" t="s">
        <v>2433</v>
      </c>
      <c r="L711" s="25" t="s">
        <v>2434</v>
      </c>
    </row>
    <row r="712" spans="1:12" ht="58">
      <c r="A712" s="96">
        <v>2018</v>
      </c>
      <c r="B712" s="102"/>
      <c r="C712" s="102" t="s">
        <v>966</v>
      </c>
      <c r="D712" s="103">
        <v>43172</v>
      </c>
      <c r="E712" s="99" t="s">
        <v>1858</v>
      </c>
      <c r="F712" s="25"/>
      <c r="G712" s="25" t="s">
        <v>566</v>
      </c>
      <c r="H712" s="25" t="s">
        <v>2435</v>
      </c>
      <c r="I712" s="25" t="s">
        <v>1291</v>
      </c>
      <c r="J712" s="9"/>
      <c r="K712" s="124" t="s">
        <v>2436</v>
      </c>
      <c r="L712" s="25" t="s">
        <v>2437</v>
      </c>
    </row>
    <row r="713" spans="1:12" ht="58">
      <c r="A713" s="96">
        <v>2018</v>
      </c>
      <c r="B713" s="102"/>
      <c r="C713" s="102" t="s">
        <v>971</v>
      </c>
      <c r="D713" s="103">
        <v>43172</v>
      </c>
      <c r="E713" s="99" t="s">
        <v>794</v>
      </c>
      <c r="F713" s="25"/>
      <c r="G713" s="25" t="s">
        <v>566</v>
      </c>
      <c r="H713" s="25" t="s">
        <v>2438</v>
      </c>
      <c r="I713" s="25" t="s">
        <v>1291</v>
      </c>
      <c r="J713" s="9"/>
      <c r="K713" s="124" t="s">
        <v>2439</v>
      </c>
      <c r="L713" s="25" t="s">
        <v>2440</v>
      </c>
    </row>
    <row r="714" spans="1:12" ht="58">
      <c r="A714" s="96">
        <v>2018</v>
      </c>
      <c r="B714" s="102"/>
      <c r="C714" s="102" t="s">
        <v>975</v>
      </c>
      <c r="D714" s="103">
        <v>43172</v>
      </c>
      <c r="E714" s="99" t="s">
        <v>1577</v>
      </c>
      <c r="F714" s="25"/>
      <c r="G714" s="25" t="s">
        <v>566</v>
      </c>
      <c r="H714" s="25" t="s">
        <v>2441</v>
      </c>
      <c r="I714" s="25" t="s">
        <v>1291</v>
      </c>
      <c r="J714" s="9"/>
      <c r="K714" s="124" t="s">
        <v>2442</v>
      </c>
      <c r="L714" s="25" t="s">
        <v>2443</v>
      </c>
    </row>
    <row r="715" spans="1:12" ht="62.5">
      <c r="A715" s="96">
        <v>2018</v>
      </c>
      <c r="B715" s="102"/>
      <c r="C715" s="102" t="s">
        <v>979</v>
      </c>
      <c r="D715" s="103">
        <v>43172</v>
      </c>
      <c r="E715" s="99" t="s">
        <v>565</v>
      </c>
      <c r="F715" s="25"/>
      <c r="G715" s="25" t="s">
        <v>566</v>
      </c>
      <c r="H715" s="25" t="s">
        <v>1319</v>
      </c>
      <c r="I715" s="25" t="s">
        <v>1291</v>
      </c>
      <c r="J715" s="9" t="s">
        <v>2444</v>
      </c>
      <c r="K715" s="124" t="s">
        <v>2445</v>
      </c>
      <c r="L715" s="25" t="s">
        <v>2446</v>
      </c>
    </row>
    <row r="716" spans="1:12" ht="58">
      <c r="A716" s="96">
        <v>2018</v>
      </c>
      <c r="B716" s="102"/>
      <c r="C716" s="102" t="s">
        <v>984</v>
      </c>
      <c r="D716" s="103">
        <v>43172</v>
      </c>
      <c r="E716" s="99" t="s">
        <v>2037</v>
      </c>
      <c r="F716" s="25"/>
      <c r="G716" s="25" t="s">
        <v>566</v>
      </c>
      <c r="H716" s="25" t="s">
        <v>2447</v>
      </c>
      <c r="I716" s="25" t="s">
        <v>1291</v>
      </c>
      <c r="J716" s="9"/>
      <c r="K716" s="124" t="s">
        <v>2448</v>
      </c>
      <c r="L716" s="25" t="s">
        <v>2449</v>
      </c>
    </row>
    <row r="717" spans="1:12" ht="29">
      <c r="A717" s="96">
        <v>2018</v>
      </c>
      <c r="B717" s="102"/>
      <c r="C717" s="102" t="s">
        <v>986</v>
      </c>
      <c r="D717" s="103">
        <v>43172</v>
      </c>
      <c r="E717" s="99" t="s">
        <v>1256</v>
      </c>
      <c r="F717" s="25"/>
      <c r="G717" s="25" t="s">
        <v>566</v>
      </c>
      <c r="H717" s="25" t="s">
        <v>2450</v>
      </c>
      <c r="I717" s="25" t="s">
        <v>1291</v>
      </c>
      <c r="J717" s="9"/>
      <c r="K717" s="124" t="s">
        <v>2451</v>
      </c>
      <c r="L717" s="25" t="s">
        <v>2452</v>
      </c>
    </row>
    <row r="718" spans="1:12" ht="58">
      <c r="A718" s="96">
        <v>2018</v>
      </c>
      <c r="B718" s="102"/>
      <c r="C718" s="102" t="s">
        <v>990</v>
      </c>
      <c r="D718" s="103">
        <v>43172</v>
      </c>
      <c r="E718" s="99" t="s">
        <v>1260</v>
      </c>
      <c r="F718" s="25"/>
      <c r="G718" s="25" t="s">
        <v>566</v>
      </c>
      <c r="H718" s="25" t="s">
        <v>2453</v>
      </c>
      <c r="I718" s="25" t="s">
        <v>1291</v>
      </c>
      <c r="J718" s="9"/>
      <c r="K718" s="124" t="s">
        <v>2454</v>
      </c>
      <c r="L718" s="25" t="s">
        <v>2455</v>
      </c>
    </row>
    <row r="719" spans="1:12" ht="43.5">
      <c r="A719" s="96">
        <v>2018</v>
      </c>
      <c r="B719" s="102"/>
      <c r="C719" s="102" t="s">
        <v>992</v>
      </c>
      <c r="D719" s="103">
        <v>43172</v>
      </c>
      <c r="E719" s="99" t="s">
        <v>1988</v>
      </c>
      <c r="F719" s="25"/>
      <c r="G719" s="25" t="s">
        <v>566</v>
      </c>
      <c r="H719" s="25" t="s">
        <v>2456</v>
      </c>
      <c r="I719" s="25" t="s">
        <v>1291</v>
      </c>
      <c r="J719" s="9"/>
      <c r="K719" s="124" t="s">
        <v>2457</v>
      </c>
      <c r="L719" s="25" t="s">
        <v>2458</v>
      </c>
    </row>
    <row r="720" spans="1:12" ht="29">
      <c r="A720" s="96">
        <v>2018</v>
      </c>
      <c r="B720" s="102"/>
      <c r="C720" s="102" t="s">
        <v>996</v>
      </c>
      <c r="D720" s="103">
        <v>43172</v>
      </c>
      <c r="E720" s="99" t="s">
        <v>2090</v>
      </c>
      <c r="F720" s="25"/>
      <c r="G720" s="25" t="s">
        <v>566</v>
      </c>
      <c r="H720" s="25" t="s">
        <v>1319</v>
      </c>
      <c r="I720" s="26">
        <v>43312</v>
      </c>
      <c r="J720" s="9"/>
      <c r="K720" s="124" t="s">
        <v>2459</v>
      </c>
      <c r="L720" s="25" t="s">
        <v>2460</v>
      </c>
    </row>
    <row r="721" spans="1:12" ht="58">
      <c r="A721" s="96">
        <v>2018</v>
      </c>
      <c r="B721" s="102"/>
      <c r="C721" s="102" t="s">
        <v>999</v>
      </c>
      <c r="D721" s="103">
        <v>43172</v>
      </c>
      <c r="E721" s="99" t="s">
        <v>693</v>
      </c>
      <c r="F721" s="25"/>
      <c r="G721" s="25" t="s">
        <v>607</v>
      </c>
      <c r="H721" s="25" t="s">
        <v>2461</v>
      </c>
      <c r="I721" s="25" t="s">
        <v>2348</v>
      </c>
      <c r="J721" s="9"/>
      <c r="K721" s="124" t="s">
        <v>2462</v>
      </c>
      <c r="L721" s="25" t="s">
        <v>2463</v>
      </c>
    </row>
    <row r="722" spans="1:12" ht="58">
      <c r="A722" s="96">
        <v>2018</v>
      </c>
      <c r="B722" s="102"/>
      <c r="C722" s="102" t="s">
        <v>1003</v>
      </c>
      <c r="D722" s="103">
        <v>43172</v>
      </c>
      <c r="E722" s="99" t="s">
        <v>885</v>
      </c>
      <c r="F722" s="25"/>
      <c r="G722" s="25" t="s">
        <v>566</v>
      </c>
      <c r="H722" s="25" t="s">
        <v>2464</v>
      </c>
      <c r="I722" s="25" t="s">
        <v>1291</v>
      </c>
      <c r="J722" s="9"/>
      <c r="K722" s="124" t="s">
        <v>2465</v>
      </c>
      <c r="L722" s="25" t="s">
        <v>2466</v>
      </c>
    </row>
    <row r="723" spans="1:12" ht="43.5">
      <c r="A723" s="96">
        <v>2018</v>
      </c>
      <c r="B723" s="102"/>
      <c r="C723" s="102" t="s">
        <v>1007</v>
      </c>
      <c r="D723" s="103">
        <v>43172</v>
      </c>
      <c r="E723" s="99" t="s">
        <v>1183</v>
      </c>
      <c r="F723" s="25"/>
      <c r="G723" s="25" t="s">
        <v>566</v>
      </c>
      <c r="H723" s="25" t="s">
        <v>2467</v>
      </c>
      <c r="I723" s="25" t="s">
        <v>1291</v>
      </c>
      <c r="J723" s="9"/>
      <c r="K723" s="124" t="s">
        <v>2468</v>
      </c>
      <c r="L723" s="25" t="s">
        <v>2469</v>
      </c>
    </row>
    <row r="724" spans="1:12" ht="43.5">
      <c r="A724" s="96">
        <v>2018</v>
      </c>
      <c r="B724" s="102"/>
      <c r="C724" s="102" t="s">
        <v>1010</v>
      </c>
      <c r="D724" s="103">
        <v>43172</v>
      </c>
      <c r="E724" s="99" t="s">
        <v>1465</v>
      </c>
      <c r="F724" s="25"/>
      <c r="G724" s="25" t="s">
        <v>607</v>
      </c>
      <c r="H724" s="25" t="s">
        <v>2470</v>
      </c>
      <c r="I724" s="25" t="s">
        <v>2471</v>
      </c>
      <c r="J724" s="9"/>
      <c r="K724" s="124" t="s">
        <v>2472</v>
      </c>
      <c r="L724" s="25" t="s">
        <v>2473</v>
      </c>
    </row>
    <row r="725" spans="1:12" ht="43.5">
      <c r="A725" s="96">
        <v>2018</v>
      </c>
      <c r="B725" s="102"/>
      <c r="C725" s="102" t="s">
        <v>1014</v>
      </c>
      <c r="D725" s="103">
        <v>43172</v>
      </c>
      <c r="E725" s="99" t="s">
        <v>2474</v>
      </c>
      <c r="F725" s="25"/>
      <c r="G725" s="25" t="s">
        <v>566</v>
      </c>
      <c r="H725" s="25" t="s">
        <v>2475</v>
      </c>
      <c r="I725" s="25" t="s">
        <v>2476</v>
      </c>
      <c r="J725" s="9"/>
      <c r="K725" s="124" t="s">
        <v>2477</v>
      </c>
      <c r="L725" s="25" t="s">
        <v>2321</v>
      </c>
    </row>
    <row r="726" spans="1:12" ht="43.5">
      <c r="A726" s="96">
        <v>2018</v>
      </c>
      <c r="B726" s="102"/>
      <c r="C726" s="102" t="s">
        <v>1018</v>
      </c>
      <c r="D726" s="103">
        <v>43172</v>
      </c>
      <c r="E726" s="99" t="s">
        <v>1682</v>
      </c>
      <c r="F726" s="25"/>
      <c r="G726" s="25" t="s">
        <v>566</v>
      </c>
      <c r="H726" s="25" t="s">
        <v>1319</v>
      </c>
      <c r="I726" s="25" t="s">
        <v>2478</v>
      </c>
      <c r="J726" s="9"/>
      <c r="K726" s="124" t="s">
        <v>2479</v>
      </c>
      <c r="L726" s="25" t="s">
        <v>2321</v>
      </c>
    </row>
    <row r="727" spans="1:12" ht="43.5">
      <c r="A727" s="96">
        <v>2018</v>
      </c>
      <c r="B727" s="102"/>
      <c r="C727" s="102" t="s">
        <v>1022</v>
      </c>
      <c r="D727" s="103">
        <v>43172</v>
      </c>
      <c r="E727" s="99" t="s">
        <v>2480</v>
      </c>
      <c r="F727" s="25"/>
      <c r="G727" s="25" t="s">
        <v>566</v>
      </c>
      <c r="H727" s="25" t="s">
        <v>1319</v>
      </c>
      <c r="I727" s="25" t="s">
        <v>2481</v>
      </c>
      <c r="J727" s="9"/>
      <c r="K727" s="124" t="s">
        <v>2482</v>
      </c>
      <c r="L727" s="25" t="s">
        <v>2321</v>
      </c>
    </row>
    <row r="728" spans="1:12" ht="43.5">
      <c r="A728" s="96">
        <v>2018</v>
      </c>
      <c r="B728" s="102"/>
      <c r="C728" s="102" t="s">
        <v>1025</v>
      </c>
      <c r="D728" s="103">
        <v>43172</v>
      </c>
      <c r="E728" s="99" t="s">
        <v>2483</v>
      </c>
      <c r="F728" s="25"/>
      <c r="G728" s="25" t="s">
        <v>566</v>
      </c>
      <c r="H728" s="25" t="s">
        <v>2484</v>
      </c>
      <c r="I728" s="25" t="s">
        <v>1291</v>
      </c>
      <c r="J728" s="9"/>
      <c r="K728" s="124" t="s">
        <v>2485</v>
      </c>
      <c r="L728" s="25" t="s">
        <v>2321</v>
      </c>
    </row>
    <row r="729" spans="1:12" ht="43.5">
      <c r="A729" s="96">
        <v>2018</v>
      </c>
      <c r="B729" s="102"/>
      <c r="C729" s="102" t="s">
        <v>1028</v>
      </c>
      <c r="D729" s="103">
        <v>43174</v>
      </c>
      <c r="E729" s="99" t="s">
        <v>2486</v>
      </c>
      <c r="F729" s="25"/>
      <c r="G729" s="25" t="s">
        <v>566</v>
      </c>
      <c r="H729" s="25" t="s">
        <v>2487</v>
      </c>
      <c r="I729" s="25" t="s">
        <v>1291</v>
      </c>
      <c r="J729" s="9"/>
      <c r="K729" s="124" t="s">
        <v>2488</v>
      </c>
      <c r="L729" s="25" t="s">
        <v>2321</v>
      </c>
    </row>
    <row r="730" spans="1:12" ht="43.5">
      <c r="A730" s="96">
        <v>2018</v>
      </c>
      <c r="B730" s="102"/>
      <c r="C730" s="102" t="s">
        <v>1031</v>
      </c>
      <c r="D730" s="103">
        <v>43174</v>
      </c>
      <c r="E730" s="99" t="s">
        <v>2489</v>
      </c>
      <c r="F730" s="25"/>
      <c r="G730" s="25" t="s">
        <v>566</v>
      </c>
      <c r="H730" s="25" t="s">
        <v>1319</v>
      </c>
      <c r="I730" s="25" t="s">
        <v>1291</v>
      </c>
      <c r="J730" s="9"/>
      <c r="K730" s="124" t="s">
        <v>2490</v>
      </c>
      <c r="L730" s="25" t="s">
        <v>2321</v>
      </c>
    </row>
    <row r="731" spans="1:12" ht="29">
      <c r="A731" s="96">
        <v>2018</v>
      </c>
      <c r="B731" s="102"/>
      <c r="C731" s="102" t="s">
        <v>1035</v>
      </c>
      <c r="D731" s="103">
        <v>43175</v>
      </c>
      <c r="E731" s="99" t="s">
        <v>1892</v>
      </c>
      <c r="F731" s="25"/>
      <c r="G731" s="25" t="s">
        <v>607</v>
      </c>
      <c r="H731" s="25" t="s">
        <v>1319</v>
      </c>
      <c r="I731" s="26">
        <v>43539</v>
      </c>
      <c r="J731" s="9"/>
      <c r="K731" s="124" t="s">
        <v>2491</v>
      </c>
      <c r="L731" s="25" t="s">
        <v>2321</v>
      </c>
    </row>
    <row r="732" spans="1:12" ht="29">
      <c r="A732" s="96">
        <v>2018</v>
      </c>
      <c r="B732" s="102"/>
      <c r="C732" s="102" t="s">
        <v>1040</v>
      </c>
      <c r="D732" s="103">
        <v>43182</v>
      </c>
      <c r="E732" s="99" t="s">
        <v>2492</v>
      </c>
      <c r="F732" s="25"/>
      <c r="G732" s="25" t="s">
        <v>566</v>
      </c>
      <c r="H732" s="25" t="s">
        <v>1319</v>
      </c>
      <c r="I732" s="25" t="s">
        <v>1291</v>
      </c>
      <c r="J732" s="9"/>
      <c r="K732" s="124" t="s">
        <v>2493</v>
      </c>
      <c r="L732" s="25" t="s">
        <v>2321</v>
      </c>
    </row>
    <row r="733" spans="1:12" ht="29">
      <c r="A733" s="96">
        <v>2018</v>
      </c>
      <c r="B733" s="102"/>
      <c r="C733" s="102" t="s">
        <v>1044</v>
      </c>
      <c r="D733" s="103">
        <v>43187</v>
      </c>
      <c r="E733" s="99" t="s">
        <v>2494</v>
      </c>
      <c r="F733" s="25"/>
      <c r="G733" s="25" t="s">
        <v>566</v>
      </c>
      <c r="H733" s="25" t="s">
        <v>2495</v>
      </c>
      <c r="I733" s="25" t="s">
        <v>1291</v>
      </c>
      <c r="J733" s="9"/>
      <c r="K733" s="124" t="s">
        <v>2496</v>
      </c>
      <c r="L733" s="25" t="s">
        <v>2321</v>
      </c>
    </row>
    <row r="734" spans="1:12" ht="58">
      <c r="A734" s="96">
        <v>2018</v>
      </c>
      <c r="B734" s="102"/>
      <c r="C734" s="102" t="s">
        <v>1047</v>
      </c>
      <c r="D734" s="103">
        <v>43188</v>
      </c>
      <c r="E734" s="99" t="s">
        <v>2497</v>
      </c>
      <c r="F734" s="25"/>
      <c r="G734" s="25" t="s">
        <v>566</v>
      </c>
      <c r="H734" s="25" t="s">
        <v>1319</v>
      </c>
      <c r="I734" s="25" t="s">
        <v>1291</v>
      </c>
      <c r="J734" s="9"/>
      <c r="K734" s="124" t="s">
        <v>2498</v>
      </c>
      <c r="L734" s="25" t="s">
        <v>2321</v>
      </c>
    </row>
    <row r="735" spans="1:12" ht="29">
      <c r="A735" s="96">
        <v>2018</v>
      </c>
      <c r="B735" s="102"/>
      <c r="C735" s="102" t="s">
        <v>1051</v>
      </c>
      <c r="D735" s="103">
        <v>43192</v>
      </c>
      <c r="E735" s="99" t="s">
        <v>2171</v>
      </c>
      <c r="F735" s="25"/>
      <c r="G735" s="25" t="s">
        <v>566</v>
      </c>
      <c r="H735" s="25" t="s">
        <v>2499</v>
      </c>
      <c r="I735" s="25" t="s">
        <v>1291</v>
      </c>
      <c r="J735" s="9"/>
      <c r="K735" s="124" t="s">
        <v>2500</v>
      </c>
      <c r="L735" s="25" t="s">
        <v>2501</v>
      </c>
    </row>
    <row r="736" spans="1:12" ht="29">
      <c r="A736" s="96">
        <v>2018</v>
      </c>
      <c r="B736" s="102"/>
      <c r="C736" s="102" t="s">
        <v>1056</v>
      </c>
      <c r="D736" s="103">
        <v>43194</v>
      </c>
      <c r="E736" s="99" t="s">
        <v>1449</v>
      </c>
      <c r="F736" s="25"/>
      <c r="G736" s="25" t="s">
        <v>750</v>
      </c>
      <c r="H736" s="25" t="s">
        <v>1319</v>
      </c>
      <c r="I736" s="25" t="s">
        <v>2502</v>
      </c>
      <c r="J736" s="9"/>
      <c r="K736" s="124" t="s">
        <v>2503</v>
      </c>
      <c r="L736" s="25" t="s">
        <v>2321</v>
      </c>
    </row>
    <row r="737" spans="1:12" ht="43.5">
      <c r="A737" s="96">
        <v>2018</v>
      </c>
      <c r="B737" s="102"/>
      <c r="C737" s="102" t="s">
        <v>1060</v>
      </c>
      <c r="D737" s="103">
        <v>43194</v>
      </c>
      <c r="E737" s="99" t="s">
        <v>1142</v>
      </c>
      <c r="F737" s="25"/>
      <c r="G737" s="25" t="s">
        <v>607</v>
      </c>
      <c r="H737" s="25" t="s">
        <v>2504</v>
      </c>
      <c r="I737" s="115">
        <v>43784</v>
      </c>
      <c r="J737" s="9"/>
      <c r="K737" s="124" t="s">
        <v>2505</v>
      </c>
      <c r="L737" s="25" t="s">
        <v>2506</v>
      </c>
    </row>
    <row r="738" spans="1:12" ht="43.5">
      <c r="A738" s="96">
        <v>2018</v>
      </c>
      <c r="B738" s="102"/>
      <c r="C738" s="102" t="s">
        <v>1064</v>
      </c>
      <c r="D738" s="103">
        <v>43194</v>
      </c>
      <c r="E738" s="99" t="s">
        <v>2507</v>
      </c>
      <c r="F738" s="25"/>
      <c r="G738" s="25" t="s">
        <v>566</v>
      </c>
      <c r="H738" s="25" t="s">
        <v>2508</v>
      </c>
      <c r="I738" s="25" t="s">
        <v>1291</v>
      </c>
      <c r="J738" s="9"/>
      <c r="K738" s="124" t="s">
        <v>2509</v>
      </c>
      <c r="L738" s="25" t="s">
        <v>2321</v>
      </c>
    </row>
    <row r="739" spans="1:12" ht="101.5">
      <c r="A739" s="96">
        <v>2018</v>
      </c>
      <c r="B739" s="102"/>
      <c r="C739" s="102" t="s">
        <v>1068</v>
      </c>
      <c r="D739" s="103">
        <v>43199</v>
      </c>
      <c r="E739" s="99" t="s">
        <v>666</v>
      </c>
      <c r="F739" s="25"/>
      <c r="G739" s="25" t="s">
        <v>607</v>
      </c>
      <c r="H739" s="25" t="s">
        <v>2510</v>
      </c>
      <c r="I739" s="25" t="s">
        <v>2511</v>
      </c>
      <c r="J739" s="9"/>
      <c r="K739" s="124" t="s">
        <v>2512</v>
      </c>
      <c r="L739" s="25" t="s">
        <v>2513</v>
      </c>
    </row>
    <row r="740" spans="1:12" ht="116">
      <c r="A740" s="96">
        <v>2018</v>
      </c>
      <c r="B740" s="102"/>
      <c r="C740" s="102" t="s">
        <v>1071</v>
      </c>
      <c r="D740" s="103">
        <v>43199</v>
      </c>
      <c r="E740" s="99" t="s">
        <v>606</v>
      </c>
      <c r="F740" s="25"/>
      <c r="G740" s="25" t="s">
        <v>607</v>
      </c>
      <c r="H740" s="25" t="s">
        <v>2514</v>
      </c>
      <c r="I740" s="25" t="s">
        <v>2515</v>
      </c>
      <c r="J740" s="9"/>
      <c r="K740" s="124" t="s">
        <v>2516</v>
      </c>
      <c r="L740" s="25" t="s">
        <v>2321</v>
      </c>
    </row>
    <row r="741" spans="1:12" ht="43.5">
      <c r="A741" s="96">
        <v>2018</v>
      </c>
      <c r="B741" s="102"/>
      <c r="C741" s="102" t="s">
        <v>1074</v>
      </c>
      <c r="D741" s="103">
        <v>43199</v>
      </c>
      <c r="E741" s="99" t="s">
        <v>2483</v>
      </c>
      <c r="F741" s="25"/>
      <c r="G741" s="25" t="s">
        <v>566</v>
      </c>
      <c r="H741" s="25" t="s">
        <v>1319</v>
      </c>
      <c r="I741" s="25" t="s">
        <v>1291</v>
      </c>
      <c r="J741" s="9"/>
      <c r="K741" s="124" t="s">
        <v>2517</v>
      </c>
      <c r="L741" s="25" t="s">
        <v>2518</v>
      </c>
    </row>
    <row r="742" spans="1:12" ht="43.5">
      <c r="A742" s="96">
        <v>2018</v>
      </c>
      <c r="B742" s="102"/>
      <c r="C742" s="102" t="s">
        <v>1078</v>
      </c>
      <c r="D742" s="103">
        <v>43201</v>
      </c>
      <c r="E742" s="99" t="s">
        <v>1958</v>
      </c>
      <c r="F742" s="25"/>
      <c r="G742" s="25" t="s">
        <v>750</v>
      </c>
      <c r="H742" s="25" t="s">
        <v>1319</v>
      </c>
      <c r="I742" s="25" t="s">
        <v>2519</v>
      </c>
      <c r="J742" s="9"/>
      <c r="K742" s="124" t="s">
        <v>2520</v>
      </c>
      <c r="L742" s="25" t="s">
        <v>2321</v>
      </c>
    </row>
    <row r="743" spans="1:12" ht="29">
      <c r="A743" s="96">
        <v>2018</v>
      </c>
      <c r="B743" s="102"/>
      <c r="C743" s="102" t="s">
        <v>1082</v>
      </c>
      <c r="D743" s="103">
        <v>43202</v>
      </c>
      <c r="E743" s="99" t="s">
        <v>2118</v>
      </c>
      <c r="F743" s="25"/>
      <c r="G743" s="25" t="s">
        <v>750</v>
      </c>
      <c r="H743" s="25" t="s">
        <v>1319</v>
      </c>
      <c r="I743" s="25" t="s">
        <v>2521</v>
      </c>
      <c r="J743" s="9"/>
      <c r="K743" s="124" t="s">
        <v>2522</v>
      </c>
      <c r="L743" s="25" t="s">
        <v>2321</v>
      </c>
    </row>
    <row r="744" spans="1:12" ht="203">
      <c r="A744" s="96">
        <v>2018</v>
      </c>
      <c r="B744" s="102"/>
      <c r="C744" s="102" t="s">
        <v>1086</v>
      </c>
      <c r="D744" s="103">
        <v>43206</v>
      </c>
      <c r="E744" s="99" t="s">
        <v>625</v>
      </c>
      <c r="F744" s="25"/>
      <c r="G744" s="25" t="s">
        <v>607</v>
      </c>
      <c r="H744" s="25" t="s">
        <v>2523</v>
      </c>
      <c r="I744" s="25" t="s">
        <v>2524</v>
      </c>
      <c r="J744" s="9"/>
      <c r="K744" s="124" t="s">
        <v>2525</v>
      </c>
      <c r="L744" s="25" t="s">
        <v>2321</v>
      </c>
    </row>
    <row r="745" spans="1:12" ht="159.5">
      <c r="A745" s="96">
        <v>2018</v>
      </c>
      <c r="B745" s="102"/>
      <c r="C745" s="102" t="s">
        <v>1089</v>
      </c>
      <c r="D745" s="103">
        <v>43206</v>
      </c>
      <c r="E745" s="99" t="s">
        <v>2526</v>
      </c>
      <c r="F745" s="25"/>
      <c r="G745" s="25" t="s">
        <v>607</v>
      </c>
      <c r="H745" s="25" t="s">
        <v>2527</v>
      </c>
      <c r="I745" s="25" t="s">
        <v>2528</v>
      </c>
      <c r="J745" s="9" t="s">
        <v>2529</v>
      </c>
      <c r="K745" s="124" t="s">
        <v>2530</v>
      </c>
      <c r="L745" s="25" t="s">
        <v>2321</v>
      </c>
    </row>
    <row r="746" spans="1:12" ht="43.5">
      <c r="A746" s="96">
        <v>2018</v>
      </c>
      <c r="B746" s="102"/>
      <c r="C746" s="102" t="s">
        <v>1092</v>
      </c>
      <c r="D746" s="103">
        <v>43208</v>
      </c>
      <c r="E746" s="99" t="s">
        <v>2531</v>
      </c>
      <c r="F746" s="25"/>
      <c r="G746" s="25" t="s">
        <v>607</v>
      </c>
      <c r="H746" s="25" t="s">
        <v>2532</v>
      </c>
      <c r="I746" s="115">
        <v>43465</v>
      </c>
      <c r="J746" s="9"/>
      <c r="K746" s="124" t="s">
        <v>2533</v>
      </c>
      <c r="L746" s="25" t="s">
        <v>2321</v>
      </c>
    </row>
    <row r="747" spans="1:12" ht="43.5">
      <c r="A747" s="96">
        <v>2018</v>
      </c>
      <c r="B747" s="102"/>
      <c r="C747" s="102" t="s">
        <v>1096</v>
      </c>
      <c r="D747" s="103">
        <v>43228</v>
      </c>
      <c r="E747" s="99" t="s">
        <v>2486</v>
      </c>
      <c r="F747" s="25"/>
      <c r="G747" s="25" t="s">
        <v>566</v>
      </c>
      <c r="H747" s="25" t="s">
        <v>2534</v>
      </c>
      <c r="I747" s="25" t="s">
        <v>1291</v>
      </c>
      <c r="J747" s="9"/>
      <c r="K747" s="124" t="s">
        <v>2535</v>
      </c>
      <c r="L747" s="25" t="s">
        <v>2536</v>
      </c>
    </row>
    <row r="748" spans="1:12" ht="43.5">
      <c r="A748" s="96">
        <v>2018</v>
      </c>
      <c r="B748" s="102"/>
      <c r="C748" s="102" t="s">
        <v>1099</v>
      </c>
      <c r="D748" s="103">
        <v>43230</v>
      </c>
      <c r="E748" s="99" t="s">
        <v>1768</v>
      </c>
      <c r="F748" s="25"/>
      <c r="G748" s="25" t="s">
        <v>574</v>
      </c>
      <c r="H748" s="25" t="s">
        <v>1324</v>
      </c>
      <c r="I748" s="25" t="s">
        <v>1291</v>
      </c>
      <c r="J748" s="9"/>
      <c r="K748" s="124" t="s">
        <v>2537</v>
      </c>
      <c r="L748" s="25" t="s">
        <v>2538</v>
      </c>
    </row>
    <row r="749" spans="1:12" ht="75">
      <c r="A749" s="96">
        <v>2018</v>
      </c>
      <c r="B749" s="102"/>
      <c r="C749" s="102" t="s">
        <v>1102</v>
      </c>
      <c r="D749" s="103">
        <v>43235</v>
      </c>
      <c r="E749" s="99" t="s">
        <v>2539</v>
      </c>
      <c r="F749" s="25"/>
      <c r="G749" s="25" t="s">
        <v>574</v>
      </c>
      <c r="H749" s="25" t="s">
        <v>1319</v>
      </c>
      <c r="I749" s="25" t="s">
        <v>2540</v>
      </c>
      <c r="J749" s="9" t="s">
        <v>2541</v>
      </c>
      <c r="K749" s="124" t="s">
        <v>2542</v>
      </c>
      <c r="L749" s="25" t="s">
        <v>2321</v>
      </c>
    </row>
    <row r="750" spans="1:12" ht="29">
      <c r="A750" s="96">
        <v>2018</v>
      </c>
      <c r="B750" s="102"/>
      <c r="C750" s="102" t="s">
        <v>1105</v>
      </c>
      <c r="D750" s="103">
        <v>43242</v>
      </c>
      <c r="E750" s="99" t="s">
        <v>2361</v>
      </c>
      <c r="F750" s="25"/>
      <c r="G750" s="25" t="s">
        <v>607</v>
      </c>
      <c r="H750" s="25" t="s">
        <v>1319</v>
      </c>
      <c r="I750" s="26">
        <v>43969</v>
      </c>
      <c r="J750" s="9"/>
      <c r="K750" s="124" t="s">
        <v>2543</v>
      </c>
      <c r="L750" s="25" t="s">
        <v>2321</v>
      </c>
    </row>
    <row r="751" spans="1:12" ht="29">
      <c r="A751" s="96">
        <v>2018</v>
      </c>
      <c r="B751" s="102"/>
      <c r="C751" s="102" t="s">
        <v>1109</v>
      </c>
      <c r="D751" s="103">
        <v>43243</v>
      </c>
      <c r="E751" s="99" t="s">
        <v>1424</v>
      </c>
      <c r="F751" s="25"/>
      <c r="G751" s="25" t="s">
        <v>607</v>
      </c>
      <c r="H751" s="25" t="s">
        <v>1319</v>
      </c>
      <c r="I751" s="26">
        <v>43969</v>
      </c>
      <c r="J751" s="9"/>
      <c r="K751" s="124" t="s">
        <v>2544</v>
      </c>
      <c r="L751" s="25" t="s">
        <v>2321</v>
      </c>
    </row>
    <row r="752" spans="1:12" ht="37.5">
      <c r="A752" s="96">
        <v>2018</v>
      </c>
      <c r="B752" s="102"/>
      <c r="C752" s="102" t="s">
        <v>1112</v>
      </c>
      <c r="D752" s="103">
        <v>43243</v>
      </c>
      <c r="E752" s="99" t="s">
        <v>1430</v>
      </c>
      <c r="F752" s="25"/>
      <c r="G752" s="25" t="s">
        <v>607</v>
      </c>
      <c r="H752" s="25" t="s">
        <v>2545</v>
      </c>
      <c r="I752" s="26">
        <v>43969</v>
      </c>
      <c r="J752" s="9" t="s">
        <v>2546</v>
      </c>
      <c r="K752" s="124" t="s">
        <v>2547</v>
      </c>
      <c r="L752" s="25" t="s">
        <v>2321</v>
      </c>
    </row>
    <row r="753" spans="1:12" ht="37.5">
      <c r="A753" s="96">
        <v>2018</v>
      </c>
      <c r="B753" s="102"/>
      <c r="C753" s="102" t="s">
        <v>1116</v>
      </c>
      <c r="D753" s="103">
        <v>43243</v>
      </c>
      <c r="E753" s="99" t="s">
        <v>2548</v>
      </c>
      <c r="F753" s="25"/>
      <c r="G753" s="25" t="s">
        <v>607</v>
      </c>
      <c r="H753" s="25" t="s">
        <v>2549</v>
      </c>
      <c r="I753" s="26">
        <v>43969</v>
      </c>
      <c r="J753" s="9" t="s">
        <v>2550</v>
      </c>
      <c r="K753" s="124" t="s">
        <v>2551</v>
      </c>
      <c r="L753" s="25" t="s">
        <v>2321</v>
      </c>
    </row>
    <row r="754" spans="1:12" ht="37.5">
      <c r="A754" s="96">
        <v>2018</v>
      </c>
      <c r="B754" s="102"/>
      <c r="C754" s="102" t="s">
        <v>1118</v>
      </c>
      <c r="D754" s="103">
        <v>43243</v>
      </c>
      <c r="E754" s="99" t="s">
        <v>1461</v>
      </c>
      <c r="F754" s="25"/>
      <c r="G754" s="25" t="s">
        <v>607</v>
      </c>
      <c r="H754" s="25" t="s">
        <v>2552</v>
      </c>
      <c r="I754" s="26">
        <v>43969</v>
      </c>
      <c r="J754" s="9" t="s">
        <v>2553</v>
      </c>
      <c r="K754" s="124" t="s">
        <v>2554</v>
      </c>
      <c r="L754" s="25" t="s">
        <v>2321</v>
      </c>
    </row>
    <row r="755" spans="1:12" ht="37.5">
      <c r="A755" s="96">
        <v>2018</v>
      </c>
      <c r="B755" s="102"/>
      <c r="C755" s="102" t="s">
        <v>1120</v>
      </c>
      <c r="D755" s="103">
        <v>43256</v>
      </c>
      <c r="E755" s="99" t="s">
        <v>2358</v>
      </c>
      <c r="F755" s="25"/>
      <c r="G755" s="25" t="s">
        <v>607</v>
      </c>
      <c r="H755" s="25" t="s">
        <v>2555</v>
      </c>
      <c r="I755" s="26">
        <v>43969</v>
      </c>
      <c r="J755" s="9" t="s">
        <v>2556</v>
      </c>
      <c r="K755" s="124" t="s">
        <v>2557</v>
      </c>
      <c r="L755" s="25" t="s">
        <v>2321</v>
      </c>
    </row>
    <row r="756" spans="1:12" ht="29">
      <c r="A756" s="96">
        <v>2018</v>
      </c>
      <c r="B756" s="102"/>
      <c r="C756" s="102" t="s">
        <v>1122</v>
      </c>
      <c r="D756" s="103">
        <v>43257</v>
      </c>
      <c r="E756" s="99" t="s">
        <v>2531</v>
      </c>
      <c r="F756" s="25"/>
      <c r="G756" s="25" t="s">
        <v>607</v>
      </c>
      <c r="H756" s="25" t="s">
        <v>1319</v>
      </c>
      <c r="I756" s="115">
        <v>43465</v>
      </c>
      <c r="J756" s="9"/>
      <c r="K756" s="124" t="s">
        <v>2558</v>
      </c>
      <c r="L756" s="25" t="s">
        <v>2559</v>
      </c>
    </row>
    <row r="757" spans="1:12" ht="43.5">
      <c r="A757" s="96">
        <v>2018</v>
      </c>
      <c r="B757" s="102"/>
      <c r="C757" s="102" t="s">
        <v>1126</v>
      </c>
      <c r="D757" s="103">
        <v>43257</v>
      </c>
      <c r="E757" s="99" t="s">
        <v>2560</v>
      </c>
      <c r="F757" s="25"/>
      <c r="G757" s="25" t="s">
        <v>566</v>
      </c>
      <c r="H757" s="25" t="s">
        <v>2561</v>
      </c>
      <c r="I757" s="25" t="s">
        <v>2562</v>
      </c>
      <c r="J757" s="9"/>
      <c r="K757" s="124" t="s">
        <v>2563</v>
      </c>
      <c r="L757" s="25" t="s">
        <v>2321</v>
      </c>
    </row>
    <row r="758" spans="1:12" ht="43.5">
      <c r="A758" s="96">
        <v>2018</v>
      </c>
      <c r="B758" s="102"/>
      <c r="C758" s="102" t="s">
        <v>1130</v>
      </c>
      <c r="D758" s="103">
        <v>43258</v>
      </c>
      <c r="E758" s="99" t="s">
        <v>2564</v>
      </c>
      <c r="F758" s="25"/>
      <c r="G758" s="25" t="s">
        <v>566</v>
      </c>
      <c r="H758" s="25" t="s">
        <v>2565</v>
      </c>
      <c r="I758" s="25" t="s">
        <v>1291</v>
      </c>
      <c r="J758" s="9"/>
      <c r="K758" s="124" t="s">
        <v>2566</v>
      </c>
      <c r="L758" s="25" t="s">
        <v>2321</v>
      </c>
    </row>
    <row r="759" spans="1:12" ht="29">
      <c r="A759" s="96">
        <v>2018</v>
      </c>
      <c r="B759" s="102"/>
      <c r="C759" s="102" t="s">
        <v>1133</v>
      </c>
      <c r="D759" s="103">
        <v>43259</v>
      </c>
      <c r="E759" s="99" t="s">
        <v>2123</v>
      </c>
      <c r="F759" s="25"/>
      <c r="G759" s="25" t="s">
        <v>750</v>
      </c>
      <c r="H759" s="25" t="s">
        <v>1319</v>
      </c>
      <c r="I759" s="25" t="s">
        <v>2567</v>
      </c>
      <c r="J759" s="9"/>
      <c r="K759" s="124" t="s">
        <v>2568</v>
      </c>
      <c r="L759" s="25" t="s">
        <v>2321</v>
      </c>
    </row>
    <row r="760" spans="1:12" ht="29">
      <c r="A760" s="96">
        <v>2018</v>
      </c>
      <c r="B760" s="102"/>
      <c r="C760" s="102" t="s">
        <v>1137</v>
      </c>
      <c r="D760" s="103">
        <v>43266</v>
      </c>
      <c r="E760" s="99" t="s">
        <v>1168</v>
      </c>
      <c r="F760" s="25"/>
      <c r="G760" s="25" t="s">
        <v>750</v>
      </c>
      <c r="H760" s="25" t="s">
        <v>1319</v>
      </c>
      <c r="I760" s="25" t="s">
        <v>2569</v>
      </c>
      <c r="J760" s="9"/>
      <c r="K760" s="124" t="s">
        <v>2570</v>
      </c>
      <c r="L760" s="25" t="s">
        <v>2321</v>
      </c>
    </row>
    <row r="761" spans="1:12" ht="29">
      <c r="A761" s="96">
        <v>2018</v>
      </c>
      <c r="B761" s="102"/>
      <c r="C761" s="102" t="s">
        <v>1141</v>
      </c>
      <c r="D761" s="103">
        <v>43266</v>
      </c>
      <c r="E761" s="99" t="s">
        <v>1168</v>
      </c>
      <c r="F761" s="25"/>
      <c r="G761" s="25" t="s">
        <v>750</v>
      </c>
      <c r="H761" s="25" t="s">
        <v>2571</v>
      </c>
      <c r="I761" s="25" t="s">
        <v>2572</v>
      </c>
      <c r="J761" s="9"/>
      <c r="K761" s="124" t="s">
        <v>2573</v>
      </c>
      <c r="L761" s="25" t="s">
        <v>2321</v>
      </c>
    </row>
    <row r="762" spans="1:12" ht="29">
      <c r="A762" s="96">
        <v>2018</v>
      </c>
      <c r="B762" s="102"/>
      <c r="C762" s="102" t="s">
        <v>1145</v>
      </c>
      <c r="D762" s="103">
        <v>43269</v>
      </c>
      <c r="E762" s="99" t="s">
        <v>2032</v>
      </c>
      <c r="F762" s="25"/>
      <c r="G762" s="25" t="s">
        <v>750</v>
      </c>
      <c r="H762" s="25" t="s">
        <v>2574</v>
      </c>
      <c r="I762" s="25" t="s">
        <v>2575</v>
      </c>
      <c r="J762" s="9"/>
      <c r="K762" s="124"/>
      <c r="L762" s="25" t="s">
        <v>2321</v>
      </c>
    </row>
    <row r="763" spans="1:12" ht="29">
      <c r="A763" s="96">
        <v>2018</v>
      </c>
      <c r="B763" s="102"/>
      <c r="C763" s="102" t="s">
        <v>1148</v>
      </c>
      <c r="D763" s="103">
        <v>43273</v>
      </c>
      <c r="E763" s="99" t="s">
        <v>2564</v>
      </c>
      <c r="F763" s="25"/>
      <c r="G763" s="25" t="s">
        <v>566</v>
      </c>
      <c r="H763" s="25" t="s">
        <v>1319</v>
      </c>
      <c r="I763" s="25" t="s">
        <v>1291</v>
      </c>
      <c r="J763" s="9"/>
      <c r="K763" s="127" t="s">
        <v>2576</v>
      </c>
      <c r="L763" s="25" t="s">
        <v>2577</v>
      </c>
    </row>
    <row r="764" spans="1:12" ht="43.5">
      <c r="A764" s="96">
        <v>2018</v>
      </c>
      <c r="B764" s="102"/>
      <c r="C764" s="102" t="s">
        <v>1152</v>
      </c>
      <c r="D764" s="103">
        <v>43276</v>
      </c>
      <c r="E764" s="99" t="s">
        <v>1465</v>
      </c>
      <c r="F764" s="25"/>
      <c r="G764" s="25" t="s">
        <v>607</v>
      </c>
      <c r="H764" s="25" t="s">
        <v>2578</v>
      </c>
      <c r="I764" s="25" t="s">
        <v>1291</v>
      </c>
      <c r="J764" s="9"/>
      <c r="K764" s="124" t="s">
        <v>2579</v>
      </c>
      <c r="L764" s="25" t="s">
        <v>2321</v>
      </c>
    </row>
    <row r="765" spans="1:12" ht="43.5">
      <c r="A765" s="96">
        <v>2018</v>
      </c>
      <c r="B765" s="102"/>
      <c r="C765" s="102" t="s">
        <v>1156</v>
      </c>
      <c r="D765" s="103">
        <v>43278</v>
      </c>
      <c r="E765" s="99" t="s">
        <v>2580</v>
      </c>
      <c r="F765" s="25"/>
      <c r="G765" s="25" t="s">
        <v>1037</v>
      </c>
      <c r="H765" s="25" t="s">
        <v>1319</v>
      </c>
      <c r="I765" s="25" t="s">
        <v>1291</v>
      </c>
      <c r="J765" s="9"/>
      <c r="K765" s="124" t="s">
        <v>2581</v>
      </c>
      <c r="L765" s="25" t="s">
        <v>2582</v>
      </c>
    </row>
    <row r="766" spans="1:12" ht="58">
      <c r="A766" s="96">
        <v>2018</v>
      </c>
      <c r="B766" s="102"/>
      <c r="C766" s="102" t="s">
        <v>1160</v>
      </c>
      <c r="D766" s="103">
        <v>43278</v>
      </c>
      <c r="E766" s="99" t="s">
        <v>2583</v>
      </c>
      <c r="F766" s="25"/>
      <c r="G766" s="25" t="s">
        <v>1037</v>
      </c>
      <c r="H766" s="25" t="s">
        <v>1319</v>
      </c>
      <c r="I766" s="25" t="s">
        <v>1291</v>
      </c>
      <c r="J766" s="9"/>
      <c r="K766" s="124" t="s">
        <v>2584</v>
      </c>
      <c r="L766" s="25" t="s">
        <v>2585</v>
      </c>
    </row>
    <row r="767" spans="1:12" ht="29">
      <c r="A767" s="96">
        <v>2018</v>
      </c>
      <c r="B767" s="102"/>
      <c r="C767" s="102" t="s">
        <v>1164</v>
      </c>
      <c r="D767" s="103">
        <v>43283</v>
      </c>
      <c r="E767" s="99" t="s">
        <v>2586</v>
      </c>
      <c r="F767" s="25"/>
      <c r="G767" s="25" t="s">
        <v>568</v>
      </c>
      <c r="H767" s="25" t="s">
        <v>1319</v>
      </c>
      <c r="I767" s="25" t="s">
        <v>1291</v>
      </c>
      <c r="J767" s="9"/>
      <c r="K767" s="128" t="s">
        <v>2587</v>
      </c>
      <c r="L767" s="25" t="s">
        <v>2321</v>
      </c>
    </row>
    <row r="768" spans="1:12" ht="58">
      <c r="A768" s="96">
        <v>2018</v>
      </c>
      <c r="B768" s="102"/>
      <c r="C768" s="102" t="s">
        <v>1167</v>
      </c>
      <c r="D768" s="103">
        <v>43287</v>
      </c>
      <c r="E768" s="99" t="s">
        <v>2588</v>
      </c>
      <c r="F768" s="25"/>
      <c r="G768" s="25" t="s">
        <v>750</v>
      </c>
      <c r="H768" s="25" t="s">
        <v>1319</v>
      </c>
      <c r="I768" s="25" t="s">
        <v>2589</v>
      </c>
      <c r="J768" s="9"/>
      <c r="K768" s="124" t="s">
        <v>2590</v>
      </c>
      <c r="L768" s="25" t="s">
        <v>2321</v>
      </c>
    </row>
    <row r="769" spans="1:12" ht="43.5">
      <c r="A769" s="96">
        <v>2018</v>
      </c>
      <c r="B769" s="102"/>
      <c r="C769" s="102" t="s">
        <v>1170</v>
      </c>
      <c r="D769" s="103">
        <v>43287</v>
      </c>
      <c r="E769" s="99" t="s">
        <v>2591</v>
      </c>
      <c r="F769" s="25"/>
      <c r="G769" s="25" t="s">
        <v>574</v>
      </c>
      <c r="H769" s="25" t="s">
        <v>2592</v>
      </c>
      <c r="I769" s="25" t="s">
        <v>1291</v>
      </c>
      <c r="J769" s="9"/>
      <c r="K769" s="124" t="s">
        <v>2593</v>
      </c>
      <c r="L769" s="25" t="s">
        <v>2321</v>
      </c>
    </row>
    <row r="770" spans="1:12" ht="43.5">
      <c r="A770" s="96">
        <v>2018</v>
      </c>
      <c r="B770" s="102"/>
      <c r="C770" s="102" t="s">
        <v>1174</v>
      </c>
      <c r="D770" s="103">
        <v>43292</v>
      </c>
      <c r="E770" s="99" t="s">
        <v>1220</v>
      </c>
      <c r="F770" s="25"/>
      <c r="G770" s="25" t="s">
        <v>750</v>
      </c>
      <c r="H770" s="25" t="s">
        <v>1319</v>
      </c>
      <c r="I770" s="25" t="s">
        <v>2594</v>
      </c>
      <c r="J770" s="9"/>
      <c r="K770" s="124" t="s">
        <v>2595</v>
      </c>
      <c r="L770" s="25" t="s">
        <v>2321</v>
      </c>
    </row>
    <row r="771" spans="1:12" ht="43.5">
      <c r="A771" s="96">
        <v>2018</v>
      </c>
      <c r="B771" s="102"/>
      <c r="C771" s="102" t="s">
        <v>1178</v>
      </c>
      <c r="D771" s="103">
        <v>43292</v>
      </c>
      <c r="E771" s="99" t="s">
        <v>2596</v>
      </c>
      <c r="F771" s="25"/>
      <c r="G771" s="25" t="s">
        <v>574</v>
      </c>
      <c r="H771" s="25" t="s">
        <v>2597</v>
      </c>
      <c r="I771" s="25" t="s">
        <v>1291</v>
      </c>
      <c r="J771" s="9"/>
      <c r="K771" s="124" t="s">
        <v>2598</v>
      </c>
      <c r="L771" s="25" t="s">
        <v>2321</v>
      </c>
    </row>
    <row r="772" spans="1:12" ht="58">
      <c r="A772" s="96">
        <v>2018</v>
      </c>
      <c r="B772" s="102"/>
      <c r="C772" s="102" t="s">
        <v>1576</v>
      </c>
      <c r="D772" s="103">
        <v>43306</v>
      </c>
      <c r="E772" s="99" t="s">
        <v>2599</v>
      </c>
      <c r="F772" s="25"/>
      <c r="G772" s="25" t="s">
        <v>566</v>
      </c>
      <c r="H772" s="25" t="s">
        <v>2600</v>
      </c>
      <c r="I772" s="25" t="s">
        <v>1291</v>
      </c>
      <c r="J772" s="9"/>
      <c r="K772" s="124" t="s">
        <v>2601</v>
      </c>
      <c r="L772" s="25" t="s">
        <v>2602</v>
      </c>
    </row>
    <row r="773" spans="1:12" ht="58">
      <c r="A773" s="96">
        <v>2018</v>
      </c>
      <c r="B773" s="102"/>
      <c r="C773" s="102" t="s">
        <v>1580</v>
      </c>
      <c r="D773" s="103">
        <v>43306</v>
      </c>
      <c r="E773" s="99" t="s">
        <v>885</v>
      </c>
      <c r="F773" s="25"/>
      <c r="G773" s="25" t="s">
        <v>566</v>
      </c>
      <c r="H773" s="25" t="s">
        <v>2603</v>
      </c>
      <c r="I773" s="25" t="s">
        <v>1291</v>
      </c>
      <c r="J773" s="9"/>
      <c r="K773" s="124" t="s">
        <v>2604</v>
      </c>
      <c r="L773" s="25" t="s">
        <v>2605</v>
      </c>
    </row>
    <row r="774" spans="1:12" ht="43.5">
      <c r="A774" s="96">
        <v>2018</v>
      </c>
      <c r="B774" s="102"/>
      <c r="C774" s="102" t="s">
        <v>1585</v>
      </c>
      <c r="D774" s="103">
        <v>43306</v>
      </c>
      <c r="E774" s="99" t="s">
        <v>1142</v>
      </c>
      <c r="F774" s="25"/>
      <c r="G774" s="25" t="s">
        <v>607</v>
      </c>
      <c r="H774" s="25" t="s">
        <v>2606</v>
      </c>
      <c r="I774" s="115">
        <v>43784</v>
      </c>
      <c r="J774" s="9"/>
      <c r="K774" s="124" t="s">
        <v>2607</v>
      </c>
      <c r="L774" s="25" t="s">
        <v>2608</v>
      </c>
    </row>
    <row r="775" spans="1:12" ht="43.5">
      <c r="A775" s="96">
        <v>2018</v>
      </c>
      <c r="B775" s="102"/>
      <c r="C775" s="102" t="s">
        <v>1590</v>
      </c>
      <c r="D775" s="103">
        <v>43313</v>
      </c>
      <c r="E775" s="99" t="s">
        <v>1899</v>
      </c>
      <c r="F775" s="25"/>
      <c r="G775" s="25" t="s">
        <v>750</v>
      </c>
      <c r="H775" s="25" t="s">
        <v>1319</v>
      </c>
      <c r="I775" s="25" t="s">
        <v>2609</v>
      </c>
      <c r="J775" s="9"/>
      <c r="K775" s="124" t="s">
        <v>2610</v>
      </c>
      <c r="L775" s="25" t="s">
        <v>2321</v>
      </c>
    </row>
    <row r="776" spans="1:12" ht="43.5">
      <c r="A776" s="96">
        <v>2018</v>
      </c>
      <c r="B776" s="102"/>
      <c r="C776" s="102" t="s">
        <v>1196</v>
      </c>
      <c r="D776" s="103">
        <v>43320</v>
      </c>
      <c r="E776" s="99" t="s">
        <v>2611</v>
      </c>
      <c r="F776" s="25"/>
      <c r="G776" s="25" t="s">
        <v>566</v>
      </c>
      <c r="H776" s="25" t="s">
        <v>1319</v>
      </c>
      <c r="I776" s="25" t="s">
        <v>1291</v>
      </c>
      <c r="J776" s="9"/>
      <c r="K776" s="124" t="s">
        <v>2612</v>
      </c>
      <c r="L776" s="25" t="s">
        <v>2321</v>
      </c>
    </row>
    <row r="777" spans="1:12" ht="72.5">
      <c r="A777" s="96">
        <v>2018</v>
      </c>
      <c r="B777" s="102"/>
      <c r="C777" s="102" t="s">
        <v>1199</v>
      </c>
      <c r="D777" s="103">
        <v>43320</v>
      </c>
      <c r="E777" s="99" t="s">
        <v>2613</v>
      </c>
      <c r="F777" s="25"/>
      <c r="G777" s="25" t="s">
        <v>566</v>
      </c>
      <c r="H777" s="25" t="s">
        <v>1319</v>
      </c>
      <c r="I777" s="25" t="s">
        <v>1291</v>
      </c>
      <c r="J777" s="9"/>
      <c r="K777" s="124" t="s">
        <v>2614</v>
      </c>
      <c r="L777" s="25" t="s">
        <v>2321</v>
      </c>
    </row>
    <row r="778" spans="1:12" ht="43.5">
      <c r="A778" s="96">
        <v>2018</v>
      </c>
      <c r="B778" s="102"/>
      <c r="C778" s="102" t="s">
        <v>1202</v>
      </c>
      <c r="D778" s="103">
        <v>43320</v>
      </c>
      <c r="E778" s="99" t="s">
        <v>2615</v>
      </c>
      <c r="F778" s="25"/>
      <c r="G778" s="25" t="s">
        <v>566</v>
      </c>
      <c r="H778" s="25" t="s">
        <v>1319</v>
      </c>
      <c r="I778" s="25" t="s">
        <v>1291</v>
      </c>
      <c r="J778" s="9"/>
      <c r="K778" s="124" t="s">
        <v>2616</v>
      </c>
      <c r="L778" s="25" t="s">
        <v>2321</v>
      </c>
    </row>
    <row r="779" spans="1:12" ht="58">
      <c r="A779" s="96">
        <v>2018</v>
      </c>
      <c r="B779" s="102"/>
      <c r="C779" s="102" t="s">
        <v>1206</v>
      </c>
      <c r="D779" s="103">
        <v>43320</v>
      </c>
      <c r="E779" s="99" t="s">
        <v>2617</v>
      </c>
      <c r="F779" s="25"/>
      <c r="G779" s="25" t="s">
        <v>566</v>
      </c>
      <c r="H779" s="25" t="s">
        <v>1319</v>
      </c>
      <c r="I779" s="25" t="s">
        <v>1291</v>
      </c>
      <c r="J779" s="9"/>
      <c r="K779" s="124" t="s">
        <v>2618</v>
      </c>
      <c r="L779" s="25" t="s">
        <v>2321</v>
      </c>
    </row>
    <row r="780" spans="1:12" ht="72.5">
      <c r="A780" s="96">
        <v>2018</v>
      </c>
      <c r="B780" s="102"/>
      <c r="C780" s="102" t="s">
        <v>1209</v>
      </c>
      <c r="D780" s="103">
        <v>43320</v>
      </c>
      <c r="E780" s="99" t="s">
        <v>2619</v>
      </c>
      <c r="F780" s="25"/>
      <c r="G780" s="25" t="s">
        <v>566</v>
      </c>
      <c r="H780" s="25" t="s">
        <v>1319</v>
      </c>
      <c r="I780" s="25" t="s">
        <v>1291</v>
      </c>
      <c r="J780" s="9"/>
      <c r="K780" s="124" t="s">
        <v>2620</v>
      </c>
      <c r="L780" s="25" t="s">
        <v>2321</v>
      </c>
    </row>
    <row r="781" spans="1:12" ht="43.5">
      <c r="A781" s="96">
        <v>2018</v>
      </c>
      <c r="B781" s="102"/>
      <c r="C781" s="102" t="s">
        <v>1212</v>
      </c>
      <c r="D781" s="103">
        <v>43320</v>
      </c>
      <c r="E781" s="99" t="s">
        <v>2474</v>
      </c>
      <c r="F781" s="25"/>
      <c r="G781" s="25" t="s">
        <v>566</v>
      </c>
      <c r="H781" s="25" t="s">
        <v>2621</v>
      </c>
      <c r="I781" s="25" t="s">
        <v>2476</v>
      </c>
      <c r="J781" s="9"/>
      <c r="K781" s="124" t="s">
        <v>2622</v>
      </c>
      <c r="L781" s="25" t="s">
        <v>2623</v>
      </c>
    </row>
    <row r="782" spans="1:12" ht="43.5">
      <c r="A782" s="96">
        <v>2018</v>
      </c>
      <c r="B782" s="102"/>
      <c r="C782" s="102" t="s">
        <v>1215</v>
      </c>
      <c r="D782" s="103">
        <v>43320</v>
      </c>
      <c r="E782" s="99" t="s">
        <v>1183</v>
      </c>
      <c r="F782" s="25"/>
      <c r="G782" s="25" t="s">
        <v>566</v>
      </c>
      <c r="H782" s="25" t="s">
        <v>2624</v>
      </c>
      <c r="I782" s="25" t="s">
        <v>1291</v>
      </c>
      <c r="J782" s="9"/>
      <c r="K782" s="124" t="s">
        <v>2625</v>
      </c>
      <c r="L782" s="25" t="s">
        <v>2626</v>
      </c>
    </row>
    <row r="783" spans="1:12" ht="58">
      <c r="A783" s="96">
        <v>2018</v>
      </c>
      <c r="B783" s="102"/>
      <c r="C783" s="102" t="s">
        <v>1223</v>
      </c>
      <c r="D783" s="103">
        <v>43320</v>
      </c>
      <c r="E783" s="99" t="s">
        <v>1815</v>
      </c>
      <c r="F783" s="25"/>
      <c r="G783" s="25" t="s">
        <v>566</v>
      </c>
      <c r="H783" s="25" t="s">
        <v>2627</v>
      </c>
      <c r="I783" s="25" t="s">
        <v>1291</v>
      </c>
      <c r="J783" s="9"/>
      <c r="K783" s="124" t="s">
        <v>2628</v>
      </c>
      <c r="L783" s="25" t="s">
        <v>2629</v>
      </c>
    </row>
    <row r="784" spans="1:12" ht="43.5">
      <c r="A784" s="96">
        <v>2018</v>
      </c>
      <c r="B784" s="102"/>
      <c r="C784" s="102" t="s">
        <v>1228</v>
      </c>
      <c r="D784" s="103">
        <v>43320</v>
      </c>
      <c r="E784" s="99" t="s">
        <v>2507</v>
      </c>
      <c r="F784" s="25"/>
      <c r="G784" s="25" t="s">
        <v>566</v>
      </c>
      <c r="H784" s="25" t="s">
        <v>2630</v>
      </c>
      <c r="I784" s="25" t="s">
        <v>1291</v>
      </c>
      <c r="J784" s="9"/>
      <c r="K784" s="124" t="s">
        <v>2631</v>
      </c>
      <c r="L784" s="25" t="s">
        <v>2632</v>
      </c>
    </row>
    <row r="785" spans="1:12" ht="43.5">
      <c r="A785" s="96">
        <v>2018</v>
      </c>
      <c r="B785" s="102"/>
      <c r="C785" s="102" t="s">
        <v>1231</v>
      </c>
      <c r="D785" s="103">
        <v>43320</v>
      </c>
      <c r="E785" s="99" t="s">
        <v>2486</v>
      </c>
      <c r="F785" s="25"/>
      <c r="G785" s="25" t="s">
        <v>566</v>
      </c>
      <c r="H785" s="25" t="s">
        <v>2633</v>
      </c>
      <c r="I785" s="25" t="s">
        <v>1291</v>
      </c>
      <c r="J785" s="9"/>
      <c r="K785" s="124" t="s">
        <v>2634</v>
      </c>
      <c r="L785" s="25" t="s">
        <v>2635</v>
      </c>
    </row>
    <row r="786" spans="1:12" ht="29">
      <c r="A786" s="96">
        <v>2018</v>
      </c>
      <c r="B786" s="102"/>
      <c r="C786" s="102" t="s">
        <v>1234</v>
      </c>
      <c r="D786" s="103">
        <v>43320</v>
      </c>
      <c r="E786" s="99" t="s">
        <v>1988</v>
      </c>
      <c r="F786" s="25"/>
      <c r="G786" s="25" t="s">
        <v>566</v>
      </c>
      <c r="H786" s="25" t="s">
        <v>2636</v>
      </c>
      <c r="I786" s="25" t="s">
        <v>1291</v>
      </c>
      <c r="J786" s="9"/>
      <c r="K786" s="124" t="s">
        <v>2637</v>
      </c>
      <c r="L786" s="25" t="s">
        <v>2638</v>
      </c>
    </row>
    <row r="787" spans="1:12" ht="43.5">
      <c r="A787" s="96">
        <v>2018</v>
      </c>
      <c r="B787" s="102"/>
      <c r="C787" s="102" t="s">
        <v>1236</v>
      </c>
      <c r="D787" s="103">
        <v>43320</v>
      </c>
      <c r="E787" s="99" t="s">
        <v>1465</v>
      </c>
      <c r="F787" s="25"/>
      <c r="G787" s="25" t="s">
        <v>607</v>
      </c>
      <c r="H787" s="25" t="s">
        <v>2639</v>
      </c>
      <c r="I787" s="25" t="s">
        <v>1291</v>
      </c>
      <c r="J787" s="9"/>
      <c r="K787" s="124" t="s">
        <v>2640</v>
      </c>
      <c r="L787" s="25" t="s">
        <v>2641</v>
      </c>
    </row>
    <row r="788" spans="1:12" ht="43.5">
      <c r="A788" s="96">
        <v>2018</v>
      </c>
      <c r="B788" s="102"/>
      <c r="C788" s="102" t="s">
        <v>1240</v>
      </c>
      <c r="D788" s="103">
        <v>43320</v>
      </c>
      <c r="E788" s="99" t="s">
        <v>2642</v>
      </c>
      <c r="F788" s="25"/>
      <c r="G788" s="25" t="s">
        <v>566</v>
      </c>
      <c r="H788" s="25" t="s">
        <v>1319</v>
      </c>
      <c r="I788" s="25" t="s">
        <v>1291</v>
      </c>
      <c r="J788" s="9"/>
      <c r="K788" s="124" t="s">
        <v>2643</v>
      </c>
      <c r="L788" s="25" t="s">
        <v>2321</v>
      </c>
    </row>
    <row r="789" spans="1:12" ht="29">
      <c r="A789" s="96">
        <v>2018</v>
      </c>
      <c r="B789" s="102"/>
      <c r="C789" s="102" t="s">
        <v>1243</v>
      </c>
      <c r="D789" s="103">
        <v>43320</v>
      </c>
      <c r="E789" s="99" t="s">
        <v>2118</v>
      </c>
      <c r="F789" s="25"/>
      <c r="G789" s="25" t="s">
        <v>566</v>
      </c>
      <c r="H789" s="25" t="s">
        <v>1319</v>
      </c>
      <c r="I789" s="25" t="s">
        <v>2644</v>
      </c>
      <c r="J789" s="9"/>
      <c r="K789" s="124" t="s">
        <v>2645</v>
      </c>
      <c r="L789" s="25" t="s">
        <v>2321</v>
      </c>
    </row>
    <row r="790" spans="1:12" ht="58">
      <c r="A790" s="96">
        <v>2018</v>
      </c>
      <c r="B790" s="102"/>
      <c r="C790" s="102" t="s">
        <v>1246</v>
      </c>
      <c r="D790" s="103">
        <v>43320</v>
      </c>
      <c r="E790" s="99" t="s">
        <v>2646</v>
      </c>
      <c r="F790" s="25"/>
      <c r="G790" s="25" t="s">
        <v>566</v>
      </c>
      <c r="H790" s="25" t="s">
        <v>1319</v>
      </c>
      <c r="I790" s="25" t="s">
        <v>1291</v>
      </c>
      <c r="J790" s="9"/>
      <c r="K790" s="124" t="s">
        <v>2647</v>
      </c>
      <c r="L790" s="25" t="s">
        <v>2321</v>
      </c>
    </row>
    <row r="791" spans="1:12" ht="58">
      <c r="A791" s="96">
        <v>2018</v>
      </c>
      <c r="B791" s="102"/>
      <c r="C791" s="102" t="s">
        <v>1251</v>
      </c>
      <c r="D791" s="103">
        <v>43320</v>
      </c>
      <c r="E791" s="99" t="s">
        <v>2648</v>
      </c>
      <c r="F791" s="25"/>
      <c r="G791" s="25" t="s">
        <v>566</v>
      </c>
      <c r="H791" s="25" t="s">
        <v>1319</v>
      </c>
      <c r="I791" s="25" t="s">
        <v>1291</v>
      </c>
      <c r="J791" s="9"/>
      <c r="K791" s="124" t="s">
        <v>2649</v>
      </c>
      <c r="L791" s="25" t="s">
        <v>2321</v>
      </c>
    </row>
    <row r="792" spans="1:12" ht="58">
      <c r="A792" s="96">
        <v>2018</v>
      </c>
      <c r="B792" s="102"/>
      <c r="C792" s="102" t="s">
        <v>1255</v>
      </c>
      <c r="D792" s="103">
        <v>43320</v>
      </c>
      <c r="E792" s="99" t="s">
        <v>2650</v>
      </c>
      <c r="F792" s="25"/>
      <c r="G792" s="25" t="s">
        <v>566</v>
      </c>
      <c r="H792" s="25" t="s">
        <v>1319</v>
      </c>
      <c r="I792" s="25" t="s">
        <v>1291</v>
      </c>
      <c r="J792" s="9"/>
      <c r="K792" s="124" t="s">
        <v>2651</v>
      </c>
      <c r="L792" s="25" t="s">
        <v>2321</v>
      </c>
    </row>
    <row r="793" spans="1:12" ht="87">
      <c r="A793" s="96">
        <v>2018</v>
      </c>
      <c r="B793" s="102"/>
      <c r="C793" s="102" t="s">
        <v>1259</v>
      </c>
      <c r="D793" s="103">
        <v>43322</v>
      </c>
      <c r="E793" s="99" t="s">
        <v>669</v>
      </c>
      <c r="F793" s="25"/>
      <c r="G793" s="25" t="s">
        <v>607</v>
      </c>
      <c r="H793" s="25" t="s">
        <v>2652</v>
      </c>
      <c r="I793" s="25" t="s">
        <v>2653</v>
      </c>
      <c r="J793" s="9"/>
      <c r="K793" s="124" t="s">
        <v>2654</v>
      </c>
      <c r="L793" s="25" t="s">
        <v>2655</v>
      </c>
    </row>
    <row r="794" spans="1:12" ht="116">
      <c r="A794" s="96">
        <v>2018</v>
      </c>
      <c r="B794" s="102"/>
      <c r="C794" s="102" t="s">
        <v>1263</v>
      </c>
      <c r="D794" s="103">
        <v>43322</v>
      </c>
      <c r="E794" s="99" t="s">
        <v>976</v>
      </c>
      <c r="F794" s="25"/>
      <c r="G794" s="25" t="s">
        <v>607</v>
      </c>
      <c r="H794" s="25" t="s">
        <v>2656</v>
      </c>
      <c r="I794" s="25" t="s">
        <v>2657</v>
      </c>
      <c r="J794" s="9"/>
      <c r="K794" s="124" t="s">
        <v>2658</v>
      </c>
      <c r="L794" s="25" t="s">
        <v>2659</v>
      </c>
    </row>
    <row r="795" spans="1:12" ht="87">
      <c r="A795" s="96">
        <v>2018</v>
      </c>
      <c r="B795" s="102"/>
      <c r="C795" s="102" t="s">
        <v>1267</v>
      </c>
      <c r="D795" s="103">
        <v>43322</v>
      </c>
      <c r="E795" s="99" t="s">
        <v>666</v>
      </c>
      <c r="F795" s="25"/>
      <c r="G795" s="25" t="s">
        <v>607</v>
      </c>
      <c r="H795" s="25" t="s">
        <v>2660</v>
      </c>
      <c r="I795" s="25" t="s">
        <v>2653</v>
      </c>
      <c r="J795" s="9"/>
      <c r="K795" s="124" t="s">
        <v>2661</v>
      </c>
      <c r="L795" s="25" t="s">
        <v>2662</v>
      </c>
    </row>
    <row r="796" spans="1:12" ht="43.5">
      <c r="A796" s="96">
        <v>2018</v>
      </c>
      <c r="B796" s="102"/>
      <c r="C796" s="102" t="s">
        <v>1271</v>
      </c>
      <c r="D796" s="103">
        <v>43325</v>
      </c>
      <c r="E796" s="99" t="s">
        <v>2663</v>
      </c>
      <c r="F796" s="25"/>
      <c r="G796" s="25" t="s">
        <v>750</v>
      </c>
      <c r="H796" s="25" t="s">
        <v>1319</v>
      </c>
      <c r="I796" s="25" t="s">
        <v>2664</v>
      </c>
      <c r="J796" s="9"/>
      <c r="K796" s="124" t="s">
        <v>2665</v>
      </c>
      <c r="L796" s="25" t="s">
        <v>2321</v>
      </c>
    </row>
    <row r="797" spans="1:12" ht="43.5">
      <c r="A797" s="96">
        <v>2018</v>
      </c>
      <c r="B797" s="102"/>
      <c r="C797" s="102" t="s">
        <v>1275</v>
      </c>
      <c r="D797" s="103">
        <v>43325</v>
      </c>
      <c r="E797" s="99" t="s">
        <v>2666</v>
      </c>
      <c r="F797" s="25"/>
      <c r="G797" s="25" t="s">
        <v>750</v>
      </c>
      <c r="H797" s="25" t="s">
        <v>1319</v>
      </c>
      <c r="I797" s="25" t="s">
        <v>2667</v>
      </c>
      <c r="J797" s="9"/>
      <c r="K797" s="124" t="s">
        <v>2668</v>
      </c>
      <c r="L797" s="25" t="s">
        <v>2321</v>
      </c>
    </row>
    <row r="798" spans="1:12" ht="145">
      <c r="A798" s="96">
        <v>2018</v>
      </c>
      <c r="B798" s="102"/>
      <c r="C798" s="102" t="s">
        <v>1279</v>
      </c>
      <c r="D798" s="103">
        <v>43328</v>
      </c>
      <c r="E798" s="99" t="s">
        <v>693</v>
      </c>
      <c r="F798" s="25"/>
      <c r="G798" s="25" t="s">
        <v>607</v>
      </c>
      <c r="H798" s="25" t="s">
        <v>2669</v>
      </c>
      <c r="I798" s="25" t="s">
        <v>2670</v>
      </c>
      <c r="J798" s="9"/>
      <c r="K798" s="124" t="s">
        <v>2671</v>
      </c>
      <c r="L798" s="25" t="s">
        <v>2672</v>
      </c>
    </row>
    <row r="799" spans="1:12" ht="29">
      <c r="A799" s="96">
        <v>2018</v>
      </c>
      <c r="B799" s="102"/>
      <c r="C799" s="102" t="s">
        <v>1655</v>
      </c>
      <c r="D799" s="103">
        <v>43340</v>
      </c>
      <c r="E799" s="99" t="s">
        <v>1458</v>
      </c>
      <c r="F799" s="25"/>
      <c r="G799" s="25" t="s">
        <v>566</v>
      </c>
      <c r="H799" s="25" t="s">
        <v>2673</v>
      </c>
      <c r="I799" s="25" t="s">
        <v>1291</v>
      </c>
      <c r="J799" s="9"/>
      <c r="K799" s="124" t="s">
        <v>2674</v>
      </c>
      <c r="L799" s="25" t="s">
        <v>2321</v>
      </c>
    </row>
    <row r="800" spans="1:12" ht="72.5">
      <c r="A800" s="96">
        <v>2018</v>
      </c>
      <c r="B800" s="102"/>
      <c r="C800" s="102" t="s">
        <v>1659</v>
      </c>
      <c r="D800" s="103">
        <v>43343</v>
      </c>
      <c r="E800" s="99" t="s">
        <v>2675</v>
      </c>
      <c r="F800" s="25"/>
      <c r="G800" s="25" t="s">
        <v>566</v>
      </c>
      <c r="H800" s="25" t="s">
        <v>1319</v>
      </c>
      <c r="I800" s="25" t="s">
        <v>1291</v>
      </c>
      <c r="J800" s="9"/>
      <c r="K800" s="124" t="s">
        <v>2676</v>
      </c>
      <c r="L800" s="25" t="s">
        <v>2321</v>
      </c>
    </row>
    <row r="801" spans="1:12" ht="87">
      <c r="A801" s="96">
        <v>2018</v>
      </c>
      <c r="B801" s="102"/>
      <c r="C801" s="102" t="s">
        <v>1663</v>
      </c>
      <c r="D801" s="103">
        <v>43343</v>
      </c>
      <c r="E801" s="99" t="s">
        <v>2677</v>
      </c>
      <c r="F801" s="25"/>
      <c r="G801" s="25" t="s">
        <v>566</v>
      </c>
      <c r="H801" s="25" t="s">
        <v>1319</v>
      </c>
      <c r="I801" s="25" t="s">
        <v>1291</v>
      </c>
      <c r="J801" s="9"/>
      <c r="K801" s="124" t="s">
        <v>2678</v>
      </c>
      <c r="L801" s="25" t="s">
        <v>2321</v>
      </c>
    </row>
    <row r="802" spans="1:12" ht="174">
      <c r="A802" s="96">
        <v>2018</v>
      </c>
      <c r="B802" s="102"/>
      <c r="C802" s="102" t="s">
        <v>1667</v>
      </c>
      <c r="D802" s="103">
        <v>43346</v>
      </c>
      <c r="E802" s="99" t="s">
        <v>669</v>
      </c>
      <c r="F802" s="25"/>
      <c r="G802" s="25" t="s">
        <v>607</v>
      </c>
      <c r="H802" s="25" t="s">
        <v>2679</v>
      </c>
      <c r="I802" s="25" t="s">
        <v>2680</v>
      </c>
      <c r="J802" s="9"/>
      <c r="K802" s="124" t="s">
        <v>2681</v>
      </c>
      <c r="L802" s="25" t="s">
        <v>2321</v>
      </c>
    </row>
    <row r="803" spans="1:12" ht="145">
      <c r="A803" s="96">
        <v>2018</v>
      </c>
      <c r="B803" s="102"/>
      <c r="C803" s="102" t="s">
        <v>1671</v>
      </c>
      <c r="D803" s="103">
        <v>43346</v>
      </c>
      <c r="E803" s="99" t="s">
        <v>976</v>
      </c>
      <c r="F803" s="25"/>
      <c r="G803" s="25" t="s">
        <v>607</v>
      </c>
      <c r="H803" s="25" t="s">
        <v>2682</v>
      </c>
      <c r="I803" s="25" t="s">
        <v>2683</v>
      </c>
      <c r="J803" s="9"/>
      <c r="K803" s="124" t="s">
        <v>2684</v>
      </c>
      <c r="L803" s="25" t="s">
        <v>2685</v>
      </c>
    </row>
    <row r="804" spans="1:12" ht="188.5">
      <c r="A804" s="96">
        <v>2018</v>
      </c>
      <c r="B804" s="102"/>
      <c r="C804" s="102" t="s">
        <v>1676</v>
      </c>
      <c r="D804" s="103">
        <v>43346</v>
      </c>
      <c r="E804" s="99" t="s">
        <v>666</v>
      </c>
      <c r="F804" s="25"/>
      <c r="G804" s="25" t="s">
        <v>607</v>
      </c>
      <c r="H804" s="25" t="s">
        <v>2686</v>
      </c>
      <c r="I804" s="25" t="s">
        <v>2687</v>
      </c>
      <c r="J804" s="9"/>
      <c r="K804" s="124" t="s">
        <v>2688</v>
      </c>
      <c r="L804" s="25" t="s">
        <v>2321</v>
      </c>
    </row>
    <row r="805" spans="1:12" ht="43.5">
      <c r="A805" s="96">
        <v>2018</v>
      </c>
      <c r="B805" s="102"/>
      <c r="C805" s="102" t="s">
        <v>1681</v>
      </c>
      <c r="D805" s="103">
        <v>43346</v>
      </c>
      <c r="E805" s="99" t="s">
        <v>2689</v>
      </c>
      <c r="F805" s="25"/>
      <c r="G805" s="25" t="s">
        <v>750</v>
      </c>
      <c r="H805" s="25" t="s">
        <v>1319</v>
      </c>
      <c r="I805" s="25" t="s">
        <v>2690</v>
      </c>
      <c r="J805" s="9"/>
      <c r="K805" s="124" t="s">
        <v>2691</v>
      </c>
      <c r="L805" s="25" t="s">
        <v>2692</v>
      </c>
    </row>
    <row r="806" spans="1:12" ht="29">
      <c r="A806" s="96">
        <v>2018</v>
      </c>
      <c r="B806" s="102"/>
      <c r="C806" s="102" t="s">
        <v>1686</v>
      </c>
      <c r="D806" s="103">
        <v>43348</v>
      </c>
      <c r="E806" s="99" t="s">
        <v>2025</v>
      </c>
      <c r="F806" s="25"/>
      <c r="G806" s="25" t="s">
        <v>750</v>
      </c>
      <c r="H806" s="25" t="s">
        <v>1319</v>
      </c>
      <c r="I806" s="25" t="s">
        <v>2693</v>
      </c>
      <c r="J806" s="9"/>
      <c r="K806" s="124" t="s">
        <v>2694</v>
      </c>
      <c r="L806" s="25" t="s">
        <v>2321</v>
      </c>
    </row>
    <row r="807" spans="1:12" ht="43.5">
      <c r="A807" s="96">
        <v>2018</v>
      </c>
      <c r="B807" s="102"/>
      <c r="C807" s="102" t="s">
        <v>1689</v>
      </c>
      <c r="D807" s="103">
        <v>43353</v>
      </c>
      <c r="E807" s="99" t="s">
        <v>2474</v>
      </c>
      <c r="F807" s="25"/>
      <c r="G807" s="25" t="s">
        <v>566</v>
      </c>
      <c r="H807" s="25" t="s">
        <v>1319</v>
      </c>
      <c r="I807" s="25" t="s">
        <v>2476</v>
      </c>
      <c r="J807" s="9"/>
      <c r="K807" s="124" t="s">
        <v>2695</v>
      </c>
      <c r="L807" s="25" t="s">
        <v>2696</v>
      </c>
    </row>
    <row r="808" spans="1:12" ht="29">
      <c r="A808" s="96">
        <v>2018</v>
      </c>
      <c r="B808" s="102"/>
      <c r="C808" s="102" t="s">
        <v>1693</v>
      </c>
      <c r="D808" s="103">
        <v>43355</v>
      </c>
      <c r="E808" s="99" t="s">
        <v>1991</v>
      </c>
      <c r="F808" s="25"/>
      <c r="G808" s="25" t="s">
        <v>750</v>
      </c>
      <c r="H808" s="25" t="s">
        <v>1319</v>
      </c>
      <c r="I808" s="25" t="s">
        <v>2697</v>
      </c>
      <c r="J808" s="9"/>
      <c r="K808" s="124" t="s">
        <v>2698</v>
      </c>
      <c r="L808" s="25" t="s">
        <v>2321</v>
      </c>
    </row>
    <row r="809" spans="1:12" ht="72.5">
      <c r="A809" s="96">
        <v>2018</v>
      </c>
      <c r="B809" s="102"/>
      <c r="C809" s="102" t="s">
        <v>1696</v>
      </c>
      <c r="D809" s="103">
        <v>43360</v>
      </c>
      <c r="E809" s="99" t="s">
        <v>2699</v>
      </c>
      <c r="F809" s="25"/>
      <c r="G809" s="25" t="s">
        <v>566</v>
      </c>
      <c r="H809" s="25" t="s">
        <v>1319</v>
      </c>
      <c r="I809" s="25" t="s">
        <v>2700</v>
      </c>
      <c r="J809" s="9"/>
      <c r="K809" s="124" t="s">
        <v>2701</v>
      </c>
      <c r="L809" s="25" t="s">
        <v>2321</v>
      </c>
    </row>
    <row r="810" spans="1:12" ht="72.5">
      <c r="A810" s="96">
        <v>2018</v>
      </c>
      <c r="B810" s="102"/>
      <c r="C810" s="102" t="s">
        <v>1699</v>
      </c>
      <c r="D810" s="103">
        <v>43360</v>
      </c>
      <c r="E810" s="99" t="s">
        <v>2702</v>
      </c>
      <c r="F810" s="25"/>
      <c r="G810" s="25" t="s">
        <v>566</v>
      </c>
      <c r="H810" s="25" t="s">
        <v>1319</v>
      </c>
      <c r="I810" s="25" t="s">
        <v>2700</v>
      </c>
      <c r="J810" s="9"/>
      <c r="K810" s="124" t="s">
        <v>2703</v>
      </c>
      <c r="L810" s="25" t="s">
        <v>2321</v>
      </c>
    </row>
    <row r="811" spans="1:12" ht="87">
      <c r="A811" s="96">
        <v>2018</v>
      </c>
      <c r="B811" s="102"/>
      <c r="C811" s="102" t="s">
        <v>1702</v>
      </c>
      <c r="D811" s="103">
        <v>43364</v>
      </c>
      <c r="E811" s="99" t="s">
        <v>2704</v>
      </c>
      <c r="F811" s="25"/>
      <c r="G811" s="25" t="s">
        <v>566</v>
      </c>
      <c r="H811" s="25" t="s">
        <v>1319</v>
      </c>
      <c r="I811" s="25" t="s">
        <v>2700</v>
      </c>
      <c r="J811" s="9"/>
      <c r="K811" s="124" t="s">
        <v>2705</v>
      </c>
      <c r="L811" s="25" t="s">
        <v>2321</v>
      </c>
    </row>
    <row r="812" spans="1:12" ht="72.5">
      <c r="A812" s="96">
        <v>2018</v>
      </c>
      <c r="B812" s="102"/>
      <c r="C812" s="102" t="s">
        <v>1706</v>
      </c>
      <c r="D812" s="103">
        <v>43364</v>
      </c>
      <c r="E812" s="99" t="s">
        <v>2706</v>
      </c>
      <c r="F812" s="25"/>
      <c r="G812" s="25" t="s">
        <v>566</v>
      </c>
      <c r="H812" s="25" t="s">
        <v>1319</v>
      </c>
      <c r="I812" s="25" t="s">
        <v>2700</v>
      </c>
      <c r="J812" s="9"/>
      <c r="K812" s="124" t="s">
        <v>2707</v>
      </c>
      <c r="L812" s="25" t="s">
        <v>2321</v>
      </c>
    </row>
    <row r="813" spans="1:12" ht="62.5">
      <c r="A813" s="96">
        <v>2018</v>
      </c>
      <c r="B813" s="102"/>
      <c r="C813" s="102" t="s">
        <v>1710</v>
      </c>
      <c r="D813" s="103">
        <v>43364</v>
      </c>
      <c r="E813" s="129" t="s">
        <v>2372</v>
      </c>
      <c r="F813" s="25"/>
      <c r="G813" s="25" t="s">
        <v>574</v>
      </c>
      <c r="H813" s="25" t="s">
        <v>1319</v>
      </c>
      <c r="I813" s="25" t="s">
        <v>2708</v>
      </c>
      <c r="J813" s="9" t="s">
        <v>2709</v>
      </c>
      <c r="K813" s="124" t="s">
        <v>2710</v>
      </c>
      <c r="L813" s="25" t="s">
        <v>2711</v>
      </c>
    </row>
    <row r="814" spans="1:12" ht="72.5">
      <c r="A814" s="96">
        <v>2018</v>
      </c>
      <c r="B814" s="102"/>
      <c r="C814" s="102" t="s">
        <v>1712</v>
      </c>
      <c r="D814" s="103">
        <v>43368</v>
      </c>
      <c r="E814" s="99" t="s">
        <v>2712</v>
      </c>
      <c r="F814" s="25"/>
      <c r="G814" s="25" t="s">
        <v>566</v>
      </c>
      <c r="H814" s="25" t="s">
        <v>1319</v>
      </c>
      <c r="I814" s="25" t="s">
        <v>2700</v>
      </c>
      <c r="J814" s="9"/>
      <c r="K814" s="124" t="s">
        <v>2713</v>
      </c>
      <c r="L814" s="25" t="s">
        <v>2321</v>
      </c>
    </row>
    <row r="815" spans="1:12" ht="58">
      <c r="A815" s="96">
        <v>2018</v>
      </c>
      <c r="B815" s="102"/>
      <c r="C815" s="102" t="s">
        <v>1716</v>
      </c>
      <c r="D815" s="103">
        <v>43376</v>
      </c>
      <c r="E815" s="99" t="s">
        <v>2714</v>
      </c>
      <c r="F815" s="25"/>
      <c r="G815" s="25" t="s">
        <v>566</v>
      </c>
      <c r="H815" s="25" t="s">
        <v>1319</v>
      </c>
      <c r="I815" s="25" t="s">
        <v>2700</v>
      </c>
      <c r="J815" s="9"/>
      <c r="K815" s="124" t="s">
        <v>2715</v>
      </c>
      <c r="L815" s="25" t="s">
        <v>2321</v>
      </c>
    </row>
    <row r="816" spans="1:12" ht="72.5">
      <c r="A816" s="96">
        <v>2018</v>
      </c>
      <c r="B816" s="102"/>
      <c r="C816" s="102" t="s">
        <v>1720</v>
      </c>
      <c r="D816" s="104">
        <v>43383</v>
      </c>
      <c r="E816" s="99" t="s">
        <v>2716</v>
      </c>
      <c r="F816" s="25"/>
      <c r="G816" s="25" t="s">
        <v>566</v>
      </c>
      <c r="H816" s="25" t="s">
        <v>2717</v>
      </c>
      <c r="I816" s="25" t="s">
        <v>1291</v>
      </c>
      <c r="J816" s="9"/>
      <c r="K816" s="124" t="s">
        <v>2718</v>
      </c>
      <c r="L816" s="25" t="s">
        <v>2321</v>
      </c>
    </row>
    <row r="817" spans="1:12" ht="43.5">
      <c r="A817" s="96">
        <v>2018</v>
      </c>
      <c r="B817" s="102"/>
      <c r="C817" s="102" t="s">
        <v>1724</v>
      </c>
      <c r="D817" s="104">
        <v>43383</v>
      </c>
      <c r="E817" s="99" t="s">
        <v>2175</v>
      </c>
      <c r="F817" s="25"/>
      <c r="G817" s="25" t="s">
        <v>750</v>
      </c>
      <c r="H817" s="25" t="s">
        <v>1319</v>
      </c>
      <c r="I817" s="25" t="s">
        <v>1291</v>
      </c>
      <c r="J817" s="9"/>
      <c r="K817" s="124" t="s">
        <v>2719</v>
      </c>
      <c r="L817" s="25" t="s">
        <v>2321</v>
      </c>
    </row>
    <row r="818" spans="1:12" ht="43.5">
      <c r="A818" s="96">
        <v>2018</v>
      </c>
      <c r="B818" s="102"/>
      <c r="C818" s="102" t="s">
        <v>1731</v>
      </c>
      <c r="D818" s="103">
        <v>43405</v>
      </c>
      <c r="E818" s="99" t="s">
        <v>1260</v>
      </c>
      <c r="F818" s="25"/>
      <c r="G818" s="25" t="s">
        <v>750</v>
      </c>
      <c r="H818" s="25" t="s">
        <v>2720</v>
      </c>
      <c r="I818" s="25" t="s">
        <v>1291</v>
      </c>
      <c r="J818" s="9"/>
      <c r="K818" s="124" t="s">
        <v>2721</v>
      </c>
      <c r="L818" s="25" t="s">
        <v>2722</v>
      </c>
    </row>
    <row r="819" spans="1:12" ht="58">
      <c r="A819" s="96">
        <v>2018</v>
      </c>
      <c r="B819" s="102"/>
      <c r="C819" s="102" t="s">
        <v>1734</v>
      </c>
      <c r="D819" s="103">
        <v>43409</v>
      </c>
      <c r="E819" s="99" t="s">
        <v>2588</v>
      </c>
      <c r="F819" s="25"/>
      <c r="G819" s="25" t="s">
        <v>750</v>
      </c>
      <c r="H819" s="25" t="s">
        <v>1319</v>
      </c>
      <c r="I819" s="25" t="s">
        <v>2723</v>
      </c>
      <c r="J819" s="9"/>
      <c r="K819" s="124" t="s">
        <v>2724</v>
      </c>
      <c r="L819" s="25" t="s">
        <v>2321</v>
      </c>
    </row>
    <row r="820" spans="1:12" ht="72.5">
      <c r="A820" s="96">
        <v>2018</v>
      </c>
      <c r="B820" s="102"/>
      <c r="C820" s="102" t="s">
        <v>1738</v>
      </c>
      <c r="D820" s="104">
        <v>43416</v>
      </c>
      <c r="E820" s="99" t="s">
        <v>2716</v>
      </c>
      <c r="F820" s="25"/>
      <c r="G820" s="25" t="s">
        <v>566</v>
      </c>
      <c r="H820" s="25" t="s">
        <v>2725</v>
      </c>
      <c r="I820" s="25" t="s">
        <v>1291</v>
      </c>
      <c r="J820" s="9"/>
      <c r="K820" s="124" t="s">
        <v>2726</v>
      </c>
      <c r="L820" s="25" t="s">
        <v>2727</v>
      </c>
    </row>
    <row r="821" spans="1:12" ht="159.5">
      <c r="A821" s="96">
        <v>2018</v>
      </c>
      <c r="B821" s="102"/>
      <c r="C821" s="102" t="s">
        <v>1742</v>
      </c>
      <c r="D821" s="104">
        <v>43416</v>
      </c>
      <c r="E821" s="99" t="s">
        <v>693</v>
      </c>
      <c r="F821" s="25"/>
      <c r="G821" s="25" t="s">
        <v>607</v>
      </c>
      <c r="H821" s="25" t="s">
        <v>2728</v>
      </c>
      <c r="I821" s="25" t="s">
        <v>2729</v>
      </c>
      <c r="J821" s="9"/>
      <c r="K821" s="124" t="s">
        <v>2730</v>
      </c>
      <c r="L821" s="25" t="s">
        <v>2731</v>
      </c>
    </row>
    <row r="822" spans="1:12" ht="58">
      <c r="A822" s="96">
        <v>2018</v>
      </c>
      <c r="B822" s="102"/>
      <c r="C822" s="102" t="s">
        <v>1746</v>
      </c>
      <c r="D822" s="104">
        <v>43416</v>
      </c>
      <c r="E822" s="99" t="s">
        <v>2732</v>
      </c>
      <c r="F822" s="25"/>
      <c r="G822" s="25" t="s">
        <v>607</v>
      </c>
      <c r="H822" s="25" t="s">
        <v>2733</v>
      </c>
      <c r="I822" s="25" t="s">
        <v>2734</v>
      </c>
      <c r="J822" s="9"/>
      <c r="K822" s="124" t="s">
        <v>2735</v>
      </c>
      <c r="L822" s="25" t="s">
        <v>2321</v>
      </c>
    </row>
    <row r="823" spans="1:12" ht="58">
      <c r="A823" s="96">
        <v>2018</v>
      </c>
      <c r="B823" s="102"/>
      <c r="C823" s="102" t="s">
        <v>1749</v>
      </c>
      <c r="D823" s="104">
        <v>43417</v>
      </c>
      <c r="E823" s="99" t="s">
        <v>2599</v>
      </c>
      <c r="F823" s="25"/>
      <c r="G823" s="25" t="s">
        <v>566</v>
      </c>
      <c r="H823" s="25" t="s">
        <v>2736</v>
      </c>
      <c r="I823" s="25" t="s">
        <v>1291</v>
      </c>
      <c r="J823" s="9"/>
      <c r="K823" s="124" t="s">
        <v>2737</v>
      </c>
      <c r="L823" s="25" t="s">
        <v>2738</v>
      </c>
    </row>
    <row r="824" spans="1:12" ht="58">
      <c r="A824" s="96">
        <v>2018</v>
      </c>
      <c r="B824" s="102"/>
      <c r="C824" s="102" t="s">
        <v>1753</v>
      </c>
      <c r="D824" s="104">
        <v>43418</v>
      </c>
      <c r="E824" s="99" t="s">
        <v>2739</v>
      </c>
      <c r="F824" s="25"/>
      <c r="G824" s="25" t="s">
        <v>750</v>
      </c>
      <c r="H824" s="25" t="s">
        <v>1319</v>
      </c>
      <c r="I824" s="25" t="s">
        <v>2740</v>
      </c>
      <c r="J824" s="9"/>
      <c r="K824" s="124" t="s">
        <v>2741</v>
      </c>
      <c r="L824" s="25" t="s">
        <v>2742</v>
      </c>
    </row>
    <row r="825" spans="1:12" ht="72.5">
      <c r="A825" s="96">
        <v>2018</v>
      </c>
      <c r="B825" s="102"/>
      <c r="C825" s="102" t="s">
        <v>1757</v>
      </c>
      <c r="D825" s="104">
        <v>43418</v>
      </c>
      <c r="E825" s="99" t="s">
        <v>2743</v>
      </c>
      <c r="F825" s="25"/>
      <c r="G825" s="25" t="s">
        <v>750</v>
      </c>
      <c r="H825" s="25" t="s">
        <v>1319</v>
      </c>
      <c r="I825" s="25" t="s">
        <v>2744</v>
      </c>
      <c r="J825" s="9"/>
      <c r="K825" s="124" t="s">
        <v>2745</v>
      </c>
      <c r="L825" s="25" t="s">
        <v>2321</v>
      </c>
    </row>
    <row r="826" spans="1:12" ht="58">
      <c r="A826" s="96">
        <v>2018</v>
      </c>
      <c r="B826" s="102"/>
      <c r="C826" s="102" t="s">
        <v>2174</v>
      </c>
      <c r="D826" s="104">
        <v>43418</v>
      </c>
      <c r="E826" s="99" t="s">
        <v>2746</v>
      </c>
      <c r="F826" s="25"/>
      <c r="G826" s="25" t="s">
        <v>750</v>
      </c>
      <c r="H826" s="25" t="s">
        <v>1319</v>
      </c>
      <c r="I826" s="25" t="s">
        <v>2747</v>
      </c>
      <c r="J826" s="9"/>
      <c r="K826" s="124" t="s">
        <v>2748</v>
      </c>
      <c r="L826" s="25" t="s">
        <v>2321</v>
      </c>
    </row>
    <row r="827" spans="1:12" ht="58">
      <c r="A827" s="96">
        <v>2018</v>
      </c>
      <c r="B827" s="102"/>
      <c r="C827" s="102" t="s">
        <v>2178</v>
      </c>
      <c r="D827" s="104">
        <v>43418</v>
      </c>
      <c r="E827" s="99" t="s">
        <v>2749</v>
      </c>
      <c r="F827" s="25"/>
      <c r="G827" s="25" t="s">
        <v>750</v>
      </c>
      <c r="H827" s="25" t="s">
        <v>1319</v>
      </c>
      <c r="I827" s="25" t="s">
        <v>2747</v>
      </c>
      <c r="J827" s="9"/>
      <c r="K827" s="124" t="s">
        <v>2750</v>
      </c>
      <c r="L827" s="25" t="s">
        <v>2321</v>
      </c>
    </row>
    <row r="828" spans="1:12" ht="58">
      <c r="A828" s="96">
        <v>2018</v>
      </c>
      <c r="B828" s="102"/>
      <c r="C828" s="102" t="s">
        <v>2181</v>
      </c>
      <c r="D828" s="104">
        <v>43427</v>
      </c>
      <c r="E828" s="99" t="s">
        <v>2751</v>
      </c>
      <c r="F828" s="25"/>
      <c r="G828" s="25" t="s">
        <v>566</v>
      </c>
      <c r="H828" s="25" t="s">
        <v>2752</v>
      </c>
      <c r="I828" s="25" t="s">
        <v>2753</v>
      </c>
      <c r="J828" s="9"/>
      <c r="K828" s="124" t="s">
        <v>2754</v>
      </c>
      <c r="L828" s="25" t="s">
        <v>2321</v>
      </c>
    </row>
    <row r="829" spans="1:12" ht="58">
      <c r="A829" s="96">
        <v>2018</v>
      </c>
      <c r="B829" s="102"/>
      <c r="C829" s="102" t="s">
        <v>2184</v>
      </c>
      <c r="D829" s="104">
        <v>43431</v>
      </c>
      <c r="E829" s="99" t="s">
        <v>2755</v>
      </c>
      <c r="F829" s="25"/>
      <c r="G829" s="25" t="s">
        <v>566</v>
      </c>
      <c r="H829" s="25" t="s">
        <v>1319</v>
      </c>
      <c r="I829" s="25" t="s">
        <v>2700</v>
      </c>
      <c r="J829" s="9"/>
      <c r="K829" s="124" t="s">
        <v>2756</v>
      </c>
      <c r="L829" s="25" t="s">
        <v>2321</v>
      </c>
    </row>
    <row r="830" spans="1:12" ht="29">
      <c r="A830" s="96">
        <v>2018</v>
      </c>
      <c r="B830" s="102"/>
      <c r="C830" s="102" t="s">
        <v>2187</v>
      </c>
      <c r="D830" s="104">
        <v>43431</v>
      </c>
      <c r="E830" s="99" t="s">
        <v>1168</v>
      </c>
      <c r="F830" s="25"/>
      <c r="G830" s="25" t="s">
        <v>750</v>
      </c>
      <c r="H830" s="25" t="s">
        <v>1319</v>
      </c>
      <c r="I830" s="25" t="s">
        <v>2757</v>
      </c>
      <c r="J830" s="9"/>
      <c r="K830" s="124" t="s">
        <v>2758</v>
      </c>
      <c r="L830" s="25" t="s">
        <v>2321</v>
      </c>
    </row>
    <row r="831" spans="1:12" ht="43.5">
      <c r="A831" s="96">
        <v>2018</v>
      </c>
      <c r="B831" s="102"/>
      <c r="C831" s="102" t="s">
        <v>2190</v>
      </c>
      <c r="D831" s="104">
        <v>43434</v>
      </c>
      <c r="E831" s="99" t="s">
        <v>2751</v>
      </c>
      <c r="F831" s="25"/>
      <c r="G831" s="25" t="s">
        <v>566</v>
      </c>
      <c r="H831" s="25" t="s">
        <v>1319</v>
      </c>
      <c r="I831" s="25" t="s">
        <v>2753</v>
      </c>
      <c r="J831" s="9"/>
      <c r="K831" s="124" t="s">
        <v>2759</v>
      </c>
      <c r="L831" s="25" t="s">
        <v>2760</v>
      </c>
    </row>
    <row r="832" spans="1:12" ht="58">
      <c r="A832" s="96">
        <v>2018</v>
      </c>
      <c r="B832" s="102"/>
      <c r="C832" s="102" t="s">
        <v>2194</v>
      </c>
      <c r="D832" s="104">
        <v>43434</v>
      </c>
      <c r="E832" s="99" t="s">
        <v>2123</v>
      </c>
      <c r="F832" s="25"/>
      <c r="G832" s="25" t="s">
        <v>750</v>
      </c>
      <c r="H832" s="25" t="s">
        <v>2761</v>
      </c>
      <c r="I832" s="25" t="s">
        <v>2757</v>
      </c>
      <c r="J832" s="9"/>
      <c r="K832" s="124" t="s">
        <v>2762</v>
      </c>
      <c r="L832" s="25" t="s">
        <v>2321</v>
      </c>
    </row>
    <row r="833" spans="1:12" ht="58">
      <c r="A833" s="96">
        <v>2018</v>
      </c>
      <c r="B833" s="102"/>
      <c r="C833" s="102" t="s">
        <v>2197</v>
      </c>
      <c r="D833" s="103">
        <v>43437</v>
      </c>
      <c r="E833" s="99" t="s">
        <v>2763</v>
      </c>
      <c r="F833" s="25"/>
      <c r="G833" s="25" t="s">
        <v>574</v>
      </c>
      <c r="H833" s="25" t="s">
        <v>2764</v>
      </c>
      <c r="I833" s="25" t="s">
        <v>1291</v>
      </c>
      <c r="J833" s="9"/>
      <c r="K833" s="124" t="s">
        <v>2765</v>
      </c>
      <c r="L833" s="25" t="s">
        <v>2321</v>
      </c>
    </row>
    <row r="834" spans="1:12" ht="58">
      <c r="A834" s="96">
        <v>2018</v>
      </c>
      <c r="B834" s="102"/>
      <c r="C834" s="102" t="s">
        <v>2200</v>
      </c>
      <c r="D834" s="103">
        <v>43437</v>
      </c>
      <c r="E834" s="99" t="s">
        <v>2766</v>
      </c>
      <c r="F834" s="25"/>
      <c r="G834" s="25" t="s">
        <v>574</v>
      </c>
      <c r="H834" s="25" t="s">
        <v>2764</v>
      </c>
      <c r="I834" s="25" t="s">
        <v>1291</v>
      </c>
      <c r="J834" s="9"/>
      <c r="K834" s="124" t="s">
        <v>2767</v>
      </c>
      <c r="L834" s="25" t="s">
        <v>2321</v>
      </c>
    </row>
    <row r="835" spans="1:12" ht="58">
      <c r="A835" s="96">
        <v>2018</v>
      </c>
      <c r="B835" s="102"/>
      <c r="C835" s="102" t="s">
        <v>2203</v>
      </c>
      <c r="D835" s="103">
        <v>43438</v>
      </c>
      <c r="E835" s="99" t="s">
        <v>2768</v>
      </c>
      <c r="F835" s="25"/>
      <c r="G835" s="25" t="s">
        <v>566</v>
      </c>
      <c r="H835" s="25" t="s">
        <v>1319</v>
      </c>
      <c r="I835" s="25" t="s">
        <v>2314</v>
      </c>
      <c r="J835" s="9"/>
      <c r="K835" s="124" t="s">
        <v>2769</v>
      </c>
      <c r="L835" s="25" t="s">
        <v>2321</v>
      </c>
    </row>
    <row r="836" spans="1:12" ht="29">
      <c r="A836" s="96">
        <v>2018</v>
      </c>
      <c r="B836" s="102"/>
      <c r="C836" s="102" t="s">
        <v>2207</v>
      </c>
      <c r="D836" s="103">
        <v>43438</v>
      </c>
      <c r="E836" s="99" t="s">
        <v>1449</v>
      </c>
      <c r="F836" s="25"/>
      <c r="G836" s="25" t="s">
        <v>750</v>
      </c>
      <c r="H836" s="25" t="s">
        <v>1319</v>
      </c>
      <c r="I836" s="25" t="s">
        <v>2770</v>
      </c>
      <c r="J836" s="9"/>
      <c r="K836" s="124" t="s">
        <v>2771</v>
      </c>
      <c r="L836" s="25" t="s">
        <v>2321</v>
      </c>
    </row>
    <row r="837" spans="1:12" ht="43.5">
      <c r="A837" s="96">
        <v>2018</v>
      </c>
      <c r="B837" s="102"/>
      <c r="C837" s="102" t="s">
        <v>2210</v>
      </c>
      <c r="D837" s="103">
        <v>43441</v>
      </c>
      <c r="E837" s="99" t="s">
        <v>570</v>
      </c>
      <c r="F837" s="25"/>
      <c r="G837" s="25" t="s">
        <v>566</v>
      </c>
      <c r="H837" s="25" t="s">
        <v>2772</v>
      </c>
      <c r="I837" s="25" t="s">
        <v>2773</v>
      </c>
      <c r="J837" s="9"/>
      <c r="K837" s="124" t="s">
        <v>2774</v>
      </c>
      <c r="L837" s="25" t="s">
        <v>2321</v>
      </c>
    </row>
    <row r="838" spans="1:12" ht="37.5">
      <c r="A838" s="96">
        <v>2018</v>
      </c>
      <c r="B838" s="102"/>
      <c r="C838" s="102" t="s">
        <v>2213</v>
      </c>
      <c r="D838" s="104">
        <v>43446</v>
      </c>
      <c r="E838" s="99" t="s">
        <v>2548</v>
      </c>
      <c r="F838" s="25"/>
      <c r="G838" s="25" t="s">
        <v>607</v>
      </c>
      <c r="H838" s="25" t="s">
        <v>1319</v>
      </c>
      <c r="I838" s="26">
        <v>43969</v>
      </c>
      <c r="J838" s="9" t="s">
        <v>2775</v>
      </c>
      <c r="K838" s="124" t="s">
        <v>2776</v>
      </c>
      <c r="L838" s="25" t="s">
        <v>2777</v>
      </c>
    </row>
    <row r="839" spans="1:12" ht="43.5">
      <c r="A839" s="96">
        <v>2018</v>
      </c>
      <c r="B839" s="102"/>
      <c r="C839" s="102" t="s">
        <v>2216</v>
      </c>
      <c r="D839" s="104">
        <v>43447</v>
      </c>
      <c r="E839" s="99" t="s">
        <v>2778</v>
      </c>
      <c r="F839" s="25"/>
      <c r="G839" s="25" t="s">
        <v>566</v>
      </c>
      <c r="H839" s="25" t="s">
        <v>1319</v>
      </c>
      <c r="I839" s="25" t="s">
        <v>1291</v>
      </c>
      <c r="J839" s="9"/>
      <c r="K839" s="124" t="s">
        <v>2779</v>
      </c>
      <c r="L839" s="25" t="s">
        <v>2321</v>
      </c>
    </row>
    <row r="840" spans="1:12" ht="58">
      <c r="A840" s="96">
        <v>2018</v>
      </c>
      <c r="B840" s="102"/>
      <c r="C840" s="102" t="s">
        <v>2220</v>
      </c>
      <c r="D840" s="104">
        <v>43451</v>
      </c>
      <c r="E840" s="99" t="s">
        <v>2780</v>
      </c>
      <c r="F840" s="25"/>
      <c r="G840" s="25" t="s">
        <v>750</v>
      </c>
      <c r="H840" s="25" t="s">
        <v>1319</v>
      </c>
      <c r="I840" s="25" t="s">
        <v>2781</v>
      </c>
      <c r="J840" s="9"/>
      <c r="K840" s="124" t="s">
        <v>2782</v>
      </c>
      <c r="L840" s="25" t="s">
        <v>2321</v>
      </c>
    </row>
    <row r="841" spans="1:12" ht="29">
      <c r="A841" s="96">
        <v>2018</v>
      </c>
      <c r="B841" s="102"/>
      <c r="C841" s="102" t="s">
        <v>2223</v>
      </c>
      <c r="D841" s="104">
        <v>43452</v>
      </c>
      <c r="E841" s="99" t="s">
        <v>2783</v>
      </c>
      <c r="F841" s="25"/>
      <c r="G841" s="25" t="s">
        <v>574</v>
      </c>
      <c r="H841" s="25" t="s">
        <v>1324</v>
      </c>
      <c r="I841" s="25" t="s">
        <v>1291</v>
      </c>
      <c r="J841" s="9"/>
      <c r="K841" s="124" t="s">
        <v>2784</v>
      </c>
      <c r="L841" s="25" t="s">
        <v>2321</v>
      </c>
    </row>
    <row r="842" spans="1:12" ht="58">
      <c r="A842" s="96">
        <v>2018</v>
      </c>
      <c r="B842" s="102"/>
      <c r="C842" s="102" t="s">
        <v>2226</v>
      </c>
      <c r="D842" s="104">
        <v>43452</v>
      </c>
      <c r="E842" s="99" t="s">
        <v>2785</v>
      </c>
      <c r="F842" s="25"/>
      <c r="G842" s="25" t="s">
        <v>566</v>
      </c>
      <c r="H842" s="25" t="s">
        <v>2786</v>
      </c>
      <c r="I842" s="25" t="s">
        <v>1291</v>
      </c>
      <c r="J842" s="9" t="s">
        <v>2787</v>
      </c>
      <c r="K842" s="124" t="s">
        <v>2788</v>
      </c>
      <c r="L842" s="25"/>
    </row>
    <row r="843" spans="1:12" ht="58">
      <c r="A843" s="96">
        <v>2018</v>
      </c>
      <c r="B843" s="102"/>
      <c r="C843" s="102" t="s">
        <v>2229</v>
      </c>
      <c r="D843" s="104">
        <v>43453</v>
      </c>
      <c r="E843" s="99" t="s">
        <v>2588</v>
      </c>
      <c r="F843" s="25"/>
      <c r="G843" s="25" t="s">
        <v>750</v>
      </c>
      <c r="H843" s="25" t="s">
        <v>1319</v>
      </c>
      <c r="I843" s="25" t="s">
        <v>2789</v>
      </c>
      <c r="J843" s="9"/>
      <c r="K843" s="124" t="s">
        <v>2790</v>
      </c>
      <c r="L843" s="25" t="s">
        <v>2321</v>
      </c>
    </row>
    <row r="844" spans="1:12" ht="58">
      <c r="A844" s="96">
        <v>2018</v>
      </c>
      <c r="B844" s="102"/>
      <c r="C844" s="102" t="s">
        <v>2231</v>
      </c>
      <c r="D844" s="104">
        <v>43453</v>
      </c>
      <c r="E844" s="99" t="s">
        <v>2791</v>
      </c>
      <c r="F844" s="25"/>
      <c r="G844" s="25" t="s">
        <v>750</v>
      </c>
      <c r="H844" s="25" t="s">
        <v>1319</v>
      </c>
      <c r="I844" s="25" t="s">
        <v>2792</v>
      </c>
      <c r="J844" s="9"/>
      <c r="K844" s="124" t="s">
        <v>2793</v>
      </c>
      <c r="L844" s="25" t="s">
        <v>2794</v>
      </c>
    </row>
    <row r="845" spans="1:12" ht="72.5">
      <c r="A845" s="96">
        <v>2018</v>
      </c>
      <c r="B845" s="102"/>
      <c r="C845" s="102" t="s">
        <v>2235</v>
      </c>
      <c r="D845" s="104">
        <v>43453</v>
      </c>
      <c r="E845" s="99" t="s">
        <v>2795</v>
      </c>
      <c r="F845" s="25"/>
      <c r="G845" s="25" t="s">
        <v>750</v>
      </c>
      <c r="H845" s="25" t="s">
        <v>1319</v>
      </c>
      <c r="I845" s="25" t="s">
        <v>2796</v>
      </c>
      <c r="J845" s="9"/>
      <c r="K845" s="124" t="s">
        <v>2797</v>
      </c>
      <c r="L845" s="25" t="s">
        <v>2321</v>
      </c>
    </row>
    <row r="846" spans="1:12" ht="43.5">
      <c r="A846" s="96">
        <v>2018</v>
      </c>
      <c r="B846" s="102"/>
      <c r="C846" s="102" t="s">
        <v>2239</v>
      </c>
      <c r="D846" s="104">
        <v>43455</v>
      </c>
      <c r="E846" s="99" t="s">
        <v>2798</v>
      </c>
      <c r="F846" s="25"/>
      <c r="G846" s="25" t="s">
        <v>574</v>
      </c>
      <c r="H846" s="25" t="s">
        <v>2799</v>
      </c>
      <c r="I846" s="25" t="s">
        <v>1291</v>
      </c>
      <c r="J846" s="9" t="s">
        <v>2800</v>
      </c>
      <c r="K846" s="124" t="s">
        <v>2801</v>
      </c>
      <c r="L846" s="25" t="s">
        <v>2321</v>
      </c>
    </row>
    <row r="847" spans="1:12" ht="43.5">
      <c r="A847" s="96">
        <v>2018</v>
      </c>
      <c r="B847" s="102"/>
      <c r="C847" s="102" t="s">
        <v>2243</v>
      </c>
      <c r="D847" s="104">
        <v>43455</v>
      </c>
      <c r="E847" s="99" t="s">
        <v>2802</v>
      </c>
      <c r="F847" s="25"/>
      <c r="G847" s="25" t="s">
        <v>568</v>
      </c>
      <c r="H847" s="130" t="s">
        <v>1326</v>
      </c>
      <c r="I847" s="25" t="s">
        <v>1291</v>
      </c>
      <c r="J847" s="9"/>
      <c r="K847" s="124" t="s">
        <v>2803</v>
      </c>
      <c r="L847" s="25" t="s">
        <v>2321</v>
      </c>
    </row>
    <row r="848" spans="1:12" ht="29">
      <c r="A848" s="96">
        <v>2018</v>
      </c>
      <c r="B848" s="102"/>
      <c r="C848" s="102" t="s">
        <v>2247</v>
      </c>
      <c r="D848" s="104">
        <v>43455</v>
      </c>
      <c r="E848" s="99" t="s">
        <v>2804</v>
      </c>
      <c r="F848" s="25"/>
      <c r="G848" s="25" t="s">
        <v>574</v>
      </c>
      <c r="H848" s="25" t="s">
        <v>1324</v>
      </c>
      <c r="I848" s="25" t="s">
        <v>1291</v>
      </c>
      <c r="J848" s="9"/>
      <c r="K848" s="124" t="s">
        <v>2805</v>
      </c>
      <c r="L848" s="25" t="s">
        <v>2321</v>
      </c>
    </row>
    <row r="849" spans="2:46" ht="12.5">
      <c r="E849" s="105"/>
      <c r="J849" s="78"/>
      <c r="K849" s="1"/>
    </row>
    <row r="850" spans="2:46" ht="26">
      <c r="B850" s="310">
        <v>2019</v>
      </c>
      <c r="C850" s="294"/>
      <c r="D850" s="294"/>
      <c r="E850" s="294"/>
      <c r="F850" s="294"/>
      <c r="G850" s="294"/>
      <c r="H850" s="294"/>
      <c r="I850" s="294"/>
      <c r="J850" s="294"/>
      <c r="K850" s="295"/>
    </row>
    <row r="851" spans="2:46" ht="12.5">
      <c r="E851" s="105"/>
      <c r="J851" s="78"/>
      <c r="K851" s="1"/>
    </row>
    <row r="852" spans="2:46" ht="12.5">
      <c r="B852" s="131"/>
      <c r="C852" s="132"/>
      <c r="D852" s="132"/>
      <c r="E852" s="133"/>
      <c r="F852" s="132"/>
      <c r="G852" s="132"/>
      <c r="H852" s="132"/>
      <c r="I852" s="134"/>
      <c r="J852" s="13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row>
    <row r="853" spans="2:46" ht="12.5">
      <c r="B853" s="5"/>
      <c r="C853" s="136"/>
      <c r="D853" s="136"/>
      <c r="E853" s="137"/>
      <c r="F853" s="5"/>
      <c r="G853" s="5"/>
      <c r="H853" s="136"/>
      <c r="I853" s="136"/>
      <c r="J853" s="13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row>
    <row r="854" spans="2:46" ht="14.5">
      <c r="B854" s="138"/>
      <c r="C854" s="308" t="s">
        <v>547</v>
      </c>
      <c r="D854" s="302"/>
      <c r="E854" s="139">
        <f>COUNTIF(H:H,"vigente")</f>
        <v>206</v>
      </c>
      <c r="F854" s="140"/>
      <c r="G854" s="140"/>
      <c r="H854" s="141" t="s">
        <v>273</v>
      </c>
      <c r="I854" s="142">
        <f>COUNTIF(G:G,"m")</f>
        <v>219</v>
      </c>
      <c r="J854" s="13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row>
    <row r="855" spans="2:46" ht="14.5">
      <c r="B855" s="138"/>
      <c r="C855" s="308" t="s">
        <v>548</v>
      </c>
      <c r="D855" s="302"/>
      <c r="E855" s="143">
        <v>74</v>
      </c>
      <c r="F855" s="140"/>
      <c r="G855" s="140"/>
      <c r="H855" s="141" t="s">
        <v>549</v>
      </c>
      <c r="I855" s="142">
        <f>COUNTIF(G:G,"f")</f>
        <v>117</v>
      </c>
      <c r="J855" s="13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row>
    <row r="856" spans="2:46" ht="14.5">
      <c r="B856" s="138"/>
      <c r="C856" s="308" t="s">
        <v>550</v>
      </c>
      <c r="D856" s="302"/>
      <c r="E856" s="143">
        <f>COUNTIF(H:H,"Extinção Natural")</f>
        <v>674</v>
      </c>
      <c r="F856" s="140"/>
      <c r="G856" s="140"/>
      <c r="H856" s="141" t="s">
        <v>551</v>
      </c>
      <c r="I856" s="142">
        <f>COUNTIF(G:G,"r")</f>
        <v>37</v>
      </c>
      <c r="J856" s="13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row>
    <row r="857" spans="2:46" ht="14.5">
      <c r="B857" s="138"/>
      <c r="C857" s="308" t="s">
        <v>552</v>
      </c>
      <c r="D857" s="302"/>
      <c r="E857" s="139">
        <v>14</v>
      </c>
      <c r="F857" s="140"/>
      <c r="G857" s="140"/>
      <c r="H857" s="141" t="s">
        <v>553</v>
      </c>
      <c r="I857" s="142">
        <f>COUNTIF(G:G,"C")</f>
        <v>768</v>
      </c>
      <c r="J857" s="13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row>
    <row r="858" spans="2:46" ht="15.5">
      <c r="B858" s="144"/>
      <c r="C858" s="309" t="s">
        <v>72</v>
      </c>
      <c r="D858" s="302"/>
      <c r="E858" s="139">
        <f>COUNTA(H862:H1075)</f>
        <v>210</v>
      </c>
      <c r="F858" s="140"/>
      <c r="G858" s="140"/>
      <c r="H858" s="141" t="s">
        <v>554</v>
      </c>
      <c r="I858" s="142">
        <f>COUNTIF(G:G,"S")</f>
        <v>208</v>
      </c>
      <c r="J858" s="13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row>
    <row r="859" spans="2:46" ht="12.5">
      <c r="B859" s="5"/>
      <c r="C859" s="136"/>
      <c r="D859" s="136"/>
      <c r="E859" s="137"/>
      <c r="F859" s="136"/>
      <c r="G859" s="136"/>
      <c r="H859" s="136"/>
      <c r="I859" s="136"/>
      <c r="J859" s="145"/>
      <c r="K859" s="136"/>
      <c r="L859" s="136"/>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row>
    <row r="860" spans="2:46" ht="29">
      <c r="B860" s="146"/>
      <c r="C860" s="147" t="s">
        <v>556</v>
      </c>
      <c r="D860" s="148" t="s">
        <v>557</v>
      </c>
      <c r="E860" s="149" t="s">
        <v>558</v>
      </c>
      <c r="F860" s="148"/>
      <c r="G860" s="148" t="s">
        <v>559</v>
      </c>
      <c r="H860" s="148" t="s">
        <v>560</v>
      </c>
      <c r="I860" s="148" t="s">
        <v>561</v>
      </c>
      <c r="J860" s="150" t="s">
        <v>562</v>
      </c>
      <c r="K860" s="148" t="s">
        <v>2806</v>
      </c>
      <c r="L860" s="148" t="s">
        <v>563</v>
      </c>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row>
    <row r="861" spans="2:46" ht="12.5">
      <c r="B861" s="151"/>
      <c r="C861" s="152"/>
      <c r="D861" s="152"/>
      <c r="E861" s="153"/>
      <c r="F861" s="152"/>
      <c r="G861" s="152"/>
      <c r="H861" s="152"/>
      <c r="I861" s="152"/>
      <c r="J861" s="154"/>
      <c r="K861" s="152"/>
      <c r="L861" s="152"/>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row>
    <row r="862" spans="2:46" ht="72.5">
      <c r="B862" s="155"/>
      <c r="C862" s="156" t="s">
        <v>714</v>
      </c>
      <c r="D862" s="157">
        <v>43476</v>
      </c>
      <c r="E862" s="158" t="s">
        <v>2807</v>
      </c>
      <c r="F862" s="159"/>
      <c r="G862" s="159" t="s">
        <v>566</v>
      </c>
      <c r="H862" s="160" t="s">
        <v>2808</v>
      </c>
      <c r="I862" s="142" t="s">
        <v>2809</v>
      </c>
      <c r="J862" s="161"/>
      <c r="K862" s="162" t="s">
        <v>2810</v>
      </c>
      <c r="L862" s="142" t="s">
        <v>462</v>
      </c>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row>
    <row r="863" spans="2:46" ht="58">
      <c r="B863" s="155"/>
      <c r="C863" s="156" t="s">
        <v>717</v>
      </c>
      <c r="D863" s="157">
        <v>43476</v>
      </c>
      <c r="E863" s="158" t="s">
        <v>2811</v>
      </c>
      <c r="F863" s="142"/>
      <c r="G863" s="142" t="s">
        <v>566</v>
      </c>
      <c r="H863" s="163" t="s">
        <v>1319</v>
      </c>
      <c r="I863" s="142" t="s">
        <v>2809</v>
      </c>
      <c r="J863" s="161"/>
      <c r="K863" s="162" t="s">
        <v>2812</v>
      </c>
      <c r="L863" s="142" t="s">
        <v>462</v>
      </c>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row>
    <row r="864" spans="2:46" ht="58">
      <c r="B864" s="155"/>
      <c r="C864" s="156" t="s">
        <v>720</v>
      </c>
      <c r="D864" s="157">
        <v>43487</v>
      </c>
      <c r="E864" s="158" t="s">
        <v>2813</v>
      </c>
      <c r="F864" s="142"/>
      <c r="G864" s="142" t="s">
        <v>566</v>
      </c>
      <c r="H864" s="163" t="s">
        <v>1319</v>
      </c>
      <c r="I864" s="142" t="s">
        <v>2809</v>
      </c>
      <c r="J864" s="161"/>
      <c r="K864" s="162" t="s">
        <v>2814</v>
      </c>
      <c r="L864" s="142" t="s">
        <v>462</v>
      </c>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row>
    <row r="865" spans="2:46" ht="58">
      <c r="B865" s="155"/>
      <c r="C865" s="156" t="s">
        <v>723</v>
      </c>
      <c r="D865" s="157">
        <v>43487</v>
      </c>
      <c r="E865" s="158" t="s">
        <v>2815</v>
      </c>
      <c r="F865" s="142"/>
      <c r="G865" s="142" t="s">
        <v>566</v>
      </c>
      <c r="H865" s="163" t="s">
        <v>1319</v>
      </c>
      <c r="I865" s="142" t="s">
        <v>2809</v>
      </c>
      <c r="J865" s="161"/>
      <c r="K865" s="162" t="s">
        <v>2816</v>
      </c>
      <c r="L865" s="142" t="s">
        <v>462</v>
      </c>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row>
    <row r="866" spans="2:46" ht="58">
      <c r="B866" s="155"/>
      <c r="C866" s="156" t="s">
        <v>728</v>
      </c>
      <c r="D866" s="157">
        <v>43487</v>
      </c>
      <c r="E866" s="158" t="s">
        <v>2817</v>
      </c>
      <c r="F866" s="142"/>
      <c r="G866" s="142" t="s">
        <v>566</v>
      </c>
      <c r="H866" s="163" t="s">
        <v>1319</v>
      </c>
      <c r="I866" s="142" t="s">
        <v>2809</v>
      </c>
      <c r="J866" s="161"/>
      <c r="K866" s="162" t="s">
        <v>2818</v>
      </c>
      <c r="L866" s="142" t="s">
        <v>462</v>
      </c>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row>
    <row r="867" spans="2:46" ht="72.5">
      <c r="B867" s="155"/>
      <c r="C867" s="156" t="s">
        <v>732</v>
      </c>
      <c r="D867" s="157">
        <v>43488</v>
      </c>
      <c r="E867" s="158" t="s">
        <v>2807</v>
      </c>
      <c r="F867" s="142"/>
      <c r="G867" s="142" t="s">
        <v>566</v>
      </c>
      <c r="H867" s="163" t="s">
        <v>1319</v>
      </c>
      <c r="I867" s="142" t="s">
        <v>2809</v>
      </c>
      <c r="J867" s="161"/>
      <c r="K867" s="162" t="s">
        <v>2819</v>
      </c>
      <c r="L867" s="142" t="s">
        <v>2820</v>
      </c>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row>
    <row r="868" spans="2:46" ht="58">
      <c r="B868" s="155"/>
      <c r="C868" s="156" t="s">
        <v>735</v>
      </c>
      <c r="D868" s="157">
        <v>43488</v>
      </c>
      <c r="E868" s="158" t="s">
        <v>2811</v>
      </c>
      <c r="F868" s="142"/>
      <c r="G868" s="142" t="s">
        <v>566</v>
      </c>
      <c r="H868" s="163" t="s">
        <v>1319</v>
      </c>
      <c r="I868" s="142" t="s">
        <v>2809</v>
      </c>
      <c r="J868" s="161"/>
      <c r="K868" s="162" t="s">
        <v>2821</v>
      </c>
      <c r="L868" s="142" t="s">
        <v>2822</v>
      </c>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row>
    <row r="869" spans="2:46" ht="72.5">
      <c r="B869" s="155"/>
      <c r="C869" s="156" t="s">
        <v>738</v>
      </c>
      <c r="D869" s="157">
        <v>43494</v>
      </c>
      <c r="E869" s="158" t="s">
        <v>2823</v>
      </c>
      <c r="F869" s="142"/>
      <c r="G869" s="142" t="s">
        <v>1037</v>
      </c>
      <c r="H869" s="163" t="s">
        <v>1319</v>
      </c>
      <c r="I869" s="142" t="s">
        <v>2809</v>
      </c>
      <c r="J869" s="161"/>
      <c r="K869" s="162" t="s">
        <v>2824</v>
      </c>
      <c r="L869" s="142" t="s">
        <v>2825</v>
      </c>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row>
    <row r="870" spans="2:46" ht="43.5">
      <c r="B870" s="155"/>
      <c r="C870" s="156" t="s">
        <v>741</v>
      </c>
      <c r="D870" s="157">
        <v>43495</v>
      </c>
      <c r="E870" s="158" t="s">
        <v>2826</v>
      </c>
      <c r="F870" s="142"/>
      <c r="G870" s="142" t="s">
        <v>750</v>
      </c>
      <c r="H870" s="163" t="s">
        <v>1319</v>
      </c>
      <c r="I870" s="142" t="s">
        <v>2809</v>
      </c>
      <c r="J870" s="161"/>
      <c r="K870" s="162" t="s">
        <v>2827</v>
      </c>
      <c r="L870" s="142" t="s">
        <v>462</v>
      </c>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row>
    <row r="871" spans="2:46" ht="43.5">
      <c r="B871" s="155"/>
      <c r="C871" s="156" t="s">
        <v>745</v>
      </c>
      <c r="D871" s="157">
        <v>43502</v>
      </c>
      <c r="E871" s="158" t="s">
        <v>2828</v>
      </c>
      <c r="F871" s="142"/>
      <c r="G871" s="142" t="s">
        <v>574</v>
      </c>
      <c r="H871" s="160" t="s">
        <v>2829</v>
      </c>
      <c r="I871" s="142" t="s">
        <v>2809</v>
      </c>
      <c r="J871" s="161"/>
      <c r="K871" s="162" t="s">
        <v>2830</v>
      </c>
      <c r="L871" s="142" t="s">
        <v>462</v>
      </c>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row>
    <row r="872" spans="2:46" ht="43.5">
      <c r="B872" s="155"/>
      <c r="C872" s="156" t="s">
        <v>748</v>
      </c>
      <c r="D872" s="157">
        <v>43503</v>
      </c>
      <c r="E872" s="158" t="s">
        <v>1788</v>
      </c>
      <c r="F872" s="142"/>
      <c r="G872" s="142" t="s">
        <v>574</v>
      </c>
      <c r="H872" s="160" t="s">
        <v>2831</v>
      </c>
      <c r="I872" s="142" t="s">
        <v>2809</v>
      </c>
      <c r="J872" s="161"/>
      <c r="K872" s="162" t="s">
        <v>2832</v>
      </c>
      <c r="L872" s="142" t="s">
        <v>2833</v>
      </c>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row>
    <row r="873" spans="2:46" ht="29">
      <c r="B873" s="155"/>
      <c r="C873" s="156" t="s">
        <v>753</v>
      </c>
      <c r="D873" s="157">
        <v>43503</v>
      </c>
      <c r="E873" s="158" t="s">
        <v>2531</v>
      </c>
      <c r="F873" s="142"/>
      <c r="G873" s="142" t="s">
        <v>566</v>
      </c>
      <c r="H873" s="163" t="s">
        <v>1319</v>
      </c>
      <c r="I873" s="164">
        <v>43830</v>
      </c>
      <c r="J873" s="161"/>
      <c r="K873" s="162" t="s">
        <v>2834</v>
      </c>
      <c r="L873" s="142" t="s">
        <v>462</v>
      </c>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row>
    <row r="874" spans="2:46" ht="29">
      <c r="B874" s="155"/>
      <c r="C874" s="156" t="s">
        <v>756</v>
      </c>
      <c r="D874" s="157">
        <v>43503</v>
      </c>
      <c r="E874" s="165" t="s">
        <v>1465</v>
      </c>
      <c r="F874" s="142"/>
      <c r="G874" s="142" t="s">
        <v>566</v>
      </c>
      <c r="H874" s="160" t="s">
        <v>2835</v>
      </c>
      <c r="I874" s="166">
        <v>44234</v>
      </c>
      <c r="J874" s="161"/>
      <c r="K874" s="162" t="s">
        <v>2836</v>
      </c>
      <c r="L874" s="142" t="s">
        <v>2837</v>
      </c>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row>
    <row r="875" spans="2:46" ht="43.5">
      <c r="B875" s="155"/>
      <c r="C875" s="156" t="s">
        <v>760</v>
      </c>
      <c r="D875" s="157">
        <v>43507</v>
      </c>
      <c r="E875" s="158" t="s">
        <v>2043</v>
      </c>
      <c r="F875" s="142"/>
      <c r="G875" s="142" t="s">
        <v>574</v>
      </c>
      <c r="H875" s="167" t="s">
        <v>2167</v>
      </c>
      <c r="I875" s="142" t="s">
        <v>2809</v>
      </c>
      <c r="J875" s="161" t="s">
        <v>2838</v>
      </c>
      <c r="K875" s="162" t="s">
        <v>2839</v>
      </c>
      <c r="L875" s="142" t="s">
        <v>2840</v>
      </c>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row>
    <row r="876" spans="2:46" ht="58">
      <c r="B876" s="155"/>
      <c r="C876" s="156" t="s">
        <v>763</v>
      </c>
      <c r="D876" s="157">
        <v>43507</v>
      </c>
      <c r="E876" s="158" t="s">
        <v>1985</v>
      </c>
      <c r="F876" s="142"/>
      <c r="G876" s="142" t="s">
        <v>574</v>
      </c>
      <c r="H876" s="168" t="s">
        <v>1324</v>
      </c>
      <c r="I876" s="142" t="s">
        <v>2809</v>
      </c>
      <c r="J876" s="161"/>
      <c r="K876" s="162" t="s">
        <v>2841</v>
      </c>
      <c r="L876" s="142" t="s">
        <v>2842</v>
      </c>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row>
    <row r="877" spans="2:46" ht="58">
      <c r="B877" s="155"/>
      <c r="C877" s="156" t="s">
        <v>768</v>
      </c>
      <c r="D877" s="157">
        <v>43511</v>
      </c>
      <c r="E877" s="158" t="s">
        <v>2843</v>
      </c>
      <c r="F877" s="142"/>
      <c r="G877" s="142" t="s">
        <v>574</v>
      </c>
      <c r="H877" s="160" t="s">
        <v>2844</v>
      </c>
      <c r="I877" s="142" t="s">
        <v>2809</v>
      </c>
      <c r="J877" s="161"/>
      <c r="K877" s="162" t="s">
        <v>2845</v>
      </c>
      <c r="L877" s="142" t="s">
        <v>462</v>
      </c>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row>
    <row r="878" spans="2:46" ht="58">
      <c r="B878" s="155"/>
      <c r="C878" s="156" t="s">
        <v>772</v>
      </c>
      <c r="D878" s="157">
        <v>43518</v>
      </c>
      <c r="E878" s="158" t="s">
        <v>2846</v>
      </c>
      <c r="F878" s="142"/>
      <c r="G878" s="142" t="s">
        <v>566</v>
      </c>
      <c r="H878" s="163" t="s">
        <v>1319</v>
      </c>
      <c r="I878" s="166">
        <v>43566</v>
      </c>
      <c r="J878" s="161"/>
      <c r="K878" s="162" t="s">
        <v>2847</v>
      </c>
      <c r="L878" s="142" t="s">
        <v>462</v>
      </c>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row>
    <row r="879" spans="2:46" ht="72.5">
      <c r="B879" s="155"/>
      <c r="C879" s="156" t="s">
        <v>776</v>
      </c>
      <c r="D879" s="157">
        <v>43518</v>
      </c>
      <c r="E879" s="158" t="s">
        <v>2848</v>
      </c>
      <c r="F879" s="142"/>
      <c r="G879" s="142" t="s">
        <v>566</v>
      </c>
      <c r="H879" s="163" t="s">
        <v>1319</v>
      </c>
      <c r="I879" s="166">
        <v>43566</v>
      </c>
      <c r="J879" s="161"/>
      <c r="K879" s="162" t="s">
        <v>2849</v>
      </c>
      <c r="L879" s="142" t="s">
        <v>462</v>
      </c>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row>
    <row r="880" spans="2:46" ht="58">
      <c r="B880" s="155"/>
      <c r="C880" s="156" t="s">
        <v>780</v>
      </c>
      <c r="D880" s="157">
        <v>43518</v>
      </c>
      <c r="E880" s="158" t="s">
        <v>2850</v>
      </c>
      <c r="F880" s="142"/>
      <c r="G880" s="142" t="s">
        <v>566</v>
      </c>
      <c r="H880" s="163" t="s">
        <v>1319</v>
      </c>
      <c r="I880" s="166">
        <v>43566</v>
      </c>
      <c r="J880" s="161"/>
      <c r="K880" s="162" t="s">
        <v>2851</v>
      </c>
      <c r="L880" s="142" t="s">
        <v>462</v>
      </c>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row>
    <row r="881" spans="2:46" ht="58">
      <c r="B881" s="155"/>
      <c r="C881" s="156" t="s">
        <v>783</v>
      </c>
      <c r="D881" s="157">
        <v>43518</v>
      </c>
      <c r="E881" s="158" t="s">
        <v>2852</v>
      </c>
      <c r="F881" s="142"/>
      <c r="G881" s="142" t="s">
        <v>566</v>
      </c>
      <c r="H881" s="163" t="s">
        <v>1319</v>
      </c>
      <c r="I881" s="166">
        <v>43566</v>
      </c>
      <c r="J881" s="161"/>
      <c r="K881" s="162" t="s">
        <v>2853</v>
      </c>
      <c r="L881" s="142" t="s">
        <v>462</v>
      </c>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row>
    <row r="882" spans="2:46" ht="58">
      <c r="B882" s="155"/>
      <c r="C882" s="156" t="s">
        <v>786</v>
      </c>
      <c r="D882" s="157">
        <v>43518</v>
      </c>
      <c r="E882" s="158" t="s">
        <v>2854</v>
      </c>
      <c r="F882" s="142"/>
      <c r="G882" s="142" t="s">
        <v>566</v>
      </c>
      <c r="H882" s="163" t="s">
        <v>1319</v>
      </c>
      <c r="I882" s="166">
        <v>43566</v>
      </c>
      <c r="J882" s="161"/>
      <c r="K882" s="162" t="s">
        <v>2855</v>
      </c>
      <c r="L882" s="142" t="s">
        <v>462</v>
      </c>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row>
    <row r="883" spans="2:46" ht="58">
      <c r="B883" s="155"/>
      <c r="C883" s="156" t="s">
        <v>790</v>
      </c>
      <c r="D883" s="157">
        <v>43518</v>
      </c>
      <c r="E883" s="158" t="s">
        <v>2856</v>
      </c>
      <c r="F883" s="142"/>
      <c r="G883" s="142" t="s">
        <v>566</v>
      </c>
      <c r="H883" s="163" t="s">
        <v>1319</v>
      </c>
      <c r="I883" s="166">
        <v>43566</v>
      </c>
      <c r="J883" s="161"/>
      <c r="K883" s="162" t="s">
        <v>2857</v>
      </c>
      <c r="L883" s="142" t="s">
        <v>462</v>
      </c>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row>
    <row r="884" spans="2:46" ht="43.5">
      <c r="B884" s="155"/>
      <c r="C884" s="156" t="s">
        <v>793</v>
      </c>
      <c r="D884" s="157">
        <v>43521</v>
      </c>
      <c r="E884" s="158" t="s">
        <v>2858</v>
      </c>
      <c r="F884" s="142"/>
      <c r="G884" s="142" t="s">
        <v>1037</v>
      </c>
      <c r="H884" s="163" t="s">
        <v>1319</v>
      </c>
      <c r="I884" s="142" t="s">
        <v>2809</v>
      </c>
      <c r="J884" s="161"/>
      <c r="K884" s="162" t="s">
        <v>2859</v>
      </c>
      <c r="L884" s="142" t="s">
        <v>2860</v>
      </c>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row>
    <row r="885" spans="2:46" ht="116">
      <c r="B885" s="155"/>
      <c r="C885" s="156" t="s">
        <v>798</v>
      </c>
      <c r="D885" s="157">
        <v>43521</v>
      </c>
      <c r="E885" s="165" t="s">
        <v>2861</v>
      </c>
      <c r="F885" s="142"/>
      <c r="G885" s="142" t="s">
        <v>607</v>
      </c>
      <c r="H885" s="160" t="s">
        <v>2862</v>
      </c>
      <c r="I885" s="142" t="s">
        <v>2863</v>
      </c>
      <c r="J885" s="161"/>
      <c r="K885" s="162" t="s">
        <v>2864</v>
      </c>
      <c r="L885" s="142" t="s">
        <v>462</v>
      </c>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row>
    <row r="886" spans="2:46" ht="58">
      <c r="B886" s="155"/>
      <c r="C886" s="156" t="s">
        <v>802</v>
      </c>
      <c r="D886" s="157">
        <v>43532</v>
      </c>
      <c r="E886" s="158" t="s">
        <v>2749</v>
      </c>
      <c r="F886" s="142"/>
      <c r="G886" s="142" t="s">
        <v>750</v>
      </c>
      <c r="H886" s="163" t="s">
        <v>1319</v>
      </c>
      <c r="I886" s="142" t="s">
        <v>2865</v>
      </c>
      <c r="J886" s="161"/>
      <c r="K886" s="162" t="s">
        <v>2866</v>
      </c>
      <c r="L886" s="142" t="s">
        <v>462</v>
      </c>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row>
    <row r="887" spans="2:46" ht="43.5">
      <c r="B887" s="155"/>
      <c r="C887" s="156" t="s">
        <v>806</v>
      </c>
      <c r="D887" s="157">
        <v>43532</v>
      </c>
      <c r="E887" s="158" t="s">
        <v>2486</v>
      </c>
      <c r="F887" s="142"/>
      <c r="G887" s="142" t="s">
        <v>566</v>
      </c>
      <c r="H887" s="160" t="s">
        <v>2867</v>
      </c>
      <c r="I887" s="142" t="s">
        <v>2809</v>
      </c>
      <c r="J887" s="161"/>
      <c r="K887" s="162" t="s">
        <v>2868</v>
      </c>
      <c r="L887" s="142" t="s">
        <v>2869</v>
      </c>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row>
    <row r="888" spans="2:46" ht="43.5">
      <c r="B888" s="155"/>
      <c r="C888" s="156" t="s">
        <v>810</v>
      </c>
      <c r="D888" s="157">
        <v>43532</v>
      </c>
      <c r="E888" s="158" t="s">
        <v>2507</v>
      </c>
      <c r="F888" s="142"/>
      <c r="G888" s="142" t="s">
        <v>566</v>
      </c>
      <c r="H888" s="160" t="s">
        <v>2870</v>
      </c>
      <c r="I888" s="142" t="s">
        <v>2809</v>
      </c>
      <c r="J888" s="161"/>
      <c r="K888" s="162" t="s">
        <v>2871</v>
      </c>
      <c r="L888" s="142" t="s">
        <v>2872</v>
      </c>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row>
    <row r="889" spans="2:46" ht="159.5">
      <c r="B889" s="155"/>
      <c r="C889" s="156" t="s">
        <v>813</v>
      </c>
      <c r="D889" s="157">
        <v>43532</v>
      </c>
      <c r="E889" s="165" t="s">
        <v>693</v>
      </c>
      <c r="F889" s="142"/>
      <c r="G889" s="142" t="s">
        <v>566</v>
      </c>
      <c r="H889" s="160" t="s">
        <v>2873</v>
      </c>
      <c r="I889" s="142" t="s">
        <v>2729</v>
      </c>
      <c r="J889" s="161"/>
      <c r="K889" s="162" t="s">
        <v>2874</v>
      </c>
      <c r="L889" s="142" t="s">
        <v>2875</v>
      </c>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row>
    <row r="890" spans="2:46" ht="43.5">
      <c r="B890" s="155"/>
      <c r="C890" s="156" t="s">
        <v>816</v>
      </c>
      <c r="D890" s="157">
        <v>43532</v>
      </c>
      <c r="E890" s="158" t="s">
        <v>2876</v>
      </c>
      <c r="F890" s="142"/>
      <c r="G890" s="142" t="s">
        <v>574</v>
      </c>
      <c r="H890" s="167" t="s">
        <v>2167</v>
      </c>
      <c r="I890" s="142" t="s">
        <v>2809</v>
      </c>
      <c r="J890" s="161" t="s">
        <v>2877</v>
      </c>
      <c r="K890" s="162" t="s">
        <v>2878</v>
      </c>
      <c r="L890" s="142" t="s">
        <v>462</v>
      </c>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row>
    <row r="891" spans="2:46" ht="58">
      <c r="B891" s="155"/>
      <c r="C891" s="156" t="s">
        <v>819</v>
      </c>
      <c r="D891" s="157">
        <v>43535</v>
      </c>
      <c r="E891" s="158" t="s">
        <v>2879</v>
      </c>
      <c r="F891" s="142"/>
      <c r="G891" s="142" t="s">
        <v>566</v>
      </c>
      <c r="H891" s="163" t="s">
        <v>1319</v>
      </c>
      <c r="I891" s="142" t="s">
        <v>2809</v>
      </c>
      <c r="J891" s="161"/>
      <c r="K891" s="162" t="s">
        <v>2880</v>
      </c>
      <c r="L891" s="142" t="s">
        <v>462</v>
      </c>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row>
    <row r="892" spans="2:46" ht="43.5">
      <c r="B892" s="155"/>
      <c r="C892" s="156" t="s">
        <v>822</v>
      </c>
      <c r="D892" s="157">
        <v>43535</v>
      </c>
      <c r="E892" s="158" t="s">
        <v>2881</v>
      </c>
      <c r="F892" s="142"/>
      <c r="G892" s="142" t="s">
        <v>566</v>
      </c>
      <c r="H892" s="163" t="s">
        <v>1319</v>
      </c>
      <c r="I892" s="142" t="s">
        <v>2809</v>
      </c>
      <c r="J892" s="161"/>
      <c r="K892" s="162" t="s">
        <v>2882</v>
      </c>
      <c r="L892" s="142" t="s">
        <v>462</v>
      </c>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row>
    <row r="893" spans="2:46" ht="43.5">
      <c r="B893" s="155"/>
      <c r="C893" s="156" t="s">
        <v>825</v>
      </c>
      <c r="D893" s="157">
        <v>43535</v>
      </c>
      <c r="E893" s="158" t="s">
        <v>2883</v>
      </c>
      <c r="F893" s="142"/>
      <c r="G893" s="142" t="s">
        <v>566</v>
      </c>
      <c r="H893" s="163" t="s">
        <v>1319</v>
      </c>
      <c r="I893" s="142" t="s">
        <v>2809</v>
      </c>
      <c r="J893" s="161"/>
      <c r="K893" s="162" t="s">
        <v>2884</v>
      </c>
      <c r="L893" s="142" t="s">
        <v>462</v>
      </c>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row>
    <row r="894" spans="2:46" ht="58">
      <c r="B894" s="155"/>
      <c r="C894" s="156" t="s">
        <v>828</v>
      </c>
      <c r="D894" s="157">
        <v>43535</v>
      </c>
      <c r="E894" s="158" t="s">
        <v>2885</v>
      </c>
      <c r="F894" s="142"/>
      <c r="G894" s="142" t="s">
        <v>566</v>
      </c>
      <c r="H894" s="163" t="s">
        <v>1319</v>
      </c>
      <c r="I894" s="142" t="s">
        <v>2809</v>
      </c>
      <c r="J894" s="161"/>
      <c r="K894" s="162" t="s">
        <v>2886</v>
      </c>
      <c r="L894" s="142" t="s">
        <v>462</v>
      </c>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row>
    <row r="895" spans="2:46" ht="43.5">
      <c r="B895" s="155"/>
      <c r="C895" s="156" t="s">
        <v>925</v>
      </c>
      <c r="D895" s="157">
        <v>43535</v>
      </c>
      <c r="E895" s="158" t="s">
        <v>2887</v>
      </c>
      <c r="F895" s="142"/>
      <c r="G895" s="142" t="s">
        <v>566</v>
      </c>
      <c r="H895" s="160" t="s">
        <v>2888</v>
      </c>
      <c r="I895" s="142" t="s">
        <v>2809</v>
      </c>
      <c r="J895" s="161"/>
      <c r="K895" s="162" t="s">
        <v>2889</v>
      </c>
      <c r="L895" s="142" t="s">
        <v>462</v>
      </c>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row>
    <row r="896" spans="2:46" ht="72.5">
      <c r="B896" s="155"/>
      <c r="C896" s="156" t="s">
        <v>929</v>
      </c>
      <c r="D896" s="157">
        <v>43535</v>
      </c>
      <c r="E896" s="158" t="s">
        <v>2890</v>
      </c>
      <c r="F896" s="142"/>
      <c r="G896" s="142" t="s">
        <v>566</v>
      </c>
      <c r="H896" s="160" t="s">
        <v>2891</v>
      </c>
      <c r="I896" s="142" t="s">
        <v>2809</v>
      </c>
      <c r="J896" s="161"/>
      <c r="K896" s="162" t="s">
        <v>2892</v>
      </c>
      <c r="L896" s="142" t="s">
        <v>462</v>
      </c>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row>
    <row r="897" spans="2:46" ht="72.5">
      <c r="B897" s="155"/>
      <c r="C897" s="156" t="s">
        <v>933</v>
      </c>
      <c r="D897" s="157">
        <v>43535</v>
      </c>
      <c r="E897" s="158" t="s">
        <v>2893</v>
      </c>
      <c r="F897" s="142"/>
      <c r="G897" s="142" t="s">
        <v>566</v>
      </c>
      <c r="H897" s="163" t="s">
        <v>1319</v>
      </c>
      <c r="I897" s="142" t="s">
        <v>2809</v>
      </c>
      <c r="J897" s="161"/>
      <c r="K897" s="162" t="s">
        <v>2894</v>
      </c>
      <c r="L897" s="142" t="s">
        <v>462</v>
      </c>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row>
    <row r="898" spans="2:46" ht="43.5">
      <c r="B898" s="155"/>
      <c r="C898" s="156" t="s">
        <v>937</v>
      </c>
      <c r="D898" s="157">
        <v>43535</v>
      </c>
      <c r="E898" s="158" t="s">
        <v>2895</v>
      </c>
      <c r="F898" s="142"/>
      <c r="G898" s="142" t="s">
        <v>566</v>
      </c>
      <c r="H898" s="163" t="s">
        <v>1319</v>
      </c>
      <c r="I898" s="142" t="s">
        <v>2809</v>
      </c>
      <c r="J898" s="161"/>
      <c r="K898" s="162" t="s">
        <v>2896</v>
      </c>
      <c r="L898" s="142" t="s">
        <v>462</v>
      </c>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row>
    <row r="899" spans="2:46" ht="29">
      <c r="B899" s="155"/>
      <c r="C899" s="156" t="s">
        <v>941</v>
      </c>
      <c r="D899" s="157">
        <v>43538</v>
      </c>
      <c r="E899" s="158" t="s">
        <v>1142</v>
      </c>
      <c r="F899" s="142"/>
      <c r="G899" s="142" t="s">
        <v>566</v>
      </c>
      <c r="H899" s="160" t="s">
        <v>2897</v>
      </c>
      <c r="I899" s="164">
        <v>43784</v>
      </c>
      <c r="J899" s="161"/>
      <c r="K899" s="162" t="s">
        <v>2898</v>
      </c>
      <c r="L899" s="142" t="s">
        <v>2899</v>
      </c>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row>
    <row r="900" spans="2:46" ht="43.5">
      <c r="B900" s="155"/>
      <c r="C900" s="156" t="s">
        <v>945</v>
      </c>
      <c r="D900" s="157">
        <v>43539</v>
      </c>
      <c r="E900" s="158" t="s">
        <v>1183</v>
      </c>
      <c r="F900" s="142"/>
      <c r="G900" s="142" t="s">
        <v>566</v>
      </c>
      <c r="H900" s="160" t="s">
        <v>2900</v>
      </c>
      <c r="I900" s="142" t="s">
        <v>2809</v>
      </c>
      <c r="J900" s="161"/>
      <c r="K900" s="162" t="s">
        <v>2901</v>
      </c>
      <c r="L900" s="142" t="s">
        <v>2902</v>
      </c>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row>
    <row r="901" spans="2:46" ht="43.5">
      <c r="B901" s="155"/>
      <c r="C901" s="156" t="s">
        <v>948</v>
      </c>
      <c r="D901" s="157">
        <v>43539</v>
      </c>
      <c r="E901" s="158" t="s">
        <v>1372</v>
      </c>
      <c r="F901" s="142"/>
      <c r="G901" s="142" t="s">
        <v>566</v>
      </c>
      <c r="H901" s="160" t="s">
        <v>2903</v>
      </c>
      <c r="I901" s="142" t="s">
        <v>2809</v>
      </c>
      <c r="J901" s="161"/>
      <c r="K901" s="162" t="s">
        <v>2904</v>
      </c>
      <c r="L901" s="142" t="s">
        <v>462</v>
      </c>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row>
    <row r="902" spans="2:46" ht="43.5">
      <c r="B902" s="155"/>
      <c r="C902" s="156" t="s">
        <v>952</v>
      </c>
      <c r="D902" s="157">
        <v>43539</v>
      </c>
      <c r="E902" s="158" t="s">
        <v>2905</v>
      </c>
      <c r="F902" s="142"/>
      <c r="G902" s="142" t="s">
        <v>566</v>
      </c>
      <c r="H902" s="160" t="s">
        <v>2906</v>
      </c>
      <c r="I902" s="142" t="s">
        <v>2907</v>
      </c>
      <c r="J902" s="161"/>
      <c r="K902" s="162" t="s">
        <v>2908</v>
      </c>
      <c r="L902" s="142" t="s">
        <v>462</v>
      </c>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row>
    <row r="903" spans="2:46" ht="29">
      <c r="B903" s="155"/>
      <c r="C903" s="156" t="s">
        <v>956</v>
      </c>
      <c r="D903" s="157">
        <v>43539</v>
      </c>
      <c r="E903" s="158" t="s">
        <v>2909</v>
      </c>
      <c r="F903" s="142"/>
      <c r="G903" s="142" t="s">
        <v>566</v>
      </c>
      <c r="H903" s="163" t="s">
        <v>1319</v>
      </c>
      <c r="I903" s="142" t="s">
        <v>2910</v>
      </c>
      <c r="J903" s="161"/>
      <c r="K903" s="162" t="s">
        <v>2911</v>
      </c>
      <c r="L903" s="142" t="s">
        <v>462</v>
      </c>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row>
    <row r="904" spans="2:46" ht="43.5">
      <c r="B904" s="155"/>
      <c r="C904" s="156" t="s">
        <v>959</v>
      </c>
      <c r="D904" s="157">
        <v>43539</v>
      </c>
      <c r="E904" s="158" t="s">
        <v>2912</v>
      </c>
      <c r="F904" s="142"/>
      <c r="G904" s="142" t="s">
        <v>566</v>
      </c>
      <c r="H904" s="163" t="s">
        <v>1319</v>
      </c>
      <c r="I904" s="142" t="s">
        <v>2913</v>
      </c>
      <c r="J904" s="161"/>
      <c r="K904" s="162" t="s">
        <v>2914</v>
      </c>
      <c r="L904" s="142" t="s">
        <v>462</v>
      </c>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row>
    <row r="905" spans="2:46" ht="43.5">
      <c r="B905" s="155"/>
      <c r="C905" s="156" t="s">
        <v>963</v>
      </c>
      <c r="D905" s="157">
        <v>43539</v>
      </c>
      <c r="E905" s="158" t="s">
        <v>2915</v>
      </c>
      <c r="F905" s="142"/>
      <c r="G905" s="142" t="s">
        <v>566</v>
      </c>
      <c r="H905" s="163" t="s">
        <v>1319</v>
      </c>
      <c r="I905" s="142" t="s">
        <v>2916</v>
      </c>
      <c r="J905" s="161"/>
      <c r="K905" s="162" t="s">
        <v>2917</v>
      </c>
      <c r="L905" s="142" t="s">
        <v>462</v>
      </c>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row>
    <row r="906" spans="2:46" ht="58">
      <c r="B906" s="155"/>
      <c r="C906" s="156" t="s">
        <v>966</v>
      </c>
      <c r="D906" s="157">
        <v>43539</v>
      </c>
      <c r="E906" s="158" t="s">
        <v>2918</v>
      </c>
      <c r="F906" s="142"/>
      <c r="G906" s="142" t="s">
        <v>566</v>
      </c>
      <c r="H906" s="163" t="s">
        <v>1319</v>
      </c>
      <c r="I906" s="142" t="s">
        <v>2919</v>
      </c>
      <c r="J906" s="161"/>
      <c r="K906" s="162" t="s">
        <v>2920</v>
      </c>
      <c r="L906" s="142" t="s">
        <v>462</v>
      </c>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row>
    <row r="907" spans="2:46" ht="43.5">
      <c r="B907" s="155"/>
      <c r="C907" s="156" t="s">
        <v>971</v>
      </c>
      <c r="D907" s="157">
        <v>43539</v>
      </c>
      <c r="E907" s="158" t="s">
        <v>2921</v>
      </c>
      <c r="F907" s="142"/>
      <c r="G907" s="142" t="s">
        <v>566</v>
      </c>
      <c r="H907" s="163" t="s">
        <v>1319</v>
      </c>
      <c r="I907" s="142" t="s">
        <v>2907</v>
      </c>
      <c r="J907" s="161"/>
      <c r="K907" s="162" t="s">
        <v>2922</v>
      </c>
      <c r="L907" s="142" t="s">
        <v>462</v>
      </c>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row>
    <row r="908" spans="2:46" ht="29">
      <c r="B908" s="155"/>
      <c r="C908" s="156" t="s">
        <v>975</v>
      </c>
      <c r="D908" s="157">
        <v>43542</v>
      </c>
      <c r="E908" s="158" t="s">
        <v>2923</v>
      </c>
      <c r="F908" s="142"/>
      <c r="G908" s="142" t="s">
        <v>566</v>
      </c>
      <c r="H908" s="160" t="s">
        <v>2924</v>
      </c>
      <c r="I908" s="166">
        <v>43907</v>
      </c>
      <c r="J908" s="161"/>
      <c r="K908" s="162" t="s">
        <v>2925</v>
      </c>
      <c r="L908" s="142" t="s">
        <v>462</v>
      </c>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row>
    <row r="909" spans="2:46" ht="29">
      <c r="B909" s="155"/>
      <c r="C909" s="156" t="s">
        <v>979</v>
      </c>
      <c r="D909" s="157">
        <v>43549</v>
      </c>
      <c r="E909" s="158" t="s">
        <v>1449</v>
      </c>
      <c r="F909" s="142"/>
      <c r="G909" s="142" t="s">
        <v>750</v>
      </c>
      <c r="H909" s="163" t="s">
        <v>1319</v>
      </c>
      <c r="I909" s="142" t="s">
        <v>2926</v>
      </c>
      <c r="J909" s="161"/>
      <c r="K909" s="162" t="s">
        <v>2927</v>
      </c>
      <c r="L909" s="142" t="s">
        <v>462</v>
      </c>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row>
    <row r="910" spans="2:46" ht="43.5">
      <c r="B910" s="155"/>
      <c r="C910" s="156" t="s">
        <v>981</v>
      </c>
      <c r="D910" s="157">
        <v>43550</v>
      </c>
      <c r="E910" s="158" t="s">
        <v>2928</v>
      </c>
      <c r="F910" s="142"/>
      <c r="G910" s="142" t="s">
        <v>750</v>
      </c>
      <c r="H910" s="163" t="s">
        <v>1319</v>
      </c>
      <c r="I910" s="142" t="s">
        <v>2929</v>
      </c>
      <c r="J910" s="161"/>
      <c r="K910" s="162" t="s">
        <v>2930</v>
      </c>
      <c r="L910" s="142" t="s">
        <v>462</v>
      </c>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row>
    <row r="911" spans="2:46" ht="43.5">
      <c r="B911" s="155"/>
      <c r="C911" s="156" t="s">
        <v>984</v>
      </c>
      <c r="D911" s="169">
        <v>43550</v>
      </c>
      <c r="E911" s="158" t="s">
        <v>2931</v>
      </c>
      <c r="F911" s="142"/>
      <c r="G911" s="142" t="s">
        <v>750</v>
      </c>
      <c r="H911" s="163" t="s">
        <v>1319</v>
      </c>
      <c r="I911" s="142" t="s">
        <v>2932</v>
      </c>
      <c r="J911" s="161"/>
      <c r="K911" s="162" t="s">
        <v>2933</v>
      </c>
      <c r="L911" s="142" t="s">
        <v>462</v>
      </c>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row>
    <row r="912" spans="2:46" ht="43.5">
      <c r="B912" s="155"/>
      <c r="C912" s="156" t="s">
        <v>986</v>
      </c>
      <c r="D912" s="169">
        <v>43550</v>
      </c>
      <c r="E912" s="158" t="s">
        <v>2931</v>
      </c>
      <c r="F912" s="142"/>
      <c r="G912" s="142" t="s">
        <v>750</v>
      </c>
      <c r="H912" s="163" t="s">
        <v>1319</v>
      </c>
      <c r="I912" s="142" t="s">
        <v>2934</v>
      </c>
      <c r="J912" s="161"/>
      <c r="K912" s="162" t="s">
        <v>2935</v>
      </c>
      <c r="L912" s="142" t="s">
        <v>462</v>
      </c>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row>
    <row r="913" spans="2:46" ht="58">
      <c r="B913" s="155"/>
      <c r="C913" s="156" t="s">
        <v>990</v>
      </c>
      <c r="D913" s="169">
        <v>43550</v>
      </c>
      <c r="E913" s="158" t="s">
        <v>2936</v>
      </c>
      <c r="F913" s="142"/>
      <c r="G913" s="142" t="s">
        <v>566</v>
      </c>
      <c r="H913" s="163" t="s">
        <v>1319</v>
      </c>
      <c r="I913" s="142" t="s">
        <v>2809</v>
      </c>
      <c r="J913" s="161"/>
      <c r="K913" s="162" t="s">
        <v>2937</v>
      </c>
      <c r="L913" s="142" t="s">
        <v>2938</v>
      </c>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row>
    <row r="914" spans="2:46" ht="58">
      <c r="B914" s="155"/>
      <c r="C914" s="156" t="s">
        <v>992</v>
      </c>
      <c r="D914" s="169">
        <v>43550</v>
      </c>
      <c r="E914" s="158" t="s">
        <v>2939</v>
      </c>
      <c r="F914" s="142"/>
      <c r="G914" s="142" t="s">
        <v>566</v>
      </c>
      <c r="H914" s="163" t="s">
        <v>1319</v>
      </c>
      <c r="I914" s="142" t="s">
        <v>2809</v>
      </c>
      <c r="J914" s="161"/>
      <c r="K914" s="162" t="s">
        <v>2940</v>
      </c>
      <c r="L914" s="142" t="s">
        <v>2941</v>
      </c>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row>
    <row r="915" spans="2:46" ht="58">
      <c r="B915" s="155"/>
      <c r="C915" s="156" t="s">
        <v>996</v>
      </c>
      <c r="D915" s="169">
        <v>43550</v>
      </c>
      <c r="E915" s="158" t="s">
        <v>2942</v>
      </c>
      <c r="F915" s="142"/>
      <c r="G915" s="142" t="s">
        <v>566</v>
      </c>
      <c r="H915" s="163" t="s">
        <v>1319</v>
      </c>
      <c r="I915" s="142" t="s">
        <v>2809</v>
      </c>
      <c r="J915" s="161"/>
      <c r="K915" s="162" t="s">
        <v>2943</v>
      </c>
      <c r="L915" s="142" t="s">
        <v>2944</v>
      </c>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row>
    <row r="916" spans="2:46" ht="58">
      <c r="B916" s="155"/>
      <c r="C916" s="156" t="s">
        <v>999</v>
      </c>
      <c r="D916" s="169">
        <v>43558</v>
      </c>
      <c r="E916" s="158" t="s">
        <v>2945</v>
      </c>
      <c r="F916" s="142"/>
      <c r="G916" s="142" t="s">
        <v>750</v>
      </c>
      <c r="H916" s="163" t="s">
        <v>1319</v>
      </c>
      <c r="I916" s="142" t="s">
        <v>2946</v>
      </c>
      <c r="J916" s="161"/>
      <c r="K916" s="162" t="s">
        <v>2947</v>
      </c>
      <c r="L916" s="142" t="s">
        <v>462</v>
      </c>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row>
    <row r="917" spans="2:46" ht="72.5">
      <c r="B917" s="155"/>
      <c r="C917" s="156" t="s">
        <v>1003</v>
      </c>
      <c r="D917" s="169">
        <v>43559</v>
      </c>
      <c r="E917" s="165" t="s">
        <v>2948</v>
      </c>
      <c r="F917" s="142"/>
      <c r="G917" s="142" t="s">
        <v>574</v>
      </c>
      <c r="H917" s="168" t="s">
        <v>2949</v>
      </c>
      <c r="I917" s="142" t="s">
        <v>2950</v>
      </c>
      <c r="J917" s="161"/>
      <c r="K917" s="162" t="s">
        <v>2951</v>
      </c>
      <c r="L917" s="142" t="s">
        <v>462</v>
      </c>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row>
    <row r="918" spans="2:46" ht="58">
      <c r="B918" s="155"/>
      <c r="C918" s="156" t="s">
        <v>1007</v>
      </c>
      <c r="D918" s="169">
        <v>43559</v>
      </c>
      <c r="E918" s="158" t="s">
        <v>2952</v>
      </c>
      <c r="F918" s="142"/>
      <c r="G918" s="142" t="s">
        <v>566</v>
      </c>
      <c r="H918" s="160" t="s">
        <v>2953</v>
      </c>
      <c r="I918" s="142" t="s">
        <v>2809</v>
      </c>
      <c r="J918" s="161"/>
      <c r="K918" s="162" t="s">
        <v>2954</v>
      </c>
      <c r="L918" s="142" t="s">
        <v>2955</v>
      </c>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row>
    <row r="919" spans="2:46" ht="43.5">
      <c r="B919" s="155"/>
      <c r="C919" s="156" t="s">
        <v>1010</v>
      </c>
      <c r="D919" s="169">
        <v>43559</v>
      </c>
      <c r="E919" s="158" t="s">
        <v>2956</v>
      </c>
      <c r="F919" s="142"/>
      <c r="G919" s="142" t="s">
        <v>566</v>
      </c>
      <c r="H919" s="163" t="s">
        <v>1319</v>
      </c>
      <c r="I919" s="142" t="s">
        <v>2809</v>
      </c>
      <c r="J919" s="161"/>
      <c r="K919" s="162" t="s">
        <v>2957</v>
      </c>
      <c r="L919" s="142" t="s">
        <v>462</v>
      </c>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row>
    <row r="920" spans="2:46" ht="58">
      <c r="B920" s="155"/>
      <c r="C920" s="156" t="s">
        <v>1014</v>
      </c>
      <c r="D920" s="169">
        <v>43559</v>
      </c>
      <c r="E920" s="158" t="s">
        <v>2958</v>
      </c>
      <c r="F920" s="142"/>
      <c r="G920" s="142" t="s">
        <v>607</v>
      </c>
      <c r="H920" s="160" t="s">
        <v>2959</v>
      </c>
      <c r="I920" s="142" t="s">
        <v>2960</v>
      </c>
      <c r="J920" s="161" t="s">
        <v>2961</v>
      </c>
      <c r="K920" s="162" t="s">
        <v>2962</v>
      </c>
      <c r="L920" s="142" t="s">
        <v>2963</v>
      </c>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row>
    <row r="921" spans="2:46" ht="84">
      <c r="B921" s="155"/>
      <c r="C921" s="156" t="s">
        <v>1018</v>
      </c>
      <c r="D921" s="169">
        <v>43560</v>
      </c>
      <c r="E921" s="165" t="s">
        <v>2964</v>
      </c>
      <c r="F921" s="142"/>
      <c r="G921" s="142" t="s">
        <v>607</v>
      </c>
      <c r="H921" s="168" t="s">
        <v>2965</v>
      </c>
      <c r="I921" s="142" t="s">
        <v>2966</v>
      </c>
      <c r="J921" s="170" t="s">
        <v>2967</v>
      </c>
      <c r="K921" s="162" t="s">
        <v>2968</v>
      </c>
      <c r="L921" s="142" t="s">
        <v>462</v>
      </c>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row>
    <row r="922" spans="2:46" ht="58">
      <c r="B922" s="155"/>
      <c r="C922" s="156" t="s">
        <v>1022</v>
      </c>
      <c r="D922" s="169">
        <v>43560</v>
      </c>
      <c r="E922" s="158" t="s">
        <v>2969</v>
      </c>
      <c r="F922" s="142"/>
      <c r="G922" s="142" t="s">
        <v>566</v>
      </c>
      <c r="H922" s="163" t="s">
        <v>2470</v>
      </c>
      <c r="I922" s="142" t="s">
        <v>2809</v>
      </c>
      <c r="J922" s="161"/>
      <c r="K922" s="162" t="s">
        <v>2970</v>
      </c>
      <c r="L922" s="142" t="s">
        <v>2971</v>
      </c>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row>
    <row r="923" spans="2:46" ht="43.5">
      <c r="B923" s="155"/>
      <c r="C923" s="156" t="s">
        <v>1025</v>
      </c>
      <c r="D923" s="169">
        <v>43560</v>
      </c>
      <c r="E923" s="158" t="s">
        <v>2972</v>
      </c>
      <c r="F923" s="142"/>
      <c r="G923" s="142" t="s">
        <v>1037</v>
      </c>
      <c r="H923" s="163" t="s">
        <v>1319</v>
      </c>
      <c r="I923" s="142" t="s">
        <v>2809</v>
      </c>
      <c r="J923" s="161"/>
      <c r="K923" s="162" t="s">
        <v>2973</v>
      </c>
      <c r="L923" s="142" t="s">
        <v>2974</v>
      </c>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row>
    <row r="924" spans="2:46" ht="101.5">
      <c r="B924" s="155"/>
      <c r="C924" s="156" t="s">
        <v>1028</v>
      </c>
      <c r="D924" s="169">
        <v>43560</v>
      </c>
      <c r="E924" s="158" t="s">
        <v>2975</v>
      </c>
      <c r="F924" s="142"/>
      <c r="G924" s="142" t="s">
        <v>566</v>
      </c>
      <c r="H924" s="168" t="s">
        <v>2976</v>
      </c>
      <c r="I924" s="142" t="s">
        <v>2809</v>
      </c>
      <c r="J924" s="161"/>
      <c r="K924" s="162" t="s">
        <v>2977</v>
      </c>
      <c r="L924" s="142" t="s">
        <v>462</v>
      </c>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row>
    <row r="925" spans="2:46" ht="72.5">
      <c r="B925" s="155"/>
      <c r="C925" s="156" t="s">
        <v>1031</v>
      </c>
      <c r="D925" s="169">
        <v>43560</v>
      </c>
      <c r="E925" s="158" t="s">
        <v>2978</v>
      </c>
      <c r="F925" s="142"/>
      <c r="G925" s="142" t="s">
        <v>566</v>
      </c>
      <c r="H925" s="160" t="s">
        <v>2979</v>
      </c>
      <c r="I925" s="142" t="s">
        <v>2809</v>
      </c>
      <c r="J925" s="161"/>
      <c r="K925" s="162" t="s">
        <v>2980</v>
      </c>
      <c r="L925" s="142" t="s">
        <v>2981</v>
      </c>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row>
    <row r="926" spans="2:46" ht="43.5">
      <c r="B926" s="155"/>
      <c r="C926" s="156" t="s">
        <v>1035</v>
      </c>
      <c r="D926" s="169">
        <v>43560</v>
      </c>
      <c r="E926" s="158" t="s">
        <v>2982</v>
      </c>
      <c r="F926" s="142"/>
      <c r="G926" s="142" t="s">
        <v>750</v>
      </c>
      <c r="H926" s="163" t="s">
        <v>1319</v>
      </c>
      <c r="I926" s="142" t="s">
        <v>2934</v>
      </c>
      <c r="J926" s="161"/>
      <c r="K926" s="162" t="s">
        <v>2983</v>
      </c>
      <c r="L926" s="142" t="s">
        <v>462</v>
      </c>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row>
    <row r="927" spans="2:46" ht="87">
      <c r="B927" s="155"/>
      <c r="C927" s="156" t="s">
        <v>1040</v>
      </c>
      <c r="D927" s="169">
        <v>43567</v>
      </c>
      <c r="E927" s="158" t="s">
        <v>2984</v>
      </c>
      <c r="F927" s="142"/>
      <c r="G927" s="142" t="s">
        <v>566</v>
      </c>
      <c r="H927" s="160" t="s">
        <v>2985</v>
      </c>
      <c r="I927" s="142" t="s">
        <v>2986</v>
      </c>
      <c r="J927" s="161"/>
      <c r="K927" s="162" t="s">
        <v>2987</v>
      </c>
      <c r="L927" s="142" t="s">
        <v>462</v>
      </c>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row>
    <row r="928" spans="2:46" ht="72.5">
      <c r="B928" s="155"/>
      <c r="C928" s="156" t="s">
        <v>1044</v>
      </c>
      <c r="D928" s="169">
        <v>43567</v>
      </c>
      <c r="E928" s="158" t="s">
        <v>2988</v>
      </c>
      <c r="F928" s="142"/>
      <c r="G928" s="142" t="s">
        <v>566</v>
      </c>
      <c r="H928" s="160" t="s">
        <v>2989</v>
      </c>
      <c r="I928" s="142" t="s">
        <v>2809</v>
      </c>
      <c r="J928" s="161"/>
      <c r="K928" s="162" t="s">
        <v>2990</v>
      </c>
      <c r="L928" s="142" t="s">
        <v>2991</v>
      </c>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row>
    <row r="929" spans="2:46" ht="58">
      <c r="B929" s="155"/>
      <c r="C929" s="156" t="s">
        <v>1047</v>
      </c>
      <c r="D929" s="169">
        <v>43573</v>
      </c>
      <c r="E929" s="158" t="s">
        <v>2992</v>
      </c>
      <c r="F929" s="142"/>
      <c r="G929" s="142" t="s">
        <v>566</v>
      </c>
      <c r="H929" s="160" t="s">
        <v>2993</v>
      </c>
      <c r="I929" s="142" t="s">
        <v>2809</v>
      </c>
      <c r="J929" s="161"/>
      <c r="K929" s="162" t="s">
        <v>2994</v>
      </c>
      <c r="L929" s="142" t="s">
        <v>462</v>
      </c>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row>
    <row r="930" spans="2:46" ht="43.5">
      <c r="B930" s="155"/>
      <c r="C930" s="156" t="s">
        <v>1051</v>
      </c>
      <c r="D930" s="169">
        <v>43585</v>
      </c>
      <c r="E930" s="158" t="s">
        <v>2995</v>
      </c>
      <c r="F930" s="142"/>
      <c r="G930" s="142" t="s">
        <v>750</v>
      </c>
      <c r="H930" s="163" t="s">
        <v>1319</v>
      </c>
      <c r="I930" s="142" t="s">
        <v>2996</v>
      </c>
      <c r="J930" s="161"/>
      <c r="K930" s="162" t="s">
        <v>2997</v>
      </c>
      <c r="L930" s="142" t="s">
        <v>462</v>
      </c>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row>
    <row r="931" spans="2:46" ht="43.5">
      <c r="B931" s="155"/>
      <c r="C931" s="156" t="s">
        <v>1056</v>
      </c>
      <c r="D931" s="169">
        <v>43587</v>
      </c>
      <c r="E931" s="158" t="s">
        <v>2998</v>
      </c>
      <c r="F931" s="142"/>
      <c r="G931" s="142" t="s">
        <v>607</v>
      </c>
      <c r="H931" s="160" t="s">
        <v>2999</v>
      </c>
      <c r="I931" s="142" t="s">
        <v>3000</v>
      </c>
      <c r="J931" s="161"/>
      <c r="K931" s="162" t="s">
        <v>3001</v>
      </c>
      <c r="L931" s="142" t="s">
        <v>3002</v>
      </c>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row>
    <row r="932" spans="2:46" ht="43.5">
      <c r="B932" s="155"/>
      <c r="C932" s="156" t="s">
        <v>1060</v>
      </c>
      <c r="D932" s="169">
        <v>43587</v>
      </c>
      <c r="E932" s="158" t="s">
        <v>3003</v>
      </c>
      <c r="F932" s="142"/>
      <c r="G932" s="142" t="s">
        <v>566</v>
      </c>
      <c r="H932" s="160" t="s">
        <v>3004</v>
      </c>
      <c r="I932" s="142" t="s">
        <v>2809</v>
      </c>
      <c r="J932" s="161"/>
      <c r="K932" s="162" t="s">
        <v>3005</v>
      </c>
      <c r="L932" s="142" t="s">
        <v>3006</v>
      </c>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row>
    <row r="933" spans="2:46" ht="43.5">
      <c r="B933" s="155"/>
      <c r="C933" s="156" t="s">
        <v>1064</v>
      </c>
      <c r="D933" s="169">
        <v>43587</v>
      </c>
      <c r="E933" s="158" t="s">
        <v>3007</v>
      </c>
      <c r="F933" s="142"/>
      <c r="G933" s="142" t="s">
        <v>566</v>
      </c>
      <c r="H933" s="163" t="s">
        <v>1319</v>
      </c>
      <c r="I933" s="142" t="s">
        <v>3008</v>
      </c>
      <c r="J933" s="161"/>
      <c r="K933" s="162" t="s">
        <v>3009</v>
      </c>
      <c r="L933" s="142" t="s">
        <v>3010</v>
      </c>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row>
    <row r="934" spans="2:46" ht="43.5">
      <c r="B934" s="155"/>
      <c r="C934" s="156" t="s">
        <v>1068</v>
      </c>
      <c r="D934" s="169">
        <v>43587</v>
      </c>
      <c r="E934" s="158" t="s">
        <v>3011</v>
      </c>
      <c r="F934" s="142"/>
      <c r="G934" s="142" t="s">
        <v>566</v>
      </c>
      <c r="H934" s="168" t="s">
        <v>3012</v>
      </c>
      <c r="I934" s="142" t="s">
        <v>2809</v>
      </c>
      <c r="J934" s="161"/>
      <c r="K934" s="162" t="s">
        <v>3013</v>
      </c>
      <c r="L934" s="142" t="s">
        <v>3014</v>
      </c>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row>
    <row r="935" spans="2:46" ht="58">
      <c r="B935" s="155"/>
      <c r="C935" s="156" t="s">
        <v>1071</v>
      </c>
      <c r="D935" s="169">
        <v>43587</v>
      </c>
      <c r="E935" s="158" t="s">
        <v>3015</v>
      </c>
      <c r="F935" s="142"/>
      <c r="G935" s="142" t="s">
        <v>566</v>
      </c>
      <c r="H935" s="160" t="s">
        <v>3016</v>
      </c>
      <c r="I935" s="142" t="s">
        <v>2809</v>
      </c>
      <c r="J935" s="161"/>
      <c r="K935" s="162" t="s">
        <v>3017</v>
      </c>
      <c r="L935" s="142" t="s">
        <v>3018</v>
      </c>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row>
    <row r="936" spans="2:46" ht="72.5">
      <c r="B936" s="155"/>
      <c r="C936" s="156" t="s">
        <v>1074</v>
      </c>
      <c r="D936" s="169">
        <v>43587</v>
      </c>
      <c r="E936" s="158" t="s">
        <v>3019</v>
      </c>
      <c r="F936" s="142"/>
      <c r="G936" s="142" t="s">
        <v>566</v>
      </c>
      <c r="H936" s="168" t="s">
        <v>3020</v>
      </c>
      <c r="I936" s="142" t="s">
        <v>2809</v>
      </c>
      <c r="J936" s="161"/>
      <c r="K936" s="162" t="s">
        <v>3021</v>
      </c>
      <c r="L936" s="142" t="s">
        <v>3022</v>
      </c>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row>
    <row r="937" spans="2:46" ht="43.5">
      <c r="B937" s="155"/>
      <c r="C937" s="156" t="s">
        <v>1078</v>
      </c>
      <c r="D937" s="169">
        <v>43587</v>
      </c>
      <c r="E937" s="158" t="s">
        <v>3023</v>
      </c>
      <c r="F937" s="142"/>
      <c r="G937" s="142" t="s">
        <v>607</v>
      </c>
      <c r="H937" s="168" t="s">
        <v>3024</v>
      </c>
      <c r="I937" s="142" t="s">
        <v>2809</v>
      </c>
      <c r="J937" s="161"/>
      <c r="K937" s="162" t="s">
        <v>3025</v>
      </c>
      <c r="L937" s="142" t="s">
        <v>3026</v>
      </c>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row>
    <row r="938" spans="2:46" ht="43.5">
      <c r="B938" s="155"/>
      <c r="C938" s="156" t="s">
        <v>1082</v>
      </c>
      <c r="D938" s="169">
        <v>43587</v>
      </c>
      <c r="E938" s="158" t="s">
        <v>3027</v>
      </c>
      <c r="F938" s="142"/>
      <c r="G938" s="142" t="s">
        <v>566</v>
      </c>
      <c r="H938" s="160" t="s">
        <v>3028</v>
      </c>
      <c r="I938" s="142" t="s">
        <v>2809</v>
      </c>
      <c r="J938" s="161"/>
      <c r="K938" s="162" t="s">
        <v>3029</v>
      </c>
      <c r="L938" s="142" t="s">
        <v>3030</v>
      </c>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row>
    <row r="939" spans="2:46" ht="290">
      <c r="B939" s="155"/>
      <c r="C939" s="156" t="s">
        <v>1086</v>
      </c>
      <c r="D939" s="169">
        <v>43587</v>
      </c>
      <c r="E939" s="165" t="s">
        <v>3031</v>
      </c>
      <c r="F939" s="142"/>
      <c r="G939" s="142" t="s">
        <v>607</v>
      </c>
      <c r="H939" s="160" t="s">
        <v>3032</v>
      </c>
      <c r="I939" s="142" t="s">
        <v>3033</v>
      </c>
      <c r="J939" s="170" t="s">
        <v>3034</v>
      </c>
      <c r="K939" s="162" t="s">
        <v>3035</v>
      </c>
      <c r="L939" s="142" t="s">
        <v>3036</v>
      </c>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row>
    <row r="940" spans="2:46" ht="377">
      <c r="B940" s="155"/>
      <c r="C940" s="156" t="s">
        <v>1089</v>
      </c>
      <c r="D940" s="169">
        <v>43587</v>
      </c>
      <c r="E940" s="165" t="s">
        <v>3037</v>
      </c>
      <c r="F940" s="142"/>
      <c r="G940" s="142" t="s">
        <v>607</v>
      </c>
      <c r="H940" s="160" t="s">
        <v>3038</v>
      </c>
      <c r="I940" s="142" t="s">
        <v>3039</v>
      </c>
      <c r="J940" s="161"/>
      <c r="K940" s="162" t="s">
        <v>3040</v>
      </c>
      <c r="L940" s="142" t="s">
        <v>3041</v>
      </c>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row>
    <row r="941" spans="2:46" ht="87">
      <c r="B941" s="155"/>
      <c r="C941" s="156" t="s">
        <v>1092</v>
      </c>
      <c r="D941" s="169">
        <v>43587</v>
      </c>
      <c r="E941" s="158" t="s">
        <v>3042</v>
      </c>
      <c r="F941" s="142"/>
      <c r="G941" s="142" t="s">
        <v>566</v>
      </c>
      <c r="H941" s="163" t="s">
        <v>1319</v>
      </c>
      <c r="I941" s="142" t="s">
        <v>3043</v>
      </c>
      <c r="J941" s="161"/>
      <c r="K941" s="162" t="s">
        <v>3044</v>
      </c>
      <c r="L941" s="142" t="s">
        <v>3045</v>
      </c>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row>
    <row r="942" spans="2:46" ht="188.5">
      <c r="B942" s="155"/>
      <c r="C942" s="156" t="s">
        <v>1096</v>
      </c>
      <c r="D942" s="169">
        <v>43587</v>
      </c>
      <c r="E942" s="165" t="s">
        <v>3046</v>
      </c>
      <c r="F942" s="142"/>
      <c r="G942" s="142" t="s">
        <v>607</v>
      </c>
      <c r="H942" s="160" t="s">
        <v>3047</v>
      </c>
      <c r="I942" s="142" t="s">
        <v>3048</v>
      </c>
      <c r="J942" s="161"/>
      <c r="K942" s="162" t="s">
        <v>3049</v>
      </c>
      <c r="L942" s="142" t="s">
        <v>3050</v>
      </c>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row>
    <row r="943" spans="2:46" ht="43.5">
      <c r="B943" s="155"/>
      <c r="C943" s="156" t="s">
        <v>1099</v>
      </c>
      <c r="D943" s="169">
        <v>43587</v>
      </c>
      <c r="E943" s="158" t="s">
        <v>3051</v>
      </c>
      <c r="F943" s="142"/>
      <c r="G943" s="142" t="s">
        <v>566</v>
      </c>
      <c r="H943" s="160" t="s">
        <v>3052</v>
      </c>
      <c r="I943" s="142" t="s">
        <v>2809</v>
      </c>
      <c r="J943" s="161"/>
      <c r="K943" s="162" t="s">
        <v>3053</v>
      </c>
      <c r="L943" s="142" t="s">
        <v>3054</v>
      </c>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row>
    <row r="944" spans="2:46" ht="72.5">
      <c r="B944" s="155"/>
      <c r="C944" s="156" t="s">
        <v>1102</v>
      </c>
      <c r="D944" s="169">
        <v>43587</v>
      </c>
      <c r="E944" s="158" t="s">
        <v>3055</v>
      </c>
      <c r="F944" s="142"/>
      <c r="G944" s="142" t="s">
        <v>566</v>
      </c>
      <c r="H944" s="160" t="s">
        <v>3056</v>
      </c>
      <c r="I944" s="142" t="s">
        <v>3057</v>
      </c>
      <c r="J944" s="161"/>
      <c r="K944" s="162" t="s">
        <v>3058</v>
      </c>
      <c r="L944" s="142" t="s">
        <v>3059</v>
      </c>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row>
    <row r="945" spans="2:46" ht="72.5">
      <c r="B945" s="155"/>
      <c r="C945" s="156" t="s">
        <v>1105</v>
      </c>
      <c r="D945" s="169">
        <v>43587</v>
      </c>
      <c r="E945" s="158" t="s">
        <v>3060</v>
      </c>
      <c r="F945" s="142"/>
      <c r="G945" s="142" t="s">
        <v>566</v>
      </c>
      <c r="H945" s="160" t="s">
        <v>3061</v>
      </c>
      <c r="I945" s="142" t="s">
        <v>3062</v>
      </c>
      <c r="J945" s="161"/>
      <c r="K945" s="162" t="s">
        <v>3063</v>
      </c>
      <c r="L945" s="142" t="s">
        <v>3064</v>
      </c>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row>
    <row r="946" spans="2:46" ht="58">
      <c r="B946" s="155"/>
      <c r="C946" s="156" t="s">
        <v>1109</v>
      </c>
      <c r="D946" s="169">
        <v>43587</v>
      </c>
      <c r="E946" s="158" t="s">
        <v>3065</v>
      </c>
      <c r="F946" s="142"/>
      <c r="G946" s="142" t="s">
        <v>566</v>
      </c>
      <c r="H946" s="160" t="s">
        <v>3066</v>
      </c>
      <c r="I946" s="142" t="s">
        <v>2809</v>
      </c>
      <c r="J946" s="161"/>
      <c r="K946" s="162" t="s">
        <v>3067</v>
      </c>
      <c r="L946" s="142" t="s">
        <v>3068</v>
      </c>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row>
    <row r="947" spans="2:46" ht="72.5">
      <c r="B947" s="155"/>
      <c r="C947" s="156" t="s">
        <v>1112</v>
      </c>
      <c r="D947" s="169">
        <v>43587</v>
      </c>
      <c r="E947" s="158" t="s">
        <v>2988</v>
      </c>
      <c r="F947" s="142"/>
      <c r="G947" s="142" t="s">
        <v>566</v>
      </c>
      <c r="H947" s="160" t="s">
        <v>3069</v>
      </c>
      <c r="I947" s="142" t="s">
        <v>3057</v>
      </c>
      <c r="J947" s="161"/>
      <c r="K947" s="162" t="s">
        <v>3070</v>
      </c>
      <c r="L947" s="142" t="s">
        <v>3071</v>
      </c>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row>
    <row r="948" spans="2:46" ht="87">
      <c r="B948" s="155"/>
      <c r="C948" s="156" t="s">
        <v>1116</v>
      </c>
      <c r="D948" s="169">
        <v>43587</v>
      </c>
      <c r="E948" s="158" t="s">
        <v>3072</v>
      </c>
      <c r="F948" s="142"/>
      <c r="G948" s="142" t="s">
        <v>566</v>
      </c>
      <c r="H948" s="160" t="s">
        <v>3073</v>
      </c>
      <c r="I948" s="142" t="s">
        <v>3074</v>
      </c>
      <c r="J948" s="161"/>
      <c r="K948" s="162" t="s">
        <v>3075</v>
      </c>
      <c r="L948" s="142" t="s">
        <v>3076</v>
      </c>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row>
    <row r="949" spans="2:46" ht="43.5">
      <c r="B949" s="155"/>
      <c r="C949" s="156" t="s">
        <v>1118</v>
      </c>
      <c r="D949" s="169">
        <v>43587</v>
      </c>
      <c r="E949" s="158" t="s">
        <v>3077</v>
      </c>
      <c r="F949" s="142"/>
      <c r="G949" s="142" t="s">
        <v>566</v>
      </c>
      <c r="H949" s="163" t="s">
        <v>1319</v>
      </c>
      <c r="I949" s="142" t="s">
        <v>3078</v>
      </c>
      <c r="J949" s="161"/>
      <c r="K949" s="162" t="s">
        <v>3079</v>
      </c>
      <c r="L949" s="142" t="s">
        <v>3080</v>
      </c>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row>
    <row r="950" spans="2:46" ht="43.5">
      <c r="B950" s="155"/>
      <c r="C950" s="156" t="s">
        <v>1120</v>
      </c>
      <c r="D950" s="169">
        <v>43591</v>
      </c>
      <c r="E950" s="158" t="s">
        <v>3081</v>
      </c>
      <c r="F950" s="142"/>
      <c r="G950" s="142" t="s">
        <v>566</v>
      </c>
      <c r="H950" s="160" t="s">
        <v>3082</v>
      </c>
      <c r="I950" s="142" t="s">
        <v>2809</v>
      </c>
      <c r="J950" s="161"/>
      <c r="K950" s="162" t="s">
        <v>3083</v>
      </c>
      <c r="L950" s="142" t="s">
        <v>3084</v>
      </c>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row>
    <row r="951" spans="2:46" ht="43.5">
      <c r="B951" s="155"/>
      <c r="C951" s="156" t="s">
        <v>1122</v>
      </c>
      <c r="D951" s="169">
        <v>43595</v>
      </c>
      <c r="E951" s="158" t="s">
        <v>3085</v>
      </c>
      <c r="F951" s="142"/>
      <c r="G951" s="142" t="s">
        <v>750</v>
      </c>
      <c r="H951" s="163" t="s">
        <v>1319</v>
      </c>
      <c r="I951" s="142" t="s">
        <v>3086</v>
      </c>
      <c r="J951" s="161"/>
      <c r="K951" s="162" t="s">
        <v>3087</v>
      </c>
      <c r="L951" s="142" t="s">
        <v>462</v>
      </c>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row>
    <row r="952" spans="2:46" ht="58">
      <c r="B952" s="155"/>
      <c r="C952" s="156" t="s">
        <v>1126</v>
      </c>
      <c r="D952" s="169">
        <v>43602</v>
      </c>
      <c r="E952" s="158" t="s">
        <v>3088</v>
      </c>
      <c r="F952" s="142"/>
      <c r="G952" s="142" t="s">
        <v>566</v>
      </c>
      <c r="H952" s="160" t="s">
        <v>3089</v>
      </c>
      <c r="I952" s="142" t="s">
        <v>2809</v>
      </c>
      <c r="J952" s="161"/>
      <c r="K952" s="162" t="s">
        <v>3090</v>
      </c>
      <c r="L952" s="142" t="s">
        <v>3091</v>
      </c>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row>
    <row r="953" spans="2:46" ht="72.5">
      <c r="B953" s="155"/>
      <c r="C953" s="156" t="s">
        <v>1130</v>
      </c>
      <c r="D953" s="169">
        <v>43614</v>
      </c>
      <c r="E953" s="171" t="s">
        <v>3055</v>
      </c>
      <c r="F953" s="142"/>
      <c r="G953" s="142" t="s">
        <v>566</v>
      </c>
      <c r="H953" s="163" t="s">
        <v>1319</v>
      </c>
      <c r="I953" s="142" t="s">
        <v>3092</v>
      </c>
      <c r="J953" s="170" t="s">
        <v>3093</v>
      </c>
      <c r="K953" s="162" t="s">
        <v>3094</v>
      </c>
      <c r="L953" s="142" t="s">
        <v>3095</v>
      </c>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row>
    <row r="954" spans="2:46" ht="43.5">
      <c r="B954" s="155"/>
      <c r="C954" s="156" t="s">
        <v>1133</v>
      </c>
      <c r="D954" s="169">
        <v>43614</v>
      </c>
      <c r="E954" s="158" t="s">
        <v>3096</v>
      </c>
      <c r="F954" s="142"/>
      <c r="G954" s="142" t="s">
        <v>750</v>
      </c>
      <c r="H954" s="163" t="s">
        <v>1319</v>
      </c>
      <c r="I954" s="142" t="s">
        <v>3097</v>
      </c>
      <c r="J954" s="161"/>
      <c r="K954" s="162" t="s">
        <v>3098</v>
      </c>
      <c r="L954" s="142" t="s">
        <v>462</v>
      </c>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row>
    <row r="955" spans="2:46" ht="43.5">
      <c r="B955" s="155"/>
      <c r="C955" s="156" t="s">
        <v>1137</v>
      </c>
      <c r="D955" s="169">
        <v>43623</v>
      </c>
      <c r="E955" s="158" t="s">
        <v>3099</v>
      </c>
      <c r="F955" s="142"/>
      <c r="G955" s="142" t="s">
        <v>750</v>
      </c>
      <c r="H955" s="163" t="s">
        <v>1319</v>
      </c>
      <c r="I955" s="142" t="s">
        <v>3100</v>
      </c>
      <c r="J955" s="161"/>
      <c r="K955" s="162" t="s">
        <v>3101</v>
      </c>
      <c r="L955" s="142" t="s">
        <v>462</v>
      </c>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row>
    <row r="956" spans="2:46" ht="43.5">
      <c r="B956" s="155"/>
      <c r="C956" s="156" t="s">
        <v>1141</v>
      </c>
      <c r="D956" s="169">
        <v>43629</v>
      </c>
      <c r="E956" s="165" t="s">
        <v>2998</v>
      </c>
      <c r="F956" s="142"/>
      <c r="G956" s="142" t="s">
        <v>607</v>
      </c>
      <c r="H956" s="163" t="s">
        <v>1319</v>
      </c>
      <c r="I956" s="142" t="s">
        <v>2314</v>
      </c>
      <c r="J956" s="161"/>
      <c r="K956" s="162" t="s">
        <v>3102</v>
      </c>
      <c r="L956" s="142" t="s">
        <v>3103</v>
      </c>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row>
    <row r="957" spans="2:46" ht="29">
      <c r="B957" s="155"/>
      <c r="C957" s="156" t="s">
        <v>1145</v>
      </c>
      <c r="D957" s="169">
        <v>43629</v>
      </c>
      <c r="E957" s="165" t="s">
        <v>3104</v>
      </c>
      <c r="F957" s="142"/>
      <c r="G957" s="142" t="s">
        <v>566</v>
      </c>
      <c r="H957" s="168" t="s">
        <v>3105</v>
      </c>
      <c r="I957" s="142" t="s">
        <v>3106</v>
      </c>
      <c r="J957" s="161" t="s">
        <v>3107</v>
      </c>
      <c r="K957" s="162" t="s">
        <v>3108</v>
      </c>
      <c r="L957" s="142" t="s">
        <v>3109</v>
      </c>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row>
    <row r="958" spans="2:46" ht="43.5">
      <c r="B958" s="155"/>
      <c r="C958" s="156" t="s">
        <v>1148</v>
      </c>
      <c r="D958" s="169">
        <v>43635</v>
      </c>
      <c r="E958" s="158" t="s">
        <v>3110</v>
      </c>
      <c r="F958" s="142"/>
      <c r="G958" s="142" t="s">
        <v>750</v>
      </c>
      <c r="H958" s="163" t="s">
        <v>1319</v>
      </c>
      <c r="I958" s="142" t="s">
        <v>3111</v>
      </c>
      <c r="J958" s="161"/>
      <c r="K958" s="162" t="s">
        <v>3112</v>
      </c>
      <c r="L958" s="142" t="s">
        <v>3109</v>
      </c>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row>
    <row r="959" spans="2:46" ht="43.5">
      <c r="B959" s="155"/>
      <c r="C959" s="156" t="s">
        <v>1152</v>
      </c>
      <c r="D959" s="169">
        <v>43635</v>
      </c>
      <c r="E959" s="158" t="s">
        <v>2956</v>
      </c>
      <c r="F959" s="142"/>
      <c r="G959" s="142" t="s">
        <v>566</v>
      </c>
      <c r="H959" s="163" t="s">
        <v>1319</v>
      </c>
      <c r="I959" s="142" t="s">
        <v>2314</v>
      </c>
      <c r="J959" s="161"/>
      <c r="K959" s="162" t="s">
        <v>3113</v>
      </c>
      <c r="L959" s="142" t="s">
        <v>3114</v>
      </c>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row>
    <row r="960" spans="2:46" ht="43.5">
      <c r="B960" s="155"/>
      <c r="C960" s="156" t="s">
        <v>1156</v>
      </c>
      <c r="D960" s="169">
        <v>43635</v>
      </c>
      <c r="E960" s="158" t="s">
        <v>2956</v>
      </c>
      <c r="F960" s="142"/>
      <c r="G960" s="142" t="s">
        <v>566</v>
      </c>
      <c r="H960" s="163" t="s">
        <v>1319</v>
      </c>
      <c r="I960" s="142" t="s">
        <v>2314</v>
      </c>
      <c r="J960" s="161"/>
      <c r="K960" s="162" t="s">
        <v>3115</v>
      </c>
      <c r="L960" s="142" t="s">
        <v>3114</v>
      </c>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row>
    <row r="961" spans="2:46" ht="43.5">
      <c r="B961" s="155"/>
      <c r="C961" s="156" t="s">
        <v>1160</v>
      </c>
      <c r="D961" s="169">
        <v>43642</v>
      </c>
      <c r="E961" s="158" t="s">
        <v>3116</v>
      </c>
      <c r="F961" s="142"/>
      <c r="G961" s="142" t="s">
        <v>750</v>
      </c>
      <c r="H961" s="163" t="s">
        <v>1319</v>
      </c>
      <c r="I961" s="142" t="s">
        <v>3117</v>
      </c>
      <c r="J961" s="161"/>
      <c r="K961" s="162" t="s">
        <v>3118</v>
      </c>
      <c r="L961" s="142" t="s">
        <v>3109</v>
      </c>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row>
    <row r="962" spans="2:46" ht="43.5">
      <c r="B962" s="155"/>
      <c r="C962" s="156" t="s">
        <v>1164</v>
      </c>
      <c r="D962" s="169">
        <v>43642</v>
      </c>
      <c r="E962" s="158" t="s">
        <v>3007</v>
      </c>
      <c r="F962" s="142"/>
      <c r="G962" s="142" t="s">
        <v>566</v>
      </c>
      <c r="H962" s="160" t="s">
        <v>3119</v>
      </c>
      <c r="I962" s="142" t="s">
        <v>3120</v>
      </c>
      <c r="J962" s="161"/>
      <c r="K962" s="162" t="s">
        <v>3121</v>
      </c>
      <c r="L962" s="142" t="s">
        <v>3109</v>
      </c>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row>
    <row r="963" spans="2:46" ht="43.5">
      <c r="B963" s="155"/>
      <c r="C963" s="156" t="s">
        <v>1167</v>
      </c>
      <c r="D963" s="169">
        <v>43647</v>
      </c>
      <c r="E963" s="158" t="s">
        <v>3122</v>
      </c>
      <c r="F963" s="142"/>
      <c r="G963" s="142" t="s">
        <v>566</v>
      </c>
      <c r="H963" s="163" t="s">
        <v>1319</v>
      </c>
      <c r="I963" s="142" t="s">
        <v>3123</v>
      </c>
      <c r="J963" s="161"/>
      <c r="K963" s="162" t="s">
        <v>3124</v>
      </c>
      <c r="L963" s="142" t="s">
        <v>836</v>
      </c>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row>
    <row r="964" spans="2:46" ht="101.5">
      <c r="B964" s="155"/>
      <c r="C964" s="156" t="s">
        <v>1170</v>
      </c>
      <c r="D964" s="172">
        <v>1072019</v>
      </c>
      <c r="E964" s="173" t="s">
        <v>3125</v>
      </c>
      <c r="F964" s="142"/>
      <c r="G964" s="142" t="s">
        <v>566</v>
      </c>
      <c r="H964" s="168" t="s">
        <v>3126</v>
      </c>
      <c r="I964" s="142" t="s">
        <v>2314</v>
      </c>
      <c r="J964" s="161"/>
      <c r="K964" s="162" t="s">
        <v>3127</v>
      </c>
      <c r="L964" s="142" t="s">
        <v>382</v>
      </c>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row>
    <row r="965" spans="2:46" ht="101.5">
      <c r="B965" s="155"/>
      <c r="C965" s="156" t="s">
        <v>1174</v>
      </c>
      <c r="D965" s="172">
        <v>1072019</v>
      </c>
      <c r="E965" s="173" t="s">
        <v>3128</v>
      </c>
      <c r="F965" s="142"/>
      <c r="G965" s="142" t="s">
        <v>566</v>
      </c>
      <c r="H965" s="168" t="s">
        <v>3126</v>
      </c>
      <c r="I965" s="142" t="s">
        <v>2314</v>
      </c>
      <c r="J965" s="161"/>
      <c r="K965" s="162" t="s">
        <v>3129</v>
      </c>
      <c r="L965" s="142" t="s">
        <v>3109</v>
      </c>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row>
    <row r="966" spans="2:46" ht="43.5">
      <c r="B966" s="155"/>
      <c r="C966" s="156" t="s">
        <v>1178</v>
      </c>
      <c r="D966" s="172">
        <v>1072019</v>
      </c>
      <c r="E966" s="173" t="s">
        <v>3130</v>
      </c>
      <c r="F966" s="142"/>
      <c r="G966" s="142" t="s">
        <v>1037</v>
      </c>
      <c r="H966" s="163" t="s">
        <v>1319</v>
      </c>
      <c r="I966" s="142" t="s">
        <v>2314</v>
      </c>
      <c r="J966" s="161"/>
      <c r="K966" s="162" t="s">
        <v>3131</v>
      </c>
      <c r="L966" s="142" t="s">
        <v>3132</v>
      </c>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row>
    <row r="967" spans="2:46" ht="50">
      <c r="B967" s="155"/>
      <c r="C967" s="156" t="s">
        <v>1576</v>
      </c>
      <c r="D967" s="172">
        <v>2072019</v>
      </c>
      <c r="E967" s="173" t="s">
        <v>3133</v>
      </c>
      <c r="F967" s="142"/>
      <c r="G967" s="142" t="s">
        <v>574</v>
      </c>
      <c r="H967" s="160" t="s">
        <v>3134</v>
      </c>
      <c r="I967" s="142" t="s">
        <v>3135</v>
      </c>
      <c r="J967" s="161" t="s">
        <v>3136</v>
      </c>
      <c r="K967" s="162" t="s">
        <v>3137</v>
      </c>
      <c r="L967" s="142" t="s">
        <v>3109</v>
      </c>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row>
    <row r="968" spans="2:46" ht="50">
      <c r="B968" s="155"/>
      <c r="C968" s="156" t="s">
        <v>1580</v>
      </c>
      <c r="D968" s="172">
        <v>2072019</v>
      </c>
      <c r="E968" s="173" t="s">
        <v>3138</v>
      </c>
      <c r="F968" s="142"/>
      <c r="G968" s="142" t="s">
        <v>574</v>
      </c>
      <c r="H968" s="160" t="s">
        <v>3139</v>
      </c>
      <c r="I968" s="142" t="s">
        <v>3135</v>
      </c>
      <c r="J968" s="161" t="s">
        <v>3140</v>
      </c>
      <c r="K968" s="162" t="s">
        <v>3141</v>
      </c>
      <c r="L968" s="142" t="s">
        <v>3142</v>
      </c>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row>
    <row r="969" spans="2:46" ht="43.5">
      <c r="B969" s="155"/>
      <c r="C969" s="156" t="s">
        <v>1585</v>
      </c>
      <c r="D969" s="172">
        <v>3072019</v>
      </c>
      <c r="E969" s="173" t="s">
        <v>3143</v>
      </c>
      <c r="F969" s="142"/>
      <c r="G969" s="142" t="s">
        <v>568</v>
      </c>
      <c r="H969" s="163" t="s">
        <v>1319</v>
      </c>
      <c r="I969" s="142" t="s">
        <v>3144</v>
      </c>
      <c r="J969" s="161"/>
      <c r="K969" s="162" t="s">
        <v>3145</v>
      </c>
      <c r="L969" s="142" t="s">
        <v>3109</v>
      </c>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row>
    <row r="970" spans="2:46" ht="43.5">
      <c r="B970" s="155"/>
      <c r="C970" s="156" t="s">
        <v>1590</v>
      </c>
      <c r="D970" s="172">
        <v>3072019</v>
      </c>
      <c r="E970" s="173" t="s">
        <v>3146</v>
      </c>
      <c r="F970" s="142"/>
      <c r="G970" s="142" t="s">
        <v>750</v>
      </c>
      <c r="H970" s="163" t="s">
        <v>1319</v>
      </c>
      <c r="I970" s="142" t="s">
        <v>3147</v>
      </c>
      <c r="J970" s="161"/>
      <c r="K970" s="162" t="s">
        <v>3148</v>
      </c>
      <c r="L970" s="142" t="s">
        <v>3109</v>
      </c>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row>
    <row r="971" spans="2:46" ht="58">
      <c r="B971" s="155"/>
      <c r="C971" s="156" t="s">
        <v>1196</v>
      </c>
      <c r="D971" s="172">
        <v>3072019</v>
      </c>
      <c r="E971" s="173" t="s">
        <v>3149</v>
      </c>
      <c r="F971" s="142"/>
      <c r="G971" s="142" t="s">
        <v>1037</v>
      </c>
      <c r="H971" s="163" t="s">
        <v>1319</v>
      </c>
      <c r="I971" s="142" t="s">
        <v>3150</v>
      </c>
      <c r="J971" s="161"/>
      <c r="K971" s="162" t="s">
        <v>3151</v>
      </c>
      <c r="L971" s="142" t="s">
        <v>3152</v>
      </c>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row>
    <row r="972" spans="2:46" ht="58">
      <c r="B972" s="155"/>
      <c r="C972" s="156" t="s">
        <v>1199</v>
      </c>
      <c r="D972" s="172">
        <v>3072019</v>
      </c>
      <c r="E972" s="173" t="s">
        <v>3153</v>
      </c>
      <c r="F972" s="142"/>
      <c r="G972" s="142" t="s">
        <v>1037</v>
      </c>
      <c r="H972" s="163" t="s">
        <v>1319</v>
      </c>
      <c r="I972" s="142" t="s">
        <v>3150</v>
      </c>
      <c r="J972" s="161"/>
      <c r="K972" s="162" t="s">
        <v>3154</v>
      </c>
      <c r="L972" s="142" t="s">
        <v>3155</v>
      </c>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row>
    <row r="973" spans="2:46" ht="43.5">
      <c r="B973" s="155"/>
      <c r="C973" s="156" t="s">
        <v>1202</v>
      </c>
      <c r="D973" s="172">
        <v>3072019</v>
      </c>
      <c r="E973" s="173" t="s">
        <v>3156</v>
      </c>
      <c r="F973" s="142"/>
      <c r="G973" s="142" t="s">
        <v>1037</v>
      </c>
      <c r="H973" s="163" t="s">
        <v>1319</v>
      </c>
      <c r="I973" s="142" t="s">
        <v>3150</v>
      </c>
      <c r="J973" s="161"/>
      <c r="K973" s="162" t="s">
        <v>3157</v>
      </c>
      <c r="L973" s="142" t="s">
        <v>3158</v>
      </c>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row>
    <row r="974" spans="2:46" ht="72.5">
      <c r="B974" s="155"/>
      <c r="C974" s="156" t="s">
        <v>1206</v>
      </c>
      <c r="D974" s="172">
        <v>3072019</v>
      </c>
      <c r="E974" s="173" t="s">
        <v>1284</v>
      </c>
      <c r="F974" s="142"/>
      <c r="G974" s="142" t="s">
        <v>566</v>
      </c>
      <c r="H974" s="163" t="s">
        <v>1319</v>
      </c>
      <c r="I974" s="142" t="s">
        <v>3159</v>
      </c>
      <c r="J974" s="161"/>
      <c r="K974" s="162" t="s">
        <v>3160</v>
      </c>
      <c r="L974" s="142" t="s">
        <v>3109</v>
      </c>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row>
    <row r="975" spans="2:46" ht="116">
      <c r="B975" s="155"/>
      <c r="C975" s="156" t="s">
        <v>1209</v>
      </c>
      <c r="D975" s="172">
        <v>3072019</v>
      </c>
      <c r="E975" s="173" t="s">
        <v>2984</v>
      </c>
      <c r="F975" s="142"/>
      <c r="G975" s="142" t="s">
        <v>566</v>
      </c>
      <c r="H975" s="160" t="s">
        <v>3161</v>
      </c>
      <c r="I975" s="142" t="s">
        <v>3162</v>
      </c>
      <c r="J975" s="174" t="s">
        <v>3163</v>
      </c>
      <c r="K975" s="162" t="s">
        <v>3164</v>
      </c>
      <c r="L975" s="142" t="s">
        <v>3165</v>
      </c>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row>
    <row r="976" spans="2:46" ht="72.5">
      <c r="B976" s="155"/>
      <c r="C976" s="156" t="s">
        <v>1212</v>
      </c>
      <c r="D976" s="172">
        <v>22072019</v>
      </c>
      <c r="E976" s="173" t="s">
        <v>3166</v>
      </c>
      <c r="F976" s="142"/>
      <c r="G976" s="142" t="s">
        <v>566</v>
      </c>
      <c r="H976" s="163" t="s">
        <v>1319</v>
      </c>
      <c r="I976" s="142" t="s">
        <v>3167</v>
      </c>
      <c r="J976" s="161"/>
      <c r="K976" s="162" t="s">
        <v>3168</v>
      </c>
      <c r="L976" s="142" t="s">
        <v>3109</v>
      </c>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row>
    <row r="977" spans="2:46" ht="43.5">
      <c r="B977" s="155"/>
      <c r="C977" s="156" t="s">
        <v>1215</v>
      </c>
      <c r="D977" s="172">
        <v>29072019</v>
      </c>
      <c r="E977" s="173" t="s">
        <v>3169</v>
      </c>
      <c r="F977" s="142"/>
      <c r="G977" s="142" t="s">
        <v>750</v>
      </c>
      <c r="H977" s="163" t="s">
        <v>1319</v>
      </c>
      <c r="I977" s="142" t="s">
        <v>3170</v>
      </c>
      <c r="J977" s="161"/>
      <c r="K977" s="162" t="s">
        <v>3171</v>
      </c>
      <c r="L977" s="142" t="s">
        <v>3109</v>
      </c>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row>
    <row r="978" spans="2:46" ht="43.5">
      <c r="B978" s="155"/>
      <c r="C978" s="156" t="s">
        <v>1219</v>
      </c>
      <c r="D978" s="172">
        <v>1082019</v>
      </c>
      <c r="E978" s="173" t="s">
        <v>3172</v>
      </c>
      <c r="F978" s="142"/>
      <c r="G978" s="142" t="s">
        <v>566</v>
      </c>
      <c r="H978" s="160" t="s">
        <v>3173</v>
      </c>
      <c r="I978" s="142" t="s">
        <v>3174</v>
      </c>
      <c r="J978" s="161"/>
      <c r="K978" s="162" t="s">
        <v>3175</v>
      </c>
      <c r="L978" s="142" t="s">
        <v>3109</v>
      </c>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row>
    <row r="979" spans="2:46" ht="43.5">
      <c r="B979" s="155"/>
      <c r="C979" s="156" t="s">
        <v>1223</v>
      </c>
      <c r="D979" s="172">
        <v>1082019</v>
      </c>
      <c r="E979" s="173" t="s">
        <v>3176</v>
      </c>
      <c r="F979" s="142"/>
      <c r="G979" s="142" t="s">
        <v>566</v>
      </c>
      <c r="H979" s="160" t="s">
        <v>3177</v>
      </c>
      <c r="I979" s="142" t="s">
        <v>3174</v>
      </c>
      <c r="J979" s="161"/>
      <c r="K979" s="162" t="s">
        <v>3178</v>
      </c>
      <c r="L979" s="142" t="s">
        <v>3109</v>
      </c>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row>
    <row r="980" spans="2:46" ht="43.5">
      <c r="B980" s="155"/>
      <c r="C980" s="156" t="s">
        <v>1228</v>
      </c>
      <c r="D980" s="172">
        <v>1082019</v>
      </c>
      <c r="E980" s="173" t="s">
        <v>3179</v>
      </c>
      <c r="F980" s="142"/>
      <c r="G980" s="142" t="s">
        <v>566</v>
      </c>
      <c r="H980" s="163" t="s">
        <v>1319</v>
      </c>
      <c r="I980" s="142" t="s">
        <v>3174</v>
      </c>
      <c r="J980" s="161"/>
      <c r="K980" s="162" t="s">
        <v>3180</v>
      </c>
      <c r="L980" s="142" t="s">
        <v>3109</v>
      </c>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row>
    <row r="981" spans="2:46" ht="58">
      <c r="B981" s="155"/>
      <c r="C981" s="156" t="s">
        <v>1231</v>
      </c>
      <c r="D981" s="172">
        <v>1082019</v>
      </c>
      <c r="E981" s="173" t="s">
        <v>3181</v>
      </c>
      <c r="F981" s="142"/>
      <c r="G981" s="142" t="s">
        <v>566</v>
      </c>
      <c r="H981" s="160" t="s">
        <v>3182</v>
      </c>
      <c r="I981" s="142" t="s">
        <v>3174</v>
      </c>
      <c r="J981" s="161"/>
      <c r="K981" s="162" t="s">
        <v>3183</v>
      </c>
      <c r="L981" s="142" t="s">
        <v>3109</v>
      </c>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row>
    <row r="982" spans="2:46" ht="72.5">
      <c r="B982" s="155"/>
      <c r="C982" s="156" t="s">
        <v>1234</v>
      </c>
      <c r="D982" s="172">
        <v>1082019</v>
      </c>
      <c r="E982" s="173" t="s">
        <v>3184</v>
      </c>
      <c r="F982" s="142"/>
      <c r="G982" s="142" t="s">
        <v>566</v>
      </c>
      <c r="H982" s="163" t="s">
        <v>1319</v>
      </c>
      <c r="I982" s="142" t="s">
        <v>3174</v>
      </c>
      <c r="J982" s="161"/>
      <c r="K982" s="162" t="s">
        <v>3185</v>
      </c>
      <c r="L982" s="142" t="s">
        <v>3109</v>
      </c>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row>
    <row r="983" spans="2:46" ht="72.5">
      <c r="B983" s="155"/>
      <c r="C983" s="156" t="s">
        <v>1236</v>
      </c>
      <c r="D983" s="172">
        <v>1082019</v>
      </c>
      <c r="E983" s="173" t="s">
        <v>3186</v>
      </c>
      <c r="F983" s="142"/>
      <c r="G983" s="142" t="s">
        <v>566</v>
      </c>
      <c r="H983" s="163" t="s">
        <v>1319</v>
      </c>
      <c r="I983" s="142" t="s">
        <v>3174</v>
      </c>
      <c r="J983" s="161"/>
      <c r="K983" s="162" t="s">
        <v>3187</v>
      </c>
      <c r="L983" s="142" t="s">
        <v>3109</v>
      </c>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row>
    <row r="984" spans="2:46" ht="58">
      <c r="B984" s="155"/>
      <c r="C984" s="156" t="s">
        <v>1240</v>
      </c>
      <c r="D984" s="172">
        <v>1082019</v>
      </c>
      <c r="E984" s="173" t="s">
        <v>3188</v>
      </c>
      <c r="F984" s="142"/>
      <c r="G984" s="142" t="s">
        <v>566</v>
      </c>
      <c r="H984" s="163" t="s">
        <v>1319</v>
      </c>
      <c r="I984" s="142" t="s">
        <v>3174</v>
      </c>
      <c r="J984" s="161"/>
      <c r="K984" s="162" t="s">
        <v>3189</v>
      </c>
      <c r="L984" s="142" t="s">
        <v>3109</v>
      </c>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row>
    <row r="985" spans="2:46" ht="72.5">
      <c r="B985" s="155"/>
      <c r="C985" s="156" t="s">
        <v>1243</v>
      </c>
      <c r="D985" s="172">
        <v>1082019</v>
      </c>
      <c r="E985" s="173" t="s">
        <v>3190</v>
      </c>
      <c r="F985" s="142"/>
      <c r="G985" s="142" t="s">
        <v>566</v>
      </c>
      <c r="H985" s="163" t="s">
        <v>1319</v>
      </c>
      <c r="I985" s="142" t="s">
        <v>3174</v>
      </c>
      <c r="J985" s="161"/>
      <c r="K985" s="162" t="s">
        <v>3191</v>
      </c>
      <c r="L985" s="142" t="s">
        <v>3109</v>
      </c>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row>
    <row r="986" spans="2:46" ht="72.5">
      <c r="B986" s="155"/>
      <c r="C986" s="156" t="s">
        <v>1246</v>
      </c>
      <c r="D986" s="172">
        <v>1082019</v>
      </c>
      <c r="E986" s="173" t="s">
        <v>3192</v>
      </c>
      <c r="F986" s="142"/>
      <c r="G986" s="142" t="s">
        <v>566</v>
      </c>
      <c r="H986" s="160" t="s">
        <v>3193</v>
      </c>
      <c r="I986" s="142" t="s">
        <v>3174</v>
      </c>
      <c r="J986" s="161"/>
      <c r="K986" s="162" t="s">
        <v>3194</v>
      </c>
      <c r="L986" s="142" t="s">
        <v>3109</v>
      </c>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row>
    <row r="987" spans="2:46" ht="58">
      <c r="B987" s="155"/>
      <c r="C987" s="156" t="s">
        <v>1251</v>
      </c>
      <c r="D987" s="172">
        <v>1082019</v>
      </c>
      <c r="E987" s="173" t="s">
        <v>3195</v>
      </c>
      <c r="F987" s="142"/>
      <c r="G987" s="142" t="s">
        <v>566</v>
      </c>
      <c r="H987" s="163" t="s">
        <v>1319</v>
      </c>
      <c r="I987" s="142" t="s">
        <v>2809</v>
      </c>
      <c r="J987" s="161"/>
      <c r="K987" s="162" t="s">
        <v>3196</v>
      </c>
      <c r="L987" s="142" t="s">
        <v>3109</v>
      </c>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row>
    <row r="988" spans="2:46" ht="72.5">
      <c r="B988" s="155"/>
      <c r="C988" s="156" t="s">
        <v>1255</v>
      </c>
      <c r="D988" s="172">
        <v>1082019</v>
      </c>
      <c r="E988" s="173" t="s">
        <v>3197</v>
      </c>
      <c r="F988" s="142"/>
      <c r="G988" s="142" t="s">
        <v>566</v>
      </c>
      <c r="H988" s="163" t="s">
        <v>1319</v>
      </c>
      <c r="I988" s="142" t="s">
        <v>2809</v>
      </c>
      <c r="J988" s="161"/>
      <c r="K988" s="162" t="s">
        <v>3198</v>
      </c>
      <c r="L988" s="142" t="s">
        <v>3109</v>
      </c>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row>
    <row r="989" spans="2:46" ht="58">
      <c r="B989" s="155"/>
      <c r="C989" s="156" t="s">
        <v>1259</v>
      </c>
      <c r="D989" s="172">
        <v>1082019</v>
      </c>
      <c r="E989" s="173" t="s">
        <v>3199</v>
      </c>
      <c r="F989" s="142"/>
      <c r="G989" s="142" t="s">
        <v>566</v>
      </c>
      <c r="H989" s="163" t="s">
        <v>1319</v>
      </c>
      <c r="I989" s="142" t="s">
        <v>2809</v>
      </c>
      <c r="J989" s="161"/>
      <c r="K989" s="162" t="s">
        <v>3200</v>
      </c>
      <c r="L989" s="142" t="s">
        <v>3109</v>
      </c>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row>
    <row r="990" spans="2:46" ht="58">
      <c r="B990" s="155"/>
      <c r="C990" s="156" t="s">
        <v>1263</v>
      </c>
      <c r="D990" s="172">
        <v>1082019</v>
      </c>
      <c r="E990" s="173" t="s">
        <v>3201</v>
      </c>
      <c r="F990" s="142"/>
      <c r="G990" s="142" t="s">
        <v>566</v>
      </c>
      <c r="H990" s="163" t="s">
        <v>1319</v>
      </c>
      <c r="I990" s="142" t="s">
        <v>2809</v>
      </c>
      <c r="J990" s="161"/>
      <c r="K990" s="162" t="s">
        <v>3202</v>
      </c>
      <c r="L990" s="142" t="s">
        <v>3109</v>
      </c>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row>
    <row r="991" spans="2:46" ht="43.5">
      <c r="B991" s="155"/>
      <c r="C991" s="156" t="s">
        <v>1267</v>
      </c>
      <c r="D991" s="172">
        <v>5082019</v>
      </c>
      <c r="E991" s="173" t="s">
        <v>3203</v>
      </c>
      <c r="F991" s="142"/>
      <c r="G991" s="142" t="s">
        <v>566</v>
      </c>
      <c r="H991" s="160" t="s">
        <v>3204</v>
      </c>
      <c r="I991" s="142" t="s">
        <v>3174</v>
      </c>
      <c r="J991" s="161"/>
      <c r="K991" s="162" t="s">
        <v>3205</v>
      </c>
      <c r="L991" s="142" t="s">
        <v>3109</v>
      </c>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row>
    <row r="992" spans="2:46" ht="72.5">
      <c r="B992" s="155"/>
      <c r="C992" s="156" t="s">
        <v>1271</v>
      </c>
      <c r="D992" s="172">
        <v>7082019</v>
      </c>
      <c r="E992" s="173" t="s">
        <v>3060</v>
      </c>
      <c r="F992" s="142"/>
      <c r="G992" s="142" t="s">
        <v>566</v>
      </c>
      <c r="H992" s="160" t="s">
        <v>3206</v>
      </c>
      <c r="I992" s="142" t="s">
        <v>3057</v>
      </c>
      <c r="J992" s="161"/>
      <c r="K992" s="162" t="s">
        <v>3207</v>
      </c>
      <c r="L992" s="142" t="s">
        <v>3208</v>
      </c>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row>
    <row r="993" spans="2:46" ht="58">
      <c r="B993" s="155"/>
      <c r="C993" s="156" t="s">
        <v>1275</v>
      </c>
      <c r="D993" s="172">
        <v>7082019</v>
      </c>
      <c r="E993" s="173" t="s">
        <v>3088</v>
      </c>
      <c r="F993" s="142"/>
      <c r="G993" s="142" t="s">
        <v>566</v>
      </c>
      <c r="H993" s="163" t="s">
        <v>1319</v>
      </c>
      <c r="I993" s="142" t="s">
        <v>2809</v>
      </c>
      <c r="J993" s="161"/>
      <c r="K993" s="162" t="s">
        <v>3209</v>
      </c>
      <c r="L993" s="142" t="s">
        <v>3210</v>
      </c>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row>
    <row r="994" spans="2:46" ht="58">
      <c r="B994" s="155"/>
      <c r="C994" s="156" t="s">
        <v>1279</v>
      </c>
      <c r="D994" s="172">
        <v>7082019</v>
      </c>
      <c r="E994" s="173" t="s">
        <v>3211</v>
      </c>
      <c r="F994" s="142"/>
      <c r="G994" s="142" t="s">
        <v>607</v>
      </c>
      <c r="H994" s="160" t="s">
        <v>3212</v>
      </c>
      <c r="I994" s="142" t="s">
        <v>3213</v>
      </c>
      <c r="J994" s="161"/>
      <c r="K994" s="162" t="s">
        <v>3214</v>
      </c>
      <c r="L994" s="142" t="s">
        <v>3215</v>
      </c>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row>
    <row r="995" spans="2:46" ht="159.5">
      <c r="B995" s="155"/>
      <c r="C995" s="156" t="s">
        <v>1283</v>
      </c>
      <c r="D995" s="172">
        <v>7082019</v>
      </c>
      <c r="E995" s="173" t="s">
        <v>3216</v>
      </c>
      <c r="F995" s="142"/>
      <c r="G995" s="142" t="s">
        <v>566</v>
      </c>
      <c r="H995" s="160" t="s">
        <v>3217</v>
      </c>
      <c r="I995" s="142" t="s">
        <v>2729</v>
      </c>
      <c r="J995" s="161"/>
      <c r="K995" s="162" t="s">
        <v>3218</v>
      </c>
      <c r="L995" s="142" t="s">
        <v>3219</v>
      </c>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row>
    <row r="996" spans="2:46" ht="43.5">
      <c r="B996" s="155"/>
      <c r="C996" s="156" t="s">
        <v>1286</v>
      </c>
      <c r="D996" s="172">
        <v>19082019</v>
      </c>
      <c r="E996" s="173" t="s">
        <v>3116</v>
      </c>
      <c r="F996" s="142"/>
      <c r="G996" s="142" t="s">
        <v>750</v>
      </c>
      <c r="H996" s="163" t="s">
        <v>1319</v>
      </c>
      <c r="I996" s="142" t="s">
        <v>3220</v>
      </c>
      <c r="J996" s="161"/>
      <c r="K996" s="162" t="s">
        <v>3221</v>
      </c>
      <c r="L996" s="142" t="s">
        <v>3222</v>
      </c>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row>
    <row r="997" spans="2:46" ht="43.5">
      <c r="B997" s="155"/>
      <c r="C997" s="156" t="s">
        <v>1655</v>
      </c>
      <c r="D997" s="172">
        <v>19082019</v>
      </c>
      <c r="E997" s="173" t="s">
        <v>3116</v>
      </c>
      <c r="F997" s="142"/>
      <c r="G997" s="142" t="s">
        <v>750</v>
      </c>
      <c r="H997" s="163" t="s">
        <v>1319</v>
      </c>
      <c r="I997" s="142" t="s">
        <v>3223</v>
      </c>
      <c r="J997" s="161"/>
      <c r="K997" s="162" t="s">
        <v>3224</v>
      </c>
      <c r="L997" s="142" t="s">
        <v>3222</v>
      </c>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row>
    <row r="998" spans="2:46" ht="87">
      <c r="B998" s="155"/>
      <c r="C998" s="156" t="s">
        <v>1659</v>
      </c>
      <c r="D998" s="172">
        <v>19082019</v>
      </c>
      <c r="E998" s="173" t="s">
        <v>3225</v>
      </c>
      <c r="F998" s="142"/>
      <c r="G998" s="142" t="s">
        <v>1037</v>
      </c>
      <c r="H998" s="163" t="s">
        <v>1319</v>
      </c>
      <c r="I998" s="142" t="s">
        <v>2314</v>
      </c>
      <c r="J998" s="161"/>
      <c r="K998" s="162" t="s">
        <v>3226</v>
      </c>
      <c r="L998" s="142" t="s">
        <v>3227</v>
      </c>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row>
    <row r="999" spans="2:46" ht="43.5">
      <c r="B999" s="155"/>
      <c r="C999" s="156" t="s">
        <v>1663</v>
      </c>
      <c r="D999" s="172">
        <v>19082019</v>
      </c>
      <c r="E999" s="173" t="s">
        <v>3146</v>
      </c>
      <c r="F999" s="142"/>
      <c r="G999" s="142" t="s">
        <v>750</v>
      </c>
      <c r="H999" s="163" t="s">
        <v>1319</v>
      </c>
      <c r="I999" s="142" t="s">
        <v>3228</v>
      </c>
      <c r="J999" s="161"/>
      <c r="K999" s="162" t="s">
        <v>3229</v>
      </c>
      <c r="L999" s="142" t="s">
        <v>3222</v>
      </c>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row>
    <row r="1000" spans="2:46" ht="72.5">
      <c r="B1000" s="155"/>
      <c r="C1000" s="156" t="s">
        <v>1667</v>
      </c>
      <c r="D1000" s="172">
        <v>26082019</v>
      </c>
      <c r="E1000" s="173" t="s">
        <v>3230</v>
      </c>
      <c r="F1000" s="142"/>
      <c r="G1000" s="142" t="s">
        <v>566</v>
      </c>
      <c r="H1000" s="160" t="s">
        <v>3231</v>
      </c>
      <c r="I1000" s="142" t="s">
        <v>2314</v>
      </c>
      <c r="J1000" s="161"/>
      <c r="K1000" s="162" t="s">
        <v>3232</v>
      </c>
      <c r="L1000" s="142" t="s">
        <v>3222</v>
      </c>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row>
    <row r="1001" spans="2:46" ht="58">
      <c r="B1001" s="155"/>
      <c r="C1001" s="156" t="s">
        <v>1671</v>
      </c>
      <c r="D1001" s="172">
        <v>26082019</v>
      </c>
      <c r="E1001" s="173" t="s">
        <v>3233</v>
      </c>
      <c r="F1001" s="142"/>
      <c r="G1001" s="142" t="s">
        <v>566</v>
      </c>
      <c r="H1001" s="160" t="s">
        <v>3234</v>
      </c>
      <c r="I1001" s="142" t="s">
        <v>2314</v>
      </c>
      <c r="J1001" s="161"/>
      <c r="K1001" s="162" t="s">
        <v>3235</v>
      </c>
      <c r="L1001" s="142" t="s">
        <v>3236</v>
      </c>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row>
    <row r="1002" spans="2:46" ht="43.5">
      <c r="B1002" s="155"/>
      <c r="C1002" s="156" t="s">
        <v>1676</v>
      </c>
      <c r="D1002" s="172">
        <v>28082019</v>
      </c>
      <c r="E1002" s="173" t="s">
        <v>3237</v>
      </c>
      <c r="F1002" s="142"/>
      <c r="G1002" s="142" t="s">
        <v>566</v>
      </c>
      <c r="H1002" s="163" t="s">
        <v>1319</v>
      </c>
      <c r="I1002" s="142" t="s">
        <v>3174</v>
      </c>
      <c r="J1002" s="161"/>
      <c r="K1002" s="162" t="s">
        <v>3238</v>
      </c>
      <c r="L1002" s="142" t="s">
        <v>3239</v>
      </c>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row>
    <row r="1003" spans="2:46" ht="58">
      <c r="B1003" s="155"/>
      <c r="C1003" s="156" t="s">
        <v>1681</v>
      </c>
      <c r="D1003" s="172">
        <v>28082019</v>
      </c>
      <c r="E1003" s="173" t="s">
        <v>3240</v>
      </c>
      <c r="F1003" s="142"/>
      <c r="G1003" s="142" t="s">
        <v>607</v>
      </c>
      <c r="H1003" s="163" t="s">
        <v>1319</v>
      </c>
      <c r="I1003" s="142" t="s">
        <v>3241</v>
      </c>
      <c r="J1003" s="161"/>
      <c r="K1003" s="162" t="s">
        <v>3242</v>
      </c>
      <c r="L1003" s="142" t="s">
        <v>3243</v>
      </c>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row>
    <row r="1004" spans="2:46" ht="72.5">
      <c r="B1004" s="155"/>
      <c r="C1004" s="156" t="s">
        <v>1686</v>
      </c>
      <c r="D1004" s="172">
        <v>28082019</v>
      </c>
      <c r="E1004" s="173" t="s">
        <v>3244</v>
      </c>
      <c r="F1004" s="142"/>
      <c r="G1004" s="142" t="s">
        <v>607</v>
      </c>
      <c r="H1004" s="163" t="s">
        <v>1319</v>
      </c>
      <c r="I1004" s="142" t="s">
        <v>3241</v>
      </c>
      <c r="J1004" s="161"/>
      <c r="K1004" s="162" t="s">
        <v>3245</v>
      </c>
      <c r="L1004" s="142" t="s">
        <v>3246</v>
      </c>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row>
    <row r="1005" spans="2:46" ht="58">
      <c r="B1005" s="155"/>
      <c r="C1005" s="156" t="s">
        <v>1689</v>
      </c>
      <c r="D1005" s="172">
        <v>28082019</v>
      </c>
      <c r="E1005" s="173" t="s">
        <v>3247</v>
      </c>
      <c r="F1005" s="142"/>
      <c r="G1005" s="142" t="s">
        <v>607</v>
      </c>
      <c r="H1005" s="163" t="s">
        <v>1319</v>
      </c>
      <c r="I1005" s="142" t="s">
        <v>3241</v>
      </c>
      <c r="J1005" s="161"/>
      <c r="K1005" s="162" t="s">
        <v>3248</v>
      </c>
      <c r="L1005" s="142" t="s">
        <v>3249</v>
      </c>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row>
    <row r="1006" spans="2:46" ht="43.5">
      <c r="B1006" s="155"/>
      <c r="C1006" s="156" t="s">
        <v>1693</v>
      </c>
      <c r="D1006" s="172">
        <v>28092019</v>
      </c>
      <c r="E1006" s="173" t="s">
        <v>3203</v>
      </c>
      <c r="F1006" s="142"/>
      <c r="G1006" s="142" t="s">
        <v>566</v>
      </c>
      <c r="H1006" s="163" t="s">
        <v>1319</v>
      </c>
      <c r="I1006" s="142" t="s">
        <v>3174</v>
      </c>
      <c r="J1006" s="161"/>
      <c r="K1006" s="162" t="s">
        <v>3250</v>
      </c>
      <c r="L1006" s="142" t="s">
        <v>3251</v>
      </c>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row>
    <row r="1007" spans="2:46" ht="72.5">
      <c r="B1007" s="155"/>
      <c r="C1007" s="156" t="s">
        <v>1696</v>
      </c>
      <c r="D1007" s="172">
        <v>3082019</v>
      </c>
      <c r="E1007" s="173" t="s">
        <v>3252</v>
      </c>
      <c r="F1007" s="142"/>
      <c r="G1007" s="142" t="s">
        <v>566</v>
      </c>
      <c r="H1007" s="160" t="s">
        <v>3253</v>
      </c>
      <c r="I1007" s="142" t="s">
        <v>2314</v>
      </c>
      <c r="J1007" s="161"/>
      <c r="K1007" s="162" t="s">
        <v>3254</v>
      </c>
      <c r="L1007" s="142" t="s">
        <v>462</v>
      </c>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row>
    <row r="1008" spans="2:46" ht="43.5">
      <c r="B1008" s="155"/>
      <c r="C1008" s="156" t="s">
        <v>1699</v>
      </c>
      <c r="D1008" s="172">
        <v>5092019</v>
      </c>
      <c r="E1008" s="173" t="s">
        <v>2982</v>
      </c>
      <c r="F1008" s="175"/>
      <c r="G1008" s="175" t="s">
        <v>750</v>
      </c>
      <c r="H1008" s="163" t="s">
        <v>1319</v>
      </c>
      <c r="I1008" s="142" t="s">
        <v>3255</v>
      </c>
      <c r="J1008" s="161"/>
      <c r="K1008" s="162" t="s">
        <v>3256</v>
      </c>
      <c r="L1008" s="142" t="s">
        <v>3109</v>
      </c>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row>
    <row r="1009" spans="2:46" ht="43.5">
      <c r="B1009" s="155"/>
      <c r="C1009" s="156" t="s">
        <v>1702</v>
      </c>
      <c r="D1009" s="172">
        <v>5092019</v>
      </c>
      <c r="E1009" s="173" t="s">
        <v>3257</v>
      </c>
      <c r="F1009" s="142"/>
      <c r="G1009" s="142" t="s">
        <v>750</v>
      </c>
      <c r="H1009" s="163" t="s">
        <v>1319</v>
      </c>
      <c r="I1009" s="176" t="s">
        <v>3258</v>
      </c>
      <c r="J1009" s="161"/>
      <c r="K1009" s="162" t="s">
        <v>3259</v>
      </c>
      <c r="L1009" s="176" t="s">
        <v>1291</v>
      </c>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row>
    <row r="1010" spans="2:46" ht="58">
      <c r="B1010" s="155"/>
      <c r="C1010" s="156" t="s">
        <v>1706</v>
      </c>
      <c r="D1010" s="172">
        <v>6092019</v>
      </c>
      <c r="E1010" s="173" t="s">
        <v>3046</v>
      </c>
      <c r="F1010" s="142"/>
      <c r="G1010" s="142" t="s">
        <v>607</v>
      </c>
      <c r="H1010" s="160" t="s">
        <v>3260</v>
      </c>
      <c r="I1010" s="142" t="s">
        <v>3261</v>
      </c>
      <c r="J1010" s="161"/>
      <c r="K1010" s="162" t="s">
        <v>3262</v>
      </c>
      <c r="L1010" s="142" t="s">
        <v>3263</v>
      </c>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row>
    <row r="1011" spans="2:46" ht="58">
      <c r="B1011" s="155"/>
      <c r="C1011" s="156" t="s">
        <v>1710</v>
      </c>
      <c r="D1011" s="172">
        <v>6092019</v>
      </c>
      <c r="E1011" s="173" t="s">
        <v>3264</v>
      </c>
      <c r="F1011" s="142"/>
      <c r="G1011" s="142" t="s">
        <v>607</v>
      </c>
      <c r="H1011" s="160" t="s">
        <v>3265</v>
      </c>
      <c r="I1011" s="142" t="s">
        <v>3261</v>
      </c>
      <c r="J1011" s="161"/>
      <c r="K1011" s="162" t="s">
        <v>3266</v>
      </c>
      <c r="L1011" s="142" t="s">
        <v>3267</v>
      </c>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row>
    <row r="1012" spans="2:46" ht="43.5">
      <c r="B1012" s="155"/>
      <c r="C1012" s="156" t="s">
        <v>1712</v>
      </c>
      <c r="D1012" s="172">
        <v>6092019</v>
      </c>
      <c r="E1012" s="173" t="s">
        <v>3268</v>
      </c>
      <c r="F1012" s="142"/>
      <c r="G1012" s="142" t="s">
        <v>607</v>
      </c>
      <c r="H1012" s="160" t="s">
        <v>3269</v>
      </c>
      <c r="I1012" s="142" t="s">
        <v>3270</v>
      </c>
      <c r="J1012" s="161"/>
      <c r="K1012" s="162" t="s">
        <v>3271</v>
      </c>
      <c r="L1012" s="142" t="s">
        <v>3272</v>
      </c>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row>
    <row r="1013" spans="2:46" ht="87">
      <c r="B1013" s="155"/>
      <c r="C1013" s="156" t="s">
        <v>1716</v>
      </c>
      <c r="D1013" s="172">
        <v>9092019</v>
      </c>
      <c r="E1013" s="173" t="s">
        <v>2984</v>
      </c>
      <c r="F1013" s="142"/>
      <c r="G1013" s="142" t="s">
        <v>566</v>
      </c>
      <c r="H1013" s="160" t="s">
        <v>3273</v>
      </c>
      <c r="I1013" s="142" t="s">
        <v>3274</v>
      </c>
      <c r="J1013" s="161"/>
      <c r="K1013" s="162" t="s">
        <v>3275</v>
      </c>
      <c r="L1013" s="142" t="s">
        <v>3276</v>
      </c>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row>
    <row r="1014" spans="2:46" ht="43.5">
      <c r="B1014" s="155"/>
      <c r="C1014" s="156" t="s">
        <v>1720</v>
      </c>
      <c r="D1014" s="172">
        <v>11092019</v>
      </c>
      <c r="E1014" s="173" t="s">
        <v>3277</v>
      </c>
      <c r="F1014" s="142"/>
      <c r="G1014" s="142" t="s">
        <v>574</v>
      </c>
      <c r="H1014" s="160" t="s">
        <v>3278</v>
      </c>
      <c r="I1014" s="142" t="s">
        <v>3279</v>
      </c>
      <c r="J1014" s="161"/>
      <c r="K1014" s="162" t="s">
        <v>3280</v>
      </c>
      <c r="L1014" s="142" t="s">
        <v>3109</v>
      </c>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row>
    <row r="1015" spans="2:46" ht="43.5">
      <c r="B1015" s="155"/>
      <c r="C1015" s="156" t="s">
        <v>1724</v>
      </c>
      <c r="D1015" s="172">
        <v>11092019</v>
      </c>
      <c r="E1015" s="173" t="s">
        <v>3281</v>
      </c>
      <c r="F1015" s="142"/>
      <c r="G1015" s="142" t="s">
        <v>574</v>
      </c>
      <c r="H1015" s="160" t="s">
        <v>3282</v>
      </c>
      <c r="I1015" s="142" t="s">
        <v>3279</v>
      </c>
      <c r="J1015" s="161"/>
      <c r="K1015" s="162" t="s">
        <v>3283</v>
      </c>
      <c r="L1015" s="142" t="s">
        <v>462</v>
      </c>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row>
    <row r="1016" spans="2:46" ht="87">
      <c r="B1016" s="155"/>
      <c r="C1016" s="156" t="s">
        <v>1728</v>
      </c>
      <c r="D1016" s="172">
        <v>16092019</v>
      </c>
      <c r="E1016" s="173" t="s">
        <v>3072</v>
      </c>
      <c r="F1016" s="142"/>
      <c r="G1016" s="142" t="s">
        <v>566</v>
      </c>
      <c r="H1016" s="160" t="s">
        <v>3284</v>
      </c>
      <c r="I1016" s="142" t="s">
        <v>3062</v>
      </c>
      <c r="J1016" s="161"/>
      <c r="K1016" s="162" t="s">
        <v>3285</v>
      </c>
      <c r="L1016" s="142" t="s">
        <v>3286</v>
      </c>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row>
    <row r="1017" spans="2:46" ht="43.5">
      <c r="B1017" s="155"/>
      <c r="C1017" s="156" t="s">
        <v>1731</v>
      </c>
      <c r="D1017" s="172">
        <v>18092019</v>
      </c>
      <c r="E1017" s="173" t="s">
        <v>3287</v>
      </c>
      <c r="F1017" s="142"/>
      <c r="G1017" s="142" t="s">
        <v>750</v>
      </c>
      <c r="H1017" s="163" t="s">
        <v>1319</v>
      </c>
      <c r="I1017" s="142" t="s">
        <v>3288</v>
      </c>
      <c r="J1017" s="161"/>
      <c r="K1017" s="162" t="s">
        <v>3289</v>
      </c>
      <c r="L1017" s="142" t="s">
        <v>462</v>
      </c>
      <c r="M1017" s="5"/>
      <c r="N1017" s="5"/>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row>
    <row r="1018" spans="2:46" ht="43.5">
      <c r="B1018" s="155"/>
      <c r="C1018" s="156" t="s">
        <v>1734</v>
      </c>
      <c r="D1018" s="172">
        <v>18092019</v>
      </c>
      <c r="E1018" s="173" t="s">
        <v>3287</v>
      </c>
      <c r="F1018" s="142"/>
      <c r="G1018" s="142" t="s">
        <v>750</v>
      </c>
      <c r="H1018" s="163" t="s">
        <v>1319</v>
      </c>
      <c r="I1018" s="142" t="s">
        <v>3290</v>
      </c>
      <c r="J1018" s="161"/>
      <c r="K1018" s="162" t="s">
        <v>3291</v>
      </c>
      <c r="L1018" s="142" t="s">
        <v>462</v>
      </c>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row>
    <row r="1019" spans="2:46" ht="43.5">
      <c r="B1019" s="155"/>
      <c r="C1019" s="156" t="s">
        <v>1738</v>
      </c>
      <c r="D1019" s="172">
        <v>19092019</v>
      </c>
      <c r="E1019" s="173" t="s">
        <v>2995</v>
      </c>
      <c r="F1019" s="142"/>
      <c r="G1019" s="142" t="s">
        <v>750</v>
      </c>
      <c r="H1019" s="160" t="s">
        <v>3292</v>
      </c>
      <c r="I1019" s="142" t="s">
        <v>3293</v>
      </c>
      <c r="J1019" s="161"/>
      <c r="K1019" s="162" t="s">
        <v>3294</v>
      </c>
      <c r="L1019" s="142" t="s">
        <v>462</v>
      </c>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row>
    <row r="1020" spans="2:46" ht="43.5">
      <c r="B1020" s="155"/>
      <c r="C1020" s="156" t="s">
        <v>1742</v>
      </c>
      <c r="D1020" s="172">
        <v>23092019</v>
      </c>
      <c r="E1020" s="173" t="s">
        <v>3295</v>
      </c>
      <c r="F1020" s="142"/>
      <c r="G1020" s="142" t="s">
        <v>750</v>
      </c>
      <c r="H1020" s="163" t="s">
        <v>1319</v>
      </c>
      <c r="I1020" s="142" t="s">
        <v>3296</v>
      </c>
      <c r="J1020" s="161"/>
      <c r="K1020" s="162" t="s">
        <v>3297</v>
      </c>
      <c r="L1020" s="142" t="s">
        <v>462</v>
      </c>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row>
    <row r="1021" spans="2:46" ht="87">
      <c r="B1021" s="155"/>
      <c r="C1021" s="156" t="s">
        <v>1746</v>
      </c>
      <c r="D1021" s="172">
        <v>24092019</v>
      </c>
      <c r="E1021" s="173" t="s">
        <v>3298</v>
      </c>
      <c r="F1021" s="142"/>
      <c r="G1021" s="142" t="s">
        <v>566</v>
      </c>
      <c r="H1021" s="160" t="s">
        <v>3299</v>
      </c>
      <c r="I1021" s="142" t="s">
        <v>2314</v>
      </c>
      <c r="J1021" s="161"/>
      <c r="K1021" s="162" t="s">
        <v>3300</v>
      </c>
      <c r="L1021" s="142" t="s">
        <v>1291</v>
      </c>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row>
    <row r="1022" spans="2:46" ht="43.5">
      <c r="B1022" s="155"/>
      <c r="C1022" s="156" t="s">
        <v>1749</v>
      </c>
      <c r="D1022" s="172">
        <v>24092019</v>
      </c>
      <c r="E1022" s="173" t="s">
        <v>3301</v>
      </c>
      <c r="F1022" s="142"/>
      <c r="G1022" s="142" t="s">
        <v>566</v>
      </c>
      <c r="H1022" s="160" t="s">
        <v>3302</v>
      </c>
      <c r="I1022" s="142" t="s">
        <v>2314</v>
      </c>
      <c r="J1022" s="161"/>
      <c r="K1022" s="162" t="s">
        <v>3303</v>
      </c>
      <c r="L1022" s="142" t="s">
        <v>3304</v>
      </c>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row>
    <row r="1023" spans="2:46" ht="101.5">
      <c r="B1023" s="155"/>
      <c r="C1023" s="156" t="s">
        <v>1753</v>
      </c>
      <c r="D1023" s="172">
        <v>24092019</v>
      </c>
      <c r="E1023" s="173" t="s">
        <v>3216</v>
      </c>
      <c r="F1023" s="142"/>
      <c r="G1023" s="142" t="s">
        <v>566</v>
      </c>
      <c r="H1023" s="160" t="s">
        <v>3305</v>
      </c>
      <c r="I1023" s="142" t="s">
        <v>3306</v>
      </c>
      <c r="J1023" s="161"/>
      <c r="K1023" s="162" t="s">
        <v>3307</v>
      </c>
      <c r="L1023" s="142" t="s">
        <v>3308</v>
      </c>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row>
    <row r="1024" spans="2:46" ht="43.5">
      <c r="B1024" s="155"/>
      <c r="C1024" s="156" t="s">
        <v>1757</v>
      </c>
      <c r="D1024" s="172">
        <v>24092019</v>
      </c>
      <c r="E1024" s="173" t="s">
        <v>3309</v>
      </c>
      <c r="F1024" s="142"/>
      <c r="G1024" s="142" t="s">
        <v>566</v>
      </c>
      <c r="H1024" s="160" t="s">
        <v>3310</v>
      </c>
      <c r="I1024" s="142" t="s">
        <v>2314</v>
      </c>
      <c r="J1024" s="161"/>
      <c r="K1024" s="162" t="s">
        <v>3311</v>
      </c>
      <c r="L1024" s="142" t="s">
        <v>3312</v>
      </c>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row>
    <row r="1025" spans="2:46" ht="58">
      <c r="B1025" s="155"/>
      <c r="C1025" s="156" t="s">
        <v>2174</v>
      </c>
      <c r="D1025" s="172">
        <v>26092019</v>
      </c>
      <c r="E1025" s="173" t="s">
        <v>3313</v>
      </c>
      <c r="F1025" s="142"/>
      <c r="G1025" s="142" t="s">
        <v>566</v>
      </c>
      <c r="H1025" s="163" t="s">
        <v>1319</v>
      </c>
      <c r="I1025" s="142" t="s">
        <v>3314</v>
      </c>
      <c r="J1025" s="161"/>
      <c r="K1025" s="162" t="s">
        <v>3315</v>
      </c>
      <c r="L1025" s="142" t="s">
        <v>502</v>
      </c>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row>
    <row r="1026" spans="2:46" ht="71">
      <c r="B1026" s="155"/>
      <c r="C1026" s="156" t="s">
        <v>2178</v>
      </c>
      <c r="D1026" s="172">
        <v>27092019</v>
      </c>
      <c r="E1026" s="173" t="s">
        <v>3316</v>
      </c>
      <c r="F1026" s="142"/>
      <c r="G1026" s="142" t="s">
        <v>566</v>
      </c>
      <c r="H1026" s="163" t="s">
        <v>1319</v>
      </c>
      <c r="I1026" s="142" t="s">
        <v>2314</v>
      </c>
      <c r="J1026" s="161"/>
      <c r="K1026" s="162" t="s">
        <v>3317</v>
      </c>
      <c r="L1026" s="142" t="s">
        <v>502</v>
      </c>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row>
    <row r="1027" spans="2:46" ht="43.5">
      <c r="B1027" s="155"/>
      <c r="C1027" s="156" t="s">
        <v>2181</v>
      </c>
      <c r="D1027" s="172">
        <v>1102019</v>
      </c>
      <c r="E1027" s="173" t="s">
        <v>2995</v>
      </c>
      <c r="F1027" s="142"/>
      <c r="G1027" s="142" t="s">
        <v>566</v>
      </c>
      <c r="H1027" s="163" t="s">
        <v>1319</v>
      </c>
      <c r="I1027" s="142" t="s">
        <v>3318</v>
      </c>
      <c r="J1027" s="161"/>
      <c r="K1027" s="162" t="s">
        <v>3319</v>
      </c>
      <c r="L1027" s="142" t="s">
        <v>3320</v>
      </c>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row>
    <row r="1028" spans="2:46" ht="72.5">
      <c r="B1028" s="155"/>
      <c r="C1028" s="156" t="s">
        <v>2184</v>
      </c>
      <c r="D1028" s="172">
        <v>4102019</v>
      </c>
      <c r="E1028" s="173" t="s">
        <v>3321</v>
      </c>
      <c r="F1028" s="142"/>
      <c r="G1028" s="142" t="s">
        <v>566</v>
      </c>
      <c r="H1028" s="163" t="s">
        <v>1319</v>
      </c>
      <c r="I1028" s="142" t="s">
        <v>3322</v>
      </c>
      <c r="J1028" s="161"/>
      <c r="K1028" s="162" t="s">
        <v>3323</v>
      </c>
      <c r="L1028" s="142" t="s">
        <v>502</v>
      </c>
      <c r="M1028" s="5"/>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row>
    <row r="1029" spans="2:46" ht="87">
      <c r="B1029" s="155"/>
      <c r="C1029" s="156" t="s">
        <v>2187</v>
      </c>
      <c r="D1029" s="172">
        <v>4102019</v>
      </c>
      <c r="E1029" s="173" t="s">
        <v>3324</v>
      </c>
      <c r="F1029" s="142"/>
      <c r="G1029" s="142" t="s">
        <v>607</v>
      </c>
      <c r="H1029" s="160" t="s">
        <v>3325</v>
      </c>
      <c r="I1029" s="142" t="s">
        <v>3326</v>
      </c>
      <c r="J1029" s="161"/>
      <c r="K1029" s="162" t="s">
        <v>3327</v>
      </c>
      <c r="L1029" s="142" t="s">
        <v>3328</v>
      </c>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row>
    <row r="1030" spans="2:46" ht="43.5">
      <c r="B1030" s="155"/>
      <c r="C1030" s="156" t="s">
        <v>2190</v>
      </c>
      <c r="D1030" s="172">
        <v>4102019</v>
      </c>
      <c r="E1030" s="173" t="s">
        <v>3237</v>
      </c>
      <c r="F1030" s="142"/>
      <c r="G1030" s="142"/>
      <c r="H1030" s="163" t="s">
        <v>1319</v>
      </c>
      <c r="I1030" s="142" t="s">
        <v>3329</v>
      </c>
      <c r="J1030" s="161"/>
      <c r="K1030" s="162" t="s">
        <v>3330</v>
      </c>
      <c r="L1030" s="142" t="s">
        <v>3331</v>
      </c>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row>
    <row r="1031" spans="2:46" ht="43.5">
      <c r="B1031" s="155"/>
      <c r="C1031" s="156" t="s">
        <v>2194</v>
      </c>
      <c r="D1031" s="172">
        <v>4102019</v>
      </c>
      <c r="E1031" s="173" t="s">
        <v>3237</v>
      </c>
      <c r="F1031" s="142"/>
      <c r="G1031" s="142" t="s">
        <v>566</v>
      </c>
      <c r="H1031" s="160" t="s">
        <v>3332</v>
      </c>
      <c r="I1031" s="142" t="s">
        <v>3329</v>
      </c>
      <c r="J1031" s="161"/>
      <c r="K1031" s="162" t="s">
        <v>3333</v>
      </c>
      <c r="L1031" s="142" t="s">
        <v>502</v>
      </c>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row>
    <row r="1032" spans="2:46" ht="43.5">
      <c r="B1032" s="155"/>
      <c r="C1032" s="156" t="s">
        <v>2197</v>
      </c>
      <c r="D1032" s="172">
        <v>4102019</v>
      </c>
      <c r="E1032" s="173" t="s">
        <v>3237</v>
      </c>
      <c r="F1032" s="142"/>
      <c r="G1032" s="142" t="s">
        <v>566</v>
      </c>
      <c r="H1032" s="163" t="s">
        <v>1319</v>
      </c>
      <c r="I1032" s="142" t="s">
        <v>3334</v>
      </c>
      <c r="J1032" s="161"/>
      <c r="K1032" s="162" t="s">
        <v>3335</v>
      </c>
      <c r="L1032" s="142" t="s">
        <v>3336</v>
      </c>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row>
    <row r="1033" spans="2:46" ht="43.5">
      <c r="B1033" s="155"/>
      <c r="C1033" s="156" t="s">
        <v>2200</v>
      </c>
      <c r="D1033" s="172">
        <v>4102019</v>
      </c>
      <c r="E1033" s="173" t="s">
        <v>3337</v>
      </c>
      <c r="F1033" s="142"/>
      <c r="G1033" s="142" t="s">
        <v>574</v>
      </c>
      <c r="H1033" s="167" t="s">
        <v>3338</v>
      </c>
      <c r="I1033" s="142" t="s">
        <v>3339</v>
      </c>
      <c r="J1033" s="161" t="s">
        <v>3340</v>
      </c>
      <c r="K1033" s="162" t="s">
        <v>3341</v>
      </c>
      <c r="L1033" s="142" t="s">
        <v>3342</v>
      </c>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row>
    <row r="1034" spans="2:46" ht="72.5">
      <c r="B1034" s="155"/>
      <c r="C1034" s="156" t="s">
        <v>2203</v>
      </c>
      <c r="D1034" s="172">
        <v>4102019</v>
      </c>
      <c r="E1034" s="173" t="s">
        <v>3343</v>
      </c>
      <c r="F1034" s="142"/>
      <c r="G1034" s="142" t="s">
        <v>566</v>
      </c>
      <c r="H1034" s="163" t="s">
        <v>1319</v>
      </c>
      <c r="I1034" s="142" t="s">
        <v>3322</v>
      </c>
      <c r="J1034" s="161"/>
      <c r="K1034" s="162" t="s">
        <v>3344</v>
      </c>
      <c r="L1034" s="142" t="s">
        <v>502</v>
      </c>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row>
    <row r="1035" spans="2:46" ht="58">
      <c r="B1035" s="155"/>
      <c r="C1035" s="156" t="s">
        <v>2207</v>
      </c>
      <c r="D1035" s="172">
        <v>10102019</v>
      </c>
      <c r="E1035" s="173" t="s">
        <v>3345</v>
      </c>
      <c r="F1035" s="142"/>
      <c r="G1035" s="142" t="s">
        <v>750</v>
      </c>
      <c r="H1035" s="163" t="s">
        <v>1319</v>
      </c>
      <c r="I1035" s="142" t="s">
        <v>3346</v>
      </c>
      <c r="J1035" s="161"/>
      <c r="K1035" s="162" t="s">
        <v>3347</v>
      </c>
      <c r="L1035" s="142" t="s">
        <v>502</v>
      </c>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row>
    <row r="1036" spans="2:46" ht="43.5">
      <c r="B1036" s="155"/>
      <c r="C1036" s="156" t="s">
        <v>2210</v>
      </c>
      <c r="D1036" s="172">
        <v>11102019</v>
      </c>
      <c r="E1036" s="173" t="s">
        <v>3099</v>
      </c>
      <c r="F1036" s="142"/>
      <c r="G1036" s="142" t="s">
        <v>750</v>
      </c>
      <c r="H1036" s="163" t="s">
        <v>1319</v>
      </c>
      <c r="I1036" s="142" t="s">
        <v>3348</v>
      </c>
      <c r="J1036" s="161"/>
      <c r="K1036" s="162" t="s">
        <v>3349</v>
      </c>
      <c r="L1036" s="142" t="s">
        <v>502</v>
      </c>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row>
    <row r="1037" spans="2:46" ht="43.5">
      <c r="B1037" s="155"/>
      <c r="C1037" s="156" t="s">
        <v>2213</v>
      </c>
      <c r="D1037" s="172">
        <v>16102019</v>
      </c>
      <c r="E1037" s="173" t="s">
        <v>3027</v>
      </c>
      <c r="F1037" s="142"/>
      <c r="G1037" s="142" t="s">
        <v>566</v>
      </c>
      <c r="H1037" s="160" t="s">
        <v>3350</v>
      </c>
      <c r="I1037" s="142" t="s">
        <v>2314</v>
      </c>
      <c r="J1037" s="161"/>
      <c r="K1037" s="162" t="s">
        <v>3351</v>
      </c>
      <c r="L1037" s="142" t="s">
        <v>3352</v>
      </c>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row>
    <row r="1038" spans="2:46" ht="29">
      <c r="B1038" s="155"/>
      <c r="C1038" s="156" t="s">
        <v>2216</v>
      </c>
      <c r="D1038" s="172">
        <v>18102019</v>
      </c>
      <c r="E1038" s="173" t="s">
        <v>3353</v>
      </c>
      <c r="F1038" s="142"/>
      <c r="G1038" s="142" t="s">
        <v>1037</v>
      </c>
      <c r="H1038" s="163" t="s">
        <v>1319</v>
      </c>
      <c r="I1038" s="142" t="s">
        <v>2314</v>
      </c>
      <c r="J1038" s="161"/>
      <c r="K1038" s="162" t="s">
        <v>3354</v>
      </c>
      <c r="L1038" s="142" t="s">
        <v>3355</v>
      </c>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row>
    <row r="1039" spans="2:46" ht="43.5">
      <c r="B1039" s="155"/>
      <c r="C1039" s="156" t="s">
        <v>2220</v>
      </c>
      <c r="D1039" s="172">
        <v>18102019</v>
      </c>
      <c r="E1039" s="173" t="s">
        <v>3356</v>
      </c>
      <c r="F1039" s="142"/>
      <c r="G1039" s="142" t="s">
        <v>574</v>
      </c>
      <c r="H1039" s="167" t="s">
        <v>3338</v>
      </c>
      <c r="I1039" s="142" t="s">
        <v>3279</v>
      </c>
      <c r="J1039" s="161" t="s">
        <v>3357</v>
      </c>
      <c r="K1039" s="162" t="s">
        <v>3358</v>
      </c>
      <c r="L1039" s="142" t="s">
        <v>502</v>
      </c>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row>
    <row r="1040" spans="2:46" ht="58">
      <c r="B1040" s="155"/>
      <c r="C1040" s="156" t="s">
        <v>2223</v>
      </c>
      <c r="D1040" s="172">
        <v>24102019</v>
      </c>
      <c r="E1040" s="173" t="s">
        <v>3359</v>
      </c>
      <c r="F1040" s="142"/>
      <c r="G1040" s="142" t="s">
        <v>574</v>
      </c>
      <c r="H1040" s="160" t="s">
        <v>3360</v>
      </c>
      <c r="I1040" s="142" t="s">
        <v>3279</v>
      </c>
      <c r="J1040" s="161"/>
      <c r="K1040" s="162" t="s">
        <v>3361</v>
      </c>
      <c r="L1040" s="142" t="s">
        <v>3362</v>
      </c>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row>
    <row r="1041" spans="2:46" ht="58">
      <c r="B1041" s="155"/>
      <c r="C1041" s="156" t="s">
        <v>2226</v>
      </c>
      <c r="D1041" s="172">
        <v>24102019</v>
      </c>
      <c r="E1041" s="173" t="s">
        <v>3363</v>
      </c>
      <c r="F1041" s="142"/>
      <c r="G1041" s="142" t="s">
        <v>566</v>
      </c>
      <c r="H1041" s="160" t="s">
        <v>3364</v>
      </c>
      <c r="I1041" s="142" t="s">
        <v>3365</v>
      </c>
      <c r="J1041" s="161"/>
      <c r="K1041" s="162" t="s">
        <v>3366</v>
      </c>
      <c r="L1041" s="142" t="s">
        <v>502</v>
      </c>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row>
    <row r="1042" spans="2:46" ht="101.5">
      <c r="B1042" s="155"/>
      <c r="C1042" s="156" t="s">
        <v>2229</v>
      </c>
      <c r="D1042" s="172">
        <v>31102019</v>
      </c>
      <c r="E1042" s="173" t="s">
        <v>3367</v>
      </c>
      <c r="F1042" s="142"/>
      <c r="G1042" s="142" t="s">
        <v>566</v>
      </c>
      <c r="H1042" s="160" t="s">
        <v>3368</v>
      </c>
      <c r="I1042" s="142" t="s">
        <v>3369</v>
      </c>
      <c r="J1042" s="161"/>
      <c r="K1042" s="162" t="s">
        <v>3370</v>
      </c>
      <c r="L1042" s="142" t="s">
        <v>3371</v>
      </c>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row>
    <row r="1043" spans="2:46" ht="58">
      <c r="B1043" s="155"/>
      <c r="C1043" s="156" t="s">
        <v>2231</v>
      </c>
      <c r="D1043" s="172">
        <v>31102019</v>
      </c>
      <c r="E1043" s="173" t="s">
        <v>3372</v>
      </c>
      <c r="F1043" s="142"/>
      <c r="G1043" s="142" t="s">
        <v>574</v>
      </c>
      <c r="H1043" s="160" t="s">
        <v>3373</v>
      </c>
      <c r="I1043" s="142" t="s">
        <v>2540</v>
      </c>
      <c r="J1043" s="161"/>
      <c r="K1043" s="162" t="s">
        <v>3374</v>
      </c>
      <c r="L1043" s="142" t="s">
        <v>502</v>
      </c>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row>
    <row r="1044" spans="2:46" ht="58">
      <c r="B1044" s="155"/>
      <c r="C1044" s="156" t="s">
        <v>2235</v>
      </c>
      <c r="D1044" s="172">
        <v>4112019</v>
      </c>
      <c r="E1044" s="173" t="s">
        <v>3372</v>
      </c>
      <c r="F1044" s="142"/>
      <c r="G1044" s="142" t="s">
        <v>574</v>
      </c>
      <c r="H1044" s="168" t="s">
        <v>3375</v>
      </c>
      <c r="I1044" s="142" t="s">
        <v>2540</v>
      </c>
      <c r="J1044" s="161" t="s">
        <v>3376</v>
      </c>
      <c r="K1044" s="162" t="s">
        <v>3377</v>
      </c>
      <c r="L1044" s="142" t="s">
        <v>3378</v>
      </c>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row>
    <row r="1045" spans="2:46" ht="58">
      <c r="B1045" s="155"/>
      <c r="C1045" s="156" t="s">
        <v>2239</v>
      </c>
      <c r="D1045" s="172">
        <v>11112019</v>
      </c>
      <c r="E1045" s="173" t="s">
        <v>3379</v>
      </c>
      <c r="F1045" s="142"/>
      <c r="G1045" s="142" t="s">
        <v>3380</v>
      </c>
      <c r="H1045" s="167" t="s">
        <v>3338</v>
      </c>
      <c r="I1045" s="142" t="s">
        <v>2314</v>
      </c>
      <c r="J1045" s="161" t="s">
        <v>3381</v>
      </c>
      <c r="K1045" s="162" t="s">
        <v>3382</v>
      </c>
      <c r="L1045" s="142" t="s">
        <v>3383</v>
      </c>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row>
    <row r="1046" spans="2:46" ht="58">
      <c r="B1046" s="155"/>
      <c r="C1046" s="156" t="s">
        <v>2243</v>
      </c>
      <c r="D1046" s="172">
        <v>11112019</v>
      </c>
      <c r="E1046" s="173" t="s">
        <v>3384</v>
      </c>
      <c r="F1046" s="142"/>
      <c r="G1046" s="142" t="s">
        <v>566</v>
      </c>
      <c r="H1046" s="167" t="s">
        <v>3338</v>
      </c>
      <c r="I1046" s="142" t="s">
        <v>2314</v>
      </c>
      <c r="J1046" s="161" t="s">
        <v>3381</v>
      </c>
      <c r="K1046" s="162" t="s">
        <v>3385</v>
      </c>
      <c r="L1046" s="142" t="s">
        <v>3386</v>
      </c>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row>
    <row r="1047" spans="2:46" ht="43.5">
      <c r="B1047" s="155"/>
      <c r="C1047" s="156" t="s">
        <v>2247</v>
      </c>
      <c r="D1047" s="172">
        <v>13112019</v>
      </c>
      <c r="E1047" s="173" t="s">
        <v>3099</v>
      </c>
      <c r="F1047" s="142"/>
      <c r="G1047" s="142" t="s">
        <v>750</v>
      </c>
      <c r="H1047" s="163" t="s">
        <v>1319</v>
      </c>
      <c r="I1047" s="142" t="s">
        <v>3387</v>
      </c>
      <c r="J1047" s="161"/>
      <c r="K1047" s="162" t="s">
        <v>3388</v>
      </c>
      <c r="L1047" s="142" t="s">
        <v>502</v>
      </c>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row>
    <row r="1048" spans="2:46" ht="43.5">
      <c r="B1048" s="155"/>
      <c r="C1048" s="156" t="s">
        <v>2251</v>
      </c>
      <c r="D1048" s="172">
        <v>19112019</v>
      </c>
      <c r="E1048" s="173" t="s">
        <v>3257</v>
      </c>
      <c r="F1048" s="142"/>
      <c r="G1048" s="142" t="s">
        <v>750</v>
      </c>
      <c r="H1048" s="163" t="s">
        <v>1319</v>
      </c>
      <c r="I1048" s="142" t="s">
        <v>3389</v>
      </c>
      <c r="J1048" s="161"/>
      <c r="K1048" s="162" t="s">
        <v>3390</v>
      </c>
      <c r="L1048" s="142" t="s">
        <v>502</v>
      </c>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row>
    <row r="1049" spans="2:46" ht="43.5">
      <c r="B1049" s="155"/>
      <c r="C1049" s="156" t="s">
        <v>2255</v>
      </c>
      <c r="D1049" s="172">
        <v>19112019</v>
      </c>
      <c r="E1049" s="173" t="s">
        <v>2998</v>
      </c>
      <c r="F1049" s="142"/>
      <c r="G1049" s="142" t="s">
        <v>607</v>
      </c>
      <c r="H1049" s="160" t="s">
        <v>3391</v>
      </c>
      <c r="I1049" s="142" t="s">
        <v>3392</v>
      </c>
      <c r="J1049" s="161"/>
      <c r="K1049" s="162" t="s">
        <v>3393</v>
      </c>
      <c r="L1049" s="142" t="s">
        <v>502</v>
      </c>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row>
    <row r="1050" spans="2:46" ht="58">
      <c r="B1050" s="155"/>
      <c r="C1050" s="156" t="s">
        <v>2259</v>
      </c>
      <c r="D1050" s="172">
        <v>21112019</v>
      </c>
      <c r="E1050" s="173" t="s">
        <v>3394</v>
      </c>
      <c r="F1050" s="142"/>
      <c r="G1050" s="142" t="s">
        <v>566</v>
      </c>
      <c r="H1050" s="163" t="s">
        <v>1319</v>
      </c>
      <c r="I1050" s="142" t="s">
        <v>2314</v>
      </c>
      <c r="J1050" s="170" t="s">
        <v>3395</v>
      </c>
      <c r="K1050" s="162" t="s">
        <v>3396</v>
      </c>
      <c r="L1050" s="142" t="s">
        <v>502</v>
      </c>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row>
    <row r="1051" spans="2:46" ht="43.5">
      <c r="B1051" s="155"/>
      <c r="C1051" s="156" t="s">
        <v>2263</v>
      </c>
      <c r="D1051" s="172">
        <v>22112019</v>
      </c>
      <c r="E1051" s="173" t="s">
        <v>3397</v>
      </c>
      <c r="F1051" s="142"/>
      <c r="G1051" s="142" t="s">
        <v>574</v>
      </c>
      <c r="H1051" s="160" t="s">
        <v>3398</v>
      </c>
      <c r="I1051" s="142" t="s">
        <v>3399</v>
      </c>
      <c r="J1051" s="161"/>
      <c r="K1051" s="162" t="s">
        <v>3400</v>
      </c>
      <c r="L1051" s="142" t="s">
        <v>3401</v>
      </c>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row>
    <row r="1052" spans="2:46" ht="43.5">
      <c r="B1052" s="155"/>
      <c r="C1052" s="156" t="s">
        <v>2266</v>
      </c>
      <c r="D1052" s="172">
        <v>221122019</v>
      </c>
      <c r="E1052" s="173" t="s">
        <v>3402</v>
      </c>
      <c r="F1052" s="142"/>
      <c r="G1052" s="142" t="s">
        <v>574</v>
      </c>
      <c r="H1052" s="160" t="s">
        <v>3403</v>
      </c>
      <c r="I1052" s="142" t="s">
        <v>3399</v>
      </c>
      <c r="J1052" s="161"/>
      <c r="K1052" s="162" t="s">
        <v>3404</v>
      </c>
      <c r="L1052" s="142" t="s">
        <v>3405</v>
      </c>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row>
    <row r="1053" spans="2:46" ht="72.5">
      <c r="B1053" s="155"/>
      <c r="C1053" s="156" t="s">
        <v>2269</v>
      </c>
      <c r="D1053" s="172">
        <v>28112019</v>
      </c>
      <c r="E1053" s="173" t="s">
        <v>3406</v>
      </c>
      <c r="F1053" s="142"/>
      <c r="G1053" s="142" t="s">
        <v>566</v>
      </c>
      <c r="H1053" s="163" t="s">
        <v>1319</v>
      </c>
      <c r="I1053" s="142" t="s">
        <v>3407</v>
      </c>
      <c r="J1053" s="161"/>
      <c r="K1053" s="162" t="s">
        <v>3408</v>
      </c>
      <c r="L1053" s="142" t="s">
        <v>3409</v>
      </c>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row>
    <row r="1054" spans="2:46" ht="43.5">
      <c r="B1054" s="155"/>
      <c r="C1054" s="156" t="s">
        <v>2272</v>
      </c>
      <c r="D1054" s="172">
        <v>28112019</v>
      </c>
      <c r="E1054" s="173" t="s">
        <v>3410</v>
      </c>
      <c r="F1054" s="142"/>
      <c r="G1054" s="142" t="s">
        <v>566</v>
      </c>
      <c r="H1054" s="163" t="s">
        <v>1319</v>
      </c>
      <c r="I1054" s="142" t="s">
        <v>2314</v>
      </c>
      <c r="J1054" s="161"/>
      <c r="K1054" s="162" t="s">
        <v>3411</v>
      </c>
      <c r="L1054" s="142" t="s">
        <v>3412</v>
      </c>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row>
    <row r="1055" spans="2:46" ht="43.5">
      <c r="B1055" s="155"/>
      <c r="C1055" s="156" t="s">
        <v>2276</v>
      </c>
      <c r="D1055" s="172">
        <v>28112019</v>
      </c>
      <c r="E1055" s="173" t="s">
        <v>3413</v>
      </c>
      <c r="F1055" s="142"/>
      <c r="G1055" s="142" t="s">
        <v>566</v>
      </c>
      <c r="H1055" s="160" t="s">
        <v>3414</v>
      </c>
      <c r="I1055" s="142" t="s">
        <v>2314</v>
      </c>
      <c r="J1055" s="161"/>
      <c r="K1055" s="162" t="s">
        <v>3415</v>
      </c>
      <c r="L1055" s="142" t="s">
        <v>3416</v>
      </c>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row>
    <row r="1056" spans="2:46" ht="58">
      <c r="B1056" s="155"/>
      <c r="C1056" s="156" t="s">
        <v>2279</v>
      </c>
      <c r="D1056" s="172">
        <v>28112019</v>
      </c>
      <c r="E1056" s="173" t="s">
        <v>3417</v>
      </c>
      <c r="F1056" s="142"/>
      <c r="G1056" s="142" t="s">
        <v>750</v>
      </c>
      <c r="H1056" s="163" t="s">
        <v>1319</v>
      </c>
      <c r="I1056" s="142" t="s">
        <v>3418</v>
      </c>
      <c r="J1056" s="161"/>
      <c r="K1056" s="162" t="s">
        <v>3419</v>
      </c>
      <c r="L1056" s="142" t="s">
        <v>502</v>
      </c>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row>
    <row r="1057" spans="2:46" ht="58">
      <c r="B1057" s="155"/>
      <c r="C1057" s="156" t="s">
        <v>2282</v>
      </c>
      <c r="D1057" s="172">
        <v>4122019</v>
      </c>
      <c r="E1057" s="173" t="s">
        <v>3420</v>
      </c>
      <c r="F1057" s="142"/>
      <c r="G1057" s="142" t="s">
        <v>750</v>
      </c>
      <c r="H1057" s="163" t="s">
        <v>1319</v>
      </c>
      <c r="I1057" s="142" t="s">
        <v>3421</v>
      </c>
      <c r="J1057" s="161"/>
      <c r="K1057" s="162" t="s">
        <v>3422</v>
      </c>
      <c r="L1057" s="142" t="s">
        <v>502</v>
      </c>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row>
    <row r="1058" spans="2:46" ht="43.5">
      <c r="B1058" s="155"/>
      <c r="C1058" s="156" t="s">
        <v>2286</v>
      </c>
      <c r="D1058" s="172">
        <v>10122019</v>
      </c>
      <c r="E1058" s="173" t="s">
        <v>3410</v>
      </c>
      <c r="F1058" s="142"/>
      <c r="G1058" s="142" t="s">
        <v>566</v>
      </c>
      <c r="H1058" s="163" t="s">
        <v>1319</v>
      </c>
      <c r="I1058" s="142" t="s">
        <v>2314</v>
      </c>
      <c r="J1058" s="161"/>
      <c r="K1058" s="162" t="s">
        <v>3423</v>
      </c>
      <c r="L1058" s="142" t="s">
        <v>3424</v>
      </c>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row>
    <row r="1059" spans="2:46" ht="58">
      <c r="B1059" s="155"/>
      <c r="C1059" s="156" t="s">
        <v>2289</v>
      </c>
      <c r="D1059" s="172">
        <v>13122019</v>
      </c>
      <c r="E1059" s="173" t="s">
        <v>3425</v>
      </c>
      <c r="F1059" s="142"/>
      <c r="G1059" s="142" t="s">
        <v>750</v>
      </c>
      <c r="H1059" s="163" t="s">
        <v>1319</v>
      </c>
      <c r="I1059" s="142" t="s">
        <v>3426</v>
      </c>
      <c r="J1059" s="161"/>
      <c r="K1059" s="162" t="s">
        <v>3427</v>
      </c>
      <c r="L1059" s="142" t="s">
        <v>502</v>
      </c>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row>
    <row r="1060" spans="2:46" ht="58">
      <c r="B1060" s="155"/>
      <c r="C1060" s="156" t="s">
        <v>2292</v>
      </c>
      <c r="D1060" s="172">
        <v>13122019</v>
      </c>
      <c r="E1060" s="173" t="s">
        <v>3425</v>
      </c>
      <c r="F1060" s="142"/>
      <c r="G1060" s="142" t="s">
        <v>750</v>
      </c>
      <c r="H1060" s="163" t="s">
        <v>1319</v>
      </c>
      <c r="I1060" s="142" t="s">
        <v>3428</v>
      </c>
      <c r="J1060" s="161"/>
      <c r="K1060" s="162" t="s">
        <v>3429</v>
      </c>
      <c r="L1060" s="142" t="s">
        <v>502</v>
      </c>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row>
    <row r="1061" spans="2:46" ht="43.5">
      <c r="B1061" s="155"/>
      <c r="C1061" s="156" t="s">
        <v>2295</v>
      </c>
      <c r="D1061" s="172">
        <v>13122019</v>
      </c>
      <c r="E1061" s="173" t="s">
        <v>3430</v>
      </c>
      <c r="F1061" s="142"/>
      <c r="G1061" s="142" t="s">
        <v>750</v>
      </c>
      <c r="H1061" s="163" t="s">
        <v>1319</v>
      </c>
      <c r="I1061" s="142" t="s">
        <v>3431</v>
      </c>
      <c r="J1061" s="161"/>
      <c r="K1061" s="162" t="s">
        <v>3432</v>
      </c>
      <c r="L1061" s="142" t="s">
        <v>502</v>
      </c>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row>
    <row r="1062" spans="2:46" ht="43.5">
      <c r="B1062" s="155"/>
      <c r="C1062" s="156" t="s">
        <v>2298</v>
      </c>
      <c r="D1062" s="172">
        <v>16122019</v>
      </c>
      <c r="E1062" s="173" t="s">
        <v>3433</v>
      </c>
      <c r="F1062" s="142"/>
      <c r="G1062" s="142" t="s">
        <v>750</v>
      </c>
      <c r="H1062" s="163" t="s">
        <v>1319</v>
      </c>
      <c r="I1062" s="142" t="s">
        <v>3434</v>
      </c>
      <c r="J1062" s="161"/>
      <c r="K1062" s="162" t="s">
        <v>3435</v>
      </c>
      <c r="L1062" s="142" t="s">
        <v>502</v>
      </c>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row>
    <row r="1063" spans="2:46" ht="43.5">
      <c r="B1063" s="155"/>
      <c r="C1063" s="156" t="s">
        <v>2301</v>
      </c>
      <c r="D1063" s="172">
        <v>17122019</v>
      </c>
      <c r="E1063" s="173" t="s">
        <v>3436</v>
      </c>
      <c r="F1063" s="142"/>
      <c r="G1063" s="142" t="s">
        <v>750</v>
      </c>
      <c r="H1063" s="163" t="s">
        <v>1319</v>
      </c>
      <c r="I1063" s="142" t="s">
        <v>3437</v>
      </c>
      <c r="J1063" s="161"/>
      <c r="K1063" s="162" t="s">
        <v>3438</v>
      </c>
      <c r="L1063" s="142" t="s">
        <v>502</v>
      </c>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row>
    <row r="1064" spans="2:46" ht="43.5">
      <c r="B1064" s="155"/>
      <c r="C1064" s="156" t="s">
        <v>2304</v>
      </c>
      <c r="D1064" s="172">
        <v>17122019</v>
      </c>
      <c r="E1064" s="173" t="s">
        <v>3439</v>
      </c>
      <c r="F1064" s="142"/>
      <c r="G1064" s="142" t="s">
        <v>566</v>
      </c>
      <c r="H1064" s="168" t="s">
        <v>3440</v>
      </c>
      <c r="I1064" s="142" t="s">
        <v>2314</v>
      </c>
      <c r="J1064" s="161"/>
      <c r="K1064" s="162" t="s">
        <v>3441</v>
      </c>
      <c r="L1064" s="142" t="s">
        <v>502</v>
      </c>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row>
    <row r="1065" spans="2:46" ht="72.5">
      <c r="B1065" s="155"/>
      <c r="C1065" s="156" t="s">
        <v>3442</v>
      </c>
      <c r="D1065" s="172">
        <v>17122019</v>
      </c>
      <c r="E1065" s="173" t="s">
        <v>3443</v>
      </c>
      <c r="F1065" s="142"/>
      <c r="G1065" s="142" t="s">
        <v>566</v>
      </c>
      <c r="H1065" s="168" t="s">
        <v>3444</v>
      </c>
      <c r="I1065" s="142" t="s">
        <v>2314</v>
      </c>
      <c r="J1065" s="161" t="s">
        <v>3445</v>
      </c>
      <c r="K1065" s="162" t="s">
        <v>3446</v>
      </c>
      <c r="L1065" s="142" t="s">
        <v>502</v>
      </c>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row>
    <row r="1066" spans="2:46" ht="43.5">
      <c r="B1066" s="155"/>
      <c r="C1066" s="156" t="s">
        <v>3447</v>
      </c>
      <c r="D1066" s="172">
        <v>19122019</v>
      </c>
      <c r="E1066" s="173" t="s">
        <v>3448</v>
      </c>
      <c r="F1066" s="142"/>
      <c r="G1066" s="142" t="s">
        <v>568</v>
      </c>
      <c r="H1066" s="177" t="s">
        <v>1326</v>
      </c>
      <c r="I1066" s="142" t="s">
        <v>2314</v>
      </c>
      <c r="J1066" s="161"/>
      <c r="K1066" s="162" t="s">
        <v>3449</v>
      </c>
      <c r="L1066" s="142" t="s">
        <v>502</v>
      </c>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row>
    <row r="1067" spans="2:46" ht="12.5">
      <c r="B1067" s="5"/>
      <c r="C1067" s="5"/>
      <c r="D1067" s="5"/>
      <c r="E1067" s="178"/>
      <c r="F1067" s="5"/>
      <c r="G1067" s="5"/>
      <c r="H1067" s="5"/>
      <c r="I1067" s="5"/>
      <c r="J1067" s="13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row>
    <row r="1068" spans="2:46" ht="26">
      <c r="B1068" s="310">
        <v>2020</v>
      </c>
      <c r="C1068" s="294"/>
      <c r="D1068" s="294"/>
      <c r="E1068" s="294"/>
      <c r="F1068" s="294"/>
      <c r="G1068" s="294"/>
      <c r="H1068" s="294"/>
      <c r="I1068" s="294"/>
      <c r="J1068" s="294"/>
      <c r="K1068" s="29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row>
    <row r="1069" spans="2:46" ht="12.5">
      <c r="B1069" s="5"/>
      <c r="C1069" s="5"/>
      <c r="D1069" s="5"/>
      <c r="E1069" s="178"/>
      <c r="F1069" s="5"/>
      <c r="G1069" s="5"/>
      <c r="H1069" s="5"/>
      <c r="I1069" s="5"/>
      <c r="J1069" s="13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row>
    <row r="1070" spans="2:46" ht="29">
      <c r="B1070" s="179" t="s">
        <v>2307</v>
      </c>
      <c r="C1070" s="180" t="s">
        <v>556</v>
      </c>
      <c r="D1070" s="180" t="s">
        <v>557</v>
      </c>
      <c r="E1070" s="19" t="s">
        <v>558</v>
      </c>
      <c r="F1070" s="180"/>
      <c r="G1070" s="180" t="s">
        <v>559</v>
      </c>
      <c r="H1070" s="180" t="s">
        <v>560</v>
      </c>
      <c r="I1070" s="180" t="s">
        <v>561</v>
      </c>
      <c r="J1070" s="181" t="s">
        <v>562</v>
      </c>
      <c r="K1070" s="180" t="s">
        <v>87</v>
      </c>
      <c r="L1070" s="180" t="s">
        <v>3450</v>
      </c>
      <c r="M1070" s="140"/>
      <c r="N1070" s="182"/>
      <c r="O1070" s="183"/>
      <c r="P1070" s="183"/>
      <c r="Q1070" s="183"/>
      <c r="R1070" s="183"/>
      <c r="S1070" s="183"/>
      <c r="T1070" s="183"/>
      <c r="U1070" s="183"/>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row>
    <row r="1071" spans="2:46" ht="12.5">
      <c r="B1071" s="152"/>
      <c r="C1071" s="152"/>
      <c r="D1071" s="152"/>
      <c r="E1071" s="153"/>
      <c r="F1071" s="151"/>
      <c r="G1071" s="151"/>
      <c r="H1071" s="152"/>
      <c r="I1071" s="152"/>
      <c r="J1071" s="184"/>
      <c r="K1071" s="151"/>
      <c r="L1071" s="151"/>
      <c r="M1071" s="140"/>
      <c r="N1071" s="185"/>
      <c r="O1071" s="186"/>
      <c r="P1071" s="186"/>
      <c r="Q1071" s="186"/>
      <c r="R1071" s="186"/>
      <c r="S1071" s="186"/>
      <c r="T1071" s="186"/>
      <c r="U1071" s="186"/>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row>
    <row r="1072" spans="2:46" ht="14.5">
      <c r="B1072" s="308" t="s">
        <v>547</v>
      </c>
      <c r="C1072" s="301"/>
      <c r="D1072" s="302"/>
      <c r="E1072" s="139">
        <f>COUNTIF(H:H,"vigente")</f>
        <v>206</v>
      </c>
      <c r="F1072" s="140"/>
      <c r="G1072" s="140"/>
      <c r="H1072" s="141" t="s">
        <v>273</v>
      </c>
      <c r="I1072" s="142">
        <f>COUNTIF(G:G,"m")</f>
        <v>219</v>
      </c>
      <c r="J1072" s="13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row>
    <row r="1073" spans="2:46" ht="14.5">
      <c r="B1073" s="308" t="s">
        <v>548</v>
      </c>
      <c r="C1073" s="301"/>
      <c r="D1073" s="302"/>
      <c r="E1073" s="143">
        <v>96</v>
      </c>
      <c r="F1073" s="140"/>
      <c r="G1073" s="140"/>
      <c r="H1073" s="141" t="s">
        <v>549</v>
      </c>
      <c r="I1073" s="142">
        <f>COUNTIF(G:G,"f")</f>
        <v>117</v>
      </c>
      <c r="J1073" s="13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row>
    <row r="1074" spans="2:46" ht="14.5">
      <c r="B1074" s="308" t="s">
        <v>550</v>
      </c>
      <c r="C1074" s="301"/>
      <c r="D1074" s="302"/>
      <c r="E1074" s="143">
        <f>COUNTIF(H:H,"Extinção Natural")</f>
        <v>674</v>
      </c>
      <c r="F1074" s="140"/>
      <c r="G1074" s="140"/>
      <c r="H1074" s="141" t="s">
        <v>551</v>
      </c>
      <c r="I1074" s="142">
        <f>COUNTIF(G:G,"r")</f>
        <v>37</v>
      </c>
      <c r="J1074" s="13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row>
    <row r="1075" spans="2:46" ht="14.5">
      <c r="B1075" s="308" t="s">
        <v>552</v>
      </c>
      <c r="C1075" s="301"/>
      <c r="D1075" s="302"/>
      <c r="E1075" s="139">
        <v>10</v>
      </c>
      <c r="F1075" s="140"/>
      <c r="G1075" s="140"/>
      <c r="H1075" s="141" t="s">
        <v>553</v>
      </c>
      <c r="I1075" s="142">
        <f>COUNTIF(G:G,"C")</f>
        <v>768</v>
      </c>
      <c r="J1075" s="13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row>
    <row r="1076" spans="2:46" ht="15.5">
      <c r="B1076" s="309" t="s">
        <v>72</v>
      </c>
      <c r="C1076" s="301"/>
      <c r="D1076" s="302"/>
      <c r="E1076" s="139">
        <f>COUNTA(H1078:H1322)</f>
        <v>237</v>
      </c>
      <c r="F1076" s="140"/>
      <c r="G1076" s="140"/>
      <c r="H1076" s="141" t="s">
        <v>554</v>
      </c>
      <c r="I1076" s="142">
        <f>COUNTIF(G:G,"S")</f>
        <v>208</v>
      </c>
      <c r="J1076" s="13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row>
    <row r="1077" spans="2:46" ht="12.5">
      <c r="B1077" s="136"/>
      <c r="C1077" s="136"/>
      <c r="D1077" s="136"/>
      <c r="E1077" s="137"/>
      <c r="F1077" s="136"/>
      <c r="G1077" s="136"/>
      <c r="H1077" s="136"/>
      <c r="I1077" s="136"/>
      <c r="J1077" s="145"/>
      <c r="K1077" s="136"/>
      <c r="L1077" s="136"/>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row>
    <row r="1078" spans="2:46" ht="58">
      <c r="B1078" s="156">
        <v>2020</v>
      </c>
      <c r="C1078" s="176" t="s">
        <v>714</v>
      </c>
      <c r="D1078" s="185">
        <v>9012020</v>
      </c>
      <c r="E1078" s="187" t="s">
        <v>3451</v>
      </c>
      <c r="F1078" s="186"/>
      <c r="G1078" s="186" t="s">
        <v>574</v>
      </c>
      <c r="H1078" s="160" t="s">
        <v>3452</v>
      </c>
      <c r="I1078" s="186" t="s">
        <v>2540</v>
      </c>
      <c r="J1078" s="174" t="s">
        <v>3453</v>
      </c>
      <c r="K1078" s="188" t="s">
        <v>3454</v>
      </c>
      <c r="L1078" s="186" t="s">
        <v>3455</v>
      </c>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row>
    <row r="1079" spans="2:46" ht="58">
      <c r="B1079" s="156">
        <v>2020</v>
      </c>
      <c r="C1079" s="176" t="s">
        <v>717</v>
      </c>
      <c r="D1079" s="185">
        <v>15012020</v>
      </c>
      <c r="E1079" s="187" t="s">
        <v>3456</v>
      </c>
      <c r="F1079" s="186"/>
      <c r="G1079" s="186" t="s">
        <v>568</v>
      </c>
      <c r="H1079" s="163" t="s">
        <v>1319</v>
      </c>
      <c r="I1079" s="186" t="s">
        <v>568</v>
      </c>
      <c r="J1079" s="161" t="s">
        <v>502</v>
      </c>
      <c r="K1079" s="188" t="s">
        <v>3457</v>
      </c>
      <c r="L1079" s="186" t="s">
        <v>3458</v>
      </c>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row>
    <row r="1080" spans="2:46" ht="43.5">
      <c r="B1080" s="156">
        <v>2020</v>
      </c>
      <c r="C1080" s="176" t="s">
        <v>720</v>
      </c>
      <c r="D1080" s="185">
        <v>15012020</v>
      </c>
      <c r="E1080" s="187" t="s">
        <v>3459</v>
      </c>
      <c r="F1080" s="186"/>
      <c r="G1080" s="186" t="s">
        <v>750</v>
      </c>
      <c r="H1080" s="163" t="s">
        <v>1319</v>
      </c>
      <c r="I1080" s="186" t="s">
        <v>3460</v>
      </c>
      <c r="J1080" s="161" t="s">
        <v>3461</v>
      </c>
      <c r="K1080" s="188" t="s">
        <v>3462</v>
      </c>
      <c r="L1080" s="186" t="s">
        <v>3458</v>
      </c>
      <c r="M1080" s="5"/>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row>
    <row r="1081" spans="2:46" ht="43.5">
      <c r="B1081" s="156">
        <v>2020</v>
      </c>
      <c r="C1081" s="176" t="s">
        <v>723</v>
      </c>
      <c r="D1081" s="185">
        <v>16012020</v>
      </c>
      <c r="E1081" s="187" t="s">
        <v>3463</v>
      </c>
      <c r="F1081" s="186"/>
      <c r="G1081" s="186" t="s">
        <v>574</v>
      </c>
      <c r="H1081" s="167" t="s">
        <v>3338</v>
      </c>
      <c r="I1081" s="186" t="s">
        <v>2540</v>
      </c>
      <c r="J1081" s="161" t="s">
        <v>3464</v>
      </c>
      <c r="K1081" s="188" t="s">
        <v>3465</v>
      </c>
      <c r="L1081" s="186" t="s">
        <v>3458</v>
      </c>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row>
    <row r="1082" spans="2:46" ht="58">
      <c r="B1082" s="156">
        <v>2020</v>
      </c>
      <c r="C1082" s="176" t="s">
        <v>728</v>
      </c>
      <c r="D1082" s="185">
        <v>23012020</v>
      </c>
      <c r="E1082" s="187" t="s">
        <v>3466</v>
      </c>
      <c r="F1082" s="186"/>
      <c r="G1082" s="186" t="s">
        <v>574</v>
      </c>
      <c r="H1082" s="168" t="s">
        <v>3467</v>
      </c>
      <c r="I1082" s="186" t="s">
        <v>2540</v>
      </c>
      <c r="J1082" s="161" t="s">
        <v>3468</v>
      </c>
      <c r="K1082" s="189" t="s">
        <v>3469</v>
      </c>
      <c r="L1082" s="186" t="s">
        <v>3458</v>
      </c>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row>
    <row r="1083" spans="2:46" ht="58">
      <c r="B1083" s="156">
        <v>2020</v>
      </c>
      <c r="C1083" s="176" t="s">
        <v>732</v>
      </c>
      <c r="D1083" s="185">
        <v>5022020</v>
      </c>
      <c r="E1083" s="187" t="s">
        <v>3470</v>
      </c>
      <c r="F1083" s="186"/>
      <c r="G1083" s="186" t="s">
        <v>566</v>
      </c>
      <c r="H1083" s="163" t="s">
        <v>1319</v>
      </c>
      <c r="I1083" s="186" t="s">
        <v>2314</v>
      </c>
      <c r="J1083" s="161" t="s">
        <v>3471</v>
      </c>
      <c r="K1083" s="188" t="s">
        <v>3472</v>
      </c>
      <c r="L1083" s="186" t="s">
        <v>3458</v>
      </c>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row>
    <row r="1084" spans="2:46" ht="58">
      <c r="B1084" s="156">
        <v>2020</v>
      </c>
      <c r="C1084" s="176" t="s">
        <v>735</v>
      </c>
      <c r="D1084" s="185">
        <v>5022020</v>
      </c>
      <c r="E1084" s="187" t="s">
        <v>3473</v>
      </c>
      <c r="F1084" s="186"/>
      <c r="G1084" s="186" t="s">
        <v>566</v>
      </c>
      <c r="H1084" s="163" t="s">
        <v>1319</v>
      </c>
      <c r="I1084" s="186" t="s">
        <v>2314</v>
      </c>
      <c r="J1084" s="161" t="s">
        <v>3474</v>
      </c>
      <c r="K1084" s="188" t="s">
        <v>3475</v>
      </c>
      <c r="L1084" s="186" t="s">
        <v>3458</v>
      </c>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row>
    <row r="1085" spans="2:46" ht="58">
      <c r="B1085" s="156">
        <v>2020</v>
      </c>
      <c r="C1085" s="176" t="s">
        <v>738</v>
      </c>
      <c r="D1085" s="185">
        <v>5022020</v>
      </c>
      <c r="E1085" s="187" t="s">
        <v>3476</v>
      </c>
      <c r="F1085" s="186"/>
      <c r="G1085" s="186" t="s">
        <v>566</v>
      </c>
      <c r="H1085" s="163" t="s">
        <v>1319</v>
      </c>
      <c r="I1085" s="186" t="s">
        <v>2314</v>
      </c>
      <c r="J1085" s="161" t="s">
        <v>3477</v>
      </c>
      <c r="K1085" s="188" t="s">
        <v>3478</v>
      </c>
      <c r="L1085" s="186" t="s">
        <v>3458</v>
      </c>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row>
    <row r="1086" spans="2:46" ht="50">
      <c r="B1086" s="156">
        <v>2020</v>
      </c>
      <c r="C1086" s="176" t="s">
        <v>741</v>
      </c>
      <c r="D1086" s="185">
        <v>6022020</v>
      </c>
      <c r="E1086" s="187" t="s">
        <v>3479</v>
      </c>
      <c r="F1086" s="186"/>
      <c r="G1086" s="186" t="s">
        <v>566</v>
      </c>
      <c r="H1086" s="163" t="s">
        <v>1319</v>
      </c>
      <c r="I1086" s="186" t="s">
        <v>3480</v>
      </c>
      <c r="J1086" s="161" t="s">
        <v>3481</v>
      </c>
      <c r="K1086" s="188" t="s">
        <v>3482</v>
      </c>
      <c r="L1086" s="186" t="s">
        <v>3458</v>
      </c>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row>
    <row r="1087" spans="2:46" ht="58">
      <c r="B1087" s="156">
        <v>2020</v>
      </c>
      <c r="C1087" s="176" t="s">
        <v>745</v>
      </c>
      <c r="D1087" s="185">
        <v>6022020</v>
      </c>
      <c r="E1087" s="187" t="s">
        <v>3483</v>
      </c>
      <c r="F1087" s="186"/>
      <c r="G1087" s="186" t="s">
        <v>566</v>
      </c>
      <c r="H1087" s="160" t="s">
        <v>3484</v>
      </c>
      <c r="I1087" s="186" t="s">
        <v>3480</v>
      </c>
      <c r="J1087" s="170" t="s">
        <v>3485</v>
      </c>
      <c r="K1087" s="189" t="s">
        <v>3486</v>
      </c>
      <c r="L1087" s="186" t="s">
        <v>3458</v>
      </c>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row>
    <row r="1088" spans="2:46" ht="43.5">
      <c r="B1088" s="156">
        <v>2020</v>
      </c>
      <c r="C1088" s="176" t="s">
        <v>748</v>
      </c>
      <c r="D1088" s="185">
        <v>6022020</v>
      </c>
      <c r="E1088" s="187" t="s">
        <v>3487</v>
      </c>
      <c r="F1088" s="186"/>
      <c r="G1088" s="186" t="s">
        <v>566</v>
      </c>
      <c r="H1088" s="163" t="s">
        <v>1319</v>
      </c>
      <c r="I1088" s="186" t="s">
        <v>3488</v>
      </c>
      <c r="J1088" s="161" t="s">
        <v>3489</v>
      </c>
      <c r="K1088" s="188" t="s">
        <v>3490</v>
      </c>
      <c r="L1088" s="186" t="s">
        <v>3458</v>
      </c>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row>
    <row r="1089" spans="2:46" ht="43.5">
      <c r="B1089" s="156">
        <v>2020</v>
      </c>
      <c r="C1089" s="176" t="s">
        <v>753</v>
      </c>
      <c r="D1089" s="185">
        <v>17022020</v>
      </c>
      <c r="E1089" s="187" t="s">
        <v>3491</v>
      </c>
      <c r="F1089" s="186"/>
      <c r="G1089" s="186" t="s">
        <v>566</v>
      </c>
      <c r="H1089" s="163" t="s">
        <v>1319</v>
      </c>
      <c r="I1089" s="186" t="s">
        <v>3488</v>
      </c>
      <c r="J1089" s="161" t="s">
        <v>3492</v>
      </c>
      <c r="K1089" s="188" t="s">
        <v>3493</v>
      </c>
      <c r="L1089" s="186" t="s">
        <v>3458</v>
      </c>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row>
    <row r="1090" spans="2:46" ht="58">
      <c r="B1090" s="156">
        <v>2020</v>
      </c>
      <c r="C1090" s="176" t="s">
        <v>756</v>
      </c>
      <c r="D1090" s="185">
        <v>17022020</v>
      </c>
      <c r="E1090" s="187" t="s">
        <v>3494</v>
      </c>
      <c r="F1090" s="186"/>
      <c r="G1090" s="186" t="s">
        <v>566</v>
      </c>
      <c r="H1090" s="163" t="s">
        <v>1319</v>
      </c>
      <c r="I1090" s="186" t="s">
        <v>3488</v>
      </c>
      <c r="J1090" s="161" t="s">
        <v>3495</v>
      </c>
      <c r="K1090" s="188" t="s">
        <v>3496</v>
      </c>
      <c r="L1090" s="186" t="s">
        <v>3458</v>
      </c>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row>
    <row r="1091" spans="2:46" ht="58">
      <c r="B1091" s="156">
        <v>2020</v>
      </c>
      <c r="C1091" s="176" t="s">
        <v>760</v>
      </c>
      <c r="D1091" s="185">
        <v>17022020</v>
      </c>
      <c r="E1091" s="187" t="s">
        <v>3497</v>
      </c>
      <c r="F1091" s="186"/>
      <c r="G1091" s="186" t="s">
        <v>566</v>
      </c>
      <c r="H1091" s="163" t="s">
        <v>1319</v>
      </c>
      <c r="I1091" s="186" t="s">
        <v>3488</v>
      </c>
      <c r="J1091" s="161" t="s">
        <v>325</v>
      </c>
      <c r="K1091" s="188" t="s">
        <v>3498</v>
      </c>
      <c r="L1091" s="186" t="s">
        <v>3458</v>
      </c>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row>
    <row r="1092" spans="2:46" ht="72.5">
      <c r="B1092" s="156">
        <v>2020</v>
      </c>
      <c r="C1092" s="176" t="s">
        <v>763</v>
      </c>
      <c r="D1092" s="185">
        <v>17022020</v>
      </c>
      <c r="E1092" s="187" t="s">
        <v>3499</v>
      </c>
      <c r="F1092" s="186"/>
      <c r="G1092" s="186" t="s">
        <v>566</v>
      </c>
      <c r="H1092" s="163" t="s">
        <v>1319</v>
      </c>
      <c r="I1092" s="186" t="s">
        <v>3488</v>
      </c>
      <c r="J1092" s="161" t="s">
        <v>3500</v>
      </c>
      <c r="K1092" s="188" t="s">
        <v>3501</v>
      </c>
      <c r="L1092" s="186" t="s">
        <v>3458</v>
      </c>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row>
    <row r="1093" spans="2:46" ht="43.5">
      <c r="B1093" s="156">
        <v>2020</v>
      </c>
      <c r="C1093" s="176" t="s">
        <v>768</v>
      </c>
      <c r="D1093" s="185">
        <v>17022020</v>
      </c>
      <c r="E1093" s="187" t="s">
        <v>3502</v>
      </c>
      <c r="F1093" s="186"/>
      <c r="G1093" s="186" t="s">
        <v>750</v>
      </c>
      <c r="H1093" s="163" t="s">
        <v>1319</v>
      </c>
      <c r="I1093" s="186" t="s">
        <v>3503</v>
      </c>
      <c r="J1093" s="161" t="s">
        <v>3504</v>
      </c>
      <c r="K1093" s="188" t="s">
        <v>3505</v>
      </c>
      <c r="L1093" s="186" t="s">
        <v>3458</v>
      </c>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row>
    <row r="1094" spans="2:46" ht="43.5">
      <c r="B1094" s="156">
        <v>2020</v>
      </c>
      <c r="C1094" s="176" t="s">
        <v>772</v>
      </c>
      <c r="D1094" s="185">
        <v>17022020</v>
      </c>
      <c r="E1094" s="187" t="s">
        <v>3506</v>
      </c>
      <c r="F1094" s="186"/>
      <c r="G1094" s="186" t="s">
        <v>750</v>
      </c>
      <c r="H1094" s="163" t="s">
        <v>1319</v>
      </c>
      <c r="I1094" s="186" t="s">
        <v>3507</v>
      </c>
      <c r="J1094" s="161" t="s">
        <v>3508</v>
      </c>
      <c r="K1094" s="188" t="s">
        <v>3509</v>
      </c>
      <c r="L1094" s="186" t="s">
        <v>3458</v>
      </c>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row>
    <row r="1095" spans="2:46" ht="72.5">
      <c r="B1095" s="156">
        <v>2020</v>
      </c>
      <c r="C1095" s="176" t="s">
        <v>776</v>
      </c>
      <c r="D1095" s="185">
        <v>17022020</v>
      </c>
      <c r="E1095" s="187" t="s">
        <v>3510</v>
      </c>
      <c r="F1095" s="186"/>
      <c r="G1095" s="186" t="s">
        <v>566</v>
      </c>
      <c r="H1095" s="160" t="s">
        <v>3511</v>
      </c>
      <c r="I1095" s="186" t="s">
        <v>3488</v>
      </c>
      <c r="J1095" s="161" t="s">
        <v>3512</v>
      </c>
      <c r="K1095" s="188" t="s">
        <v>3513</v>
      </c>
      <c r="L1095" s="186" t="s">
        <v>3458</v>
      </c>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row>
    <row r="1096" spans="2:46" ht="58">
      <c r="B1096" s="156">
        <v>2020</v>
      </c>
      <c r="C1096" s="176" t="s">
        <v>780</v>
      </c>
      <c r="D1096" s="185">
        <v>26022020</v>
      </c>
      <c r="E1096" s="187" t="s">
        <v>3514</v>
      </c>
      <c r="F1096" s="186"/>
      <c r="G1096" s="186" t="s">
        <v>574</v>
      </c>
      <c r="H1096" s="160" t="s">
        <v>3515</v>
      </c>
      <c r="I1096" s="186" t="s">
        <v>3516</v>
      </c>
      <c r="J1096" s="161" t="s">
        <v>3517</v>
      </c>
      <c r="K1096" s="188" t="s">
        <v>3518</v>
      </c>
      <c r="L1096" s="186" t="s">
        <v>3458</v>
      </c>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row>
    <row r="1097" spans="2:46" ht="43.5">
      <c r="B1097" s="156">
        <v>2020</v>
      </c>
      <c r="C1097" s="176" t="s">
        <v>783</v>
      </c>
      <c r="D1097" s="185">
        <v>26022020</v>
      </c>
      <c r="E1097" s="187" t="s">
        <v>3519</v>
      </c>
      <c r="F1097" s="186"/>
      <c r="G1097" s="186" t="s">
        <v>574</v>
      </c>
      <c r="H1097" s="167" t="s">
        <v>3338</v>
      </c>
      <c r="I1097" s="186" t="s">
        <v>3516</v>
      </c>
      <c r="J1097" s="161" t="s">
        <v>3520</v>
      </c>
      <c r="K1097" s="188" t="s">
        <v>3521</v>
      </c>
      <c r="L1097" s="186" t="s">
        <v>3522</v>
      </c>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row>
    <row r="1098" spans="2:46" ht="58">
      <c r="B1098" s="156">
        <v>2020</v>
      </c>
      <c r="C1098" s="176" t="s">
        <v>786</v>
      </c>
      <c r="D1098" s="185">
        <v>27022020</v>
      </c>
      <c r="E1098" s="187" t="s">
        <v>3523</v>
      </c>
      <c r="F1098" s="186"/>
      <c r="G1098" s="186" t="s">
        <v>750</v>
      </c>
      <c r="H1098" s="163" t="s">
        <v>1319</v>
      </c>
      <c r="I1098" s="186" t="s">
        <v>3524</v>
      </c>
      <c r="J1098" s="161" t="s">
        <v>3525</v>
      </c>
      <c r="K1098" s="188" t="s">
        <v>3526</v>
      </c>
      <c r="L1098" s="186" t="s">
        <v>3458</v>
      </c>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row>
    <row r="1099" spans="2:46" ht="100">
      <c r="B1099" s="156">
        <v>2020</v>
      </c>
      <c r="C1099" s="176" t="s">
        <v>790</v>
      </c>
      <c r="D1099" s="185">
        <v>2032020</v>
      </c>
      <c r="E1099" s="187" t="s">
        <v>3527</v>
      </c>
      <c r="F1099" s="186"/>
      <c r="G1099" s="186" t="s">
        <v>566</v>
      </c>
      <c r="H1099" s="163" t="s">
        <v>1319</v>
      </c>
      <c r="I1099" s="186" t="s">
        <v>2314</v>
      </c>
      <c r="J1099" s="161" t="s">
        <v>3528</v>
      </c>
      <c r="K1099" s="188" t="s">
        <v>3529</v>
      </c>
      <c r="L1099" s="186" t="s">
        <v>3458</v>
      </c>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row>
    <row r="1100" spans="2:46" ht="72.5">
      <c r="B1100" s="156">
        <v>2020</v>
      </c>
      <c r="C1100" s="176" t="s">
        <v>793</v>
      </c>
      <c r="D1100" s="185">
        <v>2032020</v>
      </c>
      <c r="E1100" s="187" t="s">
        <v>3530</v>
      </c>
      <c r="F1100" s="186"/>
      <c r="G1100" s="186" t="s">
        <v>566</v>
      </c>
      <c r="H1100" s="163" t="s">
        <v>1319</v>
      </c>
      <c r="I1100" s="186" t="s">
        <v>3531</v>
      </c>
      <c r="J1100" s="161" t="s">
        <v>3532</v>
      </c>
      <c r="K1100" s="188" t="s">
        <v>3533</v>
      </c>
      <c r="L1100" s="186" t="s">
        <v>3458</v>
      </c>
      <c r="M1100" s="5"/>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row>
    <row r="1101" spans="2:46" ht="58">
      <c r="B1101" s="156">
        <v>2020</v>
      </c>
      <c r="C1101" s="176" t="s">
        <v>798</v>
      </c>
      <c r="D1101" s="185">
        <v>2032020</v>
      </c>
      <c r="E1101" s="187" t="s">
        <v>3534</v>
      </c>
      <c r="F1101" s="186"/>
      <c r="G1101" s="186" t="s">
        <v>566</v>
      </c>
      <c r="H1101" s="163" t="s">
        <v>1319</v>
      </c>
      <c r="I1101" s="186" t="s">
        <v>3535</v>
      </c>
      <c r="J1101" s="161" t="s">
        <v>3536</v>
      </c>
      <c r="K1101" s="188" t="s">
        <v>3537</v>
      </c>
      <c r="L1101" s="186" t="s">
        <v>3458</v>
      </c>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row>
    <row r="1102" spans="2:46" ht="58">
      <c r="B1102" s="156">
        <v>2020</v>
      </c>
      <c r="C1102" s="176" t="s">
        <v>802</v>
      </c>
      <c r="D1102" s="185">
        <v>2032020</v>
      </c>
      <c r="E1102" s="187" t="s">
        <v>3483</v>
      </c>
      <c r="F1102" s="186"/>
      <c r="G1102" s="186" t="s">
        <v>566</v>
      </c>
      <c r="H1102" s="163" t="s">
        <v>1319</v>
      </c>
      <c r="I1102" s="186" t="s">
        <v>3538</v>
      </c>
      <c r="J1102" s="161" t="s">
        <v>3539</v>
      </c>
      <c r="K1102" s="188" t="s">
        <v>3540</v>
      </c>
      <c r="L1102" s="186" t="s">
        <v>3541</v>
      </c>
      <c r="M1102" s="5"/>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row>
    <row r="1103" spans="2:46" ht="72.5">
      <c r="B1103" s="156">
        <v>2020</v>
      </c>
      <c r="C1103" s="176" t="s">
        <v>806</v>
      </c>
      <c r="D1103" s="185">
        <v>3032020</v>
      </c>
      <c r="E1103" s="187" t="s">
        <v>3542</v>
      </c>
      <c r="F1103" s="186"/>
      <c r="G1103" s="186" t="s">
        <v>566</v>
      </c>
      <c r="H1103" s="163" t="s">
        <v>1319</v>
      </c>
      <c r="I1103" s="186" t="s">
        <v>3543</v>
      </c>
      <c r="J1103" s="161" t="s">
        <v>3544</v>
      </c>
      <c r="K1103" s="188" t="s">
        <v>3545</v>
      </c>
      <c r="L1103" s="186" t="s">
        <v>3458</v>
      </c>
      <c r="M1103" s="5"/>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row>
    <row r="1104" spans="2:46" ht="72.5">
      <c r="B1104" s="156">
        <v>2020</v>
      </c>
      <c r="C1104" s="176" t="s">
        <v>810</v>
      </c>
      <c r="D1104" s="185">
        <v>4032020</v>
      </c>
      <c r="E1104" s="187" t="s">
        <v>3546</v>
      </c>
      <c r="F1104" s="186"/>
      <c r="G1104" s="186" t="s">
        <v>566</v>
      </c>
      <c r="H1104" s="163" t="s">
        <v>1319</v>
      </c>
      <c r="I1104" s="186" t="s">
        <v>3488</v>
      </c>
      <c r="J1104" s="161" t="s">
        <v>3547</v>
      </c>
      <c r="K1104" s="188" t="s">
        <v>3548</v>
      </c>
      <c r="L1104" s="186" t="s">
        <v>3458</v>
      </c>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row>
    <row r="1105" spans="2:46" ht="43.5">
      <c r="B1105" s="156">
        <v>2020</v>
      </c>
      <c r="C1105" s="176" t="s">
        <v>813</v>
      </c>
      <c r="D1105" s="185">
        <v>4032020</v>
      </c>
      <c r="E1105" s="187" t="s">
        <v>3549</v>
      </c>
      <c r="F1105" s="186"/>
      <c r="G1105" s="186" t="s">
        <v>566</v>
      </c>
      <c r="H1105" s="163" t="s">
        <v>1319</v>
      </c>
      <c r="I1105" s="186" t="s">
        <v>3488</v>
      </c>
      <c r="J1105" s="161" t="s">
        <v>3500</v>
      </c>
      <c r="K1105" s="188" t="s">
        <v>3550</v>
      </c>
      <c r="L1105" s="186" t="s">
        <v>3458</v>
      </c>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row>
    <row r="1106" spans="2:46" ht="84">
      <c r="B1106" s="156">
        <v>2020</v>
      </c>
      <c r="C1106" s="176" t="s">
        <v>816</v>
      </c>
      <c r="D1106" s="185">
        <v>6032020</v>
      </c>
      <c r="E1106" s="187" t="s">
        <v>3551</v>
      </c>
      <c r="F1106" s="186"/>
      <c r="G1106" s="186" t="s">
        <v>566</v>
      </c>
      <c r="H1106" s="160" t="s">
        <v>3552</v>
      </c>
      <c r="I1106" s="186" t="s">
        <v>3553</v>
      </c>
      <c r="J1106" s="170" t="s">
        <v>3554</v>
      </c>
      <c r="K1106" s="188" t="s">
        <v>3555</v>
      </c>
      <c r="L1106" s="186" t="s">
        <v>3556</v>
      </c>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row>
    <row r="1107" spans="2:46" ht="62.5">
      <c r="B1107" s="156">
        <v>2020</v>
      </c>
      <c r="C1107" s="176" t="s">
        <v>819</v>
      </c>
      <c r="D1107" s="185">
        <v>6032020</v>
      </c>
      <c r="E1107" s="187" t="s">
        <v>3015</v>
      </c>
      <c r="F1107" s="186"/>
      <c r="G1107" s="186" t="s">
        <v>566</v>
      </c>
      <c r="H1107" s="160" t="s">
        <v>3557</v>
      </c>
      <c r="I1107" s="186" t="s">
        <v>2314</v>
      </c>
      <c r="J1107" s="161" t="s">
        <v>3558</v>
      </c>
      <c r="K1107" s="188" t="s">
        <v>3559</v>
      </c>
      <c r="L1107" s="186" t="s">
        <v>3560</v>
      </c>
      <c r="M1107" s="5"/>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row>
    <row r="1108" spans="2:46" ht="112.5">
      <c r="B1108" s="156">
        <v>2020</v>
      </c>
      <c r="C1108" s="176" t="s">
        <v>822</v>
      </c>
      <c r="D1108" s="185">
        <v>6032020</v>
      </c>
      <c r="E1108" s="187" t="s">
        <v>3561</v>
      </c>
      <c r="F1108" s="186"/>
      <c r="G1108" s="186" t="s">
        <v>566</v>
      </c>
      <c r="H1108" s="160" t="s">
        <v>3562</v>
      </c>
      <c r="I1108" s="186" t="s">
        <v>3553</v>
      </c>
      <c r="J1108" s="161" t="s">
        <v>3563</v>
      </c>
      <c r="K1108" s="188" t="s">
        <v>3564</v>
      </c>
      <c r="L1108" s="186" t="s">
        <v>3458</v>
      </c>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row>
    <row r="1109" spans="2:46" ht="100">
      <c r="B1109" s="156">
        <v>2020</v>
      </c>
      <c r="C1109" s="176" t="s">
        <v>825</v>
      </c>
      <c r="D1109" s="185">
        <v>6032020</v>
      </c>
      <c r="E1109" s="187" t="s">
        <v>3565</v>
      </c>
      <c r="F1109" s="186"/>
      <c r="G1109" s="186" t="s">
        <v>566</v>
      </c>
      <c r="H1109" s="160" t="s">
        <v>3566</v>
      </c>
      <c r="I1109" s="186" t="s">
        <v>3057</v>
      </c>
      <c r="J1109" s="161" t="s">
        <v>3567</v>
      </c>
      <c r="K1109" s="188" t="s">
        <v>3568</v>
      </c>
      <c r="L1109" s="186" t="s">
        <v>3569</v>
      </c>
      <c r="M1109" s="5"/>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row>
    <row r="1110" spans="2:46" ht="75">
      <c r="B1110" s="156">
        <v>2020</v>
      </c>
      <c r="C1110" s="176" t="s">
        <v>828</v>
      </c>
      <c r="D1110" s="185">
        <v>6032020</v>
      </c>
      <c r="E1110" s="187" t="s">
        <v>3570</v>
      </c>
      <c r="F1110" s="186"/>
      <c r="G1110" s="186" t="s">
        <v>566</v>
      </c>
      <c r="H1110" s="160" t="s">
        <v>3571</v>
      </c>
      <c r="I1110" s="186" t="s">
        <v>3057</v>
      </c>
      <c r="J1110" s="161" t="s">
        <v>3572</v>
      </c>
      <c r="K1110" s="188" t="s">
        <v>3573</v>
      </c>
      <c r="L1110" s="186" t="s">
        <v>3574</v>
      </c>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row>
    <row r="1111" spans="2:46" ht="58">
      <c r="B1111" s="156">
        <v>2020</v>
      </c>
      <c r="C1111" s="176" t="s">
        <v>925</v>
      </c>
      <c r="D1111" s="185">
        <v>6032020</v>
      </c>
      <c r="E1111" s="187" t="s">
        <v>2958</v>
      </c>
      <c r="F1111" s="186"/>
      <c r="G1111" s="186" t="s">
        <v>566</v>
      </c>
      <c r="H1111" s="163" t="s">
        <v>1319</v>
      </c>
      <c r="I1111" s="186" t="s">
        <v>3575</v>
      </c>
      <c r="J1111" s="161" t="s">
        <v>3576</v>
      </c>
      <c r="K1111" s="188" t="s">
        <v>3577</v>
      </c>
      <c r="L1111" s="186" t="s">
        <v>3578</v>
      </c>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row>
    <row r="1112" spans="2:46" ht="58">
      <c r="B1112" s="156">
        <v>2020</v>
      </c>
      <c r="C1112" s="176" t="s">
        <v>929</v>
      </c>
      <c r="D1112" s="185">
        <v>6032020</v>
      </c>
      <c r="E1112" s="187" t="s">
        <v>3211</v>
      </c>
      <c r="F1112" s="186"/>
      <c r="G1112" s="186" t="s">
        <v>566</v>
      </c>
      <c r="H1112" s="163" t="s">
        <v>1319</v>
      </c>
      <c r="I1112" s="186" t="s">
        <v>3575</v>
      </c>
      <c r="J1112" s="161" t="s">
        <v>3579</v>
      </c>
      <c r="K1112" s="188" t="s">
        <v>3580</v>
      </c>
      <c r="L1112" s="186" t="s">
        <v>3581</v>
      </c>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row>
    <row r="1113" spans="2:46" ht="58">
      <c r="B1113" s="156">
        <v>2020</v>
      </c>
      <c r="C1113" s="176" t="s">
        <v>933</v>
      </c>
      <c r="D1113" s="185">
        <v>6032020</v>
      </c>
      <c r="E1113" s="187" t="s">
        <v>3582</v>
      </c>
      <c r="F1113" s="186"/>
      <c r="G1113" s="186" t="s">
        <v>566</v>
      </c>
      <c r="H1113" s="163" t="s">
        <v>1319</v>
      </c>
      <c r="I1113" s="186" t="s">
        <v>3575</v>
      </c>
      <c r="J1113" s="161" t="s">
        <v>3583</v>
      </c>
      <c r="K1113" s="188" t="s">
        <v>3584</v>
      </c>
      <c r="L1113" s="186" t="s">
        <v>3585</v>
      </c>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row>
    <row r="1114" spans="2:46" ht="87.5">
      <c r="B1114" s="156">
        <v>2020</v>
      </c>
      <c r="C1114" s="176" t="s">
        <v>937</v>
      </c>
      <c r="D1114" s="185">
        <v>6032020</v>
      </c>
      <c r="E1114" s="187" t="s">
        <v>3309</v>
      </c>
      <c r="F1114" s="186"/>
      <c r="G1114" s="186" t="s">
        <v>566</v>
      </c>
      <c r="H1114" s="160" t="s">
        <v>3586</v>
      </c>
      <c r="I1114" s="186" t="s">
        <v>2314</v>
      </c>
      <c r="J1114" s="161" t="s">
        <v>3587</v>
      </c>
      <c r="K1114" s="188" t="s">
        <v>3588</v>
      </c>
      <c r="L1114" s="186" t="s">
        <v>3589</v>
      </c>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row>
    <row r="1115" spans="2:46" ht="70">
      <c r="B1115" s="156">
        <v>2020</v>
      </c>
      <c r="C1115" s="176" t="s">
        <v>941</v>
      </c>
      <c r="D1115" s="185">
        <v>10032020</v>
      </c>
      <c r="E1115" s="187" t="s">
        <v>3590</v>
      </c>
      <c r="F1115" s="186"/>
      <c r="G1115" s="186" t="s">
        <v>566</v>
      </c>
      <c r="H1115" s="160" t="s">
        <v>3591</v>
      </c>
      <c r="I1115" s="186" t="s">
        <v>2314</v>
      </c>
      <c r="J1115" s="170" t="s">
        <v>3592</v>
      </c>
      <c r="K1115" s="188" t="s">
        <v>3593</v>
      </c>
      <c r="L1115" s="186" t="s">
        <v>3594</v>
      </c>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row>
    <row r="1116" spans="2:46" ht="72.5">
      <c r="B1116" s="156">
        <v>2020</v>
      </c>
      <c r="C1116" s="176" t="s">
        <v>945</v>
      </c>
      <c r="D1116" s="185">
        <v>10032020</v>
      </c>
      <c r="E1116" s="187" t="s">
        <v>3595</v>
      </c>
      <c r="F1116" s="186"/>
      <c r="G1116" s="186" t="s">
        <v>566</v>
      </c>
      <c r="H1116" s="167" t="s">
        <v>3338</v>
      </c>
      <c r="I1116" s="186" t="s">
        <v>2314</v>
      </c>
      <c r="J1116" s="161" t="s">
        <v>3596</v>
      </c>
      <c r="K1116" s="188" t="s">
        <v>3597</v>
      </c>
      <c r="L1116" s="186" t="s">
        <v>3598</v>
      </c>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row>
    <row r="1117" spans="2:46" ht="62.5">
      <c r="B1117" s="156">
        <v>2020</v>
      </c>
      <c r="C1117" s="176" t="s">
        <v>948</v>
      </c>
      <c r="D1117" s="185">
        <v>10032020</v>
      </c>
      <c r="E1117" s="187" t="s">
        <v>3599</v>
      </c>
      <c r="F1117" s="186"/>
      <c r="G1117" s="186" t="s">
        <v>566</v>
      </c>
      <c r="H1117" s="160" t="s">
        <v>3600</v>
      </c>
      <c r="I1117" s="186" t="s">
        <v>2314</v>
      </c>
      <c r="J1117" s="161" t="s">
        <v>3601</v>
      </c>
      <c r="K1117" s="188" t="s">
        <v>3602</v>
      </c>
      <c r="L1117" s="186" t="s">
        <v>3603</v>
      </c>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row>
    <row r="1118" spans="2:46" ht="43.5">
      <c r="B1118" s="156">
        <v>2020</v>
      </c>
      <c r="C1118" s="176" t="s">
        <v>952</v>
      </c>
      <c r="D1118" s="185">
        <v>10032020</v>
      </c>
      <c r="E1118" s="187" t="s">
        <v>3081</v>
      </c>
      <c r="F1118" s="186"/>
      <c r="G1118" s="186" t="s">
        <v>566</v>
      </c>
      <c r="H1118" s="160" t="s">
        <v>3604</v>
      </c>
      <c r="I1118" s="186" t="s">
        <v>2314</v>
      </c>
      <c r="J1118" s="161" t="s">
        <v>3605</v>
      </c>
      <c r="K1118" s="188" t="s">
        <v>3606</v>
      </c>
      <c r="L1118" s="186" t="s">
        <v>3607</v>
      </c>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row>
    <row r="1119" spans="2:46" ht="50">
      <c r="B1119" s="156">
        <v>2020</v>
      </c>
      <c r="C1119" s="176" t="s">
        <v>956</v>
      </c>
      <c r="D1119" s="185">
        <v>10032020</v>
      </c>
      <c r="E1119" s="187" t="s">
        <v>3007</v>
      </c>
      <c r="F1119" s="186"/>
      <c r="G1119" s="186" t="s">
        <v>607</v>
      </c>
      <c r="H1119" s="160" t="s">
        <v>3608</v>
      </c>
      <c r="I1119" s="186" t="s">
        <v>3609</v>
      </c>
      <c r="J1119" s="161" t="s">
        <v>3610</v>
      </c>
      <c r="K1119" s="188" t="s">
        <v>3611</v>
      </c>
      <c r="L1119" s="186" t="s">
        <v>3612</v>
      </c>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row>
    <row r="1120" spans="2:46" ht="58">
      <c r="B1120" s="156">
        <v>2020</v>
      </c>
      <c r="C1120" s="176" t="s">
        <v>959</v>
      </c>
      <c r="D1120" s="185">
        <v>10032020</v>
      </c>
      <c r="E1120" s="187" t="s">
        <v>3514</v>
      </c>
      <c r="F1120" s="186"/>
      <c r="G1120" s="186" t="s">
        <v>574</v>
      </c>
      <c r="H1120" s="160" t="s">
        <v>3613</v>
      </c>
      <c r="I1120" s="186" t="s">
        <v>3614</v>
      </c>
      <c r="J1120" s="161" t="s">
        <v>3615</v>
      </c>
      <c r="K1120" s="188" t="s">
        <v>3616</v>
      </c>
      <c r="L1120" s="186" t="s">
        <v>3617</v>
      </c>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row>
    <row r="1121" spans="2:46" ht="84">
      <c r="B1121" s="156">
        <v>2020</v>
      </c>
      <c r="C1121" s="176" t="s">
        <v>963</v>
      </c>
      <c r="D1121" s="185">
        <v>10032020</v>
      </c>
      <c r="E1121" s="187" t="s">
        <v>2992</v>
      </c>
      <c r="F1121" s="186"/>
      <c r="G1121" s="186" t="s">
        <v>566</v>
      </c>
      <c r="H1121" s="160" t="s">
        <v>3618</v>
      </c>
      <c r="I1121" s="186" t="s">
        <v>2314</v>
      </c>
      <c r="J1121" s="170" t="s">
        <v>3619</v>
      </c>
      <c r="K1121" s="188" t="s">
        <v>3620</v>
      </c>
      <c r="L1121" s="186" t="s">
        <v>3621</v>
      </c>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row>
    <row r="1122" spans="2:46" ht="72.5">
      <c r="B1122" s="156">
        <v>2020</v>
      </c>
      <c r="C1122" s="176" t="s">
        <v>966</v>
      </c>
      <c r="D1122" s="185">
        <v>10032020</v>
      </c>
      <c r="E1122" s="187" t="s">
        <v>3230</v>
      </c>
      <c r="F1122" s="186"/>
      <c r="G1122" s="186" t="s">
        <v>566</v>
      </c>
      <c r="H1122" s="160" t="s">
        <v>3622</v>
      </c>
      <c r="I1122" s="186" t="s">
        <v>3623</v>
      </c>
      <c r="J1122" s="161" t="s">
        <v>3624</v>
      </c>
      <c r="K1122" s="188" t="s">
        <v>3625</v>
      </c>
      <c r="L1122" s="186" t="s">
        <v>3626</v>
      </c>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row>
    <row r="1123" spans="2:46" ht="58">
      <c r="B1123" s="156">
        <v>2020</v>
      </c>
      <c r="C1123" s="176" t="s">
        <v>971</v>
      </c>
      <c r="D1123" s="185">
        <v>10032020</v>
      </c>
      <c r="E1123" s="187" t="s">
        <v>3233</v>
      </c>
      <c r="F1123" s="186"/>
      <c r="G1123" s="186" t="s">
        <v>566</v>
      </c>
      <c r="H1123" s="163" t="s">
        <v>1319</v>
      </c>
      <c r="I1123" s="186" t="s">
        <v>3623</v>
      </c>
      <c r="J1123" s="161" t="s">
        <v>3627</v>
      </c>
      <c r="K1123" s="188" t="s">
        <v>3628</v>
      </c>
      <c r="L1123" s="186" t="s">
        <v>3629</v>
      </c>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row>
    <row r="1124" spans="2:46" ht="87">
      <c r="B1124" s="156">
        <v>2020</v>
      </c>
      <c r="C1124" s="176" t="s">
        <v>975</v>
      </c>
      <c r="D1124" s="185">
        <v>10032020</v>
      </c>
      <c r="E1124" s="187" t="s">
        <v>3630</v>
      </c>
      <c r="F1124" s="186"/>
      <c r="G1124" s="186" t="s">
        <v>566</v>
      </c>
      <c r="H1124" s="160" t="s">
        <v>3631</v>
      </c>
      <c r="I1124" s="186" t="s">
        <v>3632</v>
      </c>
      <c r="J1124" s="161" t="s">
        <v>3633</v>
      </c>
      <c r="K1124" s="188" t="s">
        <v>3634</v>
      </c>
      <c r="L1124" s="186" t="s">
        <v>3635</v>
      </c>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row>
    <row r="1125" spans="2:46" ht="101.5">
      <c r="B1125" s="156">
        <v>2020</v>
      </c>
      <c r="C1125" s="176" t="s">
        <v>979</v>
      </c>
      <c r="D1125" s="185">
        <v>10032020</v>
      </c>
      <c r="E1125" s="187" t="s">
        <v>3636</v>
      </c>
      <c r="F1125" s="186"/>
      <c r="G1125" s="186" t="s">
        <v>566</v>
      </c>
      <c r="H1125" s="168" t="s">
        <v>3637</v>
      </c>
      <c r="I1125" s="186" t="s">
        <v>2314</v>
      </c>
      <c r="J1125" s="161" t="s">
        <v>3638</v>
      </c>
      <c r="K1125" s="188" t="s">
        <v>3639</v>
      </c>
      <c r="L1125" s="186" t="s">
        <v>3458</v>
      </c>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row>
    <row r="1126" spans="2:46" ht="58">
      <c r="B1126" s="156">
        <v>2020</v>
      </c>
      <c r="C1126" s="176" t="s">
        <v>981</v>
      </c>
      <c r="D1126" s="185">
        <v>10032020</v>
      </c>
      <c r="E1126" s="187" t="s">
        <v>3640</v>
      </c>
      <c r="F1126" s="186"/>
      <c r="G1126" s="186" t="s">
        <v>566</v>
      </c>
      <c r="H1126" s="160" t="s">
        <v>3641</v>
      </c>
      <c r="I1126" s="186" t="s">
        <v>2314</v>
      </c>
      <c r="J1126" s="161" t="s">
        <v>3642</v>
      </c>
      <c r="K1126" s="188" t="s">
        <v>3643</v>
      </c>
      <c r="L1126" s="186" t="s">
        <v>3644</v>
      </c>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row>
    <row r="1127" spans="2:46" ht="100">
      <c r="B1127" s="156">
        <v>2020</v>
      </c>
      <c r="C1127" s="176" t="s">
        <v>984</v>
      </c>
      <c r="D1127" s="185">
        <v>10032020</v>
      </c>
      <c r="E1127" s="187" t="s">
        <v>3645</v>
      </c>
      <c r="F1127" s="186"/>
      <c r="G1127" s="186" t="s">
        <v>607</v>
      </c>
      <c r="H1127" s="160" t="s">
        <v>3646</v>
      </c>
      <c r="I1127" s="186" t="s">
        <v>3647</v>
      </c>
      <c r="J1127" s="161" t="s">
        <v>3648</v>
      </c>
      <c r="K1127" s="188" t="s">
        <v>3649</v>
      </c>
      <c r="L1127" s="186" t="s">
        <v>3650</v>
      </c>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row>
    <row r="1128" spans="2:46" ht="137.5">
      <c r="B1128" s="156">
        <v>2020</v>
      </c>
      <c r="C1128" s="176" t="s">
        <v>986</v>
      </c>
      <c r="D1128" s="185">
        <v>10032020</v>
      </c>
      <c r="E1128" s="187" t="s">
        <v>3027</v>
      </c>
      <c r="F1128" s="186"/>
      <c r="G1128" s="186" t="s">
        <v>566</v>
      </c>
      <c r="H1128" s="160" t="s">
        <v>3651</v>
      </c>
      <c r="I1128" s="186" t="s">
        <v>2314</v>
      </c>
      <c r="J1128" s="161" t="s">
        <v>3652</v>
      </c>
      <c r="K1128" s="188" t="s">
        <v>3653</v>
      </c>
      <c r="L1128" s="186" t="s">
        <v>3654</v>
      </c>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row>
    <row r="1129" spans="2:46" ht="50">
      <c r="B1129" s="156">
        <v>2020</v>
      </c>
      <c r="C1129" s="176" t="s">
        <v>990</v>
      </c>
      <c r="D1129" s="185">
        <v>11032020</v>
      </c>
      <c r="E1129" s="187" t="s">
        <v>3655</v>
      </c>
      <c r="F1129" s="186"/>
      <c r="G1129" s="186" t="s">
        <v>566</v>
      </c>
      <c r="H1129" s="163" t="s">
        <v>1319</v>
      </c>
      <c r="I1129" s="186" t="s">
        <v>3656</v>
      </c>
      <c r="J1129" s="161" t="s">
        <v>3657</v>
      </c>
      <c r="K1129" s="188" t="s">
        <v>3658</v>
      </c>
      <c r="L1129" s="186" t="s">
        <v>3458</v>
      </c>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row>
    <row r="1130" spans="2:46" ht="58">
      <c r="B1130" s="156">
        <v>2020</v>
      </c>
      <c r="C1130" s="176" t="s">
        <v>992</v>
      </c>
      <c r="D1130" s="185">
        <v>11032020</v>
      </c>
      <c r="E1130" s="187" t="s">
        <v>3659</v>
      </c>
      <c r="F1130" s="186"/>
      <c r="G1130" s="186" t="s">
        <v>566</v>
      </c>
      <c r="H1130" s="163" t="s">
        <v>1319</v>
      </c>
      <c r="I1130" s="186" t="s">
        <v>3660</v>
      </c>
      <c r="J1130" s="161" t="s">
        <v>3661</v>
      </c>
      <c r="K1130" s="188" t="s">
        <v>3662</v>
      </c>
      <c r="L1130" s="186" t="s">
        <v>3458</v>
      </c>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row>
    <row r="1131" spans="2:46" ht="58">
      <c r="B1131" s="156">
        <v>2020</v>
      </c>
      <c r="C1131" s="176" t="s">
        <v>996</v>
      </c>
      <c r="D1131" s="185">
        <v>11032020</v>
      </c>
      <c r="E1131" s="187" t="s">
        <v>3663</v>
      </c>
      <c r="F1131" s="186"/>
      <c r="G1131" s="186" t="s">
        <v>566</v>
      </c>
      <c r="H1131" s="163" t="s">
        <v>1319</v>
      </c>
      <c r="I1131" s="186" t="s">
        <v>3664</v>
      </c>
      <c r="J1131" s="161" t="s">
        <v>3665</v>
      </c>
      <c r="K1131" s="188" t="s">
        <v>3666</v>
      </c>
      <c r="L1131" s="186" t="s">
        <v>3458</v>
      </c>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row>
    <row r="1132" spans="2:46" ht="62.5">
      <c r="B1132" s="156">
        <v>2020</v>
      </c>
      <c r="C1132" s="176" t="s">
        <v>999</v>
      </c>
      <c r="D1132" s="185">
        <v>11032020</v>
      </c>
      <c r="E1132" s="187" t="s">
        <v>3667</v>
      </c>
      <c r="F1132" s="186"/>
      <c r="G1132" s="186" t="s">
        <v>566</v>
      </c>
      <c r="H1132" s="160" t="s">
        <v>3668</v>
      </c>
      <c r="I1132" s="186" t="s">
        <v>3669</v>
      </c>
      <c r="J1132" s="161" t="s">
        <v>3670</v>
      </c>
      <c r="K1132" s="188" t="s">
        <v>3671</v>
      </c>
      <c r="L1132" s="186" t="s">
        <v>3458</v>
      </c>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row>
    <row r="1133" spans="2:46" ht="62.5">
      <c r="B1133" s="156">
        <v>2020</v>
      </c>
      <c r="C1133" s="176" t="s">
        <v>1003</v>
      </c>
      <c r="D1133" s="185">
        <v>11032020</v>
      </c>
      <c r="E1133" s="187" t="s">
        <v>3672</v>
      </c>
      <c r="F1133" s="186"/>
      <c r="G1133" s="186" t="s">
        <v>566</v>
      </c>
      <c r="H1133" s="160" t="s">
        <v>3673</v>
      </c>
      <c r="I1133" s="186" t="s">
        <v>2314</v>
      </c>
      <c r="J1133" s="161" t="s">
        <v>3674</v>
      </c>
      <c r="K1133" s="188" t="s">
        <v>3675</v>
      </c>
      <c r="L1133" s="186" t="s">
        <v>3458</v>
      </c>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row>
    <row r="1134" spans="2:46" ht="58">
      <c r="B1134" s="156">
        <v>2020</v>
      </c>
      <c r="C1134" s="176" t="s">
        <v>1007</v>
      </c>
      <c r="D1134" s="185">
        <v>11032020</v>
      </c>
      <c r="E1134" s="187" t="s">
        <v>3676</v>
      </c>
      <c r="F1134" s="186"/>
      <c r="G1134" s="186" t="s">
        <v>566</v>
      </c>
      <c r="H1134" s="167" t="s">
        <v>3338</v>
      </c>
      <c r="I1134" s="186" t="s">
        <v>2314</v>
      </c>
      <c r="J1134" s="170" t="s">
        <v>3677</v>
      </c>
      <c r="K1134" s="188" t="s">
        <v>3678</v>
      </c>
      <c r="L1134" s="186" t="s">
        <v>3458</v>
      </c>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row>
    <row r="1135" spans="2:46" ht="58">
      <c r="B1135" s="156">
        <v>2020</v>
      </c>
      <c r="C1135" s="176" t="s">
        <v>1010</v>
      </c>
      <c r="D1135" s="185">
        <v>11032020</v>
      </c>
      <c r="E1135" s="187" t="s">
        <v>3679</v>
      </c>
      <c r="F1135" s="186"/>
      <c r="G1135" s="186" t="s">
        <v>566</v>
      </c>
      <c r="H1135" s="160" t="s">
        <v>3680</v>
      </c>
      <c r="I1135" s="186" t="s">
        <v>3681</v>
      </c>
      <c r="J1135" s="161" t="s">
        <v>3682</v>
      </c>
      <c r="K1135" s="188" t="s">
        <v>3683</v>
      </c>
      <c r="L1135" s="186" t="s">
        <v>3458</v>
      </c>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row>
    <row r="1136" spans="2:46" ht="43.5">
      <c r="B1136" s="156">
        <v>2020</v>
      </c>
      <c r="C1136" s="176" t="s">
        <v>1014</v>
      </c>
      <c r="D1136" s="185">
        <v>11032020</v>
      </c>
      <c r="E1136" s="187" t="s">
        <v>3684</v>
      </c>
      <c r="F1136" s="186"/>
      <c r="G1136" s="186" t="s">
        <v>566</v>
      </c>
      <c r="H1136" s="167" t="s">
        <v>3338</v>
      </c>
      <c r="I1136" s="186" t="s">
        <v>2314</v>
      </c>
      <c r="J1136" s="170" t="s">
        <v>3685</v>
      </c>
      <c r="K1136" s="188" t="s">
        <v>3686</v>
      </c>
      <c r="L1136" s="186" t="s">
        <v>3458</v>
      </c>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row>
    <row r="1137" spans="2:46" ht="87">
      <c r="B1137" s="156">
        <v>2020</v>
      </c>
      <c r="C1137" s="176" t="s">
        <v>1018</v>
      </c>
      <c r="D1137" s="185">
        <v>11032020</v>
      </c>
      <c r="E1137" s="187" t="s">
        <v>3298</v>
      </c>
      <c r="F1137" s="186"/>
      <c r="G1137" s="186" t="s">
        <v>566</v>
      </c>
      <c r="H1137" s="160" t="s">
        <v>3687</v>
      </c>
      <c r="I1137" s="186" t="s">
        <v>2314</v>
      </c>
      <c r="J1137" s="161" t="s">
        <v>3688</v>
      </c>
      <c r="K1137" s="188" t="s">
        <v>3689</v>
      </c>
      <c r="L1137" s="186" t="s">
        <v>3690</v>
      </c>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row>
    <row r="1138" spans="2:46" ht="58">
      <c r="B1138" s="156">
        <v>2020</v>
      </c>
      <c r="C1138" s="176" t="s">
        <v>1022</v>
      </c>
      <c r="D1138" s="185">
        <v>11032020</v>
      </c>
      <c r="E1138" s="187" t="s">
        <v>3691</v>
      </c>
      <c r="F1138" s="186"/>
      <c r="G1138" s="186" t="s">
        <v>1037</v>
      </c>
      <c r="H1138" s="163" t="s">
        <v>1319</v>
      </c>
      <c r="I1138" s="186" t="s">
        <v>3114</v>
      </c>
      <c r="J1138" s="161" t="s">
        <v>3544</v>
      </c>
      <c r="K1138" s="188" t="s">
        <v>3692</v>
      </c>
      <c r="L1138" s="186" t="s">
        <v>3693</v>
      </c>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row>
    <row r="1139" spans="2:46" ht="43.5">
      <c r="B1139" s="156">
        <v>2020</v>
      </c>
      <c r="C1139" s="176" t="s">
        <v>1025</v>
      </c>
      <c r="D1139" s="185">
        <v>11032020</v>
      </c>
      <c r="E1139" s="187" t="s">
        <v>3694</v>
      </c>
      <c r="F1139" s="186"/>
      <c r="G1139" s="186" t="s">
        <v>1037</v>
      </c>
      <c r="H1139" s="163" t="s">
        <v>1319</v>
      </c>
      <c r="I1139" s="186" t="s">
        <v>1764</v>
      </c>
      <c r="J1139" s="161" t="s">
        <v>3544</v>
      </c>
      <c r="K1139" s="188" t="s">
        <v>3695</v>
      </c>
      <c r="L1139" s="186" t="s">
        <v>3696</v>
      </c>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row>
    <row r="1140" spans="2:46" ht="58">
      <c r="B1140" s="156">
        <v>2020</v>
      </c>
      <c r="C1140" s="176" t="s">
        <v>1028</v>
      </c>
      <c r="D1140" s="185">
        <v>11032020</v>
      </c>
      <c r="E1140" s="187" t="s">
        <v>3697</v>
      </c>
      <c r="F1140" s="186"/>
      <c r="G1140" s="186" t="s">
        <v>1037</v>
      </c>
      <c r="H1140" s="163" t="s">
        <v>1319</v>
      </c>
      <c r="I1140" s="186" t="s">
        <v>1764</v>
      </c>
      <c r="J1140" s="161" t="s">
        <v>3544</v>
      </c>
      <c r="K1140" s="188" t="s">
        <v>3698</v>
      </c>
      <c r="L1140" s="186" t="s">
        <v>3699</v>
      </c>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row>
    <row r="1141" spans="2:46" ht="58">
      <c r="B1141" s="156">
        <v>2020</v>
      </c>
      <c r="C1141" s="176" t="s">
        <v>1031</v>
      </c>
      <c r="D1141" s="185">
        <v>11032020</v>
      </c>
      <c r="E1141" s="187" t="s">
        <v>3700</v>
      </c>
      <c r="F1141" s="186"/>
      <c r="G1141" s="186" t="s">
        <v>574</v>
      </c>
      <c r="H1141" s="167" t="s">
        <v>3338</v>
      </c>
      <c r="I1141" s="186" t="s">
        <v>3701</v>
      </c>
      <c r="J1141" s="161" t="s">
        <v>3702</v>
      </c>
      <c r="K1141" s="189" t="s">
        <v>3703</v>
      </c>
      <c r="L1141" s="186" t="s">
        <v>1291</v>
      </c>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row>
    <row r="1142" spans="2:46" ht="43.5">
      <c r="B1142" s="156">
        <v>2020</v>
      </c>
      <c r="C1142" s="176" t="s">
        <v>1035</v>
      </c>
      <c r="D1142" s="185">
        <v>11032020</v>
      </c>
      <c r="E1142" s="187" t="s">
        <v>3081</v>
      </c>
      <c r="F1142" s="186"/>
      <c r="G1142" s="186" t="s">
        <v>566</v>
      </c>
      <c r="H1142" s="160" t="s">
        <v>3704</v>
      </c>
      <c r="I1142" s="186" t="s">
        <v>2314</v>
      </c>
      <c r="J1142" s="161" t="s">
        <v>3705</v>
      </c>
      <c r="K1142" s="188" t="s">
        <v>3706</v>
      </c>
      <c r="L1142" s="186" t="s">
        <v>3707</v>
      </c>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row>
    <row r="1143" spans="2:46" ht="98">
      <c r="B1143" s="156">
        <v>2020</v>
      </c>
      <c r="C1143" s="176" t="s">
        <v>1040</v>
      </c>
      <c r="D1143" s="185">
        <v>12032020</v>
      </c>
      <c r="E1143" s="187" t="s">
        <v>3570</v>
      </c>
      <c r="F1143" s="186"/>
      <c r="G1143" s="186" t="s">
        <v>566</v>
      </c>
      <c r="H1143" s="160" t="s">
        <v>3708</v>
      </c>
      <c r="I1143" s="186" t="s">
        <v>3057</v>
      </c>
      <c r="J1143" s="170" t="s">
        <v>3709</v>
      </c>
      <c r="K1143" s="188" t="s">
        <v>3710</v>
      </c>
      <c r="L1143" s="186" t="s">
        <v>3711</v>
      </c>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row>
    <row r="1144" spans="2:46" ht="100">
      <c r="B1144" s="156">
        <v>2020</v>
      </c>
      <c r="C1144" s="176" t="s">
        <v>1044</v>
      </c>
      <c r="D1144" s="185">
        <v>12032020</v>
      </c>
      <c r="E1144" s="187" t="s">
        <v>3565</v>
      </c>
      <c r="F1144" s="186"/>
      <c r="G1144" s="186" t="s">
        <v>566</v>
      </c>
      <c r="H1144" s="160" t="s">
        <v>3712</v>
      </c>
      <c r="I1144" s="186" t="s">
        <v>3057</v>
      </c>
      <c r="J1144" s="161" t="s">
        <v>3713</v>
      </c>
      <c r="K1144" s="188" t="s">
        <v>3714</v>
      </c>
      <c r="L1144" s="186" t="s">
        <v>3715</v>
      </c>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row>
    <row r="1145" spans="2:46" ht="72.5">
      <c r="B1145" s="156">
        <v>2020</v>
      </c>
      <c r="C1145" s="176" t="s">
        <v>1047</v>
      </c>
      <c r="D1145" s="185">
        <v>13032020</v>
      </c>
      <c r="E1145" s="187" t="s">
        <v>3716</v>
      </c>
      <c r="F1145" s="186"/>
      <c r="G1145" s="186" t="s">
        <v>607</v>
      </c>
      <c r="H1145" s="163" t="s">
        <v>1319</v>
      </c>
      <c r="I1145" s="166">
        <v>44268</v>
      </c>
      <c r="J1145" s="161" t="s">
        <v>3717</v>
      </c>
      <c r="K1145" s="188" t="s">
        <v>3718</v>
      </c>
      <c r="L1145" s="186" t="s">
        <v>3719</v>
      </c>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row>
    <row r="1146" spans="2:46" ht="43.5">
      <c r="B1146" s="156">
        <v>2020</v>
      </c>
      <c r="C1146" s="176" t="s">
        <v>1051</v>
      </c>
      <c r="D1146" s="185">
        <v>16032020</v>
      </c>
      <c r="E1146" s="187" t="s">
        <v>3720</v>
      </c>
      <c r="F1146" s="186"/>
      <c r="G1146" s="186" t="s">
        <v>568</v>
      </c>
      <c r="H1146" s="168" t="s">
        <v>3721</v>
      </c>
      <c r="I1146" s="186" t="s">
        <v>3722</v>
      </c>
      <c r="J1146" s="161" t="s">
        <v>3544</v>
      </c>
      <c r="K1146" s="188" t="s">
        <v>3723</v>
      </c>
      <c r="L1146" s="186" t="s">
        <v>2321</v>
      </c>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row>
    <row r="1147" spans="2:46" ht="29">
      <c r="B1147" s="156">
        <v>2020</v>
      </c>
      <c r="C1147" s="176" t="s">
        <v>1056</v>
      </c>
      <c r="D1147" s="185">
        <v>20032020</v>
      </c>
      <c r="E1147" s="187" t="s">
        <v>3724</v>
      </c>
      <c r="F1147" s="186"/>
      <c r="G1147" s="186" t="s">
        <v>1037</v>
      </c>
      <c r="H1147" s="163" t="s">
        <v>1319</v>
      </c>
      <c r="I1147" s="186" t="s">
        <v>3725</v>
      </c>
      <c r="J1147" s="161" t="s">
        <v>3544</v>
      </c>
      <c r="K1147" s="188" t="s">
        <v>3726</v>
      </c>
      <c r="L1147" s="186" t="s">
        <v>3727</v>
      </c>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row>
    <row r="1148" spans="2:46" ht="58">
      <c r="B1148" s="156">
        <v>2020</v>
      </c>
      <c r="C1148" s="176" t="s">
        <v>1060</v>
      </c>
      <c r="D1148" s="185">
        <v>20032020</v>
      </c>
      <c r="E1148" s="187" t="s">
        <v>3728</v>
      </c>
      <c r="F1148" s="186"/>
      <c r="G1148" s="186" t="s">
        <v>574</v>
      </c>
      <c r="H1148" s="160" t="s">
        <v>3729</v>
      </c>
      <c r="I1148" s="186" t="s">
        <v>3701</v>
      </c>
      <c r="J1148" s="161" t="s">
        <v>3730</v>
      </c>
      <c r="K1148" s="188" t="s">
        <v>3731</v>
      </c>
      <c r="L1148" s="186" t="s">
        <v>3732</v>
      </c>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row>
    <row r="1149" spans="2:46" ht="112.5">
      <c r="B1149" s="156">
        <v>2020</v>
      </c>
      <c r="C1149" s="176" t="s">
        <v>1064</v>
      </c>
      <c r="D1149" s="185">
        <v>20032020</v>
      </c>
      <c r="E1149" s="187" t="s">
        <v>3565</v>
      </c>
      <c r="F1149" s="186"/>
      <c r="G1149" s="186" t="s">
        <v>566</v>
      </c>
      <c r="H1149" s="160" t="s">
        <v>3733</v>
      </c>
      <c r="I1149" s="186" t="s">
        <v>3057</v>
      </c>
      <c r="J1149" s="161" t="s">
        <v>3734</v>
      </c>
      <c r="K1149" s="188" t="s">
        <v>3735</v>
      </c>
      <c r="L1149" s="186" t="s">
        <v>3736</v>
      </c>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row>
    <row r="1150" spans="2:46" ht="100">
      <c r="B1150" s="156">
        <v>2020</v>
      </c>
      <c r="C1150" s="176" t="s">
        <v>1068</v>
      </c>
      <c r="D1150" s="185">
        <v>23032020</v>
      </c>
      <c r="E1150" s="187" t="s">
        <v>3645</v>
      </c>
      <c r="F1150" s="186"/>
      <c r="G1150" s="186" t="s">
        <v>607</v>
      </c>
      <c r="H1150" s="160" t="s">
        <v>3737</v>
      </c>
      <c r="I1150" s="186" t="s">
        <v>3647</v>
      </c>
      <c r="J1150" s="161" t="s">
        <v>3738</v>
      </c>
      <c r="K1150" s="188" t="s">
        <v>3739</v>
      </c>
      <c r="L1150" s="186" t="s">
        <v>3740</v>
      </c>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row>
    <row r="1151" spans="2:46" ht="87">
      <c r="B1151" s="156">
        <v>2020</v>
      </c>
      <c r="C1151" s="176" t="s">
        <v>1071</v>
      </c>
      <c r="D1151" s="185">
        <v>26032020</v>
      </c>
      <c r="E1151" s="187" t="s">
        <v>3741</v>
      </c>
      <c r="F1151" s="186"/>
      <c r="G1151" s="186" t="s">
        <v>566</v>
      </c>
      <c r="H1151" s="160" t="s">
        <v>3742</v>
      </c>
      <c r="I1151" s="186" t="s">
        <v>3057</v>
      </c>
      <c r="J1151" s="161" t="s">
        <v>3743</v>
      </c>
      <c r="K1151" s="188" t="s">
        <v>3744</v>
      </c>
      <c r="L1151" s="186" t="s">
        <v>3745</v>
      </c>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row>
    <row r="1152" spans="2:46" ht="100">
      <c r="B1152" s="156">
        <v>2020</v>
      </c>
      <c r="C1152" s="176" t="s">
        <v>1074</v>
      </c>
      <c r="D1152" s="185">
        <v>26032020</v>
      </c>
      <c r="E1152" s="187" t="s">
        <v>3561</v>
      </c>
      <c r="F1152" s="186"/>
      <c r="G1152" s="186" t="s">
        <v>566</v>
      </c>
      <c r="H1152" s="160" t="s">
        <v>3746</v>
      </c>
      <c r="I1152" s="186" t="s">
        <v>3057</v>
      </c>
      <c r="J1152" s="161" t="s">
        <v>3747</v>
      </c>
      <c r="K1152" s="188" t="s">
        <v>3748</v>
      </c>
      <c r="L1152" s="186" t="s">
        <v>3749</v>
      </c>
      <c r="M1152" s="5"/>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row>
    <row r="1153" spans="2:46" ht="87.5">
      <c r="B1153" s="156">
        <v>2020</v>
      </c>
      <c r="C1153" s="176" t="s">
        <v>1078</v>
      </c>
      <c r="D1153" s="185">
        <v>26032020</v>
      </c>
      <c r="E1153" s="187" t="s">
        <v>3570</v>
      </c>
      <c r="F1153" s="186"/>
      <c r="G1153" s="186" t="s">
        <v>566</v>
      </c>
      <c r="H1153" s="160" t="s">
        <v>3750</v>
      </c>
      <c r="I1153" s="186" t="s">
        <v>3057</v>
      </c>
      <c r="J1153" s="161" t="s">
        <v>3751</v>
      </c>
      <c r="K1153" s="188" t="s">
        <v>3752</v>
      </c>
      <c r="L1153" s="186" t="s">
        <v>3753</v>
      </c>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row>
    <row r="1154" spans="2:46" ht="43.5">
      <c r="B1154" s="156">
        <v>2020</v>
      </c>
      <c r="C1154" s="176" t="s">
        <v>1082</v>
      </c>
      <c r="D1154" s="185">
        <v>30032020</v>
      </c>
      <c r="E1154" s="187" t="s">
        <v>3502</v>
      </c>
      <c r="F1154" s="186"/>
      <c r="G1154" s="186" t="s">
        <v>750</v>
      </c>
      <c r="H1154" s="163" t="s">
        <v>1319</v>
      </c>
      <c r="I1154" s="186" t="s">
        <v>3754</v>
      </c>
      <c r="J1154" s="161" t="s">
        <v>3755</v>
      </c>
      <c r="K1154" s="188" t="s">
        <v>3756</v>
      </c>
      <c r="L1154" s="186" t="s">
        <v>836</v>
      </c>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row>
    <row r="1155" spans="2:46" ht="72.5">
      <c r="B1155" s="156">
        <v>2020</v>
      </c>
      <c r="C1155" s="176" t="s">
        <v>1086</v>
      </c>
      <c r="D1155" s="185">
        <v>30032020</v>
      </c>
      <c r="E1155" s="187" t="s">
        <v>3230</v>
      </c>
      <c r="F1155" s="186"/>
      <c r="G1155" s="186" t="s">
        <v>566</v>
      </c>
      <c r="H1155" s="163" t="s">
        <v>1319</v>
      </c>
      <c r="I1155" s="186" t="s">
        <v>3623</v>
      </c>
      <c r="J1155" s="161" t="s">
        <v>3757</v>
      </c>
      <c r="K1155" s="188" t="s">
        <v>3758</v>
      </c>
      <c r="L1155" s="186" t="s">
        <v>3759</v>
      </c>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row>
    <row r="1156" spans="2:46" ht="58">
      <c r="B1156" s="156">
        <v>2020</v>
      </c>
      <c r="C1156" s="176" t="s">
        <v>1089</v>
      </c>
      <c r="D1156" s="185">
        <v>30032020</v>
      </c>
      <c r="E1156" s="187" t="s">
        <v>3679</v>
      </c>
      <c r="F1156" s="186"/>
      <c r="G1156" s="186" t="s">
        <v>566</v>
      </c>
      <c r="H1156" s="163" t="s">
        <v>1319</v>
      </c>
      <c r="I1156" s="186" t="s">
        <v>3760</v>
      </c>
      <c r="J1156" s="161" t="s">
        <v>3761</v>
      </c>
      <c r="K1156" s="188" t="s">
        <v>3762</v>
      </c>
      <c r="L1156" s="186" t="s">
        <v>3763</v>
      </c>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row>
    <row r="1157" spans="2:46" ht="62.5">
      <c r="B1157" s="156">
        <v>2020</v>
      </c>
      <c r="C1157" s="176" t="s">
        <v>1092</v>
      </c>
      <c r="D1157" s="185">
        <v>31032020</v>
      </c>
      <c r="E1157" s="187" t="s">
        <v>3667</v>
      </c>
      <c r="F1157" s="186"/>
      <c r="G1157" s="186" t="s">
        <v>566</v>
      </c>
      <c r="H1157" s="163" t="s">
        <v>1319</v>
      </c>
      <c r="I1157" s="186" t="s">
        <v>3764</v>
      </c>
      <c r="J1157" s="161" t="s">
        <v>3765</v>
      </c>
      <c r="K1157" s="188" t="s">
        <v>3766</v>
      </c>
      <c r="L1157" s="186" t="s">
        <v>3767</v>
      </c>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row>
    <row r="1158" spans="2:46" ht="43.5">
      <c r="B1158" s="156">
        <v>2020</v>
      </c>
      <c r="C1158" s="176" t="s">
        <v>1096</v>
      </c>
      <c r="D1158" s="185">
        <v>2042020</v>
      </c>
      <c r="E1158" s="187" t="s">
        <v>3768</v>
      </c>
      <c r="F1158" s="186"/>
      <c r="G1158" s="186" t="s">
        <v>750</v>
      </c>
      <c r="H1158" s="163" t="s">
        <v>1319</v>
      </c>
      <c r="I1158" s="186" t="s">
        <v>3769</v>
      </c>
      <c r="J1158" s="161" t="s">
        <v>3770</v>
      </c>
      <c r="K1158" s="188" t="s">
        <v>3771</v>
      </c>
      <c r="L1158" s="186" t="s">
        <v>836</v>
      </c>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row>
    <row r="1159" spans="2:46" ht="100">
      <c r="B1159" s="156">
        <v>2020</v>
      </c>
      <c r="C1159" s="176" t="s">
        <v>1099</v>
      </c>
      <c r="D1159" s="185">
        <v>9042020</v>
      </c>
      <c r="E1159" s="187" t="s">
        <v>3268</v>
      </c>
      <c r="F1159" s="186"/>
      <c r="G1159" s="186" t="s">
        <v>607</v>
      </c>
      <c r="H1159" s="160" t="s">
        <v>3772</v>
      </c>
      <c r="I1159" s="186" t="s">
        <v>3773</v>
      </c>
      <c r="J1159" s="161" t="s">
        <v>3774</v>
      </c>
      <c r="K1159" s="188" t="s">
        <v>3775</v>
      </c>
      <c r="L1159" s="186" t="s">
        <v>3776</v>
      </c>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row>
    <row r="1160" spans="2:46" ht="87.5">
      <c r="B1160" s="156">
        <v>2020</v>
      </c>
      <c r="C1160" s="176" t="s">
        <v>1102</v>
      </c>
      <c r="D1160" s="185">
        <v>9042020</v>
      </c>
      <c r="E1160" s="187" t="s">
        <v>3309</v>
      </c>
      <c r="F1160" s="186"/>
      <c r="G1160" s="186" t="s">
        <v>566</v>
      </c>
      <c r="H1160" s="160" t="s">
        <v>3777</v>
      </c>
      <c r="I1160" s="186" t="s">
        <v>2314</v>
      </c>
      <c r="J1160" s="161" t="s">
        <v>3778</v>
      </c>
      <c r="K1160" s="188" t="s">
        <v>3779</v>
      </c>
      <c r="L1160" s="186" t="s">
        <v>3780</v>
      </c>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row>
    <row r="1161" spans="2:46" ht="72.5">
      <c r="B1161" s="156">
        <v>2020</v>
      </c>
      <c r="C1161" s="176" t="s">
        <v>1105</v>
      </c>
      <c r="D1161" s="185">
        <v>9042020</v>
      </c>
      <c r="E1161" s="187" t="s">
        <v>3510</v>
      </c>
      <c r="F1161" s="186"/>
      <c r="G1161" s="186" t="s">
        <v>566</v>
      </c>
      <c r="H1161" s="160" t="s">
        <v>3781</v>
      </c>
      <c r="I1161" s="186" t="s">
        <v>3782</v>
      </c>
      <c r="J1161" s="161" t="s">
        <v>3783</v>
      </c>
      <c r="K1161" s="188" t="s">
        <v>3784</v>
      </c>
      <c r="L1161" s="186" t="s">
        <v>3785</v>
      </c>
      <c r="M1161" s="5"/>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row>
    <row r="1162" spans="2:46" ht="43.5">
      <c r="B1162" s="156">
        <v>2020</v>
      </c>
      <c r="C1162" s="176" t="s">
        <v>1109</v>
      </c>
      <c r="D1162" s="185">
        <v>9042020</v>
      </c>
      <c r="E1162" s="187" t="s">
        <v>3786</v>
      </c>
      <c r="F1162" s="186"/>
      <c r="G1162" s="186" t="s">
        <v>750</v>
      </c>
      <c r="H1162" s="163" t="s">
        <v>1319</v>
      </c>
      <c r="I1162" s="186" t="s">
        <v>3754</v>
      </c>
      <c r="J1162" s="161" t="s">
        <v>3787</v>
      </c>
      <c r="K1162" s="188" t="s">
        <v>3788</v>
      </c>
      <c r="L1162" s="186" t="s">
        <v>836</v>
      </c>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row>
    <row r="1163" spans="2:46" ht="43.5">
      <c r="B1163" s="156">
        <v>2020</v>
      </c>
      <c r="C1163" s="176" t="s">
        <v>1112</v>
      </c>
      <c r="D1163" s="185">
        <v>9042020</v>
      </c>
      <c r="E1163" s="187" t="s">
        <v>3789</v>
      </c>
      <c r="F1163" s="186"/>
      <c r="G1163" s="186" t="s">
        <v>750</v>
      </c>
      <c r="H1163" s="163" t="s">
        <v>1319</v>
      </c>
      <c r="I1163" s="186" t="s">
        <v>3790</v>
      </c>
      <c r="J1163" s="161" t="s">
        <v>3525</v>
      </c>
      <c r="K1163" s="188" t="s">
        <v>3791</v>
      </c>
      <c r="L1163" s="186" t="s">
        <v>836</v>
      </c>
      <c r="M1163" s="5"/>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row>
    <row r="1164" spans="2:46" ht="162.5">
      <c r="B1164" s="156">
        <v>2020</v>
      </c>
      <c r="C1164" s="176" t="s">
        <v>1116</v>
      </c>
      <c r="D1164" s="185">
        <v>9042020</v>
      </c>
      <c r="E1164" s="187" t="s">
        <v>2998</v>
      </c>
      <c r="F1164" s="186"/>
      <c r="G1164" s="186" t="s">
        <v>607</v>
      </c>
      <c r="H1164" s="160" t="s">
        <v>3792</v>
      </c>
      <c r="I1164" s="186" t="s">
        <v>3793</v>
      </c>
      <c r="J1164" s="161" t="s">
        <v>3794</v>
      </c>
      <c r="K1164" s="188" t="s">
        <v>3795</v>
      </c>
      <c r="L1164" s="186" t="s">
        <v>3796</v>
      </c>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row>
    <row r="1165" spans="2:46" ht="58">
      <c r="B1165" s="156">
        <v>2020</v>
      </c>
      <c r="C1165" s="176" t="s">
        <v>1118</v>
      </c>
      <c r="D1165" s="185">
        <v>14042020</v>
      </c>
      <c r="E1165" s="187" t="s">
        <v>3590</v>
      </c>
      <c r="F1165" s="186"/>
      <c r="G1165" s="186" t="s">
        <v>607</v>
      </c>
      <c r="H1165" s="160" t="s">
        <v>3797</v>
      </c>
      <c r="I1165" s="186" t="s">
        <v>3798</v>
      </c>
      <c r="J1165" s="170" t="s">
        <v>3799</v>
      </c>
      <c r="K1165" s="188" t="s">
        <v>3800</v>
      </c>
      <c r="L1165" s="186" t="s">
        <v>3801</v>
      </c>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row>
    <row r="1166" spans="2:46" ht="62.5">
      <c r="B1166" s="156">
        <v>2020</v>
      </c>
      <c r="C1166" s="176" t="s">
        <v>1120</v>
      </c>
      <c r="D1166" s="185">
        <v>22042020</v>
      </c>
      <c r="E1166" s="187" t="s">
        <v>3802</v>
      </c>
      <c r="F1166" s="186"/>
      <c r="G1166" s="186" t="s">
        <v>566</v>
      </c>
      <c r="H1166" s="163" t="s">
        <v>1319</v>
      </c>
      <c r="I1166" s="186" t="s">
        <v>3803</v>
      </c>
      <c r="J1166" s="161" t="s">
        <v>3804</v>
      </c>
      <c r="K1166" s="188" t="s">
        <v>3805</v>
      </c>
      <c r="L1166" s="186" t="s">
        <v>836</v>
      </c>
      <c r="M1166" s="5"/>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row>
    <row r="1167" spans="2:46" ht="75">
      <c r="B1167" s="156">
        <v>2020</v>
      </c>
      <c r="C1167" s="176" t="s">
        <v>1122</v>
      </c>
      <c r="D1167" s="185">
        <v>22042020</v>
      </c>
      <c r="E1167" s="187" t="s">
        <v>3806</v>
      </c>
      <c r="F1167" s="186"/>
      <c r="G1167" s="186" t="s">
        <v>566</v>
      </c>
      <c r="H1167" s="163" t="s">
        <v>1319</v>
      </c>
      <c r="I1167" s="186" t="s">
        <v>3803</v>
      </c>
      <c r="J1167" s="161" t="s">
        <v>3807</v>
      </c>
      <c r="K1167" s="188" t="s">
        <v>3808</v>
      </c>
      <c r="L1167" s="186" t="s">
        <v>836</v>
      </c>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row>
    <row r="1168" spans="2:46" ht="101.5">
      <c r="B1168" s="156">
        <v>2020</v>
      </c>
      <c r="C1168" s="176" t="s">
        <v>1126</v>
      </c>
      <c r="D1168" s="185">
        <v>22042020</v>
      </c>
      <c r="E1168" s="187" t="s">
        <v>3809</v>
      </c>
      <c r="F1168" s="186"/>
      <c r="G1168" s="186" t="s">
        <v>566</v>
      </c>
      <c r="H1168" s="163" t="s">
        <v>1319</v>
      </c>
      <c r="I1168" s="186" t="s">
        <v>3803</v>
      </c>
      <c r="J1168" s="161" t="s">
        <v>3810</v>
      </c>
      <c r="K1168" s="188" t="s">
        <v>3811</v>
      </c>
      <c r="L1168" s="186" t="s">
        <v>836</v>
      </c>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row>
    <row r="1169" spans="2:46" ht="43.5">
      <c r="B1169" s="156">
        <v>2020</v>
      </c>
      <c r="C1169" s="176" t="s">
        <v>1130</v>
      </c>
      <c r="D1169" s="185">
        <v>22042020</v>
      </c>
      <c r="E1169" s="187" t="s">
        <v>3812</v>
      </c>
      <c r="F1169" s="186"/>
      <c r="G1169" s="186" t="s">
        <v>574</v>
      </c>
      <c r="H1169" s="168" t="s">
        <v>3813</v>
      </c>
      <c r="I1169" s="186" t="s">
        <v>3814</v>
      </c>
      <c r="J1169" s="161" t="s">
        <v>3815</v>
      </c>
      <c r="K1169" s="188" t="s">
        <v>3816</v>
      </c>
      <c r="L1169" s="186" t="s">
        <v>3817</v>
      </c>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row>
    <row r="1170" spans="2:46" ht="43.5">
      <c r="B1170" s="156">
        <v>2020</v>
      </c>
      <c r="C1170" s="176" t="s">
        <v>1133</v>
      </c>
      <c r="D1170" s="185">
        <v>22042020</v>
      </c>
      <c r="E1170" s="187" t="s">
        <v>3818</v>
      </c>
      <c r="F1170" s="186"/>
      <c r="G1170" s="186" t="s">
        <v>574</v>
      </c>
      <c r="H1170" s="168" t="s">
        <v>3813</v>
      </c>
      <c r="I1170" s="186" t="s">
        <v>3814</v>
      </c>
      <c r="J1170" s="161" t="s">
        <v>3819</v>
      </c>
      <c r="K1170" s="188" t="s">
        <v>3820</v>
      </c>
      <c r="L1170" s="186" t="s">
        <v>3821</v>
      </c>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row>
    <row r="1171" spans="2:46" ht="43.5">
      <c r="B1171" s="156">
        <v>2020</v>
      </c>
      <c r="C1171" s="176" t="s">
        <v>1137</v>
      </c>
      <c r="D1171" s="185">
        <v>27042020</v>
      </c>
      <c r="E1171" s="187" t="s">
        <v>3822</v>
      </c>
      <c r="F1171" s="186"/>
      <c r="G1171" s="186" t="s">
        <v>566</v>
      </c>
      <c r="H1171" s="163" t="s">
        <v>1319</v>
      </c>
      <c r="I1171" s="186" t="s">
        <v>3803</v>
      </c>
      <c r="J1171" s="161" t="s">
        <v>3823</v>
      </c>
      <c r="K1171" s="188" t="s">
        <v>3824</v>
      </c>
      <c r="L1171" s="186" t="s">
        <v>836</v>
      </c>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row>
    <row r="1172" spans="2:46" ht="43.5">
      <c r="B1172" s="156">
        <v>2020</v>
      </c>
      <c r="C1172" s="176" t="s">
        <v>1141</v>
      </c>
      <c r="D1172" s="185">
        <v>29042020</v>
      </c>
      <c r="E1172" s="187" t="s">
        <v>3825</v>
      </c>
      <c r="F1172" s="186"/>
      <c r="G1172" s="186" t="s">
        <v>1037</v>
      </c>
      <c r="H1172" s="163" t="s">
        <v>1319</v>
      </c>
      <c r="I1172" s="186" t="s">
        <v>502</v>
      </c>
      <c r="J1172" s="161" t="s">
        <v>3544</v>
      </c>
      <c r="K1172" s="188" t="s">
        <v>3826</v>
      </c>
      <c r="L1172" s="186" t="s">
        <v>3827</v>
      </c>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row>
    <row r="1173" spans="2:46" ht="87">
      <c r="B1173" s="156">
        <v>2020</v>
      </c>
      <c r="C1173" s="176" t="s">
        <v>1145</v>
      </c>
      <c r="D1173" s="185">
        <v>29042020</v>
      </c>
      <c r="E1173" s="187" t="s">
        <v>3828</v>
      </c>
      <c r="F1173" s="186"/>
      <c r="G1173" s="186" t="s">
        <v>574</v>
      </c>
      <c r="H1173" s="167" t="s">
        <v>2167</v>
      </c>
      <c r="I1173" s="186" t="s">
        <v>3814</v>
      </c>
      <c r="J1173" s="161" t="s">
        <v>3829</v>
      </c>
      <c r="K1173" s="188" t="s">
        <v>3830</v>
      </c>
      <c r="L1173" s="186" t="s">
        <v>3831</v>
      </c>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row>
    <row r="1174" spans="2:46" ht="58">
      <c r="B1174" s="156">
        <v>2020</v>
      </c>
      <c r="C1174" s="176" t="s">
        <v>1148</v>
      </c>
      <c r="D1174" s="185">
        <v>29042020</v>
      </c>
      <c r="E1174" s="187" t="s">
        <v>3832</v>
      </c>
      <c r="F1174" s="186"/>
      <c r="G1174" s="186" t="s">
        <v>566</v>
      </c>
      <c r="H1174" s="163" t="s">
        <v>1319</v>
      </c>
      <c r="I1174" s="186" t="s">
        <v>3833</v>
      </c>
      <c r="J1174" s="161" t="s">
        <v>3544</v>
      </c>
      <c r="K1174" s="188" t="s">
        <v>3834</v>
      </c>
      <c r="L1174" s="186" t="s">
        <v>3835</v>
      </c>
      <c r="M1174" s="5"/>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row>
    <row r="1175" spans="2:46" ht="72.5">
      <c r="B1175" s="156">
        <v>2020</v>
      </c>
      <c r="C1175" s="176" t="s">
        <v>1152</v>
      </c>
      <c r="D1175" s="185">
        <v>30042020</v>
      </c>
      <c r="E1175" s="187" t="s">
        <v>3836</v>
      </c>
      <c r="F1175" s="159"/>
      <c r="G1175" s="159" t="s">
        <v>566</v>
      </c>
      <c r="H1175" s="160" t="s">
        <v>3837</v>
      </c>
      <c r="I1175" s="186" t="s">
        <v>2314</v>
      </c>
      <c r="J1175" s="170" t="s">
        <v>3838</v>
      </c>
      <c r="K1175" s="188" t="s">
        <v>3839</v>
      </c>
      <c r="L1175" s="186" t="s">
        <v>1291</v>
      </c>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row>
    <row r="1176" spans="2:46" ht="72.5">
      <c r="B1176" s="156">
        <v>2020</v>
      </c>
      <c r="C1176" s="176" t="s">
        <v>1156</v>
      </c>
      <c r="D1176" s="185">
        <v>4052020</v>
      </c>
      <c r="E1176" s="187" t="s">
        <v>3840</v>
      </c>
      <c r="F1176" s="186"/>
      <c r="G1176" s="186" t="s">
        <v>566</v>
      </c>
      <c r="H1176" s="160" t="s">
        <v>3841</v>
      </c>
      <c r="I1176" s="186" t="s">
        <v>2314</v>
      </c>
      <c r="J1176" s="170" t="s">
        <v>3842</v>
      </c>
      <c r="K1176" s="188" t="s">
        <v>3843</v>
      </c>
      <c r="L1176" s="186" t="s">
        <v>1291</v>
      </c>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row>
    <row r="1177" spans="2:46" ht="100">
      <c r="B1177" s="156">
        <v>2020</v>
      </c>
      <c r="C1177" s="176" t="s">
        <v>1160</v>
      </c>
      <c r="D1177" s="185">
        <v>18052020</v>
      </c>
      <c r="E1177" s="187" t="s">
        <v>3640</v>
      </c>
      <c r="F1177" s="186"/>
      <c r="G1177" s="186" t="s">
        <v>566</v>
      </c>
      <c r="H1177" s="160" t="s">
        <v>3844</v>
      </c>
      <c r="I1177" s="186" t="s">
        <v>2314</v>
      </c>
      <c r="J1177" s="161" t="s">
        <v>3845</v>
      </c>
      <c r="K1177" s="188" t="s">
        <v>3846</v>
      </c>
      <c r="L1177" s="186" t="s">
        <v>3847</v>
      </c>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row>
    <row r="1178" spans="2:46" ht="58">
      <c r="B1178" s="156">
        <v>2020</v>
      </c>
      <c r="C1178" s="176" t="s">
        <v>1164</v>
      </c>
      <c r="D1178" s="185">
        <v>19052020</v>
      </c>
      <c r="E1178" s="187" t="s">
        <v>3848</v>
      </c>
      <c r="F1178" s="186"/>
      <c r="G1178" s="186" t="s">
        <v>607</v>
      </c>
      <c r="H1178" s="167" t="s">
        <v>2167</v>
      </c>
      <c r="I1178" s="186" t="s">
        <v>3849</v>
      </c>
      <c r="J1178" s="170" t="s">
        <v>3850</v>
      </c>
      <c r="K1178" s="188" t="s">
        <v>3851</v>
      </c>
      <c r="L1178" s="186" t="s">
        <v>1291</v>
      </c>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row>
    <row r="1179" spans="2:46" ht="70">
      <c r="B1179" s="156">
        <v>2020</v>
      </c>
      <c r="C1179" s="176" t="s">
        <v>1167</v>
      </c>
      <c r="D1179" s="185">
        <v>19052020</v>
      </c>
      <c r="E1179" s="187" t="s">
        <v>3852</v>
      </c>
      <c r="F1179" s="186"/>
      <c r="G1179" s="186" t="s">
        <v>607</v>
      </c>
      <c r="H1179" s="167" t="s">
        <v>2167</v>
      </c>
      <c r="I1179" s="186" t="s">
        <v>3849</v>
      </c>
      <c r="J1179" s="170" t="s">
        <v>3853</v>
      </c>
      <c r="K1179" s="188" t="s">
        <v>3854</v>
      </c>
      <c r="L1179" s="186" t="s">
        <v>1291</v>
      </c>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row>
    <row r="1180" spans="2:46" ht="58">
      <c r="B1180" s="156">
        <v>2020</v>
      </c>
      <c r="C1180" s="176" t="s">
        <v>1170</v>
      </c>
      <c r="D1180" s="185">
        <v>19052020</v>
      </c>
      <c r="E1180" s="187" t="s">
        <v>3855</v>
      </c>
      <c r="F1180" s="186"/>
      <c r="G1180" s="186" t="s">
        <v>607</v>
      </c>
      <c r="H1180" s="168" t="s">
        <v>3856</v>
      </c>
      <c r="I1180" s="186" t="s">
        <v>3849</v>
      </c>
      <c r="J1180" s="170" t="s">
        <v>3857</v>
      </c>
      <c r="K1180" s="188" t="s">
        <v>3858</v>
      </c>
      <c r="L1180" s="186" t="s">
        <v>1291</v>
      </c>
      <c r="M1180" s="5"/>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row>
    <row r="1181" spans="2:46" ht="58">
      <c r="B1181" s="156">
        <v>2020</v>
      </c>
      <c r="C1181" s="176" t="s">
        <v>1174</v>
      </c>
      <c r="D1181" s="185">
        <v>19052020</v>
      </c>
      <c r="E1181" s="187" t="s">
        <v>3859</v>
      </c>
      <c r="F1181" s="186"/>
      <c r="G1181" s="186" t="s">
        <v>607</v>
      </c>
      <c r="H1181" s="167" t="s">
        <v>2167</v>
      </c>
      <c r="I1181" s="186" t="s">
        <v>3849</v>
      </c>
      <c r="J1181" s="170" t="s">
        <v>3860</v>
      </c>
      <c r="K1181" s="188" t="s">
        <v>3861</v>
      </c>
      <c r="L1181" s="186" t="s">
        <v>1291</v>
      </c>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row>
    <row r="1182" spans="2:46" ht="58">
      <c r="B1182" s="156">
        <v>2020</v>
      </c>
      <c r="C1182" s="176" t="s">
        <v>1178</v>
      </c>
      <c r="D1182" s="185">
        <v>19052020</v>
      </c>
      <c r="E1182" s="187" t="s">
        <v>3211</v>
      </c>
      <c r="F1182" s="186"/>
      <c r="G1182" s="186" t="s">
        <v>607</v>
      </c>
      <c r="H1182" s="160" t="s">
        <v>3862</v>
      </c>
      <c r="I1182" s="186" t="s">
        <v>3849</v>
      </c>
      <c r="J1182" s="161" t="s">
        <v>3863</v>
      </c>
      <c r="K1182" s="188" t="s">
        <v>3864</v>
      </c>
      <c r="L1182" s="186" t="s">
        <v>1291</v>
      </c>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row>
    <row r="1183" spans="2:46" ht="84">
      <c r="B1183" s="156">
        <v>2020</v>
      </c>
      <c r="C1183" s="176" t="s">
        <v>1576</v>
      </c>
      <c r="D1183" s="185">
        <v>19052020</v>
      </c>
      <c r="E1183" s="187" t="s">
        <v>3865</v>
      </c>
      <c r="F1183" s="186"/>
      <c r="G1183" s="186" t="s">
        <v>607</v>
      </c>
      <c r="H1183" s="167" t="s">
        <v>2167</v>
      </c>
      <c r="I1183" s="186" t="s">
        <v>3849</v>
      </c>
      <c r="J1183" s="170" t="s">
        <v>3866</v>
      </c>
      <c r="K1183" s="188" t="s">
        <v>3867</v>
      </c>
      <c r="L1183" s="186" t="s">
        <v>1291</v>
      </c>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row>
    <row r="1184" spans="2:46" ht="58">
      <c r="B1184" s="156">
        <v>2020</v>
      </c>
      <c r="C1184" s="176" t="s">
        <v>1580</v>
      </c>
      <c r="D1184" s="185">
        <v>28052020</v>
      </c>
      <c r="E1184" s="187" t="s">
        <v>3211</v>
      </c>
      <c r="F1184" s="186"/>
      <c r="G1184" s="186" t="s">
        <v>566</v>
      </c>
      <c r="H1184" s="160" t="s">
        <v>3868</v>
      </c>
      <c r="I1184" s="186" t="s">
        <v>3849</v>
      </c>
      <c r="J1184" s="170" t="s">
        <v>3869</v>
      </c>
      <c r="K1184" s="188" t="s">
        <v>3870</v>
      </c>
      <c r="L1184" s="186" t="s">
        <v>3871</v>
      </c>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row>
    <row r="1185" spans="2:46" ht="84">
      <c r="B1185" s="156">
        <v>2020</v>
      </c>
      <c r="C1185" s="176" t="s">
        <v>1585</v>
      </c>
      <c r="D1185" s="185">
        <v>29052020</v>
      </c>
      <c r="E1185" s="187" t="s">
        <v>3015</v>
      </c>
      <c r="F1185" s="186"/>
      <c r="G1185" s="186" t="s">
        <v>566</v>
      </c>
      <c r="H1185" s="160" t="s">
        <v>3872</v>
      </c>
      <c r="I1185" s="186" t="s">
        <v>2314</v>
      </c>
      <c r="J1185" s="170" t="s">
        <v>3873</v>
      </c>
      <c r="K1185" s="188" t="s">
        <v>3874</v>
      </c>
      <c r="L1185" s="186" t="s">
        <v>3875</v>
      </c>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row>
    <row r="1186" spans="2:46" ht="210">
      <c r="B1186" s="156">
        <v>2020</v>
      </c>
      <c r="C1186" s="176" t="s">
        <v>1590</v>
      </c>
      <c r="D1186" s="185">
        <v>5062020</v>
      </c>
      <c r="E1186" s="187" t="s">
        <v>3876</v>
      </c>
      <c r="F1186" s="186"/>
      <c r="G1186" s="186" t="s">
        <v>566</v>
      </c>
      <c r="H1186" s="160" t="s">
        <v>3877</v>
      </c>
      <c r="I1186" s="186" t="s">
        <v>3878</v>
      </c>
      <c r="J1186" s="170" t="s">
        <v>3879</v>
      </c>
      <c r="K1186" s="188" t="s">
        <v>3880</v>
      </c>
      <c r="L1186" s="186" t="s">
        <v>1291</v>
      </c>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row>
    <row r="1187" spans="2:46" ht="210">
      <c r="B1187" s="156">
        <v>2020</v>
      </c>
      <c r="C1187" s="176" t="s">
        <v>1196</v>
      </c>
      <c r="D1187" s="185">
        <v>10062020</v>
      </c>
      <c r="E1187" s="187" t="s">
        <v>3876</v>
      </c>
      <c r="F1187" s="186"/>
      <c r="G1187" s="186" t="s">
        <v>566</v>
      </c>
      <c r="H1187" s="160" t="s">
        <v>3881</v>
      </c>
      <c r="I1187" s="186" t="s">
        <v>3878</v>
      </c>
      <c r="J1187" s="170" t="s">
        <v>3882</v>
      </c>
      <c r="K1187" s="188" t="s">
        <v>3883</v>
      </c>
      <c r="L1187" s="186" t="s">
        <v>3884</v>
      </c>
      <c r="M1187" s="5"/>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row>
    <row r="1188" spans="2:46" ht="43.5">
      <c r="B1188" s="156">
        <v>2020</v>
      </c>
      <c r="C1188" s="176" t="s">
        <v>1199</v>
      </c>
      <c r="D1188" s="185">
        <v>11062020</v>
      </c>
      <c r="E1188" s="187" t="s">
        <v>3885</v>
      </c>
      <c r="F1188" s="186"/>
      <c r="G1188" s="186" t="s">
        <v>566</v>
      </c>
      <c r="H1188" s="167" t="s">
        <v>2167</v>
      </c>
      <c r="I1188" s="186" t="s">
        <v>2314</v>
      </c>
      <c r="J1188" s="161" t="s">
        <v>3886</v>
      </c>
      <c r="K1188" s="188" t="s">
        <v>3887</v>
      </c>
      <c r="L1188" s="186" t="s">
        <v>1291</v>
      </c>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row>
    <row r="1189" spans="2:46" ht="62.5">
      <c r="B1189" s="156">
        <v>2020</v>
      </c>
      <c r="C1189" s="176" t="s">
        <v>1202</v>
      </c>
      <c r="D1189" s="185">
        <v>15062020</v>
      </c>
      <c r="E1189" s="187" t="s">
        <v>3640</v>
      </c>
      <c r="F1189" s="186"/>
      <c r="G1189" s="186" t="s">
        <v>566</v>
      </c>
      <c r="H1189" s="160" t="s">
        <v>3888</v>
      </c>
      <c r="I1189" s="186" t="s">
        <v>2314</v>
      </c>
      <c r="J1189" s="161" t="s">
        <v>3889</v>
      </c>
      <c r="K1189" s="188" t="s">
        <v>3890</v>
      </c>
      <c r="L1189" s="186" t="s">
        <v>3891</v>
      </c>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row>
    <row r="1190" spans="2:46" ht="58">
      <c r="B1190" s="156">
        <v>2020</v>
      </c>
      <c r="C1190" s="176" t="s">
        <v>1206</v>
      </c>
      <c r="D1190" s="185">
        <v>15062020</v>
      </c>
      <c r="E1190" s="187" t="s">
        <v>3640</v>
      </c>
      <c r="F1190" s="186"/>
      <c r="G1190" s="186" t="s">
        <v>566</v>
      </c>
      <c r="H1190" s="163" t="s">
        <v>1319</v>
      </c>
      <c r="I1190" s="186" t="s">
        <v>3803</v>
      </c>
      <c r="J1190" s="161" t="s">
        <v>3892</v>
      </c>
      <c r="K1190" s="188" t="s">
        <v>3893</v>
      </c>
      <c r="L1190" s="186" t="s">
        <v>1291</v>
      </c>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row>
    <row r="1191" spans="2:46" ht="210">
      <c r="B1191" s="156">
        <v>2020</v>
      </c>
      <c r="C1191" s="176" t="s">
        <v>1209</v>
      </c>
      <c r="D1191" s="185">
        <v>16062020</v>
      </c>
      <c r="E1191" s="190" t="s">
        <v>3894</v>
      </c>
      <c r="F1191" s="186"/>
      <c r="G1191" s="186" t="s">
        <v>566</v>
      </c>
      <c r="H1191" s="160" t="s">
        <v>3895</v>
      </c>
      <c r="I1191" s="186" t="s">
        <v>2314</v>
      </c>
      <c r="J1191" s="170" t="s">
        <v>3896</v>
      </c>
      <c r="K1191" s="188" t="s">
        <v>3897</v>
      </c>
      <c r="L1191" s="186" t="s">
        <v>3898</v>
      </c>
      <c r="M1191" s="5"/>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row>
    <row r="1192" spans="2:46" ht="43.5">
      <c r="B1192" s="156">
        <v>2020</v>
      </c>
      <c r="C1192" s="176" t="s">
        <v>1212</v>
      </c>
      <c r="D1192" s="185">
        <v>17062020</v>
      </c>
      <c r="E1192" s="190" t="s">
        <v>3899</v>
      </c>
      <c r="F1192" s="186"/>
      <c r="G1192" s="186" t="s">
        <v>750</v>
      </c>
      <c r="H1192" s="163" t="s">
        <v>1319</v>
      </c>
      <c r="I1192" s="186" t="s">
        <v>3900</v>
      </c>
      <c r="J1192" s="161" t="s">
        <v>3901</v>
      </c>
      <c r="K1192" s="188" t="s">
        <v>3902</v>
      </c>
      <c r="L1192" s="186" t="s">
        <v>1291</v>
      </c>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row>
    <row r="1193" spans="2:46" ht="29">
      <c r="B1193" s="156">
        <v>2020</v>
      </c>
      <c r="C1193" s="176" t="s">
        <v>1215</v>
      </c>
      <c r="D1193" s="185">
        <v>17062020</v>
      </c>
      <c r="E1193" s="190" t="s">
        <v>3903</v>
      </c>
      <c r="F1193" s="186"/>
      <c r="G1193" s="186" t="s">
        <v>750</v>
      </c>
      <c r="H1193" s="163" t="s">
        <v>1319</v>
      </c>
      <c r="I1193" s="186" t="s">
        <v>3904</v>
      </c>
      <c r="J1193" s="161" t="s">
        <v>3905</v>
      </c>
      <c r="K1193" s="188" t="s">
        <v>3906</v>
      </c>
      <c r="L1193" s="186" t="s">
        <v>1291</v>
      </c>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row>
    <row r="1194" spans="2:46" ht="43.5">
      <c r="B1194" s="156">
        <v>2020</v>
      </c>
      <c r="C1194" s="176" t="s">
        <v>1219</v>
      </c>
      <c r="D1194" s="185">
        <v>19062020</v>
      </c>
      <c r="E1194" s="190" t="s">
        <v>3907</v>
      </c>
      <c r="F1194" s="186"/>
      <c r="G1194" s="186" t="s">
        <v>750</v>
      </c>
      <c r="H1194" s="163" t="s">
        <v>1319</v>
      </c>
      <c r="I1194" s="186" t="s">
        <v>3908</v>
      </c>
      <c r="J1194" s="161" t="s">
        <v>3909</v>
      </c>
      <c r="K1194" s="188" t="s">
        <v>3910</v>
      </c>
      <c r="L1194" s="186" t="s">
        <v>1291</v>
      </c>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row>
    <row r="1195" spans="2:46" ht="72.5">
      <c r="B1195" s="156">
        <v>2020</v>
      </c>
      <c r="C1195" s="176" t="s">
        <v>1223</v>
      </c>
      <c r="D1195" s="185">
        <v>26062020</v>
      </c>
      <c r="E1195" s="190" t="s">
        <v>3911</v>
      </c>
      <c r="F1195" s="186"/>
      <c r="G1195" s="186" t="s">
        <v>566</v>
      </c>
      <c r="H1195" s="163" t="s">
        <v>1319</v>
      </c>
      <c r="I1195" s="186" t="s">
        <v>3912</v>
      </c>
      <c r="J1195" s="161" t="s">
        <v>3913</v>
      </c>
      <c r="K1195" s="188" t="s">
        <v>3914</v>
      </c>
      <c r="L1195" s="186" t="s">
        <v>3915</v>
      </c>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row>
    <row r="1196" spans="2:46" ht="98">
      <c r="B1196" s="156">
        <v>2020</v>
      </c>
      <c r="C1196" s="176" t="s">
        <v>1228</v>
      </c>
      <c r="D1196" s="185">
        <v>29062020</v>
      </c>
      <c r="E1196" s="190" t="s">
        <v>3916</v>
      </c>
      <c r="F1196" s="186"/>
      <c r="G1196" s="186" t="s">
        <v>566</v>
      </c>
      <c r="H1196" s="160" t="s">
        <v>3917</v>
      </c>
      <c r="I1196" s="186" t="s">
        <v>3480</v>
      </c>
      <c r="J1196" s="170" t="s">
        <v>3918</v>
      </c>
      <c r="K1196" s="188" t="s">
        <v>3919</v>
      </c>
      <c r="L1196" s="186" t="s">
        <v>1291</v>
      </c>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row>
    <row r="1197" spans="2:46" ht="98">
      <c r="B1197" s="156">
        <v>2020</v>
      </c>
      <c r="C1197" s="176" t="s">
        <v>1231</v>
      </c>
      <c r="D1197" s="185">
        <v>21072020</v>
      </c>
      <c r="E1197" s="190" t="s">
        <v>3920</v>
      </c>
      <c r="F1197" s="186"/>
      <c r="G1197" s="186" t="s">
        <v>566</v>
      </c>
      <c r="H1197" s="160" t="s">
        <v>3921</v>
      </c>
      <c r="I1197" s="186" t="s">
        <v>3632</v>
      </c>
      <c r="J1197" s="170" t="s">
        <v>3922</v>
      </c>
      <c r="K1197" s="188" t="s">
        <v>3923</v>
      </c>
      <c r="L1197" s="186" t="s">
        <v>3924</v>
      </c>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row>
    <row r="1198" spans="2:46" ht="98">
      <c r="B1198" s="156">
        <v>2020</v>
      </c>
      <c r="C1198" s="176" t="s">
        <v>1234</v>
      </c>
      <c r="D1198" s="185">
        <v>21072020</v>
      </c>
      <c r="E1198" s="190" t="s">
        <v>3925</v>
      </c>
      <c r="F1198" s="186"/>
      <c r="G1198" s="186" t="s">
        <v>566</v>
      </c>
      <c r="H1198" s="160" t="s">
        <v>3926</v>
      </c>
      <c r="I1198" s="186" t="s">
        <v>3927</v>
      </c>
      <c r="J1198" s="170" t="s">
        <v>3928</v>
      </c>
      <c r="K1198" s="188" t="s">
        <v>3929</v>
      </c>
      <c r="L1198" s="186" t="s">
        <v>3930</v>
      </c>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row>
    <row r="1199" spans="2:46" ht="43.5">
      <c r="B1199" s="156">
        <v>2020</v>
      </c>
      <c r="C1199" s="176" t="s">
        <v>1236</v>
      </c>
      <c r="D1199" s="185">
        <v>21072020</v>
      </c>
      <c r="E1199" s="190" t="s">
        <v>3599</v>
      </c>
      <c r="F1199" s="186"/>
      <c r="G1199" s="186" t="s">
        <v>566</v>
      </c>
      <c r="H1199" s="160" t="s">
        <v>3931</v>
      </c>
      <c r="I1199" s="186" t="s">
        <v>2314</v>
      </c>
      <c r="J1199" s="161" t="s">
        <v>3932</v>
      </c>
      <c r="K1199" s="188" t="s">
        <v>3933</v>
      </c>
      <c r="L1199" s="186" t="s">
        <v>3934</v>
      </c>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row>
    <row r="1200" spans="2:46" ht="154">
      <c r="B1200" s="156">
        <v>2020</v>
      </c>
      <c r="C1200" s="176" t="s">
        <v>1240</v>
      </c>
      <c r="D1200" s="185">
        <v>21072020</v>
      </c>
      <c r="E1200" s="190" t="s">
        <v>3935</v>
      </c>
      <c r="F1200" s="186"/>
      <c r="G1200" s="186" t="s">
        <v>566</v>
      </c>
      <c r="H1200" s="160" t="s">
        <v>3936</v>
      </c>
      <c r="I1200" s="186" t="s">
        <v>2314</v>
      </c>
      <c r="J1200" s="170" t="s">
        <v>3937</v>
      </c>
      <c r="K1200" s="188" t="s">
        <v>3938</v>
      </c>
      <c r="L1200" s="186" t="s">
        <v>3939</v>
      </c>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row>
    <row r="1201" spans="2:46" ht="72.5">
      <c r="B1201" s="156">
        <v>2020</v>
      </c>
      <c r="C1201" s="176" t="s">
        <v>1243</v>
      </c>
      <c r="D1201" s="185">
        <v>21072020</v>
      </c>
      <c r="E1201" s="190" t="s">
        <v>3940</v>
      </c>
      <c r="F1201" s="186"/>
      <c r="G1201" s="186" t="s">
        <v>566</v>
      </c>
      <c r="H1201" s="163" t="s">
        <v>1319</v>
      </c>
      <c r="I1201" s="186" t="s">
        <v>3941</v>
      </c>
      <c r="J1201" s="161" t="s">
        <v>3942</v>
      </c>
      <c r="K1201" s="188" t="s">
        <v>3943</v>
      </c>
      <c r="L1201" s="186" t="s">
        <v>3944</v>
      </c>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row>
    <row r="1202" spans="2:46" ht="58">
      <c r="B1202" s="156">
        <v>2020</v>
      </c>
      <c r="C1202" s="176" t="s">
        <v>1246</v>
      </c>
      <c r="D1202" s="185">
        <v>4082020</v>
      </c>
      <c r="E1202" s="190" t="s">
        <v>3945</v>
      </c>
      <c r="F1202" s="186"/>
      <c r="G1202" s="186" t="s">
        <v>566</v>
      </c>
      <c r="H1202" s="163" t="s">
        <v>1319</v>
      </c>
      <c r="I1202" s="186" t="s">
        <v>3946</v>
      </c>
      <c r="J1202" s="170" t="s">
        <v>3947</v>
      </c>
      <c r="K1202" s="188" t="s">
        <v>3948</v>
      </c>
      <c r="L1202" s="186" t="s">
        <v>1291</v>
      </c>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row>
    <row r="1203" spans="2:46" ht="56">
      <c r="B1203" s="156">
        <v>2020</v>
      </c>
      <c r="C1203" s="176" t="s">
        <v>1251</v>
      </c>
      <c r="D1203" s="185">
        <v>5082020</v>
      </c>
      <c r="E1203" s="190" t="s">
        <v>3949</v>
      </c>
      <c r="F1203" s="186"/>
      <c r="G1203" s="186" t="s">
        <v>566</v>
      </c>
      <c r="H1203" s="163" t="s">
        <v>1319</v>
      </c>
      <c r="I1203" s="186" t="s">
        <v>3950</v>
      </c>
      <c r="J1203" s="170" t="s">
        <v>3951</v>
      </c>
      <c r="K1203" s="188" t="s">
        <v>3952</v>
      </c>
      <c r="L1203" s="186" t="s">
        <v>1291</v>
      </c>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row>
    <row r="1204" spans="2:46" ht="56">
      <c r="B1204" s="156">
        <v>2020</v>
      </c>
      <c r="C1204" s="176" t="s">
        <v>1255</v>
      </c>
      <c r="D1204" s="185">
        <v>5082020</v>
      </c>
      <c r="E1204" s="190" t="s">
        <v>3953</v>
      </c>
      <c r="F1204" s="186"/>
      <c r="G1204" s="186" t="s">
        <v>566</v>
      </c>
      <c r="H1204" s="163" t="s">
        <v>1319</v>
      </c>
      <c r="I1204" s="186" t="s">
        <v>3950</v>
      </c>
      <c r="J1204" s="170" t="s">
        <v>3954</v>
      </c>
      <c r="K1204" s="188" t="s">
        <v>3955</v>
      </c>
      <c r="L1204" s="186" t="s">
        <v>1291</v>
      </c>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row>
    <row r="1205" spans="2:46" ht="42">
      <c r="B1205" s="156">
        <v>2020</v>
      </c>
      <c r="C1205" s="176" t="s">
        <v>1259</v>
      </c>
      <c r="D1205" s="185">
        <v>5082020</v>
      </c>
      <c r="E1205" s="190" t="s">
        <v>3956</v>
      </c>
      <c r="F1205" s="186"/>
      <c r="G1205" s="186" t="s">
        <v>566</v>
      </c>
      <c r="H1205" s="163" t="s">
        <v>1319</v>
      </c>
      <c r="I1205" s="186" t="s">
        <v>3950</v>
      </c>
      <c r="J1205" s="170" t="s">
        <v>3957</v>
      </c>
      <c r="K1205" s="188" t="s">
        <v>3958</v>
      </c>
      <c r="L1205" s="186" t="s">
        <v>1291</v>
      </c>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row>
    <row r="1206" spans="2:46" ht="56">
      <c r="B1206" s="156">
        <v>2020</v>
      </c>
      <c r="C1206" s="176" t="s">
        <v>1263</v>
      </c>
      <c r="D1206" s="185">
        <v>5082020</v>
      </c>
      <c r="E1206" s="190" t="s">
        <v>3959</v>
      </c>
      <c r="F1206" s="186"/>
      <c r="G1206" s="186" t="s">
        <v>566</v>
      </c>
      <c r="H1206" s="163" t="s">
        <v>1319</v>
      </c>
      <c r="I1206" s="186" t="s">
        <v>3950</v>
      </c>
      <c r="J1206" s="170" t="s">
        <v>3960</v>
      </c>
      <c r="K1206" s="188" t="s">
        <v>3961</v>
      </c>
      <c r="L1206" s="186" t="s">
        <v>1291</v>
      </c>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row>
    <row r="1207" spans="2:46" ht="126">
      <c r="B1207" s="156">
        <v>2020</v>
      </c>
      <c r="C1207" s="176" t="s">
        <v>1267</v>
      </c>
      <c r="D1207" s="185">
        <v>6082020</v>
      </c>
      <c r="E1207" s="190" t="s">
        <v>3565</v>
      </c>
      <c r="F1207" s="186"/>
      <c r="G1207" s="186" t="s">
        <v>566</v>
      </c>
      <c r="H1207" s="160" t="s">
        <v>3962</v>
      </c>
      <c r="I1207" s="186" t="s">
        <v>3553</v>
      </c>
      <c r="J1207" s="170" t="s">
        <v>3963</v>
      </c>
      <c r="K1207" s="188" t="s">
        <v>3964</v>
      </c>
      <c r="L1207" s="186" t="s">
        <v>3965</v>
      </c>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row>
    <row r="1208" spans="2:46" ht="98">
      <c r="B1208" s="156">
        <v>2020</v>
      </c>
      <c r="C1208" s="176" t="s">
        <v>1271</v>
      </c>
      <c r="D1208" s="185">
        <v>6082020</v>
      </c>
      <c r="E1208" s="190" t="s">
        <v>3551</v>
      </c>
      <c r="F1208" s="186"/>
      <c r="G1208" s="186" t="s">
        <v>566</v>
      </c>
      <c r="H1208" s="168" t="s">
        <v>3966</v>
      </c>
      <c r="I1208" s="186" t="s">
        <v>3553</v>
      </c>
      <c r="J1208" s="170" t="s">
        <v>3967</v>
      </c>
      <c r="K1208" s="188" t="s">
        <v>3968</v>
      </c>
      <c r="L1208" s="186" t="s">
        <v>3969</v>
      </c>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row>
    <row r="1209" spans="2:46" ht="154">
      <c r="B1209" s="156">
        <v>2020</v>
      </c>
      <c r="C1209" s="176" t="s">
        <v>1275</v>
      </c>
      <c r="D1209" s="185">
        <v>6082020</v>
      </c>
      <c r="E1209" s="190" t="s">
        <v>3561</v>
      </c>
      <c r="F1209" s="186"/>
      <c r="G1209" s="186" t="s">
        <v>566</v>
      </c>
      <c r="H1209" s="160" t="s">
        <v>3970</v>
      </c>
      <c r="I1209" s="186" t="s">
        <v>3553</v>
      </c>
      <c r="J1209" s="170" t="s">
        <v>3971</v>
      </c>
      <c r="K1209" s="188" t="s">
        <v>3972</v>
      </c>
      <c r="L1209" s="186" t="s">
        <v>3973</v>
      </c>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row>
    <row r="1210" spans="2:46" ht="112">
      <c r="B1210" s="156">
        <v>2020</v>
      </c>
      <c r="C1210" s="176" t="s">
        <v>1279</v>
      </c>
      <c r="D1210" s="185">
        <v>6082020</v>
      </c>
      <c r="E1210" s="190" t="s">
        <v>3570</v>
      </c>
      <c r="F1210" s="186"/>
      <c r="G1210" s="186" t="s">
        <v>566</v>
      </c>
      <c r="H1210" s="160" t="s">
        <v>3974</v>
      </c>
      <c r="I1210" s="186" t="s">
        <v>3553</v>
      </c>
      <c r="J1210" s="170" t="s">
        <v>3975</v>
      </c>
      <c r="K1210" s="188" t="s">
        <v>3976</v>
      </c>
      <c r="L1210" s="186" t="s">
        <v>3977</v>
      </c>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row>
    <row r="1211" spans="2:46" ht="98">
      <c r="B1211" s="156">
        <v>2020</v>
      </c>
      <c r="C1211" s="176" t="s">
        <v>1283</v>
      </c>
      <c r="D1211" s="185">
        <v>6082020</v>
      </c>
      <c r="E1211" s="190" t="s">
        <v>3925</v>
      </c>
      <c r="F1211" s="186"/>
      <c r="G1211" s="186" t="s">
        <v>566</v>
      </c>
      <c r="H1211" s="160" t="s">
        <v>3978</v>
      </c>
      <c r="I1211" s="186" t="s">
        <v>3979</v>
      </c>
      <c r="J1211" s="170" t="s">
        <v>3980</v>
      </c>
      <c r="K1211" s="188" t="s">
        <v>3981</v>
      </c>
      <c r="L1211" s="186" t="s">
        <v>3982</v>
      </c>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row>
    <row r="1212" spans="2:46" ht="58">
      <c r="B1212" s="156">
        <v>2020</v>
      </c>
      <c r="C1212" s="176" t="s">
        <v>1286</v>
      </c>
      <c r="D1212" s="185">
        <v>10082020</v>
      </c>
      <c r="E1212" s="190" t="s">
        <v>3983</v>
      </c>
      <c r="F1212" s="186"/>
      <c r="G1212" s="186" t="s">
        <v>566</v>
      </c>
      <c r="H1212" s="163" t="s">
        <v>1319</v>
      </c>
      <c r="I1212" s="186" t="s">
        <v>3950</v>
      </c>
      <c r="J1212" s="170" t="s">
        <v>3984</v>
      </c>
      <c r="K1212" s="188" t="s">
        <v>3985</v>
      </c>
      <c r="L1212" s="186" t="s">
        <v>1291</v>
      </c>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row>
    <row r="1213" spans="2:46" ht="43.5">
      <c r="B1213" s="156">
        <v>2020</v>
      </c>
      <c r="C1213" s="176" t="s">
        <v>1655</v>
      </c>
      <c r="D1213" s="185">
        <v>11082020</v>
      </c>
      <c r="E1213" s="190" t="s">
        <v>3986</v>
      </c>
      <c r="F1213" s="186"/>
      <c r="G1213" s="186" t="s">
        <v>750</v>
      </c>
      <c r="H1213" s="163" t="s">
        <v>1319</v>
      </c>
      <c r="I1213" s="186" t="s">
        <v>3987</v>
      </c>
      <c r="J1213" s="161" t="s">
        <v>3988</v>
      </c>
      <c r="K1213" s="188" t="s">
        <v>3989</v>
      </c>
      <c r="L1213" s="186" t="s">
        <v>1291</v>
      </c>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row>
    <row r="1214" spans="2:46" ht="56">
      <c r="B1214" s="156">
        <v>2020</v>
      </c>
      <c r="C1214" s="176" t="s">
        <v>1659</v>
      </c>
      <c r="D1214" s="185">
        <v>12082020</v>
      </c>
      <c r="E1214" s="190" t="s">
        <v>3990</v>
      </c>
      <c r="F1214" s="186"/>
      <c r="G1214" s="186" t="s">
        <v>566</v>
      </c>
      <c r="H1214" s="163" t="s">
        <v>1319</v>
      </c>
      <c r="I1214" s="186" t="s">
        <v>3950</v>
      </c>
      <c r="J1214" s="170" t="s">
        <v>3991</v>
      </c>
      <c r="K1214" s="188" t="s">
        <v>3992</v>
      </c>
      <c r="L1214" s="186" t="s">
        <v>1291</v>
      </c>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row>
    <row r="1215" spans="2:46" ht="56">
      <c r="B1215" s="156">
        <v>2020</v>
      </c>
      <c r="C1215" s="176" t="s">
        <v>1663</v>
      </c>
      <c r="D1215" s="185">
        <v>12082020</v>
      </c>
      <c r="E1215" s="190" t="s">
        <v>3993</v>
      </c>
      <c r="F1215" s="186"/>
      <c r="G1215" s="186" t="s">
        <v>566</v>
      </c>
      <c r="H1215" s="163" t="s">
        <v>1319</v>
      </c>
      <c r="I1215" s="186" t="s">
        <v>3950</v>
      </c>
      <c r="J1215" s="170" t="s">
        <v>3994</v>
      </c>
      <c r="K1215" s="188" t="s">
        <v>3995</v>
      </c>
      <c r="L1215" s="186" t="s">
        <v>1291</v>
      </c>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row>
    <row r="1216" spans="2:46" ht="42">
      <c r="B1216" s="156">
        <v>2020</v>
      </c>
      <c r="C1216" s="176" t="s">
        <v>1667</v>
      </c>
      <c r="D1216" s="185">
        <v>12082020</v>
      </c>
      <c r="E1216" s="190" t="s">
        <v>3996</v>
      </c>
      <c r="F1216" s="186"/>
      <c r="G1216" s="186" t="s">
        <v>566</v>
      </c>
      <c r="H1216" s="163" t="s">
        <v>1319</v>
      </c>
      <c r="I1216" s="186" t="s">
        <v>3950</v>
      </c>
      <c r="J1216" s="170" t="s">
        <v>3997</v>
      </c>
      <c r="K1216" s="188" t="s">
        <v>3998</v>
      </c>
      <c r="L1216" s="186" t="s">
        <v>1291</v>
      </c>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row>
    <row r="1217" spans="2:46" ht="56">
      <c r="B1217" s="156">
        <v>2020</v>
      </c>
      <c r="C1217" s="176" t="s">
        <v>1671</v>
      </c>
      <c r="D1217" s="185">
        <v>12082020</v>
      </c>
      <c r="E1217" s="190" t="s">
        <v>3999</v>
      </c>
      <c r="F1217" s="186"/>
      <c r="G1217" s="186" t="s">
        <v>566</v>
      </c>
      <c r="H1217" s="163" t="s">
        <v>1319</v>
      </c>
      <c r="I1217" s="186" t="s">
        <v>3950</v>
      </c>
      <c r="J1217" s="170" t="s">
        <v>4000</v>
      </c>
      <c r="K1217" s="188" t="s">
        <v>4001</v>
      </c>
      <c r="L1217" s="186" t="s">
        <v>1291</v>
      </c>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row>
    <row r="1218" spans="2:46" ht="42">
      <c r="B1218" s="156">
        <v>2020</v>
      </c>
      <c r="C1218" s="176" t="s">
        <v>1676</v>
      </c>
      <c r="D1218" s="185">
        <v>12082020</v>
      </c>
      <c r="E1218" s="190" t="s">
        <v>4002</v>
      </c>
      <c r="F1218" s="186"/>
      <c r="G1218" s="186" t="s">
        <v>566</v>
      </c>
      <c r="H1218" s="163" t="s">
        <v>1319</v>
      </c>
      <c r="I1218" s="186" t="s">
        <v>3950</v>
      </c>
      <c r="J1218" s="174" t="s">
        <v>4003</v>
      </c>
      <c r="K1218" s="188" t="s">
        <v>4004</v>
      </c>
      <c r="L1218" s="186" t="s">
        <v>1291</v>
      </c>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row>
    <row r="1219" spans="2:46" ht="56">
      <c r="B1219" s="156">
        <v>2020</v>
      </c>
      <c r="C1219" s="176" t="s">
        <v>1681</v>
      </c>
      <c r="D1219" s="185">
        <v>12082020</v>
      </c>
      <c r="E1219" s="190" t="s">
        <v>4005</v>
      </c>
      <c r="F1219" s="186"/>
      <c r="G1219" s="186" t="s">
        <v>566</v>
      </c>
      <c r="H1219" s="163" t="s">
        <v>1319</v>
      </c>
      <c r="I1219" s="186" t="s">
        <v>3950</v>
      </c>
      <c r="J1219" s="170" t="s">
        <v>4006</v>
      </c>
      <c r="K1219" s="188" t="s">
        <v>4007</v>
      </c>
      <c r="L1219" s="186" t="s">
        <v>1291</v>
      </c>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row>
    <row r="1220" spans="2:46" ht="58">
      <c r="B1220" s="156">
        <v>2020</v>
      </c>
      <c r="C1220" s="176" t="s">
        <v>1686</v>
      </c>
      <c r="D1220" s="185">
        <v>17082020</v>
      </c>
      <c r="E1220" s="190" t="s">
        <v>4008</v>
      </c>
      <c r="F1220" s="186"/>
      <c r="G1220" s="186" t="s">
        <v>1037</v>
      </c>
      <c r="H1220" s="163" t="s">
        <v>1319</v>
      </c>
      <c r="I1220" s="186" t="s">
        <v>1291</v>
      </c>
      <c r="J1220" s="161" t="s">
        <v>1291</v>
      </c>
      <c r="K1220" s="188" t="s">
        <v>4009</v>
      </c>
      <c r="L1220" s="186" t="s">
        <v>4010</v>
      </c>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row>
    <row r="1221" spans="2:46" ht="58">
      <c r="B1221" s="156">
        <v>2020</v>
      </c>
      <c r="C1221" s="176" t="s">
        <v>1689</v>
      </c>
      <c r="D1221" s="185">
        <v>17082020</v>
      </c>
      <c r="E1221" s="190" t="s">
        <v>4011</v>
      </c>
      <c r="F1221" s="186"/>
      <c r="G1221" s="186" t="s">
        <v>566</v>
      </c>
      <c r="H1221" s="163" t="s">
        <v>1319</v>
      </c>
      <c r="I1221" s="186" t="s">
        <v>3950</v>
      </c>
      <c r="J1221" s="170" t="s">
        <v>4012</v>
      </c>
      <c r="K1221" s="188" t="s">
        <v>4013</v>
      </c>
      <c r="L1221" s="186" t="s">
        <v>1291</v>
      </c>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row>
    <row r="1222" spans="2:46" ht="43.5">
      <c r="B1222" s="156">
        <v>2020</v>
      </c>
      <c r="C1222" s="176" t="s">
        <v>1693</v>
      </c>
      <c r="D1222" s="185">
        <v>21082020</v>
      </c>
      <c r="E1222" s="190" t="s">
        <v>4014</v>
      </c>
      <c r="F1222" s="186"/>
      <c r="G1222" s="186" t="s">
        <v>750</v>
      </c>
      <c r="H1222" s="163" t="s">
        <v>1319</v>
      </c>
      <c r="I1222" s="186" t="s">
        <v>4015</v>
      </c>
      <c r="J1222" s="161" t="s">
        <v>4016</v>
      </c>
      <c r="K1222" s="188" t="s">
        <v>4017</v>
      </c>
      <c r="L1222" s="186" t="s">
        <v>1291</v>
      </c>
      <c r="M1222" s="5"/>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row>
    <row r="1223" spans="2:46" ht="58">
      <c r="B1223" s="156">
        <v>2020</v>
      </c>
      <c r="C1223" s="176" t="s">
        <v>1696</v>
      </c>
      <c r="D1223" s="185">
        <v>21082020</v>
      </c>
      <c r="E1223" s="190" t="s">
        <v>4011</v>
      </c>
      <c r="F1223" s="186"/>
      <c r="G1223" s="186" t="s">
        <v>566</v>
      </c>
      <c r="H1223" s="163" t="s">
        <v>1319</v>
      </c>
      <c r="I1223" s="186" t="s">
        <v>3950</v>
      </c>
      <c r="J1223" s="170" t="s">
        <v>4018</v>
      </c>
      <c r="K1223" s="188" t="s">
        <v>4019</v>
      </c>
      <c r="L1223" s="186" t="s">
        <v>4020</v>
      </c>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row>
    <row r="1224" spans="2:46" ht="56">
      <c r="B1224" s="156">
        <v>2020</v>
      </c>
      <c r="C1224" s="176" t="s">
        <v>1699</v>
      </c>
      <c r="D1224" s="185">
        <v>24082020</v>
      </c>
      <c r="E1224" s="190" t="s">
        <v>4021</v>
      </c>
      <c r="F1224" s="186"/>
      <c r="G1224" s="186" t="s">
        <v>566</v>
      </c>
      <c r="H1224" s="163" t="s">
        <v>1319</v>
      </c>
      <c r="I1224" s="186" t="s">
        <v>3950</v>
      </c>
      <c r="J1224" s="170" t="s">
        <v>4022</v>
      </c>
      <c r="K1224" s="188" t="s">
        <v>4023</v>
      </c>
      <c r="L1224" s="186" t="s">
        <v>1291</v>
      </c>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row>
    <row r="1225" spans="2:46" ht="56">
      <c r="B1225" s="156">
        <v>2020</v>
      </c>
      <c r="C1225" s="176" t="s">
        <v>1702</v>
      </c>
      <c r="D1225" s="185">
        <v>24082020</v>
      </c>
      <c r="E1225" s="190" t="s">
        <v>4024</v>
      </c>
      <c r="F1225" s="186"/>
      <c r="G1225" s="186" t="s">
        <v>566</v>
      </c>
      <c r="H1225" s="163" t="s">
        <v>1319</v>
      </c>
      <c r="I1225" s="186" t="s">
        <v>3950</v>
      </c>
      <c r="J1225" s="170" t="s">
        <v>4025</v>
      </c>
      <c r="K1225" s="188" t="s">
        <v>4026</v>
      </c>
      <c r="L1225" s="186" t="s">
        <v>1291</v>
      </c>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row>
    <row r="1226" spans="2:46" ht="154">
      <c r="B1226" s="156">
        <v>2020</v>
      </c>
      <c r="C1226" s="176" t="s">
        <v>1706</v>
      </c>
      <c r="D1226" s="185">
        <v>24082020</v>
      </c>
      <c r="E1226" s="190" t="s">
        <v>4027</v>
      </c>
      <c r="F1226" s="186"/>
      <c r="G1226" s="186" t="s">
        <v>566</v>
      </c>
      <c r="H1226" s="160" t="s">
        <v>4028</v>
      </c>
      <c r="I1226" s="186" t="s">
        <v>4029</v>
      </c>
      <c r="J1226" s="170" t="s">
        <v>4030</v>
      </c>
      <c r="K1226" s="188" t="s">
        <v>4031</v>
      </c>
      <c r="L1226" s="186" t="s">
        <v>1291</v>
      </c>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row>
    <row r="1227" spans="2:46" ht="126">
      <c r="B1227" s="156">
        <v>2020</v>
      </c>
      <c r="C1227" s="176" t="s">
        <v>1710</v>
      </c>
      <c r="D1227" s="185">
        <v>25082020</v>
      </c>
      <c r="E1227" s="190" t="s">
        <v>3268</v>
      </c>
      <c r="F1227" s="186"/>
      <c r="G1227" s="186" t="s">
        <v>607</v>
      </c>
      <c r="H1227" s="160" t="s">
        <v>4032</v>
      </c>
      <c r="I1227" s="186" t="s">
        <v>3773</v>
      </c>
      <c r="J1227" s="170" t="s">
        <v>4033</v>
      </c>
      <c r="K1227" s="188" t="s">
        <v>4034</v>
      </c>
      <c r="L1227" s="186" t="s">
        <v>4035</v>
      </c>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row>
    <row r="1228" spans="2:46" ht="112">
      <c r="B1228" s="156">
        <v>2020</v>
      </c>
      <c r="C1228" s="176" t="s">
        <v>1712</v>
      </c>
      <c r="D1228" s="185">
        <v>25082020</v>
      </c>
      <c r="E1228" s="190" t="s">
        <v>3309</v>
      </c>
      <c r="F1228" s="186"/>
      <c r="G1228" s="186" t="s">
        <v>566</v>
      </c>
      <c r="H1228" s="160" t="s">
        <v>4036</v>
      </c>
      <c r="I1228" s="186" t="s">
        <v>2314</v>
      </c>
      <c r="J1228" s="170" t="s">
        <v>4037</v>
      </c>
      <c r="K1228" s="188" t="s">
        <v>4038</v>
      </c>
      <c r="L1228" s="186" t="s">
        <v>4039</v>
      </c>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row>
    <row r="1229" spans="2:46" ht="98">
      <c r="B1229" s="156">
        <v>2020</v>
      </c>
      <c r="C1229" s="176" t="s">
        <v>1716</v>
      </c>
      <c r="D1229" s="185">
        <v>25082020</v>
      </c>
      <c r="E1229" s="190" t="s">
        <v>4040</v>
      </c>
      <c r="F1229" s="186"/>
      <c r="G1229" s="186" t="s">
        <v>566</v>
      </c>
      <c r="H1229" s="160" t="s">
        <v>4041</v>
      </c>
      <c r="I1229" s="186" t="s">
        <v>3480</v>
      </c>
      <c r="J1229" s="170" t="s">
        <v>4042</v>
      </c>
      <c r="K1229" s="188" t="s">
        <v>4043</v>
      </c>
      <c r="L1229" s="186" t="s">
        <v>4044</v>
      </c>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row>
    <row r="1230" spans="2:46" ht="100">
      <c r="B1230" s="156">
        <v>2020</v>
      </c>
      <c r="C1230" s="176" t="s">
        <v>1720</v>
      </c>
      <c r="D1230" s="185">
        <v>26082020</v>
      </c>
      <c r="E1230" s="190" t="s">
        <v>4045</v>
      </c>
      <c r="F1230" s="186"/>
      <c r="G1230" s="186" t="s">
        <v>607</v>
      </c>
      <c r="H1230" s="160" t="s">
        <v>4046</v>
      </c>
      <c r="I1230" s="186" t="s">
        <v>4047</v>
      </c>
      <c r="J1230" s="161" t="s">
        <v>4048</v>
      </c>
      <c r="K1230" s="188" t="s">
        <v>4049</v>
      </c>
      <c r="L1230" s="186" t="s">
        <v>4050</v>
      </c>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row>
    <row r="1231" spans="2:46" ht="84">
      <c r="B1231" s="156">
        <v>2020</v>
      </c>
      <c r="C1231" s="176" t="s">
        <v>1724</v>
      </c>
      <c r="D1231" s="185">
        <v>26082020</v>
      </c>
      <c r="E1231" s="190" t="s">
        <v>4051</v>
      </c>
      <c r="F1231" s="186"/>
      <c r="G1231" s="186" t="s">
        <v>566</v>
      </c>
      <c r="H1231" s="160" t="s">
        <v>4052</v>
      </c>
      <c r="I1231" s="186" t="s">
        <v>2314</v>
      </c>
      <c r="J1231" s="170" t="s">
        <v>4053</v>
      </c>
      <c r="K1231" s="188" t="s">
        <v>4054</v>
      </c>
      <c r="L1231" s="186" t="s">
        <v>4055</v>
      </c>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row>
    <row r="1232" spans="2:46" ht="72.5">
      <c r="B1232" s="156">
        <v>2020</v>
      </c>
      <c r="C1232" s="176" t="s">
        <v>1728</v>
      </c>
      <c r="D1232" s="185">
        <v>27082020</v>
      </c>
      <c r="E1232" s="190" t="s">
        <v>4056</v>
      </c>
      <c r="F1232" s="186"/>
      <c r="G1232" s="186" t="s">
        <v>566</v>
      </c>
      <c r="H1232" s="160" t="s">
        <v>4057</v>
      </c>
      <c r="I1232" s="186" t="s">
        <v>2314</v>
      </c>
      <c r="J1232" s="170" t="s">
        <v>4058</v>
      </c>
      <c r="K1232" s="188" t="s">
        <v>4059</v>
      </c>
      <c r="L1232" s="186" t="s">
        <v>4060</v>
      </c>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row>
    <row r="1233" spans="2:46" ht="98">
      <c r="B1233" s="156">
        <v>2020</v>
      </c>
      <c r="C1233" s="176" t="s">
        <v>1731</v>
      </c>
      <c r="D1233" s="185">
        <v>27082020</v>
      </c>
      <c r="E1233" s="190" t="s">
        <v>3015</v>
      </c>
      <c r="F1233" s="186"/>
      <c r="G1233" s="186" t="s">
        <v>566</v>
      </c>
      <c r="H1233" s="167" t="s">
        <v>3338</v>
      </c>
      <c r="I1233" s="186" t="s">
        <v>2314</v>
      </c>
      <c r="J1233" s="170" t="s">
        <v>4061</v>
      </c>
      <c r="K1233" s="188" t="s">
        <v>4062</v>
      </c>
      <c r="L1233" s="186" t="s">
        <v>4063</v>
      </c>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row>
    <row r="1234" spans="2:46" ht="70">
      <c r="B1234" s="156">
        <v>2020</v>
      </c>
      <c r="C1234" s="176" t="s">
        <v>1734</v>
      </c>
      <c r="D1234" s="185">
        <v>27082020</v>
      </c>
      <c r="E1234" s="190" t="s">
        <v>4064</v>
      </c>
      <c r="F1234" s="186"/>
      <c r="G1234" s="186" t="s">
        <v>566</v>
      </c>
      <c r="H1234" s="163" t="s">
        <v>1319</v>
      </c>
      <c r="I1234" s="186" t="s">
        <v>4065</v>
      </c>
      <c r="J1234" s="170" t="s">
        <v>4066</v>
      </c>
      <c r="K1234" s="188" t="s">
        <v>4067</v>
      </c>
      <c r="L1234" s="186" t="s">
        <v>1291</v>
      </c>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row>
    <row r="1235" spans="2:46" ht="126">
      <c r="B1235" s="156">
        <v>2020</v>
      </c>
      <c r="C1235" s="176" t="s">
        <v>1738</v>
      </c>
      <c r="D1235" s="185">
        <v>1092020</v>
      </c>
      <c r="E1235" s="190" t="s">
        <v>3046</v>
      </c>
      <c r="F1235" s="186"/>
      <c r="G1235" s="186" t="s">
        <v>566</v>
      </c>
      <c r="H1235" s="163" t="s">
        <v>1319</v>
      </c>
      <c r="I1235" s="186" t="s">
        <v>4068</v>
      </c>
      <c r="J1235" s="170" t="s">
        <v>4069</v>
      </c>
      <c r="K1235" s="188" t="s">
        <v>4070</v>
      </c>
      <c r="L1235" s="186" t="s">
        <v>4071</v>
      </c>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row>
    <row r="1236" spans="2:46" ht="112">
      <c r="B1236" s="156">
        <v>2020</v>
      </c>
      <c r="C1236" s="176" t="s">
        <v>1742</v>
      </c>
      <c r="D1236" s="185">
        <v>1092020</v>
      </c>
      <c r="E1236" s="190" t="s">
        <v>3264</v>
      </c>
      <c r="F1236" s="186"/>
      <c r="G1236" s="186" t="s">
        <v>566</v>
      </c>
      <c r="H1236" s="163" t="s">
        <v>1319</v>
      </c>
      <c r="I1236" s="186" t="s">
        <v>4072</v>
      </c>
      <c r="J1236" s="170" t="s">
        <v>4073</v>
      </c>
      <c r="K1236" s="188" t="s">
        <v>4074</v>
      </c>
      <c r="L1236" s="186" t="s">
        <v>4075</v>
      </c>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row>
    <row r="1237" spans="2:46" ht="126">
      <c r="B1237" s="156">
        <v>2020</v>
      </c>
      <c r="C1237" s="176" t="s">
        <v>1746</v>
      </c>
      <c r="D1237" s="185">
        <v>1092020</v>
      </c>
      <c r="E1237" s="190" t="s">
        <v>4076</v>
      </c>
      <c r="F1237" s="186"/>
      <c r="G1237" s="186" t="s">
        <v>566</v>
      </c>
      <c r="H1237" s="160" t="s">
        <v>4077</v>
      </c>
      <c r="I1237" s="186" t="s">
        <v>4078</v>
      </c>
      <c r="J1237" s="170" t="s">
        <v>4079</v>
      </c>
      <c r="K1237" s="189" t="s">
        <v>4080</v>
      </c>
      <c r="L1237" s="186" t="s">
        <v>4081</v>
      </c>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row>
    <row r="1238" spans="2:46" ht="43.5">
      <c r="B1238" s="156">
        <v>2020</v>
      </c>
      <c r="C1238" s="176" t="s">
        <v>1749</v>
      </c>
      <c r="D1238" s="185">
        <v>8092020</v>
      </c>
      <c r="E1238" s="190" t="s">
        <v>4082</v>
      </c>
      <c r="F1238" s="186"/>
      <c r="G1238" s="186" t="s">
        <v>750</v>
      </c>
      <c r="H1238" s="163" t="s">
        <v>1319</v>
      </c>
      <c r="I1238" s="186" t="s">
        <v>4083</v>
      </c>
      <c r="J1238" s="161" t="s">
        <v>3787</v>
      </c>
      <c r="K1238" s="188" t="s">
        <v>4084</v>
      </c>
      <c r="L1238" s="186" t="s">
        <v>1291</v>
      </c>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row>
    <row r="1239" spans="2:46" ht="58">
      <c r="B1239" s="156">
        <v>2020</v>
      </c>
      <c r="C1239" s="176" t="s">
        <v>1753</v>
      </c>
      <c r="D1239" s="185">
        <v>11092020</v>
      </c>
      <c r="E1239" s="190" t="s">
        <v>4085</v>
      </c>
      <c r="F1239" s="186"/>
      <c r="G1239" s="186" t="s">
        <v>574</v>
      </c>
      <c r="H1239" s="168" t="s">
        <v>4086</v>
      </c>
      <c r="I1239" s="186" t="s">
        <v>3814</v>
      </c>
      <c r="J1239" s="161" t="s">
        <v>4087</v>
      </c>
      <c r="K1239" s="188" t="s">
        <v>4088</v>
      </c>
      <c r="L1239" s="186" t="s">
        <v>1291</v>
      </c>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row>
    <row r="1240" spans="2:46" ht="150">
      <c r="B1240" s="156">
        <v>2020</v>
      </c>
      <c r="C1240" s="176" t="s">
        <v>1757</v>
      </c>
      <c r="D1240" s="185">
        <v>14092020</v>
      </c>
      <c r="E1240" s="190" t="s">
        <v>2998</v>
      </c>
      <c r="F1240" s="186"/>
      <c r="G1240" s="186" t="s">
        <v>566</v>
      </c>
      <c r="H1240" s="160" t="s">
        <v>4089</v>
      </c>
      <c r="I1240" s="186" t="s">
        <v>3793</v>
      </c>
      <c r="J1240" s="161" t="s">
        <v>4090</v>
      </c>
      <c r="K1240" s="188" t="s">
        <v>4091</v>
      </c>
      <c r="L1240" s="186" t="s">
        <v>4092</v>
      </c>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row>
    <row r="1241" spans="2:46" ht="29">
      <c r="B1241" s="156">
        <v>2020</v>
      </c>
      <c r="C1241" s="176" t="s">
        <v>2174</v>
      </c>
      <c r="D1241" s="185">
        <v>15092020</v>
      </c>
      <c r="E1241" s="190" t="s">
        <v>3903</v>
      </c>
      <c r="F1241" s="186"/>
      <c r="G1241" s="186" t="s">
        <v>750</v>
      </c>
      <c r="H1241" s="163" t="s">
        <v>1319</v>
      </c>
      <c r="I1241" s="186" t="s">
        <v>4093</v>
      </c>
      <c r="J1241" s="161" t="s">
        <v>3905</v>
      </c>
      <c r="K1241" s="188" t="s">
        <v>4094</v>
      </c>
      <c r="L1241" s="186" t="s">
        <v>1291</v>
      </c>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row>
    <row r="1242" spans="2:46" ht="43.5">
      <c r="B1242" s="156">
        <v>2020</v>
      </c>
      <c r="C1242" s="176" t="s">
        <v>2178</v>
      </c>
      <c r="D1242" s="185">
        <v>15092020</v>
      </c>
      <c r="E1242" s="190" t="s">
        <v>3907</v>
      </c>
      <c r="F1242" s="186"/>
      <c r="G1242" s="186" t="s">
        <v>750</v>
      </c>
      <c r="H1242" s="163" t="s">
        <v>1319</v>
      </c>
      <c r="I1242" s="186" t="s">
        <v>4095</v>
      </c>
      <c r="J1242" s="161" t="s">
        <v>3909</v>
      </c>
      <c r="K1242" s="188" t="s">
        <v>4096</v>
      </c>
      <c r="L1242" s="186" t="s">
        <v>1291</v>
      </c>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row>
    <row r="1243" spans="2:46" ht="87.5">
      <c r="B1243" s="156">
        <v>2020</v>
      </c>
      <c r="C1243" s="176" t="s">
        <v>2181</v>
      </c>
      <c r="D1243" s="185">
        <v>16092020</v>
      </c>
      <c r="E1243" s="190" t="s">
        <v>3264</v>
      </c>
      <c r="F1243" s="186"/>
      <c r="G1243" s="186" t="s">
        <v>607</v>
      </c>
      <c r="H1243" s="160" t="s">
        <v>4097</v>
      </c>
      <c r="I1243" s="186" t="s">
        <v>4098</v>
      </c>
      <c r="J1243" s="161" t="s">
        <v>4099</v>
      </c>
      <c r="K1243" s="188" t="s">
        <v>4100</v>
      </c>
      <c r="L1243" s="186" t="s">
        <v>1291</v>
      </c>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row>
    <row r="1244" spans="2:46" ht="100">
      <c r="B1244" s="156">
        <v>2020</v>
      </c>
      <c r="C1244" s="176" t="s">
        <v>2184</v>
      </c>
      <c r="D1244" s="185">
        <v>16092020</v>
      </c>
      <c r="E1244" s="190" t="s">
        <v>3046</v>
      </c>
      <c r="F1244" s="186"/>
      <c r="G1244" s="186" t="s">
        <v>607</v>
      </c>
      <c r="H1244" s="160" t="s">
        <v>4101</v>
      </c>
      <c r="I1244" s="186" t="s">
        <v>4098</v>
      </c>
      <c r="J1244" s="161" t="s">
        <v>4102</v>
      </c>
      <c r="K1244" s="188" t="s">
        <v>4103</v>
      </c>
      <c r="L1244" s="186" t="s">
        <v>1291</v>
      </c>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row>
    <row r="1245" spans="2:46" ht="126">
      <c r="B1245" s="156">
        <v>2020</v>
      </c>
      <c r="C1245" s="176" t="s">
        <v>2187</v>
      </c>
      <c r="D1245" s="185">
        <v>17092020</v>
      </c>
      <c r="E1245" s="190" t="s">
        <v>4104</v>
      </c>
      <c r="F1245" s="186"/>
      <c r="G1245" s="186" t="s">
        <v>607</v>
      </c>
      <c r="H1245" s="160" t="s">
        <v>4105</v>
      </c>
      <c r="I1245" s="186" t="s">
        <v>4106</v>
      </c>
      <c r="J1245" s="170" t="s">
        <v>4107</v>
      </c>
      <c r="K1245" s="188" t="s">
        <v>4108</v>
      </c>
      <c r="L1245" s="186" t="s">
        <v>4109</v>
      </c>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row>
    <row r="1246" spans="2:46" ht="58">
      <c r="B1246" s="156">
        <v>2020</v>
      </c>
      <c r="C1246" s="176" t="s">
        <v>2190</v>
      </c>
      <c r="D1246" s="185">
        <v>18092020</v>
      </c>
      <c r="E1246" s="190" t="s">
        <v>3345</v>
      </c>
      <c r="F1246" s="186"/>
      <c r="G1246" s="186" t="s">
        <v>750</v>
      </c>
      <c r="H1246" s="163" t="s">
        <v>1319</v>
      </c>
      <c r="I1246" s="186" t="s">
        <v>4110</v>
      </c>
      <c r="J1246" s="161" t="s">
        <v>4111</v>
      </c>
      <c r="K1246" s="188" t="s">
        <v>4112</v>
      </c>
      <c r="L1246" s="186" t="s">
        <v>1291</v>
      </c>
      <c r="M1246" s="5"/>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row>
    <row r="1247" spans="2:46" ht="43.5">
      <c r="B1247" s="156">
        <v>2020</v>
      </c>
      <c r="C1247" s="176" t="s">
        <v>2194</v>
      </c>
      <c r="D1247" s="185">
        <v>24092020</v>
      </c>
      <c r="E1247" s="190" t="s">
        <v>4113</v>
      </c>
      <c r="F1247" s="186"/>
      <c r="G1247" s="186" t="s">
        <v>750</v>
      </c>
      <c r="H1247" s="163" t="s">
        <v>1319</v>
      </c>
      <c r="I1247" s="186" t="s">
        <v>4114</v>
      </c>
      <c r="J1247" s="161" t="s">
        <v>4115</v>
      </c>
      <c r="K1247" s="188" t="s">
        <v>4116</v>
      </c>
      <c r="L1247" s="186" t="s">
        <v>1291</v>
      </c>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row>
    <row r="1248" spans="2:46" ht="43.5">
      <c r="B1248" s="156">
        <v>2020</v>
      </c>
      <c r="C1248" s="176" t="s">
        <v>2197</v>
      </c>
      <c r="D1248" s="185">
        <v>25092020</v>
      </c>
      <c r="E1248" s="190" t="s">
        <v>4113</v>
      </c>
      <c r="F1248" s="186"/>
      <c r="G1248" s="186" t="s">
        <v>750</v>
      </c>
      <c r="H1248" s="163" t="s">
        <v>1319</v>
      </c>
      <c r="I1248" s="186" t="s">
        <v>4117</v>
      </c>
      <c r="J1248" s="161" t="s">
        <v>3770</v>
      </c>
      <c r="K1248" s="188" t="s">
        <v>4118</v>
      </c>
      <c r="L1248" s="186" t="s">
        <v>1291</v>
      </c>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row>
    <row r="1249" spans="2:46" ht="84">
      <c r="B1249" s="156">
        <v>2020</v>
      </c>
      <c r="C1249" s="176" t="s">
        <v>2200</v>
      </c>
      <c r="D1249" s="185">
        <v>6102020</v>
      </c>
      <c r="E1249" s="190" t="s">
        <v>4119</v>
      </c>
      <c r="F1249" s="186"/>
      <c r="G1249" s="186" t="s">
        <v>566</v>
      </c>
      <c r="H1249" s="160" t="s">
        <v>4120</v>
      </c>
      <c r="I1249" s="186" t="s">
        <v>4121</v>
      </c>
      <c r="J1249" s="170" t="s">
        <v>4122</v>
      </c>
      <c r="K1249" s="188" t="s">
        <v>4123</v>
      </c>
      <c r="L1249" s="186" t="s">
        <v>1291</v>
      </c>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row>
    <row r="1250" spans="2:46" ht="43.5">
      <c r="B1250" s="156">
        <v>2020</v>
      </c>
      <c r="C1250" s="176" t="s">
        <v>2203</v>
      </c>
      <c r="D1250" s="185">
        <v>8102020</v>
      </c>
      <c r="E1250" s="190" t="s">
        <v>4124</v>
      </c>
      <c r="F1250" s="186"/>
      <c r="G1250" s="186" t="s">
        <v>574</v>
      </c>
      <c r="H1250" s="167" t="s">
        <v>3338</v>
      </c>
      <c r="I1250" s="186" t="s">
        <v>3814</v>
      </c>
      <c r="J1250" s="161" t="s">
        <v>4125</v>
      </c>
      <c r="K1250" s="188" t="s">
        <v>4126</v>
      </c>
      <c r="L1250" s="186" t="s">
        <v>1291</v>
      </c>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row>
    <row r="1251" spans="2:46" ht="182">
      <c r="B1251" s="156">
        <v>2020</v>
      </c>
      <c r="C1251" s="176" t="s">
        <v>2207</v>
      </c>
      <c r="D1251" s="185">
        <v>19102020</v>
      </c>
      <c r="E1251" s="190" t="s">
        <v>3027</v>
      </c>
      <c r="F1251" s="186"/>
      <c r="G1251" s="186" t="s">
        <v>566</v>
      </c>
      <c r="H1251" s="160" t="s">
        <v>4127</v>
      </c>
      <c r="I1251" s="186" t="s">
        <v>2314</v>
      </c>
      <c r="J1251" s="170" t="s">
        <v>4128</v>
      </c>
      <c r="K1251" s="188" t="s">
        <v>4129</v>
      </c>
      <c r="L1251" s="186" t="s">
        <v>4130</v>
      </c>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row>
    <row r="1252" spans="2:46" ht="43.5">
      <c r="B1252" s="156">
        <v>2020</v>
      </c>
      <c r="C1252" s="176" t="s">
        <v>2210</v>
      </c>
      <c r="D1252" s="185">
        <v>19102020</v>
      </c>
      <c r="E1252" s="190" t="s">
        <v>3786</v>
      </c>
      <c r="F1252" s="186"/>
      <c r="G1252" s="186" t="s">
        <v>750</v>
      </c>
      <c r="H1252" s="163" t="s">
        <v>1319</v>
      </c>
      <c r="I1252" s="186" t="s">
        <v>4131</v>
      </c>
      <c r="J1252" s="161" t="s">
        <v>3787</v>
      </c>
      <c r="K1252" s="188" t="s">
        <v>4132</v>
      </c>
      <c r="L1252" s="186" t="s">
        <v>1291</v>
      </c>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row>
    <row r="1253" spans="2:46" ht="182">
      <c r="B1253" s="156">
        <v>2020</v>
      </c>
      <c r="C1253" s="176" t="s">
        <v>2213</v>
      </c>
      <c r="D1253" s="185">
        <v>21102020</v>
      </c>
      <c r="E1253" s="190" t="s">
        <v>3027</v>
      </c>
      <c r="F1253" s="186"/>
      <c r="G1253" s="186" t="s">
        <v>566</v>
      </c>
      <c r="H1253" s="160" t="s">
        <v>4133</v>
      </c>
      <c r="I1253" s="186" t="s">
        <v>2314</v>
      </c>
      <c r="J1253" s="170" t="s">
        <v>4134</v>
      </c>
      <c r="K1253" s="188" t="s">
        <v>4135</v>
      </c>
      <c r="L1253" s="186" t="s">
        <v>4136</v>
      </c>
      <c r="M1253" s="5"/>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row>
    <row r="1254" spans="2:46" ht="70">
      <c r="B1254" s="156">
        <v>2020</v>
      </c>
      <c r="C1254" s="176" t="s">
        <v>2216</v>
      </c>
      <c r="D1254" s="185">
        <v>21102020</v>
      </c>
      <c r="E1254" s="190" t="s">
        <v>3037</v>
      </c>
      <c r="F1254" s="186"/>
      <c r="G1254" s="186" t="s">
        <v>566</v>
      </c>
      <c r="H1254" s="167" t="s">
        <v>3338</v>
      </c>
      <c r="I1254" s="186" t="s">
        <v>2314</v>
      </c>
      <c r="J1254" s="170" t="s">
        <v>4137</v>
      </c>
      <c r="K1254" s="188" t="s">
        <v>4138</v>
      </c>
      <c r="L1254" s="186" t="s">
        <v>4139</v>
      </c>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row>
    <row r="1255" spans="2:46" ht="56">
      <c r="B1255" s="156">
        <v>2020</v>
      </c>
      <c r="C1255" s="176" t="s">
        <v>2220</v>
      </c>
      <c r="D1255" s="185">
        <v>22102020</v>
      </c>
      <c r="E1255" s="190" t="s">
        <v>3065</v>
      </c>
      <c r="F1255" s="186"/>
      <c r="G1255" s="186" t="s">
        <v>566</v>
      </c>
      <c r="H1255" s="160" t="s">
        <v>4140</v>
      </c>
      <c r="I1255" s="186" t="s">
        <v>2314</v>
      </c>
      <c r="J1255" s="170" t="s">
        <v>4141</v>
      </c>
      <c r="K1255" s="188" t="s">
        <v>4142</v>
      </c>
      <c r="L1255" s="186" t="s">
        <v>4143</v>
      </c>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row>
    <row r="1256" spans="2:46" ht="84">
      <c r="B1256" s="156">
        <v>2020</v>
      </c>
      <c r="C1256" s="176" t="s">
        <v>2223</v>
      </c>
      <c r="D1256" s="185">
        <v>22102020</v>
      </c>
      <c r="E1256" s="190" t="s">
        <v>2992</v>
      </c>
      <c r="F1256" s="186"/>
      <c r="G1256" s="186" t="s">
        <v>566</v>
      </c>
      <c r="H1256" s="160" t="s">
        <v>4144</v>
      </c>
      <c r="I1256" s="186" t="s">
        <v>2314</v>
      </c>
      <c r="J1256" s="170" t="s">
        <v>4145</v>
      </c>
      <c r="K1256" s="188" t="s">
        <v>4146</v>
      </c>
      <c r="L1256" s="186" t="s">
        <v>4147</v>
      </c>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row>
    <row r="1257" spans="2:46" ht="112">
      <c r="B1257" s="156">
        <v>2020</v>
      </c>
      <c r="C1257" s="176" t="s">
        <v>2226</v>
      </c>
      <c r="D1257" s="185">
        <v>22102020</v>
      </c>
      <c r="E1257" s="190" t="s">
        <v>3565</v>
      </c>
      <c r="F1257" s="186"/>
      <c r="G1257" s="186" t="s">
        <v>566</v>
      </c>
      <c r="H1257" s="160" t="s">
        <v>4148</v>
      </c>
      <c r="I1257" s="186" t="s">
        <v>3553</v>
      </c>
      <c r="J1257" s="170" t="s">
        <v>4149</v>
      </c>
      <c r="K1257" s="188" t="s">
        <v>4150</v>
      </c>
      <c r="L1257" s="186" t="s">
        <v>4151</v>
      </c>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row>
    <row r="1258" spans="2:46" ht="140">
      <c r="B1258" s="156">
        <v>2020</v>
      </c>
      <c r="C1258" s="176" t="s">
        <v>2229</v>
      </c>
      <c r="D1258" s="185">
        <v>22102020</v>
      </c>
      <c r="E1258" s="190" t="s">
        <v>3561</v>
      </c>
      <c r="F1258" s="186"/>
      <c r="G1258" s="186" t="s">
        <v>566</v>
      </c>
      <c r="H1258" s="160" t="s">
        <v>4152</v>
      </c>
      <c r="I1258" s="186" t="s">
        <v>3553</v>
      </c>
      <c r="J1258" s="170" t="s">
        <v>4153</v>
      </c>
      <c r="K1258" s="188" t="s">
        <v>4154</v>
      </c>
      <c r="L1258" s="186" t="s">
        <v>4155</v>
      </c>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row>
    <row r="1259" spans="2:46" ht="140">
      <c r="B1259" s="156">
        <v>2020</v>
      </c>
      <c r="C1259" s="176" t="s">
        <v>2231</v>
      </c>
      <c r="D1259" s="185">
        <v>22102020</v>
      </c>
      <c r="E1259" s="190" t="s">
        <v>4156</v>
      </c>
      <c r="F1259" s="186"/>
      <c r="G1259" s="186" t="s">
        <v>566</v>
      </c>
      <c r="H1259" s="163" t="s">
        <v>1319</v>
      </c>
      <c r="I1259" s="186" t="s">
        <v>4029</v>
      </c>
      <c r="J1259" s="170" t="s">
        <v>4157</v>
      </c>
      <c r="K1259" s="188" t="s">
        <v>4158</v>
      </c>
      <c r="L1259" s="186" t="s">
        <v>4159</v>
      </c>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row>
    <row r="1260" spans="2:46" ht="72.5">
      <c r="B1260" s="156">
        <v>2020</v>
      </c>
      <c r="C1260" s="176" t="s">
        <v>2235</v>
      </c>
      <c r="D1260" s="185">
        <v>22102020</v>
      </c>
      <c r="E1260" s="190" t="s">
        <v>4051</v>
      </c>
      <c r="F1260" s="186"/>
      <c r="G1260" s="186" t="s">
        <v>566</v>
      </c>
      <c r="H1260" s="160" t="s">
        <v>4160</v>
      </c>
      <c r="I1260" s="186" t="s">
        <v>2314</v>
      </c>
      <c r="J1260" s="170" t="s">
        <v>4161</v>
      </c>
      <c r="K1260" s="188" t="s">
        <v>4162</v>
      </c>
      <c r="L1260" s="186" t="s">
        <v>4163</v>
      </c>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row>
    <row r="1261" spans="2:46" ht="58">
      <c r="B1261" s="156">
        <v>2020</v>
      </c>
      <c r="C1261" s="176" t="s">
        <v>2239</v>
      </c>
      <c r="D1261" s="185">
        <v>22102020</v>
      </c>
      <c r="E1261" s="190" t="s">
        <v>4164</v>
      </c>
      <c r="F1261" s="186"/>
      <c r="G1261" s="186" t="s">
        <v>574</v>
      </c>
      <c r="H1261" s="160" t="s">
        <v>4165</v>
      </c>
      <c r="I1261" s="186" t="s">
        <v>3701</v>
      </c>
      <c r="J1261" s="161" t="s">
        <v>4166</v>
      </c>
      <c r="K1261" s="188" t="s">
        <v>4167</v>
      </c>
      <c r="L1261" s="186" t="s">
        <v>4168</v>
      </c>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row>
    <row r="1262" spans="2:46" ht="29">
      <c r="B1262" s="156">
        <v>2020</v>
      </c>
      <c r="C1262" s="176" t="s">
        <v>2243</v>
      </c>
      <c r="D1262" s="185">
        <v>22102020</v>
      </c>
      <c r="E1262" s="190" t="s">
        <v>4169</v>
      </c>
      <c r="F1262" s="186"/>
      <c r="G1262" s="186" t="s">
        <v>1037</v>
      </c>
      <c r="H1262" s="163" t="s">
        <v>1319</v>
      </c>
      <c r="I1262" s="186" t="s">
        <v>2314</v>
      </c>
      <c r="J1262" s="161" t="s">
        <v>3544</v>
      </c>
      <c r="K1262" s="188" t="s">
        <v>4170</v>
      </c>
      <c r="L1262" s="186" t="s">
        <v>4171</v>
      </c>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row>
    <row r="1263" spans="2:46" ht="98">
      <c r="B1263" s="156">
        <v>2020</v>
      </c>
      <c r="C1263" s="176" t="s">
        <v>2247</v>
      </c>
      <c r="D1263" s="185">
        <v>26102020</v>
      </c>
      <c r="E1263" s="190" t="s">
        <v>3630</v>
      </c>
      <c r="F1263" s="186"/>
      <c r="G1263" s="186" t="s">
        <v>566</v>
      </c>
      <c r="H1263" s="160" t="s">
        <v>4172</v>
      </c>
      <c r="I1263" s="186" t="s">
        <v>3632</v>
      </c>
      <c r="J1263" s="170" t="s">
        <v>4173</v>
      </c>
      <c r="K1263" s="188" t="s">
        <v>4174</v>
      </c>
      <c r="L1263" s="186" t="s">
        <v>4175</v>
      </c>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row>
    <row r="1264" spans="2:46" ht="112">
      <c r="B1264" s="156">
        <v>2020</v>
      </c>
      <c r="C1264" s="176" t="s">
        <v>2251</v>
      </c>
      <c r="D1264" s="185">
        <v>26102020</v>
      </c>
      <c r="E1264" s="190" t="s">
        <v>3925</v>
      </c>
      <c r="F1264" s="186"/>
      <c r="G1264" s="186" t="s">
        <v>566</v>
      </c>
      <c r="H1264" s="160" t="s">
        <v>4176</v>
      </c>
      <c r="I1264" s="186" t="s">
        <v>3979</v>
      </c>
      <c r="J1264" s="170" t="s">
        <v>4177</v>
      </c>
      <c r="K1264" s="188" t="s">
        <v>4178</v>
      </c>
      <c r="L1264" s="186" t="s">
        <v>4179</v>
      </c>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row>
    <row r="1265" spans="2:46" ht="43.5">
      <c r="B1265" s="156">
        <v>2020</v>
      </c>
      <c r="C1265" s="176" t="s">
        <v>2255</v>
      </c>
      <c r="D1265" s="185">
        <v>4112020</v>
      </c>
      <c r="E1265" s="190" t="s">
        <v>3081</v>
      </c>
      <c r="F1265" s="186"/>
      <c r="G1265" s="186" t="s">
        <v>566</v>
      </c>
      <c r="H1265" s="160" t="s">
        <v>4180</v>
      </c>
      <c r="I1265" s="186" t="s">
        <v>2314</v>
      </c>
      <c r="J1265" s="161" t="s">
        <v>4181</v>
      </c>
      <c r="K1265" s="188" t="s">
        <v>4182</v>
      </c>
      <c r="L1265" s="186" t="s">
        <v>4183</v>
      </c>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row>
    <row r="1266" spans="2:46" ht="58">
      <c r="B1266" s="156">
        <v>2020</v>
      </c>
      <c r="C1266" s="176" t="s">
        <v>2259</v>
      </c>
      <c r="D1266" s="185">
        <v>4112020</v>
      </c>
      <c r="E1266" s="190" t="s">
        <v>4184</v>
      </c>
      <c r="F1266" s="186"/>
      <c r="G1266" s="186" t="s">
        <v>566</v>
      </c>
      <c r="H1266" s="163" t="s">
        <v>1319</v>
      </c>
      <c r="I1266" s="186" t="s">
        <v>4185</v>
      </c>
      <c r="J1266" s="161" t="s">
        <v>4186</v>
      </c>
      <c r="K1266" s="188" t="s">
        <v>4187</v>
      </c>
      <c r="L1266" s="186" t="s">
        <v>1291</v>
      </c>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row>
    <row r="1267" spans="2:46" ht="72.5">
      <c r="B1267" s="156">
        <v>2020</v>
      </c>
      <c r="C1267" s="176" t="s">
        <v>2263</v>
      </c>
      <c r="D1267" s="185">
        <v>4112020</v>
      </c>
      <c r="E1267" s="190" t="s">
        <v>4188</v>
      </c>
      <c r="F1267" s="186"/>
      <c r="G1267" s="186" t="s">
        <v>566</v>
      </c>
      <c r="H1267" s="163" t="s">
        <v>1319</v>
      </c>
      <c r="I1267" s="186" t="s">
        <v>4185</v>
      </c>
      <c r="J1267" s="161" t="s">
        <v>4189</v>
      </c>
      <c r="K1267" s="188" t="s">
        <v>4190</v>
      </c>
      <c r="L1267" s="186" t="s">
        <v>1291</v>
      </c>
      <c r="M1267" s="5"/>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row>
    <row r="1268" spans="2:46" ht="58">
      <c r="B1268" s="156">
        <v>2020</v>
      </c>
      <c r="C1268" s="176" t="s">
        <v>2266</v>
      </c>
      <c r="D1268" s="185">
        <v>4112020</v>
      </c>
      <c r="E1268" s="190" t="s">
        <v>4191</v>
      </c>
      <c r="F1268" s="186"/>
      <c r="G1268" s="186" t="s">
        <v>566</v>
      </c>
      <c r="H1268" s="163" t="s">
        <v>1319</v>
      </c>
      <c r="I1268" s="186" t="s">
        <v>4185</v>
      </c>
      <c r="J1268" s="161" t="s">
        <v>4192</v>
      </c>
      <c r="K1268" s="188" t="s">
        <v>4193</v>
      </c>
      <c r="L1268" s="186" t="s">
        <v>1291</v>
      </c>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row>
    <row r="1269" spans="2:46" ht="58">
      <c r="B1269" s="156">
        <v>2020</v>
      </c>
      <c r="C1269" s="176" t="s">
        <v>2269</v>
      </c>
      <c r="D1269" s="185">
        <v>4112020</v>
      </c>
      <c r="E1269" s="190" t="s">
        <v>4194</v>
      </c>
      <c r="F1269" s="186"/>
      <c r="G1269" s="186" t="s">
        <v>566</v>
      </c>
      <c r="H1269" s="163" t="s">
        <v>1319</v>
      </c>
      <c r="I1269" s="186" t="s">
        <v>4185</v>
      </c>
      <c r="J1269" s="161" t="s">
        <v>4195</v>
      </c>
      <c r="K1269" s="188" t="s">
        <v>4196</v>
      </c>
      <c r="L1269" s="186" t="s">
        <v>1291</v>
      </c>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row>
    <row r="1270" spans="2:46" ht="72.5">
      <c r="B1270" s="156">
        <v>2020</v>
      </c>
      <c r="C1270" s="176" t="s">
        <v>2272</v>
      </c>
      <c r="D1270" s="185">
        <v>4112020</v>
      </c>
      <c r="E1270" s="190" t="s">
        <v>4197</v>
      </c>
      <c r="F1270" s="186"/>
      <c r="G1270" s="186" t="s">
        <v>566</v>
      </c>
      <c r="H1270" s="163" t="s">
        <v>1319</v>
      </c>
      <c r="I1270" s="186" t="s">
        <v>4185</v>
      </c>
      <c r="J1270" s="161" t="s">
        <v>4198</v>
      </c>
      <c r="K1270" s="188" t="s">
        <v>4199</v>
      </c>
      <c r="L1270" s="186" t="s">
        <v>1291</v>
      </c>
      <c r="M1270" s="5"/>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row>
    <row r="1271" spans="2:46" ht="29">
      <c r="B1271" s="156">
        <v>2020</v>
      </c>
      <c r="C1271" s="176" t="s">
        <v>2276</v>
      </c>
      <c r="D1271" s="185">
        <v>4112020</v>
      </c>
      <c r="E1271" s="190" t="s">
        <v>4200</v>
      </c>
      <c r="F1271" s="186"/>
      <c r="G1271" s="186" t="s">
        <v>566</v>
      </c>
      <c r="H1271" s="163" t="s">
        <v>1319</v>
      </c>
      <c r="I1271" s="186" t="s">
        <v>4185</v>
      </c>
      <c r="J1271" s="161" t="s">
        <v>3544</v>
      </c>
      <c r="K1271" s="188" t="s">
        <v>4201</v>
      </c>
      <c r="L1271" s="186" t="s">
        <v>1291</v>
      </c>
      <c r="M1271" s="5"/>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row>
    <row r="1272" spans="2:46" ht="43.5">
      <c r="B1272" s="156">
        <v>2020</v>
      </c>
      <c r="C1272" s="176" t="s">
        <v>2279</v>
      </c>
      <c r="D1272" s="185">
        <v>4112020</v>
      </c>
      <c r="E1272" s="190" t="s">
        <v>4202</v>
      </c>
      <c r="F1272" s="186"/>
      <c r="G1272" s="186" t="s">
        <v>566</v>
      </c>
      <c r="H1272" s="163" t="s">
        <v>1319</v>
      </c>
      <c r="I1272" s="186" t="s">
        <v>4185</v>
      </c>
      <c r="J1272" s="161" t="s">
        <v>4203</v>
      </c>
      <c r="K1272" s="188" t="s">
        <v>4204</v>
      </c>
      <c r="L1272" s="186" t="s">
        <v>1291</v>
      </c>
      <c r="M1272" s="5"/>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row>
    <row r="1273" spans="2:46" ht="56">
      <c r="B1273" s="156">
        <v>2020</v>
      </c>
      <c r="C1273" s="176" t="s">
        <v>2282</v>
      </c>
      <c r="D1273" s="185">
        <v>5112020</v>
      </c>
      <c r="E1273" s="190" t="s">
        <v>4205</v>
      </c>
      <c r="F1273" s="186"/>
      <c r="G1273" s="186" t="s">
        <v>566</v>
      </c>
      <c r="H1273" s="163" t="s">
        <v>1319</v>
      </c>
      <c r="I1273" s="186" t="s">
        <v>4185</v>
      </c>
      <c r="J1273" s="170" t="s">
        <v>4206</v>
      </c>
      <c r="K1273" s="188" t="s">
        <v>4207</v>
      </c>
      <c r="L1273" s="186" t="s">
        <v>1291</v>
      </c>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row>
    <row r="1274" spans="2:46" ht="43.5">
      <c r="B1274" s="156">
        <v>2020</v>
      </c>
      <c r="C1274" s="176" t="s">
        <v>2286</v>
      </c>
      <c r="D1274" s="185">
        <v>5112020</v>
      </c>
      <c r="E1274" s="190" t="s">
        <v>4208</v>
      </c>
      <c r="F1274" s="186"/>
      <c r="G1274" s="186" t="s">
        <v>566</v>
      </c>
      <c r="H1274" s="163" t="s">
        <v>1319</v>
      </c>
      <c r="I1274" s="186" t="s">
        <v>4185</v>
      </c>
      <c r="J1274" s="170" t="s">
        <v>4209</v>
      </c>
      <c r="K1274" s="188" t="s">
        <v>4210</v>
      </c>
      <c r="L1274" s="186" t="s">
        <v>1291</v>
      </c>
      <c r="M1274" s="5"/>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row>
    <row r="1275" spans="2:46" ht="56">
      <c r="B1275" s="156">
        <v>2020</v>
      </c>
      <c r="C1275" s="176" t="s">
        <v>2289</v>
      </c>
      <c r="D1275" s="185">
        <v>5112020</v>
      </c>
      <c r="E1275" s="190" t="s">
        <v>4211</v>
      </c>
      <c r="F1275" s="186"/>
      <c r="G1275" s="186" t="s">
        <v>566</v>
      </c>
      <c r="H1275" s="163" t="s">
        <v>1319</v>
      </c>
      <c r="I1275" s="186" t="s">
        <v>4185</v>
      </c>
      <c r="J1275" s="170" t="s">
        <v>4212</v>
      </c>
      <c r="K1275" s="188" t="s">
        <v>4213</v>
      </c>
      <c r="L1275" s="186" t="s">
        <v>1291</v>
      </c>
      <c r="M1275" s="5"/>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row>
    <row r="1276" spans="2:46" ht="43.5">
      <c r="B1276" s="156">
        <v>2020</v>
      </c>
      <c r="C1276" s="176" t="s">
        <v>2292</v>
      </c>
      <c r="D1276" s="185">
        <v>5112020</v>
      </c>
      <c r="E1276" s="190" t="s">
        <v>4214</v>
      </c>
      <c r="F1276" s="186"/>
      <c r="G1276" s="186" t="s">
        <v>566</v>
      </c>
      <c r="H1276" s="160" t="s">
        <v>4180</v>
      </c>
      <c r="I1276" s="186" t="s">
        <v>4185</v>
      </c>
      <c r="J1276" s="170" t="s">
        <v>4215</v>
      </c>
      <c r="K1276" s="188" t="s">
        <v>4216</v>
      </c>
      <c r="L1276" s="186" t="s">
        <v>1291</v>
      </c>
      <c r="M1276" s="5"/>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row>
    <row r="1277" spans="2:46" ht="56">
      <c r="B1277" s="156">
        <v>2020</v>
      </c>
      <c r="C1277" s="176" t="s">
        <v>2295</v>
      </c>
      <c r="D1277" s="185">
        <v>5112020</v>
      </c>
      <c r="E1277" s="190" t="s">
        <v>4217</v>
      </c>
      <c r="F1277" s="186"/>
      <c r="G1277" s="186" t="s">
        <v>566</v>
      </c>
      <c r="H1277" s="163" t="s">
        <v>1319</v>
      </c>
      <c r="I1277" s="186" t="s">
        <v>4185</v>
      </c>
      <c r="J1277" s="170" t="s">
        <v>4218</v>
      </c>
      <c r="K1277" s="188" t="s">
        <v>4219</v>
      </c>
      <c r="L1277" s="186" t="s">
        <v>1291</v>
      </c>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row>
    <row r="1278" spans="2:46" ht="43.5">
      <c r="B1278" s="156">
        <v>2020</v>
      </c>
      <c r="C1278" s="176" t="s">
        <v>2298</v>
      </c>
      <c r="D1278" s="185">
        <v>10112020</v>
      </c>
      <c r="E1278" s="190" t="s">
        <v>4214</v>
      </c>
      <c r="F1278" s="186"/>
      <c r="G1278" s="186" t="s">
        <v>566</v>
      </c>
      <c r="H1278" s="163" t="s">
        <v>1319</v>
      </c>
      <c r="I1278" s="186" t="s">
        <v>4220</v>
      </c>
      <c r="J1278" s="170" t="s">
        <v>4221</v>
      </c>
      <c r="K1278" s="188" t="s">
        <v>4222</v>
      </c>
      <c r="L1278" s="186" t="s">
        <v>1291</v>
      </c>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row>
    <row r="1279" spans="2:46" ht="56">
      <c r="B1279" s="156">
        <v>2020</v>
      </c>
      <c r="C1279" s="176" t="s">
        <v>2301</v>
      </c>
      <c r="D1279" s="185">
        <v>10112020</v>
      </c>
      <c r="E1279" s="190" t="s">
        <v>4223</v>
      </c>
      <c r="F1279" s="186"/>
      <c r="G1279" s="186" t="s">
        <v>566</v>
      </c>
      <c r="H1279" s="163" t="s">
        <v>1319</v>
      </c>
      <c r="I1279" s="186" t="s">
        <v>4220</v>
      </c>
      <c r="J1279" s="170" t="s">
        <v>4224</v>
      </c>
      <c r="K1279" s="188" t="s">
        <v>4225</v>
      </c>
      <c r="L1279" s="186" t="s">
        <v>1291</v>
      </c>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row>
    <row r="1280" spans="2:46" ht="56">
      <c r="B1280" s="156">
        <v>2020</v>
      </c>
      <c r="C1280" s="176" t="s">
        <v>2304</v>
      </c>
      <c r="D1280" s="185">
        <v>10112020</v>
      </c>
      <c r="E1280" s="190" t="s">
        <v>4226</v>
      </c>
      <c r="F1280" s="186"/>
      <c r="G1280" s="186" t="s">
        <v>566</v>
      </c>
      <c r="H1280" s="163" t="s">
        <v>1319</v>
      </c>
      <c r="I1280" s="186" t="s">
        <v>4220</v>
      </c>
      <c r="J1280" s="170" t="s">
        <v>4227</v>
      </c>
      <c r="K1280" s="188" t="s">
        <v>4228</v>
      </c>
      <c r="L1280" s="186" t="s">
        <v>1291</v>
      </c>
      <c r="M1280" s="5"/>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row>
    <row r="1281" spans="2:46" ht="58">
      <c r="B1281" s="156">
        <v>2020</v>
      </c>
      <c r="C1281" s="176" t="s">
        <v>3442</v>
      </c>
      <c r="D1281" s="185">
        <v>11112020</v>
      </c>
      <c r="E1281" s="190" t="s">
        <v>4229</v>
      </c>
      <c r="F1281" s="186"/>
      <c r="G1281" s="186" t="s">
        <v>574</v>
      </c>
      <c r="H1281" s="167" t="s">
        <v>3338</v>
      </c>
      <c r="I1281" s="186" t="s">
        <v>4230</v>
      </c>
      <c r="J1281" s="161" t="s">
        <v>4231</v>
      </c>
      <c r="K1281" s="188" t="s">
        <v>4232</v>
      </c>
      <c r="L1281" s="186" t="s">
        <v>1291</v>
      </c>
      <c r="M1281" s="5"/>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row>
    <row r="1282" spans="2:46" ht="58">
      <c r="B1282" s="156">
        <v>2020</v>
      </c>
      <c r="C1282" s="176" t="s">
        <v>3447</v>
      </c>
      <c r="D1282" s="185">
        <v>11112020</v>
      </c>
      <c r="E1282" s="190" t="s">
        <v>4233</v>
      </c>
      <c r="F1282" s="186"/>
      <c r="G1282" s="186" t="s">
        <v>574</v>
      </c>
      <c r="H1282" s="167" t="s">
        <v>3338</v>
      </c>
      <c r="I1282" s="186" t="s">
        <v>4230</v>
      </c>
      <c r="J1282" s="161" t="s">
        <v>4231</v>
      </c>
      <c r="K1282" s="188" t="s">
        <v>4234</v>
      </c>
      <c r="L1282" s="186" t="s">
        <v>1291</v>
      </c>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row>
    <row r="1283" spans="2:46" ht="112">
      <c r="B1283" s="156">
        <v>2020</v>
      </c>
      <c r="C1283" s="176" t="s">
        <v>4235</v>
      </c>
      <c r="D1283" s="185">
        <v>11112020</v>
      </c>
      <c r="E1283" s="190" t="s">
        <v>3570</v>
      </c>
      <c r="F1283" s="186"/>
      <c r="G1283" s="186" t="s">
        <v>566</v>
      </c>
      <c r="H1283" s="160" t="s">
        <v>4236</v>
      </c>
      <c r="I1283" s="186" t="s">
        <v>4237</v>
      </c>
      <c r="J1283" s="170" t="s">
        <v>4238</v>
      </c>
      <c r="K1283" s="188" t="s">
        <v>4239</v>
      </c>
      <c r="L1283" s="186" t="s">
        <v>4240</v>
      </c>
      <c r="M1283" s="5"/>
      <c r="N1283" s="5"/>
      <c r="O1283" s="5"/>
      <c r="P1283" s="5"/>
      <c r="Q1283" s="5"/>
      <c r="R1283" s="5"/>
      <c r="S1283" s="5"/>
      <c r="T1283" s="5"/>
      <c r="U1283" s="5"/>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row>
    <row r="1284" spans="2:46" ht="112">
      <c r="B1284" s="156">
        <v>2020</v>
      </c>
      <c r="C1284" s="176" t="s">
        <v>4241</v>
      </c>
      <c r="D1284" s="185">
        <v>11112020</v>
      </c>
      <c r="E1284" s="190" t="s">
        <v>4242</v>
      </c>
      <c r="F1284" s="186"/>
      <c r="G1284" s="186" t="s">
        <v>566</v>
      </c>
      <c r="H1284" s="160" t="s">
        <v>4243</v>
      </c>
      <c r="I1284" s="186" t="s">
        <v>2314</v>
      </c>
      <c r="J1284" s="170" t="s">
        <v>4244</v>
      </c>
      <c r="K1284" s="189" t="s">
        <v>4245</v>
      </c>
      <c r="L1284" s="186" t="s">
        <v>4246</v>
      </c>
      <c r="M1284" s="5"/>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row>
    <row r="1285" spans="2:46" ht="98">
      <c r="B1285" s="156">
        <v>2020</v>
      </c>
      <c r="C1285" s="176" t="s">
        <v>4247</v>
      </c>
      <c r="D1285" s="185">
        <v>11112020</v>
      </c>
      <c r="E1285" s="190" t="s">
        <v>4040</v>
      </c>
      <c r="F1285" s="186"/>
      <c r="G1285" s="186" t="s">
        <v>566</v>
      </c>
      <c r="H1285" s="163" t="s">
        <v>1319</v>
      </c>
      <c r="I1285" s="186" t="s">
        <v>3480</v>
      </c>
      <c r="J1285" s="170" t="s">
        <v>4248</v>
      </c>
      <c r="K1285" s="188" t="s">
        <v>4249</v>
      </c>
      <c r="L1285" s="186" t="s">
        <v>4250</v>
      </c>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row>
    <row r="1286" spans="2:46" ht="58">
      <c r="B1286" s="156">
        <v>2020</v>
      </c>
      <c r="C1286" s="176" t="s">
        <v>4251</v>
      </c>
      <c r="D1286" s="185">
        <v>11112020</v>
      </c>
      <c r="E1286" s="190" t="s">
        <v>4252</v>
      </c>
      <c r="F1286" s="186"/>
      <c r="G1286" s="186" t="s">
        <v>566</v>
      </c>
      <c r="H1286" s="160" t="s">
        <v>4253</v>
      </c>
      <c r="I1286" s="186" t="s">
        <v>4254</v>
      </c>
      <c r="J1286" s="161" t="s">
        <v>4255</v>
      </c>
      <c r="K1286" s="188" t="s">
        <v>4256</v>
      </c>
      <c r="L1286" s="186" t="s">
        <v>1291</v>
      </c>
      <c r="M1286" s="5"/>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row>
    <row r="1287" spans="2:46" ht="58">
      <c r="B1287" s="156">
        <v>2020</v>
      </c>
      <c r="C1287" s="176" t="s">
        <v>4257</v>
      </c>
      <c r="D1287" s="185">
        <v>12112020</v>
      </c>
      <c r="E1287" s="190" t="s">
        <v>4011</v>
      </c>
      <c r="F1287" s="186"/>
      <c r="G1287" s="186" t="s">
        <v>566</v>
      </c>
      <c r="H1287" s="163" t="s">
        <v>1319</v>
      </c>
      <c r="I1287" s="186" t="s">
        <v>4258</v>
      </c>
      <c r="J1287" s="161" t="s">
        <v>4259</v>
      </c>
      <c r="K1287" s="188" t="s">
        <v>4260</v>
      </c>
      <c r="L1287" s="186" t="s">
        <v>1291</v>
      </c>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row>
    <row r="1288" spans="2:46" ht="43.5">
      <c r="B1288" s="156">
        <v>2020</v>
      </c>
      <c r="C1288" s="176" t="s">
        <v>4261</v>
      </c>
      <c r="D1288" s="185">
        <v>13112020</v>
      </c>
      <c r="E1288" s="190" t="s">
        <v>4262</v>
      </c>
      <c r="F1288" s="186"/>
      <c r="G1288" s="186" t="s">
        <v>574</v>
      </c>
      <c r="H1288" s="160" t="s">
        <v>4263</v>
      </c>
      <c r="I1288" s="186" t="s">
        <v>4264</v>
      </c>
      <c r="J1288" s="161" t="s">
        <v>4265</v>
      </c>
      <c r="K1288" s="188" t="s">
        <v>4266</v>
      </c>
      <c r="L1288" s="186" t="s">
        <v>1291</v>
      </c>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row>
    <row r="1289" spans="2:46" ht="87.5">
      <c r="B1289" s="156">
        <v>2020</v>
      </c>
      <c r="C1289" s="176" t="s">
        <v>4267</v>
      </c>
      <c r="D1289" s="185">
        <v>17112020</v>
      </c>
      <c r="E1289" s="190" t="s">
        <v>3645</v>
      </c>
      <c r="F1289" s="186"/>
      <c r="G1289" s="186" t="s">
        <v>566</v>
      </c>
      <c r="H1289" s="160" t="s">
        <v>4268</v>
      </c>
      <c r="I1289" s="186" t="s">
        <v>4047</v>
      </c>
      <c r="J1289" s="161" t="s">
        <v>4269</v>
      </c>
      <c r="K1289" s="188" t="s">
        <v>4270</v>
      </c>
      <c r="L1289" s="186" t="s">
        <v>4271</v>
      </c>
      <c r="M1289" s="5"/>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row>
    <row r="1290" spans="2:46" ht="43.5">
      <c r="B1290" s="156">
        <v>2020</v>
      </c>
      <c r="C1290" s="176" t="s">
        <v>4272</v>
      </c>
      <c r="D1290" s="185">
        <v>19112020</v>
      </c>
      <c r="E1290" s="190" t="s">
        <v>4273</v>
      </c>
      <c r="F1290" s="186"/>
      <c r="G1290" s="186" t="s">
        <v>750</v>
      </c>
      <c r="H1290" s="163" t="s">
        <v>1319</v>
      </c>
      <c r="I1290" s="186" t="s">
        <v>4274</v>
      </c>
      <c r="J1290" s="161" t="s">
        <v>3525</v>
      </c>
      <c r="K1290" s="188" t="s">
        <v>4275</v>
      </c>
      <c r="L1290" s="186" t="s">
        <v>1291</v>
      </c>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row>
    <row r="1291" spans="2:46" ht="43.5">
      <c r="B1291" s="156">
        <v>2020</v>
      </c>
      <c r="C1291" s="176" t="s">
        <v>4276</v>
      </c>
      <c r="D1291" s="185">
        <v>25112020</v>
      </c>
      <c r="E1291" s="190" t="s">
        <v>4277</v>
      </c>
      <c r="F1291" s="186"/>
      <c r="G1291" s="186" t="s">
        <v>1037</v>
      </c>
      <c r="H1291" s="163" t="s">
        <v>1319</v>
      </c>
      <c r="I1291" s="186" t="s">
        <v>1291</v>
      </c>
      <c r="J1291" s="161" t="s">
        <v>4278</v>
      </c>
      <c r="K1291" s="191" t="s">
        <v>4279</v>
      </c>
      <c r="L1291" s="186" t="s">
        <v>4280</v>
      </c>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row>
    <row r="1292" spans="2:46" ht="58">
      <c r="B1292" s="156">
        <v>2020</v>
      </c>
      <c r="C1292" s="176" t="s">
        <v>4281</v>
      </c>
      <c r="D1292" s="185">
        <v>25112020</v>
      </c>
      <c r="E1292" s="190" t="s">
        <v>4282</v>
      </c>
      <c r="F1292" s="186"/>
      <c r="G1292" s="186" t="s">
        <v>607</v>
      </c>
      <c r="H1292" s="160" t="s">
        <v>4283</v>
      </c>
      <c r="I1292" s="186" t="s">
        <v>2314</v>
      </c>
      <c r="J1292" s="161" t="s">
        <v>4284</v>
      </c>
      <c r="K1292" s="188" t="s">
        <v>4285</v>
      </c>
      <c r="L1292" s="186" t="s">
        <v>4286</v>
      </c>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row>
    <row r="1293" spans="2:46" ht="87">
      <c r="B1293" s="156">
        <v>2020</v>
      </c>
      <c r="C1293" s="176" t="s">
        <v>4287</v>
      </c>
      <c r="D1293" s="185">
        <v>25112020</v>
      </c>
      <c r="E1293" s="190" t="s">
        <v>4288</v>
      </c>
      <c r="F1293" s="186"/>
      <c r="G1293" s="186" t="s">
        <v>607</v>
      </c>
      <c r="H1293" s="160" t="s">
        <v>4289</v>
      </c>
      <c r="I1293" s="186" t="s">
        <v>3878</v>
      </c>
      <c r="J1293" s="170" t="s">
        <v>4290</v>
      </c>
      <c r="K1293" s="188" t="s">
        <v>4291</v>
      </c>
      <c r="L1293" s="186" t="s">
        <v>4292</v>
      </c>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row>
    <row r="1294" spans="2:46" ht="87">
      <c r="B1294" s="156">
        <v>2020</v>
      </c>
      <c r="C1294" s="176" t="s">
        <v>4293</v>
      </c>
      <c r="D1294" s="185">
        <v>30112020</v>
      </c>
      <c r="E1294" s="190" t="s">
        <v>4294</v>
      </c>
      <c r="F1294" s="186"/>
      <c r="G1294" s="186" t="s">
        <v>574</v>
      </c>
      <c r="H1294" s="168" t="s">
        <v>4295</v>
      </c>
      <c r="I1294" s="192" t="s">
        <v>4296</v>
      </c>
      <c r="J1294" s="161" t="s">
        <v>4297</v>
      </c>
      <c r="K1294" s="188" t="s">
        <v>4298</v>
      </c>
      <c r="L1294" s="186" t="s">
        <v>4299</v>
      </c>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row>
    <row r="1295" spans="2:46" ht="43.5">
      <c r="B1295" s="156">
        <v>2020</v>
      </c>
      <c r="C1295" s="176" t="s">
        <v>4300</v>
      </c>
      <c r="D1295" s="185">
        <v>7122020</v>
      </c>
      <c r="E1295" s="190" t="s">
        <v>3502</v>
      </c>
      <c r="F1295" s="186"/>
      <c r="G1295" s="186" t="s">
        <v>750</v>
      </c>
      <c r="H1295" s="163" t="s">
        <v>1319</v>
      </c>
      <c r="I1295" s="186" t="s">
        <v>4301</v>
      </c>
      <c r="J1295" s="161" t="s">
        <v>4302</v>
      </c>
      <c r="K1295" s="188" t="s">
        <v>4303</v>
      </c>
      <c r="L1295" s="186" t="s">
        <v>1291</v>
      </c>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row>
    <row r="1296" spans="2:46" ht="43.5">
      <c r="B1296" s="156">
        <v>2020</v>
      </c>
      <c r="C1296" s="176" t="s">
        <v>4304</v>
      </c>
      <c r="D1296" s="185">
        <v>7122020</v>
      </c>
      <c r="E1296" s="190" t="s">
        <v>4305</v>
      </c>
      <c r="F1296" s="186"/>
      <c r="G1296" s="186" t="s">
        <v>750</v>
      </c>
      <c r="H1296" s="163" t="s">
        <v>1319</v>
      </c>
      <c r="I1296" s="186" t="s">
        <v>4306</v>
      </c>
      <c r="J1296" s="161" t="s">
        <v>4307</v>
      </c>
      <c r="K1296" s="188" t="s">
        <v>4308</v>
      </c>
      <c r="L1296" s="186" t="s">
        <v>1291</v>
      </c>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row>
    <row r="1297" spans="2:46" ht="43.5">
      <c r="B1297" s="156">
        <v>2020</v>
      </c>
      <c r="C1297" s="176" t="s">
        <v>4309</v>
      </c>
      <c r="D1297" s="185">
        <v>8122020</v>
      </c>
      <c r="E1297" s="190" t="s">
        <v>3907</v>
      </c>
      <c r="F1297" s="186"/>
      <c r="G1297" s="186" t="s">
        <v>750</v>
      </c>
      <c r="H1297" s="163" t="s">
        <v>1319</v>
      </c>
      <c r="I1297" s="186" t="s">
        <v>4310</v>
      </c>
      <c r="J1297" s="161" t="s">
        <v>3909</v>
      </c>
      <c r="K1297" s="188" t="s">
        <v>4311</v>
      </c>
      <c r="L1297" s="186" t="s">
        <v>1291</v>
      </c>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row>
    <row r="1298" spans="2:46" ht="56">
      <c r="B1298" s="156">
        <v>2020</v>
      </c>
      <c r="C1298" s="176" t="s">
        <v>4312</v>
      </c>
      <c r="D1298" s="185">
        <v>8122020</v>
      </c>
      <c r="E1298" s="190" t="s">
        <v>3081</v>
      </c>
      <c r="F1298" s="186"/>
      <c r="G1298" s="186" t="s">
        <v>566</v>
      </c>
      <c r="H1298" s="167" t="s">
        <v>3338</v>
      </c>
      <c r="I1298" s="186" t="s">
        <v>2314</v>
      </c>
      <c r="J1298" s="170" t="s">
        <v>4313</v>
      </c>
      <c r="K1298" s="188" t="s">
        <v>4314</v>
      </c>
      <c r="L1298" s="186" t="s">
        <v>4315</v>
      </c>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row>
    <row r="1299" spans="2:46" ht="58">
      <c r="B1299" s="156">
        <v>2020</v>
      </c>
      <c r="C1299" s="176" t="s">
        <v>4316</v>
      </c>
      <c r="D1299" s="185">
        <v>9122020</v>
      </c>
      <c r="E1299" s="190" t="s">
        <v>4317</v>
      </c>
      <c r="F1299" s="186"/>
      <c r="G1299" s="186" t="s">
        <v>566</v>
      </c>
      <c r="H1299" s="160" t="s">
        <v>4318</v>
      </c>
      <c r="I1299" s="186" t="s">
        <v>2314</v>
      </c>
      <c r="J1299" s="170" t="s">
        <v>4319</v>
      </c>
      <c r="K1299" s="188" t="s">
        <v>4320</v>
      </c>
      <c r="L1299" s="186" t="s">
        <v>4321</v>
      </c>
      <c r="M1299" s="5"/>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row>
    <row r="1300" spans="2:46" ht="87">
      <c r="B1300" s="156">
        <v>2020</v>
      </c>
      <c r="C1300" s="176" t="s">
        <v>4322</v>
      </c>
      <c r="D1300" s="185">
        <v>9122020</v>
      </c>
      <c r="E1300" s="190" t="s">
        <v>4323</v>
      </c>
      <c r="F1300" s="186"/>
      <c r="G1300" s="186" t="s">
        <v>566</v>
      </c>
      <c r="H1300" s="160" t="s">
        <v>4324</v>
      </c>
      <c r="I1300" s="186" t="s">
        <v>4325</v>
      </c>
      <c r="J1300" s="161" t="s">
        <v>4326</v>
      </c>
      <c r="K1300" s="188" t="s">
        <v>4327</v>
      </c>
      <c r="L1300" s="186" t="s">
        <v>4328</v>
      </c>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row>
    <row r="1301" spans="2:46" ht="43.5">
      <c r="B1301" s="156">
        <v>2020</v>
      </c>
      <c r="C1301" s="176" t="s">
        <v>4329</v>
      </c>
      <c r="D1301" s="185">
        <v>17122020</v>
      </c>
      <c r="E1301" s="190" t="s">
        <v>3096</v>
      </c>
      <c r="F1301" s="186"/>
      <c r="G1301" s="186" t="s">
        <v>750</v>
      </c>
      <c r="H1301" s="163" t="s">
        <v>1319</v>
      </c>
      <c r="I1301" s="186" t="s">
        <v>4330</v>
      </c>
      <c r="J1301" s="161" t="s">
        <v>4331</v>
      </c>
      <c r="K1301" s="188" t="s">
        <v>4332</v>
      </c>
      <c r="L1301" s="186" t="s">
        <v>1291</v>
      </c>
      <c r="M1301" s="5"/>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row>
    <row r="1302" spans="2:46" ht="43.5">
      <c r="B1302" s="156">
        <v>2020</v>
      </c>
      <c r="C1302" s="176" t="s">
        <v>4333</v>
      </c>
      <c r="D1302" s="185">
        <v>17122020</v>
      </c>
      <c r="E1302" s="190" t="s">
        <v>3899</v>
      </c>
      <c r="F1302" s="186"/>
      <c r="G1302" s="186" t="s">
        <v>750</v>
      </c>
      <c r="H1302" s="163" t="s">
        <v>1319</v>
      </c>
      <c r="I1302" s="186" t="s">
        <v>4334</v>
      </c>
      <c r="J1302" s="161" t="s">
        <v>4335</v>
      </c>
      <c r="K1302" s="188" t="s">
        <v>4336</v>
      </c>
      <c r="L1302" s="186" t="s">
        <v>1291</v>
      </c>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row>
    <row r="1303" spans="2:46" ht="43.5">
      <c r="B1303" s="156">
        <v>2020</v>
      </c>
      <c r="C1303" s="176" t="s">
        <v>4337</v>
      </c>
      <c r="D1303" s="185">
        <v>17122020</v>
      </c>
      <c r="E1303" s="190" t="s">
        <v>3899</v>
      </c>
      <c r="F1303" s="186"/>
      <c r="G1303" s="186" t="s">
        <v>750</v>
      </c>
      <c r="H1303" s="163" t="s">
        <v>1319</v>
      </c>
      <c r="I1303" s="186" t="s">
        <v>4338</v>
      </c>
      <c r="J1303" s="161" t="s">
        <v>4339</v>
      </c>
      <c r="K1303" s="188" t="s">
        <v>4340</v>
      </c>
      <c r="L1303" s="186" t="s">
        <v>1291</v>
      </c>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row>
    <row r="1304" spans="2:46" ht="43.5">
      <c r="B1304" s="156">
        <v>2020</v>
      </c>
      <c r="C1304" s="176" t="s">
        <v>4341</v>
      </c>
      <c r="D1304" s="185">
        <v>17122020</v>
      </c>
      <c r="E1304" s="190" t="s">
        <v>4342</v>
      </c>
      <c r="F1304" s="186"/>
      <c r="G1304" s="186" t="s">
        <v>750</v>
      </c>
      <c r="H1304" s="163" t="s">
        <v>1319</v>
      </c>
      <c r="I1304" s="186" t="s">
        <v>4343</v>
      </c>
      <c r="J1304" s="161" t="s">
        <v>4344</v>
      </c>
      <c r="K1304" s="188" t="s">
        <v>4345</v>
      </c>
      <c r="L1304" s="186" t="s">
        <v>1291</v>
      </c>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row>
    <row r="1305" spans="2:46" ht="43.5">
      <c r="B1305" s="156">
        <v>2020</v>
      </c>
      <c r="C1305" s="176" t="s">
        <v>4346</v>
      </c>
      <c r="D1305" s="185">
        <v>17122020</v>
      </c>
      <c r="E1305" s="190" t="s">
        <v>4347</v>
      </c>
      <c r="F1305" s="186"/>
      <c r="G1305" s="186" t="s">
        <v>750</v>
      </c>
      <c r="H1305" s="163" t="s">
        <v>1319</v>
      </c>
      <c r="I1305" s="186" t="s">
        <v>4348</v>
      </c>
      <c r="J1305" s="161" t="s">
        <v>4349</v>
      </c>
      <c r="K1305" s="188" t="s">
        <v>4350</v>
      </c>
      <c r="L1305" s="186" t="s">
        <v>1291</v>
      </c>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row>
    <row r="1306" spans="2:46" ht="29">
      <c r="B1306" s="156">
        <v>2020</v>
      </c>
      <c r="C1306" s="176" t="s">
        <v>4351</v>
      </c>
      <c r="D1306" s="185">
        <v>17122020</v>
      </c>
      <c r="E1306" s="190" t="s">
        <v>3903</v>
      </c>
      <c r="F1306" s="186"/>
      <c r="G1306" s="186" t="s">
        <v>750</v>
      </c>
      <c r="H1306" s="163" t="s">
        <v>1319</v>
      </c>
      <c r="I1306" s="186" t="s">
        <v>4352</v>
      </c>
      <c r="J1306" s="161" t="s">
        <v>4353</v>
      </c>
      <c r="K1306" s="188" t="s">
        <v>4354</v>
      </c>
      <c r="L1306" s="186" t="s">
        <v>1291</v>
      </c>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row>
    <row r="1307" spans="2:46" ht="72.5">
      <c r="B1307" s="156">
        <v>2020</v>
      </c>
      <c r="C1307" s="176" t="s">
        <v>4355</v>
      </c>
      <c r="D1307" s="185">
        <v>18122020</v>
      </c>
      <c r="E1307" s="190" t="s">
        <v>4356</v>
      </c>
      <c r="F1307" s="186"/>
      <c r="G1307" s="186" t="s">
        <v>566</v>
      </c>
      <c r="H1307" s="167" t="s">
        <v>3338</v>
      </c>
      <c r="I1307" s="186" t="s">
        <v>4357</v>
      </c>
      <c r="J1307" s="161" t="s">
        <v>4358</v>
      </c>
      <c r="K1307" s="188" t="s">
        <v>4359</v>
      </c>
      <c r="L1307" s="186" t="s">
        <v>1291</v>
      </c>
      <c r="M1307" s="5"/>
      <c r="N1307" s="5"/>
      <c r="O1307" s="5"/>
      <c r="P1307" s="5"/>
      <c r="Q1307" s="5"/>
      <c r="R1307" s="5"/>
      <c r="S1307" s="5"/>
      <c r="T1307" s="5"/>
      <c r="U1307" s="5"/>
      <c r="V1307" s="5"/>
      <c r="W1307" s="5"/>
      <c r="X1307" s="5"/>
      <c r="Y1307" s="5"/>
      <c r="Z1307" s="5"/>
      <c r="AA1307" s="5"/>
      <c r="AB1307" s="5"/>
      <c r="AC1307" s="5"/>
      <c r="AD1307" s="5"/>
      <c r="AE1307" s="5"/>
      <c r="AF1307" s="5"/>
      <c r="AG1307" s="5"/>
      <c r="AH1307" s="5"/>
      <c r="AI1307" s="5"/>
      <c r="AJ1307" s="5"/>
      <c r="AK1307" s="5"/>
      <c r="AL1307" s="5"/>
      <c r="AM1307" s="5"/>
      <c r="AN1307" s="5"/>
      <c r="AO1307" s="5"/>
      <c r="AP1307" s="5"/>
      <c r="AQ1307" s="5"/>
      <c r="AR1307" s="5"/>
      <c r="AS1307" s="5"/>
      <c r="AT1307" s="5"/>
    </row>
    <row r="1308" spans="2:46" ht="87">
      <c r="B1308" s="156">
        <v>2020</v>
      </c>
      <c r="C1308" s="176" t="s">
        <v>4360</v>
      </c>
      <c r="D1308" s="185">
        <v>22122020</v>
      </c>
      <c r="E1308" s="190" t="s">
        <v>4361</v>
      </c>
      <c r="F1308" s="186"/>
      <c r="G1308" s="186" t="s">
        <v>566</v>
      </c>
      <c r="H1308" s="160" t="s">
        <v>4362</v>
      </c>
      <c r="I1308" s="186" t="s">
        <v>2314</v>
      </c>
      <c r="J1308" s="170" t="s">
        <v>4363</v>
      </c>
      <c r="K1308" s="188" t="s">
        <v>4364</v>
      </c>
      <c r="L1308" s="186" t="s">
        <v>4365</v>
      </c>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row>
    <row r="1309" spans="2:46" ht="125">
      <c r="B1309" s="156">
        <v>2020</v>
      </c>
      <c r="C1309" s="176" t="s">
        <v>4366</v>
      </c>
      <c r="D1309" s="185">
        <v>28122020</v>
      </c>
      <c r="E1309" s="190" t="s">
        <v>4367</v>
      </c>
      <c r="F1309" s="186"/>
      <c r="G1309" s="186" t="s">
        <v>607</v>
      </c>
      <c r="H1309" s="160" t="s">
        <v>4368</v>
      </c>
      <c r="I1309" s="186" t="s">
        <v>3793</v>
      </c>
      <c r="J1309" s="161" t="s">
        <v>4369</v>
      </c>
      <c r="K1309" s="188" t="s">
        <v>4370</v>
      </c>
      <c r="L1309" s="186" t="s">
        <v>4371</v>
      </c>
      <c r="M1309" s="5"/>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row>
    <row r="1310" spans="2:46" ht="210">
      <c r="B1310" s="156">
        <v>2020</v>
      </c>
      <c r="C1310" s="176" t="s">
        <v>4372</v>
      </c>
      <c r="D1310" s="185">
        <v>28122020</v>
      </c>
      <c r="E1310" s="190" t="s">
        <v>3876</v>
      </c>
      <c r="F1310" s="186"/>
      <c r="G1310" s="186" t="s">
        <v>566</v>
      </c>
      <c r="H1310" s="160" t="s">
        <v>4373</v>
      </c>
      <c r="I1310" s="186" t="s">
        <v>4374</v>
      </c>
      <c r="J1310" s="170" t="s">
        <v>4375</v>
      </c>
      <c r="K1310" s="188" t="s">
        <v>4376</v>
      </c>
      <c r="L1310" s="186" t="s">
        <v>4377</v>
      </c>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row>
    <row r="1311" spans="2:46" ht="98">
      <c r="B1311" s="156">
        <v>2020</v>
      </c>
      <c r="C1311" s="176" t="s">
        <v>4378</v>
      </c>
      <c r="D1311" s="185">
        <v>28122020</v>
      </c>
      <c r="E1311" s="190" t="s">
        <v>4379</v>
      </c>
      <c r="F1311" s="186"/>
      <c r="G1311" s="186" t="s">
        <v>607</v>
      </c>
      <c r="H1311" s="160" t="s">
        <v>4380</v>
      </c>
      <c r="I1311" s="186" t="s">
        <v>4374</v>
      </c>
      <c r="J1311" s="170" t="s">
        <v>4381</v>
      </c>
      <c r="K1311" s="188" t="s">
        <v>4382</v>
      </c>
      <c r="L1311" s="186" t="s">
        <v>4383</v>
      </c>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row>
    <row r="1312" spans="2:46" ht="84">
      <c r="B1312" s="156">
        <v>2020</v>
      </c>
      <c r="C1312" s="176" t="s">
        <v>4384</v>
      </c>
      <c r="D1312" s="185">
        <v>31122020</v>
      </c>
      <c r="E1312" s="190" t="s">
        <v>3479</v>
      </c>
      <c r="F1312" s="186"/>
      <c r="G1312" s="186" t="s">
        <v>566</v>
      </c>
      <c r="H1312" s="163" t="s">
        <v>1319</v>
      </c>
      <c r="I1312" s="186" t="s">
        <v>3912</v>
      </c>
      <c r="J1312" s="170" t="s">
        <v>4385</v>
      </c>
      <c r="K1312" s="188" t="s">
        <v>4386</v>
      </c>
      <c r="L1312" s="186" t="s">
        <v>1291</v>
      </c>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row>
    <row r="1313" spans="2:46" ht="58">
      <c r="B1313" s="156">
        <v>2020</v>
      </c>
      <c r="C1313" s="176" t="s">
        <v>4387</v>
      </c>
      <c r="D1313" s="185">
        <v>31122020</v>
      </c>
      <c r="E1313" s="190" t="s">
        <v>3483</v>
      </c>
      <c r="F1313" s="186"/>
      <c r="G1313" s="186" t="s">
        <v>566</v>
      </c>
      <c r="H1313" s="168" t="s">
        <v>4388</v>
      </c>
      <c r="I1313" s="186" t="s">
        <v>3912</v>
      </c>
      <c r="J1313" s="170" t="s">
        <v>4389</v>
      </c>
      <c r="K1313" s="188" t="s">
        <v>4390</v>
      </c>
      <c r="L1313" s="186" t="s">
        <v>1291</v>
      </c>
      <c r="M1313" s="5"/>
      <c r="N1313" s="5"/>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row>
    <row r="1314" spans="2:46" ht="29">
      <c r="B1314" s="156">
        <v>2020</v>
      </c>
      <c r="C1314" s="176" t="s">
        <v>4391</v>
      </c>
      <c r="D1314" s="185">
        <v>31122020</v>
      </c>
      <c r="E1314" s="190" t="s">
        <v>4392</v>
      </c>
      <c r="F1314" s="186"/>
      <c r="G1314" s="186" t="s">
        <v>566</v>
      </c>
      <c r="H1314" s="167" t="s">
        <v>3338</v>
      </c>
      <c r="I1314" s="186" t="s">
        <v>2314</v>
      </c>
      <c r="J1314" s="161" t="s">
        <v>4393</v>
      </c>
      <c r="K1314" s="188" t="s">
        <v>4394</v>
      </c>
      <c r="L1314" s="186" t="s">
        <v>1291</v>
      </c>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row>
    <row r="1315" spans="2:46" ht="14.5">
      <c r="B1315" s="156"/>
      <c r="C1315" s="176"/>
      <c r="D1315" s="185"/>
      <c r="E1315" s="193"/>
      <c r="F1315" s="186"/>
      <c r="G1315" s="186"/>
      <c r="H1315" s="186"/>
      <c r="I1315" s="186"/>
      <c r="J1315" s="161"/>
      <c r="K1315" s="186"/>
      <c r="L1315" s="186"/>
      <c r="M1315" s="5"/>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row>
    <row r="1316" spans="2:46" ht="14.5">
      <c r="B1316" s="156"/>
      <c r="C1316" s="176"/>
      <c r="D1316" s="185"/>
      <c r="E1316" s="193"/>
      <c r="F1316" s="186"/>
      <c r="G1316" s="186"/>
      <c r="H1316" s="186"/>
      <c r="I1316" s="186"/>
      <c r="J1316" s="161"/>
      <c r="K1316" s="186"/>
      <c r="L1316" s="186"/>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row>
    <row r="1317" spans="2:46" ht="14.5">
      <c r="B1317" s="156"/>
      <c r="C1317" s="176"/>
      <c r="D1317" s="185"/>
      <c r="E1317" s="193"/>
      <c r="F1317" s="186"/>
      <c r="G1317" s="186"/>
      <c r="H1317" s="186"/>
      <c r="I1317" s="186"/>
      <c r="J1317" s="161"/>
      <c r="K1317" s="186"/>
      <c r="L1317" s="186"/>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row>
    <row r="1318" spans="2:46" ht="14.5">
      <c r="B1318" s="156"/>
      <c r="C1318" s="176"/>
      <c r="D1318" s="185"/>
      <c r="E1318" s="193"/>
      <c r="F1318" s="186"/>
      <c r="G1318" s="186"/>
      <c r="H1318" s="186"/>
      <c r="I1318" s="186"/>
      <c r="J1318" s="161"/>
      <c r="K1318" s="186"/>
      <c r="L1318" s="186"/>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row>
    <row r="1319" spans="2:46" ht="14.5">
      <c r="B1319" s="156"/>
      <c r="C1319" s="176"/>
      <c r="D1319" s="185"/>
      <c r="E1319" s="193"/>
      <c r="F1319" s="186"/>
      <c r="G1319" s="186"/>
      <c r="H1319" s="186"/>
      <c r="I1319" s="186"/>
      <c r="J1319" s="161"/>
      <c r="K1319" s="186"/>
      <c r="L1319" s="186"/>
      <c r="M1319" s="5"/>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row>
    <row r="1320" spans="2:46" ht="12.5">
      <c r="B1320" s="5"/>
      <c r="C1320" s="5"/>
      <c r="D1320" s="5"/>
      <c r="E1320" s="178"/>
      <c r="F1320" s="5"/>
      <c r="G1320" s="5"/>
      <c r="H1320" s="5"/>
      <c r="I1320" s="5"/>
      <c r="J1320" s="13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row>
    <row r="1321" spans="2:46" ht="26">
      <c r="B1321" s="310">
        <v>2021</v>
      </c>
      <c r="C1321" s="294"/>
      <c r="D1321" s="294"/>
      <c r="E1321" s="294"/>
      <c r="F1321" s="294"/>
      <c r="G1321" s="294"/>
      <c r="H1321" s="294"/>
      <c r="I1321" s="294"/>
      <c r="J1321" s="294"/>
      <c r="K1321" s="29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row>
    <row r="1322" spans="2:46" ht="12.5">
      <c r="B1322" s="5"/>
      <c r="C1322" s="5"/>
      <c r="D1322" s="5"/>
      <c r="E1322" s="178"/>
      <c r="F1322" s="5"/>
      <c r="G1322" s="5"/>
      <c r="H1322" s="5"/>
      <c r="I1322" s="5"/>
      <c r="J1322" s="13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row>
    <row r="1323" spans="2:46" ht="34.5" customHeight="1">
      <c r="B1323" s="5"/>
      <c r="C1323" s="90" t="s">
        <v>556</v>
      </c>
      <c r="D1323" s="194" t="s">
        <v>557</v>
      </c>
      <c r="E1323" s="90" t="s">
        <v>74</v>
      </c>
      <c r="F1323" s="195"/>
      <c r="G1323" s="195" t="s">
        <v>559</v>
      </c>
      <c r="H1323" s="195" t="s">
        <v>560</v>
      </c>
      <c r="I1323" s="195" t="s">
        <v>561</v>
      </c>
      <c r="J1323" s="196" t="s">
        <v>4395</v>
      </c>
      <c r="K1323" s="195" t="s">
        <v>87</v>
      </c>
      <c r="L1323" s="195" t="s">
        <v>3450</v>
      </c>
      <c r="M1323" s="197"/>
      <c r="N1323" s="197"/>
      <c r="O1323" s="197"/>
      <c r="P1323" s="197"/>
      <c r="AK1323" s="5"/>
      <c r="AL1323" s="5"/>
      <c r="AM1323" s="5"/>
      <c r="AN1323" s="5"/>
      <c r="AO1323" s="5"/>
      <c r="AP1323" s="5"/>
      <c r="AQ1323" s="5"/>
      <c r="AR1323" s="5"/>
      <c r="AS1323" s="5"/>
    </row>
    <row r="1324" spans="2:46" ht="14.5">
      <c r="B1324" s="5"/>
      <c r="C1324" s="92"/>
      <c r="D1324" s="92"/>
      <c r="E1324" s="93"/>
      <c r="F1324" s="94"/>
      <c r="G1324" s="94"/>
      <c r="H1324" s="94"/>
      <c r="I1324" s="94"/>
      <c r="J1324" s="198"/>
      <c r="K1324" s="199"/>
      <c r="L1324" s="94"/>
      <c r="AK1324" s="5"/>
      <c r="AL1324" s="5"/>
      <c r="AM1324" s="5"/>
      <c r="AN1324" s="5"/>
      <c r="AO1324" s="5"/>
      <c r="AP1324" s="5"/>
      <c r="AQ1324" s="5"/>
      <c r="AR1324" s="5"/>
      <c r="AS1324" s="5"/>
    </row>
    <row r="1325" spans="2:46" ht="14.5">
      <c r="B1325" s="5"/>
      <c r="C1325" s="311" t="s">
        <v>547</v>
      </c>
      <c r="D1325" s="295"/>
      <c r="E1325" s="80">
        <f>COUNTIF(I:I,"vigente")</f>
        <v>0</v>
      </c>
      <c r="F1325" s="81"/>
      <c r="G1325" s="81"/>
      <c r="H1325" s="82" t="s">
        <v>273</v>
      </c>
      <c r="I1325" s="25">
        <f>COUNTIF(G:G,"m")</f>
        <v>219</v>
      </c>
      <c r="J1325" s="78"/>
      <c r="K1325" s="84"/>
      <c r="L1325" s="87"/>
      <c r="AK1325" s="5"/>
      <c r="AL1325" s="5"/>
      <c r="AM1325" s="5"/>
      <c r="AN1325" s="5"/>
      <c r="AO1325" s="5"/>
      <c r="AP1325" s="5"/>
      <c r="AQ1325" s="5"/>
      <c r="AR1325" s="5"/>
      <c r="AS1325" s="5"/>
    </row>
    <row r="1326" spans="2:46" ht="14.5">
      <c r="B1326" s="5"/>
      <c r="C1326" s="311" t="s">
        <v>548</v>
      </c>
      <c r="D1326" s="295"/>
      <c r="E1326" s="86">
        <v>54</v>
      </c>
      <c r="F1326" s="81"/>
      <c r="G1326" s="81"/>
      <c r="H1326" s="82" t="s">
        <v>549</v>
      </c>
      <c r="I1326" s="25">
        <f>COUNTIF(G:G,"f")</f>
        <v>117</v>
      </c>
      <c r="J1326" s="78"/>
      <c r="K1326" s="84"/>
      <c r="L1326" s="87"/>
      <c r="AK1326" s="5"/>
      <c r="AL1326" s="5"/>
      <c r="AM1326" s="5"/>
      <c r="AN1326" s="5"/>
      <c r="AO1326" s="5"/>
      <c r="AP1326" s="5"/>
      <c r="AQ1326" s="5"/>
      <c r="AR1326" s="5"/>
      <c r="AS1326" s="5"/>
    </row>
    <row r="1327" spans="2:46" ht="14.5">
      <c r="B1327" s="5"/>
      <c r="C1327" s="311" t="s">
        <v>4396</v>
      </c>
      <c r="D1327" s="295"/>
      <c r="E1327" s="86">
        <f>COUNTIF(I:I,"Extinção Natural")</f>
        <v>0</v>
      </c>
      <c r="F1327" s="81"/>
      <c r="G1327" s="81"/>
      <c r="H1327" s="82" t="s">
        <v>551</v>
      </c>
      <c r="I1327" s="25">
        <f>COUNTIF(G:G,"r")</f>
        <v>37</v>
      </c>
      <c r="J1327" s="78"/>
      <c r="K1327" s="84"/>
      <c r="L1327" s="87"/>
      <c r="AK1327" s="5"/>
      <c r="AL1327" s="5"/>
      <c r="AM1327" s="5"/>
      <c r="AN1327" s="5"/>
      <c r="AO1327" s="5"/>
      <c r="AP1327" s="5"/>
      <c r="AQ1327" s="5"/>
      <c r="AR1327" s="5"/>
      <c r="AS1327" s="5"/>
    </row>
    <row r="1328" spans="2:46" ht="14.5">
      <c r="B1328" s="5"/>
      <c r="C1328" s="311" t="s">
        <v>4397</v>
      </c>
      <c r="D1328" s="295"/>
      <c r="E1328" s="80">
        <v>50</v>
      </c>
      <c r="F1328" s="81"/>
      <c r="G1328" s="81"/>
      <c r="H1328" s="82" t="s">
        <v>553</v>
      </c>
      <c r="I1328" s="25">
        <f>COUNTIF(G:G,"C")</f>
        <v>768</v>
      </c>
      <c r="J1328" s="78"/>
      <c r="K1328" s="84"/>
      <c r="L1328" s="87"/>
      <c r="AK1328" s="5"/>
      <c r="AL1328" s="5"/>
      <c r="AM1328" s="5"/>
      <c r="AN1328" s="5"/>
      <c r="AO1328" s="5"/>
      <c r="AP1328" s="5"/>
      <c r="AQ1328" s="5"/>
      <c r="AR1328" s="5"/>
      <c r="AS1328" s="5"/>
    </row>
    <row r="1329" spans="2:45" ht="15.5">
      <c r="B1329" s="5"/>
      <c r="C1329" s="312" t="s">
        <v>4398</v>
      </c>
      <c r="D1329" s="295"/>
      <c r="E1329" s="80">
        <f>COUNTA(H1333:H1565)</f>
        <v>233</v>
      </c>
      <c r="F1329" s="81"/>
      <c r="G1329" s="81"/>
      <c r="H1329" s="82" t="s">
        <v>554</v>
      </c>
      <c r="I1329" s="25">
        <f>COUNTIF(G:G,"S")</f>
        <v>208</v>
      </c>
      <c r="J1329" s="78"/>
      <c r="K1329" s="84"/>
      <c r="L1329" s="87"/>
      <c r="AK1329" s="5"/>
      <c r="AL1329" s="5"/>
      <c r="AM1329" s="5"/>
      <c r="AN1329" s="5"/>
      <c r="AO1329" s="5"/>
      <c r="AP1329" s="5"/>
      <c r="AQ1329" s="5"/>
      <c r="AR1329" s="5"/>
      <c r="AS1329" s="5"/>
    </row>
    <row r="1330" spans="2:45" ht="14.5">
      <c r="B1330" s="5"/>
      <c r="C1330" s="108"/>
      <c r="D1330" s="108"/>
      <c r="E1330" s="93"/>
      <c r="F1330" s="94"/>
      <c r="G1330" s="94"/>
      <c r="H1330" s="94"/>
      <c r="I1330" s="94"/>
      <c r="J1330" s="200"/>
      <c r="K1330" s="108"/>
      <c r="L1330" s="92"/>
      <c r="AK1330" s="5"/>
      <c r="AL1330" s="5"/>
      <c r="AM1330" s="5"/>
      <c r="AN1330" s="5"/>
      <c r="AO1330" s="5"/>
      <c r="AP1330" s="5"/>
      <c r="AQ1330" s="5"/>
      <c r="AR1330" s="5"/>
      <c r="AS1330" s="5"/>
    </row>
    <row r="1331" spans="2:45" ht="14.5">
      <c r="B1331" s="5"/>
      <c r="C1331" s="108"/>
      <c r="D1331" s="108"/>
      <c r="E1331" s="93"/>
      <c r="F1331" s="94"/>
      <c r="G1331" s="94"/>
      <c r="H1331" s="94"/>
      <c r="I1331" s="94"/>
      <c r="J1331" s="200"/>
      <c r="K1331" s="108"/>
      <c r="L1331" s="92"/>
      <c r="AK1331" s="5"/>
      <c r="AL1331" s="5"/>
      <c r="AM1331" s="5"/>
      <c r="AN1331" s="5"/>
      <c r="AO1331" s="5"/>
      <c r="AP1331" s="5"/>
      <c r="AQ1331" s="5"/>
      <c r="AR1331" s="5"/>
      <c r="AS1331" s="5"/>
    </row>
    <row r="1332" spans="2:45" ht="14.5">
      <c r="B1332" s="5"/>
      <c r="C1332" s="84"/>
      <c r="D1332" s="84"/>
      <c r="E1332" s="88"/>
      <c r="F1332" s="81"/>
      <c r="G1332" s="81"/>
      <c r="H1332" s="81"/>
      <c r="I1332" s="81"/>
      <c r="J1332" s="78"/>
      <c r="K1332" s="84"/>
      <c r="L1332" s="87"/>
      <c r="AK1332" s="5"/>
      <c r="AL1332" s="5"/>
      <c r="AM1332" s="5"/>
      <c r="AN1332" s="5"/>
      <c r="AO1332" s="5"/>
      <c r="AP1332" s="5"/>
      <c r="AQ1332" s="5"/>
      <c r="AR1332" s="5"/>
      <c r="AS1332" s="5"/>
    </row>
    <row r="1333" spans="2:45" ht="87.5" outlineLevel="1">
      <c r="B1333" s="5"/>
      <c r="C1333" s="102" t="s">
        <v>714</v>
      </c>
      <c r="D1333" s="201">
        <v>44207</v>
      </c>
      <c r="E1333" s="24" t="s">
        <v>4399</v>
      </c>
      <c r="F1333" s="25"/>
      <c r="G1333" s="25" t="s">
        <v>574</v>
      </c>
      <c r="H1333" s="25" t="s">
        <v>4400</v>
      </c>
      <c r="I1333" s="25" t="s">
        <v>2314</v>
      </c>
      <c r="J1333" s="9" t="s">
        <v>4401</v>
      </c>
      <c r="K1333" s="202" t="s">
        <v>4402</v>
      </c>
      <c r="L1333" s="203" t="str">
        <f>HYPERLINK("https://www.google.com/calendar/event?eid=ZXRxcThlMWJjcjZrbHBubjdobTlkaDFhcDggcTE3cnE3dGkwMjhyczJxMm9mMDYyMHNwOW9AZw","View Event")</f>
        <v>View Event</v>
      </c>
      <c r="M1333" s="204" t="str">
        <f>HYPERLINK("https://www.google.com/calendar/event?eid=YzdoYWlidWJ0MnJza2djNDlia2p2ZW1sMGcgcTE3cnE3dGkwMjhyczJxMm9mMDYyMHNwOW9AZw","View Event")</f>
        <v>View Event</v>
      </c>
      <c r="AK1333" s="5"/>
      <c r="AL1333" s="5"/>
      <c r="AM1333" s="5"/>
      <c r="AN1333" s="5"/>
      <c r="AO1333" s="5"/>
      <c r="AP1333" s="5"/>
      <c r="AQ1333" s="5"/>
      <c r="AR1333" s="5"/>
      <c r="AS1333" s="5"/>
    </row>
    <row r="1334" spans="2:45" ht="72.5">
      <c r="B1334" s="5"/>
      <c r="C1334" s="102" t="s">
        <v>717</v>
      </c>
      <c r="D1334" s="201">
        <v>44216</v>
      </c>
      <c r="E1334" s="24" t="s">
        <v>3836</v>
      </c>
      <c r="F1334" s="25"/>
      <c r="G1334" s="25" t="s">
        <v>566</v>
      </c>
      <c r="H1334" s="25" t="s">
        <v>4403</v>
      </c>
      <c r="I1334" s="25" t="s">
        <v>2314</v>
      </c>
      <c r="J1334" s="205" t="s">
        <v>4404</v>
      </c>
      <c r="K1334" s="202" t="s">
        <v>4405</v>
      </c>
      <c r="L1334" s="203" t="str">
        <f>HYPERLINK("https://www.google.com/calendar/event?eid=djR2cWk3NWNqMTd1OXJlMXFyZnZiZmkxcGsgcTE3cnE3dGkwMjhyczJxMm9mMDYyMHNwOW9AZw","View Event")</f>
        <v>View Event</v>
      </c>
      <c r="M1334" s="204" t="str">
        <f>HYPERLINK("https://www.google.com/calendar/event?eid=bXE4NzJlYWtlYzRnMDl0bjkxNTlydmkyZmMgcTE3cnE3dGkwMjhyczJxMm9mMDYyMHNwOW9AZw","View Event")</f>
        <v>View Event</v>
      </c>
      <c r="AK1334" s="5"/>
      <c r="AL1334" s="5"/>
      <c r="AM1334" s="5"/>
      <c r="AN1334" s="5"/>
      <c r="AO1334" s="5"/>
      <c r="AP1334" s="5"/>
      <c r="AQ1334" s="5"/>
      <c r="AR1334" s="5"/>
      <c r="AS1334" s="5"/>
    </row>
    <row r="1335" spans="2:45" ht="58">
      <c r="B1335" s="5"/>
      <c r="C1335" s="102" t="s">
        <v>720</v>
      </c>
      <c r="D1335" s="201">
        <v>44216</v>
      </c>
      <c r="E1335" s="24" t="s">
        <v>4406</v>
      </c>
      <c r="F1335" s="25"/>
      <c r="G1335" s="25" t="s">
        <v>566</v>
      </c>
      <c r="H1335" s="25" t="s">
        <v>4407</v>
      </c>
      <c r="I1335" s="25" t="s">
        <v>4408</v>
      </c>
      <c r="J1335" s="9" t="s">
        <v>4409</v>
      </c>
      <c r="K1335" s="202" t="s">
        <v>4410</v>
      </c>
      <c r="L1335" s="203" t="str">
        <f>HYPERLINK("https://www.google.com/calendar/event?eid=MHQ5N3Boazc5c3RxMTZ2bmtjcDVxdGFzaXMgcTE3cnE3dGkwMjhyczJxMm9mMDYyMHNwOW9AZw","View Event")</f>
        <v>View Event</v>
      </c>
      <c r="AK1335" s="5"/>
      <c r="AL1335" s="5"/>
      <c r="AM1335" s="5"/>
      <c r="AN1335" s="5"/>
      <c r="AO1335" s="5"/>
      <c r="AP1335" s="5"/>
      <c r="AQ1335" s="5"/>
      <c r="AR1335" s="5"/>
      <c r="AS1335" s="5"/>
    </row>
    <row r="1336" spans="2:45" ht="87.5">
      <c r="B1336" s="5"/>
      <c r="C1336" s="102" t="s">
        <v>723</v>
      </c>
      <c r="D1336" s="201">
        <v>44216</v>
      </c>
      <c r="E1336" s="24" t="s">
        <v>4411</v>
      </c>
      <c r="F1336" s="25"/>
      <c r="G1336" s="25" t="s">
        <v>607</v>
      </c>
      <c r="H1336" s="25" t="s">
        <v>4412</v>
      </c>
      <c r="I1336" s="25" t="s">
        <v>3979</v>
      </c>
      <c r="J1336" s="9" t="s">
        <v>4413</v>
      </c>
      <c r="K1336" s="202" t="s">
        <v>4414</v>
      </c>
      <c r="L1336" s="203" t="str">
        <f>HYPERLINK("https://www.google.com/calendar/event?eid=OHFyMGR2ZWs5cjBsYmpxZzdkaWkxanQxZTAgcTE3cnE3dGkwMjhyczJxMm9mMDYyMHNwOW9AZw","View Event")</f>
        <v>View Event</v>
      </c>
      <c r="AK1336" s="5"/>
      <c r="AL1336" s="5"/>
      <c r="AM1336" s="5"/>
      <c r="AN1336" s="5"/>
      <c r="AO1336" s="5"/>
      <c r="AP1336" s="5"/>
      <c r="AQ1336" s="5"/>
      <c r="AR1336" s="5"/>
      <c r="AS1336" s="5"/>
    </row>
    <row r="1337" spans="2:45" ht="87">
      <c r="B1337" s="5"/>
      <c r="C1337" s="102" t="s">
        <v>728</v>
      </c>
      <c r="D1337" s="201">
        <v>44216</v>
      </c>
      <c r="E1337" s="24" t="s">
        <v>4415</v>
      </c>
      <c r="F1337" s="25"/>
      <c r="G1337" s="25" t="s">
        <v>566</v>
      </c>
      <c r="H1337" s="25" t="s">
        <v>4416</v>
      </c>
      <c r="I1337" s="25" t="s">
        <v>3632</v>
      </c>
      <c r="J1337" s="9" t="s">
        <v>4417</v>
      </c>
      <c r="K1337" s="202" t="s">
        <v>4418</v>
      </c>
      <c r="L1337" s="203" t="str">
        <f>HYPERLINK("https://www.google.com/calendar/event?eid=YWZmOGhodHJlNjZjcG01OHRoZTEzNW4zZmMgcTE3cnE3dGkwMjhyczJxMm9mMDYyMHNwOW9AZw","View Event")</f>
        <v>View Event</v>
      </c>
      <c r="AK1337" s="5"/>
      <c r="AL1337" s="5"/>
      <c r="AM1337" s="5"/>
      <c r="AN1337" s="5"/>
      <c r="AO1337" s="5"/>
      <c r="AP1337" s="5"/>
      <c r="AQ1337" s="5"/>
      <c r="AR1337" s="5"/>
      <c r="AS1337" s="5"/>
    </row>
    <row r="1338" spans="2:45" ht="87">
      <c r="B1338" s="5"/>
      <c r="C1338" s="102" t="s">
        <v>732</v>
      </c>
      <c r="D1338" s="201">
        <v>44216</v>
      </c>
      <c r="E1338" s="24" t="s">
        <v>3298</v>
      </c>
      <c r="F1338" s="25"/>
      <c r="G1338" s="25" t="s">
        <v>566</v>
      </c>
      <c r="H1338" s="25" t="s">
        <v>3338</v>
      </c>
      <c r="I1338" s="25" t="s">
        <v>2314</v>
      </c>
      <c r="J1338" s="205" t="s">
        <v>4419</v>
      </c>
      <c r="K1338" s="202" t="s">
        <v>4420</v>
      </c>
      <c r="L1338" s="203" t="str">
        <f>HYPERLINK("https://www.google.com/calendar/event?eid=N2lzcGE2cnY0djFyaXZybHZhdnUyMTJpYnMgcTE3cnE3dGkwMjhyczJxMm9mMDYyMHNwOW9AZw","View Event")</f>
        <v>View Event</v>
      </c>
      <c r="AK1338" s="5"/>
      <c r="AL1338" s="5"/>
      <c r="AM1338" s="5"/>
      <c r="AN1338" s="5"/>
      <c r="AO1338" s="5"/>
      <c r="AP1338" s="5"/>
      <c r="AQ1338" s="5"/>
      <c r="AR1338" s="5"/>
      <c r="AS1338" s="5"/>
    </row>
    <row r="1339" spans="2:45" ht="87.5">
      <c r="B1339" s="5"/>
      <c r="C1339" s="102" t="s">
        <v>735</v>
      </c>
      <c r="D1339" s="201">
        <v>44221</v>
      </c>
      <c r="E1339" s="24" t="s">
        <v>3309</v>
      </c>
      <c r="F1339" s="25"/>
      <c r="G1339" s="25" t="s">
        <v>566</v>
      </c>
      <c r="H1339" s="25" t="s">
        <v>4421</v>
      </c>
      <c r="I1339" s="25" t="s">
        <v>2314</v>
      </c>
      <c r="J1339" s="9" t="s">
        <v>4422</v>
      </c>
      <c r="K1339" s="202" t="s">
        <v>4423</v>
      </c>
      <c r="L1339" s="203" t="str">
        <f>HYPERLINK("https://newaddons.com/#pricing","Out of quota. Click to get more...")</f>
        <v>Out of quota. Click to get more...</v>
      </c>
      <c r="AK1339" s="5"/>
      <c r="AL1339" s="5"/>
      <c r="AM1339" s="5"/>
      <c r="AN1339" s="5"/>
      <c r="AO1339" s="5"/>
      <c r="AP1339" s="5"/>
      <c r="AQ1339" s="5"/>
      <c r="AR1339" s="5"/>
      <c r="AS1339" s="5"/>
    </row>
    <row r="1340" spans="2:45" ht="72.5">
      <c r="B1340" s="5"/>
      <c r="C1340" s="102" t="s">
        <v>738</v>
      </c>
      <c r="D1340" s="201">
        <v>44221</v>
      </c>
      <c r="E1340" s="24" t="s">
        <v>3015</v>
      </c>
      <c r="F1340" s="25"/>
      <c r="G1340" s="25" t="s">
        <v>566</v>
      </c>
      <c r="H1340" s="25" t="s">
        <v>4424</v>
      </c>
      <c r="I1340" s="25" t="s">
        <v>2314</v>
      </c>
      <c r="J1340" s="9" t="s">
        <v>4425</v>
      </c>
      <c r="K1340" s="202" t="s">
        <v>4426</v>
      </c>
      <c r="L1340" s="25" t="s">
        <v>4427</v>
      </c>
      <c r="AK1340" s="5"/>
      <c r="AL1340" s="5"/>
      <c r="AM1340" s="5"/>
      <c r="AN1340" s="5"/>
      <c r="AO1340" s="5"/>
      <c r="AP1340" s="5"/>
      <c r="AQ1340" s="5"/>
      <c r="AR1340" s="5"/>
      <c r="AS1340" s="5"/>
    </row>
    <row r="1341" spans="2:45" ht="112.5">
      <c r="B1341" s="5"/>
      <c r="C1341" s="102" t="s">
        <v>741</v>
      </c>
      <c r="D1341" s="201">
        <v>44221</v>
      </c>
      <c r="E1341" s="24" t="s">
        <v>2998</v>
      </c>
      <c r="F1341" s="25"/>
      <c r="G1341" s="25" t="s">
        <v>607</v>
      </c>
      <c r="H1341" s="25" t="s">
        <v>4428</v>
      </c>
      <c r="I1341" s="25" t="s">
        <v>3793</v>
      </c>
      <c r="J1341" s="9" t="s">
        <v>4429</v>
      </c>
      <c r="K1341" s="202" t="s">
        <v>4430</v>
      </c>
      <c r="L1341" s="25" t="s">
        <v>4431</v>
      </c>
      <c r="AK1341" s="5"/>
      <c r="AL1341" s="5"/>
      <c r="AM1341" s="5"/>
      <c r="AN1341" s="5"/>
      <c r="AO1341" s="5"/>
      <c r="AP1341" s="5"/>
      <c r="AQ1341" s="5"/>
      <c r="AR1341" s="5"/>
      <c r="AS1341" s="5"/>
    </row>
    <row r="1342" spans="2:45" ht="58">
      <c r="B1342" s="5"/>
      <c r="C1342" s="102" t="s">
        <v>745</v>
      </c>
      <c r="D1342" s="201">
        <v>44236</v>
      </c>
      <c r="E1342" s="24" t="s">
        <v>4432</v>
      </c>
      <c r="F1342" s="25"/>
      <c r="G1342" s="25" t="s">
        <v>574</v>
      </c>
      <c r="H1342" s="25" t="s">
        <v>4433</v>
      </c>
      <c r="I1342" s="25" t="s">
        <v>3701</v>
      </c>
      <c r="J1342" s="9" t="s">
        <v>4434</v>
      </c>
      <c r="K1342" s="202" t="s">
        <v>4435</v>
      </c>
      <c r="L1342" s="25" t="s">
        <v>424</v>
      </c>
      <c r="AK1342" s="5"/>
      <c r="AL1342" s="5"/>
      <c r="AM1342" s="5"/>
      <c r="AN1342" s="5"/>
      <c r="AO1342" s="5"/>
      <c r="AP1342" s="5"/>
      <c r="AQ1342" s="5"/>
      <c r="AR1342" s="5"/>
      <c r="AS1342" s="5"/>
    </row>
    <row r="1343" spans="2:45" ht="58">
      <c r="B1343" s="5"/>
      <c r="C1343" s="102" t="s">
        <v>748</v>
      </c>
      <c r="D1343" s="201">
        <v>44236</v>
      </c>
      <c r="E1343" s="24" t="s">
        <v>4436</v>
      </c>
      <c r="F1343" s="25"/>
      <c r="G1343" s="25" t="s">
        <v>574</v>
      </c>
      <c r="H1343" s="25" t="s">
        <v>4437</v>
      </c>
      <c r="I1343" s="25" t="s">
        <v>3701</v>
      </c>
      <c r="J1343" s="9" t="s">
        <v>4438</v>
      </c>
      <c r="K1343" s="202" t="s">
        <v>4439</v>
      </c>
      <c r="L1343" s="25" t="s">
        <v>424</v>
      </c>
      <c r="AK1343" s="5"/>
      <c r="AL1343" s="5"/>
      <c r="AM1343" s="5"/>
      <c r="AN1343" s="5"/>
      <c r="AO1343" s="5"/>
      <c r="AP1343" s="5"/>
      <c r="AQ1343" s="5"/>
      <c r="AR1343" s="5"/>
      <c r="AS1343" s="5"/>
    </row>
    <row r="1344" spans="2:45" ht="58">
      <c r="B1344" s="5"/>
      <c r="C1344" s="102" t="s">
        <v>753</v>
      </c>
      <c r="D1344" s="201">
        <v>44236</v>
      </c>
      <c r="E1344" s="24" t="s">
        <v>4440</v>
      </c>
      <c r="F1344" s="25"/>
      <c r="G1344" s="25" t="s">
        <v>566</v>
      </c>
      <c r="H1344" s="25" t="s">
        <v>592</v>
      </c>
      <c r="I1344" s="25" t="s">
        <v>4441</v>
      </c>
      <c r="J1344" s="9" t="s">
        <v>4442</v>
      </c>
      <c r="K1344" s="202" t="s">
        <v>4443</v>
      </c>
      <c r="L1344" s="25" t="s">
        <v>424</v>
      </c>
      <c r="AK1344" s="5"/>
      <c r="AL1344" s="5"/>
      <c r="AM1344" s="5"/>
      <c r="AN1344" s="5"/>
      <c r="AO1344" s="5"/>
      <c r="AP1344" s="5"/>
      <c r="AQ1344" s="5"/>
      <c r="AR1344" s="5"/>
      <c r="AS1344" s="5"/>
    </row>
    <row r="1345" spans="2:45" ht="43.5">
      <c r="B1345" s="5"/>
      <c r="C1345" s="102" t="s">
        <v>756</v>
      </c>
      <c r="D1345" s="201">
        <v>44236</v>
      </c>
      <c r="E1345" s="24" t="s">
        <v>3903</v>
      </c>
      <c r="F1345" s="25"/>
      <c r="G1345" s="25" t="s">
        <v>750</v>
      </c>
      <c r="H1345" s="25" t="s">
        <v>592</v>
      </c>
      <c r="I1345" s="25" t="s">
        <v>4444</v>
      </c>
      <c r="J1345" s="9" t="s">
        <v>4445</v>
      </c>
      <c r="K1345" s="202" t="s">
        <v>4446</v>
      </c>
      <c r="L1345" s="25" t="s">
        <v>424</v>
      </c>
      <c r="AK1345" s="5"/>
      <c r="AL1345" s="5"/>
      <c r="AM1345" s="5"/>
      <c r="AN1345" s="5"/>
      <c r="AO1345" s="5"/>
      <c r="AP1345" s="5"/>
      <c r="AQ1345" s="5"/>
      <c r="AR1345" s="5"/>
      <c r="AS1345" s="5"/>
    </row>
    <row r="1346" spans="2:45" ht="43.5">
      <c r="B1346" s="5"/>
      <c r="C1346" s="102" t="s">
        <v>760</v>
      </c>
      <c r="D1346" s="201">
        <v>44236</v>
      </c>
      <c r="E1346" s="24" t="s">
        <v>3301</v>
      </c>
      <c r="F1346" s="25"/>
      <c r="G1346" s="25" t="s">
        <v>607</v>
      </c>
      <c r="H1346" s="25" t="s">
        <v>3338</v>
      </c>
      <c r="I1346" s="25" t="s">
        <v>4447</v>
      </c>
      <c r="J1346" s="205" t="s">
        <v>4448</v>
      </c>
      <c r="K1346" s="202" t="s">
        <v>4449</v>
      </c>
      <c r="L1346" s="25" t="s">
        <v>424</v>
      </c>
      <c r="AK1346" s="5"/>
      <c r="AL1346" s="5"/>
      <c r="AM1346" s="5"/>
      <c r="AN1346" s="5"/>
      <c r="AO1346" s="5"/>
      <c r="AP1346" s="5"/>
      <c r="AQ1346" s="5"/>
      <c r="AR1346" s="5"/>
      <c r="AS1346" s="5"/>
    </row>
    <row r="1347" spans="2:45" ht="58">
      <c r="B1347" s="5"/>
      <c r="C1347" s="102" t="s">
        <v>763</v>
      </c>
      <c r="D1347" s="201">
        <v>44236</v>
      </c>
      <c r="E1347" s="24" t="s">
        <v>3876</v>
      </c>
      <c r="F1347" s="25"/>
      <c r="G1347" s="25" t="s">
        <v>607</v>
      </c>
      <c r="H1347" s="25" t="s">
        <v>4450</v>
      </c>
      <c r="I1347" s="25" t="s">
        <v>4451</v>
      </c>
      <c r="J1347" s="9" t="s">
        <v>4452</v>
      </c>
      <c r="K1347" s="202" t="s">
        <v>4453</v>
      </c>
      <c r="L1347" s="25" t="s">
        <v>4454</v>
      </c>
      <c r="AK1347" s="5"/>
      <c r="AL1347" s="5"/>
      <c r="AM1347" s="5"/>
      <c r="AN1347" s="5"/>
      <c r="AO1347" s="5"/>
      <c r="AP1347" s="5"/>
      <c r="AQ1347" s="5"/>
      <c r="AR1347" s="5"/>
      <c r="AS1347" s="5"/>
    </row>
    <row r="1348" spans="2:45" ht="75.5">
      <c r="B1348" s="5"/>
      <c r="C1348" s="102" t="s">
        <v>768</v>
      </c>
      <c r="D1348" s="201">
        <v>44236</v>
      </c>
      <c r="E1348" s="24" t="s">
        <v>3015</v>
      </c>
      <c r="F1348" s="25"/>
      <c r="G1348" s="25" t="s">
        <v>566</v>
      </c>
      <c r="H1348" s="25" t="s">
        <v>3338</v>
      </c>
      <c r="I1348" s="25" t="s">
        <v>2314</v>
      </c>
      <c r="J1348" s="205" t="s">
        <v>4455</v>
      </c>
      <c r="K1348" s="202" t="s">
        <v>4456</v>
      </c>
      <c r="L1348" s="25" t="s">
        <v>4457</v>
      </c>
      <c r="AK1348" s="5"/>
      <c r="AL1348" s="5"/>
      <c r="AM1348" s="5"/>
      <c r="AN1348" s="5"/>
      <c r="AO1348" s="5"/>
      <c r="AP1348" s="5"/>
      <c r="AQ1348" s="5"/>
      <c r="AR1348" s="5"/>
      <c r="AS1348" s="5"/>
    </row>
    <row r="1349" spans="2:45" ht="75.5">
      <c r="B1349" s="5"/>
      <c r="C1349" s="102" t="s">
        <v>772</v>
      </c>
      <c r="D1349" s="201">
        <v>44236</v>
      </c>
      <c r="E1349" s="24" t="s">
        <v>4458</v>
      </c>
      <c r="F1349" s="25"/>
      <c r="G1349" s="25" t="s">
        <v>566</v>
      </c>
      <c r="H1349" s="25" t="s">
        <v>4459</v>
      </c>
      <c r="I1349" s="25" t="s">
        <v>2314</v>
      </c>
      <c r="J1349" s="205" t="s">
        <v>4460</v>
      </c>
      <c r="K1349" s="202" t="s">
        <v>4461</v>
      </c>
      <c r="L1349" s="25" t="s">
        <v>4462</v>
      </c>
      <c r="AK1349" s="5"/>
      <c r="AL1349" s="5"/>
      <c r="AM1349" s="5"/>
      <c r="AN1349" s="5"/>
      <c r="AO1349" s="5"/>
      <c r="AP1349" s="5"/>
      <c r="AQ1349" s="5"/>
      <c r="AR1349" s="5"/>
      <c r="AS1349" s="5"/>
    </row>
    <row r="1350" spans="2:45" ht="112.5">
      <c r="B1350" s="5"/>
      <c r="C1350" s="102" t="s">
        <v>776</v>
      </c>
      <c r="D1350" s="201">
        <v>44236</v>
      </c>
      <c r="E1350" s="24" t="s">
        <v>3027</v>
      </c>
      <c r="F1350" s="25"/>
      <c r="G1350" s="25" t="s">
        <v>566</v>
      </c>
      <c r="H1350" s="25" t="s">
        <v>4463</v>
      </c>
      <c r="I1350" s="25" t="s">
        <v>2314</v>
      </c>
      <c r="J1350" s="9" t="s">
        <v>4464</v>
      </c>
      <c r="K1350" s="202" t="s">
        <v>4465</v>
      </c>
      <c r="L1350" s="25" t="s">
        <v>4466</v>
      </c>
      <c r="AK1350" s="5"/>
      <c r="AL1350" s="5"/>
      <c r="AM1350" s="5"/>
      <c r="AN1350" s="5"/>
      <c r="AO1350" s="5"/>
      <c r="AP1350" s="5"/>
      <c r="AQ1350" s="5"/>
      <c r="AR1350" s="5"/>
      <c r="AS1350" s="5"/>
    </row>
    <row r="1351" spans="2:45" ht="87.5">
      <c r="B1351" s="5"/>
      <c r="C1351" s="102" t="s">
        <v>780</v>
      </c>
      <c r="D1351" s="201">
        <v>44236</v>
      </c>
      <c r="E1351" s="24" t="s">
        <v>4467</v>
      </c>
      <c r="F1351" s="25"/>
      <c r="G1351" s="25" t="s">
        <v>566</v>
      </c>
      <c r="H1351" s="25" t="s">
        <v>4468</v>
      </c>
      <c r="I1351" s="25" t="s">
        <v>4469</v>
      </c>
      <c r="J1351" s="9" t="s">
        <v>4470</v>
      </c>
      <c r="K1351" s="202" t="s">
        <v>4471</v>
      </c>
      <c r="L1351" s="25" t="s">
        <v>4472</v>
      </c>
      <c r="AK1351" s="5"/>
      <c r="AL1351" s="5"/>
      <c r="AM1351" s="5"/>
      <c r="AN1351" s="5"/>
      <c r="AO1351" s="5"/>
      <c r="AP1351" s="5"/>
      <c r="AQ1351" s="5"/>
      <c r="AR1351" s="5"/>
      <c r="AS1351" s="5"/>
    </row>
    <row r="1352" spans="2:45" ht="87.5">
      <c r="B1352" s="5"/>
      <c r="C1352" s="102" t="s">
        <v>783</v>
      </c>
      <c r="D1352" s="201">
        <v>44242</v>
      </c>
      <c r="E1352" s="24" t="s">
        <v>4473</v>
      </c>
      <c r="F1352" s="25"/>
      <c r="G1352" s="25" t="s">
        <v>566</v>
      </c>
      <c r="H1352" s="25" t="s">
        <v>4474</v>
      </c>
      <c r="I1352" s="25" t="s">
        <v>3979</v>
      </c>
      <c r="J1352" s="9" t="s">
        <v>4475</v>
      </c>
      <c r="K1352" s="202" t="s">
        <v>4476</v>
      </c>
      <c r="L1352" s="25" t="s">
        <v>4477</v>
      </c>
      <c r="AK1352" s="5"/>
      <c r="AL1352" s="5"/>
      <c r="AM1352" s="5"/>
      <c r="AN1352" s="5"/>
      <c r="AO1352" s="5"/>
      <c r="AP1352" s="5"/>
      <c r="AQ1352" s="5"/>
      <c r="AR1352" s="5"/>
      <c r="AS1352" s="5"/>
    </row>
    <row r="1353" spans="2:45" ht="100">
      <c r="B1353" s="5"/>
      <c r="C1353" s="102" t="s">
        <v>786</v>
      </c>
      <c r="D1353" s="201">
        <v>44242</v>
      </c>
      <c r="E1353" s="24" t="s">
        <v>3027</v>
      </c>
      <c r="F1353" s="25"/>
      <c r="G1353" s="25" t="s">
        <v>566</v>
      </c>
      <c r="H1353" s="25" t="s">
        <v>4478</v>
      </c>
      <c r="I1353" s="25" t="s">
        <v>2314</v>
      </c>
      <c r="J1353" s="9" t="s">
        <v>4479</v>
      </c>
      <c r="K1353" s="202" t="s">
        <v>4480</v>
      </c>
      <c r="L1353" s="25" t="s">
        <v>4481</v>
      </c>
      <c r="AK1353" s="5"/>
      <c r="AL1353" s="5"/>
      <c r="AM1353" s="5"/>
      <c r="AN1353" s="5"/>
      <c r="AO1353" s="5"/>
      <c r="AP1353" s="5"/>
      <c r="AQ1353" s="5"/>
      <c r="AR1353" s="5"/>
      <c r="AS1353" s="5"/>
    </row>
    <row r="1354" spans="2:45" ht="100">
      <c r="B1354" s="5"/>
      <c r="C1354" s="102" t="s">
        <v>790</v>
      </c>
      <c r="D1354" s="201">
        <v>44243</v>
      </c>
      <c r="E1354" s="24" t="s">
        <v>4482</v>
      </c>
      <c r="F1354" s="25"/>
      <c r="G1354" s="25" t="s">
        <v>607</v>
      </c>
      <c r="H1354" s="25" t="s">
        <v>592</v>
      </c>
      <c r="I1354" s="25" t="s">
        <v>4483</v>
      </c>
      <c r="J1354" s="9" t="s">
        <v>4484</v>
      </c>
      <c r="K1354" s="202" t="s">
        <v>4485</v>
      </c>
      <c r="L1354" s="25" t="s">
        <v>424</v>
      </c>
      <c r="AK1354" s="5"/>
      <c r="AL1354" s="5"/>
      <c r="AM1354" s="5"/>
      <c r="AN1354" s="5"/>
      <c r="AO1354" s="5"/>
      <c r="AP1354" s="5"/>
      <c r="AQ1354" s="5"/>
      <c r="AR1354" s="5"/>
      <c r="AS1354" s="5"/>
    </row>
    <row r="1355" spans="2:45" ht="43.5">
      <c r="B1355" s="5"/>
      <c r="C1355" s="102" t="s">
        <v>793</v>
      </c>
      <c r="D1355" s="201">
        <v>44246</v>
      </c>
      <c r="E1355" s="24" t="s">
        <v>4486</v>
      </c>
      <c r="F1355" s="25"/>
      <c r="G1355" s="25" t="s">
        <v>750</v>
      </c>
      <c r="H1355" s="25" t="s">
        <v>592</v>
      </c>
      <c r="I1355" s="25" t="s">
        <v>4487</v>
      </c>
      <c r="J1355" s="9" t="s">
        <v>4488</v>
      </c>
      <c r="K1355" s="206" t="s">
        <v>4489</v>
      </c>
      <c r="L1355" s="25" t="s">
        <v>424</v>
      </c>
      <c r="AK1355" s="5"/>
      <c r="AL1355" s="5"/>
      <c r="AM1355" s="5"/>
      <c r="AN1355" s="5"/>
      <c r="AO1355" s="5"/>
      <c r="AP1355" s="5"/>
      <c r="AQ1355" s="5"/>
      <c r="AR1355" s="5"/>
      <c r="AS1355" s="5"/>
    </row>
    <row r="1356" spans="2:45" ht="72.5">
      <c r="B1356" s="5"/>
      <c r="C1356" s="102" t="s">
        <v>798</v>
      </c>
      <c r="D1356" s="201">
        <v>44258</v>
      </c>
      <c r="E1356" s="24" t="s">
        <v>4490</v>
      </c>
      <c r="F1356" s="25"/>
      <c r="G1356" s="25" t="s">
        <v>566</v>
      </c>
      <c r="H1356" s="25" t="s">
        <v>4491</v>
      </c>
      <c r="I1356" s="25" t="s">
        <v>4492</v>
      </c>
      <c r="J1356" s="205" t="s">
        <v>4493</v>
      </c>
      <c r="K1356" s="202" t="s">
        <v>4494</v>
      </c>
      <c r="L1356" s="25" t="s">
        <v>424</v>
      </c>
      <c r="AK1356" s="5"/>
      <c r="AL1356" s="5"/>
      <c r="AM1356" s="5"/>
      <c r="AN1356" s="5"/>
      <c r="AO1356" s="5"/>
      <c r="AP1356" s="5"/>
      <c r="AQ1356" s="5"/>
      <c r="AR1356" s="5"/>
      <c r="AS1356" s="5"/>
    </row>
    <row r="1357" spans="2:45" ht="43.5">
      <c r="B1357" s="5"/>
      <c r="C1357" s="102" t="s">
        <v>802</v>
      </c>
      <c r="D1357" s="201">
        <v>44270</v>
      </c>
      <c r="E1357" s="24" t="s">
        <v>4495</v>
      </c>
      <c r="F1357" s="25"/>
      <c r="G1357" s="25" t="s">
        <v>566</v>
      </c>
      <c r="H1357" s="25" t="s">
        <v>4496</v>
      </c>
      <c r="I1357" s="25" t="s">
        <v>2314</v>
      </c>
      <c r="J1357" s="205" t="s">
        <v>4497</v>
      </c>
      <c r="K1357" s="202" t="s">
        <v>4498</v>
      </c>
      <c r="L1357" s="25" t="s">
        <v>4499</v>
      </c>
      <c r="AK1357" s="5"/>
      <c r="AL1357" s="5"/>
      <c r="AM1357" s="5"/>
      <c r="AN1357" s="5"/>
      <c r="AO1357" s="5"/>
      <c r="AP1357" s="5"/>
      <c r="AQ1357" s="5"/>
      <c r="AR1357" s="5"/>
      <c r="AS1357" s="5"/>
    </row>
    <row r="1358" spans="2:45" ht="29">
      <c r="B1358" s="5"/>
      <c r="C1358" s="102" t="s">
        <v>806</v>
      </c>
      <c r="D1358" s="201">
        <v>44273</v>
      </c>
      <c r="E1358" s="24" t="s">
        <v>4500</v>
      </c>
      <c r="F1358" s="25"/>
      <c r="G1358" s="25" t="s">
        <v>1037</v>
      </c>
      <c r="H1358" s="25" t="s">
        <v>3338</v>
      </c>
      <c r="I1358" s="25" t="s">
        <v>424</v>
      </c>
      <c r="J1358" s="9" t="s">
        <v>4501</v>
      </c>
      <c r="K1358" s="202" t="s">
        <v>4502</v>
      </c>
      <c r="L1358" s="25" t="s">
        <v>4503</v>
      </c>
      <c r="AK1358" s="5"/>
      <c r="AL1358" s="5"/>
      <c r="AM1358" s="5"/>
      <c r="AN1358" s="5"/>
      <c r="AO1358" s="5"/>
      <c r="AP1358" s="5"/>
      <c r="AQ1358" s="5"/>
      <c r="AR1358" s="5"/>
      <c r="AS1358" s="5"/>
    </row>
    <row r="1359" spans="2:45" ht="100">
      <c r="B1359" s="5"/>
      <c r="C1359" s="102" t="s">
        <v>810</v>
      </c>
      <c r="D1359" s="201">
        <v>44273</v>
      </c>
      <c r="E1359" s="24" t="s">
        <v>4467</v>
      </c>
      <c r="F1359" s="25"/>
      <c r="G1359" s="25" t="s">
        <v>607</v>
      </c>
      <c r="H1359" s="25" t="s">
        <v>4504</v>
      </c>
      <c r="I1359" s="25" t="s">
        <v>4469</v>
      </c>
      <c r="J1359" s="9" t="s">
        <v>4505</v>
      </c>
      <c r="K1359" s="202" t="s">
        <v>4506</v>
      </c>
      <c r="L1359" s="25" t="s">
        <v>4507</v>
      </c>
      <c r="AK1359" s="5"/>
      <c r="AL1359" s="5"/>
      <c r="AM1359" s="5"/>
      <c r="AN1359" s="5"/>
      <c r="AO1359" s="5"/>
      <c r="AP1359" s="5"/>
      <c r="AQ1359" s="5"/>
      <c r="AR1359" s="5"/>
      <c r="AS1359" s="5"/>
    </row>
    <row r="1360" spans="2:45" ht="50">
      <c r="B1360" s="5"/>
      <c r="C1360" s="102" t="s">
        <v>813</v>
      </c>
      <c r="D1360" s="201">
        <v>44273</v>
      </c>
      <c r="E1360" s="24" t="s">
        <v>3065</v>
      </c>
      <c r="F1360" s="25"/>
      <c r="G1360" s="25" t="s">
        <v>566</v>
      </c>
      <c r="H1360" s="25" t="s">
        <v>4508</v>
      </c>
      <c r="I1360" s="25" t="s">
        <v>2314</v>
      </c>
      <c r="J1360" s="9" t="s">
        <v>4509</v>
      </c>
      <c r="K1360" s="202" t="s">
        <v>4510</v>
      </c>
      <c r="L1360" s="25" t="s">
        <v>4511</v>
      </c>
      <c r="AK1360" s="5"/>
      <c r="AL1360" s="5"/>
      <c r="AM1360" s="5"/>
      <c r="AN1360" s="5"/>
      <c r="AO1360" s="5"/>
      <c r="AP1360" s="5"/>
      <c r="AQ1360" s="5"/>
      <c r="AR1360" s="5"/>
      <c r="AS1360" s="5"/>
    </row>
    <row r="1361" spans="2:45" ht="58">
      <c r="B1361" s="5"/>
      <c r="C1361" s="102" t="s">
        <v>816</v>
      </c>
      <c r="D1361" s="201">
        <v>44273</v>
      </c>
      <c r="E1361" s="24" t="s">
        <v>2992</v>
      </c>
      <c r="F1361" s="25"/>
      <c r="G1361" s="25" t="s">
        <v>566</v>
      </c>
      <c r="H1361" s="25" t="s">
        <v>4512</v>
      </c>
      <c r="I1361" s="25" t="s">
        <v>2314</v>
      </c>
      <c r="J1361" s="9" t="s">
        <v>4513</v>
      </c>
      <c r="K1361" s="202" t="s">
        <v>4514</v>
      </c>
      <c r="L1361" s="25" t="s">
        <v>4515</v>
      </c>
      <c r="AK1361" s="5"/>
      <c r="AL1361" s="5"/>
      <c r="AM1361" s="5"/>
      <c r="AN1361" s="5"/>
      <c r="AO1361" s="5"/>
      <c r="AP1361" s="5"/>
      <c r="AQ1361" s="5"/>
      <c r="AR1361" s="5"/>
      <c r="AS1361" s="5"/>
    </row>
    <row r="1362" spans="2:45" ht="138">
      <c r="B1362" s="5"/>
      <c r="C1362" s="102" t="s">
        <v>819</v>
      </c>
      <c r="D1362" s="201">
        <v>44273</v>
      </c>
      <c r="E1362" s="24" t="s">
        <v>3876</v>
      </c>
      <c r="F1362" s="25"/>
      <c r="G1362" s="25" t="s">
        <v>607</v>
      </c>
      <c r="H1362" s="25" t="s">
        <v>4516</v>
      </c>
      <c r="I1362" s="25" t="s">
        <v>4451</v>
      </c>
      <c r="J1362" s="9" t="s">
        <v>4517</v>
      </c>
      <c r="K1362" s="202" t="s">
        <v>4518</v>
      </c>
      <c r="L1362" s="25" t="s">
        <v>4519</v>
      </c>
      <c r="AK1362" s="5"/>
      <c r="AL1362" s="5"/>
      <c r="AM1362" s="5"/>
      <c r="AN1362" s="5"/>
      <c r="AO1362" s="5"/>
      <c r="AP1362" s="5"/>
      <c r="AQ1362" s="5"/>
      <c r="AR1362" s="5"/>
      <c r="AS1362" s="5"/>
    </row>
    <row r="1363" spans="2:45" ht="87.5">
      <c r="B1363" s="5"/>
      <c r="C1363" s="102" t="s">
        <v>822</v>
      </c>
      <c r="D1363" s="201">
        <v>44277</v>
      </c>
      <c r="E1363" s="24" t="s">
        <v>4473</v>
      </c>
      <c r="F1363" s="25"/>
      <c r="G1363" s="25" t="s">
        <v>566</v>
      </c>
      <c r="H1363" s="25" t="s">
        <v>4520</v>
      </c>
      <c r="I1363" s="25" t="s">
        <v>3979</v>
      </c>
      <c r="J1363" s="9" t="s">
        <v>4521</v>
      </c>
      <c r="K1363" s="202" t="s">
        <v>4522</v>
      </c>
      <c r="L1363" s="25" t="s">
        <v>4523</v>
      </c>
      <c r="AK1363" s="5"/>
      <c r="AL1363" s="5"/>
      <c r="AM1363" s="5"/>
      <c r="AN1363" s="5"/>
      <c r="AO1363" s="5"/>
      <c r="AP1363" s="5"/>
      <c r="AQ1363" s="5"/>
      <c r="AR1363" s="5"/>
      <c r="AS1363" s="5"/>
    </row>
    <row r="1364" spans="2:45" ht="58">
      <c r="B1364" s="5"/>
      <c r="C1364" s="102" t="s">
        <v>825</v>
      </c>
      <c r="D1364" s="201">
        <v>44277</v>
      </c>
      <c r="E1364" s="24" t="s">
        <v>4524</v>
      </c>
      <c r="F1364" s="25"/>
      <c r="G1364" s="25" t="s">
        <v>607</v>
      </c>
      <c r="H1364" s="25" t="s">
        <v>4525</v>
      </c>
      <c r="I1364" s="25" t="s">
        <v>4526</v>
      </c>
      <c r="J1364" s="9" t="s">
        <v>4527</v>
      </c>
      <c r="K1364" s="202" t="s">
        <v>4528</v>
      </c>
      <c r="L1364" s="25" t="s">
        <v>4529</v>
      </c>
      <c r="AK1364" s="5"/>
      <c r="AL1364" s="5"/>
      <c r="AM1364" s="5"/>
      <c r="AN1364" s="5"/>
      <c r="AO1364" s="5"/>
      <c r="AP1364" s="5"/>
      <c r="AQ1364" s="5"/>
      <c r="AR1364" s="5"/>
      <c r="AS1364" s="5"/>
    </row>
    <row r="1365" spans="2:45" ht="43.5">
      <c r="B1365" s="5"/>
      <c r="C1365" s="102" t="s">
        <v>828</v>
      </c>
      <c r="D1365" s="201">
        <v>44277</v>
      </c>
      <c r="E1365" s="24" t="s">
        <v>3007</v>
      </c>
      <c r="F1365" s="25"/>
      <c r="G1365" s="25" t="s">
        <v>607</v>
      </c>
      <c r="H1365" s="25" t="s">
        <v>4530</v>
      </c>
      <c r="I1365" s="25" t="s">
        <v>4531</v>
      </c>
      <c r="J1365" s="9" t="s">
        <v>4532</v>
      </c>
      <c r="K1365" s="202" t="s">
        <v>4533</v>
      </c>
      <c r="L1365" s="25" t="s">
        <v>4534</v>
      </c>
      <c r="AK1365" s="5"/>
      <c r="AL1365" s="5"/>
      <c r="AM1365" s="5"/>
      <c r="AN1365" s="5"/>
      <c r="AO1365" s="5"/>
      <c r="AP1365" s="5"/>
      <c r="AQ1365" s="5"/>
      <c r="AR1365" s="5"/>
      <c r="AS1365" s="5"/>
    </row>
    <row r="1366" spans="2:45" ht="154">
      <c r="B1366" s="5"/>
      <c r="C1366" s="102" t="s">
        <v>925</v>
      </c>
      <c r="D1366" s="201">
        <v>44277</v>
      </c>
      <c r="E1366" s="24" t="s">
        <v>3046</v>
      </c>
      <c r="F1366" s="25"/>
      <c r="G1366" s="25" t="s">
        <v>607</v>
      </c>
      <c r="H1366" s="25" t="s">
        <v>4535</v>
      </c>
      <c r="I1366" s="25" t="s">
        <v>4536</v>
      </c>
      <c r="J1366" s="9" t="s">
        <v>4537</v>
      </c>
      <c r="K1366" s="202" t="s">
        <v>4538</v>
      </c>
      <c r="L1366" s="25" t="s">
        <v>4539</v>
      </c>
      <c r="AK1366" s="5"/>
      <c r="AL1366" s="5"/>
      <c r="AM1366" s="5"/>
      <c r="AN1366" s="5"/>
      <c r="AO1366" s="5"/>
      <c r="AP1366" s="5"/>
      <c r="AQ1366" s="5"/>
      <c r="AR1366" s="5"/>
      <c r="AS1366" s="5"/>
    </row>
    <row r="1367" spans="2:45" ht="336">
      <c r="B1367" s="5"/>
      <c r="C1367" s="102" t="s">
        <v>929</v>
      </c>
      <c r="D1367" s="201">
        <v>44277</v>
      </c>
      <c r="E1367" s="24" t="s">
        <v>4540</v>
      </c>
      <c r="F1367" s="25"/>
      <c r="G1367" s="25" t="s">
        <v>607</v>
      </c>
      <c r="H1367" s="25" t="s">
        <v>4541</v>
      </c>
      <c r="I1367" s="25" t="s">
        <v>4542</v>
      </c>
      <c r="J1367" s="9" t="s">
        <v>4543</v>
      </c>
      <c r="K1367" s="202" t="s">
        <v>4544</v>
      </c>
      <c r="L1367" s="25" t="s">
        <v>4545</v>
      </c>
      <c r="AK1367" s="5"/>
      <c r="AL1367" s="5"/>
      <c r="AM1367" s="5"/>
      <c r="AN1367" s="5"/>
      <c r="AO1367" s="5"/>
      <c r="AP1367" s="5"/>
      <c r="AQ1367" s="5"/>
      <c r="AR1367" s="5"/>
      <c r="AS1367" s="5"/>
    </row>
    <row r="1368" spans="2:45" ht="75">
      <c r="B1368" s="5"/>
      <c r="C1368" s="102" t="s">
        <v>933</v>
      </c>
      <c r="D1368" s="201">
        <v>44277</v>
      </c>
      <c r="E1368" s="24" t="s">
        <v>4546</v>
      </c>
      <c r="F1368" s="25"/>
      <c r="G1368" s="25" t="s">
        <v>607</v>
      </c>
      <c r="H1368" s="25" t="s">
        <v>4547</v>
      </c>
      <c r="I1368" s="25" t="s">
        <v>3553</v>
      </c>
      <c r="J1368" s="9" t="s">
        <v>4548</v>
      </c>
      <c r="K1368" s="202" t="s">
        <v>4549</v>
      </c>
      <c r="L1368" s="25" t="s">
        <v>4550</v>
      </c>
      <c r="AK1368" s="5"/>
      <c r="AL1368" s="5"/>
      <c r="AM1368" s="5"/>
      <c r="AN1368" s="5"/>
      <c r="AO1368" s="5"/>
      <c r="AP1368" s="5"/>
      <c r="AQ1368" s="5"/>
      <c r="AR1368" s="5"/>
      <c r="AS1368" s="5"/>
    </row>
    <row r="1369" spans="2:45" ht="87">
      <c r="B1369" s="5"/>
      <c r="C1369" s="102" t="s">
        <v>937</v>
      </c>
      <c r="D1369" s="201">
        <v>44277</v>
      </c>
      <c r="E1369" s="24" t="s">
        <v>3630</v>
      </c>
      <c r="F1369" s="25"/>
      <c r="G1369" s="25" t="s">
        <v>607</v>
      </c>
      <c r="H1369" s="25" t="s">
        <v>4551</v>
      </c>
      <c r="I1369" s="25" t="s">
        <v>3927</v>
      </c>
      <c r="J1369" s="9" t="s">
        <v>4552</v>
      </c>
      <c r="K1369" s="202" t="s">
        <v>4553</v>
      </c>
      <c r="L1369" s="25" t="s">
        <v>4554</v>
      </c>
      <c r="AK1369" s="5"/>
      <c r="AL1369" s="5"/>
      <c r="AM1369" s="5"/>
      <c r="AN1369" s="5"/>
      <c r="AO1369" s="5"/>
      <c r="AP1369" s="5"/>
      <c r="AQ1369" s="5"/>
      <c r="AR1369" s="5"/>
      <c r="AS1369" s="5"/>
    </row>
    <row r="1370" spans="2:45" ht="100.5">
      <c r="B1370" s="5"/>
      <c r="C1370" s="102" t="s">
        <v>941</v>
      </c>
      <c r="D1370" s="201">
        <v>44277</v>
      </c>
      <c r="E1370" s="24" t="s">
        <v>3309</v>
      </c>
      <c r="F1370" s="25"/>
      <c r="G1370" s="25" t="s">
        <v>566</v>
      </c>
      <c r="H1370" s="25" t="s">
        <v>4555</v>
      </c>
      <c r="I1370" s="25" t="s">
        <v>2314</v>
      </c>
      <c r="J1370" s="9" t="s">
        <v>4556</v>
      </c>
      <c r="K1370" s="202" t="s">
        <v>4557</v>
      </c>
      <c r="L1370" s="25" t="s">
        <v>4558</v>
      </c>
      <c r="AK1370" s="5"/>
      <c r="AL1370" s="5"/>
      <c r="AM1370" s="5"/>
      <c r="AN1370" s="5"/>
      <c r="AO1370" s="5"/>
      <c r="AP1370" s="5"/>
      <c r="AQ1370" s="5"/>
      <c r="AR1370" s="5"/>
      <c r="AS1370" s="5"/>
    </row>
    <row r="1371" spans="2:45" ht="252">
      <c r="B1371" s="5"/>
      <c r="C1371" s="102" t="s">
        <v>945</v>
      </c>
      <c r="D1371" s="201">
        <v>44277</v>
      </c>
      <c r="E1371" s="24" t="s">
        <v>4104</v>
      </c>
      <c r="F1371" s="25"/>
      <c r="G1371" s="25" t="s">
        <v>607</v>
      </c>
      <c r="H1371" s="25" t="s">
        <v>4559</v>
      </c>
      <c r="I1371" s="25" t="s">
        <v>4560</v>
      </c>
      <c r="J1371" s="9" t="s">
        <v>4561</v>
      </c>
      <c r="K1371" s="202" t="s">
        <v>4562</v>
      </c>
      <c r="L1371" s="25" t="s">
        <v>4563</v>
      </c>
      <c r="AK1371" s="5"/>
      <c r="AL1371" s="5"/>
      <c r="AM1371" s="5"/>
      <c r="AN1371" s="5"/>
      <c r="AO1371" s="5"/>
      <c r="AP1371" s="5"/>
      <c r="AQ1371" s="5"/>
      <c r="AR1371" s="5"/>
      <c r="AS1371" s="5"/>
    </row>
    <row r="1372" spans="2:45" ht="100">
      <c r="B1372" s="5"/>
      <c r="C1372" s="102" t="s">
        <v>948</v>
      </c>
      <c r="D1372" s="201">
        <v>44278</v>
      </c>
      <c r="E1372" s="24" t="s">
        <v>2998</v>
      </c>
      <c r="F1372" s="25"/>
      <c r="G1372" s="25" t="s">
        <v>607</v>
      </c>
      <c r="H1372" s="25" t="s">
        <v>4564</v>
      </c>
      <c r="I1372" s="25" t="s">
        <v>3793</v>
      </c>
      <c r="J1372" s="9" t="s">
        <v>4565</v>
      </c>
      <c r="K1372" s="202" t="s">
        <v>4566</v>
      </c>
      <c r="L1372" s="25" t="s">
        <v>4567</v>
      </c>
      <c r="AK1372" s="5"/>
      <c r="AL1372" s="5"/>
      <c r="AM1372" s="5"/>
      <c r="AN1372" s="5"/>
      <c r="AO1372" s="5"/>
      <c r="AP1372" s="5"/>
      <c r="AQ1372" s="5"/>
      <c r="AR1372" s="5"/>
      <c r="AS1372" s="5"/>
    </row>
    <row r="1373" spans="2:45" ht="100.5">
      <c r="B1373" s="5"/>
      <c r="C1373" s="102" t="s">
        <v>952</v>
      </c>
      <c r="D1373" s="201">
        <v>44285</v>
      </c>
      <c r="E1373" s="24" t="s">
        <v>4467</v>
      </c>
      <c r="F1373" s="25"/>
      <c r="G1373" s="25" t="s">
        <v>607</v>
      </c>
      <c r="H1373" s="25" t="s">
        <v>4568</v>
      </c>
      <c r="I1373" s="25" t="s">
        <v>4569</v>
      </c>
      <c r="J1373" s="9" t="s">
        <v>4570</v>
      </c>
      <c r="K1373" s="202" t="s">
        <v>4571</v>
      </c>
      <c r="L1373" s="25" t="s">
        <v>4572</v>
      </c>
      <c r="AK1373" s="5"/>
      <c r="AL1373" s="5"/>
      <c r="AM1373" s="5"/>
      <c r="AN1373" s="5"/>
      <c r="AO1373" s="5"/>
      <c r="AP1373" s="5"/>
      <c r="AQ1373" s="5"/>
      <c r="AR1373" s="5"/>
      <c r="AS1373" s="5"/>
    </row>
    <row r="1374" spans="2:45" ht="50">
      <c r="B1374" s="5"/>
      <c r="C1374" s="102" t="s">
        <v>956</v>
      </c>
      <c r="D1374" s="201">
        <v>44285</v>
      </c>
      <c r="E1374" s="24" t="s">
        <v>4573</v>
      </c>
      <c r="F1374" s="25"/>
      <c r="G1374" s="25" t="s">
        <v>566</v>
      </c>
      <c r="H1374" s="25" t="s">
        <v>4574</v>
      </c>
      <c r="I1374" s="25" t="s">
        <v>2314</v>
      </c>
      <c r="J1374" s="207" t="s">
        <v>4575</v>
      </c>
      <c r="K1374" s="202" t="s">
        <v>4576</v>
      </c>
      <c r="L1374" s="25" t="s">
        <v>4577</v>
      </c>
      <c r="AK1374" s="5"/>
      <c r="AL1374" s="5"/>
      <c r="AM1374" s="5"/>
      <c r="AN1374" s="5"/>
      <c r="AO1374" s="5"/>
      <c r="AP1374" s="5"/>
      <c r="AQ1374" s="5"/>
      <c r="AR1374" s="5"/>
      <c r="AS1374" s="5"/>
    </row>
    <row r="1375" spans="2:45" ht="116">
      <c r="B1375" s="5"/>
      <c r="C1375" s="102" t="s">
        <v>959</v>
      </c>
      <c r="D1375" s="201">
        <v>44285</v>
      </c>
      <c r="E1375" s="24" t="s">
        <v>4578</v>
      </c>
      <c r="F1375" s="25"/>
      <c r="G1375" s="25" t="s">
        <v>566</v>
      </c>
      <c r="H1375" s="25" t="s">
        <v>592</v>
      </c>
      <c r="I1375" s="25" t="s">
        <v>4579</v>
      </c>
      <c r="J1375" s="207" t="s">
        <v>4580</v>
      </c>
      <c r="K1375" s="202" t="s">
        <v>4581</v>
      </c>
      <c r="L1375" s="25" t="s">
        <v>424</v>
      </c>
      <c r="AK1375" s="5"/>
      <c r="AL1375" s="5"/>
      <c r="AM1375" s="5"/>
      <c r="AN1375" s="5"/>
      <c r="AO1375" s="5"/>
      <c r="AP1375" s="5"/>
      <c r="AQ1375" s="5"/>
      <c r="AR1375" s="5"/>
      <c r="AS1375" s="5"/>
    </row>
    <row r="1376" spans="2:45" ht="43.5">
      <c r="B1376" s="5"/>
      <c r="C1376" s="102" t="s">
        <v>963</v>
      </c>
      <c r="D1376" s="201">
        <v>44285</v>
      </c>
      <c r="E1376" s="24" t="s">
        <v>4582</v>
      </c>
      <c r="F1376" s="25"/>
      <c r="G1376" s="25" t="s">
        <v>566</v>
      </c>
      <c r="H1376" s="25" t="s">
        <v>592</v>
      </c>
      <c r="I1376" s="25" t="s">
        <v>4579</v>
      </c>
      <c r="J1376" s="9" t="s">
        <v>3492</v>
      </c>
      <c r="K1376" s="202" t="s">
        <v>4583</v>
      </c>
      <c r="L1376" s="25" t="s">
        <v>424</v>
      </c>
      <c r="AK1376" s="5"/>
      <c r="AL1376" s="5"/>
      <c r="AM1376" s="5"/>
      <c r="AN1376" s="5"/>
      <c r="AO1376" s="5"/>
      <c r="AP1376" s="5"/>
      <c r="AQ1376" s="5"/>
      <c r="AR1376" s="5"/>
      <c r="AS1376" s="5"/>
    </row>
    <row r="1377" spans="2:45" ht="58">
      <c r="B1377" s="5"/>
      <c r="C1377" s="102" t="s">
        <v>966</v>
      </c>
      <c r="D1377" s="201">
        <v>44285</v>
      </c>
      <c r="E1377" s="24" t="s">
        <v>4584</v>
      </c>
      <c r="F1377" s="25"/>
      <c r="G1377" s="25" t="s">
        <v>566</v>
      </c>
      <c r="H1377" s="25" t="s">
        <v>592</v>
      </c>
      <c r="I1377" s="25" t="s">
        <v>4579</v>
      </c>
      <c r="J1377" s="9" t="s">
        <v>4585</v>
      </c>
      <c r="K1377" s="202" t="s">
        <v>4586</v>
      </c>
      <c r="L1377" s="25" t="s">
        <v>424</v>
      </c>
      <c r="AK1377" s="5"/>
      <c r="AL1377" s="5"/>
      <c r="AM1377" s="5"/>
      <c r="AN1377" s="5"/>
      <c r="AO1377" s="5"/>
      <c r="AP1377" s="5"/>
      <c r="AQ1377" s="5"/>
      <c r="AR1377" s="5"/>
      <c r="AS1377" s="5"/>
    </row>
    <row r="1378" spans="2:45" ht="72.5">
      <c r="B1378" s="5"/>
      <c r="C1378" s="102" t="s">
        <v>971</v>
      </c>
      <c r="D1378" s="201">
        <v>44285</v>
      </c>
      <c r="E1378" s="24" t="s">
        <v>4587</v>
      </c>
      <c r="F1378" s="25"/>
      <c r="G1378" s="25" t="s">
        <v>566</v>
      </c>
      <c r="H1378" s="25" t="s">
        <v>592</v>
      </c>
      <c r="I1378" s="25" t="s">
        <v>4579</v>
      </c>
      <c r="J1378" s="9" t="s">
        <v>4588</v>
      </c>
      <c r="K1378" s="202" t="s">
        <v>4589</v>
      </c>
      <c r="L1378" s="25" t="s">
        <v>424</v>
      </c>
      <c r="AK1378" s="5"/>
      <c r="AL1378" s="5"/>
      <c r="AM1378" s="5"/>
      <c r="AN1378" s="5"/>
      <c r="AO1378" s="5"/>
      <c r="AP1378" s="5"/>
      <c r="AQ1378" s="5"/>
      <c r="AR1378" s="5"/>
      <c r="AS1378" s="5"/>
    </row>
    <row r="1379" spans="2:45" ht="58">
      <c r="B1379" s="5"/>
      <c r="C1379" s="102" t="s">
        <v>975</v>
      </c>
      <c r="D1379" s="201">
        <v>44285</v>
      </c>
      <c r="E1379" s="24" t="s">
        <v>4590</v>
      </c>
      <c r="F1379" s="25"/>
      <c r="G1379" s="25" t="s">
        <v>566</v>
      </c>
      <c r="H1379" s="25" t="s">
        <v>592</v>
      </c>
      <c r="I1379" s="25" t="s">
        <v>4579</v>
      </c>
      <c r="J1379" s="9" t="s">
        <v>4591</v>
      </c>
      <c r="K1379" s="202" t="s">
        <v>4592</v>
      </c>
      <c r="L1379" s="25" t="s">
        <v>424</v>
      </c>
      <c r="AK1379" s="5"/>
      <c r="AL1379" s="5"/>
      <c r="AM1379" s="5"/>
      <c r="AN1379" s="5"/>
      <c r="AO1379" s="5"/>
      <c r="AP1379" s="5"/>
      <c r="AQ1379" s="5"/>
      <c r="AR1379" s="5"/>
      <c r="AS1379" s="5"/>
    </row>
    <row r="1380" spans="2:45" ht="58">
      <c r="B1380" s="5"/>
      <c r="C1380" s="102" t="s">
        <v>979</v>
      </c>
      <c r="D1380" s="201">
        <v>44285</v>
      </c>
      <c r="E1380" s="24" t="s">
        <v>4593</v>
      </c>
      <c r="F1380" s="25"/>
      <c r="G1380" s="25" t="s">
        <v>566</v>
      </c>
      <c r="H1380" s="25" t="s">
        <v>592</v>
      </c>
      <c r="I1380" s="25" t="s">
        <v>4579</v>
      </c>
      <c r="J1380" s="9" t="s">
        <v>4594</v>
      </c>
      <c r="K1380" s="202" t="s">
        <v>4595</v>
      </c>
      <c r="L1380" s="25" t="s">
        <v>424</v>
      </c>
      <c r="AK1380" s="5"/>
      <c r="AL1380" s="5"/>
      <c r="AM1380" s="5"/>
      <c r="AN1380" s="5"/>
      <c r="AO1380" s="5"/>
      <c r="AP1380" s="5"/>
      <c r="AQ1380" s="5"/>
      <c r="AR1380" s="5"/>
      <c r="AS1380" s="5"/>
    </row>
    <row r="1381" spans="2:45" ht="58">
      <c r="B1381" s="5"/>
      <c r="C1381" s="102" t="s">
        <v>981</v>
      </c>
      <c r="D1381" s="201">
        <v>44285</v>
      </c>
      <c r="E1381" s="24" t="s">
        <v>4596</v>
      </c>
      <c r="F1381" s="25"/>
      <c r="G1381" s="25" t="s">
        <v>566</v>
      </c>
      <c r="H1381" s="25" t="s">
        <v>592</v>
      </c>
      <c r="I1381" s="25" t="s">
        <v>4579</v>
      </c>
      <c r="J1381" s="9" t="s">
        <v>4597</v>
      </c>
      <c r="K1381" s="202" t="s">
        <v>4598</v>
      </c>
      <c r="L1381" s="25" t="s">
        <v>424</v>
      </c>
      <c r="AK1381" s="5"/>
      <c r="AL1381" s="5"/>
      <c r="AM1381" s="5"/>
      <c r="AN1381" s="5"/>
      <c r="AO1381" s="5"/>
      <c r="AP1381" s="5"/>
      <c r="AQ1381" s="5"/>
      <c r="AR1381" s="5"/>
      <c r="AS1381" s="5"/>
    </row>
    <row r="1382" spans="2:45" ht="72.5">
      <c r="B1382" s="5"/>
      <c r="C1382" s="102" t="s">
        <v>984</v>
      </c>
      <c r="D1382" s="201">
        <v>44285</v>
      </c>
      <c r="E1382" s="24" t="s">
        <v>4599</v>
      </c>
      <c r="F1382" s="25"/>
      <c r="G1382" s="25" t="s">
        <v>566</v>
      </c>
      <c r="H1382" s="25" t="s">
        <v>592</v>
      </c>
      <c r="I1382" s="25" t="s">
        <v>4579</v>
      </c>
      <c r="J1382" s="9" t="s">
        <v>4600</v>
      </c>
      <c r="K1382" s="202" t="s">
        <v>4601</v>
      </c>
      <c r="L1382" s="25" t="s">
        <v>424</v>
      </c>
      <c r="AK1382" s="5"/>
      <c r="AL1382" s="5"/>
      <c r="AM1382" s="5"/>
      <c r="AN1382" s="5"/>
      <c r="AO1382" s="5"/>
      <c r="AP1382" s="5"/>
      <c r="AQ1382" s="5"/>
      <c r="AR1382" s="5"/>
      <c r="AS1382" s="5"/>
    </row>
    <row r="1383" spans="2:45" ht="98">
      <c r="B1383" s="5"/>
      <c r="C1383" s="102" t="s">
        <v>986</v>
      </c>
      <c r="D1383" s="201">
        <v>44285</v>
      </c>
      <c r="E1383" s="24" t="s">
        <v>3645</v>
      </c>
      <c r="F1383" s="25"/>
      <c r="G1383" s="25" t="s">
        <v>607</v>
      </c>
      <c r="H1383" s="25" t="s">
        <v>4602</v>
      </c>
      <c r="I1383" s="25" t="s">
        <v>2314</v>
      </c>
      <c r="J1383" s="113" t="s">
        <v>4603</v>
      </c>
      <c r="K1383" s="202" t="s">
        <v>4604</v>
      </c>
      <c r="L1383" s="25" t="s">
        <v>4605</v>
      </c>
      <c r="AK1383" s="5"/>
      <c r="AL1383" s="5"/>
      <c r="AM1383" s="5"/>
      <c r="AN1383" s="5"/>
      <c r="AO1383" s="5"/>
      <c r="AP1383" s="5"/>
      <c r="AQ1383" s="5"/>
      <c r="AR1383" s="5"/>
      <c r="AS1383" s="5"/>
    </row>
    <row r="1384" spans="2:45" ht="50">
      <c r="B1384" s="5"/>
      <c r="C1384" s="102" t="s">
        <v>990</v>
      </c>
      <c r="D1384" s="201">
        <v>44285</v>
      </c>
      <c r="E1384" s="24" t="s">
        <v>3599</v>
      </c>
      <c r="F1384" s="25"/>
      <c r="G1384" s="25" t="s">
        <v>566</v>
      </c>
      <c r="H1384" s="25" t="s">
        <v>3338</v>
      </c>
      <c r="I1384" s="25" t="s">
        <v>2314</v>
      </c>
      <c r="J1384" s="9" t="s">
        <v>4606</v>
      </c>
      <c r="K1384" s="202" t="s">
        <v>4607</v>
      </c>
      <c r="L1384" s="25" t="s">
        <v>4608</v>
      </c>
      <c r="AK1384" s="5"/>
      <c r="AL1384" s="5"/>
      <c r="AM1384" s="5"/>
      <c r="AN1384" s="5"/>
      <c r="AO1384" s="5"/>
      <c r="AP1384" s="5"/>
      <c r="AQ1384" s="5"/>
      <c r="AR1384" s="5"/>
      <c r="AS1384" s="5"/>
    </row>
    <row r="1385" spans="2:45" ht="58">
      <c r="B1385" s="5"/>
      <c r="C1385" s="102" t="s">
        <v>992</v>
      </c>
      <c r="D1385" s="201">
        <v>44291</v>
      </c>
      <c r="E1385" s="24" t="s">
        <v>4609</v>
      </c>
      <c r="F1385" s="25"/>
      <c r="G1385" s="25" t="s">
        <v>566</v>
      </c>
      <c r="H1385" s="25" t="s">
        <v>592</v>
      </c>
      <c r="I1385" s="25" t="s">
        <v>4121</v>
      </c>
      <c r="J1385" s="9" t="s">
        <v>4610</v>
      </c>
      <c r="K1385" s="208" t="s">
        <v>4611</v>
      </c>
      <c r="L1385" s="25" t="s">
        <v>4612</v>
      </c>
      <c r="AK1385" s="5"/>
      <c r="AL1385" s="5"/>
      <c r="AM1385" s="5"/>
      <c r="AN1385" s="5"/>
      <c r="AO1385" s="5"/>
      <c r="AP1385" s="5"/>
      <c r="AQ1385" s="5"/>
      <c r="AR1385" s="5"/>
      <c r="AS1385" s="5"/>
    </row>
    <row r="1386" spans="2:45" ht="58">
      <c r="B1386" s="5"/>
      <c r="C1386" s="102" t="s">
        <v>996</v>
      </c>
      <c r="D1386" s="201">
        <v>44294</v>
      </c>
      <c r="E1386" s="24" t="s">
        <v>4613</v>
      </c>
      <c r="F1386" s="25"/>
      <c r="G1386" s="25" t="s">
        <v>566</v>
      </c>
      <c r="H1386" s="25" t="s">
        <v>592</v>
      </c>
      <c r="I1386" s="25" t="s">
        <v>4614</v>
      </c>
      <c r="J1386" s="9" t="s">
        <v>4615</v>
      </c>
      <c r="K1386" s="202" t="s">
        <v>4616</v>
      </c>
      <c r="L1386" s="25" t="s">
        <v>424</v>
      </c>
      <c r="AK1386" s="5"/>
      <c r="AL1386" s="5"/>
      <c r="AM1386" s="5"/>
      <c r="AN1386" s="5"/>
      <c r="AO1386" s="5"/>
      <c r="AP1386" s="5"/>
      <c r="AQ1386" s="5"/>
      <c r="AR1386" s="5"/>
      <c r="AS1386" s="5"/>
    </row>
    <row r="1387" spans="2:45" ht="159.5">
      <c r="B1387" s="5"/>
      <c r="C1387" s="102" t="s">
        <v>999</v>
      </c>
      <c r="D1387" s="201">
        <v>44294</v>
      </c>
      <c r="E1387" s="24" t="s">
        <v>3716</v>
      </c>
      <c r="F1387" s="25"/>
      <c r="G1387" s="25" t="s">
        <v>607</v>
      </c>
      <c r="H1387" s="25" t="s">
        <v>4617</v>
      </c>
      <c r="I1387" s="25" t="s">
        <v>4618</v>
      </c>
      <c r="J1387" s="9" t="s">
        <v>4619</v>
      </c>
      <c r="K1387" s="202" t="s">
        <v>4620</v>
      </c>
      <c r="L1387" s="25" t="s">
        <v>424</v>
      </c>
      <c r="AK1387" s="5"/>
      <c r="AL1387" s="5"/>
      <c r="AM1387" s="5"/>
      <c r="AN1387" s="5"/>
      <c r="AO1387" s="5"/>
      <c r="AP1387" s="5"/>
      <c r="AQ1387" s="5"/>
      <c r="AR1387" s="5"/>
      <c r="AS1387" s="5"/>
    </row>
    <row r="1388" spans="2:45" ht="72.5">
      <c r="B1388" s="5"/>
      <c r="C1388" s="102" t="s">
        <v>1003</v>
      </c>
      <c r="D1388" s="201">
        <v>44294</v>
      </c>
      <c r="E1388" s="24" t="s">
        <v>4621</v>
      </c>
      <c r="F1388" s="25"/>
      <c r="G1388" s="25" t="s">
        <v>607</v>
      </c>
      <c r="H1388" s="25" t="s">
        <v>592</v>
      </c>
      <c r="I1388" s="25" t="s">
        <v>4622</v>
      </c>
      <c r="J1388" s="9" t="s">
        <v>4623</v>
      </c>
      <c r="K1388" s="202" t="s">
        <v>4624</v>
      </c>
      <c r="L1388" s="25" t="s">
        <v>424</v>
      </c>
      <c r="AK1388" s="5"/>
      <c r="AL1388" s="5"/>
      <c r="AM1388" s="5"/>
      <c r="AN1388" s="5"/>
      <c r="AO1388" s="5"/>
      <c r="AP1388" s="5"/>
      <c r="AQ1388" s="5"/>
      <c r="AR1388" s="5"/>
      <c r="AS1388" s="5"/>
    </row>
    <row r="1389" spans="2:45" ht="88">
      <c r="B1389" s="5"/>
      <c r="C1389" s="102" t="s">
        <v>1007</v>
      </c>
      <c r="D1389" s="201">
        <v>44294</v>
      </c>
      <c r="E1389" s="24" t="s">
        <v>4625</v>
      </c>
      <c r="F1389" s="25"/>
      <c r="G1389" s="25" t="s">
        <v>566</v>
      </c>
      <c r="H1389" s="25" t="s">
        <v>4626</v>
      </c>
      <c r="I1389" s="25" t="s">
        <v>3553</v>
      </c>
      <c r="J1389" s="9" t="s">
        <v>4627</v>
      </c>
      <c r="K1389" s="202" t="s">
        <v>4628</v>
      </c>
      <c r="L1389" s="25" t="s">
        <v>4629</v>
      </c>
      <c r="AK1389" s="5"/>
      <c r="AL1389" s="5"/>
      <c r="AM1389" s="5"/>
      <c r="AN1389" s="5"/>
      <c r="AO1389" s="5"/>
      <c r="AP1389" s="5"/>
      <c r="AQ1389" s="5"/>
      <c r="AR1389" s="5"/>
      <c r="AS1389" s="5"/>
    </row>
    <row r="1390" spans="2:45" ht="88">
      <c r="B1390" s="5"/>
      <c r="C1390" s="102" t="s">
        <v>1010</v>
      </c>
      <c r="D1390" s="201">
        <v>44294</v>
      </c>
      <c r="E1390" s="24" t="s">
        <v>4630</v>
      </c>
      <c r="F1390" s="25"/>
      <c r="G1390" s="25" t="s">
        <v>566</v>
      </c>
      <c r="H1390" s="25" t="s">
        <v>4631</v>
      </c>
      <c r="I1390" s="25" t="s">
        <v>4237</v>
      </c>
      <c r="J1390" s="9" t="s">
        <v>4632</v>
      </c>
      <c r="K1390" s="202" t="s">
        <v>4633</v>
      </c>
      <c r="L1390" s="25" t="s">
        <v>4634</v>
      </c>
      <c r="AK1390" s="5"/>
      <c r="AL1390" s="5"/>
      <c r="AM1390" s="5"/>
      <c r="AN1390" s="5"/>
      <c r="AO1390" s="5"/>
      <c r="AP1390" s="5"/>
      <c r="AQ1390" s="5"/>
      <c r="AR1390" s="5"/>
      <c r="AS1390" s="5"/>
    </row>
    <row r="1391" spans="2:45" ht="72.5">
      <c r="B1391" s="5"/>
      <c r="C1391" s="102" t="s">
        <v>1014</v>
      </c>
      <c r="D1391" s="201">
        <v>44294</v>
      </c>
      <c r="E1391" s="24" t="s">
        <v>4635</v>
      </c>
      <c r="F1391" s="25"/>
      <c r="G1391" s="25" t="s">
        <v>566</v>
      </c>
      <c r="H1391" s="25" t="s">
        <v>592</v>
      </c>
      <c r="I1391" s="25" t="s">
        <v>4636</v>
      </c>
      <c r="J1391" s="9" t="s">
        <v>4637</v>
      </c>
      <c r="K1391" s="202" t="s">
        <v>4638</v>
      </c>
      <c r="L1391" s="25" t="s">
        <v>424</v>
      </c>
      <c r="AK1391" s="5"/>
      <c r="AL1391" s="5"/>
      <c r="AM1391" s="5"/>
      <c r="AN1391" s="5"/>
      <c r="AO1391" s="5"/>
      <c r="AP1391" s="5"/>
      <c r="AQ1391" s="5"/>
      <c r="AR1391" s="5"/>
      <c r="AS1391" s="5"/>
    </row>
    <row r="1392" spans="2:45" ht="100.5">
      <c r="B1392" s="5"/>
      <c r="C1392" s="102" t="s">
        <v>1018</v>
      </c>
      <c r="D1392" s="201">
        <v>44294</v>
      </c>
      <c r="E1392" s="24" t="s">
        <v>4473</v>
      </c>
      <c r="F1392" s="25"/>
      <c r="G1392" s="25" t="s">
        <v>566</v>
      </c>
      <c r="H1392" s="25" t="s">
        <v>4639</v>
      </c>
      <c r="I1392" s="25" t="s">
        <v>4237</v>
      </c>
      <c r="J1392" s="9" t="s">
        <v>4640</v>
      </c>
      <c r="K1392" s="202" t="s">
        <v>4641</v>
      </c>
      <c r="L1392" s="25" t="s">
        <v>4642</v>
      </c>
      <c r="AK1392" s="5"/>
      <c r="AL1392" s="5"/>
      <c r="AM1392" s="5"/>
      <c r="AN1392" s="5"/>
      <c r="AO1392" s="5"/>
      <c r="AP1392" s="5"/>
      <c r="AQ1392" s="5"/>
      <c r="AR1392" s="5"/>
      <c r="AS1392" s="5"/>
    </row>
    <row r="1393" spans="2:45" ht="87">
      <c r="B1393" s="5"/>
      <c r="C1393" s="102" t="s">
        <v>1022</v>
      </c>
      <c r="D1393" s="201">
        <v>44294</v>
      </c>
      <c r="E1393" s="24" t="s">
        <v>3630</v>
      </c>
      <c r="F1393" s="25"/>
      <c r="G1393" s="25" t="s">
        <v>566</v>
      </c>
      <c r="H1393" s="25" t="s">
        <v>4643</v>
      </c>
      <c r="I1393" s="25" t="s">
        <v>3927</v>
      </c>
      <c r="J1393" s="9" t="s">
        <v>4644</v>
      </c>
      <c r="K1393" s="202" t="s">
        <v>4645</v>
      </c>
      <c r="L1393" s="25" t="s">
        <v>4646</v>
      </c>
      <c r="AK1393" s="5"/>
      <c r="AL1393" s="5"/>
      <c r="AM1393" s="5"/>
      <c r="AN1393" s="5"/>
      <c r="AO1393" s="5"/>
      <c r="AP1393" s="5"/>
      <c r="AQ1393" s="5"/>
      <c r="AR1393" s="5"/>
      <c r="AS1393" s="5"/>
    </row>
    <row r="1394" spans="2:45" ht="58">
      <c r="B1394" s="5"/>
      <c r="C1394" s="102" t="s">
        <v>1025</v>
      </c>
      <c r="D1394" s="201">
        <v>44294</v>
      </c>
      <c r="E1394" s="24" t="s">
        <v>2992</v>
      </c>
      <c r="F1394" s="25"/>
      <c r="G1394" s="25" t="s">
        <v>566</v>
      </c>
      <c r="H1394" s="25" t="s">
        <v>4647</v>
      </c>
      <c r="I1394" s="25" t="s">
        <v>2314</v>
      </c>
      <c r="J1394" s="9" t="s">
        <v>4648</v>
      </c>
      <c r="K1394" s="202" t="s">
        <v>4649</v>
      </c>
      <c r="L1394" s="25" t="s">
        <v>4650</v>
      </c>
      <c r="AK1394" s="5"/>
      <c r="AL1394" s="5"/>
      <c r="AM1394" s="5"/>
      <c r="AN1394" s="5"/>
      <c r="AO1394" s="5"/>
      <c r="AP1394" s="5"/>
      <c r="AQ1394" s="5"/>
      <c r="AR1394" s="5"/>
      <c r="AS1394" s="5"/>
    </row>
    <row r="1395" spans="2:45" ht="154">
      <c r="B1395" s="5"/>
      <c r="C1395" s="102" t="s">
        <v>1028</v>
      </c>
      <c r="D1395" s="201">
        <v>44294</v>
      </c>
      <c r="E1395" s="24" t="s">
        <v>3046</v>
      </c>
      <c r="F1395" s="25"/>
      <c r="G1395" s="25" t="s">
        <v>607</v>
      </c>
      <c r="H1395" s="25" t="s">
        <v>4651</v>
      </c>
      <c r="I1395" s="25" t="s">
        <v>4652</v>
      </c>
      <c r="J1395" s="9" t="s">
        <v>4653</v>
      </c>
      <c r="K1395" s="202" t="s">
        <v>4654</v>
      </c>
      <c r="L1395" s="25" t="s">
        <v>4655</v>
      </c>
      <c r="AK1395" s="5"/>
      <c r="AL1395" s="5"/>
      <c r="AM1395" s="5"/>
      <c r="AN1395" s="5"/>
      <c r="AO1395" s="5"/>
      <c r="AP1395" s="5"/>
      <c r="AQ1395" s="5"/>
      <c r="AR1395" s="5"/>
      <c r="AS1395" s="5"/>
    </row>
    <row r="1396" spans="2:45" ht="70">
      <c r="B1396" s="5"/>
      <c r="C1396" s="102" t="s">
        <v>1031</v>
      </c>
      <c r="D1396" s="201">
        <v>44294</v>
      </c>
      <c r="E1396" s="24" t="s">
        <v>3264</v>
      </c>
      <c r="F1396" s="25"/>
      <c r="G1396" s="25" t="s">
        <v>607</v>
      </c>
      <c r="H1396" s="25" t="s">
        <v>4656</v>
      </c>
      <c r="I1396" s="25" t="s">
        <v>4657</v>
      </c>
      <c r="J1396" s="9" t="s">
        <v>4658</v>
      </c>
      <c r="K1396" s="202" t="s">
        <v>4659</v>
      </c>
      <c r="L1396" s="25" t="s">
        <v>4660</v>
      </c>
      <c r="AK1396" s="5"/>
      <c r="AL1396" s="5"/>
      <c r="AM1396" s="5"/>
      <c r="AN1396" s="5"/>
      <c r="AO1396" s="5"/>
      <c r="AP1396" s="5"/>
      <c r="AQ1396" s="5"/>
      <c r="AR1396" s="5"/>
      <c r="AS1396" s="5"/>
    </row>
    <row r="1397" spans="2:45" ht="101.5">
      <c r="B1397" s="5"/>
      <c r="C1397" s="102" t="s">
        <v>1035</v>
      </c>
      <c r="D1397" s="201">
        <v>44294</v>
      </c>
      <c r="E1397" s="24" t="s">
        <v>4661</v>
      </c>
      <c r="F1397" s="25"/>
      <c r="G1397" s="25" t="s">
        <v>607</v>
      </c>
      <c r="H1397" s="25" t="s">
        <v>592</v>
      </c>
      <c r="I1397" s="25" t="s">
        <v>4662</v>
      </c>
      <c r="J1397" s="9" t="s">
        <v>4663</v>
      </c>
      <c r="K1397" s="202" t="s">
        <v>4664</v>
      </c>
      <c r="L1397" s="25" t="s">
        <v>4665</v>
      </c>
      <c r="AK1397" s="5"/>
      <c r="AL1397" s="5"/>
      <c r="AM1397" s="5"/>
      <c r="AN1397" s="5"/>
      <c r="AO1397" s="5"/>
      <c r="AP1397" s="5"/>
      <c r="AQ1397" s="5"/>
      <c r="AR1397" s="5"/>
      <c r="AS1397" s="5"/>
    </row>
    <row r="1398" spans="2:45" ht="58">
      <c r="B1398" s="5"/>
      <c r="C1398" s="102" t="s">
        <v>1040</v>
      </c>
      <c r="D1398" s="201">
        <v>44294</v>
      </c>
      <c r="E1398" s="24" t="s">
        <v>4406</v>
      </c>
      <c r="F1398" s="25"/>
      <c r="G1398" s="25" t="s">
        <v>566</v>
      </c>
      <c r="H1398" s="25" t="s">
        <v>4666</v>
      </c>
      <c r="I1398" s="25" t="s">
        <v>4667</v>
      </c>
      <c r="J1398" s="9" t="s">
        <v>4668</v>
      </c>
      <c r="K1398" s="202" t="s">
        <v>4669</v>
      </c>
      <c r="L1398" s="25" t="s">
        <v>4670</v>
      </c>
      <c r="AK1398" s="5"/>
      <c r="AL1398" s="5"/>
      <c r="AM1398" s="5"/>
      <c r="AN1398" s="5"/>
      <c r="AO1398" s="5"/>
      <c r="AP1398" s="5"/>
      <c r="AQ1398" s="5"/>
      <c r="AR1398" s="5"/>
      <c r="AS1398" s="5"/>
    </row>
    <row r="1399" spans="2:45" ht="63">
      <c r="B1399" s="5"/>
      <c r="C1399" s="102" t="s">
        <v>1044</v>
      </c>
      <c r="D1399" s="201">
        <v>44294</v>
      </c>
      <c r="E1399" s="24" t="s">
        <v>3065</v>
      </c>
      <c r="F1399" s="25"/>
      <c r="G1399" s="25" t="s">
        <v>566</v>
      </c>
      <c r="H1399" s="25" t="s">
        <v>4671</v>
      </c>
      <c r="I1399" s="25" t="s">
        <v>2314</v>
      </c>
      <c r="J1399" s="9" t="s">
        <v>4672</v>
      </c>
      <c r="K1399" s="202" t="s">
        <v>4673</v>
      </c>
      <c r="L1399" s="25" t="s">
        <v>4674</v>
      </c>
      <c r="AK1399" s="5"/>
      <c r="AL1399" s="5"/>
      <c r="AM1399" s="5"/>
      <c r="AN1399" s="5"/>
      <c r="AO1399" s="5"/>
      <c r="AP1399" s="5"/>
      <c r="AQ1399" s="5"/>
      <c r="AR1399" s="5"/>
      <c r="AS1399" s="5"/>
    </row>
    <row r="1400" spans="2:45" ht="29">
      <c r="B1400" s="5"/>
      <c r="C1400" s="102" t="s">
        <v>1047</v>
      </c>
      <c r="D1400" s="201">
        <v>44294</v>
      </c>
      <c r="E1400" s="24" t="s">
        <v>4675</v>
      </c>
      <c r="F1400" s="25"/>
      <c r="G1400" s="25" t="s">
        <v>1037</v>
      </c>
      <c r="H1400" s="25" t="s">
        <v>3338</v>
      </c>
      <c r="I1400" s="25" t="s">
        <v>2314</v>
      </c>
      <c r="J1400" s="9"/>
      <c r="K1400" s="202" t="s">
        <v>4676</v>
      </c>
      <c r="L1400" s="25" t="s">
        <v>4677</v>
      </c>
      <c r="AK1400" s="5"/>
      <c r="AL1400" s="5"/>
      <c r="AM1400" s="5"/>
      <c r="AN1400" s="5"/>
      <c r="AO1400" s="5"/>
      <c r="AP1400" s="5"/>
      <c r="AQ1400" s="5"/>
      <c r="AR1400" s="5"/>
      <c r="AS1400" s="5"/>
    </row>
    <row r="1401" spans="2:45" ht="113">
      <c r="B1401" s="5"/>
      <c r="C1401" s="102" t="s">
        <v>1051</v>
      </c>
      <c r="D1401" s="201">
        <v>44294</v>
      </c>
      <c r="E1401" s="24" t="s">
        <v>3027</v>
      </c>
      <c r="F1401" s="25"/>
      <c r="G1401" s="25" t="s">
        <v>566</v>
      </c>
      <c r="H1401" s="25" t="s">
        <v>4678</v>
      </c>
      <c r="I1401" s="25" t="s">
        <v>2314</v>
      </c>
      <c r="J1401" s="9" t="s">
        <v>4679</v>
      </c>
      <c r="K1401" s="202" t="s">
        <v>4680</v>
      </c>
      <c r="L1401" s="25" t="s">
        <v>4681</v>
      </c>
      <c r="AK1401" s="5"/>
      <c r="AL1401" s="5"/>
      <c r="AM1401" s="5"/>
      <c r="AN1401" s="5"/>
      <c r="AO1401" s="5"/>
      <c r="AP1401" s="5"/>
      <c r="AQ1401" s="5"/>
      <c r="AR1401" s="5"/>
      <c r="AS1401" s="5"/>
    </row>
    <row r="1402" spans="2:45" ht="72.5">
      <c r="B1402" s="5"/>
      <c r="C1402" s="102" t="s">
        <v>1056</v>
      </c>
      <c r="D1402" s="201">
        <v>44295</v>
      </c>
      <c r="E1402" s="24" t="s">
        <v>4682</v>
      </c>
      <c r="F1402" s="25"/>
      <c r="G1402" s="25" t="s">
        <v>566</v>
      </c>
      <c r="H1402" s="25" t="s">
        <v>592</v>
      </c>
      <c r="I1402" s="25" t="s">
        <v>4683</v>
      </c>
      <c r="J1402" s="9" t="s">
        <v>4684</v>
      </c>
      <c r="K1402" s="206" t="s">
        <v>4685</v>
      </c>
      <c r="L1402" s="25" t="s">
        <v>424</v>
      </c>
      <c r="AK1402" s="5"/>
      <c r="AL1402" s="5"/>
      <c r="AM1402" s="5"/>
      <c r="AN1402" s="5"/>
      <c r="AO1402" s="5"/>
      <c r="AP1402" s="5"/>
      <c r="AQ1402" s="5"/>
      <c r="AR1402" s="5"/>
      <c r="AS1402" s="5"/>
    </row>
    <row r="1403" spans="2:45" ht="72.5">
      <c r="B1403" s="5"/>
      <c r="C1403" s="102" t="s">
        <v>1060</v>
      </c>
      <c r="D1403" s="201">
        <v>44295</v>
      </c>
      <c r="E1403" s="24" t="s">
        <v>4686</v>
      </c>
      <c r="F1403" s="25"/>
      <c r="G1403" s="25" t="s">
        <v>566</v>
      </c>
      <c r="H1403" s="25" t="s">
        <v>592</v>
      </c>
      <c r="I1403" s="25" t="s">
        <v>4683</v>
      </c>
      <c r="J1403" s="9" t="s">
        <v>4687</v>
      </c>
      <c r="K1403" s="202" t="s">
        <v>4688</v>
      </c>
      <c r="L1403" s="25" t="s">
        <v>424</v>
      </c>
      <c r="AK1403" s="5"/>
      <c r="AL1403" s="5"/>
      <c r="AM1403" s="5"/>
      <c r="AN1403" s="5"/>
      <c r="AO1403" s="5"/>
      <c r="AP1403" s="5"/>
      <c r="AQ1403" s="5"/>
      <c r="AR1403" s="5"/>
      <c r="AS1403" s="5"/>
    </row>
    <row r="1404" spans="2:45" ht="72.5">
      <c r="B1404" s="5"/>
      <c r="C1404" s="102" t="s">
        <v>1064</v>
      </c>
      <c r="D1404" s="201">
        <v>44295</v>
      </c>
      <c r="E1404" s="24" t="s">
        <v>4689</v>
      </c>
      <c r="F1404" s="25"/>
      <c r="G1404" s="25" t="s">
        <v>566</v>
      </c>
      <c r="H1404" s="25" t="s">
        <v>4690</v>
      </c>
      <c r="I1404" s="25" t="s">
        <v>4683</v>
      </c>
      <c r="J1404" s="9" t="s">
        <v>4691</v>
      </c>
      <c r="K1404" s="202" t="s">
        <v>4692</v>
      </c>
      <c r="L1404" s="25" t="s">
        <v>424</v>
      </c>
      <c r="AK1404" s="5"/>
      <c r="AL1404" s="5"/>
      <c r="AM1404" s="5"/>
      <c r="AN1404" s="5"/>
      <c r="AO1404" s="5"/>
      <c r="AP1404" s="5"/>
      <c r="AQ1404" s="5"/>
      <c r="AR1404" s="5"/>
      <c r="AS1404" s="5"/>
    </row>
    <row r="1405" spans="2:45" ht="72.5">
      <c r="B1405" s="5"/>
      <c r="C1405" s="102" t="s">
        <v>1068</v>
      </c>
      <c r="D1405" s="201">
        <v>44295</v>
      </c>
      <c r="E1405" s="24" t="s">
        <v>4693</v>
      </c>
      <c r="F1405" s="25"/>
      <c r="G1405" s="25" t="s">
        <v>566</v>
      </c>
      <c r="H1405" s="25" t="s">
        <v>592</v>
      </c>
      <c r="I1405" s="25" t="s">
        <v>4683</v>
      </c>
      <c r="J1405" s="9" t="s">
        <v>4694</v>
      </c>
      <c r="K1405" s="202" t="s">
        <v>4695</v>
      </c>
      <c r="L1405" s="25" t="s">
        <v>424</v>
      </c>
      <c r="AK1405" s="5"/>
      <c r="AL1405" s="5"/>
      <c r="AM1405" s="5"/>
      <c r="AN1405" s="5"/>
      <c r="AO1405" s="5"/>
      <c r="AP1405" s="5"/>
      <c r="AQ1405" s="5"/>
      <c r="AR1405" s="5"/>
      <c r="AS1405" s="5"/>
    </row>
    <row r="1406" spans="2:45" ht="72.5">
      <c r="B1406" s="5"/>
      <c r="C1406" s="102" t="s">
        <v>1071</v>
      </c>
      <c r="D1406" s="201">
        <v>44295</v>
      </c>
      <c r="E1406" s="24" t="s">
        <v>4696</v>
      </c>
      <c r="F1406" s="25"/>
      <c r="G1406" s="25" t="s">
        <v>566</v>
      </c>
      <c r="H1406" s="25" t="s">
        <v>592</v>
      </c>
      <c r="I1406" s="25" t="s">
        <v>4683</v>
      </c>
      <c r="J1406" s="9" t="s">
        <v>4697</v>
      </c>
      <c r="K1406" s="202" t="s">
        <v>4698</v>
      </c>
      <c r="L1406" s="25" t="s">
        <v>424</v>
      </c>
      <c r="AK1406" s="5"/>
      <c r="AL1406" s="5"/>
      <c r="AM1406" s="5"/>
      <c r="AN1406" s="5"/>
      <c r="AO1406" s="5"/>
      <c r="AP1406" s="5"/>
      <c r="AQ1406" s="5"/>
      <c r="AR1406" s="5"/>
      <c r="AS1406" s="5"/>
    </row>
    <row r="1407" spans="2:45" ht="72.5">
      <c r="B1407" s="5"/>
      <c r="C1407" s="102" t="s">
        <v>1074</v>
      </c>
      <c r="D1407" s="201">
        <v>44295</v>
      </c>
      <c r="E1407" s="24" t="s">
        <v>4699</v>
      </c>
      <c r="F1407" s="25"/>
      <c r="G1407" s="25" t="s">
        <v>566</v>
      </c>
      <c r="H1407" s="25" t="s">
        <v>592</v>
      </c>
      <c r="I1407" s="25" t="s">
        <v>4683</v>
      </c>
      <c r="J1407" s="9" t="s">
        <v>4700</v>
      </c>
      <c r="K1407" s="202" t="s">
        <v>4701</v>
      </c>
      <c r="L1407" s="25" t="s">
        <v>424</v>
      </c>
      <c r="AK1407" s="5"/>
      <c r="AL1407" s="5"/>
      <c r="AM1407" s="5"/>
      <c r="AN1407" s="5"/>
      <c r="AO1407" s="5"/>
      <c r="AP1407" s="5"/>
      <c r="AQ1407" s="5"/>
      <c r="AR1407" s="5"/>
      <c r="AS1407" s="5"/>
    </row>
    <row r="1408" spans="2:45" ht="75.5">
      <c r="B1408" s="5"/>
      <c r="C1408" s="102" t="s">
        <v>1078</v>
      </c>
      <c r="D1408" s="201">
        <v>44295</v>
      </c>
      <c r="E1408" s="24" t="s">
        <v>4573</v>
      </c>
      <c r="F1408" s="25"/>
      <c r="G1408" s="25" t="s">
        <v>566</v>
      </c>
      <c r="H1408" s="25" t="s">
        <v>4702</v>
      </c>
      <c r="I1408" s="25" t="s">
        <v>2314</v>
      </c>
      <c r="J1408" s="9" t="s">
        <v>4703</v>
      </c>
      <c r="K1408" s="202" t="s">
        <v>4704</v>
      </c>
      <c r="L1408" s="25" t="s">
        <v>4705</v>
      </c>
      <c r="AK1408" s="5"/>
      <c r="AL1408" s="5"/>
      <c r="AM1408" s="5"/>
      <c r="AN1408" s="5"/>
      <c r="AO1408" s="5"/>
      <c r="AP1408" s="5"/>
      <c r="AQ1408" s="5"/>
      <c r="AR1408" s="5"/>
      <c r="AS1408" s="5"/>
    </row>
    <row r="1409" spans="2:45" ht="348">
      <c r="B1409" s="5"/>
      <c r="C1409" s="102" t="s">
        <v>1082</v>
      </c>
      <c r="D1409" s="201">
        <v>44295</v>
      </c>
      <c r="E1409" s="24" t="s">
        <v>3324</v>
      </c>
      <c r="F1409" s="25"/>
      <c r="G1409" s="25" t="s">
        <v>566</v>
      </c>
      <c r="H1409" s="25" t="s">
        <v>3338</v>
      </c>
      <c r="I1409" s="25" t="s">
        <v>4706</v>
      </c>
      <c r="J1409" s="9" t="s">
        <v>4707</v>
      </c>
      <c r="K1409" s="202" t="s">
        <v>4708</v>
      </c>
      <c r="L1409" s="25" t="s">
        <v>4709</v>
      </c>
      <c r="AK1409" s="5"/>
      <c r="AL1409" s="5"/>
      <c r="AM1409" s="5"/>
      <c r="AN1409" s="5"/>
      <c r="AO1409" s="5"/>
      <c r="AP1409" s="5"/>
      <c r="AQ1409" s="5"/>
      <c r="AR1409" s="5"/>
      <c r="AS1409" s="5"/>
    </row>
    <row r="1410" spans="2:45" ht="58">
      <c r="B1410" s="5"/>
      <c r="C1410" s="102" t="s">
        <v>1086</v>
      </c>
      <c r="D1410" s="201">
        <v>44295</v>
      </c>
      <c r="E1410" s="24" t="s">
        <v>4710</v>
      </c>
      <c r="F1410" s="25"/>
      <c r="G1410" s="25" t="s">
        <v>566</v>
      </c>
      <c r="H1410" s="25" t="s">
        <v>592</v>
      </c>
      <c r="I1410" s="25" t="s">
        <v>4711</v>
      </c>
      <c r="J1410" s="9" t="s">
        <v>4712</v>
      </c>
      <c r="K1410" s="202" t="s">
        <v>4713</v>
      </c>
      <c r="L1410" s="25" t="s">
        <v>424</v>
      </c>
      <c r="AK1410" s="5"/>
      <c r="AL1410" s="5"/>
      <c r="AM1410" s="5"/>
      <c r="AN1410" s="5"/>
      <c r="AO1410" s="5"/>
      <c r="AP1410" s="5"/>
      <c r="AQ1410" s="5"/>
      <c r="AR1410" s="5"/>
      <c r="AS1410" s="5"/>
    </row>
    <row r="1411" spans="2:45" ht="58">
      <c r="B1411" s="5"/>
      <c r="C1411" s="102" t="s">
        <v>1089</v>
      </c>
      <c r="D1411" s="201">
        <v>44295</v>
      </c>
      <c r="E1411" s="24" t="s">
        <v>4714</v>
      </c>
      <c r="F1411" s="25"/>
      <c r="G1411" s="25" t="s">
        <v>566</v>
      </c>
      <c r="H1411" s="25" t="s">
        <v>592</v>
      </c>
      <c r="I1411" s="25" t="s">
        <v>4711</v>
      </c>
      <c r="J1411" s="9" t="s">
        <v>4715</v>
      </c>
      <c r="K1411" s="202" t="s">
        <v>4716</v>
      </c>
      <c r="L1411" s="25" t="s">
        <v>424</v>
      </c>
      <c r="AK1411" s="5"/>
      <c r="AL1411" s="5"/>
      <c r="AM1411" s="5"/>
      <c r="AN1411" s="5"/>
      <c r="AO1411" s="5"/>
      <c r="AP1411" s="5"/>
      <c r="AQ1411" s="5"/>
      <c r="AR1411" s="5"/>
      <c r="AS1411" s="5"/>
    </row>
    <row r="1412" spans="2:45" ht="58">
      <c r="B1412" s="5"/>
      <c r="C1412" s="102" t="s">
        <v>1092</v>
      </c>
      <c r="D1412" s="201">
        <v>44295</v>
      </c>
      <c r="E1412" s="24" t="s">
        <v>4717</v>
      </c>
      <c r="F1412" s="25"/>
      <c r="G1412" s="25" t="s">
        <v>566</v>
      </c>
      <c r="H1412" s="25" t="s">
        <v>592</v>
      </c>
      <c r="I1412" s="25" t="s">
        <v>4711</v>
      </c>
      <c r="J1412" s="9" t="s">
        <v>4718</v>
      </c>
      <c r="K1412" s="202" t="s">
        <v>4719</v>
      </c>
      <c r="L1412" s="25" t="s">
        <v>424</v>
      </c>
      <c r="AK1412" s="5"/>
      <c r="AL1412" s="5"/>
      <c r="AM1412" s="5"/>
      <c r="AN1412" s="5"/>
      <c r="AO1412" s="5"/>
      <c r="AP1412" s="5"/>
      <c r="AQ1412" s="5"/>
      <c r="AR1412" s="5"/>
      <c r="AS1412" s="5"/>
    </row>
    <row r="1413" spans="2:45" ht="87">
      <c r="B1413" s="5"/>
      <c r="C1413" s="102" t="s">
        <v>1096</v>
      </c>
      <c r="D1413" s="201">
        <v>44295</v>
      </c>
      <c r="E1413" s="24" t="s">
        <v>4720</v>
      </c>
      <c r="F1413" s="25"/>
      <c r="G1413" s="25"/>
      <c r="H1413" s="25" t="s">
        <v>592</v>
      </c>
      <c r="I1413" s="25" t="s">
        <v>4711</v>
      </c>
      <c r="J1413" s="9" t="s">
        <v>4721</v>
      </c>
      <c r="K1413" s="202" t="s">
        <v>4722</v>
      </c>
      <c r="L1413" s="25" t="s">
        <v>424</v>
      </c>
      <c r="AK1413" s="5"/>
      <c r="AL1413" s="5"/>
      <c r="AM1413" s="5"/>
      <c r="AN1413" s="5"/>
      <c r="AO1413" s="5"/>
      <c r="AP1413" s="5"/>
      <c r="AQ1413" s="5"/>
      <c r="AR1413" s="5"/>
      <c r="AS1413" s="5"/>
    </row>
    <row r="1414" spans="2:45" ht="58">
      <c r="B1414" s="5"/>
      <c r="C1414" s="102" t="s">
        <v>1099</v>
      </c>
      <c r="D1414" s="201">
        <v>44295</v>
      </c>
      <c r="E1414" s="24" t="s">
        <v>4723</v>
      </c>
      <c r="F1414" s="25"/>
      <c r="G1414" s="25"/>
      <c r="H1414" s="25" t="s">
        <v>592</v>
      </c>
      <c r="I1414" s="25" t="s">
        <v>4711</v>
      </c>
      <c r="J1414" s="9" t="s">
        <v>4724</v>
      </c>
      <c r="K1414" s="202" t="s">
        <v>4725</v>
      </c>
      <c r="L1414" s="25" t="s">
        <v>424</v>
      </c>
      <c r="AK1414" s="5"/>
      <c r="AL1414" s="5"/>
      <c r="AM1414" s="5"/>
      <c r="AN1414" s="5"/>
      <c r="AO1414" s="5"/>
      <c r="AP1414" s="5"/>
      <c r="AQ1414" s="5"/>
      <c r="AR1414" s="5"/>
      <c r="AS1414" s="5"/>
    </row>
    <row r="1415" spans="2:45" ht="58">
      <c r="B1415" s="5"/>
      <c r="C1415" s="102" t="s">
        <v>1102</v>
      </c>
      <c r="D1415" s="201">
        <v>44295</v>
      </c>
      <c r="E1415" s="24" t="s">
        <v>4726</v>
      </c>
      <c r="F1415" s="25"/>
      <c r="G1415" s="25"/>
      <c r="H1415" s="25" t="s">
        <v>592</v>
      </c>
      <c r="I1415" s="25" t="s">
        <v>4711</v>
      </c>
      <c r="J1415" s="9" t="s">
        <v>4727</v>
      </c>
      <c r="K1415" s="202" t="s">
        <v>4728</v>
      </c>
      <c r="L1415" s="25" t="s">
        <v>424</v>
      </c>
      <c r="AK1415" s="5"/>
      <c r="AL1415" s="5"/>
      <c r="AM1415" s="5"/>
      <c r="AN1415" s="5"/>
      <c r="AO1415" s="5"/>
      <c r="AP1415" s="5"/>
      <c r="AQ1415" s="5"/>
      <c r="AR1415" s="5"/>
      <c r="AS1415" s="5"/>
    </row>
    <row r="1416" spans="2:45" ht="72.5">
      <c r="B1416" s="5"/>
      <c r="C1416" s="102" t="s">
        <v>1105</v>
      </c>
      <c r="D1416" s="201">
        <v>44296</v>
      </c>
      <c r="E1416" s="24" t="s">
        <v>3252</v>
      </c>
      <c r="F1416" s="25"/>
      <c r="G1416" s="25" t="s">
        <v>566</v>
      </c>
      <c r="H1416" s="25" t="s">
        <v>3338</v>
      </c>
      <c r="I1416" s="25" t="s">
        <v>2314</v>
      </c>
      <c r="J1416" s="9" t="s">
        <v>4729</v>
      </c>
      <c r="K1416" s="202" t="s">
        <v>4730</v>
      </c>
      <c r="L1416" s="25" t="s">
        <v>4731</v>
      </c>
      <c r="AK1416" s="5"/>
      <c r="AL1416" s="5"/>
      <c r="AM1416" s="5"/>
      <c r="AN1416" s="5"/>
      <c r="AO1416" s="5"/>
      <c r="AP1416" s="5"/>
      <c r="AQ1416" s="5"/>
      <c r="AR1416" s="5"/>
      <c r="AS1416" s="5"/>
    </row>
    <row r="1417" spans="2:45" ht="58">
      <c r="B1417" s="5"/>
      <c r="C1417" s="102" t="s">
        <v>1109</v>
      </c>
      <c r="D1417" s="201">
        <v>44296</v>
      </c>
      <c r="E1417" s="24" t="s">
        <v>3590</v>
      </c>
      <c r="F1417" s="25"/>
      <c r="G1417" s="25" t="s">
        <v>566</v>
      </c>
      <c r="H1417" s="25" t="s">
        <v>4732</v>
      </c>
      <c r="I1417" s="25" t="s">
        <v>4733</v>
      </c>
      <c r="J1417" s="9" t="s">
        <v>4734</v>
      </c>
      <c r="K1417" s="202" t="s">
        <v>4735</v>
      </c>
      <c r="L1417" s="25" t="s">
        <v>4736</v>
      </c>
      <c r="AK1417" s="5"/>
      <c r="AL1417" s="5"/>
      <c r="AM1417" s="5"/>
      <c r="AN1417" s="5"/>
      <c r="AO1417" s="5"/>
      <c r="AP1417" s="5"/>
      <c r="AQ1417" s="5"/>
      <c r="AR1417" s="5"/>
      <c r="AS1417" s="5"/>
    </row>
    <row r="1418" spans="2:45" ht="87">
      <c r="B1418" s="5"/>
      <c r="C1418" s="102" t="s">
        <v>1112</v>
      </c>
      <c r="D1418" s="201">
        <v>44296</v>
      </c>
      <c r="E1418" s="24" t="s">
        <v>4737</v>
      </c>
      <c r="F1418" s="25"/>
      <c r="G1418" s="25"/>
      <c r="H1418" s="25" t="s">
        <v>4738</v>
      </c>
      <c r="I1418" s="25" t="s">
        <v>4733</v>
      </c>
      <c r="J1418" s="9" t="s">
        <v>4739</v>
      </c>
      <c r="K1418" s="202" t="s">
        <v>4740</v>
      </c>
      <c r="L1418" s="25" t="s">
        <v>4741</v>
      </c>
      <c r="AK1418" s="5"/>
      <c r="AL1418" s="5"/>
      <c r="AM1418" s="5"/>
      <c r="AN1418" s="5"/>
      <c r="AO1418" s="5"/>
      <c r="AP1418" s="5"/>
      <c r="AQ1418" s="5"/>
      <c r="AR1418" s="5"/>
      <c r="AS1418" s="5"/>
    </row>
    <row r="1419" spans="2:45" ht="113">
      <c r="B1419" s="5"/>
      <c r="C1419" s="102" t="s">
        <v>1116</v>
      </c>
      <c r="D1419" s="201">
        <v>44296</v>
      </c>
      <c r="E1419" s="24" t="s">
        <v>4040</v>
      </c>
      <c r="F1419" s="25"/>
      <c r="G1419" s="25"/>
      <c r="H1419" s="25" t="s">
        <v>4742</v>
      </c>
      <c r="I1419" s="25" t="s">
        <v>4743</v>
      </c>
      <c r="J1419" s="9" t="s">
        <v>4744</v>
      </c>
      <c r="K1419" s="202" t="s">
        <v>4745</v>
      </c>
      <c r="L1419" s="25" t="s">
        <v>4746</v>
      </c>
      <c r="AK1419" s="5"/>
      <c r="AL1419" s="5"/>
      <c r="AM1419" s="5"/>
      <c r="AN1419" s="5"/>
      <c r="AO1419" s="5"/>
      <c r="AP1419" s="5"/>
      <c r="AQ1419" s="5"/>
      <c r="AR1419" s="5"/>
      <c r="AS1419" s="5"/>
    </row>
    <row r="1420" spans="2:45" ht="58">
      <c r="B1420" s="5"/>
      <c r="C1420" s="102" t="s">
        <v>1118</v>
      </c>
      <c r="D1420" s="201">
        <v>44296</v>
      </c>
      <c r="E1420" s="24" t="s">
        <v>4747</v>
      </c>
      <c r="F1420" s="25"/>
      <c r="G1420" s="25"/>
      <c r="H1420" s="25" t="s">
        <v>4748</v>
      </c>
      <c r="I1420" s="25" t="s">
        <v>4749</v>
      </c>
      <c r="J1420" s="9" t="s">
        <v>4750</v>
      </c>
      <c r="K1420" s="202" t="s">
        <v>4751</v>
      </c>
      <c r="L1420" s="25" t="s">
        <v>4752</v>
      </c>
      <c r="AK1420" s="5"/>
      <c r="AL1420" s="5"/>
      <c r="AM1420" s="5"/>
      <c r="AN1420" s="5"/>
      <c r="AO1420" s="5"/>
      <c r="AP1420" s="5"/>
      <c r="AQ1420" s="5"/>
      <c r="AR1420" s="5"/>
      <c r="AS1420" s="5"/>
    </row>
    <row r="1421" spans="2:45" ht="100.5">
      <c r="B1421" s="5"/>
      <c r="C1421" s="102" t="s">
        <v>1120</v>
      </c>
      <c r="D1421" s="201">
        <v>44296</v>
      </c>
      <c r="E1421" s="24" t="s">
        <v>3309</v>
      </c>
      <c r="F1421" s="25"/>
      <c r="G1421" s="25"/>
      <c r="H1421" s="25" t="s">
        <v>4753</v>
      </c>
      <c r="I1421" s="25" t="s">
        <v>2314</v>
      </c>
      <c r="J1421" s="9" t="s">
        <v>4754</v>
      </c>
      <c r="K1421" s="208" t="s">
        <v>4755</v>
      </c>
      <c r="L1421" s="25" t="s">
        <v>4756</v>
      </c>
      <c r="AK1421" s="5"/>
      <c r="AL1421" s="5"/>
      <c r="AM1421" s="5"/>
      <c r="AN1421" s="5"/>
      <c r="AO1421" s="5"/>
      <c r="AP1421" s="5"/>
      <c r="AQ1421" s="5"/>
      <c r="AR1421" s="5"/>
      <c r="AS1421" s="5"/>
    </row>
    <row r="1422" spans="2:45" ht="87.5">
      <c r="B1422" s="5"/>
      <c r="C1422" s="102" t="s">
        <v>1122</v>
      </c>
      <c r="D1422" s="201">
        <v>44300</v>
      </c>
      <c r="E1422" s="24" t="s">
        <v>2998</v>
      </c>
      <c r="F1422" s="25"/>
      <c r="G1422" s="25" t="s">
        <v>607</v>
      </c>
      <c r="H1422" s="25" t="s">
        <v>4757</v>
      </c>
      <c r="I1422" s="25" t="s">
        <v>3793</v>
      </c>
      <c r="J1422" s="9" t="s">
        <v>4758</v>
      </c>
      <c r="K1422" s="202" t="s">
        <v>4759</v>
      </c>
      <c r="L1422" s="25" t="s">
        <v>4760</v>
      </c>
      <c r="AK1422" s="5"/>
      <c r="AL1422" s="5"/>
      <c r="AM1422" s="5"/>
      <c r="AN1422" s="5"/>
      <c r="AO1422" s="5"/>
      <c r="AP1422" s="5"/>
      <c r="AQ1422" s="5"/>
      <c r="AR1422" s="5"/>
      <c r="AS1422" s="5"/>
    </row>
    <row r="1423" spans="2:45" ht="58">
      <c r="B1423" s="5"/>
      <c r="C1423" s="102" t="s">
        <v>1126</v>
      </c>
      <c r="D1423" s="201">
        <v>44301</v>
      </c>
      <c r="E1423" s="24" t="s">
        <v>4011</v>
      </c>
      <c r="F1423" s="25"/>
      <c r="G1423" s="25" t="s">
        <v>566</v>
      </c>
      <c r="H1423" s="25" t="s">
        <v>4761</v>
      </c>
      <c r="I1423" s="25" t="s">
        <v>4762</v>
      </c>
      <c r="J1423" s="9" t="s">
        <v>4763</v>
      </c>
      <c r="K1423" s="202" t="s">
        <v>4764</v>
      </c>
      <c r="L1423" s="25" t="s">
        <v>424</v>
      </c>
      <c r="AK1423" s="5"/>
      <c r="AL1423" s="5"/>
      <c r="AM1423" s="5"/>
      <c r="AN1423" s="5"/>
      <c r="AO1423" s="5"/>
      <c r="AP1423" s="5"/>
      <c r="AQ1423" s="5"/>
      <c r="AR1423" s="5"/>
      <c r="AS1423" s="5"/>
    </row>
    <row r="1424" spans="2:45" ht="58">
      <c r="B1424" s="5"/>
      <c r="C1424" s="102" t="s">
        <v>1130</v>
      </c>
      <c r="D1424" s="201">
        <v>44301</v>
      </c>
      <c r="E1424" s="24" t="s">
        <v>4011</v>
      </c>
      <c r="F1424" s="25"/>
      <c r="G1424" s="25" t="s">
        <v>566</v>
      </c>
      <c r="H1424" s="25" t="s">
        <v>4765</v>
      </c>
      <c r="I1424" s="25" t="s">
        <v>4762</v>
      </c>
      <c r="J1424" s="9" t="s">
        <v>4766</v>
      </c>
      <c r="K1424" s="202" t="s">
        <v>4767</v>
      </c>
      <c r="L1424" s="25" t="s">
        <v>424</v>
      </c>
      <c r="AK1424" s="5"/>
      <c r="AL1424" s="5"/>
      <c r="AM1424" s="5"/>
      <c r="AN1424" s="5"/>
      <c r="AO1424" s="5"/>
      <c r="AP1424" s="5"/>
      <c r="AQ1424" s="5"/>
      <c r="AR1424" s="5"/>
      <c r="AS1424" s="5"/>
    </row>
    <row r="1425" spans="2:45" ht="58">
      <c r="B1425" s="5"/>
      <c r="C1425" s="102" t="s">
        <v>1133</v>
      </c>
      <c r="D1425" s="201">
        <v>44301</v>
      </c>
      <c r="E1425" s="24" t="s">
        <v>4768</v>
      </c>
      <c r="F1425" s="25"/>
      <c r="G1425" s="25" t="s">
        <v>566</v>
      </c>
      <c r="H1425" s="25" t="s">
        <v>3338</v>
      </c>
      <c r="I1425" s="25" t="s">
        <v>2314</v>
      </c>
      <c r="J1425" s="9" t="s">
        <v>4769</v>
      </c>
      <c r="K1425" s="202" t="s">
        <v>4770</v>
      </c>
      <c r="L1425" s="25" t="s">
        <v>4771</v>
      </c>
      <c r="AK1425" s="5"/>
      <c r="AL1425" s="5"/>
      <c r="AM1425" s="5"/>
      <c r="AN1425" s="5"/>
      <c r="AO1425" s="5"/>
      <c r="AP1425" s="5"/>
      <c r="AQ1425" s="5"/>
      <c r="AR1425" s="5"/>
      <c r="AS1425" s="5"/>
    </row>
    <row r="1426" spans="2:45" ht="58">
      <c r="B1426" s="5"/>
      <c r="C1426" s="102" t="s">
        <v>1137</v>
      </c>
      <c r="D1426" s="201">
        <v>44301</v>
      </c>
      <c r="E1426" s="24" t="s">
        <v>4772</v>
      </c>
      <c r="F1426" s="25"/>
      <c r="G1426" s="25" t="s">
        <v>566</v>
      </c>
      <c r="H1426" s="25" t="s">
        <v>592</v>
      </c>
      <c r="I1426" s="25" t="s">
        <v>4773</v>
      </c>
      <c r="J1426" s="9" t="s">
        <v>290</v>
      </c>
      <c r="K1426" s="202" t="s">
        <v>4774</v>
      </c>
      <c r="L1426" s="25" t="s">
        <v>424</v>
      </c>
      <c r="AK1426" s="5"/>
      <c r="AL1426" s="5"/>
      <c r="AM1426" s="5"/>
      <c r="AN1426" s="5"/>
      <c r="AO1426" s="5"/>
      <c r="AP1426" s="5"/>
      <c r="AQ1426" s="5"/>
      <c r="AR1426" s="5"/>
      <c r="AS1426" s="5"/>
    </row>
    <row r="1427" spans="2:45" ht="75">
      <c r="B1427" s="5"/>
      <c r="C1427" s="102" t="s">
        <v>1141</v>
      </c>
      <c r="D1427" s="201">
        <v>44302</v>
      </c>
      <c r="E1427" s="24" t="s">
        <v>4775</v>
      </c>
      <c r="F1427" s="25"/>
      <c r="G1427" s="25" t="s">
        <v>607</v>
      </c>
      <c r="H1427" s="25" t="s">
        <v>4776</v>
      </c>
      <c r="I1427" s="25" t="s">
        <v>3793</v>
      </c>
      <c r="J1427" s="9" t="s">
        <v>4777</v>
      </c>
      <c r="K1427" s="202" t="s">
        <v>4778</v>
      </c>
      <c r="L1427" s="25" t="s">
        <v>4779</v>
      </c>
      <c r="AK1427" s="5"/>
      <c r="AL1427" s="5"/>
      <c r="AM1427" s="5"/>
      <c r="AN1427" s="5"/>
      <c r="AO1427" s="5"/>
      <c r="AP1427" s="5"/>
      <c r="AQ1427" s="5"/>
      <c r="AR1427" s="5"/>
      <c r="AS1427" s="5"/>
    </row>
    <row r="1428" spans="2:45" ht="336">
      <c r="B1428" s="5"/>
      <c r="C1428" s="102" t="s">
        <v>1145</v>
      </c>
      <c r="D1428" s="201">
        <v>44301</v>
      </c>
      <c r="E1428" s="24" t="s">
        <v>4780</v>
      </c>
      <c r="F1428" s="25"/>
      <c r="G1428" s="25" t="s">
        <v>607</v>
      </c>
      <c r="H1428" s="25" t="s">
        <v>4781</v>
      </c>
      <c r="I1428" s="25" t="s">
        <v>4782</v>
      </c>
      <c r="J1428" s="9" t="s">
        <v>4783</v>
      </c>
      <c r="K1428" s="202" t="s">
        <v>4784</v>
      </c>
      <c r="L1428" s="25" t="s">
        <v>4785</v>
      </c>
      <c r="AK1428" s="5"/>
      <c r="AL1428" s="5"/>
      <c r="AM1428" s="5"/>
      <c r="AN1428" s="5"/>
      <c r="AO1428" s="5"/>
      <c r="AP1428" s="5"/>
      <c r="AQ1428" s="5"/>
      <c r="AR1428" s="5"/>
      <c r="AS1428" s="5"/>
    </row>
    <row r="1429" spans="2:45" ht="252">
      <c r="B1429" s="5"/>
      <c r="C1429" s="102" t="s">
        <v>1148</v>
      </c>
      <c r="D1429" s="201">
        <v>44301</v>
      </c>
      <c r="E1429" s="24" t="s">
        <v>4786</v>
      </c>
      <c r="F1429" s="25"/>
      <c r="G1429" s="25" t="s">
        <v>607</v>
      </c>
      <c r="H1429" s="25" t="s">
        <v>3338</v>
      </c>
      <c r="I1429" s="25" t="s">
        <v>4787</v>
      </c>
      <c r="J1429" s="9" t="s">
        <v>4788</v>
      </c>
      <c r="K1429" s="202" t="s">
        <v>4789</v>
      </c>
      <c r="L1429" s="25" t="s">
        <v>4790</v>
      </c>
      <c r="AK1429" s="5"/>
      <c r="AL1429" s="5"/>
      <c r="AM1429" s="5"/>
      <c r="AN1429" s="5"/>
      <c r="AO1429" s="5"/>
      <c r="AP1429" s="5"/>
      <c r="AQ1429" s="5"/>
      <c r="AR1429" s="5"/>
      <c r="AS1429" s="5"/>
    </row>
    <row r="1430" spans="2:45" ht="252">
      <c r="B1430" s="5"/>
      <c r="C1430" s="102" t="s">
        <v>1152</v>
      </c>
      <c r="D1430" s="201">
        <v>44305</v>
      </c>
      <c r="E1430" s="24" t="s">
        <v>4791</v>
      </c>
      <c r="F1430" s="25"/>
      <c r="G1430" s="25" t="s">
        <v>607</v>
      </c>
      <c r="H1430" s="25" t="s">
        <v>4792</v>
      </c>
      <c r="I1430" s="25" t="s">
        <v>4793</v>
      </c>
      <c r="J1430" s="9" t="s">
        <v>4794</v>
      </c>
      <c r="K1430" s="202" t="s">
        <v>4795</v>
      </c>
      <c r="L1430" s="25" t="s">
        <v>4796</v>
      </c>
      <c r="AK1430" s="5"/>
      <c r="AL1430" s="5"/>
      <c r="AM1430" s="5"/>
      <c r="AN1430" s="5"/>
      <c r="AO1430" s="5"/>
      <c r="AP1430" s="5"/>
      <c r="AQ1430" s="5"/>
      <c r="AR1430" s="5"/>
      <c r="AS1430" s="5"/>
    </row>
    <row r="1431" spans="2:45" ht="58">
      <c r="B1431" s="5"/>
      <c r="C1431" s="102" t="s">
        <v>1156</v>
      </c>
      <c r="D1431" s="201">
        <v>44305</v>
      </c>
      <c r="E1431" s="24" t="s">
        <v>4596</v>
      </c>
      <c r="F1431" s="25"/>
      <c r="G1431" s="25" t="s">
        <v>566</v>
      </c>
      <c r="H1431" s="25" t="s">
        <v>592</v>
      </c>
      <c r="I1431" s="25" t="s">
        <v>4797</v>
      </c>
      <c r="J1431" s="9" t="s">
        <v>4798</v>
      </c>
      <c r="K1431" s="202" t="s">
        <v>4799</v>
      </c>
      <c r="L1431" s="25" t="s">
        <v>3236</v>
      </c>
      <c r="AK1431" s="5"/>
      <c r="AL1431" s="5"/>
      <c r="AM1431" s="5"/>
      <c r="AN1431" s="5"/>
      <c r="AO1431" s="5"/>
      <c r="AP1431" s="5"/>
      <c r="AQ1431" s="5"/>
      <c r="AR1431" s="5"/>
      <c r="AS1431" s="5"/>
    </row>
    <row r="1432" spans="2:45" ht="88">
      <c r="B1432" s="5"/>
      <c r="C1432" s="102" t="s">
        <v>1160</v>
      </c>
      <c r="D1432" s="201">
        <v>44308</v>
      </c>
      <c r="E1432" s="24" t="s">
        <v>4800</v>
      </c>
      <c r="F1432" s="25"/>
      <c r="G1432" s="25" t="s">
        <v>566</v>
      </c>
      <c r="H1432" s="25" t="s">
        <v>4801</v>
      </c>
      <c r="I1432" s="25" t="s">
        <v>4237</v>
      </c>
      <c r="J1432" s="9" t="s">
        <v>4802</v>
      </c>
      <c r="K1432" s="202" t="s">
        <v>4803</v>
      </c>
      <c r="L1432" s="25" t="s">
        <v>4804</v>
      </c>
      <c r="AK1432" s="5"/>
      <c r="AL1432" s="5"/>
      <c r="AM1432" s="5"/>
      <c r="AN1432" s="5"/>
      <c r="AO1432" s="5"/>
      <c r="AP1432" s="5"/>
      <c r="AQ1432" s="5"/>
      <c r="AR1432" s="5"/>
      <c r="AS1432" s="5"/>
    </row>
    <row r="1433" spans="2:45" ht="58">
      <c r="B1433" s="5"/>
      <c r="C1433" s="102" t="s">
        <v>1164</v>
      </c>
      <c r="D1433" s="201">
        <v>44308</v>
      </c>
      <c r="E1433" s="24" t="s">
        <v>4805</v>
      </c>
      <c r="F1433" s="25"/>
      <c r="G1433" s="25" t="s">
        <v>607</v>
      </c>
      <c r="H1433" s="25" t="s">
        <v>2167</v>
      </c>
      <c r="I1433" s="25" t="s">
        <v>3849</v>
      </c>
      <c r="J1433" s="113" t="s">
        <v>4806</v>
      </c>
      <c r="K1433" s="202" t="s">
        <v>4807</v>
      </c>
      <c r="L1433" s="25" t="s">
        <v>4808</v>
      </c>
      <c r="AK1433" s="5"/>
      <c r="AL1433" s="5"/>
      <c r="AM1433" s="5"/>
      <c r="AN1433" s="5"/>
      <c r="AO1433" s="5"/>
      <c r="AP1433" s="5"/>
      <c r="AQ1433" s="5"/>
      <c r="AR1433" s="5"/>
      <c r="AS1433" s="5"/>
    </row>
    <row r="1434" spans="2:45" ht="63">
      <c r="B1434" s="5"/>
      <c r="C1434" s="102" t="s">
        <v>1167</v>
      </c>
      <c r="D1434" s="201">
        <v>44308</v>
      </c>
      <c r="E1434" s="24" t="s">
        <v>4809</v>
      </c>
      <c r="F1434" s="25"/>
      <c r="G1434" s="25" t="s">
        <v>566</v>
      </c>
      <c r="H1434" s="25" t="s">
        <v>4810</v>
      </c>
      <c r="I1434" s="25" t="s">
        <v>4762</v>
      </c>
      <c r="J1434" s="9" t="s">
        <v>4811</v>
      </c>
      <c r="K1434" s="202" t="s">
        <v>4812</v>
      </c>
      <c r="L1434" s="25" t="s">
        <v>4813</v>
      </c>
      <c r="AK1434" s="5"/>
      <c r="AL1434" s="5"/>
      <c r="AM1434" s="5"/>
      <c r="AN1434" s="5"/>
      <c r="AO1434" s="5"/>
      <c r="AP1434" s="5"/>
      <c r="AQ1434" s="5"/>
      <c r="AR1434" s="5"/>
      <c r="AS1434" s="5"/>
    </row>
    <row r="1435" spans="2:45" ht="58">
      <c r="B1435" s="5"/>
      <c r="C1435" s="102" t="s">
        <v>1170</v>
      </c>
      <c r="D1435" s="201">
        <v>44313</v>
      </c>
      <c r="E1435" s="24" t="s">
        <v>4814</v>
      </c>
      <c r="F1435" s="25"/>
      <c r="G1435" s="25" t="s">
        <v>574</v>
      </c>
      <c r="H1435" s="25" t="s">
        <v>4815</v>
      </c>
      <c r="I1435" s="25" t="s">
        <v>3701</v>
      </c>
      <c r="J1435" s="9" t="s">
        <v>4816</v>
      </c>
      <c r="K1435" s="202" t="s">
        <v>4817</v>
      </c>
      <c r="L1435" s="25" t="s">
        <v>4818</v>
      </c>
      <c r="AK1435" s="5"/>
      <c r="AL1435" s="5"/>
      <c r="AM1435" s="5"/>
      <c r="AN1435" s="5"/>
      <c r="AO1435" s="5"/>
      <c r="AP1435" s="5"/>
      <c r="AQ1435" s="5"/>
      <c r="AR1435" s="5"/>
      <c r="AS1435" s="5"/>
    </row>
    <row r="1436" spans="2:45" ht="58">
      <c r="B1436" s="5"/>
      <c r="C1436" s="102" t="s">
        <v>1174</v>
      </c>
      <c r="D1436" s="201">
        <v>44313</v>
      </c>
      <c r="E1436" s="24" t="s">
        <v>4819</v>
      </c>
      <c r="F1436" s="25"/>
      <c r="G1436" s="25" t="s">
        <v>574</v>
      </c>
      <c r="H1436" s="25" t="s">
        <v>3338</v>
      </c>
      <c r="I1436" s="25" t="s">
        <v>3701</v>
      </c>
      <c r="J1436" s="113" t="s">
        <v>4820</v>
      </c>
      <c r="K1436" s="202" t="s">
        <v>4817</v>
      </c>
      <c r="L1436" s="25" t="s">
        <v>4821</v>
      </c>
      <c r="AK1436" s="5"/>
      <c r="AL1436" s="5"/>
      <c r="AM1436" s="5"/>
      <c r="AN1436" s="5"/>
      <c r="AO1436" s="5"/>
      <c r="AP1436" s="5"/>
      <c r="AQ1436" s="5"/>
      <c r="AR1436" s="5"/>
      <c r="AS1436" s="5"/>
    </row>
    <row r="1437" spans="2:45" ht="58">
      <c r="B1437" s="5"/>
      <c r="C1437" s="102" t="s">
        <v>1178</v>
      </c>
      <c r="D1437" s="201">
        <v>44313</v>
      </c>
      <c r="E1437" s="24" t="s">
        <v>4822</v>
      </c>
      <c r="F1437" s="25"/>
      <c r="G1437" s="25" t="s">
        <v>574</v>
      </c>
      <c r="H1437" s="25" t="s">
        <v>4823</v>
      </c>
      <c r="I1437" s="25" t="s">
        <v>3614</v>
      </c>
      <c r="J1437" s="113" t="s">
        <v>4824</v>
      </c>
      <c r="K1437" s="202" t="s">
        <v>4825</v>
      </c>
      <c r="L1437" s="25" t="s">
        <v>4826</v>
      </c>
      <c r="AK1437" s="5"/>
      <c r="AL1437" s="5"/>
      <c r="AM1437" s="5"/>
      <c r="AN1437" s="5"/>
      <c r="AO1437" s="5"/>
      <c r="AP1437" s="5"/>
      <c r="AQ1437" s="5"/>
      <c r="AR1437" s="5"/>
      <c r="AS1437" s="5"/>
    </row>
    <row r="1438" spans="2:45" ht="58">
      <c r="B1438" s="5"/>
      <c r="C1438" s="102" t="s">
        <v>1576</v>
      </c>
      <c r="D1438" s="201">
        <v>44313</v>
      </c>
      <c r="E1438" s="24" t="s">
        <v>4827</v>
      </c>
      <c r="F1438" s="25"/>
      <c r="G1438" s="25" t="s">
        <v>574</v>
      </c>
      <c r="H1438" s="25" t="s">
        <v>3338</v>
      </c>
      <c r="I1438" s="25" t="s">
        <v>4749</v>
      </c>
      <c r="J1438" s="9" t="s">
        <v>4828</v>
      </c>
      <c r="K1438" s="202" t="s">
        <v>4829</v>
      </c>
      <c r="L1438" s="25" t="s">
        <v>4830</v>
      </c>
      <c r="AK1438" s="5"/>
      <c r="AL1438" s="5"/>
      <c r="AM1438" s="5"/>
      <c r="AN1438" s="5"/>
      <c r="AO1438" s="5"/>
      <c r="AP1438" s="5"/>
      <c r="AQ1438" s="5"/>
      <c r="AR1438" s="5"/>
      <c r="AS1438" s="5"/>
    </row>
    <row r="1439" spans="2:45" ht="58">
      <c r="B1439" s="5"/>
      <c r="C1439" s="102" t="s">
        <v>1580</v>
      </c>
      <c r="D1439" s="201">
        <v>44314</v>
      </c>
      <c r="E1439" s="24" t="s">
        <v>4831</v>
      </c>
      <c r="F1439" s="25"/>
      <c r="G1439" s="25" t="s">
        <v>607</v>
      </c>
      <c r="H1439" s="25" t="s">
        <v>3338</v>
      </c>
      <c r="I1439" s="25" t="s">
        <v>3849</v>
      </c>
      <c r="J1439" s="113" t="s">
        <v>4832</v>
      </c>
      <c r="K1439" s="202" t="s">
        <v>4833</v>
      </c>
      <c r="L1439" s="25" t="s">
        <v>4834</v>
      </c>
      <c r="AK1439" s="5"/>
      <c r="AL1439" s="5"/>
      <c r="AM1439" s="5"/>
      <c r="AN1439" s="5"/>
      <c r="AO1439" s="5"/>
      <c r="AP1439" s="5"/>
      <c r="AQ1439" s="5"/>
      <c r="AR1439" s="5"/>
      <c r="AS1439" s="5"/>
    </row>
    <row r="1440" spans="2:45" ht="88">
      <c r="B1440" s="5"/>
      <c r="C1440" s="102" t="s">
        <v>1585</v>
      </c>
      <c r="D1440" s="201">
        <v>44314</v>
      </c>
      <c r="E1440" s="24" t="s">
        <v>4835</v>
      </c>
      <c r="F1440" s="25"/>
      <c r="G1440" s="25" t="s">
        <v>607</v>
      </c>
      <c r="H1440" s="25" t="s">
        <v>4836</v>
      </c>
      <c r="I1440" s="25" t="s">
        <v>4451</v>
      </c>
      <c r="J1440" s="9" t="s">
        <v>4837</v>
      </c>
      <c r="K1440" s="208" t="s">
        <v>4838</v>
      </c>
      <c r="L1440" s="25" t="s">
        <v>4839</v>
      </c>
      <c r="AK1440" s="5"/>
      <c r="AL1440" s="5"/>
      <c r="AM1440" s="5"/>
      <c r="AN1440" s="5"/>
      <c r="AO1440" s="5"/>
      <c r="AP1440" s="5"/>
      <c r="AQ1440" s="5"/>
      <c r="AR1440" s="5"/>
      <c r="AS1440" s="5"/>
    </row>
    <row r="1441" spans="2:45" ht="100.5">
      <c r="B1441" s="5"/>
      <c r="C1441" s="102" t="s">
        <v>1590</v>
      </c>
      <c r="D1441" s="201">
        <v>44314</v>
      </c>
      <c r="E1441" s="24" t="s">
        <v>4840</v>
      </c>
      <c r="F1441" s="25"/>
      <c r="G1441" s="25" t="s">
        <v>566</v>
      </c>
      <c r="H1441" s="25" t="s">
        <v>4841</v>
      </c>
      <c r="I1441" s="25" t="s">
        <v>3553</v>
      </c>
      <c r="J1441" s="9" t="s">
        <v>4842</v>
      </c>
      <c r="K1441" s="202" t="s">
        <v>4843</v>
      </c>
      <c r="L1441" s="25" t="s">
        <v>4844</v>
      </c>
      <c r="AK1441" s="5"/>
      <c r="AL1441" s="5"/>
      <c r="AM1441" s="5"/>
      <c r="AN1441" s="5"/>
      <c r="AO1441" s="5"/>
      <c r="AP1441" s="5"/>
      <c r="AQ1441" s="5"/>
      <c r="AR1441" s="5"/>
      <c r="AS1441" s="5"/>
    </row>
    <row r="1442" spans="2:45" ht="101.5">
      <c r="B1442" s="5"/>
      <c r="C1442" s="102" t="s">
        <v>1196</v>
      </c>
      <c r="D1442" s="201">
        <v>44314</v>
      </c>
      <c r="E1442" s="24" t="s">
        <v>4845</v>
      </c>
      <c r="F1442" s="25"/>
      <c r="G1442" s="25" t="s">
        <v>566</v>
      </c>
      <c r="H1442" s="25" t="s">
        <v>4846</v>
      </c>
      <c r="I1442" s="25" t="s">
        <v>4237</v>
      </c>
      <c r="J1442" s="9" t="s">
        <v>4847</v>
      </c>
      <c r="K1442" s="202" t="s">
        <v>4848</v>
      </c>
      <c r="L1442" s="25" t="s">
        <v>4849</v>
      </c>
      <c r="AK1442" s="5"/>
      <c r="AL1442" s="5"/>
      <c r="AM1442" s="5"/>
      <c r="AN1442" s="5"/>
      <c r="AO1442" s="5"/>
      <c r="AP1442" s="5"/>
      <c r="AQ1442" s="5"/>
      <c r="AR1442" s="5"/>
      <c r="AS1442" s="5"/>
    </row>
    <row r="1443" spans="2:45" ht="72.5">
      <c r="B1443" s="5"/>
      <c r="C1443" s="102" t="s">
        <v>1199</v>
      </c>
      <c r="D1443" s="201">
        <v>44314</v>
      </c>
      <c r="E1443" s="24" t="s">
        <v>4850</v>
      </c>
      <c r="F1443" s="25"/>
      <c r="G1443" s="25" t="s">
        <v>566</v>
      </c>
      <c r="H1443" s="25" t="s">
        <v>592</v>
      </c>
      <c r="I1443" s="25" t="s">
        <v>4797</v>
      </c>
      <c r="J1443" s="9" t="s">
        <v>4851</v>
      </c>
      <c r="K1443" s="202" t="s">
        <v>4852</v>
      </c>
      <c r="L1443" s="25" t="s">
        <v>3236</v>
      </c>
      <c r="AK1443" s="5"/>
      <c r="AL1443" s="5"/>
      <c r="AM1443" s="5"/>
      <c r="AN1443" s="5"/>
      <c r="AO1443" s="5"/>
      <c r="AP1443" s="5"/>
      <c r="AQ1443" s="5"/>
      <c r="AR1443" s="5"/>
      <c r="AS1443" s="5"/>
    </row>
    <row r="1444" spans="2:45" ht="87.5">
      <c r="B1444" s="5"/>
      <c r="C1444" s="102" t="s">
        <v>1202</v>
      </c>
      <c r="D1444" s="201">
        <v>44314</v>
      </c>
      <c r="E1444" s="24" t="s">
        <v>4853</v>
      </c>
      <c r="F1444" s="25"/>
      <c r="G1444" s="25" t="s">
        <v>607</v>
      </c>
      <c r="H1444" s="25" t="s">
        <v>4854</v>
      </c>
      <c r="I1444" s="25" t="s">
        <v>3793</v>
      </c>
      <c r="J1444" s="9" t="s">
        <v>4855</v>
      </c>
      <c r="K1444" s="202" t="s">
        <v>4856</v>
      </c>
      <c r="L1444" s="25" t="s">
        <v>4857</v>
      </c>
      <c r="AK1444" s="5"/>
      <c r="AL1444" s="5"/>
      <c r="AM1444" s="5"/>
      <c r="AN1444" s="5"/>
      <c r="AO1444" s="5"/>
      <c r="AP1444" s="5"/>
      <c r="AQ1444" s="5"/>
      <c r="AR1444" s="5"/>
      <c r="AS1444" s="5"/>
    </row>
    <row r="1445" spans="2:45" ht="63">
      <c r="B1445" s="5"/>
      <c r="C1445" s="102" t="s">
        <v>1206</v>
      </c>
      <c r="D1445" s="201">
        <v>44316</v>
      </c>
      <c r="E1445" s="24" t="s">
        <v>4858</v>
      </c>
      <c r="F1445" s="25"/>
      <c r="G1445" s="25" t="s">
        <v>566</v>
      </c>
      <c r="H1445" s="25" t="s">
        <v>4859</v>
      </c>
      <c r="I1445" s="25" t="s">
        <v>2314</v>
      </c>
      <c r="J1445" s="9" t="s">
        <v>4860</v>
      </c>
      <c r="K1445" s="202" t="s">
        <v>4861</v>
      </c>
      <c r="L1445" s="25" t="s">
        <v>4862</v>
      </c>
      <c r="AK1445" s="5"/>
      <c r="AL1445" s="5"/>
      <c r="AM1445" s="5"/>
      <c r="AN1445" s="5"/>
      <c r="AO1445" s="5"/>
      <c r="AP1445" s="5"/>
      <c r="AQ1445" s="5"/>
      <c r="AR1445" s="5"/>
      <c r="AS1445" s="5"/>
    </row>
    <row r="1446" spans="2:45" ht="58">
      <c r="B1446" s="5"/>
      <c r="C1446" s="102" t="s">
        <v>1209</v>
      </c>
      <c r="D1446" s="201">
        <v>44319</v>
      </c>
      <c r="E1446" s="24" t="s">
        <v>4863</v>
      </c>
      <c r="F1446" s="25"/>
      <c r="G1446" s="25" t="s">
        <v>574</v>
      </c>
      <c r="H1446" s="25" t="s">
        <v>3338</v>
      </c>
      <c r="I1446" s="25" t="s">
        <v>4749</v>
      </c>
      <c r="J1446" s="9" t="s">
        <v>4864</v>
      </c>
      <c r="K1446" s="202" t="s">
        <v>4865</v>
      </c>
      <c r="L1446" s="25" t="s">
        <v>4866</v>
      </c>
      <c r="AK1446" s="5"/>
      <c r="AL1446" s="5"/>
      <c r="AM1446" s="5"/>
      <c r="AN1446" s="5"/>
      <c r="AO1446" s="5"/>
      <c r="AP1446" s="5"/>
      <c r="AQ1446" s="5"/>
      <c r="AR1446" s="5"/>
      <c r="AS1446" s="5"/>
    </row>
    <row r="1447" spans="2:45" ht="88">
      <c r="B1447" s="5"/>
      <c r="C1447" s="102" t="s">
        <v>1212</v>
      </c>
      <c r="D1447" s="201">
        <v>44336</v>
      </c>
      <c r="E1447" s="24" t="s">
        <v>4467</v>
      </c>
      <c r="F1447" s="25"/>
      <c r="G1447" s="25" t="s">
        <v>607</v>
      </c>
      <c r="H1447" s="25" t="s">
        <v>4867</v>
      </c>
      <c r="I1447" s="25" t="s">
        <v>4868</v>
      </c>
      <c r="J1447" s="9" t="s">
        <v>4869</v>
      </c>
      <c r="K1447" s="206" t="s">
        <v>4870</v>
      </c>
      <c r="L1447" s="25" t="s">
        <v>4871</v>
      </c>
      <c r="AK1447" s="5"/>
      <c r="AL1447" s="5"/>
      <c r="AM1447" s="5"/>
      <c r="AN1447" s="5"/>
      <c r="AO1447" s="5"/>
      <c r="AP1447" s="5"/>
      <c r="AQ1447" s="5"/>
      <c r="AR1447" s="5"/>
      <c r="AS1447" s="5"/>
    </row>
    <row r="1448" spans="2:45" ht="29">
      <c r="B1448" s="5"/>
      <c r="C1448" s="102" t="s">
        <v>1215</v>
      </c>
      <c r="D1448" s="201">
        <v>44337</v>
      </c>
      <c r="E1448" s="24" t="s">
        <v>4872</v>
      </c>
      <c r="F1448" s="25"/>
      <c r="G1448" s="25" t="s">
        <v>568</v>
      </c>
      <c r="H1448" s="25" t="s">
        <v>4873</v>
      </c>
      <c r="I1448" s="25" t="s">
        <v>2314</v>
      </c>
      <c r="J1448" s="9" t="s">
        <v>568</v>
      </c>
      <c r="K1448" s="208" t="s">
        <v>4874</v>
      </c>
      <c r="L1448" s="25" t="s">
        <v>4875</v>
      </c>
      <c r="AK1448" s="5"/>
      <c r="AL1448" s="5"/>
      <c r="AM1448" s="5"/>
      <c r="AN1448" s="5"/>
      <c r="AO1448" s="5"/>
      <c r="AP1448" s="5"/>
      <c r="AQ1448" s="5"/>
      <c r="AR1448" s="5"/>
      <c r="AS1448" s="5"/>
    </row>
    <row r="1449" spans="2:45" ht="101.5">
      <c r="B1449" s="5"/>
      <c r="C1449" s="102" t="s">
        <v>1219</v>
      </c>
      <c r="D1449" s="201">
        <v>44338</v>
      </c>
      <c r="E1449" s="24" t="s">
        <v>4876</v>
      </c>
      <c r="F1449" s="25"/>
      <c r="G1449" s="25" t="s">
        <v>607</v>
      </c>
      <c r="H1449" s="25" t="s">
        <v>4877</v>
      </c>
      <c r="I1449" s="25" t="s">
        <v>4237</v>
      </c>
      <c r="J1449" s="9" t="s">
        <v>4878</v>
      </c>
      <c r="K1449" s="208" t="s">
        <v>4879</v>
      </c>
      <c r="L1449" s="25" t="s">
        <v>4880</v>
      </c>
      <c r="AK1449" s="5"/>
      <c r="AL1449" s="5"/>
      <c r="AM1449" s="5"/>
      <c r="AN1449" s="5"/>
      <c r="AO1449" s="5"/>
      <c r="AP1449" s="5"/>
      <c r="AQ1449" s="5"/>
      <c r="AR1449" s="5"/>
      <c r="AS1449" s="5"/>
    </row>
    <row r="1450" spans="2:45" ht="101.5">
      <c r="B1450" s="5"/>
      <c r="C1450" s="102" t="s">
        <v>1223</v>
      </c>
      <c r="D1450" s="201">
        <v>44340</v>
      </c>
      <c r="E1450" s="24" t="s">
        <v>4881</v>
      </c>
      <c r="F1450" s="25"/>
      <c r="G1450" s="25" t="s">
        <v>566</v>
      </c>
      <c r="H1450" s="25" t="s">
        <v>4882</v>
      </c>
      <c r="I1450" s="25" t="s">
        <v>3912</v>
      </c>
      <c r="J1450" s="9" t="s">
        <v>4883</v>
      </c>
      <c r="K1450" s="202" t="s">
        <v>4884</v>
      </c>
      <c r="L1450" s="25" t="s">
        <v>4885</v>
      </c>
      <c r="AK1450" s="5"/>
      <c r="AL1450" s="5"/>
      <c r="AM1450" s="5"/>
      <c r="AN1450" s="5"/>
      <c r="AO1450" s="5"/>
      <c r="AP1450" s="5"/>
      <c r="AQ1450" s="5"/>
      <c r="AR1450" s="5"/>
      <c r="AS1450" s="5"/>
    </row>
    <row r="1451" spans="2:45" ht="58">
      <c r="B1451" s="5"/>
      <c r="C1451" s="102" t="s">
        <v>1228</v>
      </c>
      <c r="D1451" s="201">
        <v>44341</v>
      </c>
      <c r="E1451" s="24" t="s">
        <v>4011</v>
      </c>
      <c r="F1451" s="25"/>
      <c r="G1451" s="25" t="s">
        <v>566</v>
      </c>
      <c r="H1451" s="25" t="s">
        <v>592</v>
      </c>
      <c r="I1451" s="25" t="s">
        <v>4886</v>
      </c>
      <c r="J1451" s="9" t="s">
        <v>4887</v>
      </c>
      <c r="K1451" s="208" t="s">
        <v>4888</v>
      </c>
      <c r="L1451" s="25" t="s">
        <v>4889</v>
      </c>
      <c r="AK1451" s="5"/>
      <c r="AL1451" s="5"/>
      <c r="AM1451" s="5"/>
      <c r="AN1451" s="5"/>
      <c r="AO1451" s="5"/>
      <c r="AP1451" s="5"/>
      <c r="AQ1451" s="5"/>
      <c r="AR1451" s="5"/>
      <c r="AS1451" s="5"/>
    </row>
    <row r="1452" spans="2:45" ht="58">
      <c r="B1452" s="5"/>
      <c r="C1452" s="102" t="s">
        <v>1231</v>
      </c>
      <c r="D1452" s="201">
        <v>44341</v>
      </c>
      <c r="E1452" s="24" t="s">
        <v>4011</v>
      </c>
      <c r="F1452" s="25"/>
      <c r="G1452" s="25" t="s">
        <v>566</v>
      </c>
      <c r="H1452" s="25" t="s">
        <v>592</v>
      </c>
      <c r="I1452" s="25" t="s">
        <v>4890</v>
      </c>
      <c r="J1452" s="9" t="s">
        <v>4891</v>
      </c>
      <c r="K1452" s="206" t="s">
        <v>4892</v>
      </c>
      <c r="L1452" s="25" t="s">
        <v>4893</v>
      </c>
      <c r="AK1452" s="5"/>
      <c r="AL1452" s="5"/>
      <c r="AM1452" s="5"/>
      <c r="AN1452" s="5"/>
      <c r="AO1452" s="5"/>
      <c r="AP1452" s="5"/>
      <c r="AQ1452" s="5"/>
      <c r="AR1452" s="5"/>
      <c r="AS1452" s="5"/>
    </row>
    <row r="1453" spans="2:45" ht="50">
      <c r="B1453" s="5"/>
      <c r="C1453" s="102" t="s">
        <v>1234</v>
      </c>
      <c r="D1453" s="201">
        <v>44341</v>
      </c>
      <c r="E1453" s="24" t="s">
        <v>4894</v>
      </c>
      <c r="F1453" s="25"/>
      <c r="G1453" s="25" t="s">
        <v>607</v>
      </c>
      <c r="H1453" s="25" t="s">
        <v>4895</v>
      </c>
      <c r="I1453" s="25" t="s">
        <v>2314</v>
      </c>
      <c r="J1453" s="9" t="s">
        <v>4896</v>
      </c>
      <c r="K1453" s="206" t="s">
        <v>4897</v>
      </c>
      <c r="L1453" s="25" t="s">
        <v>4898</v>
      </c>
      <c r="AK1453" s="5"/>
      <c r="AL1453" s="5"/>
      <c r="AM1453" s="5"/>
      <c r="AN1453" s="5"/>
      <c r="AO1453" s="5"/>
      <c r="AP1453" s="5"/>
      <c r="AQ1453" s="5"/>
      <c r="AR1453" s="5"/>
      <c r="AS1453" s="5"/>
    </row>
    <row r="1454" spans="2:45" ht="58">
      <c r="B1454" s="5"/>
      <c r="C1454" s="102" t="s">
        <v>1236</v>
      </c>
      <c r="D1454" s="201">
        <v>44341</v>
      </c>
      <c r="E1454" s="24" t="s">
        <v>3679</v>
      </c>
      <c r="F1454" s="25"/>
      <c r="G1454" s="25" t="s">
        <v>566</v>
      </c>
      <c r="H1454" s="25" t="s">
        <v>4899</v>
      </c>
      <c r="I1454" s="25" t="s">
        <v>4900</v>
      </c>
      <c r="J1454" s="9" t="s">
        <v>4901</v>
      </c>
      <c r="K1454" s="202" t="s">
        <v>4902</v>
      </c>
      <c r="L1454" s="209" t="s">
        <v>4903</v>
      </c>
      <c r="AK1454" s="5"/>
      <c r="AL1454" s="5"/>
      <c r="AM1454" s="5"/>
      <c r="AN1454" s="5"/>
      <c r="AO1454" s="5"/>
      <c r="AP1454" s="5"/>
      <c r="AQ1454" s="5"/>
      <c r="AR1454" s="5"/>
      <c r="AS1454" s="5"/>
    </row>
    <row r="1455" spans="2:45" ht="58">
      <c r="B1455" s="5"/>
      <c r="C1455" s="102" t="s">
        <v>1240</v>
      </c>
      <c r="D1455" s="201">
        <v>44341</v>
      </c>
      <c r="E1455" s="24" t="s">
        <v>4011</v>
      </c>
      <c r="F1455" s="25"/>
      <c r="G1455" s="25" t="s">
        <v>607</v>
      </c>
      <c r="H1455" s="25" t="s">
        <v>592</v>
      </c>
      <c r="I1455" s="25" t="s">
        <v>4904</v>
      </c>
      <c r="J1455" s="9" t="s">
        <v>4905</v>
      </c>
      <c r="K1455" s="206" t="s">
        <v>4906</v>
      </c>
      <c r="L1455" s="25" t="s">
        <v>4907</v>
      </c>
      <c r="AK1455" s="5"/>
      <c r="AL1455" s="5"/>
      <c r="AM1455" s="5"/>
      <c r="AN1455" s="5"/>
      <c r="AO1455" s="5"/>
      <c r="AP1455" s="5"/>
      <c r="AQ1455" s="5"/>
      <c r="AR1455" s="5"/>
      <c r="AS1455" s="5"/>
    </row>
    <row r="1456" spans="2:45" ht="43.5">
      <c r="B1456" s="5"/>
      <c r="C1456" s="102" t="s">
        <v>1243</v>
      </c>
      <c r="D1456" s="201">
        <v>44342</v>
      </c>
      <c r="E1456" s="24" t="s">
        <v>3065</v>
      </c>
      <c r="F1456" s="25"/>
      <c r="G1456" s="25" t="s">
        <v>607</v>
      </c>
      <c r="H1456" s="25" t="s">
        <v>3338</v>
      </c>
      <c r="I1456" s="25" t="s">
        <v>2314</v>
      </c>
      <c r="J1456" s="9" t="s">
        <v>4908</v>
      </c>
      <c r="K1456" s="206" t="s">
        <v>4909</v>
      </c>
      <c r="L1456" s="25" t="s">
        <v>4910</v>
      </c>
      <c r="AK1456" s="5"/>
      <c r="AL1456" s="5"/>
      <c r="AM1456" s="5"/>
      <c r="AN1456" s="5"/>
      <c r="AO1456" s="5"/>
      <c r="AP1456" s="5"/>
      <c r="AQ1456" s="5"/>
      <c r="AR1456" s="5"/>
      <c r="AS1456" s="5"/>
    </row>
    <row r="1457" spans="2:45" ht="101.5">
      <c r="B1457" s="5"/>
      <c r="C1457" s="102" t="s">
        <v>1246</v>
      </c>
      <c r="D1457" s="201">
        <v>44342</v>
      </c>
      <c r="E1457" s="24" t="s">
        <v>4911</v>
      </c>
      <c r="F1457" s="25"/>
      <c r="G1457" s="25" t="s">
        <v>607</v>
      </c>
      <c r="H1457" s="25" t="s">
        <v>4912</v>
      </c>
      <c r="I1457" s="25" t="s">
        <v>4913</v>
      </c>
      <c r="J1457" s="9" t="s">
        <v>4914</v>
      </c>
      <c r="K1457" s="202" t="s">
        <v>4915</v>
      </c>
      <c r="L1457" s="25" t="s">
        <v>4916</v>
      </c>
      <c r="AK1457" s="5"/>
      <c r="AL1457" s="5"/>
      <c r="AM1457" s="5"/>
      <c r="AN1457" s="5"/>
      <c r="AO1457" s="5"/>
      <c r="AP1457" s="5"/>
      <c r="AQ1457" s="5"/>
      <c r="AR1457" s="5"/>
      <c r="AS1457" s="5"/>
    </row>
    <row r="1458" spans="2:45" ht="58">
      <c r="B1458" s="5"/>
      <c r="C1458" s="102" t="s">
        <v>1251</v>
      </c>
      <c r="D1458" s="201">
        <v>44349</v>
      </c>
      <c r="E1458" s="24" t="s">
        <v>4917</v>
      </c>
      <c r="F1458" s="25"/>
      <c r="G1458" s="25" t="s">
        <v>607</v>
      </c>
      <c r="H1458" s="25" t="s">
        <v>4918</v>
      </c>
      <c r="I1458" s="25" t="s">
        <v>4919</v>
      </c>
      <c r="J1458" s="9" t="s">
        <v>4920</v>
      </c>
      <c r="K1458" s="202" t="s">
        <v>4921</v>
      </c>
      <c r="L1458" s="25" t="s">
        <v>4922</v>
      </c>
      <c r="AK1458" s="5"/>
      <c r="AL1458" s="5"/>
      <c r="AM1458" s="5"/>
      <c r="AN1458" s="5"/>
      <c r="AO1458" s="5"/>
      <c r="AP1458" s="5"/>
      <c r="AQ1458" s="5"/>
      <c r="AR1458" s="5"/>
      <c r="AS1458" s="5"/>
    </row>
    <row r="1459" spans="2:45" ht="378">
      <c r="B1459" s="5"/>
      <c r="C1459" s="102" t="s">
        <v>1255</v>
      </c>
      <c r="D1459" s="201">
        <v>44355</v>
      </c>
      <c r="E1459" s="24" t="s">
        <v>3037</v>
      </c>
      <c r="F1459" s="25"/>
      <c r="G1459" s="25" t="s">
        <v>607</v>
      </c>
      <c r="H1459" s="25" t="s">
        <v>3338</v>
      </c>
      <c r="I1459" s="25" t="s">
        <v>4923</v>
      </c>
      <c r="J1459" s="9" t="s">
        <v>4924</v>
      </c>
      <c r="K1459" s="202" t="s">
        <v>4925</v>
      </c>
      <c r="L1459" s="25" t="s">
        <v>4926</v>
      </c>
      <c r="AK1459" s="5"/>
      <c r="AL1459" s="5"/>
      <c r="AM1459" s="5"/>
      <c r="AN1459" s="5"/>
      <c r="AO1459" s="5"/>
      <c r="AP1459" s="5"/>
      <c r="AQ1459" s="5"/>
      <c r="AR1459" s="5"/>
      <c r="AS1459" s="5"/>
    </row>
    <row r="1460" spans="2:45" ht="87">
      <c r="B1460" s="5"/>
      <c r="C1460" s="102" t="s">
        <v>1259</v>
      </c>
      <c r="D1460" s="201">
        <v>44357</v>
      </c>
      <c r="E1460" s="24" t="s">
        <v>4927</v>
      </c>
      <c r="F1460" s="25"/>
      <c r="G1460" s="25" t="s">
        <v>607</v>
      </c>
      <c r="H1460" s="25" t="s">
        <v>592</v>
      </c>
      <c r="I1460" s="25" t="s">
        <v>4928</v>
      </c>
      <c r="J1460" s="78" t="s">
        <v>4929</v>
      </c>
      <c r="K1460" s="202" t="s">
        <v>4930</v>
      </c>
      <c r="L1460" s="25" t="s">
        <v>4903</v>
      </c>
      <c r="AK1460" s="5"/>
      <c r="AL1460" s="5"/>
      <c r="AM1460" s="5"/>
      <c r="AN1460" s="5"/>
      <c r="AO1460" s="5"/>
      <c r="AP1460" s="5"/>
      <c r="AQ1460" s="5"/>
      <c r="AR1460" s="5"/>
      <c r="AS1460" s="5"/>
    </row>
    <row r="1461" spans="2:45" ht="72.5">
      <c r="B1461" s="5"/>
      <c r="C1461" s="102" t="s">
        <v>1263</v>
      </c>
      <c r="D1461" s="201">
        <v>44357</v>
      </c>
      <c r="E1461" s="24" t="s">
        <v>3836</v>
      </c>
      <c r="F1461" s="25"/>
      <c r="G1461" s="25" t="s">
        <v>566</v>
      </c>
      <c r="H1461" s="25" t="s">
        <v>3338</v>
      </c>
      <c r="I1461" s="25" t="s">
        <v>2314</v>
      </c>
      <c r="J1461" s="9" t="s">
        <v>4931</v>
      </c>
      <c r="K1461" s="202" t="s">
        <v>4932</v>
      </c>
      <c r="L1461" s="25" t="s">
        <v>4933</v>
      </c>
      <c r="AK1461" s="5"/>
      <c r="AL1461" s="5"/>
      <c r="AM1461" s="5"/>
      <c r="AN1461" s="5"/>
      <c r="AO1461" s="5"/>
      <c r="AP1461" s="5"/>
      <c r="AQ1461" s="5"/>
      <c r="AR1461" s="5"/>
      <c r="AS1461" s="5"/>
    </row>
    <row r="1462" spans="2:45" ht="101.5">
      <c r="B1462" s="5"/>
      <c r="C1462" s="102" t="s">
        <v>1267</v>
      </c>
      <c r="D1462" s="201">
        <v>44357</v>
      </c>
      <c r="E1462" s="24" t="s">
        <v>4934</v>
      </c>
      <c r="F1462" s="25"/>
      <c r="G1462" s="25" t="s">
        <v>566</v>
      </c>
      <c r="H1462" s="25" t="s">
        <v>3338</v>
      </c>
      <c r="I1462" s="25" t="s">
        <v>2314</v>
      </c>
      <c r="J1462" s="9" t="s">
        <v>4935</v>
      </c>
      <c r="K1462" s="202" t="s">
        <v>4936</v>
      </c>
      <c r="L1462" s="25" t="s">
        <v>4937</v>
      </c>
      <c r="AK1462" s="5"/>
      <c r="AL1462" s="5"/>
      <c r="AM1462" s="5"/>
      <c r="AN1462" s="5"/>
      <c r="AO1462" s="5"/>
      <c r="AP1462" s="5"/>
      <c r="AQ1462" s="5"/>
      <c r="AR1462" s="5"/>
      <c r="AS1462" s="5"/>
    </row>
    <row r="1463" spans="2:45" ht="58">
      <c r="B1463" s="5"/>
      <c r="C1463" s="102" t="s">
        <v>1271</v>
      </c>
      <c r="D1463" s="201">
        <v>44358</v>
      </c>
      <c r="E1463" s="24" t="s">
        <v>2992</v>
      </c>
      <c r="F1463" s="25"/>
      <c r="G1463" s="25" t="s">
        <v>566</v>
      </c>
      <c r="H1463" s="25" t="s">
        <v>4938</v>
      </c>
      <c r="I1463" s="25" t="s">
        <v>2314</v>
      </c>
      <c r="J1463" s="9" t="s">
        <v>4939</v>
      </c>
      <c r="K1463" s="202" t="s">
        <v>4940</v>
      </c>
      <c r="L1463" s="25" t="s">
        <v>4941</v>
      </c>
      <c r="AK1463" s="5"/>
      <c r="AL1463" s="5"/>
      <c r="AM1463" s="5"/>
      <c r="AN1463" s="5"/>
      <c r="AO1463" s="5"/>
      <c r="AP1463" s="5"/>
      <c r="AQ1463" s="5"/>
      <c r="AR1463" s="5"/>
      <c r="AS1463" s="5"/>
    </row>
    <row r="1464" spans="2:45" ht="50.5">
      <c r="B1464" s="5"/>
      <c r="C1464" s="102" t="s">
        <v>1275</v>
      </c>
      <c r="D1464" s="201">
        <v>44372</v>
      </c>
      <c r="E1464" s="24" t="s">
        <v>3007</v>
      </c>
      <c r="F1464" s="25"/>
      <c r="G1464" s="25" t="s">
        <v>607</v>
      </c>
      <c r="H1464" s="25" t="s">
        <v>4942</v>
      </c>
      <c r="I1464" s="25" t="s">
        <v>4943</v>
      </c>
      <c r="J1464" s="9" t="s">
        <v>4944</v>
      </c>
      <c r="K1464" s="124" t="s">
        <v>4945</v>
      </c>
      <c r="L1464" s="25" t="s">
        <v>4946</v>
      </c>
      <c r="AK1464" s="5"/>
      <c r="AL1464" s="5"/>
      <c r="AM1464" s="5"/>
      <c r="AN1464" s="5"/>
      <c r="AO1464" s="5"/>
      <c r="AP1464" s="5"/>
      <c r="AQ1464" s="5"/>
      <c r="AR1464" s="5"/>
      <c r="AS1464" s="5"/>
    </row>
    <row r="1465" spans="2:45" ht="125.5">
      <c r="B1465" s="5"/>
      <c r="C1465" s="102" t="s">
        <v>1279</v>
      </c>
      <c r="D1465" s="201">
        <v>44375</v>
      </c>
      <c r="E1465" s="24" t="s">
        <v>3027</v>
      </c>
      <c r="F1465" s="25"/>
      <c r="G1465" s="25" t="s">
        <v>566</v>
      </c>
      <c r="H1465" s="25" t="s">
        <v>4947</v>
      </c>
      <c r="I1465" s="25" t="s">
        <v>2314</v>
      </c>
      <c r="J1465" s="9" t="s">
        <v>4948</v>
      </c>
      <c r="K1465" s="202" t="s">
        <v>4949</v>
      </c>
      <c r="L1465" s="25" t="s">
        <v>4950</v>
      </c>
      <c r="AK1465" s="5"/>
      <c r="AL1465" s="5"/>
      <c r="AM1465" s="5"/>
      <c r="AN1465" s="5"/>
      <c r="AO1465" s="5"/>
      <c r="AP1465" s="5"/>
      <c r="AQ1465" s="5"/>
      <c r="AR1465" s="5"/>
      <c r="AS1465" s="5"/>
    </row>
    <row r="1466" spans="2:45" ht="130.5">
      <c r="B1466" s="5"/>
      <c r="C1466" s="102" t="s">
        <v>1283</v>
      </c>
      <c r="D1466" s="201">
        <v>44375</v>
      </c>
      <c r="E1466" s="24" t="s">
        <v>4951</v>
      </c>
      <c r="F1466" s="25"/>
      <c r="G1466" s="25" t="s">
        <v>607</v>
      </c>
      <c r="H1466" s="25" t="s">
        <v>4912</v>
      </c>
      <c r="I1466" s="25" t="s">
        <v>4913</v>
      </c>
      <c r="J1466" s="9" t="s">
        <v>4952</v>
      </c>
      <c r="K1466" s="202" t="s">
        <v>4953</v>
      </c>
      <c r="L1466" s="25" t="s">
        <v>4954</v>
      </c>
      <c r="AK1466" s="5"/>
      <c r="AL1466" s="5"/>
      <c r="AM1466" s="5"/>
      <c r="AN1466" s="5"/>
      <c r="AO1466" s="5"/>
      <c r="AP1466" s="5"/>
      <c r="AQ1466" s="5"/>
      <c r="AR1466" s="5"/>
      <c r="AS1466" s="5"/>
    </row>
    <row r="1467" spans="2:45" ht="43.5">
      <c r="B1467" s="5"/>
      <c r="C1467" s="102" t="s">
        <v>1286</v>
      </c>
      <c r="D1467" s="201">
        <v>44375</v>
      </c>
      <c r="E1467" s="24" t="s">
        <v>3104</v>
      </c>
      <c r="F1467" s="25"/>
      <c r="G1467" s="25" t="s">
        <v>607</v>
      </c>
      <c r="H1467" s="25" t="s">
        <v>3338</v>
      </c>
      <c r="I1467" s="25" t="s">
        <v>4955</v>
      </c>
      <c r="J1467" s="9" t="s">
        <v>4956</v>
      </c>
      <c r="K1467" s="202" t="s">
        <v>4957</v>
      </c>
      <c r="L1467" s="25" t="s">
        <v>4958</v>
      </c>
      <c r="AK1467" s="5"/>
      <c r="AL1467" s="5"/>
      <c r="AM1467" s="5"/>
      <c r="AN1467" s="5"/>
      <c r="AO1467" s="5"/>
      <c r="AP1467" s="5"/>
      <c r="AQ1467" s="5"/>
      <c r="AR1467" s="5"/>
      <c r="AS1467" s="5"/>
    </row>
    <row r="1468" spans="2:45" ht="43.5">
      <c r="B1468" s="5"/>
      <c r="C1468" s="102" t="s">
        <v>1655</v>
      </c>
      <c r="D1468" s="201">
        <v>44375</v>
      </c>
      <c r="E1468" s="24" t="s">
        <v>4959</v>
      </c>
      <c r="F1468" s="25"/>
      <c r="G1468" s="25" t="s">
        <v>607</v>
      </c>
      <c r="H1468" s="25" t="s">
        <v>3338</v>
      </c>
      <c r="I1468" s="25" t="s">
        <v>4960</v>
      </c>
      <c r="J1468" s="9" t="s">
        <v>4961</v>
      </c>
      <c r="K1468" s="210" t="s">
        <v>4962</v>
      </c>
      <c r="L1468" s="25" t="s">
        <v>1293</v>
      </c>
      <c r="AK1468" s="5"/>
      <c r="AL1468" s="5"/>
      <c r="AM1468" s="5"/>
      <c r="AN1468" s="5"/>
      <c r="AO1468" s="5"/>
      <c r="AP1468" s="5"/>
      <c r="AQ1468" s="5"/>
      <c r="AR1468" s="5"/>
      <c r="AS1468" s="5"/>
    </row>
    <row r="1469" spans="2:45" ht="43.5">
      <c r="B1469" s="5"/>
      <c r="C1469" s="102" t="s">
        <v>1659</v>
      </c>
      <c r="D1469" s="201">
        <v>44377</v>
      </c>
      <c r="E1469" s="24" t="s">
        <v>4963</v>
      </c>
      <c r="F1469" s="25"/>
      <c r="G1469" s="25" t="s">
        <v>607</v>
      </c>
      <c r="H1469" s="25" t="s">
        <v>592</v>
      </c>
      <c r="I1469" s="25" t="s">
        <v>3912</v>
      </c>
      <c r="J1469" s="9" t="s">
        <v>330</v>
      </c>
      <c r="K1469" s="202" t="s">
        <v>4964</v>
      </c>
      <c r="L1469" s="25" t="s">
        <v>1293</v>
      </c>
      <c r="AK1469" s="5"/>
      <c r="AL1469" s="5"/>
      <c r="AM1469" s="5"/>
      <c r="AN1469" s="5"/>
      <c r="AO1469" s="5"/>
      <c r="AP1469" s="5"/>
      <c r="AQ1469" s="5"/>
      <c r="AR1469" s="5"/>
      <c r="AS1469" s="5"/>
    </row>
    <row r="1470" spans="2:45" ht="113">
      <c r="B1470" s="5"/>
      <c r="C1470" s="102" t="s">
        <v>1663</v>
      </c>
      <c r="D1470" s="201">
        <v>44379</v>
      </c>
      <c r="E1470" s="24" t="s">
        <v>4040</v>
      </c>
      <c r="F1470" s="25"/>
      <c r="G1470" s="25" t="s">
        <v>607</v>
      </c>
      <c r="H1470" s="25" t="s">
        <v>4965</v>
      </c>
      <c r="I1470" s="25" t="s">
        <v>3912</v>
      </c>
      <c r="J1470" s="9" t="s">
        <v>4966</v>
      </c>
      <c r="K1470" s="211" t="s">
        <v>4967</v>
      </c>
      <c r="L1470" s="25" t="s">
        <v>1293</v>
      </c>
      <c r="AK1470" s="5"/>
      <c r="AL1470" s="5"/>
      <c r="AM1470" s="5"/>
      <c r="AN1470" s="5"/>
      <c r="AO1470" s="5"/>
      <c r="AP1470" s="5"/>
      <c r="AQ1470" s="5"/>
      <c r="AR1470" s="5"/>
      <c r="AS1470" s="5"/>
    </row>
    <row r="1471" spans="2:45" ht="58">
      <c r="B1471" s="5"/>
      <c r="C1471" s="102" t="s">
        <v>1667</v>
      </c>
      <c r="D1471" s="201">
        <v>44382</v>
      </c>
      <c r="E1471" s="24" t="s">
        <v>4968</v>
      </c>
      <c r="F1471" s="25"/>
      <c r="G1471" s="25" t="s">
        <v>607</v>
      </c>
      <c r="H1471" s="25" t="s">
        <v>592</v>
      </c>
      <c r="I1471" s="25" t="s">
        <v>3912</v>
      </c>
      <c r="J1471" s="9" t="s">
        <v>4969</v>
      </c>
      <c r="K1471" s="202" t="s">
        <v>4970</v>
      </c>
      <c r="L1471" s="25" t="s">
        <v>4971</v>
      </c>
      <c r="AK1471" s="5"/>
      <c r="AL1471" s="5"/>
      <c r="AM1471" s="5"/>
      <c r="AN1471" s="5"/>
      <c r="AO1471" s="5"/>
      <c r="AP1471" s="5"/>
      <c r="AQ1471" s="5"/>
      <c r="AR1471" s="5"/>
      <c r="AS1471" s="5"/>
    </row>
    <row r="1472" spans="2:45" ht="43.5">
      <c r="B1472" s="5"/>
      <c r="C1472" s="102" t="s">
        <v>1671</v>
      </c>
      <c r="D1472" s="201">
        <v>44382</v>
      </c>
      <c r="E1472" s="24" t="s">
        <v>4972</v>
      </c>
      <c r="F1472" s="25"/>
      <c r="G1472" s="25" t="s">
        <v>1037</v>
      </c>
      <c r="H1472" s="25" t="s">
        <v>3338</v>
      </c>
      <c r="I1472" s="25" t="s">
        <v>433</v>
      </c>
      <c r="J1472" s="9" t="s">
        <v>4903</v>
      </c>
      <c r="K1472" s="202" t="s">
        <v>4973</v>
      </c>
      <c r="L1472" s="25" t="s">
        <v>4974</v>
      </c>
      <c r="AK1472" s="5"/>
      <c r="AL1472" s="5"/>
      <c r="AM1472" s="5"/>
      <c r="AN1472" s="5"/>
      <c r="AO1472" s="5"/>
      <c r="AP1472" s="5"/>
      <c r="AQ1472" s="5"/>
      <c r="AR1472" s="5"/>
      <c r="AS1472" s="5"/>
    </row>
    <row r="1473" spans="2:45" ht="58">
      <c r="B1473" s="5"/>
      <c r="C1473" s="102" t="s">
        <v>1676</v>
      </c>
      <c r="D1473" s="201">
        <v>44382</v>
      </c>
      <c r="E1473" s="24" t="s">
        <v>4406</v>
      </c>
      <c r="F1473" s="25"/>
      <c r="G1473" s="25" t="s">
        <v>566</v>
      </c>
      <c r="H1473" s="25" t="s">
        <v>592</v>
      </c>
      <c r="I1473" s="25" t="s">
        <v>4975</v>
      </c>
      <c r="J1473" s="9" t="s">
        <v>4976</v>
      </c>
      <c r="K1473" s="202" t="s">
        <v>4977</v>
      </c>
      <c r="L1473" s="25" t="s">
        <v>4978</v>
      </c>
      <c r="AK1473" s="5"/>
      <c r="AL1473" s="5"/>
      <c r="AM1473" s="5"/>
      <c r="AN1473" s="5"/>
      <c r="AO1473" s="5"/>
      <c r="AP1473" s="5"/>
      <c r="AQ1473" s="5"/>
      <c r="AR1473" s="5"/>
      <c r="AS1473" s="5"/>
    </row>
    <row r="1474" spans="2:45" ht="43.5">
      <c r="B1474" s="5"/>
      <c r="C1474" s="102" t="s">
        <v>1681</v>
      </c>
      <c r="D1474" s="201">
        <v>44382</v>
      </c>
      <c r="E1474" s="24" t="s">
        <v>3003</v>
      </c>
      <c r="F1474" s="25"/>
      <c r="G1474" s="25" t="s">
        <v>566</v>
      </c>
      <c r="H1474" s="25" t="s">
        <v>3338</v>
      </c>
      <c r="I1474" s="25" t="s">
        <v>2314</v>
      </c>
      <c r="J1474" s="205" t="s">
        <v>4979</v>
      </c>
      <c r="K1474" s="202" t="s">
        <v>4980</v>
      </c>
      <c r="L1474" s="25" t="s">
        <v>4981</v>
      </c>
      <c r="AK1474" s="5"/>
      <c r="AL1474" s="5"/>
      <c r="AM1474" s="5"/>
      <c r="AN1474" s="5"/>
      <c r="AO1474" s="5"/>
      <c r="AP1474" s="5"/>
      <c r="AQ1474" s="5"/>
      <c r="AR1474" s="5"/>
      <c r="AS1474" s="5"/>
    </row>
    <row r="1475" spans="2:45" ht="75.5">
      <c r="B1475" s="5"/>
      <c r="C1475" s="102" t="s">
        <v>1686</v>
      </c>
      <c r="D1475" s="201">
        <v>44383</v>
      </c>
      <c r="E1475" s="24" t="s">
        <v>4982</v>
      </c>
      <c r="F1475" s="25"/>
      <c r="G1475" s="25" t="s">
        <v>4983</v>
      </c>
      <c r="H1475" s="25" t="s">
        <v>4984</v>
      </c>
      <c r="I1475" s="25" t="s">
        <v>4985</v>
      </c>
      <c r="J1475" s="9" t="s">
        <v>4986</v>
      </c>
      <c r="K1475" s="202" t="s">
        <v>4987</v>
      </c>
      <c r="L1475" s="25" t="s">
        <v>508</v>
      </c>
      <c r="AK1475" s="5"/>
      <c r="AL1475" s="5"/>
      <c r="AM1475" s="5"/>
      <c r="AN1475" s="5"/>
      <c r="AO1475" s="5"/>
      <c r="AP1475" s="5"/>
      <c r="AQ1475" s="5"/>
      <c r="AR1475" s="5"/>
      <c r="AS1475" s="5"/>
    </row>
    <row r="1476" spans="2:45" ht="100.5">
      <c r="B1476" s="5"/>
      <c r="C1476" s="102" t="s">
        <v>1689</v>
      </c>
      <c r="D1476" s="201">
        <v>44384</v>
      </c>
      <c r="E1476" s="24" t="s">
        <v>4988</v>
      </c>
      <c r="F1476" s="25"/>
      <c r="G1476" s="25" t="s">
        <v>607</v>
      </c>
      <c r="H1476" s="25" t="s">
        <v>3338</v>
      </c>
      <c r="I1476" s="26">
        <v>44662</v>
      </c>
      <c r="J1476" s="9" t="s">
        <v>4989</v>
      </c>
      <c r="K1476" s="202" t="s">
        <v>4990</v>
      </c>
      <c r="L1476" s="25" t="s">
        <v>4991</v>
      </c>
      <c r="AK1476" s="5"/>
      <c r="AL1476" s="5"/>
      <c r="AM1476" s="5"/>
      <c r="AN1476" s="5"/>
      <c r="AO1476" s="5"/>
      <c r="AP1476" s="5"/>
      <c r="AQ1476" s="5"/>
      <c r="AR1476" s="5"/>
      <c r="AS1476" s="5"/>
    </row>
    <row r="1477" spans="2:45" ht="70">
      <c r="B1477" s="5"/>
      <c r="C1477" s="102" t="s">
        <v>1693</v>
      </c>
      <c r="D1477" s="201">
        <v>44384</v>
      </c>
      <c r="E1477" s="24" t="s">
        <v>4992</v>
      </c>
      <c r="F1477" s="25"/>
      <c r="G1477" s="25" t="s">
        <v>566</v>
      </c>
      <c r="H1477" s="25" t="s">
        <v>3338</v>
      </c>
      <c r="I1477" s="26">
        <v>45138</v>
      </c>
      <c r="J1477" s="9" t="s">
        <v>4993</v>
      </c>
      <c r="K1477" s="202" t="s">
        <v>4994</v>
      </c>
      <c r="L1477" s="25" t="s">
        <v>424</v>
      </c>
      <c r="AK1477" s="5"/>
      <c r="AL1477" s="5"/>
      <c r="AM1477" s="5"/>
      <c r="AN1477" s="5"/>
      <c r="AO1477" s="5"/>
      <c r="AP1477" s="5"/>
      <c r="AQ1477" s="5"/>
      <c r="AR1477" s="5"/>
      <c r="AS1477" s="5"/>
    </row>
    <row r="1478" spans="2:45" ht="56">
      <c r="B1478" s="5"/>
      <c r="C1478" s="102" t="s">
        <v>1696</v>
      </c>
      <c r="D1478" s="201">
        <v>44384</v>
      </c>
      <c r="E1478" s="24" t="s">
        <v>4995</v>
      </c>
      <c r="F1478" s="25"/>
      <c r="G1478" s="25" t="s">
        <v>568</v>
      </c>
      <c r="H1478" s="25" t="s">
        <v>3338</v>
      </c>
      <c r="I1478" s="26">
        <v>45138</v>
      </c>
      <c r="J1478" s="9" t="s">
        <v>340</v>
      </c>
      <c r="K1478" s="202" t="s">
        <v>4996</v>
      </c>
      <c r="L1478" s="25" t="s">
        <v>430</v>
      </c>
      <c r="AK1478" s="5"/>
      <c r="AL1478" s="5"/>
      <c r="AM1478" s="5"/>
      <c r="AN1478" s="5"/>
      <c r="AO1478" s="5"/>
      <c r="AP1478" s="5"/>
      <c r="AQ1478" s="5"/>
      <c r="AR1478" s="5"/>
      <c r="AS1478" s="5"/>
    </row>
    <row r="1479" spans="2:45" ht="113">
      <c r="B1479" s="5"/>
      <c r="C1479" s="102" t="s">
        <v>1699</v>
      </c>
      <c r="D1479" s="201">
        <v>44389</v>
      </c>
      <c r="E1479" s="24" t="s">
        <v>4997</v>
      </c>
      <c r="F1479" s="25"/>
      <c r="G1479" s="25" t="s">
        <v>607</v>
      </c>
      <c r="H1479" s="25" t="s">
        <v>4998</v>
      </c>
      <c r="I1479" s="25" t="s">
        <v>4999</v>
      </c>
      <c r="J1479" s="9" t="s">
        <v>5000</v>
      </c>
      <c r="K1479" s="202" t="s">
        <v>5001</v>
      </c>
      <c r="L1479" s="25" t="s">
        <v>5002</v>
      </c>
      <c r="AK1479" s="5"/>
      <c r="AL1479" s="5"/>
      <c r="AM1479" s="5"/>
      <c r="AN1479" s="5"/>
      <c r="AO1479" s="5"/>
      <c r="AP1479" s="5"/>
      <c r="AQ1479" s="5"/>
      <c r="AR1479" s="5"/>
      <c r="AS1479" s="5"/>
    </row>
    <row r="1480" spans="2:45" ht="58">
      <c r="B1480" s="5"/>
      <c r="C1480" s="102" t="s">
        <v>1702</v>
      </c>
      <c r="D1480" s="201">
        <v>44389</v>
      </c>
      <c r="E1480" s="24" t="s">
        <v>5003</v>
      </c>
      <c r="F1480" s="25"/>
      <c r="G1480" s="25" t="s">
        <v>568</v>
      </c>
      <c r="H1480" s="25" t="s">
        <v>592</v>
      </c>
      <c r="I1480" s="25" t="s">
        <v>5004</v>
      </c>
      <c r="J1480" s="9" t="s">
        <v>5005</v>
      </c>
      <c r="K1480" s="202" t="s">
        <v>5006</v>
      </c>
      <c r="L1480" s="25" t="s">
        <v>5007</v>
      </c>
      <c r="AK1480" s="5"/>
      <c r="AL1480" s="5"/>
      <c r="AM1480" s="5"/>
      <c r="AN1480" s="5"/>
      <c r="AO1480" s="5"/>
      <c r="AP1480" s="5"/>
      <c r="AQ1480" s="5"/>
      <c r="AR1480" s="5"/>
      <c r="AS1480" s="5"/>
    </row>
    <row r="1481" spans="2:45" ht="58">
      <c r="B1481" s="5"/>
      <c r="C1481" s="102" t="s">
        <v>1706</v>
      </c>
      <c r="D1481" s="201">
        <v>44389</v>
      </c>
      <c r="E1481" s="24" t="s">
        <v>5008</v>
      </c>
      <c r="F1481" s="25"/>
      <c r="G1481" s="25" t="s">
        <v>566</v>
      </c>
      <c r="H1481" s="25" t="s">
        <v>3338</v>
      </c>
      <c r="I1481" s="25" t="s">
        <v>5009</v>
      </c>
      <c r="J1481" s="9" t="s">
        <v>5010</v>
      </c>
      <c r="K1481" s="202" t="s">
        <v>5011</v>
      </c>
      <c r="L1481" s="25" t="s">
        <v>5012</v>
      </c>
      <c r="AK1481" s="5"/>
      <c r="AL1481" s="5"/>
      <c r="AM1481" s="5"/>
      <c r="AN1481" s="5"/>
      <c r="AO1481" s="5"/>
      <c r="AP1481" s="5"/>
      <c r="AQ1481" s="5"/>
      <c r="AR1481" s="5"/>
      <c r="AS1481" s="5"/>
    </row>
    <row r="1482" spans="2:45" ht="58">
      <c r="B1482" s="5"/>
      <c r="C1482" s="102" t="s">
        <v>1710</v>
      </c>
      <c r="D1482" s="201">
        <v>44389</v>
      </c>
      <c r="E1482" s="24" t="s">
        <v>3855</v>
      </c>
      <c r="F1482" s="25"/>
      <c r="G1482" s="25" t="s">
        <v>607</v>
      </c>
      <c r="H1482" s="25" t="s">
        <v>3338</v>
      </c>
      <c r="I1482" s="26">
        <v>44699</v>
      </c>
      <c r="J1482" s="9" t="s">
        <v>5013</v>
      </c>
      <c r="K1482" s="202" t="s">
        <v>5014</v>
      </c>
      <c r="L1482" s="25" t="s">
        <v>5015</v>
      </c>
      <c r="AK1482" s="5"/>
      <c r="AL1482" s="5"/>
      <c r="AM1482" s="5"/>
      <c r="AN1482" s="5"/>
      <c r="AO1482" s="5"/>
      <c r="AP1482" s="5"/>
      <c r="AQ1482" s="5"/>
      <c r="AR1482" s="5"/>
      <c r="AS1482" s="5"/>
    </row>
    <row r="1483" spans="2:45" ht="50.5">
      <c r="B1483" s="5"/>
      <c r="C1483" s="102" t="s">
        <v>1712</v>
      </c>
      <c r="D1483" s="201">
        <v>44389</v>
      </c>
      <c r="E1483" s="24" t="s">
        <v>5016</v>
      </c>
      <c r="F1483" s="25"/>
      <c r="G1483" s="25" t="s">
        <v>566</v>
      </c>
      <c r="H1483" s="25" t="s">
        <v>5017</v>
      </c>
      <c r="I1483" s="212">
        <v>44561</v>
      </c>
      <c r="J1483" s="9" t="s">
        <v>5018</v>
      </c>
      <c r="K1483" s="202" t="s">
        <v>5019</v>
      </c>
      <c r="L1483" s="25" t="s">
        <v>1293</v>
      </c>
      <c r="AK1483" s="5"/>
      <c r="AL1483" s="5"/>
      <c r="AM1483" s="5"/>
      <c r="AN1483" s="5"/>
      <c r="AO1483" s="5"/>
      <c r="AP1483" s="5"/>
      <c r="AQ1483" s="5"/>
      <c r="AR1483" s="5"/>
      <c r="AS1483" s="5"/>
    </row>
    <row r="1484" spans="2:45" ht="72.5">
      <c r="B1484" s="5"/>
      <c r="C1484" s="102" t="s">
        <v>1716</v>
      </c>
      <c r="D1484" s="201">
        <v>44391</v>
      </c>
      <c r="E1484" s="24" t="s">
        <v>5020</v>
      </c>
      <c r="F1484" s="25"/>
      <c r="G1484" s="25" t="s">
        <v>4983</v>
      </c>
      <c r="H1484" s="25" t="s">
        <v>592</v>
      </c>
      <c r="I1484" s="25" t="s">
        <v>4985</v>
      </c>
      <c r="J1484" s="9" t="s">
        <v>5021</v>
      </c>
      <c r="K1484" s="124" t="s">
        <v>5022</v>
      </c>
      <c r="L1484" s="25" t="s">
        <v>433</v>
      </c>
      <c r="AK1484" s="5"/>
      <c r="AL1484" s="5"/>
      <c r="AM1484" s="5"/>
      <c r="AN1484" s="5"/>
      <c r="AO1484" s="5"/>
      <c r="AP1484" s="5"/>
      <c r="AQ1484" s="5"/>
      <c r="AR1484" s="5"/>
      <c r="AS1484" s="5"/>
    </row>
    <row r="1485" spans="2:45" ht="50.5">
      <c r="B1485" s="5"/>
      <c r="C1485" s="102" t="s">
        <v>1720</v>
      </c>
      <c r="D1485" s="201">
        <v>44392</v>
      </c>
      <c r="E1485" s="24" t="s">
        <v>5016</v>
      </c>
      <c r="F1485" s="25"/>
      <c r="G1485" s="25" t="s">
        <v>566</v>
      </c>
      <c r="H1485" s="25" t="s">
        <v>5023</v>
      </c>
      <c r="I1485" s="212">
        <v>44561</v>
      </c>
      <c r="J1485" s="9" t="s">
        <v>5024</v>
      </c>
      <c r="K1485" s="202" t="s">
        <v>5025</v>
      </c>
      <c r="L1485" s="25" t="s">
        <v>5026</v>
      </c>
      <c r="AK1485" s="5"/>
      <c r="AL1485" s="5"/>
      <c r="AM1485" s="5"/>
      <c r="AN1485" s="5"/>
      <c r="AO1485" s="5"/>
      <c r="AP1485" s="5"/>
      <c r="AQ1485" s="5"/>
      <c r="AR1485" s="5"/>
      <c r="AS1485" s="5"/>
    </row>
    <row r="1486" spans="2:45" ht="50.5">
      <c r="B1486" s="5"/>
      <c r="C1486" s="102" t="s">
        <v>1724</v>
      </c>
      <c r="D1486" s="201">
        <v>44413</v>
      </c>
      <c r="E1486" s="24" t="s">
        <v>5027</v>
      </c>
      <c r="F1486" s="25"/>
      <c r="G1486" s="25" t="s">
        <v>607</v>
      </c>
      <c r="H1486" s="25" t="s">
        <v>5028</v>
      </c>
      <c r="I1486" s="26">
        <v>44779</v>
      </c>
      <c r="J1486" s="9" t="s">
        <v>5029</v>
      </c>
      <c r="K1486" s="208" t="s">
        <v>5030</v>
      </c>
      <c r="L1486" s="25" t="s">
        <v>500</v>
      </c>
      <c r="AK1486" s="5"/>
      <c r="AL1486" s="5"/>
      <c r="AM1486" s="5"/>
      <c r="AN1486" s="5"/>
      <c r="AO1486" s="5"/>
      <c r="AP1486" s="5"/>
      <c r="AQ1486" s="5"/>
      <c r="AR1486" s="5"/>
      <c r="AS1486" s="5"/>
    </row>
    <row r="1487" spans="2:45" ht="58">
      <c r="B1487" s="5"/>
      <c r="C1487" s="102" t="s">
        <v>1728</v>
      </c>
      <c r="D1487" s="201">
        <v>44413</v>
      </c>
      <c r="E1487" s="24" t="s">
        <v>5031</v>
      </c>
      <c r="F1487" s="25"/>
      <c r="G1487" s="25" t="s">
        <v>4983</v>
      </c>
      <c r="H1487" s="25" t="s">
        <v>592</v>
      </c>
      <c r="I1487" s="25" t="s">
        <v>4985</v>
      </c>
      <c r="J1487" s="9" t="s">
        <v>5032</v>
      </c>
      <c r="K1487" s="202" t="s">
        <v>5033</v>
      </c>
      <c r="L1487" s="25" t="s">
        <v>394</v>
      </c>
      <c r="AK1487" s="5"/>
      <c r="AL1487" s="5"/>
      <c r="AM1487" s="5"/>
      <c r="AN1487" s="5"/>
      <c r="AO1487" s="5"/>
      <c r="AP1487" s="5"/>
      <c r="AQ1487" s="5"/>
      <c r="AR1487" s="5"/>
      <c r="AS1487" s="5"/>
    </row>
    <row r="1488" spans="2:45" ht="75.5">
      <c r="B1488" s="5"/>
      <c r="C1488" s="102" t="s">
        <v>1731</v>
      </c>
      <c r="D1488" s="201">
        <v>44413</v>
      </c>
      <c r="E1488" s="24" t="s">
        <v>5034</v>
      </c>
      <c r="F1488" s="25"/>
      <c r="G1488" s="25" t="s">
        <v>566</v>
      </c>
      <c r="H1488" s="25" t="s">
        <v>3338</v>
      </c>
      <c r="I1488" s="26">
        <v>44773</v>
      </c>
      <c r="J1488" s="9" t="s">
        <v>5035</v>
      </c>
      <c r="K1488" s="202" t="s">
        <v>5036</v>
      </c>
      <c r="L1488" s="25" t="s">
        <v>5037</v>
      </c>
      <c r="AK1488" s="5"/>
      <c r="AL1488" s="5"/>
      <c r="AM1488" s="5"/>
      <c r="AN1488" s="5"/>
      <c r="AO1488" s="5"/>
      <c r="AP1488" s="5"/>
      <c r="AQ1488" s="5"/>
      <c r="AR1488" s="5"/>
      <c r="AS1488" s="5"/>
    </row>
    <row r="1489" spans="2:45" ht="63">
      <c r="B1489" s="5"/>
      <c r="C1489" s="102" t="s">
        <v>1734</v>
      </c>
      <c r="D1489" s="201">
        <v>44418</v>
      </c>
      <c r="E1489" s="24" t="s">
        <v>5038</v>
      </c>
      <c r="F1489" s="25"/>
      <c r="G1489" s="25" t="s">
        <v>566</v>
      </c>
      <c r="H1489" s="25" t="s">
        <v>592</v>
      </c>
      <c r="I1489" s="115">
        <v>44561</v>
      </c>
      <c r="J1489" s="9" t="s">
        <v>5039</v>
      </c>
      <c r="K1489" s="202" t="s">
        <v>5040</v>
      </c>
      <c r="L1489" s="25" t="s">
        <v>430</v>
      </c>
      <c r="AK1489" s="5"/>
      <c r="AL1489" s="5"/>
      <c r="AM1489" s="5"/>
      <c r="AN1489" s="5"/>
      <c r="AO1489" s="5"/>
      <c r="AP1489" s="5"/>
      <c r="AQ1489" s="5"/>
      <c r="AR1489" s="5"/>
      <c r="AS1489" s="5"/>
    </row>
    <row r="1490" spans="2:45" ht="58">
      <c r="B1490" s="5"/>
      <c r="C1490" s="102" t="s">
        <v>1738</v>
      </c>
      <c r="D1490" s="201">
        <v>44418</v>
      </c>
      <c r="E1490" s="24" t="s">
        <v>5041</v>
      </c>
      <c r="F1490" s="25"/>
      <c r="G1490" s="25" t="s">
        <v>4983</v>
      </c>
      <c r="H1490" s="25" t="s">
        <v>592</v>
      </c>
      <c r="I1490" s="25" t="s">
        <v>4985</v>
      </c>
      <c r="J1490" s="9" t="s">
        <v>290</v>
      </c>
      <c r="K1490" s="202" t="s">
        <v>5042</v>
      </c>
      <c r="L1490" s="25" t="s">
        <v>403</v>
      </c>
      <c r="AK1490" s="5"/>
      <c r="AL1490" s="5"/>
      <c r="AM1490" s="5"/>
      <c r="AN1490" s="5"/>
      <c r="AO1490" s="5"/>
      <c r="AP1490" s="5"/>
      <c r="AQ1490" s="5"/>
      <c r="AR1490" s="5"/>
      <c r="AS1490" s="5"/>
    </row>
    <row r="1491" spans="2:45" ht="101.5">
      <c r="B1491" s="5"/>
      <c r="C1491" s="102" t="s">
        <v>1742</v>
      </c>
      <c r="D1491" s="201">
        <v>44418</v>
      </c>
      <c r="E1491" s="24" t="s">
        <v>5043</v>
      </c>
      <c r="F1491" s="25"/>
      <c r="G1491" s="25" t="s">
        <v>4983</v>
      </c>
      <c r="H1491" s="25" t="s">
        <v>592</v>
      </c>
      <c r="I1491" s="25" t="s">
        <v>4985</v>
      </c>
      <c r="J1491" s="9" t="s">
        <v>5044</v>
      </c>
      <c r="K1491" s="202" t="s">
        <v>5045</v>
      </c>
      <c r="L1491" s="25" t="s">
        <v>403</v>
      </c>
      <c r="AK1491" s="5"/>
      <c r="AL1491" s="5"/>
      <c r="AM1491" s="5"/>
      <c r="AN1491" s="5"/>
      <c r="AO1491" s="5"/>
      <c r="AP1491" s="5"/>
      <c r="AQ1491" s="5"/>
      <c r="AR1491" s="5"/>
      <c r="AS1491" s="5"/>
    </row>
    <row r="1492" spans="2:45" ht="58">
      <c r="B1492" s="5"/>
      <c r="C1492" s="102" t="s">
        <v>1746</v>
      </c>
      <c r="D1492" s="201">
        <v>44425</v>
      </c>
      <c r="E1492" s="24" t="s">
        <v>5046</v>
      </c>
      <c r="F1492" s="25"/>
      <c r="G1492" s="25" t="s">
        <v>566</v>
      </c>
      <c r="H1492" s="25" t="s">
        <v>592</v>
      </c>
      <c r="I1492" s="115">
        <v>44500</v>
      </c>
      <c r="J1492" s="9" t="s">
        <v>5047</v>
      </c>
      <c r="K1492" s="202" t="s">
        <v>5048</v>
      </c>
      <c r="L1492" s="25" t="s">
        <v>403</v>
      </c>
      <c r="AK1492" s="5"/>
      <c r="AL1492" s="5"/>
      <c r="AM1492" s="5"/>
      <c r="AN1492" s="5"/>
      <c r="AO1492" s="5"/>
      <c r="AP1492" s="5"/>
      <c r="AQ1492" s="5"/>
      <c r="AR1492" s="5"/>
      <c r="AS1492" s="5"/>
    </row>
    <row r="1493" spans="2:45" ht="43.5">
      <c r="B1493" s="5"/>
      <c r="C1493" s="102" t="s">
        <v>1749</v>
      </c>
      <c r="D1493" s="201">
        <v>44425</v>
      </c>
      <c r="E1493" s="24" t="s">
        <v>5049</v>
      </c>
      <c r="F1493" s="25"/>
      <c r="G1493" s="25" t="s">
        <v>1037</v>
      </c>
      <c r="H1493" s="25" t="s">
        <v>2561</v>
      </c>
      <c r="I1493" s="98" t="s">
        <v>510</v>
      </c>
      <c r="J1493" s="9" t="s">
        <v>5050</v>
      </c>
      <c r="K1493" s="202" t="s">
        <v>5051</v>
      </c>
      <c r="L1493" s="25" t="s">
        <v>5052</v>
      </c>
      <c r="AK1493" s="5"/>
      <c r="AL1493" s="5"/>
      <c r="AM1493" s="5"/>
      <c r="AN1493" s="5"/>
      <c r="AO1493" s="5"/>
      <c r="AP1493" s="5"/>
      <c r="AQ1493" s="5"/>
      <c r="AR1493" s="5"/>
      <c r="AS1493" s="5"/>
    </row>
    <row r="1494" spans="2:45" ht="43.5">
      <c r="B1494" s="5"/>
      <c r="C1494" s="102" t="s">
        <v>1753</v>
      </c>
      <c r="D1494" s="201">
        <v>44431</v>
      </c>
      <c r="E1494" s="24" t="s">
        <v>3081</v>
      </c>
      <c r="F1494" s="25"/>
      <c r="G1494" s="25" t="s">
        <v>4983</v>
      </c>
      <c r="H1494" s="25" t="s">
        <v>592</v>
      </c>
      <c r="I1494" s="98">
        <v>17122021</v>
      </c>
      <c r="J1494" s="9" t="s">
        <v>5053</v>
      </c>
      <c r="K1494" s="202" t="s">
        <v>5054</v>
      </c>
      <c r="L1494" s="25" t="s">
        <v>403</v>
      </c>
      <c r="AK1494" s="5"/>
      <c r="AL1494" s="5"/>
      <c r="AM1494" s="5"/>
      <c r="AN1494" s="5"/>
      <c r="AO1494" s="5"/>
      <c r="AP1494" s="5"/>
      <c r="AQ1494" s="5"/>
      <c r="AR1494" s="5"/>
      <c r="AS1494" s="5"/>
    </row>
    <row r="1495" spans="2:45" ht="72.5">
      <c r="B1495" s="5"/>
      <c r="C1495" s="102" t="s">
        <v>1757</v>
      </c>
      <c r="D1495" s="201">
        <v>44431</v>
      </c>
      <c r="E1495" s="24" t="s">
        <v>5055</v>
      </c>
      <c r="F1495" s="25"/>
      <c r="G1495" s="25" t="s">
        <v>4983</v>
      </c>
      <c r="H1495" s="25" t="s">
        <v>592</v>
      </c>
      <c r="I1495" s="98">
        <v>17122021</v>
      </c>
      <c r="J1495" s="9" t="s">
        <v>5056</v>
      </c>
      <c r="K1495" s="202" t="s">
        <v>5057</v>
      </c>
      <c r="L1495" s="25" t="s">
        <v>403</v>
      </c>
      <c r="AK1495" s="5"/>
      <c r="AL1495" s="5"/>
      <c r="AM1495" s="5"/>
      <c r="AN1495" s="5"/>
      <c r="AO1495" s="5"/>
      <c r="AP1495" s="5"/>
      <c r="AQ1495" s="5"/>
      <c r="AR1495" s="5"/>
      <c r="AS1495" s="5"/>
    </row>
    <row r="1496" spans="2:45" ht="58">
      <c r="B1496" s="5"/>
      <c r="C1496" s="102" t="s">
        <v>2174</v>
      </c>
      <c r="D1496" s="201">
        <v>44431</v>
      </c>
      <c r="E1496" s="24" t="s">
        <v>5058</v>
      </c>
      <c r="F1496" s="25"/>
      <c r="G1496" s="25" t="s">
        <v>4983</v>
      </c>
      <c r="H1496" s="25" t="s">
        <v>592</v>
      </c>
      <c r="I1496" s="98">
        <v>17122021</v>
      </c>
      <c r="J1496" s="9" t="s">
        <v>4851</v>
      </c>
      <c r="K1496" s="202" t="s">
        <v>5059</v>
      </c>
      <c r="L1496" s="25" t="s">
        <v>403</v>
      </c>
      <c r="AK1496" s="5"/>
      <c r="AL1496" s="5"/>
      <c r="AM1496" s="5"/>
      <c r="AN1496" s="5"/>
      <c r="AO1496" s="5"/>
      <c r="AP1496" s="5"/>
      <c r="AQ1496" s="5"/>
      <c r="AR1496" s="5"/>
      <c r="AS1496" s="5"/>
    </row>
    <row r="1497" spans="2:45" ht="72.5">
      <c r="B1497" s="5"/>
      <c r="C1497" s="213" t="s">
        <v>2178</v>
      </c>
      <c r="D1497" s="201">
        <v>44431</v>
      </c>
      <c r="E1497" s="24" t="s">
        <v>5060</v>
      </c>
      <c r="F1497" s="25"/>
      <c r="G1497" s="25" t="s">
        <v>4983</v>
      </c>
      <c r="H1497" s="25" t="s">
        <v>592</v>
      </c>
      <c r="I1497" s="98">
        <v>17122021</v>
      </c>
      <c r="J1497" s="9" t="s">
        <v>4588</v>
      </c>
      <c r="K1497" s="202" t="s">
        <v>5061</v>
      </c>
      <c r="L1497" s="25" t="s">
        <v>403</v>
      </c>
      <c r="AK1497" s="5"/>
      <c r="AL1497" s="5"/>
      <c r="AM1497" s="5"/>
      <c r="AN1497" s="5"/>
      <c r="AO1497" s="5"/>
      <c r="AP1497" s="5"/>
      <c r="AQ1497" s="5"/>
      <c r="AR1497" s="5"/>
      <c r="AS1497" s="5"/>
    </row>
    <row r="1498" spans="2:45" ht="58">
      <c r="B1498" s="5"/>
      <c r="C1498" s="102" t="s">
        <v>2181</v>
      </c>
      <c r="D1498" s="201">
        <v>44431</v>
      </c>
      <c r="E1498" s="24" t="s">
        <v>5062</v>
      </c>
      <c r="F1498" s="25"/>
      <c r="G1498" s="25" t="s">
        <v>4983</v>
      </c>
      <c r="H1498" s="25" t="s">
        <v>592</v>
      </c>
      <c r="I1498" s="98">
        <v>17122021</v>
      </c>
      <c r="J1498" s="9" t="s">
        <v>4585</v>
      </c>
      <c r="K1498" s="202" t="s">
        <v>5063</v>
      </c>
      <c r="L1498" s="25" t="s">
        <v>403</v>
      </c>
      <c r="AK1498" s="5"/>
      <c r="AL1498" s="5"/>
      <c r="AM1498" s="5"/>
      <c r="AN1498" s="5"/>
      <c r="AO1498" s="5"/>
      <c r="AP1498" s="5"/>
      <c r="AQ1498" s="5"/>
      <c r="AR1498" s="5"/>
      <c r="AS1498" s="5"/>
    </row>
    <row r="1499" spans="2:45" ht="43.5">
      <c r="B1499" s="5"/>
      <c r="C1499" s="102" t="s">
        <v>2184</v>
      </c>
      <c r="D1499" s="201">
        <v>44431</v>
      </c>
      <c r="E1499" s="24" t="s">
        <v>5064</v>
      </c>
      <c r="F1499" s="25"/>
      <c r="G1499" s="25" t="s">
        <v>4983</v>
      </c>
      <c r="H1499" s="25" t="s">
        <v>592</v>
      </c>
      <c r="I1499" s="98">
        <v>17122021</v>
      </c>
      <c r="J1499" s="9" t="s">
        <v>3492</v>
      </c>
      <c r="K1499" s="124" t="s">
        <v>5065</v>
      </c>
      <c r="L1499" s="25" t="s">
        <v>403</v>
      </c>
      <c r="AK1499" s="5"/>
      <c r="AL1499" s="5"/>
      <c r="AM1499" s="5"/>
      <c r="AN1499" s="5"/>
      <c r="AO1499" s="5"/>
      <c r="AP1499" s="5"/>
      <c r="AQ1499" s="5"/>
      <c r="AR1499" s="5"/>
      <c r="AS1499" s="5"/>
    </row>
    <row r="1500" spans="2:45" ht="58">
      <c r="B1500" s="5"/>
      <c r="C1500" s="102" t="s">
        <v>2187</v>
      </c>
      <c r="D1500" s="201">
        <v>44431</v>
      </c>
      <c r="E1500" s="24" t="s">
        <v>5066</v>
      </c>
      <c r="F1500" s="25"/>
      <c r="G1500" s="25" t="s">
        <v>4983</v>
      </c>
      <c r="H1500" s="25" t="s">
        <v>592</v>
      </c>
      <c r="I1500" s="98">
        <v>17122021</v>
      </c>
      <c r="J1500" s="9" t="s">
        <v>3489</v>
      </c>
      <c r="K1500" s="124" t="s">
        <v>5067</v>
      </c>
      <c r="L1500" s="25" t="s">
        <v>403</v>
      </c>
      <c r="AK1500" s="5"/>
      <c r="AL1500" s="5"/>
      <c r="AM1500" s="5"/>
      <c r="AN1500" s="5"/>
      <c r="AO1500" s="5"/>
      <c r="AP1500" s="5"/>
      <c r="AQ1500" s="5"/>
      <c r="AR1500" s="5"/>
      <c r="AS1500" s="5"/>
    </row>
    <row r="1501" spans="2:45" ht="29">
      <c r="B1501" s="5"/>
      <c r="C1501" s="102" t="s">
        <v>2190</v>
      </c>
      <c r="D1501" s="201">
        <v>44432</v>
      </c>
      <c r="E1501" s="24" t="s">
        <v>5068</v>
      </c>
      <c r="F1501" s="25"/>
      <c r="G1501" s="25" t="s">
        <v>568</v>
      </c>
      <c r="H1501" s="25" t="s">
        <v>5069</v>
      </c>
      <c r="I1501" s="98">
        <v>31122021</v>
      </c>
      <c r="J1501" s="9" t="s">
        <v>4903</v>
      </c>
      <c r="K1501" s="124" t="s">
        <v>5070</v>
      </c>
      <c r="L1501" s="25" t="s">
        <v>5071</v>
      </c>
      <c r="AK1501" s="5"/>
      <c r="AL1501" s="5"/>
      <c r="AM1501" s="5"/>
      <c r="AN1501" s="5"/>
      <c r="AO1501" s="5"/>
      <c r="AP1501" s="5"/>
      <c r="AQ1501" s="5"/>
      <c r="AR1501" s="5"/>
      <c r="AS1501" s="5"/>
    </row>
    <row r="1502" spans="2:45" ht="43.5">
      <c r="B1502" s="5"/>
      <c r="C1502" s="102" t="s">
        <v>2194</v>
      </c>
      <c r="D1502" s="201">
        <v>44432</v>
      </c>
      <c r="E1502" s="24" t="s">
        <v>5072</v>
      </c>
      <c r="F1502" s="25"/>
      <c r="G1502" s="25" t="s">
        <v>568</v>
      </c>
      <c r="H1502" s="25" t="s">
        <v>3338</v>
      </c>
      <c r="I1502" s="98" t="s">
        <v>2314</v>
      </c>
      <c r="J1502" s="9" t="s">
        <v>427</v>
      </c>
      <c r="K1502" s="24" t="s">
        <v>5073</v>
      </c>
      <c r="L1502" s="25" t="s">
        <v>5074</v>
      </c>
      <c r="AK1502" s="5"/>
      <c r="AL1502" s="5"/>
      <c r="AM1502" s="5"/>
      <c r="AN1502" s="5"/>
      <c r="AO1502" s="5"/>
      <c r="AP1502" s="5"/>
      <c r="AQ1502" s="5"/>
      <c r="AR1502" s="5"/>
      <c r="AS1502" s="5"/>
    </row>
    <row r="1503" spans="2:45" ht="113">
      <c r="B1503" s="5"/>
      <c r="C1503" s="102" t="s">
        <v>2197</v>
      </c>
      <c r="D1503" s="201">
        <v>44434</v>
      </c>
      <c r="E1503" s="24" t="s">
        <v>3309</v>
      </c>
      <c r="F1503" s="25"/>
      <c r="G1503" s="25" t="s">
        <v>566</v>
      </c>
      <c r="H1503" s="25" t="s">
        <v>3338</v>
      </c>
      <c r="I1503" s="98" t="s">
        <v>2314</v>
      </c>
      <c r="J1503" s="9" t="s">
        <v>5075</v>
      </c>
      <c r="K1503" s="24" t="s">
        <v>5076</v>
      </c>
      <c r="L1503" s="25" t="s">
        <v>5077</v>
      </c>
      <c r="AK1503" s="5"/>
      <c r="AL1503" s="5"/>
      <c r="AM1503" s="5"/>
      <c r="AN1503" s="5"/>
      <c r="AO1503" s="5"/>
      <c r="AP1503" s="5"/>
      <c r="AQ1503" s="5"/>
      <c r="AR1503" s="5"/>
      <c r="AS1503" s="5"/>
    </row>
    <row r="1504" spans="2:45" ht="72.5">
      <c r="B1504" s="5"/>
      <c r="C1504" s="102" t="s">
        <v>2200</v>
      </c>
      <c r="D1504" s="201">
        <v>44434</v>
      </c>
      <c r="E1504" s="24" t="s">
        <v>5078</v>
      </c>
      <c r="F1504" s="25"/>
      <c r="G1504" s="25" t="s">
        <v>607</v>
      </c>
      <c r="H1504" s="25" t="s">
        <v>592</v>
      </c>
      <c r="I1504" s="98">
        <v>11112021</v>
      </c>
      <c r="J1504" s="9" t="s">
        <v>5079</v>
      </c>
      <c r="K1504" s="124" t="s">
        <v>5080</v>
      </c>
      <c r="L1504" s="25" t="s">
        <v>5081</v>
      </c>
      <c r="AK1504" s="5"/>
      <c r="AL1504" s="5"/>
      <c r="AM1504" s="5"/>
      <c r="AN1504" s="5"/>
      <c r="AO1504" s="5"/>
      <c r="AP1504" s="5"/>
      <c r="AQ1504" s="5"/>
      <c r="AR1504" s="5"/>
      <c r="AS1504" s="5"/>
    </row>
    <row r="1505" spans="2:45" ht="100.5">
      <c r="B1505" s="5"/>
      <c r="C1505" s="102" t="s">
        <v>2203</v>
      </c>
      <c r="D1505" s="201">
        <v>44435</v>
      </c>
      <c r="E1505" s="24" t="s">
        <v>5082</v>
      </c>
      <c r="F1505" s="25"/>
      <c r="G1505" s="25" t="s">
        <v>4983</v>
      </c>
      <c r="H1505" s="25" t="s">
        <v>592</v>
      </c>
      <c r="I1505" s="98" t="s">
        <v>5083</v>
      </c>
      <c r="J1505" s="9" t="s">
        <v>5084</v>
      </c>
      <c r="K1505" s="24" t="s">
        <v>5085</v>
      </c>
      <c r="L1505" s="25" t="s">
        <v>5086</v>
      </c>
      <c r="AK1505" s="5"/>
      <c r="AL1505" s="5"/>
      <c r="AM1505" s="5"/>
      <c r="AN1505" s="5"/>
      <c r="AO1505" s="5"/>
      <c r="AP1505" s="5"/>
      <c r="AQ1505" s="5"/>
      <c r="AR1505" s="5"/>
      <c r="AS1505" s="5"/>
    </row>
    <row r="1506" spans="2:45" ht="63">
      <c r="B1506" s="5"/>
      <c r="C1506" s="102" t="s">
        <v>2207</v>
      </c>
      <c r="D1506" s="201">
        <v>44438</v>
      </c>
      <c r="E1506" s="24" t="s">
        <v>5087</v>
      </c>
      <c r="F1506" s="25"/>
      <c r="G1506" s="25" t="s">
        <v>566</v>
      </c>
      <c r="H1506" s="25" t="s">
        <v>5088</v>
      </c>
      <c r="I1506" s="98" t="s">
        <v>2314</v>
      </c>
      <c r="J1506" s="9" t="s">
        <v>5089</v>
      </c>
      <c r="K1506" s="126" t="s">
        <v>5090</v>
      </c>
      <c r="L1506" s="25" t="s">
        <v>5091</v>
      </c>
      <c r="AK1506" s="5"/>
      <c r="AL1506" s="5"/>
      <c r="AM1506" s="5"/>
      <c r="AN1506" s="5"/>
      <c r="AO1506" s="5"/>
      <c r="AP1506" s="5"/>
      <c r="AQ1506" s="5"/>
      <c r="AR1506" s="5"/>
      <c r="AS1506" s="5"/>
    </row>
    <row r="1507" spans="2:45" ht="101.5">
      <c r="B1507" s="5"/>
      <c r="C1507" s="102" t="s">
        <v>2210</v>
      </c>
      <c r="D1507" s="201">
        <v>44438</v>
      </c>
      <c r="E1507" s="24" t="s">
        <v>5092</v>
      </c>
      <c r="F1507" s="25"/>
      <c r="G1507" s="25" t="s">
        <v>566</v>
      </c>
      <c r="H1507" s="25" t="s">
        <v>3338</v>
      </c>
      <c r="I1507" s="25" t="s">
        <v>3927</v>
      </c>
      <c r="J1507" s="9" t="s">
        <v>5093</v>
      </c>
      <c r="K1507" s="124" t="s">
        <v>5094</v>
      </c>
      <c r="L1507" s="25" t="s">
        <v>5095</v>
      </c>
      <c r="AK1507" s="5"/>
      <c r="AL1507" s="5"/>
      <c r="AM1507" s="5"/>
      <c r="AN1507" s="5"/>
      <c r="AO1507" s="5"/>
      <c r="AP1507" s="5"/>
      <c r="AQ1507" s="5"/>
      <c r="AR1507" s="5"/>
      <c r="AS1507" s="5"/>
    </row>
    <row r="1508" spans="2:45" ht="163">
      <c r="B1508" s="5"/>
      <c r="C1508" s="102" t="s">
        <v>2213</v>
      </c>
      <c r="D1508" s="201">
        <v>44440</v>
      </c>
      <c r="E1508" s="24" t="s">
        <v>5096</v>
      </c>
      <c r="F1508" s="25"/>
      <c r="G1508" s="25" t="s">
        <v>607</v>
      </c>
      <c r="H1508" s="25" t="s">
        <v>5097</v>
      </c>
      <c r="I1508" s="201">
        <v>44988</v>
      </c>
      <c r="J1508" s="9" t="s">
        <v>5098</v>
      </c>
      <c r="K1508" s="24" t="s">
        <v>5099</v>
      </c>
      <c r="L1508" s="25" t="s">
        <v>5100</v>
      </c>
      <c r="AK1508" s="5"/>
      <c r="AL1508" s="5"/>
      <c r="AM1508" s="5"/>
      <c r="AN1508" s="5"/>
      <c r="AO1508" s="5"/>
      <c r="AP1508" s="5"/>
      <c r="AQ1508" s="5"/>
      <c r="AR1508" s="5"/>
      <c r="AS1508" s="5"/>
    </row>
    <row r="1509" spans="2:45" ht="88">
      <c r="B1509" s="5"/>
      <c r="C1509" s="102" t="s">
        <v>2216</v>
      </c>
      <c r="D1509" s="201">
        <v>44440</v>
      </c>
      <c r="E1509" s="24" t="s">
        <v>4104</v>
      </c>
      <c r="F1509" s="25"/>
      <c r="G1509" s="25" t="s">
        <v>607</v>
      </c>
      <c r="H1509" s="25" t="s">
        <v>5101</v>
      </c>
      <c r="I1509" s="201">
        <v>44454</v>
      </c>
      <c r="J1509" s="9" t="s">
        <v>5102</v>
      </c>
      <c r="K1509" s="124" t="s">
        <v>5103</v>
      </c>
      <c r="L1509" s="25" t="s">
        <v>5104</v>
      </c>
      <c r="AK1509" s="5"/>
      <c r="AL1509" s="5"/>
      <c r="AM1509" s="5"/>
      <c r="AN1509" s="5"/>
      <c r="AO1509" s="5"/>
      <c r="AP1509" s="5"/>
      <c r="AQ1509" s="5"/>
      <c r="AR1509" s="5"/>
      <c r="AS1509" s="5"/>
    </row>
    <row r="1510" spans="2:45" ht="58">
      <c r="B1510" s="5"/>
      <c r="C1510" s="102" t="s">
        <v>2220</v>
      </c>
      <c r="D1510" s="201">
        <v>44440</v>
      </c>
      <c r="E1510" s="24" t="s">
        <v>2992</v>
      </c>
      <c r="F1510" s="25"/>
      <c r="G1510" s="25" t="s">
        <v>566</v>
      </c>
      <c r="H1510" s="25" t="s">
        <v>5105</v>
      </c>
      <c r="I1510" s="201" t="s">
        <v>2314</v>
      </c>
      <c r="J1510" s="9" t="s">
        <v>5106</v>
      </c>
      <c r="K1510" s="24" t="s">
        <v>5107</v>
      </c>
      <c r="L1510" s="25" t="s">
        <v>5108</v>
      </c>
      <c r="AK1510" s="5"/>
      <c r="AL1510" s="5"/>
      <c r="AM1510" s="5"/>
      <c r="AN1510" s="5"/>
      <c r="AO1510" s="5"/>
      <c r="AP1510" s="5"/>
      <c r="AQ1510" s="5"/>
      <c r="AR1510" s="5"/>
      <c r="AS1510" s="5"/>
    </row>
    <row r="1511" spans="2:45" ht="50.5">
      <c r="B1511" s="5"/>
      <c r="C1511" s="102" t="s">
        <v>2223</v>
      </c>
      <c r="D1511" s="201">
        <v>44440</v>
      </c>
      <c r="E1511" s="24" t="s">
        <v>3007</v>
      </c>
      <c r="F1511" s="25"/>
      <c r="G1511" s="25" t="s">
        <v>607</v>
      </c>
      <c r="H1511" s="25" t="s">
        <v>3338</v>
      </c>
      <c r="I1511" s="201">
        <v>45103</v>
      </c>
      <c r="J1511" s="9" t="s">
        <v>5109</v>
      </c>
      <c r="K1511" s="124"/>
      <c r="L1511" s="25" t="s">
        <v>5110</v>
      </c>
      <c r="N1511" s="204" t="str">
        <f>HYPERLINK("https://newaddons.com/#pricing","Out of quota. Click to get more...")</f>
        <v>Out of quota. Click to get more...</v>
      </c>
      <c r="AK1511" s="5"/>
      <c r="AL1511" s="5"/>
      <c r="AM1511" s="5"/>
      <c r="AN1511" s="5"/>
      <c r="AO1511" s="5"/>
      <c r="AP1511" s="5"/>
      <c r="AQ1511" s="5"/>
      <c r="AR1511" s="5"/>
      <c r="AS1511" s="5"/>
    </row>
    <row r="1512" spans="2:45" ht="101.5">
      <c r="B1512" s="5"/>
      <c r="C1512" s="102" t="s">
        <v>2226</v>
      </c>
      <c r="D1512" s="201">
        <v>44440</v>
      </c>
      <c r="E1512" s="24" t="s">
        <v>5111</v>
      </c>
      <c r="F1512" s="25"/>
      <c r="G1512" s="25" t="s">
        <v>607</v>
      </c>
      <c r="H1512" s="25" t="s">
        <v>5112</v>
      </c>
      <c r="I1512" s="201">
        <v>44662</v>
      </c>
      <c r="J1512" s="9" t="s">
        <v>5113</v>
      </c>
      <c r="K1512" s="124" t="s">
        <v>5114</v>
      </c>
      <c r="L1512" s="25" t="s">
        <v>5115</v>
      </c>
      <c r="N1512" s="204" t="str">
        <f>HYPERLINK("https://www.google.com/calendar/event?eid=bzJvZ3NpcmpnY2pyODNja2plbWV0Ymk0azAgcmVuYW5AaWZzcGNhcGl2YXJpLmNvbS5icg","View Event")</f>
        <v>View Event</v>
      </c>
      <c r="AK1512" s="5"/>
      <c r="AL1512" s="5"/>
      <c r="AM1512" s="5"/>
      <c r="AN1512" s="5"/>
      <c r="AO1512" s="5"/>
      <c r="AP1512" s="5"/>
      <c r="AQ1512" s="5"/>
      <c r="AR1512" s="5"/>
      <c r="AS1512" s="5"/>
    </row>
    <row r="1513" spans="2:45" ht="87.5">
      <c r="B1513" s="5"/>
      <c r="C1513" s="102" t="s">
        <v>2229</v>
      </c>
      <c r="D1513" s="201">
        <v>44440</v>
      </c>
      <c r="E1513" s="24" t="s">
        <v>2998</v>
      </c>
      <c r="F1513" s="25"/>
      <c r="G1513" s="25" t="s">
        <v>607</v>
      </c>
      <c r="H1513" s="25" t="s">
        <v>592</v>
      </c>
      <c r="I1513" s="214">
        <v>44541</v>
      </c>
      <c r="J1513" s="9" t="s">
        <v>5116</v>
      </c>
      <c r="K1513" s="124" t="s">
        <v>5117</v>
      </c>
      <c r="L1513" s="25" t="s">
        <v>5118</v>
      </c>
      <c r="N1513" s="204" t="str">
        <f>HYPERLINK("https://www.google.com/calendar/event?eid=dW1oZm9xMW1xbjgwNWY4NWc4OXJoYXRuaHMgcmVuYW5AaWZzcGNhcGl2YXJpLmNvbS5icg","View Event")</f>
        <v>View Event</v>
      </c>
      <c r="AK1513" s="5"/>
      <c r="AL1513" s="5"/>
      <c r="AM1513" s="5"/>
      <c r="AN1513" s="5"/>
      <c r="AO1513" s="5"/>
      <c r="AP1513" s="5"/>
      <c r="AQ1513" s="5"/>
      <c r="AR1513" s="5"/>
      <c r="AS1513" s="5"/>
    </row>
    <row r="1514" spans="2:45" ht="58">
      <c r="B1514" s="5"/>
      <c r="C1514" s="102" t="s">
        <v>2231</v>
      </c>
      <c r="D1514" s="201">
        <v>44441</v>
      </c>
      <c r="E1514" s="24" t="s">
        <v>5119</v>
      </c>
      <c r="F1514" s="25"/>
      <c r="G1514" s="25" t="s">
        <v>566</v>
      </c>
      <c r="H1514" s="25" t="s">
        <v>592</v>
      </c>
      <c r="I1514" s="98">
        <v>23102021</v>
      </c>
      <c r="J1514" s="9" t="s">
        <v>5120</v>
      </c>
      <c r="K1514" s="124" t="s">
        <v>5121</v>
      </c>
      <c r="L1514" s="25" t="s">
        <v>3725</v>
      </c>
      <c r="AK1514" s="5"/>
      <c r="AL1514" s="5"/>
      <c r="AM1514" s="5"/>
      <c r="AN1514" s="5"/>
      <c r="AO1514" s="5"/>
      <c r="AP1514" s="5"/>
      <c r="AQ1514" s="5"/>
      <c r="AR1514" s="5"/>
      <c r="AS1514" s="5"/>
    </row>
    <row r="1515" spans="2:45" ht="58">
      <c r="B1515" s="5"/>
      <c r="C1515" s="102" t="s">
        <v>2235</v>
      </c>
      <c r="D1515" s="201">
        <v>44441</v>
      </c>
      <c r="E1515" s="24" t="s">
        <v>5119</v>
      </c>
      <c r="F1515" s="25"/>
      <c r="G1515" s="25" t="s">
        <v>566</v>
      </c>
      <c r="H1515" s="25" t="s">
        <v>592</v>
      </c>
      <c r="I1515" s="98">
        <v>23102021</v>
      </c>
      <c r="J1515" s="9" t="s">
        <v>5122</v>
      </c>
      <c r="K1515" s="124" t="s">
        <v>5123</v>
      </c>
      <c r="L1515" s="25" t="s">
        <v>3725</v>
      </c>
      <c r="AK1515" s="5"/>
      <c r="AL1515" s="5"/>
      <c r="AM1515" s="5"/>
      <c r="AN1515" s="5"/>
      <c r="AO1515" s="5"/>
      <c r="AP1515" s="5"/>
      <c r="AQ1515" s="5"/>
      <c r="AR1515" s="5"/>
      <c r="AS1515" s="5"/>
    </row>
    <row r="1516" spans="2:45" ht="58">
      <c r="B1516" s="5"/>
      <c r="C1516" s="102" t="s">
        <v>2239</v>
      </c>
      <c r="D1516" s="201">
        <v>44441</v>
      </c>
      <c r="E1516" s="24" t="s">
        <v>5119</v>
      </c>
      <c r="F1516" s="25"/>
      <c r="G1516" s="25" t="s">
        <v>566</v>
      </c>
      <c r="H1516" s="25" t="s">
        <v>592</v>
      </c>
      <c r="I1516" s="98">
        <v>25102021</v>
      </c>
      <c r="J1516" s="9" t="s">
        <v>5124</v>
      </c>
      <c r="K1516" s="124" t="s">
        <v>5125</v>
      </c>
      <c r="L1516" s="25" t="s">
        <v>3725</v>
      </c>
      <c r="AK1516" s="5"/>
      <c r="AL1516" s="5"/>
      <c r="AM1516" s="5"/>
      <c r="AN1516" s="5"/>
      <c r="AO1516" s="5"/>
      <c r="AP1516" s="5"/>
      <c r="AQ1516" s="5"/>
      <c r="AR1516" s="5"/>
      <c r="AS1516" s="5"/>
    </row>
    <row r="1517" spans="2:45" ht="58">
      <c r="B1517" s="5"/>
      <c r="C1517" s="102" t="s">
        <v>2243</v>
      </c>
      <c r="D1517" s="201">
        <v>44441</v>
      </c>
      <c r="E1517" s="24" t="s">
        <v>5119</v>
      </c>
      <c r="F1517" s="25"/>
      <c r="G1517" s="25" t="s">
        <v>566</v>
      </c>
      <c r="H1517" s="25" t="s">
        <v>592</v>
      </c>
      <c r="I1517" s="98">
        <v>25102021</v>
      </c>
      <c r="J1517" s="9" t="s">
        <v>5126</v>
      </c>
      <c r="K1517" s="124" t="s">
        <v>5127</v>
      </c>
      <c r="L1517" s="25" t="s">
        <v>3725</v>
      </c>
      <c r="AK1517" s="5"/>
      <c r="AL1517" s="5"/>
      <c r="AM1517" s="5"/>
      <c r="AN1517" s="5"/>
      <c r="AO1517" s="5"/>
      <c r="AP1517" s="5"/>
      <c r="AQ1517" s="5"/>
      <c r="AR1517" s="5"/>
      <c r="AS1517" s="5"/>
    </row>
    <row r="1518" spans="2:45" ht="43.5">
      <c r="B1518" s="5"/>
      <c r="C1518" s="102" t="s">
        <v>2247</v>
      </c>
      <c r="D1518" s="201">
        <v>44449</v>
      </c>
      <c r="E1518" s="24" t="s">
        <v>5128</v>
      </c>
      <c r="F1518" s="25"/>
      <c r="G1518" s="25" t="s">
        <v>4983</v>
      </c>
      <c r="H1518" s="25" t="s">
        <v>592</v>
      </c>
      <c r="I1518" s="214">
        <v>44548</v>
      </c>
      <c r="J1518" s="9" t="s">
        <v>5129</v>
      </c>
      <c r="K1518" s="124" t="s">
        <v>5130</v>
      </c>
      <c r="L1518" s="25"/>
      <c r="N1518" s="204" t="str">
        <f>HYPERLINK("https://www.google.com/calendar/event?eid=Z2I0NzUwNzFiMTNjMmEzczA4cWNtMmJ0ajggcmVuYW5AaWZzcGNhcGl2YXJpLmNvbS5icg","View Event")</f>
        <v>View Event</v>
      </c>
      <c r="AK1518" s="5"/>
      <c r="AL1518" s="5"/>
      <c r="AM1518" s="5"/>
      <c r="AN1518" s="5"/>
      <c r="AO1518" s="5"/>
      <c r="AP1518" s="5"/>
      <c r="AQ1518" s="5"/>
      <c r="AR1518" s="5"/>
      <c r="AS1518" s="5"/>
    </row>
    <row r="1519" spans="2:45" ht="125.5">
      <c r="B1519" s="5"/>
      <c r="C1519" s="102" t="s">
        <v>2251</v>
      </c>
      <c r="D1519" s="201">
        <v>44449</v>
      </c>
      <c r="E1519" s="24" t="s">
        <v>3027</v>
      </c>
      <c r="F1519" s="25"/>
      <c r="G1519" s="25" t="s">
        <v>566</v>
      </c>
      <c r="H1519" s="25" t="s">
        <v>5131</v>
      </c>
      <c r="I1519" s="98" t="s">
        <v>2314</v>
      </c>
      <c r="J1519" s="9" t="s">
        <v>5132</v>
      </c>
      <c r="K1519" s="124" t="s">
        <v>5133</v>
      </c>
      <c r="L1519" s="25" t="s">
        <v>5134</v>
      </c>
      <c r="AK1519" s="5"/>
      <c r="AL1519" s="5"/>
      <c r="AM1519" s="5"/>
      <c r="AN1519" s="5"/>
      <c r="AO1519" s="5"/>
      <c r="AP1519" s="5"/>
      <c r="AQ1519" s="5"/>
      <c r="AR1519" s="5"/>
      <c r="AS1519" s="5"/>
    </row>
    <row r="1520" spans="2:45" ht="150.5">
      <c r="B1520" s="5"/>
      <c r="C1520" s="102" t="s">
        <v>2255</v>
      </c>
      <c r="D1520" s="201">
        <v>44449</v>
      </c>
      <c r="E1520" s="24" t="s">
        <v>5135</v>
      </c>
      <c r="F1520" s="25"/>
      <c r="G1520" s="25" t="s">
        <v>607</v>
      </c>
      <c r="H1520" s="25" t="s">
        <v>3338</v>
      </c>
      <c r="I1520" s="201">
        <v>44988</v>
      </c>
      <c r="J1520" s="9" t="s">
        <v>5136</v>
      </c>
      <c r="K1520" s="124" t="s">
        <v>5137</v>
      </c>
      <c r="L1520" s="25" t="s">
        <v>5138</v>
      </c>
      <c r="N1520" s="204" t="str">
        <f>HYPERLINK("https://www.google.com/calendar/event?eid=aWdiZzdsMjJocTZma240cnNyMXVhZ2Z0ZGMgcmVuYW5AaWZzcGNhcGl2YXJpLmNvbS5icg","View Event")</f>
        <v>View Event</v>
      </c>
      <c r="AK1520" s="5"/>
      <c r="AL1520" s="5"/>
      <c r="AM1520" s="5"/>
      <c r="AN1520" s="5"/>
      <c r="AO1520" s="5"/>
      <c r="AP1520" s="5"/>
      <c r="AQ1520" s="5"/>
      <c r="AR1520" s="5"/>
      <c r="AS1520" s="5"/>
    </row>
    <row r="1521" spans="2:45" ht="116">
      <c r="B1521" s="5"/>
      <c r="C1521" s="102" t="s">
        <v>2259</v>
      </c>
      <c r="D1521" s="201">
        <v>44449</v>
      </c>
      <c r="E1521" s="24" t="s">
        <v>5139</v>
      </c>
      <c r="F1521" s="25"/>
      <c r="G1521" s="25" t="s">
        <v>607</v>
      </c>
      <c r="H1521" s="25" t="s">
        <v>5140</v>
      </c>
      <c r="I1521" s="215" t="s">
        <v>3553</v>
      </c>
      <c r="J1521" s="9" t="s">
        <v>5141</v>
      </c>
      <c r="K1521" s="124" t="s">
        <v>5142</v>
      </c>
      <c r="L1521" s="25" t="s">
        <v>5143</v>
      </c>
      <c r="AK1521" s="5"/>
      <c r="AL1521" s="5"/>
      <c r="AM1521" s="5"/>
      <c r="AN1521" s="5"/>
      <c r="AO1521" s="5"/>
      <c r="AP1521" s="5"/>
      <c r="AQ1521" s="5"/>
      <c r="AR1521" s="5"/>
      <c r="AS1521" s="5"/>
    </row>
    <row r="1522" spans="2:45" ht="88">
      <c r="B1522" s="5"/>
      <c r="C1522" s="102" t="s">
        <v>2263</v>
      </c>
      <c r="D1522" s="201">
        <v>44453</v>
      </c>
      <c r="E1522" s="24" t="s">
        <v>5144</v>
      </c>
      <c r="F1522" s="25"/>
      <c r="G1522" s="25" t="s">
        <v>607</v>
      </c>
      <c r="H1522" s="25" t="s">
        <v>3338</v>
      </c>
      <c r="I1522" s="26">
        <v>44819</v>
      </c>
      <c r="J1522" s="9" t="s">
        <v>5145</v>
      </c>
      <c r="K1522" s="124" t="s">
        <v>5146</v>
      </c>
      <c r="L1522" s="25" t="s">
        <v>5147</v>
      </c>
      <c r="N1522" s="204" t="str">
        <f>HYPERLINK("https://www.google.com/calendar/event?eid=dW5tZG1tam8ydjAxMDg0bG9pZzZha3NtM28gcmVuYW5AaWZzcGNhcGl2YXJpLmNvbS5icg","View Event")</f>
        <v>View Event</v>
      </c>
      <c r="AK1522" s="5"/>
      <c r="AL1522" s="5"/>
      <c r="AM1522" s="5"/>
      <c r="AN1522" s="5"/>
      <c r="AO1522" s="5"/>
      <c r="AP1522" s="5"/>
      <c r="AQ1522" s="5"/>
      <c r="AR1522" s="5"/>
      <c r="AS1522" s="5"/>
    </row>
    <row r="1523" spans="2:45" ht="154">
      <c r="B1523" s="5"/>
      <c r="C1523" s="102" t="s">
        <v>2266</v>
      </c>
      <c r="D1523" s="201">
        <v>44453</v>
      </c>
      <c r="E1523" s="24" t="s">
        <v>3268</v>
      </c>
      <c r="F1523" s="98"/>
      <c r="G1523" s="98" t="s">
        <v>607</v>
      </c>
      <c r="H1523" s="25" t="s">
        <v>5148</v>
      </c>
      <c r="I1523" s="25" t="s">
        <v>5149</v>
      </c>
      <c r="J1523" s="9" t="s">
        <v>5150</v>
      </c>
      <c r="K1523" s="124" t="s">
        <v>5151</v>
      </c>
      <c r="L1523" s="25" t="s">
        <v>5152</v>
      </c>
      <c r="AK1523" s="5"/>
      <c r="AL1523" s="5"/>
      <c r="AM1523" s="5"/>
      <c r="AN1523" s="5"/>
      <c r="AO1523" s="5"/>
      <c r="AP1523" s="5"/>
      <c r="AQ1523" s="5"/>
      <c r="AR1523" s="5"/>
      <c r="AS1523" s="5"/>
    </row>
    <row r="1524" spans="2:45" ht="88">
      <c r="B1524" s="5"/>
      <c r="C1524" s="102" t="s">
        <v>2269</v>
      </c>
      <c r="D1524" s="201">
        <v>44453</v>
      </c>
      <c r="E1524" s="24" t="s">
        <v>3046</v>
      </c>
      <c r="F1524" s="98"/>
      <c r="G1524" s="98" t="s">
        <v>607</v>
      </c>
      <c r="H1524" s="25" t="s">
        <v>3338</v>
      </c>
      <c r="I1524" s="26">
        <v>44819</v>
      </c>
      <c r="J1524" s="9" t="s">
        <v>5153</v>
      </c>
      <c r="K1524" s="124" t="s">
        <v>5154</v>
      </c>
      <c r="L1524" s="25" t="s">
        <v>5155</v>
      </c>
      <c r="N1524" s="204" t="str">
        <f>HYPERLINK("https://www.google.com/calendar/event?eid=MGd2bGRwbDlkMHY2OWk5NzBpY25nZnR1NTQgcmVuYW5AaWZzcGNhcGl2YXJpLmNvbS5icg","View Event")</f>
        <v>View Event</v>
      </c>
      <c r="AK1524" s="5"/>
      <c r="AL1524" s="5"/>
      <c r="AM1524" s="5"/>
      <c r="AN1524" s="5"/>
      <c r="AO1524" s="5"/>
      <c r="AP1524" s="5"/>
      <c r="AQ1524" s="5"/>
      <c r="AR1524" s="5"/>
      <c r="AS1524" s="5"/>
    </row>
    <row r="1525" spans="2:45" ht="168">
      <c r="B1525" s="5"/>
      <c r="C1525" s="102" t="s">
        <v>2272</v>
      </c>
      <c r="D1525" s="201">
        <v>44453</v>
      </c>
      <c r="E1525" s="24" t="s">
        <v>4040</v>
      </c>
      <c r="F1525" s="98"/>
      <c r="G1525" s="98" t="s">
        <v>566</v>
      </c>
      <c r="H1525" s="25" t="s">
        <v>592</v>
      </c>
      <c r="I1525" s="214">
        <v>44561</v>
      </c>
      <c r="J1525" s="113" t="s">
        <v>5156</v>
      </c>
      <c r="K1525" s="124" t="s">
        <v>5157</v>
      </c>
      <c r="L1525" s="25" t="s">
        <v>5158</v>
      </c>
      <c r="N1525" s="204" t="str">
        <f>HYPERLINK("https://www.google.com/calendar/event?eid=Zjc1OTNwZWtvb3JpaWR1cTVmdGwxMWs3czggcmVuYW5AaWZzcGNhcGl2YXJpLmNvbS5icg","View Event")</f>
        <v>View Event</v>
      </c>
      <c r="AK1525" s="5"/>
      <c r="AL1525" s="5"/>
      <c r="AM1525" s="5"/>
      <c r="AN1525" s="5"/>
      <c r="AO1525" s="5"/>
      <c r="AP1525" s="5"/>
      <c r="AQ1525" s="5"/>
      <c r="AR1525" s="5"/>
      <c r="AS1525" s="5"/>
    </row>
    <row r="1526" spans="2:45" ht="58">
      <c r="B1526" s="5"/>
      <c r="C1526" s="102" t="s">
        <v>2276</v>
      </c>
      <c r="D1526" s="201">
        <v>44453</v>
      </c>
      <c r="E1526" s="24" t="s">
        <v>5159</v>
      </c>
      <c r="F1526" s="98"/>
      <c r="G1526" s="98" t="s">
        <v>1037</v>
      </c>
      <c r="H1526" s="25" t="s">
        <v>2561</v>
      </c>
      <c r="I1526" s="98" t="s">
        <v>430</v>
      </c>
      <c r="J1526" s="216" t="s">
        <v>508</v>
      </c>
      <c r="K1526" s="124" t="s">
        <v>5160</v>
      </c>
      <c r="L1526" s="25" t="s">
        <v>5161</v>
      </c>
      <c r="AK1526" s="5"/>
      <c r="AL1526" s="5"/>
      <c r="AM1526" s="5"/>
      <c r="AN1526" s="5"/>
      <c r="AO1526" s="5"/>
      <c r="AP1526" s="5"/>
      <c r="AQ1526" s="5"/>
      <c r="AR1526" s="5"/>
      <c r="AS1526" s="5"/>
    </row>
    <row r="1527" spans="2:45" ht="72.5">
      <c r="B1527" s="5"/>
      <c r="C1527" s="102" t="s">
        <v>2279</v>
      </c>
      <c r="D1527" s="201">
        <v>44454</v>
      </c>
      <c r="E1527" s="24" t="s">
        <v>5162</v>
      </c>
      <c r="F1527" s="98"/>
      <c r="G1527" s="98" t="s">
        <v>4983</v>
      </c>
      <c r="H1527" s="25" t="s">
        <v>592</v>
      </c>
      <c r="I1527" s="214">
        <v>44547</v>
      </c>
      <c r="J1527" s="113" t="s">
        <v>5163</v>
      </c>
      <c r="K1527" s="124" t="s">
        <v>5164</v>
      </c>
      <c r="L1527" s="25" t="s">
        <v>387</v>
      </c>
      <c r="N1527" s="204" t="str">
        <f>HYPERLINK("https://www.google.com/calendar/event?eid=aGNyYnUyOWNzdXNlcDZxdTI2bzN2cWwxczggcmVuYW5AaWZzcGNhcGl2YXJpLmNvbS5icg","View Event")</f>
        <v>View Event</v>
      </c>
      <c r="AK1527" s="5"/>
      <c r="AL1527" s="5"/>
      <c r="AM1527" s="5"/>
      <c r="AN1527" s="5"/>
      <c r="AO1527" s="5"/>
      <c r="AP1527" s="5"/>
      <c r="AQ1527" s="5"/>
      <c r="AR1527" s="5"/>
      <c r="AS1527" s="5"/>
    </row>
    <row r="1528" spans="2:45" ht="43.5">
      <c r="B1528" s="5"/>
      <c r="C1528" s="102" t="s">
        <v>2282</v>
      </c>
      <c r="D1528" s="201">
        <v>44454</v>
      </c>
      <c r="E1528" s="24" t="s">
        <v>5165</v>
      </c>
      <c r="F1528" s="215"/>
      <c r="G1528" s="215" t="s">
        <v>4983</v>
      </c>
      <c r="H1528" s="25" t="s">
        <v>592</v>
      </c>
      <c r="I1528" s="115">
        <v>44547</v>
      </c>
      <c r="J1528" s="113" t="s">
        <v>5166</v>
      </c>
      <c r="K1528" s="124" t="s">
        <v>5167</v>
      </c>
      <c r="L1528" s="25" t="s">
        <v>387</v>
      </c>
      <c r="N1528" s="204" t="str">
        <f>HYPERLINK("https://www.google.com/calendar/event?eid=M2Rpdm00aWpyNGpnOGdhOGExaDdjZWtpY2sgcmVuYW5AaWZzcGNhcGl2YXJpLmNvbS5icg","View Event")</f>
        <v>View Event</v>
      </c>
      <c r="AK1528" s="5"/>
      <c r="AL1528" s="5"/>
      <c r="AM1528" s="5"/>
      <c r="AN1528" s="5"/>
      <c r="AO1528" s="5"/>
      <c r="AP1528" s="5"/>
      <c r="AQ1528" s="5"/>
      <c r="AR1528" s="5"/>
      <c r="AS1528" s="5"/>
    </row>
    <row r="1529" spans="2:45" ht="72.5">
      <c r="B1529" s="5"/>
      <c r="C1529" s="102" t="s">
        <v>2286</v>
      </c>
      <c r="D1529" s="201">
        <v>44454</v>
      </c>
      <c r="E1529" s="24" t="s">
        <v>3679</v>
      </c>
      <c r="F1529" s="215"/>
      <c r="G1529" s="215" t="s">
        <v>566</v>
      </c>
      <c r="H1529" s="25" t="s">
        <v>592</v>
      </c>
      <c r="I1529" s="115" t="s">
        <v>5168</v>
      </c>
      <c r="J1529" s="113" t="s">
        <v>5169</v>
      </c>
      <c r="K1529" s="124" t="s">
        <v>5170</v>
      </c>
      <c r="L1529" s="25" t="s">
        <v>5171</v>
      </c>
      <c r="N1529" s="204" t="str">
        <f>HYPERLINK("https://www.google.com/calendar/event?eid=ZzUxaWx0ZGZibHFnOGIwYTAyZDZnbDJtY2cgcmVuYW5AaWZzcGNhcGl2YXJpLmNvbS5icg","View Event")</f>
        <v>View Event</v>
      </c>
      <c r="AK1529" s="5"/>
      <c r="AL1529" s="5"/>
      <c r="AM1529" s="5"/>
      <c r="AN1529" s="5"/>
      <c r="AO1529" s="5"/>
      <c r="AP1529" s="5"/>
      <c r="AQ1529" s="5"/>
      <c r="AR1529" s="5"/>
      <c r="AS1529" s="5"/>
    </row>
    <row r="1530" spans="2:45" ht="50.5">
      <c r="B1530" s="5"/>
      <c r="C1530" s="102" t="s">
        <v>2289</v>
      </c>
      <c r="D1530" s="201">
        <v>44454</v>
      </c>
      <c r="E1530" s="24" t="s">
        <v>5087</v>
      </c>
      <c r="F1530" s="215"/>
      <c r="G1530" s="215" t="s">
        <v>566</v>
      </c>
      <c r="H1530" s="25" t="s">
        <v>5172</v>
      </c>
      <c r="I1530" s="115" t="s">
        <v>2314</v>
      </c>
      <c r="J1530" s="9" t="s">
        <v>5173</v>
      </c>
      <c r="K1530" s="124" t="s">
        <v>5174</v>
      </c>
      <c r="L1530" s="25" t="s">
        <v>5175</v>
      </c>
      <c r="AK1530" s="5"/>
      <c r="AL1530" s="5"/>
      <c r="AM1530" s="5"/>
      <c r="AN1530" s="5"/>
      <c r="AO1530" s="5"/>
      <c r="AP1530" s="5"/>
      <c r="AQ1530" s="5"/>
      <c r="AR1530" s="5"/>
      <c r="AS1530" s="5"/>
    </row>
    <row r="1531" spans="2:45" ht="50.5">
      <c r="B1531" s="5"/>
      <c r="C1531" s="102" t="s">
        <v>2292</v>
      </c>
      <c r="D1531" s="201">
        <v>44455</v>
      </c>
      <c r="E1531" s="24" t="s">
        <v>5176</v>
      </c>
      <c r="F1531" s="215"/>
      <c r="G1531" s="215" t="s">
        <v>566</v>
      </c>
      <c r="H1531" s="25" t="s">
        <v>592</v>
      </c>
      <c r="I1531" s="115">
        <v>44561</v>
      </c>
      <c r="J1531" s="9" t="s">
        <v>5177</v>
      </c>
      <c r="K1531" s="124" t="s">
        <v>5178</v>
      </c>
      <c r="L1531" s="25" t="s">
        <v>5179</v>
      </c>
      <c r="M1531" s="204" t="str">
        <f>HYPERLINK("https://www.google.com/calendar/event?eid=b3JhZzZvMjg5NDBkbzd2c3RoOGZ0NmZubTggcTE3cnE3dGkwMjhyczJxMm9mMDYyMHNwOW9AZw","View Event")</f>
        <v>View Event</v>
      </c>
      <c r="N1531" s="204" t="str">
        <f>HYPERLINK("https://www.google.com/calendar/event?eid=dWFxa3VsbDhsYnFjOW52dmFhb20zMTc3dmMgcmVuYW5AaWZzcGNhcGl2YXJpLmNvbS5icg","View Event")</f>
        <v>View Event</v>
      </c>
      <c r="AK1531" s="5"/>
      <c r="AL1531" s="5"/>
      <c r="AM1531" s="5"/>
      <c r="AN1531" s="5"/>
      <c r="AO1531" s="5"/>
      <c r="AP1531" s="5"/>
      <c r="AQ1531" s="5"/>
      <c r="AR1531" s="5"/>
      <c r="AS1531" s="5"/>
    </row>
    <row r="1532" spans="2:45" ht="72.5">
      <c r="B1532" s="5"/>
      <c r="C1532" s="102" t="s">
        <v>2295</v>
      </c>
      <c r="D1532" s="201">
        <v>44459</v>
      </c>
      <c r="E1532" s="24" t="s">
        <v>5180</v>
      </c>
      <c r="F1532" s="215"/>
      <c r="G1532" s="215" t="s">
        <v>566</v>
      </c>
      <c r="H1532" s="25" t="s">
        <v>5181</v>
      </c>
      <c r="I1532" s="25" t="s">
        <v>2314</v>
      </c>
      <c r="J1532" s="113" t="s">
        <v>5182</v>
      </c>
      <c r="K1532" s="124" t="s">
        <v>5183</v>
      </c>
      <c r="L1532" s="25"/>
      <c r="AK1532" s="5"/>
      <c r="AL1532" s="5"/>
      <c r="AM1532" s="5"/>
      <c r="AN1532" s="5"/>
      <c r="AO1532" s="5"/>
      <c r="AP1532" s="5"/>
      <c r="AQ1532" s="5"/>
      <c r="AR1532" s="5"/>
      <c r="AS1532" s="5"/>
    </row>
    <row r="1533" spans="2:45" ht="72.5">
      <c r="B1533" s="5"/>
      <c r="C1533" s="102" t="s">
        <v>2298</v>
      </c>
      <c r="D1533" s="201">
        <v>44459</v>
      </c>
      <c r="E1533" s="24" t="s">
        <v>5180</v>
      </c>
      <c r="F1533" s="215"/>
      <c r="G1533" s="215" t="s">
        <v>566</v>
      </c>
      <c r="H1533" s="25" t="s">
        <v>3338</v>
      </c>
      <c r="I1533" s="25" t="s">
        <v>2314</v>
      </c>
      <c r="J1533" s="113" t="s">
        <v>5182</v>
      </c>
      <c r="K1533" s="124" t="s">
        <v>5184</v>
      </c>
      <c r="L1533" s="25" t="s">
        <v>5185</v>
      </c>
      <c r="M1533" s="204" t="str">
        <f>HYPERLINK("https://www.google.com/calendar/event?eid=czUzaXYxYmJhMDVtOWNzM2VxdjV1bXVlaTQgcTE3cnE3dGkwMjhyczJxMm9mMDYyMHNwOW9AZw","View Event")</f>
        <v>View Event</v>
      </c>
      <c r="AK1533" s="5"/>
      <c r="AL1533" s="5"/>
      <c r="AM1533" s="5"/>
      <c r="AN1533" s="5"/>
      <c r="AO1533" s="5"/>
      <c r="AP1533" s="5"/>
      <c r="AQ1533" s="5"/>
      <c r="AR1533" s="5"/>
      <c r="AS1533" s="5"/>
    </row>
    <row r="1534" spans="2:45" ht="58">
      <c r="B1534" s="5"/>
      <c r="C1534" s="102" t="s">
        <v>2301</v>
      </c>
      <c r="D1534" s="201">
        <v>44468</v>
      </c>
      <c r="E1534" s="24" t="s">
        <v>5119</v>
      </c>
      <c r="F1534" s="215"/>
      <c r="G1534" s="215" t="s">
        <v>566</v>
      </c>
      <c r="H1534" s="25" t="s">
        <v>592</v>
      </c>
      <c r="I1534" s="115">
        <v>44521</v>
      </c>
      <c r="J1534" s="113" t="s">
        <v>5186</v>
      </c>
      <c r="K1534" s="124" t="s">
        <v>5187</v>
      </c>
      <c r="L1534" s="25" t="s">
        <v>427</v>
      </c>
      <c r="M1534" s="204" t="str">
        <f>HYPERLINK("https://www.google.com/calendar/event?eid=ZXF1MTM5aXVxZXVoaXQ5MmcxbG0xMHZjdWMgcTE3cnE3dGkwMjhyczJxMm9mMDYyMHNwOW9AZw","View Event")</f>
        <v>View Event</v>
      </c>
      <c r="N1534" s="204" t="str">
        <f>HYPERLINK("https://www.google.com/calendar/event?eid=ZjBhbjYyZTRkMzliN2RvMTgycHFkanRvOGcgcmVuYW5AaWZzcGNhcGl2YXJpLmNvbS5icg","View Event")</f>
        <v>View Event</v>
      </c>
      <c r="AK1534" s="5"/>
      <c r="AL1534" s="5"/>
      <c r="AM1534" s="5"/>
      <c r="AN1534" s="5"/>
      <c r="AO1534" s="5"/>
      <c r="AP1534" s="5"/>
      <c r="AQ1534" s="5"/>
      <c r="AR1534" s="5"/>
      <c r="AS1534" s="5"/>
    </row>
    <row r="1535" spans="2:45" ht="58">
      <c r="B1535" s="5"/>
      <c r="C1535" s="102" t="s">
        <v>2304</v>
      </c>
      <c r="D1535" s="201">
        <v>44468</v>
      </c>
      <c r="E1535" s="24" t="s">
        <v>5119</v>
      </c>
      <c r="F1535" s="215"/>
      <c r="G1535" s="215" t="s">
        <v>566</v>
      </c>
      <c r="H1535" s="25" t="s">
        <v>592</v>
      </c>
      <c r="I1535" s="115">
        <v>44521</v>
      </c>
      <c r="J1535" s="113" t="s">
        <v>5188</v>
      </c>
      <c r="K1535" s="124" t="s">
        <v>5189</v>
      </c>
      <c r="L1535" s="25" t="s">
        <v>427</v>
      </c>
      <c r="M1535" s="204" t="str">
        <f>HYPERLINK("https://www.google.com/calendar/event?eid=OTV2bjdqNmVuOGNxdjJwOTVscGk0MTJubm8gcTE3cnE3dGkwMjhyczJxMm9mMDYyMHNwOW9AZw","View Event")</f>
        <v>View Event</v>
      </c>
      <c r="N1535" s="204" t="str">
        <f>HYPERLINK("https://www.google.com/calendar/event?eid=MzY2dDU2bmtndmthaXNuc3J1OGI1bjB2aG8gcmVuYW5AaWZzcGNhcGl2YXJpLmNvbS5icg","View Event")</f>
        <v>View Event</v>
      </c>
      <c r="AK1535" s="5"/>
      <c r="AL1535" s="5"/>
      <c r="AM1535" s="5"/>
      <c r="AN1535" s="5"/>
      <c r="AO1535" s="5"/>
      <c r="AP1535" s="5"/>
      <c r="AQ1535" s="5"/>
      <c r="AR1535" s="5"/>
      <c r="AS1535" s="5"/>
    </row>
    <row r="1536" spans="2:45" ht="58">
      <c r="B1536" s="5"/>
      <c r="C1536" s="102" t="s">
        <v>3442</v>
      </c>
      <c r="D1536" s="201">
        <v>44468</v>
      </c>
      <c r="E1536" s="24" t="s">
        <v>5190</v>
      </c>
      <c r="F1536" s="215"/>
      <c r="G1536" s="215" t="s">
        <v>574</v>
      </c>
      <c r="H1536" s="25" t="s">
        <v>3338</v>
      </c>
      <c r="I1536" s="25" t="s">
        <v>4749</v>
      </c>
      <c r="J1536" s="78" t="s">
        <v>4828</v>
      </c>
      <c r="K1536" s="124" t="s">
        <v>5191</v>
      </c>
      <c r="L1536" s="25" t="s">
        <v>427</v>
      </c>
      <c r="AK1536" s="5"/>
      <c r="AL1536" s="5"/>
      <c r="AM1536" s="5"/>
      <c r="AN1536" s="5"/>
      <c r="AO1536" s="5"/>
      <c r="AP1536" s="5"/>
      <c r="AQ1536" s="5"/>
      <c r="AR1536" s="5"/>
      <c r="AS1536" s="5"/>
    </row>
    <row r="1537" spans="2:45" ht="58">
      <c r="B1537" s="5"/>
      <c r="C1537" s="102" t="s">
        <v>3447</v>
      </c>
      <c r="D1537" s="201">
        <v>44468</v>
      </c>
      <c r="E1537" s="24" t="s">
        <v>4458</v>
      </c>
      <c r="F1537" s="215"/>
      <c r="G1537" s="215" t="s">
        <v>566</v>
      </c>
      <c r="H1537" s="25" t="s">
        <v>3338</v>
      </c>
      <c r="I1537" s="25" t="s">
        <v>5192</v>
      </c>
      <c r="J1537" s="113" t="s">
        <v>5193</v>
      </c>
      <c r="K1537" s="124" t="s">
        <v>5194</v>
      </c>
      <c r="L1537" s="203" t="str">
        <f>HYPERLINK("https://newaddons.com/#pricing","Out of quota. Click to get more...")</f>
        <v>Out of quota. Click to get more...</v>
      </c>
      <c r="AK1537" s="5"/>
      <c r="AL1537" s="5"/>
      <c r="AM1537" s="5"/>
      <c r="AN1537" s="5"/>
      <c r="AO1537" s="5"/>
      <c r="AP1537" s="5"/>
      <c r="AQ1537" s="5"/>
      <c r="AR1537" s="5"/>
      <c r="AS1537" s="5"/>
    </row>
    <row r="1538" spans="2:45" ht="29">
      <c r="B1538" s="5"/>
      <c r="C1538" s="102" t="s">
        <v>4235</v>
      </c>
      <c r="D1538" s="201">
        <v>44488</v>
      </c>
      <c r="E1538" s="24" t="s">
        <v>5195</v>
      </c>
      <c r="F1538" s="215"/>
      <c r="G1538" s="215" t="s">
        <v>566</v>
      </c>
      <c r="H1538" s="25" t="s">
        <v>5196</v>
      </c>
      <c r="I1538" s="25" t="s">
        <v>5197</v>
      </c>
      <c r="J1538" s="113" t="s">
        <v>5198</v>
      </c>
      <c r="K1538" s="124"/>
      <c r="L1538" s="25" t="s">
        <v>427</v>
      </c>
      <c r="AK1538" s="5"/>
      <c r="AL1538" s="5"/>
      <c r="AM1538" s="5"/>
      <c r="AN1538" s="5"/>
      <c r="AO1538" s="5"/>
      <c r="AP1538" s="5"/>
      <c r="AQ1538" s="5"/>
      <c r="AR1538" s="5"/>
      <c r="AS1538" s="5"/>
    </row>
    <row r="1539" spans="2:45" ht="72.5">
      <c r="B1539" s="5"/>
      <c r="C1539" s="102" t="s">
        <v>4241</v>
      </c>
      <c r="D1539" s="201">
        <v>44489</v>
      </c>
      <c r="E1539" s="24" t="s">
        <v>5199</v>
      </c>
      <c r="F1539" s="215"/>
      <c r="G1539" s="215" t="s">
        <v>566</v>
      </c>
      <c r="H1539" s="25" t="s">
        <v>592</v>
      </c>
      <c r="I1539" s="25" t="s">
        <v>5197</v>
      </c>
      <c r="J1539" s="113" t="s">
        <v>5198</v>
      </c>
      <c r="K1539" s="124"/>
      <c r="L1539" s="25" t="s">
        <v>5200</v>
      </c>
      <c r="AK1539" s="5"/>
      <c r="AL1539" s="5"/>
      <c r="AM1539" s="5"/>
      <c r="AN1539" s="5"/>
      <c r="AO1539" s="5"/>
      <c r="AP1539" s="5"/>
      <c r="AQ1539" s="5"/>
      <c r="AR1539" s="5"/>
      <c r="AS1539" s="5"/>
    </row>
    <row r="1540" spans="2:45" ht="72.5">
      <c r="B1540" s="5"/>
      <c r="C1540" s="102" t="s">
        <v>4247</v>
      </c>
      <c r="D1540" s="201">
        <v>44489</v>
      </c>
      <c r="E1540" s="24" t="s">
        <v>5201</v>
      </c>
      <c r="F1540" s="215"/>
      <c r="G1540" s="215" t="s">
        <v>566</v>
      </c>
      <c r="H1540" s="25" t="s">
        <v>592</v>
      </c>
      <c r="I1540" s="25" t="s">
        <v>5197</v>
      </c>
      <c r="J1540" s="113" t="s">
        <v>5198</v>
      </c>
      <c r="K1540" s="124"/>
      <c r="L1540" s="25" t="s">
        <v>427</v>
      </c>
      <c r="AK1540" s="5"/>
      <c r="AL1540" s="5"/>
      <c r="AM1540" s="5"/>
      <c r="AN1540" s="5"/>
      <c r="AO1540" s="5"/>
      <c r="AP1540" s="5"/>
      <c r="AQ1540" s="5"/>
      <c r="AR1540" s="5"/>
      <c r="AS1540" s="5"/>
    </row>
    <row r="1541" spans="2:45" ht="159.5">
      <c r="B1541" s="5"/>
      <c r="C1541" s="102" t="s">
        <v>4251</v>
      </c>
      <c r="D1541" s="201">
        <v>44489</v>
      </c>
      <c r="E1541" s="24" t="s">
        <v>5202</v>
      </c>
      <c r="F1541" s="215"/>
      <c r="G1541" s="215" t="s">
        <v>566</v>
      </c>
      <c r="H1541" s="25" t="s">
        <v>3338</v>
      </c>
      <c r="I1541" s="25" t="s">
        <v>4618</v>
      </c>
      <c r="J1541" s="9" t="s">
        <v>5203</v>
      </c>
      <c r="K1541" s="124"/>
      <c r="L1541" s="25" t="s">
        <v>5204</v>
      </c>
      <c r="AK1541" s="5"/>
      <c r="AL1541" s="5"/>
      <c r="AM1541" s="5"/>
      <c r="AN1541" s="5"/>
      <c r="AO1541" s="5"/>
      <c r="AP1541" s="5"/>
      <c r="AQ1541" s="5"/>
      <c r="AR1541" s="5"/>
      <c r="AS1541" s="5"/>
    </row>
    <row r="1542" spans="2:45" ht="88">
      <c r="B1542" s="5"/>
      <c r="C1542" s="102" t="s">
        <v>4257</v>
      </c>
      <c r="D1542" s="201">
        <v>44489</v>
      </c>
      <c r="E1542" s="24" t="s">
        <v>3565</v>
      </c>
      <c r="F1542" s="215"/>
      <c r="G1542" s="215" t="s">
        <v>566</v>
      </c>
      <c r="H1542" s="25" t="s">
        <v>3338</v>
      </c>
      <c r="I1542" s="25" t="s">
        <v>3553</v>
      </c>
      <c r="J1542" s="9" t="s">
        <v>5205</v>
      </c>
      <c r="K1542" s="124"/>
      <c r="L1542" s="25" t="s">
        <v>5206</v>
      </c>
      <c r="AK1542" s="5"/>
      <c r="AL1542" s="5"/>
      <c r="AM1542" s="5"/>
      <c r="AN1542" s="5"/>
      <c r="AO1542" s="5"/>
      <c r="AP1542" s="5"/>
      <c r="AQ1542" s="5"/>
      <c r="AR1542" s="5"/>
      <c r="AS1542" s="5"/>
    </row>
    <row r="1543" spans="2:45" ht="58">
      <c r="B1543" s="5"/>
      <c r="C1543" s="102" t="s">
        <v>4261</v>
      </c>
      <c r="D1543" s="201">
        <v>44489</v>
      </c>
      <c r="E1543" s="24" t="s">
        <v>5207</v>
      </c>
      <c r="F1543" s="215"/>
      <c r="G1543" s="215" t="s">
        <v>566</v>
      </c>
      <c r="H1543" s="25" t="s">
        <v>3338</v>
      </c>
      <c r="I1543" s="25" t="s">
        <v>5208</v>
      </c>
      <c r="J1543" s="9" t="s">
        <v>5209</v>
      </c>
      <c r="K1543" s="124"/>
      <c r="L1543" s="25" t="s">
        <v>5007</v>
      </c>
      <c r="AK1543" s="5"/>
      <c r="AL1543" s="5"/>
      <c r="AM1543" s="5"/>
      <c r="AN1543" s="5"/>
      <c r="AO1543" s="5"/>
      <c r="AP1543" s="5"/>
      <c r="AQ1543" s="5"/>
      <c r="AR1543" s="5"/>
      <c r="AS1543" s="5"/>
    </row>
    <row r="1544" spans="2:45" ht="88">
      <c r="B1544" s="5"/>
      <c r="C1544" s="102" t="s">
        <v>4267</v>
      </c>
      <c r="D1544" s="201">
        <v>44490</v>
      </c>
      <c r="E1544" s="24" t="s">
        <v>3551</v>
      </c>
      <c r="F1544" s="215"/>
      <c r="G1544" s="215" t="s">
        <v>5210</v>
      </c>
      <c r="H1544" s="25" t="s">
        <v>3338</v>
      </c>
      <c r="I1544" s="25" t="s">
        <v>3553</v>
      </c>
      <c r="J1544" s="9" t="s">
        <v>5211</v>
      </c>
      <c r="K1544" s="124"/>
      <c r="L1544" s="25" t="s">
        <v>5212</v>
      </c>
      <c r="AK1544" s="5"/>
      <c r="AL1544" s="5"/>
      <c r="AM1544" s="5"/>
      <c r="AN1544" s="5"/>
      <c r="AO1544" s="5"/>
      <c r="AP1544" s="5"/>
      <c r="AQ1544" s="5"/>
      <c r="AR1544" s="5"/>
      <c r="AS1544" s="5"/>
    </row>
    <row r="1545" spans="2:45" ht="58">
      <c r="B1545" s="5"/>
      <c r="C1545" s="102" t="s">
        <v>4272</v>
      </c>
      <c r="D1545" s="201">
        <v>44503</v>
      </c>
      <c r="E1545" s="24" t="s">
        <v>5213</v>
      </c>
      <c r="F1545" s="215"/>
      <c r="G1545" s="215" t="s">
        <v>574</v>
      </c>
      <c r="H1545" s="25" t="s">
        <v>3338</v>
      </c>
      <c r="I1545" s="25" t="s">
        <v>3701</v>
      </c>
      <c r="J1545" s="113" t="s">
        <v>5214</v>
      </c>
      <c r="K1545" s="124"/>
      <c r="L1545" s="25" t="s">
        <v>3725</v>
      </c>
      <c r="AK1545" s="5"/>
      <c r="AL1545" s="5"/>
      <c r="AM1545" s="5"/>
      <c r="AN1545" s="5"/>
      <c r="AO1545" s="5"/>
      <c r="AP1545" s="5"/>
      <c r="AQ1545" s="5"/>
      <c r="AR1545" s="5"/>
      <c r="AS1545" s="5"/>
    </row>
    <row r="1546" spans="2:45" ht="58">
      <c r="B1546" s="5"/>
      <c r="C1546" s="102" t="s">
        <v>4276</v>
      </c>
      <c r="D1546" s="201">
        <v>44503</v>
      </c>
      <c r="E1546" s="24" t="s">
        <v>5215</v>
      </c>
      <c r="F1546" s="215"/>
      <c r="G1546" s="215" t="s">
        <v>574</v>
      </c>
      <c r="H1546" s="25" t="s">
        <v>3338</v>
      </c>
      <c r="I1546" s="25" t="s">
        <v>3701</v>
      </c>
      <c r="J1546" s="113" t="s">
        <v>5214</v>
      </c>
      <c r="K1546" s="124"/>
      <c r="L1546" s="25" t="s">
        <v>387</v>
      </c>
      <c r="AK1546" s="5"/>
      <c r="AL1546" s="5"/>
      <c r="AM1546" s="5"/>
      <c r="AN1546" s="5"/>
      <c r="AO1546" s="5"/>
      <c r="AP1546" s="5"/>
      <c r="AQ1546" s="5"/>
      <c r="AR1546" s="5"/>
      <c r="AS1546" s="5"/>
    </row>
    <row r="1547" spans="2:45" ht="58">
      <c r="B1547" s="5"/>
      <c r="C1547" s="102" t="s">
        <v>4281</v>
      </c>
      <c r="D1547" s="201">
        <v>44509</v>
      </c>
      <c r="E1547" s="24" t="s">
        <v>5216</v>
      </c>
      <c r="F1547" s="215"/>
      <c r="G1547" s="215" t="s">
        <v>574</v>
      </c>
      <c r="H1547" s="25" t="s">
        <v>3338</v>
      </c>
      <c r="I1547" s="25" t="s">
        <v>3701</v>
      </c>
      <c r="J1547" s="113" t="s">
        <v>5217</v>
      </c>
      <c r="K1547" s="124"/>
      <c r="L1547" s="25" t="s">
        <v>5218</v>
      </c>
      <c r="AK1547" s="5"/>
      <c r="AL1547" s="5"/>
      <c r="AM1547" s="5"/>
      <c r="AN1547" s="5"/>
      <c r="AO1547" s="5"/>
      <c r="AP1547" s="5"/>
      <c r="AQ1547" s="5"/>
      <c r="AR1547" s="5"/>
      <c r="AS1547" s="5"/>
    </row>
    <row r="1548" spans="2:45" ht="50.5">
      <c r="B1548" s="5"/>
      <c r="C1548" s="102" t="s">
        <v>4287</v>
      </c>
      <c r="D1548" s="201">
        <v>44512</v>
      </c>
      <c r="E1548" s="24" t="s">
        <v>5219</v>
      </c>
      <c r="F1548" s="215"/>
      <c r="G1548" s="215" t="s">
        <v>607</v>
      </c>
      <c r="H1548" s="25" t="s">
        <v>3338</v>
      </c>
      <c r="I1548" s="26">
        <v>45144</v>
      </c>
      <c r="J1548" s="9" t="s">
        <v>5220</v>
      </c>
      <c r="K1548" s="124"/>
      <c r="L1548" s="25" t="s">
        <v>5221</v>
      </c>
      <c r="M1548" s="204" t="str">
        <f>HYPERLINK("https://www.google.com/calendar/event?eid=bzRiMjZodWwyN2t2NWc5cm1lajc0Nm9hamMgcTE3cnE3dGkwMjhyczJxMm9mMDYyMHNwOW9AZw","View Event")</f>
        <v>View Event</v>
      </c>
      <c r="N1548" s="204" t="str">
        <f>HYPERLINK("https://www.google.com/calendar/event?eid=dmM3NHJsZTVsbGp2amZzY3NkMG44YnZ2aGMgcmVuYW5AaWZzcGNhcGl2YXJpLmNvbS5icg","View Event")</f>
        <v>View Event</v>
      </c>
      <c r="AK1548" s="5"/>
      <c r="AL1548" s="5"/>
      <c r="AM1548" s="5"/>
      <c r="AN1548" s="5"/>
      <c r="AO1548" s="5"/>
      <c r="AP1548" s="5"/>
      <c r="AQ1548" s="5"/>
      <c r="AR1548" s="5"/>
      <c r="AS1548" s="5"/>
    </row>
    <row r="1549" spans="2:45" ht="58">
      <c r="B1549" s="5"/>
      <c r="C1549" s="102" t="s">
        <v>4293</v>
      </c>
      <c r="D1549" s="214">
        <v>44516</v>
      </c>
      <c r="E1549" s="24" t="s">
        <v>5222</v>
      </c>
      <c r="F1549" s="215"/>
      <c r="G1549" s="215" t="s">
        <v>607</v>
      </c>
      <c r="H1549" s="25" t="s">
        <v>5223</v>
      </c>
      <c r="I1549" s="25" t="s">
        <v>3701</v>
      </c>
      <c r="J1549" s="113" t="s">
        <v>5224</v>
      </c>
      <c r="K1549" s="124"/>
      <c r="L1549" s="25" t="s">
        <v>5225</v>
      </c>
      <c r="M1549" s="204" t="str">
        <f>HYPERLINK("https://www.google.com/calendar/event?eid=aXRjYjNuZ284YXNiNHNlMDZoaWh0M2VvaDggcTE3cnE3dGkwMjhyczJxMm9mMDYyMHNwOW9AZw","View Event")</f>
        <v>View Event</v>
      </c>
      <c r="AK1549" s="5"/>
      <c r="AL1549" s="5"/>
      <c r="AM1549" s="5"/>
      <c r="AN1549" s="5"/>
      <c r="AO1549" s="5"/>
      <c r="AP1549" s="5"/>
      <c r="AQ1549" s="5"/>
      <c r="AR1549" s="5"/>
      <c r="AS1549" s="5"/>
    </row>
    <row r="1550" spans="2:45" ht="58">
      <c r="B1550" s="5"/>
      <c r="C1550" s="102" t="s">
        <v>4300</v>
      </c>
      <c r="D1550" s="201">
        <v>44517</v>
      </c>
      <c r="E1550" s="24" t="s">
        <v>5226</v>
      </c>
      <c r="F1550" s="215"/>
      <c r="G1550" s="215" t="s">
        <v>607</v>
      </c>
      <c r="H1550" s="25" t="s">
        <v>3338</v>
      </c>
      <c r="I1550" s="115">
        <v>45607</v>
      </c>
      <c r="J1550" s="9" t="s">
        <v>5227</v>
      </c>
      <c r="K1550" s="124"/>
      <c r="L1550" s="25" t="s">
        <v>430</v>
      </c>
      <c r="AK1550" s="5"/>
      <c r="AL1550" s="5"/>
      <c r="AM1550" s="5"/>
      <c r="AN1550" s="5"/>
      <c r="AO1550" s="5"/>
      <c r="AP1550" s="5"/>
      <c r="AQ1550" s="5"/>
      <c r="AR1550" s="5"/>
      <c r="AS1550" s="5"/>
    </row>
    <row r="1551" spans="2:45" ht="58">
      <c r="B1551" s="5"/>
      <c r="C1551" s="102" t="s">
        <v>4304</v>
      </c>
      <c r="D1551" s="201">
        <v>44517</v>
      </c>
      <c r="E1551" s="24" t="s">
        <v>5228</v>
      </c>
      <c r="F1551" s="215"/>
      <c r="G1551" s="215" t="s">
        <v>568</v>
      </c>
      <c r="H1551" s="25" t="s">
        <v>5229</v>
      </c>
      <c r="I1551" s="25" t="s">
        <v>2314</v>
      </c>
      <c r="J1551" s="113" t="s">
        <v>5230</v>
      </c>
      <c r="K1551" s="124"/>
      <c r="L1551" s="25" t="s">
        <v>5007</v>
      </c>
      <c r="AK1551" s="5"/>
      <c r="AL1551" s="5"/>
      <c r="AM1551" s="5"/>
      <c r="AN1551" s="5"/>
      <c r="AO1551" s="5"/>
      <c r="AP1551" s="5"/>
      <c r="AQ1551" s="5"/>
      <c r="AR1551" s="5"/>
      <c r="AS1551" s="5"/>
    </row>
    <row r="1552" spans="2:45" ht="43.5">
      <c r="B1552" s="5"/>
      <c r="C1552" s="102" t="s">
        <v>4309</v>
      </c>
      <c r="D1552" s="201">
        <v>44518</v>
      </c>
      <c r="E1552" s="24" t="s">
        <v>5231</v>
      </c>
      <c r="F1552" s="215"/>
      <c r="G1552" s="215" t="s">
        <v>568</v>
      </c>
      <c r="H1552" s="25" t="s">
        <v>5232</v>
      </c>
      <c r="I1552" s="25" t="s">
        <v>2314</v>
      </c>
      <c r="J1552" s="113" t="s">
        <v>5233</v>
      </c>
      <c r="K1552" s="124"/>
      <c r="L1552" s="25" t="s">
        <v>421</v>
      </c>
      <c r="AK1552" s="5"/>
      <c r="AL1552" s="5"/>
      <c r="AM1552" s="5"/>
      <c r="AN1552" s="5"/>
      <c r="AO1552" s="5"/>
      <c r="AP1552" s="5"/>
      <c r="AQ1552" s="5"/>
      <c r="AR1552" s="5"/>
      <c r="AS1552" s="5"/>
    </row>
    <row r="1553" spans="2:45" ht="72.5">
      <c r="B1553" s="5"/>
      <c r="C1553" s="102" t="s">
        <v>4312</v>
      </c>
      <c r="D1553" s="201">
        <v>44518</v>
      </c>
      <c r="E1553" s="24" t="s">
        <v>5234</v>
      </c>
      <c r="F1553" s="215"/>
      <c r="G1553" s="215" t="s">
        <v>566</v>
      </c>
      <c r="H1553" s="25" t="s">
        <v>3338</v>
      </c>
      <c r="I1553" s="25" t="s">
        <v>5235</v>
      </c>
      <c r="J1553" s="113" t="s">
        <v>5236</v>
      </c>
      <c r="K1553" s="124"/>
      <c r="L1553" s="25" t="s">
        <v>424</v>
      </c>
      <c r="AK1553" s="5"/>
      <c r="AL1553" s="5"/>
      <c r="AM1553" s="5"/>
      <c r="AN1553" s="5"/>
      <c r="AO1553" s="5"/>
      <c r="AP1553" s="5"/>
      <c r="AQ1553" s="5"/>
      <c r="AR1553" s="5"/>
      <c r="AS1553" s="5"/>
    </row>
    <row r="1554" spans="2:45" ht="29">
      <c r="B1554" s="5"/>
      <c r="C1554" s="102" t="s">
        <v>4316</v>
      </c>
      <c r="D1554" s="201">
        <v>44518</v>
      </c>
      <c r="E1554" s="24" t="s">
        <v>5237</v>
      </c>
      <c r="F1554" s="215"/>
      <c r="G1554" s="215" t="s">
        <v>568</v>
      </c>
      <c r="H1554" s="25" t="s">
        <v>5238</v>
      </c>
      <c r="I1554" s="25" t="s">
        <v>3114</v>
      </c>
      <c r="J1554" s="113" t="s">
        <v>3544</v>
      </c>
      <c r="K1554" s="124"/>
      <c r="L1554" s="25" t="s">
        <v>5239</v>
      </c>
      <c r="AK1554" s="5"/>
      <c r="AL1554" s="5"/>
      <c r="AM1554" s="5"/>
      <c r="AN1554" s="5"/>
      <c r="AO1554" s="5"/>
      <c r="AP1554" s="5"/>
      <c r="AQ1554" s="5"/>
      <c r="AR1554" s="5"/>
      <c r="AS1554" s="5"/>
    </row>
    <row r="1555" spans="2:45" ht="72.5">
      <c r="B1555" s="5"/>
      <c r="C1555" s="102" t="s">
        <v>4322</v>
      </c>
      <c r="D1555" s="201">
        <v>44519</v>
      </c>
      <c r="E1555" s="24" t="s">
        <v>5240</v>
      </c>
      <c r="F1555" s="215"/>
      <c r="G1555" s="215" t="s">
        <v>568</v>
      </c>
      <c r="H1555" s="25" t="s">
        <v>2561</v>
      </c>
      <c r="I1555" s="25" t="s">
        <v>3114</v>
      </c>
      <c r="J1555" s="113" t="s">
        <v>5230</v>
      </c>
      <c r="K1555" s="124"/>
      <c r="L1555" s="25" t="s">
        <v>5241</v>
      </c>
      <c r="AK1555" s="5"/>
      <c r="AL1555" s="5"/>
      <c r="AM1555" s="5"/>
      <c r="AN1555" s="5"/>
      <c r="AO1555" s="5"/>
      <c r="AP1555" s="5"/>
      <c r="AQ1555" s="5"/>
      <c r="AR1555" s="5"/>
      <c r="AS1555" s="5"/>
    </row>
    <row r="1556" spans="2:45" ht="58">
      <c r="B1556" s="5"/>
      <c r="C1556" s="102" t="s">
        <v>4329</v>
      </c>
      <c r="D1556" s="201">
        <v>44523</v>
      </c>
      <c r="E1556" s="24" t="s">
        <v>5242</v>
      </c>
      <c r="F1556" s="215"/>
      <c r="G1556" s="215" t="s">
        <v>568</v>
      </c>
      <c r="H1556" s="25" t="s">
        <v>2561</v>
      </c>
      <c r="I1556" s="25" t="s">
        <v>3114</v>
      </c>
      <c r="J1556" s="113" t="s">
        <v>5233</v>
      </c>
      <c r="K1556" s="124"/>
      <c r="L1556" s="25" t="s">
        <v>5243</v>
      </c>
      <c r="AK1556" s="5"/>
      <c r="AL1556" s="5"/>
      <c r="AM1556" s="5"/>
      <c r="AN1556" s="5"/>
      <c r="AO1556" s="5"/>
      <c r="AP1556" s="5"/>
      <c r="AQ1556" s="5"/>
      <c r="AR1556" s="5"/>
      <c r="AS1556" s="5"/>
    </row>
    <row r="1557" spans="2:45" ht="72.5">
      <c r="B1557" s="5"/>
      <c r="C1557" s="102" t="s">
        <v>4333</v>
      </c>
      <c r="D1557" s="201">
        <v>44523</v>
      </c>
      <c r="E1557" s="24" t="s">
        <v>5244</v>
      </c>
      <c r="F1557" s="215"/>
      <c r="G1557" s="215" t="s">
        <v>568</v>
      </c>
      <c r="H1557" s="25" t="s">
        <v>3338</v>
      </c>
      <c r="I1557" s="115">
        <v>45291</v>
      </c>
      <c r="J1557" s="113" t="s">
        <v>5230</v>
      </c>
      <c r="K1557" s="124"/>
      <c r="L1557" s="25" t="s">
        <v>424</v>
      </c>
      <c r="AK1557" s="5"/>
      <c r="AL1557" s="5"/>
      <c r="AM1557" s="5"/>
      <c r="AN1557" s="5"/>
      <c r="AO1557" s="5"/>
      <c r="AP1557" s="5"/>
      <c r="AQ1557" s="5"/>
      <c r="AR1557" s="5"/>
      <c r="AS1557" s="5"/>
    </row>
    <row r="1558" spans="2:45" ht="58">
      <c r="B1558" s="5"/>
      <c r="C1558" s="102" t="s">
        <v>4337</v>
      </c>
      <c r="D1558" s="201">
        <v>44529</v>
      </c>
      <c r="E1558" s="217" t="s">
        <v>5245</v>
      </c>
      <c r="F1558" s="215"/>
      <c r="G1558" s="215" t="s">
        <v>568</v>
      </c>
      <c r="H1558" s="25" t="s">
        <v>5246</v>
      </c>
      <c r="I1558" s="26">
        <v>44757</v>
      </c>
      <c r="J1558" s="113" t="s">
        <v>5247</v>
      </c>
      <c r="K1558" s="124"/>
      <c r="L1558" s="25" t="s">
        <v>424</v>
      </c>
      <c r="AK1558" s="5"/>
      <c r="AL1558" s="5"/>
      <c r="AM1558" s="5"/>
      <c r="AN1558" s="5"/>
      <c r="AO1558" s="5"/>
      <c r="AP1558" s="5"/>
      <c r="AQ1558" s="5"/>
      <c r="AR1558" s="5"/>
      <c r="AS1558" s="5"/>
    </row>
    <row r="1559" spans="2:45" ht="72.5">
      <c r="B1559" s="5"/>
      <c r="C1559" s="102" t="s">
        <v>4341</v>
      </c>
      <c r="D1559" s="201">
        <v>44532</v>
      </c>
      <c r="E1559" s="24" t="s">
        <v>5248</v>
      </c>
      <c r="F1559" s="215"/>
      <c r="G1559" s="215" t="s">
        <v>568</v>
      </c>
      <c r="H1559" s="25" t="s">
        <v>3338</v>
      </c>
      <c r="I1559" s="115">
        <v>45291</v>
      </c>
      <c r="J1559" s="113" t="s">
        <v>5233</v>
      </c>
      <c r="K1559" s="124"/>
      <c r="L1559" s="25" t="s">
        <v>424</v>
      </c>
      <c r="AK1559" s="5"/>
      <c r="AL1559" s="5"/>
      <c r="AM1559" s="5"/>
      <c r="AN1559" s="5"/>
      <c r="AO1559" s="5"/>
      <c r="AP1559" s="5"/>
      <c r="AQ1559" s="5"/>
      <c r="AR1559" s="5"/>
      <c r="AS1559" s="5"/>
    </row>
    <row r="1560" spans="2:45" ht="29">
      <c r="B1560" s="5"/>
      <c r="C1560" s="102" t="s">
        <v>4346</v>
      </c>
      <c r="D1560" s="201">
        <v>44532</v>
      </c>
      <c r="E1560" s="24" t="s">
        <v>5249</v>
      </c>
      <c r="F1560" s="215"/>
      <c r="G1560" s="215" t="s">
        <v>568</v>
      </c>
      <c r="H1560" s="25" t="s">
        <v>3338</v>
      </c>
      <c r="I1560" s="25" t="s">
        <v>2314</v>
      </c>
      <c r="J1560" s="113" t="s">
        <v>340</v>
      </c>
      <c r="K1560" s="124"/>
      <c r="L1560" s="25" t="s">
        <v>424</v>
      </c>
      <c r="AK1560" s="5"/>
      <c r="AL1560" s="5"/>
      <c r="AM1560" s="5"/>
      <c r="AN1560" s="5"/>
      <c r="AO1560" s="5"/>
      <c r="AP1560" s="5"/>
      <c r="AQ1560" s="5"/>
      <c r="AR1560" s="5"/>
      <c r="AS1560" s="5"/>
    </row>
    <row r="1561" spans="2:45" ht="58">
      <c r="B1561" s="5"/>
      <c r="C1561" s="102" t="s">
        <v>4351</v>
      </c>
      <c r="D1561" s="201">
        <v>44545</v>
      </c>
      <c r="E1561" s="24" t="s">
        <v>5250</v>
      </c>
      <c r="F1561" s="215"/>
      <c r="G1561" s="215" t="s">
        <v>568</v>
      </c>
      <c r="H1561" s="25" t="s">
        <v>3338</v>
      </c>
      <c r="I1561" s="25" t="s">
        <v>2314</v>
      </c>
      <c r="J1561" s="113" t="s">
        <v>5251</v>
      </c>
      <c r="K1561" s="124"/>
      <c r="L1561" s="25" t="s">
        <v>424</v>
      </c>
      <c r="AK1561" s="5"/>
      <c r="AL1561" s="5"/>
      <c r="AM1561" s="5"/>
      <c r="AN1561" s="5"/>
      <c r="AO1561" s="5"/>
      <c r="AP1561" s="5"/>
      <c r="AQ1561" s="5"/>
      <c r="AR1561" s="5"/>
      <c r="AS1561" s="5"/>
    </row>
    <row r="1562" spans="2:45" ht="58">
      <c r="B1562" s="5"/>
      <c r="C1562" s="102" t="s">
        <v>4355</v>
      </c>
      <c r="D1562" s="201">
        <v>44545</v>
      </c>
      <c r="E1562" s="24" t="s">
        <v>5252</v>
      </c>
      <c r="F1562" s="215"/>
      <c r="G1562" s="215" t="s">
        <v>568</v>
      </c>
      <c r="H1562" s="25" t="s">
        <v>3338</v>
      </c>
      <c r="I1562" s="115">
        <v>45657</v>
      </c>
      <c r="J1562" s="113" t="s">
        <v>5253</v>
      </c>
      <c r="K1562" s="124"/>
      <c r="L1562" s="25" t="s">
        <v>424</v>
      </c>
      <c r="AK1562" s="5"/>
      <c r="AL1562" s="5"/>
      <c r="AM1562" s="5"/>
      <c r="AN1562" s="5"/>
      <c r="AO1562" s="5"/>
      <c r="AP1562" s="5"/>
      <c r="AQ1562" s="5"/>
      <c r="AR1562" s="5"/>
      <c r="AS1562" s="5"/>
    </row>
    <row r="1563" spans="2:45" ht="101.5">
      <c r="B1563" s="5"/>
      <c r="C1563" s="102" t="s">
        <v>4360</v>
      </c>
      <c r="D1563" s="214">
        <v>44548</v>
      </c>
      <c r="E1563" s="24" t="s">
        <v>5254</v>
      </c>
      <c r="F1563" s="215"/>
      <c r="G1563" s="215" t="s">
        <v>566</v>
      </c>
      <c r="H1563" s="25" t="s">
        <v>3338</v>
      </c>
      <c r="I1563" s="115">
        <v>45270</v>
      </c>
      <c r="J1563" s="113" t="s">
        <v>5255</v>
      </c>
      <c r="K1563" s="124"/>
      <c r="L1563" s="25" t="s">
        <v>3725</v>
      </c>
      <c r="AK1563" s="5"/>
      <c r="AL1563" s="5"/>
      <c r="AM1563" s="5"/>
      <c r="AN1563" s="5"/>
      <c r="AO1563" s="5"/>
      <c r="AP1563" s="5"/>
      <c r="AQ1563" s="5"/>
      <c r="AR1563" s="5"/>
      <c r="AS1563" s="5"/>
    </row>
    <row r="1564" spans="2:45" ht="43.5">
      <c r="B1564" s="5"/>
      <c r="C1564" s="102" t="s">
        <v>4366</v>
      </c>
      <c r="D1564" s="201">
        <v>44552</v>
      </c>
      <c r="E1564" s="24" t="s">
        <v>5256</v>
      </c>
      <c r="F1564" s="215"/>
      <c r="G1564" s="215" t="s">
        <v>566</v>
      </c>
      <c r="H1564" s="25" t="s">
        <v>3338</v>
      </c>
      <c r="I1564" s="25" t="s">
        <v>2314</v>
      </c>
      <c r="J1564" s="113" t="s">
        <v>5257</v>
      </c>
      <c r="K1564" s="124"/>
      <c r="L1564" s="25" t="s">
        <v>5258</v>
      </c>
      <c r="AK1564" s="5"/>
      <c r="AL1564" s="5"/>
      <c r="AM1564" s="5"/>
      <c r="AN1564" s="5"/>
      <c r="AO1564" s="5"/>
      <c r="AP1564" s="5"/>
      <c r="AQ1564" s="5"/>
      <c r="AR1564" s="5"/>
      <c r="AS1564" s="5"/>
    </row>
    <row r="1565" spans="2:45" ht="58">
      <c r="B1565" s="5"/>
      <c r="C1565" s="102" t="s">
        <v>4372</v>
      </c>
      <c r="D1565" s="201">
        <v>44552</v>
      </c>
      <c r="E1565" s="24" t="s">
        <v>5259</v>
      </c>
      <c r="F1565" s="215"/>
      <c r="G1565" s="215" t="s">
        <v>574</v>
      </c>
      <c r="H1565" s="25" t="s">
        <v>3338</v>
      </c>
      <c r="I1565" s="25" t="s">
        <v>3701</v>
      </c>
      <c r="J1565" s="113" t="s">
        <v>5260</v>
      </c>
      <c r="K1565" s="124"/>
      <c r="L1565" s="25" t="s">
        <v>5258</v>
      </c>
      <c r="AK1565" s="5"/>
      <c r="AL1565" s="5"/>
      <c r="AM1565" s="5"/>
      <c r="AN1565" s="5"/>
      <c r="AO1565" s="5"/>
      <c r="AP1565" s="5"/>
      <c r="AQ1565" s="5"/>
      <c r="AR1565" s="5"/>
      <c r="AS1565" s="5"/>
    </row>
    <row r="1566" spans="2:45" ht="12.5">
      <c r="B1566" s="5"/>
      <c r="AA1566" s="5"/>
      <c r="AB1566" s="5"/>
      <c r="AC1566" s="5"/>
      <c r="AD1566" s="5"/>
      <c r="AE1566" s="5"/>
      <c r="AF1566" s="5"/>
      <c r="AG1566" s="5"/>
      <c r="AH1566" s="5"/>
      <c r="AI1566" s="5"/>
    </row>
    <row r="1567" spans="2:45" ht="12.5">
      <c r="B1567" s="5"/>
      <c r="AA1567" s="5"/>
      <c r="AB1567" s="5"/>
      <c r="AC1567" s="5"/>
      <c r="AD1567" s="5"/>
      <c r="AE1567" s="5"/>
      <c r="AF1567" s="5"/>
      <c r="AG1567" s="5"/>
      <c r="AH1567" s="5"/>
      <c r="AI1567" s="5"/>
    </row>
    <row r="1568" spans="2:45" ht="12.5">
      <c r="B1568" s="5"/>
      <c r="AA1568" s="5"/>
      <c r="AB1568" s="5"/>
      <c r="AC1568" s="5"/>
      <c r="AD1568" s="5"/>
      <c r="AE1568" s="5"/>
      <c r="AF1568" s="5"/>
      <c r="AG1568" s="5"/>
      <c r="AH1568" s="5"/>
      <c r="AI1568" s="5"/>
    </row>
    <row r="1569" spans="2:46" ht="52">
      <c r="B1569" s="5"/>
      <c r="C1569" s="194" t="s">
        <v>556</v>
      </c>
      <c r="D1569" s="90" t="s">
        <v>557</v>
      </c>
      <c r="E1569" s="90" t="s">
        <v>74</v>
      </c>
      <c r="F1569" s="218" t="s">
        <v>559</v>
      </c>
      <c r="G1569" s="219" t="s">
        <v>5261</v>
      </c>
      <c r="H1569" s="195" t="s">
        <v>560</v>
      </c>
      <c r="I1569" s="195" t="s">
        <v>561</v>
      </c>
      <c r="J1569" s="220" t="s">
        <v>5262</v>
      </c>
      <c r="K1569" s="195" t="s">
        <v>3450</v>
      </c>
      <c r="L1569" s="197"/>
      <c r="M1569" s="197"/>
      <c r="N1569" s="197"/>
      <c r="O1569" s="197"/>
    </row>
    <row r="1570" spans="2:46" ht="14.5">
      <c r="B1570" s="5"/>
      <c r="C1570" s="92"/>
      <c r="D1570" s="92"/>
      <c r="E1570" s="93"/>
      <c r="F1570" s="94"/>
      <c r="G1570" s="94"/>
      <c r="H1570" s="94"/>
      <c r="I1570" s="94"/>
      <c r="J1570" s="199"/>
      <c r="K1570" s="94"/>
    </row>
    <row r="1571" spans="2:46" ht="14.5">
      <c r="B1571" s="5"/>
      <c r="C1571" s="311" t="s">
        <v>547</v>
      </c>
      <c r="D1571" s="295"/>
      <c r="E1571" s="80">
        <f>COUNTIF(H:H,"vigente")</f>
        <v>206</v>
      </c>
      <c r="F1571" s="81"/>
      <c r="G1571" s="81"/>
      <c r="H1571" s="82" t="s">
        <v>273</v>
      </c>
      <c r="I1571" s="25">
        <f>COUNTIF(F:F,"m")</f>
        <v>9</v>
      </c>
      <c r="K1571" s="87"/>
    </row>
    <row r="1572" spans="2:46" ht="14.5">
      <c r="B1572" s="5"/>
      <c r="C1572" s="311" t="s">
        <v>548</v>
      </c>
      <c r="D1572" s="295"/>
      <c r="E1572" s="86">
        <f>COUNTIF(H:H,"alterada")</f>
        <v>0</v>
      </c>
      <c r="F1572" s="81"/>
      <c r="G1572" s="81"/>
      <c r="H1572" s="82" t="s">
        <v>549</v>
      </c>
      <c r="I1572" s="25">
        <f>COUNTIF(F:F,"f")</f>
        <v>21</v>
      </c>
      <c r="K1572" s="87"/>
    </row>
    <row r="1573" spans="2:46" ht="14.5">
      <c r="B1573" s="5"/>
      <c r="C1573" s="311" t="s">
        <v>4396</v>
      </c>
      <c r="D1573" s="295"/>
      <c r="E1573" s="86">
        <f>COUNTIF(H:H,"Extinção Natural")</f>
        <v>674</v>
      </c>
      <c r="F1573" s="81"/>
      <c r="G1573" s="81"/>
      <c r="H1573" s="82" t="s">
        <v>551</v>
      </c>
      <c r="I1573" s="25">
        <f>COUNTIF(F:F,"r")</f>
        <v>13</v>
      </c>
      <c r="K1573" s="87"/>
    </row>
    <row r="1574" spans="2:46" ht="14.5">
      <c r="B1574" s="5"/>
      <c r="C1574" s="311" t="s">
        <v>4397</v>
      </c>
      <c r="D1574" s="295"/>
      <c r="E1574" s="80">
        <v>0</v>
      </c>
      <c r="F1574" s="81"/>
      <c r="G1574" s="81"/>
      <c r="H1574" s="82" t="s">
        <v>553</v>
      </c>
      <c r="I1574" s="25">
        <f>COUNTIF(F:F,"C")</f>
        <v>135</v>
      </c>
      <c r="K1574" s="87"/>
    </row>
    <row r="1575" spans="2:46" ht="15.5">
      <c r="B1575" s="5"/>
      <c r="C1575" s="312" t="s">
        <v>4398</v>
      </c>
      <c r="D1575" s="295"/>
      <c r="E1575" s="80">
        <f>COUNTA(H1579:H1718)</f>
        <v>138</v>
      </c>
      <c r="F1575" s="81"/>
      <c r="G1575" s="81"/>
      <c r="H1575" s="82" t="s">
        <v>5263</v>
      </c>
      <c r="I1575" s="25">
        <f>COUNTIF(F:F,"P")</f>
        <v>22</v>
      </c>
      <c r="K1575" s="87"/>
    </row>
    <row r="1576" spans="2:46" ht="14.5">
      <c r="B1576" s="5"/>
      <c r="C1576" s="108"/>
      <c r="D1576" s="108"/>
      <c r="E1576" s="93"/>
      <c r="F1576" s="94"/>
      <c r="G1576" s="94"/>
      <c r="H1576" s="94"/>
      <c r="I1576" s="94"/>
      <c r="J1576" s="221"/>
      <c r="K1576" s="92"/>
    </row>
    <row r="1577" spans="2:46" ht="14.5">
      <c r="B1577" s="5"/>
      <c r="C1577" s="108"/>
      <c r="D1577" s="108"/>
      <c r="E1577" s="93"/>
      <c r="F1577" s="94"/>
      <c r="G1577" s="94"/>
      <c r="H1577" s="94"/>
      <c r="I1577" s="94"/>
      <c r="J1577" s="221"/>
      <c r="K1577" s="92"/>
    </row>
    <row r="1578" spans="2:46" ht="14.5">
      <c r="B1578" s="5"/>
      <c r="C1578" s="84"/>
      <c r="D1578" s="84"/>
      <c r="E1578" s="88"/>
      <c r="F1578" s="81"/>
      <c r="G1578" s="81"/>
      <c r="H1578" s="81"/>
      <c r="I1578" s="81"/>
      <c r="K1578" s="87"/>
    </row>
    <row r="1579" spans="2:46" ht="74.25" customHeight="1" outlineLevel="1">
      <c r="B1579" s="5"/>
      <c r="C1579" s="25" t="s">
        <v>714</v>
      </c>
      <c r="D1579" s="26">
        <v>44571</v>
      </c>
      <c r="E1579" s="24" t="s">
        <v>5234</v>
      </c>
      <c r="F1579" s="25" t="s">
        <v>566</v>
      </c>
      <c r="G1579" s="25" t="s">
        <v>4983</v>
      </c>
      <c r="H1579" s="25" t="s">
        <v>5264</v>
      </c>
      <c r="I1579" s="25" t="s">
        <v>5265</v>
      </c>
      <c r="J1579" s="9" t="s">
        <v>5266</v>
      </c>
      <c r="K1579" s="25" t="s">
        <v>5267</v>
      </c>
    </row>
    <row r="1580" spans="2:46" ht="87">
      <c r="B1580" s="5"/>
      <c r="C1580" s="102" t="s">
        <v>717</v>
      </c>
      <c r="D1580" s="201">
        <v>44580</v>
      </c>
      <c r="E1580" s="126" t="s">
        <v>5268</v>
      </c>
      <c r="F1580" s="25" t="s">
        <v>5269</v>
      </c>
      <c r="G1580" s="25" t="s">
        <v>5270</v>
      </c>
      <c r="H1580" s="25" t="s">
        <v>592</v>
      </c>
      <c r="I1580" s="25" t="s">
        <v>5271</v>
      </c>
      <c r="J1580" s="9" t="s">
        <v>5272</v>
      </c>
      <c r="K1580" s="25" t="s">
        <v>387</v>
      </c>
    </row>
    <row r="1581" spans="2:46" ht="87">
      <c r="B1581" s="5"/>
      <c r="C1581" s="102" t="s">
        <v>720</v>
      </c>
      <c r="D1581" s="201">
        <v>44580</v>
      </c>
      <c r="E1581" s="126" t="s">
        <v>5273</v>
      </c>
      <c r="F1581" s="25" t="s">
        <v>5269</v>
      </c>
      <c r="G1581" s="25" t="s">
        <v>5270</v>
      </c>
      <c r="H1581" s="25" t="s">
        <v>5274</v>
      </c>
      <c r="I1581" s="25" t="s">
        <v>5275</v>
      </c>
      <c r="J1581" s="9" t="s">
        <v>290</v>
      </c>
      <c r="K1581" s="25" t="s">
        <v>387</v>
      </c>
    </row>
    <row r="1582" spans="2:46" ht="72.5">
      <c r="B1582" s="5"/>
      <c r="C1582" s="102" t="s">
        <v>723</v>
      </c>
      <c r="D1582" s="201">
        <v>44585</v>
      </c>
      <c r="E1582" s="126" t="s">
        <v>5276</v>
      </c>
      <c r="F1582" s="25" t="s">
        <v>5269</v>
      </c>
      <c r="G1582" s="25" t="s">
        <v>5270</v>
      </c>
      <c r="H1582" s="25" t="s">
        <v>592</v>
      </c>
      <c r="I1582" s="25" t="s">
        <v>5277</v>
      </c>
      <c r="J1582" s="9" t="s">
        <v>5278</v>
      </c>
      <c r="K1582" s="25" t="s">
        <v>387</v>
      </c>
    </row>
    <row r="1583" spans="2:46" ht="72.5">
      <c r="B1583" s="5"/>
      <c r="C1583" s="102" t="s">
        <v>728</v>
      </c>
      <c r="D1583" s="201">
        <v>44585</v>
      </c>
      <c r="E1583" s="126" t="s">
        <v>5279</v>
      </c>
      <c r="F1583" s="25" t="s">
        <v>5269</v>
      </c>
      <c r="G1583" s="25" t="s">
        <v>5270</v>
      </c>
      <c r="H1583" s="25" t="s">
        <v>592</v>
      </c>
      <c r="I1583" s="25" t="s">
        <v>5277</v>
      </c>
      <c r="J1583" s="9" t="s">
        <v>5280</v>
      </c>
      <c r="K1583" s="25" t="s">
        <v>387</v>
      </c>
      <c r="AL1583" s="5"/>
      <c r="AM1583" s="5"/>
      <c r="AN1583" s="5"/>
      <c r="AO1583" s="5"/>
      <c r="AP1583" s="5"/>
      <c r="AQ1583" s="5"/>
      <c r="AR1583" s="5"/>
      <c r="AS1583" s="5"/>
      <c r="AT1583" s="5"/>
    </row>
    <row r="1584" spans="2:46" ht="58">
      <c r="B1584" s="5"/>
      <c r="C1584" s="102" t="s">
        <v>732</v>
      </c>
      <c r="D1584" s="201">
        <v>44585</v>
      </c>
      <c r="E1584" s="24" t="s">
        <v>5281</v>
      </c>
      <c r="F1584" s="25" t="s">
        <v>566</v>
      </c>
      <c r="G1584" s="25"/>
      <c r="H1584" s="25" t="s">
        <v>592</v>
      </c>
      <c r="I1584" s="25" t="s">
        <v>5275</v>
      </c>
      <c r="J1584" s="9" t="s">
        <v>5282</v>
      </c>
      <c r="K1584" s="25" t="s">
        <v>387</v>
      </c>
      <c r="AL1584" s="5"/>
      <c r="AM1584" s="5"/>
      <c r="AN1584" s="5"/>
      <c r="AO1584" s="5"/>
      <c r="AP1584" s="5"/>
      <c r="AQ1584" s="5"/>
      <c r="AR1584" s="5"/>
      <c r="AS1584" s="5"/>
      <c r="AT1584" s="5"/>
    </row>
    <row r="1585" spans="2:46" ht="58">
      <c r="B1585" s="5"/>
      <c r="C1585" s="102" t="s">
        <v>735</v>
      </c>
      <c r="D1585" s="201">
        <v>44585</v>
      </c>
      <c r="E1585" s="24" t="s">
        <v>5283</v>
      </c>
      <c r="F1585" s="25" t="s">
        <v>574</v>
      </c>
      <c r="G1585" s="25" t="s">
        <v>4983</v>
      </c>
      <c r="H1585" s="25" t="s">
        <v>3338</v>
      </c>
      <c r="I1585" s="25" t="s">
        <v>5208</v>
      </c>
      <c r="J1585" s="9" t="s">
        <v>5284</v>
      </c>
      <c r="K1585" s="25" t="s">
        <v>387</v>
      </c>
      <c r="AL1585" s="5"/>
      <c r="AM1585" s="5"/>
      <c r="AN1585" s="5"/>
      <c r="AO1585" s="5"/>
      <c r="AP1585" s="5"/>
      <c r="AQ1585" s="5"/>
      <c r="AR1585" s="5"/>
      <c r="AS1585" s="5"/>
      <c r="AT1585" s="5"/>
    </row>
    <row r="1586" spans="2:46" ht="72.5">
      <c r="B1586" s="5"/>
      <c r="C1586" s="102" t="s">
        <v>738</v>
      </c>
      <c r="D1586" s="201">
        <v>44589</v>
      </c>
      <c r="E1586" s="24" t="s">
        <v>5020</v>
      </c>
      <c r="F1586" s="25" t="s">
        <v>4983</v>
      </c>
      <c r="G1586" s="25" t="s">
        <v>5270</v>
      </c>
      <c r="H1586" s="25" t="s">
        <v>592</v>
      </c>
      <c r="I1586" s="25" t="s">
        <v>5277</v>
      </c>
      <c r="J1586" s="9" t="s">
        <v>5285</v>
      </c>
      <c r="K1586" s="25" t="s">
        <v>387</v>
      </c>
      <c r="AL1586" s="5"/>
      <c r="AM1586" s="5"/>
      <c r="AN1586" s="5"/>
      <c r="AO1586" s="5"/>
      <c r="AP1586" s="5"/>
      <c r="AQ1586" s="5"/>
      <c r="AR1586" s="5"/>
      <c r="AS1586" s="5"/>
      <c r="AT1586" s="5"/>
    </row>
    <row r="1587" spans="2:46" ht="34.5" customHeight="1">
      <c r="B1587" s="5"/>
      <c r="C1587" s="102" t="s">
        <v>741</v>
      </c>
      <c r="D1587" s="201">
        <v>44595</v>
      </c>
      <c r="E1587" s="24" t="s">
        <v>5286</v>
      </c>
      <c r="F1587" s="25" t="s">
        <v>574</v>
      </c>
      <c r="G1587" s="25" t="s">
        <v>4983</v>
      </c>
      <c r="H1587" s="25" t="s">
        <v>5287</v>
      </c>
      <c r="I1587" s="25" t="s">
        <v>5288</v>
      </c>
      <c r="J1587" s="9" t="s">
        <v>5289</v>
      </c>
      <c r="K1587" s="25" t="s">
        <v>5290</v>
      </c>
      <c r="AK1587" s="5"/>
      <c r="AL1587" s="5"/>
      <c r="AM1587" s="5"/>
      <c r="AN1587" s="5"/>
      <c r="AO1587" s="5"/>
      <c r="AP1587" s="5"/>
      <c r="AQ1587" s="5"/>
      <c r="AR1587" s="5"/>
      <c r="AS1587" s="5"/>
    </row>
    <row r="1588" spans="2:46" ht="58">
      <c r="B1588" s="5"/>
      <c r="C1588" s="102" t="s">
        <v>745</v>
      </c>
      <c r="D1588" s="201">
        <v>44595</v>
      </c>
      <c r="E1588" s="24" t="s">
        <v>5291</v>
      </c>
      <c r="F1588" s="25" t="s">
        <v>574</v>
      </c>
      <c r="G1588" s="25" t="s">
        <v>4983</v>
      </c>
      <c r="H1588" s="25" t="s">
        <v>3338</v>
      </c>
      <c r="I1588" s="25" t="s">
        <v>5288</v>
      </c>
      <c r="J1588" s="9" t="s">
        <v>5292</v>
      </c>
      <c r="K1588" s="25" t="s">
        <v>5293</v>
      </c>
      <c r="AK1588" s="5"/>
      <c r="AL1588" s="5"/>
      <c r="AM1588" s="5"/>
      <c r="AN1588" s="5"/>
      <c r="AO1588" s="5"/>
      <c r="AP1588" s="5"/>
      <c r="AQ1588" s="5"/>
      <c r="AR1588" s="5"/>
      <c r="AS1588" s="5"/>
    </row>
    <row r="1589" spans="2:46" ht="100.5">
      <c r="B1589" s="5"/>
      <c r="C1589" s="102" t="s">
        <v>748</v>
      </c>
      <c r="D1589" s="201">
        <v>44599</v>
      </c>
      <c r="E1589" s="24" t="s">
        <v>5294</v>
      </c>
      <c r="F1589" s="25" t="s">
        <v>566</v>
      </c>
      <c r="G1589" s="25" t="s">
        <v>4983</v>
      </c>
      <c r="H1589" s="25" t="s">
        <v>5295</v>
      </c>
      <c r="I1589" s="25" t="s">
        <v>5296</v>
      </c>
      <c r="J1589" s="9" t="s">
        <v>5297</v>
      </c>
      <c r="K1589" s="25" t="s">
        <v>5298</v>
      </c>
      <c r="AK1589" s="5"/>
      <c r="AL1589" s="5"/>
      <c r="AM1589" s="5"/>
      <c r="AN1589" s="5"/>
      <c r="AO1589" s="5"/>
      <c r="AP1589" s="5"/>
      <c r="AQ1589" s="5"/>
      <c r="AR1589" s="5"/>
      <c r="AS1589" s="5"/>
    </row>
    <row r="1590" spans="2:46" ht="100.5">
      <c r="B1590" s="5"/>
      <c r="C1590" s="102" t="s">
        <v>753</v>
      </c>
      <c r="D1590" s="201">
        <v>44599</v>
      </c>
      <c r="E1590" s="24" t="s">
        <v>5299</v>
      </c>
      <c r="F1590" s="25" t="s">
        <v>566</v>
      </c>
      <c r="G1590" s="25" t="s">
        <v>4983</v>
      </c>
      <c r="H1590" s="25" t="s">
        <v>5300</v>
      </c>
      <c r="I1590" s="25" t="s">
        <v>5296</v>
      </c>
      <c r="J1590" s="9" t="s">
        <v>5301</v>
      </c>
      <c r="K1590" s="25" t="s">
        <v>5302</v>
      </c>
      <c r="AK1590" s="5"/>
      <c r="AL1590" s="5"/>
      <c r="AM1590" s="5"/>
      <c r="AN1590" s="5"/>
      <c r="AO1590" s="5"/>
      <c r="AP1590" s="5"/>
      <c r="AQ1590" s="5"/>
      <c r="AR1590" s="5"/>
      <c r="AS1590" s="5"/>
    </row>
    <row r="1591" spans="2:46" ht="25.5">
      <c r="B1591" s="5"/>
      <c r="C1591" s="102" t="s">
        <v>756</v>
      </c>
      <c r="D1591" s="201">
        <v>44599</v>
      </c>
      <c r="E1591" s="24" t="s">
        <v>5303</v>
      </c>
      <c r="F1591" s="25" t="s">
        <v>566</v>
      </c>
      <c r="G1591" s="25" t="s">
        <v>5270</v>
      </c>
      <c r="H1591" s="25" t="s">
        <v>592</v>
      </c>
      <c r="I1591" s="26">
        <v>44651</v>
      </c>
      <c r="J1591" s="9" t="s">
        <v>5304</v>
      </c>
      <c r="K1591" s="25" t="s">
        <v>387</v>
      </c>
      <c r="AK1591" s="5"/>
      <c r="AL1591" s="5"/>
      <c r="AM1591" s="5"/>
      <c r="AN1591" s="5"/>
      <c r="AO1591" s="5"/>
      <c r="AP1591" s="5"/>
      <c r="AQ1591" s="5"/>
      <c r="AR1591" s="5"/>
      <c r="AS1591" s="5"/>
    </row>
    <row r="1592" spans="2:46" ht="58">
      <c r="B1592" s="5"/>
      <c r="C1592" s="102" t="s">
        <v>760</v>
      </c>
      <c r="D1592" s="201">
        <v>44607</v>
      </c>
      <c r="E1592" s="24" t="s">
        <v>5286</v>
      </c>
      <c r="F1592" s="25" t="s">
        <v>574</v>
      </c>
      <c r="G1592" s="25" t="s">
        <v>4983</v>
      </c>
      <c r="H1592" s="25" t="s">
        <v>5305</v>
      </c>
      <c r="I1592" s="25" t="s">
        <v>5288</v>
      </c>
      <c r="J1592" s="9" t="s">
        <v>5306</v>
      </c>
      <c r="K1592" s="25" t="s">
        <v>5307</v>
      </c>
      <c r="AK1592" s="5"/>
      <c r="AL1592" s="5"/>
      <c r="AM1592" s="5"/>
      <c r="AN1592" s="5"/>
      <c r="AO1592" s="5"/>
      <c r="AP1592" s="5"/>
      <c r="AQ1592" s="5"/>
      <c r="AR1592" s="5"/>
      <c r="AS1592" s="5"/>
    </row>
    <row r="1593" spans="2:46" ht="88">
      <c r="B1593" s="5"/>
      <c r="C1593" s="102" t="s">
        <v>763</v>
      </c>
      <c r="D1593" s="201">
        <v>44607</v>
      </c>
      <c r="E1593" s="24" t="s">
        <v>5308</v>
      </c>
      <c r="F1593" s="25" t="s">
        <v>566</v>
      </c>
      <c r="G1593" s="25" t="s">
        <v>4983</v>
      </c>
      <c r="H1593" s="25" t="s">
        <v>5309</v>
      </c>
      <c r="I1593" s="26">
        <v>44662</v>
      </c>
      <c r="J1593" s="9" t="s">
        <v>5310</v>
      </c>
      <c r="K1593" s="25" t="s">
        <v>5311</v>
      </c>
      <c r="AK1593" s="5"/>
      <c r="AL1593" s="5"/>
      <c r="AM1593" s="5"/>
      <c r="AN1593" s="5"/>
      <c r="AO1593" s="5"/>
      <c r="AP1593" s="5"/>
      <c r="AQ1593" s="5"/>
      <c r="AR1593" s="5"/>
      <c r="AS1593" s="5"/>
    </row>
    <row r="1594" spans="2:46" ht="113">
      <c r="B1594" s="5"/>
      <c r="C1594" s="102" t="s">
        <v>768</v>
      </c>
      <c r="D1594" s="201">
        <v>44607</v>
      </c>
      <c r="E1594" s="24" t="s">
        <v>5312</v>
      </c>
      <c r="F1594" s="25" t="s">
        <v>566</v>
      </c>
      <c r="G1594" s="25" t="s">
        <v>4983</v>
      </c>
      <c r="H1594" s="25" t="s">
        <v>5313</v>
      </c>
      <c r="I1594" s="215" t="s">
        <v>3553</v>
      </c>
      <c r="J1594" s="9" t="s">
        <v>5314</v>
      </c>
      <c r="K1594" s="25" t="s">
        <v>5315</v>
      </c>
      <c r="AK1594" s="5"/>
      <c r="AL1594" s="5"/>
      <c r="AM1594" s="5"/>
      <c r="AN1594" s="5"/>
      <c r="AO1594" s="5"/>
      <c r="AP1594" s="5"/>
      <c r="AQ1594" s="5"/>
      <c r="AR1594" s="5"/>
      <c r="AS1594" s="5"/>
    </row>
    <row r="1595" spans="2:46" ht="100.5">
      <c r="B1595" s="5"/>
      <c r="C1595" s="102" t="s">
        <v>772</v>
      </c>
      <c r="D1595" s="201">
        <v>44607</v>
      </c>
      <c r="E1595" s="24" t="s">
        <v>4630</v>
      </c>
      <c r="F1595" s="25" t="s">
        <v>566</v>
      </c>
      <c r="G1595" s="25" t="s">
        <v>4983</v>
      </c>
      <c r="H1595" s="25" t="s">
        <v>5316</v>
      </c>
      <c r="I1595" s="25" t="s">
        <v>5317</v>
      </c>
      <c r="J1595" s="9" t="s">
        <v>5318</v>
      </c>
      <c r="K1595" s="25" t="s">
        <v>5319</v>
      </c>
      <c r="AK1595" s="5"/>
      <c r="AL1595" s="5"/>
      <c r="AM1595" s="5"/>
      <c r="AN1595" s="5"/>
      <c r="AO1595" s="5"/>
      <c r="AP1595" s="5"/>
      <c r="AQ1595" s="5"/>
      <c r="AR1595" s="5"/>
      <c r="AS1595" s="5"/>
    </row>
    <row r="1596" spans="2:46" ht="100.5">
      <c r="B1596" s="5"/>
      <c r="C1596" s="102" t="s">
        <v>776</v>
      </c>
      <c r="D1596" s="201">
        <v>44608</v>
      </c>
      <c r="E1596" s="24" t="s">
        <v>5320</v>
      </c>
      <c r="F1596" s="25" t="s">
        <v>566</v>
      </c>
      <c r="G1596" s="25" t="s">
        <v>4983</v>
      </c>
      <c r="H1596" s="25" t="s">
        <v>5321</v>
      </c>
      <c r="I1596" s="25" t="s">
        <v>5296</v>
      </c>
      <c r="J1596" s="9" t="s">
        <v>5322</v>
      </c>
      <c r="K1596" s="25" t="s">
        <v>5323</v>
      </c>
      <c r="AK1596" s="5"/>
      <c r="AL1596" s="5"/>
      <c r="AM1596" s="5"/>
      <c r="AN1596" s="5"/>
      <c r="AO1596" s="5"/>
      <c r="AP1596" s="5"/>
      <c r="AQ1596" s="5"/>
      <c r="AR1596" s="5"/>
      <c r="AS1596" s="5"/>
    </row>
    <row r="1597" spans="2:46" ht="74.25" customHeight="1" outlineLevel="1">
      <c r="B1597" s="5"/>
      <c r="C1597" s="102" t="s">
        <v>780</v>
      </c>
      <c r="D1597" s="201">
        <v>44610</v>
      </c>
      <c r="E1597" s="126" t="s">
        <v>5324</v>
      </c>
      <c r="F1597" s="25" t="s">
        <v>4983</v>
      </c>
      <c r="G1597" s="25" t="s">
        <v>5270</v>
      </c>
      <c r="H1597" s="25" t="s">
        <v>592</v>
      </c>
      <c r="I1597" s="26">
        <v>44743</v>
      </c>
      <c r="J1597" s="9" t="s">
        <v>5325</v>
      </c>
      <c r="K1597" s="25" t="s">
        <v>433</v>
      </c>
      <c r="AK1597" s="5"/>
      <c r="AL1597" s="5"/>
      <c r="AM1597" s="5"/>
      <c r="AN1597" s="5"/>
      <c r="AO1597" s="5"/>
      <c r="AP1597" s="5"/>
      <c r="AQ1597" s="5"/>
      <c r="AR1597" s="5"/>
      <c r="AS1597" s="5"/>
    </row>
    <row r="1598" spans="2:46" ht="50.5">
      <c r="B1598" s="5"/>
      <c r="C1598" s="102" t="s">
        <v>783</v>
      </c>
      <c r="D1598" s="201">
        <v>44623</v>
      </c>
      <c r="E1598" s="24" t="s">
        <v>5087</v>
      </c>
      <c r="F1598" s="25" t="s">
        <v>566</v>
      </c>
      <c r="G1598" s="25" t="s">
        <v>4983</v>
      </c>
      <c r="H1598" s="25" t="s">
        <v>5326</v>
      </c>
      <c r="I1598" s="25" t="s">
        <v>2314</v>
      </c>
      <c r="J1598" s="9" t="s">
        <v>5327</v>
      </c>
      <c r="K1598" s="25" t="s">
        <v>5328</v>
      </c>
      <c r="AK1598" s="5"/>
      <c r="AL1598" s="5"/>
      <c r="AM1598" s="5"/>
      <c r="AN1598" s="5"/>
      <c r="AO1598" s="5"/>
      <c r="AP1598" s="5"/>
      <c r="AQ1598" s="5"/>
      <c r="AR1598" s="5"/>
      <c r="AS1598" s="5"/>
    </row>
    <row r="1599" spans="2:46" ht="58">
      <c r="B1599" s="5"/>
      <c r="C1599" s="102" t="s">
        <v>786</v>
      </c>
      <c r="D1599" s="201">
        <v>44623</v>
      </c>
      <c r="E1599" s="24" t="s">
        <v>5329</v>
      </c>
      <c r="F1599" s="25" t="s">
        <v>566</v>
      </c>
      <c r="G1599" s="25" t="s">
        <v>5270</v>
      </c>
      <c r="H1599" s="25" t="s">
        <v>592</v>
      </c>
      <c r="I1599" s="25" t="s">
        <v>5330</v>
      </c>
      <c r="J1599" s="9" t="s">
        <v>5331</v>
      </c>
      <c r="K1599" s="25" t="s">
        <v>394</v>
      </c>
      <c r="AK1599" s="5"/>
      <c r="AL1599" s="5"/>
      <c r="AM1599" s="5"/>
      <c r="AN1599" s="5"/>
      <c r="AO1599" s="5"/>
      <c r="AP1599" s="5"/>
      <c r="AQ1599" s="5"/>
      <c r="AR1599" s="5"/>
      <c r="AS1599" s="5"/>
    </row>
    <row r="1600" spans="2:46" ht="50.5">
      <c r="B1600" s="5"/>
      <c r="C1600" s="102" t="s">
        <v>790</v>
      </c>
      <c r="D1600" s="201">
        <v>44628</v>
      </c>
      <c r="E1600" s="126" t="s">
        <v>5087</v>
      </c>
      <c r="F1600" s="25" t="s">
        <v>566</v>
      </c>
      <c r="G1600" s="25" t="s">
        <v>4983</v>
      </c>
      <c r="H1600" s="25" t="s">
        <v>5332</v>
      </c>
      <c r="I1600" s="25" t="s">
        <v>2314</v>
      </c>
      <c r="J1600" s="9" t="s">
        <v>5333</v>
      </c>
      <c r="K1600" s="25" t="s">
        <v>5334</v>
      </c>
      <c r="AK1600" s="5"/>
      <c r="AL1600" s="5"/>
      <c r="AM1600" s="5"/>
      <c r="AN1600" s="5"/>
      <c r="AO1600" s="5"/>
      <c r="AP1600" s="5"/>
      <c r="AQ1600" s="5"/>
      <c r="AR1600" s="5"/>
      <c r="AS1600" s="5"/>
    </row>
    <row r="1601" spans="2:45" ht="58">
      <c r="B1601" s="5"/>
      <c r="C1601" s="102" t="s">
        <v>793</v>
      </c>
      <c r="D1601" s="201">
        <v>44630</v>
      </c>
      <c r="E1601" s="24" t="s">
        <v>2992</v>
      </c>
      <c r="F1601" s="25" t="s">
        <v>566</v>
      </c>
      <c r="G1601" s="25"/>
      <c r="H1601" s="25" t="s">
        <v>3338</v>
      </c>
      <c r="I1601" s="25" t="s">
        <v>2314</v>
      </c>
      <c r="J1601" s="9" t="s">
        <v>5335</v>
      </c>
      <c r="K1601" s="25" t="s">
        <v>5336</v>
      </c>
      <c r="AK1601" s="5"/>
      <c r="AL1601" s="5"/>
      <c r="AM1601" s="5"/>
      <c r="AN1601" s="5"/>
      <c r="AO1601" s="5"/>
      <c r="AP1601" s="5"/>
      <c r="AQ1601" s="5"/>
      <c r="AR1601" s="5"/>
      <c r="AS1601" s="5"/>
    </row>
    <row r="1602" spans="2:45" ht="87">
      <c r="B1602" s="5"/>
      <c r="C1602" s="102" t="s">
        <v>798</v>
      </c>
      <c r="D1602" s="201">
        <v>44630</v>
      </c>
      <c r="E1602" s="126" t="s">
        <v>5337</v>
      </c>
      <c r="F1602" s="25" t="s">
        <v>566</v>
      </c>
      <c r="G1602" s="25" t="s">
        <v>5270</v>
      </c>
      <c r="H1602" s="25" t="s">
        <v>5338</v>
      </c>
      <c r="I1602" s="25" t="s">
        <v>5339</v>
      </c>
      <c r="J1602" s="9" t="s">
        <v>290</v>
      </c>
      <c r="K1602" s="25" t="s">
        <v>5340</v>
      </c>
      <c r="AK1602" s="5"/>
      <c r="AL1602" s="5"/>
      <c r="AM1602" s="5"/>
      <c r="AN1602" s="5"/>
      <c r="AO1602" s="5"/>
      <c r="AP1602" s="5"/>
      <c r="AQ1602" s="5"/>
      <c r="AR1602" s="5"/>
      <c r="AS1602" s="5"/>
    </row>
    <row r="1603" spans="2:45" ht="113">
      <c r="B1603" s="5"/>
      <c r="C1603" s="102" t="s">
        <v>802</v>
      </c>
      <c r="D1603" s="201">
        <v>44634</v>
      </c>
      <c r="E1603" s="24" t="s">
        <v>5341</v>
      </c>
      <c r="F1603" s="25" t="s">
        <v>566</v>
      </c>
      <c r="G1603" s="25" t="s">
        <v>4983</v>
      </c>
      <c r="H1603" s="25" t="s">
        <v>5342</v>
      </c>
      <c r="I1603" s="25" t="s">
        <v>2314</v>
      </c>
      <c r="J1603" s="9" t="s">
        <v>5343</v>
      </c>
      <c r="K1603" s="25" t="s">
        <v>5344</v>
      </c>
      <c r="AK1603" s="5"/>
      <c r="AL1603" s="5"/>
      <c r="AM1603" s="5"/>
      <c r="AN1603" s="5"/>
      <c r="AO1603" s="5"/>
      <c r="AP1603" s="5"/>
      <c r="AQ1603" s="5"/>
      <c r="AR1603" s="5"/>
      <c r="AS1603" s="5"/>
    </row>
    <row r="1604" spans="2:45" ht="51">
      <c r="B1604" s="5"/>
      <c r="C1604" s="102" t="s">
        <v>806</v>
      </c>
      <c r="D1604" s="201">
        <v>44270</v>
      </c>
      <c r="E1604" s="126" t="s">
        <v>5345</v>
      </c>
      <c r="F1604" s="25" t="s">
        <v>566</v>
      </c>
      <c r="G1604" s="25" t="s">
        <v>4983</v>
      </c>
      <c r="H1604" s="25" t="s">
        <v>5346</v>
      </c>
      <c r="I1604" s="25" t="s">
        <v>5347</v>
      </c>
      <c r="J1604" s="205" t="s">
        <v>5348</v>
      </c>
      <c r="K1604" s="25" t="s">
        <v>5349</v>
      </c>
      <c r="AK1604" s="5"/>
      <c r="AL1604" s="5"/>
      <c r="AM1604" s="5"/>
      <c r="AN1604" s="5"/>
      <c r="AO1604" s="5"/>
      <c r="AP1604" s="5"/>
      <c r="AQ1604" s="5"/>
      <c r="AR1604" s="5"/>
      <c r="AS1604" s="5"/>
    </row>
    <row r="1605" spans="2:45" ht="154">
      <c r="B1605" s="5"/>
      <c r="C1605" s="102" t="s">
        <v>810</v>
      </c>
      <c r="D1605" s="201">
        <v>44644</v>
      </c>
      <c r="E1605" s="126" t="s">
        <v>3268</v>
      </c>
      <c r="F1605" s="25" t="s">
        <v>607</v>
      </c>
      <c r="G1605" s="25" t="s">
        <v>4983</v>
      </c>
      <c r="H1605" s="25" t="s">
        <v>3338</v>
      </c>
      <c r="I1605" s="25" t="s">
        <v>5350</v>
      </c>
      <c r="J1605" s="9" t="s">
        <v>5351</v>
      </c>
      <c r="K1605" s="25" t="s">
        <v>5352</v>
      </c>
      <c r="AK1605" s="5"/>
      <c r="AL1605" s="5"/>
      <c r="AM1605" s="5"/>
      <c r="AN1605" s="5"/>
      <c r="AO1605" s="5"/>
      <c r="AP1605" s="5"/>
      <c r="AQ1605" s="5"/>
      <c r="AR1605" s="5"/>
      <c r="AS1605" s="5"/>
    </row>
    <row r="1606" spans="2:45" ht="87">
      <c r="B1606" s="5"/>
      <c r="C1606" s="102" t="s">
        <v>813</v>
      </c>
      <c r="D1606" s="201">
        <v>44644</v>
      </c>
      <c r="E1606" s="24" t="s">
        <v>5353</v>
      </c>
      <c r="F1606" s="25" t="s">
        <v>607</v>
      </c>
      <c r="G1606" s="25" t="s">
        <v>4983</v>
      </c>
      <c r="H1606" s="25" t="s">
        <v>5354</v>
      </c>
      <c r="I1606" s="25" t="s">
        <v>4733</v>
      </c>
      <c r="J1606" s="9" t="s">
        <v>5355</v>
      </c>
      <c r="K1606" s="25" t="s">
        <v>5356</v>
      </c>
      <c r="AK1606" s="5"/>
      <c r="AL1606" s="5"/>
      <c r="AM1606" s="5"/>
      <c r="AN1606" s="5"/>
      <c r="AO1606" s="5"/>
      <c r="AP1606" s="5"/>
      <c r="AQ1606" s="5"/>
      <c r="AR1606" s="5"/>
      <c r="AS1606" s="5"/>
    </row>
    <row r="1607" spans="2:45" ht="58">
      <c r="B1607" s="5"/>
      <c r="C1607" s="102" t="s">
        <v>816</v>
      </c>
      <c r="D1607" s="201">
        <v>44645</v>
      </c>
      <c r="E1607" s="24" t="s">
        <v>3590</v>
      </c>
      <c r="F1607" s="25" t="s">
        <v>607</v>
      </c>
      <c r="G1607" s="25" t="s">
        <v>4983</v>
      </c>
      <c r="H1607" s="25" t="s">
        <v>5357</v>
      </c>
      <c r="I1607" s="25" t="s">
        <v>4733</v>
      </c>
      <c r="J1607" s="9" t="s">
        <v>5358</v>
      </c>
      <c r="K1607" s="25" t="s">
        <v>5359</v>
      </c>
      <c r="AK1607" s="5"/>
      <c r="AL1607" s="5"/>
      <c r="AM1607" s="5"/>
      <c r="AN1607" s="5"/>
      <c r="AO1607" s="5"/>
      <c r="AP1607" s="5"/>
      <c r="AQ1607" s="5"/>
      <c r="AR1607" s="5"/>
      <c r="AS1607" s="5"/>
    </row>
    <row r="1608" spans="2:45" ht="44.25" customHeight="1">
      <c r="B1608" s="5"/>
      <c r="C1608" s="102" t="s">
        <v>819</v>
      </c>
      <c r="D1608" s="201">
        <v>44645</v>
      </c>
      <c r="E1608" s="24" t="s">
        <v>5360</v>
      </c>
      <c r="F1608" s="25" t="s">
        <v>1037</v>
      </c>
      <c r="G1608" s="25" t="s">
        <v>568</v>
      </c>
      <c r="H1608" s="25" t="s">
        <v>551</v>
      </c>
      <c r="I1608" s="25" t="s">
        <v>5002</v>
      </c>
      <c r="J1608" s="9" t="s">
        <v>5361</v>
      </c>
      <c r="K1608" s="25" t="s">
        <v>5362</v>
      </c>
      <c r="AK1608" s="5"/>
      <c r="AL1608" s="5"/>
      <c r="AM1608" s="5"/>
      <c r="AN1608" s="5"/>
      <c r="AO1608" s="5"/>
      <c r="AP1608" s="5"/>
      <c r="AQ1608" s="5"/>
      <c r="AR1608" s="5"/>
      <c r="AS1608" s="5"/>
    </row>
    <row r="1609" spans="2:45" ht="72.5">
      <c r="B1609" s="5"/>
      <c r="C1609" s="102" t="s">
        <v>822</v>
      </c>
      <c r="D1609" s="201">
        <v>44645</v>
      </c>
      <c r="E1609" s="24" t="s">
        <v>5363</v>
      </c>
      <c r="F1609" s="25" t="s">
        <v>566</v>
      </c>
      <c r="G1609" s="25" t="s">
        <v>5270</v>
      </c>
      <c r="H1609" s="25" t="s">
        <v>3338</v>
      </c>
      <c r="I1609" s="25" t="s">
        <v>2314</v>
      </c>
      <c r="J1609" s="9" t="s">
        <v>5364</v>
      </c>
      <c r="K1609" s="25" t="s">
        <v>1764</v>
      </c>
      <c r="AK1609" s="5"/>
      <c r="AL1609" s="5"/>
      <c r="AM1609" s="5"/>
      <c r="AN1609" s="5"/>
      <c r="AO1609" s="5"/>
      <c r="AP1609" s="5"/>
      <c r="AQ1609" s="5"/>
      <c r="AR1609" s="5"/>
      <c r="AS1609" s="5"/>
    </row>
    <row r="1610" spans="2:45" ht="100.5">
      <c r="B1610" s="5"/>
      <c r="C1610" s="102" t="s">
        <v>825</v>
      </c>
      <c r="D1610" s="201">
        <v>44645</v>
      </c>
      <c r="E1610" s="126" t="s">
        <v>77</v>
      </c>
      <c r="F1610" s="25" t="s">
        <v>566</v>
      </c>
      <c r="G1610" s="25" t="s">
        <v>5270</v>
      </c>
      <c r="H1610" s="25" t="s">
        <v>5365</v>
      </c>
      <c r="I1610" s="25" t="s">
        <v>2314</v>
      </c>
      <c r="J1610" s="9" t="s">
        <v>5366</v>
      </c>
      <c r="K1610" s="25" t="s">
        <v>5367</v>
      </c>
      <c r="AK1610" s="5"/>
      <c r="AL1610" s="5"/>
      <c r="AM1610" s="5"/>
      <c r="AN1610" s="5"/>
      <c r="AO1610" s="5"/>
      <c r="AP1610" s="5"/>
      <c r="AQ1610" s="5"/>
      <c r="AR1610" s="5"/>
      <c r="AS1610" s="5"/>
    </row>
    <row r="1611" spans="2:45" ht="29">
      <c r="B1611" s="5"/>
      <c r="C1611" s="102" t="s">
        <v>828</v>
      </c>
      <c r="D1611" s="201">
        <v>44645</v>
      </c>
      <c r="E1611" s="24" t="s">
        <v>5368</v>
      </c>
      <c r="F1611" s="25" t="s">
        <v>1037</v>
      </c>
      <c r="G1611" s="25" t="s">
        <v>568</v>
      </c>
      <c r="H1611" s="25" t="s">
        <v>5369</v>
      </c>
      <c r="I1611" s="25" t="s">
        <v>5050</v>
      </c>
      <c r="J1611" s="9" t="s">
        <v>5361</v>
      </c>
      <c r="K1611" s="25" t="s">
        <v>5370</v>
      </c>
      <c r="AK1611" s="5"/>
      <c r="AL1611" s="5"/>
      <c r="AM1611" s="5"/>
      <c r="AN1611" s="5"/>
      <c r="AO1611" s="5"/>
      <c r="AP1611" s="5"/>
      <c r="AQ1611" s="5"/>
      <c r="AR1611" s="5"/>
      <c r="AS1611" s="5"/>
    </row>
    <row r="1612" spans="2:45" ht="58">
      <c r="B1612" s="5"/>
      <c r="C1612" s="102" t="s">
        <v>925</v>
      </c>
      <c r="D1612" s="201">
        <v>44651</v>
      </c>
      <c r="E1612" s="24" t="s">
        <v>5371</v>
      </c>
      <c r="F1612" s="25" t="s">
        <v>574</v>
      </c>
      <c r="G1612" s="25" t="s">
        <v>4983</v>
      </c>
      <c r="H1612" s="25" t="s">
        <v>3338</v>
      </c>
      <c r="I1612" s="25" t="s">
        <v>5288</v>
      </c>
      <c r="J1612" s="99" t="s">
        <v>5372</v>
      </c>
      <c r="K1612" s="25" t="s">
        <v>5373</v>
      </c>
      <c r="AK1612" s="5"/>
      <c r="AL1612" s="5"/>
      <c r="AM1612" s="5"/>
      <c r="AN1612" s="5"/>
      <c r="AO1612" s="5"/>
      <c r="AP1612" s="5"/>
      <c r="AQ1612" s="5"/>
      <c r="AR1612" s="5"/>
      <c r="AS1612" s="5"/>
    </row>
    <row r="1613" spans="2:45" ht="43.5">
      <c r="B1613" s="5"/>
      <c r="C1613" s="102" t="s">
        <v>929</v>
      </c>
      <c r="D1613" s="201">
        <v>44651</v>
      </c>
      <c r="E1613" s="24" t="s">
        <v>78</v>
      </c>
      <c r="F1613" s="25" t="s">
        <v>566</v>
      </c>
      <c r="G1613" s="25" t="s">
        <v>4983</v>
      </c>
      <c r="H1613" s="25" t="s">
        <v>5374</v>
      </c>
      <c r="I1613" s="25" t="s">
        <v>2314</v>
      </c>
      <c r="J1613" s="9" t="s">
        <v>5375</v>
      </c>
      <c r="K1613" s="25" t="s">
        <v>5376</v>
      </c>
      <c r="AK1613" s="5"/>
      <c r="AL1613" s="5"/>
      <c r="AM1613" s="5"/>
      <c r="AN1613" s="5"/>
      <c r="AO1613" s="5"/>
      <c r="AP1613" s="5"/>
      <c r="AQ1613" s="5"/>
      <c r="AR1613" s="5"/>
      <c r="AS1613" s="5"/>
    </row>
    <row r="1614" spans="2:45" ht="58">
      <c r="B1614" s="5"/>
      <c r="C1614" s="102" t="s">
        <v>933</v>
      </c>
      <c r="D1614" s="201">
        <v>44657</v>
      </c>
      <c r="E1614" s="24" t="s">
        <v>5377</v>
      </c>
      <c r="F1614" s="25" t="s">
        <v>566</v>
      </c>
      <c r="G1614" s="25" t="s">
        <v>5270</v>
      </c>
      <c r="H1614" s="25" t="s">
        <v>3338</v>
      </c>
      <c r="I1614" s="25" t="s">
        <v>5378</v>
      </c>
      <c r="J1614" s="9" t="s">
        <v>5379</v>
      </c>
      <c r="K1614" s="25" t="s">
        <v>1764</v>
      </c>
      <c r="AK1614" s="5"/>
      <c r="AL1614" s="5"/>
      <c r="AM1614" s="5"/>
      <c r="AN1614" s="5"/>
      <c r="AO1614" s="5"/>
      <c r="AP1614" s="5"/>
      <c r="AQ1614" s="5"/>
      <c r="AR1614" s="5"/>
      <c r="AS1614" s="5"/>
    </row>
    <row r="1615" spans="2:45" ht="43.5">
      <c r="B1615" s="5"/>
      <c r="C1615" s="102" t="s">
        <v>937</v>
      </c>
      <c r="D1615" s="201">
        <v>44657</v>
      </c>
      <c r="E1615" s="24" t="s">
        <v>5380</v>
      </c>
      <c r="F1615" s="25" t="s">
        <v>566</v>
      </c>
      <c r="G1615" s="25" t="s">
        <v>4983</v>
      </c>
      <c r="H1615" s="25" t="s">
        <v>5381</v>
      </c>
      <c r="I1615" s="25" t="s">
        <v>2314</v>
      </c>
      <c r="J1615" s="9" t="s">
        <v>5382</v>
      </c>
      <c r="K1615" s="25" t="s">
        <v>5383</v>
      </c>
      <c r="AK1615" s="5"/>
      <c r="AL1615" s="5"/>
      <c r="AM1615" s="5"/>
      <c r="AN1615" s="5"/>
      <c r="AO1615" s="5"/>
      <c r="AP1615" s="5"/>
      <c r="AQ1615" s="5"/>
      <c r="AR1615" s="5"/>
      <c r="AS1615" s="5"/>
    </row>
    <row r="1616" spans="2:45" ht="72.5">
      <c r="B1616" s="5"/>
      <c r="C1616" s="102" t="s">
        <v>941</v>
      </c>
      <c r="D1616" s="201">
        <v>44658</v>
      </c>
      <c r="E1616" s="24" t="s">
        <v>5384</v>
      </c>
      <c r="F1616" s="25" t="s">
        <v>607</v>
      </c>
      <c r="G1616" s="25"/>
      <c r="H1616" s="25" t="s">
        <v>3338</v>
      </c>
      <c r="I1616" s="25" t="s">
        <v>5385</v>
      </c>
      <c r="J1616" s="9" t="s">
        <v>5010</v>
      </c>
      <c r="K1616" s="25" t="s">
        <v>1764</v>
      </c>
      <c r="AK1616" s="5"/>
      <c r="AL1616" s="5"/>
      <c r="AM1616" s="5"/>
      <c r="AN1616" s="5"/>
      <c r="AO1616" s="5"/>
      <c r="AP1616" s="5"/>
      <c r="AQ1616" s="5"/>
      <c r="AR1616" s="5"/>
      <c r="AS1616" s="5"/>
    </row>
    <row r="1617" spans="2:45" ht="224">
      <c r="B1617" s="5"/>
      <c r="C1617" s="102" t="s">
        <v>945</v>
      </c>
      <c r="D1617" s="201">
        <v>44659</v>
      </c>
      <c r="E1617" s="126" t="s">
        <v>5386</v>
      </c>
      <c r="F1617" s="25"/>
      <c r="G1617" s="25" t="s">
        <v>4983</v>
      </c>
      <c r="H1617" s="25" t="s">
        <v>3338</v>
      </c>
      <c r="I1617" s="25" t="s">
        <v>5387</v>
      </c>
      <c r="J1617" s="9" t="s">
        <v>5388</v>
      </c>
      <c r="K1617" s="25" t="s">
        <v>5389</v>
      </c>
      <c r="AK1617" s="5"/>
      <c r="AL1617" s="5"/>
      <c r="AM1617" s="5"/>
      <c r="AN1617" s="5"/>
      <c r="AO1617" s="5"/>
      <c r="AP1617" s="5"/>
      <c r="AQ1617" s="5"/>
      <c r="AR1617" s="5"/>
      <c r="AS1617" s="5"/>
    </row>
    <row r="1618" spans="2:45" ht="72.5">
      <c r="B1618" s="5"/>
      <c r="C1618" s="102" t="s">
        <v>948</v>
      </c>
      <c r="D1618" s="201">
        <v>44662</v>
      </c>
      <c r="E1618" s="24" t="s">
        <v>5390</v>
      </c>
      <c r="F1618" s="25" t="s">
        <v>574</v>
      </c>
      <c r="G1618" s="25" t="s">
        <v>4983</v>
      </c>
      <c r="H1618" s="25" t="s">
        <v>5305</v>
      </c>
      <c r="I1618" s="25" t="s">
        <v>5391</v>
      </c>
      <c r="J1618" s="9" t="s">
        <v>5392</v>
      </c>
      <c r="K1618" s="25" t="s">
        <v>5393</v>
      </c>
      <c r="AK1618" s="5"/>
      <c r="AL1618" s="5"/>
      <c r="AM1618" s="5"/>
      <c r="AN1618" s="5"/>
      <c r="AO1618" s="5"/>
      <c r="AP1618" s="5"/>
      <c r="AQ1618" s="5"/>
      <c r="AR1618" s="5"/>
      <c r="AS1618" s="5"/>
    </row>
    <row r="1619" spans="2:45" ht="58">
      <c r="B1619" s="5"/>
      <c r="C1619" s="102" t="s">
        <v>952</v>
      </c>
      <c r="D1619" s="201">
        <v>44665</v>
      </c>
      <c r="E1619" s="24" t="s">
        <v>5394</v>
      </c>
      <c r="F1619" s="25" t="s">
        <v>566</v>
      </c>
      <c r="G1619" s="25" t="s">
        <v>5270</v>
      </c>
      <c r="H1619" s="25" t="s">
        <v>3338</v>
      </c>
      <c r="I1619" s="115">
        <v>44926</v>
      </c>
      <c r="J1619" s="9" t="s">
        <v>5395</v>
      </c>
      <c r="K1619" s="25" t="s">
        <v>1764</v>
      </c>
      <c r="AK1619" s="5"/>
      <c r="AL1619" s="5"/>
      <c r="AM1619" s="5"/>
      <c r="AN1619" s="5"/>
      <c r="AO1619" s="5"/>
      <c r="AP1619" s="5"/>
      <c r="AQ1619" s="5"/>
      <c r="AR1619" s="5"/>
      <c r="AS1619" s="5"/>
    </row>
    <row r="1620" spans="2:45" ht="88">
      <c r="B1620" s="5"/>
      <c r="C1620" s="102" t="s">
        <v>956</v>
      </c>
      <c r="D1620" s="201">
        <v>44665</v>
      </c>
      <c r="E1620" s="24" t="s">
        <v>5320</v>
      </c>
      <c r="F1620" s="25" t="s">
        <v>566</v>
      </c>
      <c r="G1620" s="25" t="s">
        <v>4983</v>
      </c>
      <c r="H1620" s="25" t="s">
        <v>5396</v>
      </c>
      <c r="I1620" s="25" t="s">
        <v>5397</v>
      </c>
      <c r="J1620" s="207" t="s">
        <v>5398</v>
      </c>
      <c r="K1620" s="25" t="s">
        <v>5399</v>
      </c>
      <c r="AK1620" s="5"/>
      <c r="AL1620" s="5"/>
      <c r="AM1620" s="5"/>
      <c r="AN1620" s="5"/>
      <c r="AO1620" s="5"/>
      <c r="AP1620" s="5"/>
      <c r="AQ1620" s="5"/>
      <c r="AR1620" s="5"/>
      <c r="AS1620" s="5"/>
    </row>
    <row r="1621" spans="2:45" ht="322">
      <c r="B1621" s="5"/>
      <c r="C1621" s="102" t="s">
        <v>959</v>
      </c>
      <c r="D1621" s="201">
        <v>44665</v>
      </c>
      <c r="E1621" s="24" t="s">
        <v>5400</v>
      </c>
      <c r="F1621" s="25" t="s">
        <v>566</v>
      </c>
      <c r="G1621" s="25" t="s">
        <v>4983</v>
      </c>
      <c r="H1621" s="25" t="s">
        <v>3338</v>
      </c>
      <c r="I1621" s="25" t="s">
        <v>5401</v>
      </c>
      <c r="J1621" s="207" t="s">
        <v>5402</v>
      </c>
      <c r="K1621" s="25" t="s">
        <v>5403</v>
      </c>
      <c r="AK1621" s="5"/>
      <c r="AL1621" s="5"/>
      <c r="AM1621" s="5"/>
      <c r="AN1621" s="5"/>
      <c r="AO1621" s="5"/>
      <c r="AP1621" s="5"/>
      <c r="AQ1621" s="5"/>
      <c r="AR1621" s="5"/>
      <c r="AS1621" s="5"/>
    </row>
    <row r="1622" spans="2:45" ht="63">
      <c r="B1622" s="5"/>
      <c r="C1622" s="102" t="s">
        <v>963</v>
      </c>
      <c r="D1622" s="201">
        <v>44665</v>
      </c>
      <c r="E1622" s="126" t="s">
        <v>5404</v>
      </c>
      <c r="F1622" s="25" t="s">
        <v>566</v>
      </c>
      <c r="G1622" s="25" t="s">
        <v>4983</v>
      </c>
      <c r="H1622" s="25" t="s">
        <v>3338</v>
      </c>
      <c r="I1622" s="115">
        <v>45657</v>
      </c>
      <c r="J1622" s="9" t="s">
        <v>5405</v>
      </c>
      <c r="K1622" s="25" t="s">
        <v>5406</v>
      </c>
      <c r="AK1622" s="5"/>
      <c r="AL1622" s="5"/>
      <c r="AM1622" s="5"/>
      <c r="AN1622" s="5"/>
      <c r="AO1622" s="5"/>
      <c r="AP1622" s="5"/>
      <c r="AQ1622" s="5"/>
      <c r="AR1622" s="5"/>
      <c r="AS1622" s="5"/>
    </row>
    <row r="1623" spans="2:45" ht="75.5">
      <c r="B1623" s="5"/>
      <c r="C1623" s="102" t="s">
        <v>966</v>
      </c>
      <c r="D1623" s="201">
        <v>44670</v>
      </c>
      <c r="E1623" s="24" t="s">
        <v>5407</v>
      </c>
      <c r="F1623" s="25" t="s">
        <v>566</v>
      </c>
      <c r="G1623" s="25" t="s">
        <v>4983</v>
      </c>
      <c r="H1623" s="25" t="s">
        <v>5408</v>
      </c>
      <c r="I1623" s="26">
        <v>45401</v>
      </c>
      <c r="J1623" s="9" t="s">
        <v>5409</v>
      </c>
      <c r="K1623" s="25" t="s">
        <v>1764</v>
      </c>
      <c r="AK1623" s="5"/>
      <c r="AL1623" s="5"/>
      <c r="AM1623" s="5"/>
      <c r="AN1623" s="5"/>
      <c r="AO1623" s="5"/>
      <c r="AP1623" s="5"/>
      <c r="AQ1623" s="5"/>
      <c r="AR1623" s="5"/>
      <c r="AS1623" s="5"/>
    </row>
    <row r="1624" spans="2:45" ht="58">
      <c r="B1624" s="5"/>
      <c r="C1624" s="102" t="s">
        <v>971</v>
      </c>
      <c r="D1624" s="201">
        <v>44676</v>
      </c>
      <c r="E1624" s="24" t="s">
        <v>5410</v>
      </c>
      <c r="F1624" s="25" t="s">
        <v>566</v>
      </c>
      <c r="G1624" s="25" t="s">
        <v>5270</v>
      </c>
      <c r="H1624" s="25" t="s">
        <v>5411</v>
      </c>
      <c r="I1624" s="115">
        <v>44920</v>
      </c>
      <c r="J1624" s="9" t="s">
        <v>5412</v>
      </c>
      <c r="K1624" s="25" t="s">
        <v>1293</v>
      </c>
      <c r="AK1624" s="5"/>
      <c r="AL1624" s="5"/>
      <c r="AM1624" s="5"/>
      <c r="AN1624" s="5"/>
      <c r="AO1624" s="5"/>
      <c r="AP1624" s="5"/>
      <c r="AQ1624" s="5"/>
      <c r="AR1624" s="5"/>
      <c r="AS1624" s="5"/>
    </row>
    <row r="1625" spans="2:45" ht="58">
      <c r="B1625" s="5"/>
      <c r="C1625" s="102" t="s">
        <v>975</v>
      </c>
      <c r="D1625" s="201">
        <v>44683</v>
      </c>
      <c r="E1625" s="24" t="s">
        <v>5413</v>
      </c>
      <c r="F1625" s="25" t="s">
        <v>566</v>
      </c>
      <c r="G1625" s="25" t="s">
        <v>4983</v>
      </c>
      <c r="H1625" s="25" t="s">
        <v>5414</v>
      </c>
      <c r="I1625" s="25" t="s">
        <v>2314</v>
      </c>
      <c r="J1625" s="9" t="s">
        <v>5415</v>
      </c>
      <c r="K1625" s="25" t="s">
        <v>1293</v>
      </c>
      <c r="AK1625" s="5"/>
      <c r="AL1625" s="5"/>
      <c r="AM1625" s="5"/>
      <c r="AN1625" s="5"/>
      <c r="AO1625" s="5"/>
      <c r="AP1625" s="5"/>
      <c r="AQ1625" s="5"/>
      <c r="AR1625" s="5"/>
      <c r="AS1625" s="5"/>
    </row>
    <row r="1626" spans="2:45" ht="44.25" customHeight="1">
      <c r="B1626" s="5"/>
      <c r="C1626" s="102" t="s">
        <v>979</v>
      </c>
      <c r="D1626" s="201">
        <v>44683</v>
      </c>
      <c r="E1626" s="24" t="s">
        <v>5416</v>
      </c>
      <c r="F1626" s="25" t="s">
        <v>566</v>
      </c>
      <c r="G1626" s="25" t="s">
        <v>5270</v>
      </c>
      <c r="H1626" s="25" t="s">
        <v>5417</v>
      </c>
      <c r="I1626" s="25" t="s">
        <v>2314</v>
      </c>
      <c r="J1626" s="9" t="s">
        <v>5418</v>
      </c>
      <c r="K1626" s="25" t="s">
        <v>1293</v>
      </c>
      <c r="AK1626" s="5"/>
      <c r="AL1626" s="5"/>
      <c r="AM1626" s="5"/>
      <c r="AN1626" s="5"/>
      <c r="AO1626" s="5"/>
      <c r="AP1626" s="5"/>
      <c r="AQ1626" s="5"/>
      <c r="AR1626" s="5"/>
      <c r="AS1626" s="5"/>
    </row>
    <row r="1627" spans="2:45" ht="87">
      <c r="B1627" s="5"/>
      <c r="C1627" s="102" t="s">
        <v>981</v>
      </c>
      <c r="D1627" s="201">
        <v>44683</v>
      </c>
      <c r="E1627" s="24" t="s">
        <v>5419</v>
      </c>
      <c r="F1627" s="25" t="s">
        <v>566</v>
      </c>
      <c r="G1627" s="25" t="s">
        <v>5270</v>
      </c>
      <c r="H1627" s="25" t="s">
        <v>592</v>
      </c>
      <c r="I1627" s="25" t="s">
        <v>5420</v>
      </c>
      <c r="J1627" s="9" t="s">
        <v>5421</v>
      </c>
      <c r="K1627" s="25" t="s">
        <v>1293</v>
      </c>
      <c r="AK1627" s="5"/>
      <c r="AL1627" s="5"/>
      <c r="AM1627" s="5"/>
      <c r="AN1627" s="5"/>
      <c r="AO1627" s="5"/>
      <c r="AP1627" s="5"/>
      <c r="AQ1627" s="5"/>
      <c r="AR1627" s="5"/>
      <c r="AS1627" s="5"/>
    </row>
    <row r="1628" spans="2:45" ht="58">
      <c r="B1628" s="5"/>
      <c r="C1628" s="102" t="s">
        <v>984</v>
      </c>
      <c r="D1628" s="201">
        <v>44683</v>
      </c>
      <c r="E1628" s="24" t="s">
        <v>5422</v>
      </c>
      <c r="F1628" s="25" t="s">
        <v>1037</v>
      </c>
      <c r="G1628" s="25" t="s">
        <v>568</v>
      </c>
      <c r="H1628" s="25" t="s">
        <v>5423</v>
      </c>
      <c r="I1628" s="25" t="s">
        <v>524</v>
      </c>
      <c r="J1628" s="9" t="s">
        <v>5361</v>
      </c>
      <c r="K1628" s="25" t="s">
        <v>5424</v>
      </c>
      <c r="AK1628" s="5"/>
      <c r="AL1628" s="5"/>
      <c r="AM1628" s="5"/>
      <c r="AN1628" s="5"/>
      <c r="AO1628" s="5"/>
      <c r="AP1628" s="5"/>
      <c r="AQ1628" s="5"/>
      <c r="AR1628" s="5"/>
      <c r="AS1628" s="5"/>
    </row>
    <row r="1629" spans="2:45" ht="29">
      <c r="B1629" s="5"/>
      <c r="C1629" s="102" t="s">
        <v>986</v>
      </c>
      <c r="D1629" s="201">
        <v>44685</v>
      </c>
      <c r="E1629" s="24" t="s">
        <v>5425</v>
      </c>
      <c r="F1629" s="25" t="s">
        <v>1037</v>
      </c>
      <c r="G1629" s="25" t="s">
        <v>568</v>
      </c>
      <c r="H1629" s="25" t="s">
        <v>5238</v>
      </c>
      <c r="I1629" s="25" t="s">
        <v>524</v>
      </c>
      <c r="J1629" s="9" t="s">
        <v>5361</v>
      </c>
      <c r="K1629" s="25" t="s">
        <v>5426</v>
      </c>
      <c r="AK1629" s="5"/>
      <c r="AL1629" s="5"/>
      <c r="AM1629" s="5"/>
      <c r="AN1629" s="5"/>
      <c r="AO1629" s="5"/>
      <c r="AP1629" s="5"/>
      <c r="AQ1629" s="5"/>
      <c r="AR1629" s="5"/>
      <c r="AS1629" s="5"/>
    </row>
    <row r="1630" spans="2:45" ht="87">
      <c r="B1630" s="5"/>
      <c r="C1630" s="102" t="s">
        <v>990</v>
      </c>
      <c r="D1630" s="201">
        <v>44685</v>
      </c>
      <c r="E1630" s="24" t="s">
        <v>5308</v>
      </c>
      <c r="F1630" s="25" t="s">
        <v>566</v>
      </c>
      <c r="G1630" s="25" t="s">
        <v>4983</v>
      </c>
      <c r="H1630" s="25" t="s">
        <v>5427</v>
      </c>
      <c r="I1630" s="25" t="s">
        <v>3927</v>
      </c>
      <c r="J1630" s="9" t="s">
        <v>5428</v>
      </c>
      <c r="K1630" s="25" t="s">
        <v>5429</v>
      </c>
      <c r="AK1630" s="5"/>
      <c r="AL1630" s="5"/>
      <c r="AM1630" s="5"/>
      <c r="AN1630" s="5"/>
      <c r="AO1630" s="5"/>
      <c r="AP1630" s="5"/>
      <c r="AQ1630" s="5"/>
      <c r="AR1630" s="5"/>
      <c r="AS1630" s="5"/>
    </row>
    <row r="1631" spans="2:45" ht="58">
      <c r="B1631" s="5"/>
      <c r="C1631" s="102" t="s">
        <v>992</v>
      </c>
      <c r="D1631" s="201">
        <v>44685</v>
      </c>
      <c r="E1631" s="24" t="s">
        <v>5410</v>
      </c>
      <c r="F1631" s="25" t="s">
        <v>566</v>
      </c>
      <c r="G1631" s="25" t="s">
        <v>5270</v>
      </c>
      <c r="H1631" s="25" t="s">
        <v>592</v>
      </c>
      <c r="I1631" s="115">
        <v>44920</v>
      </c>
      <c r="J1631" s="9" t="s">
        <v>5430</v>
      </c>
      <c r="K1631" s="25" t="s">
        <v>5431</v>
      </c>
      <c r="AK1631" s="5"/>
      <c r="AL1631" s="5"/>
      <c r="AM1631" s="5"/>
      <c r="AN1631" s="5"/>
      <c r="AO1631" s="5"/>
      <c r="AP1631" s="5"/>
      <c r="AQ1631" s="5"/>
      <c r="AR1631" s="5"/>
      <c r="AS1631" s="5"/>
    </row>
    <row r="1632" spans="2:45" ht="87">
      <c r="B1632" s="5"/>
      <c r="C1632" s="102" t="s">
        <v>996</v>
      </c>
      <c r="D1632" s="201">
        <v>44687</v>
      </c>
      <c r="E1632" s="24" t="s">
        <v>5432</v>
      </c>
      <c r="F1632" s="25" t="s">
        <v>566</v>
      </c>
      <c r="G1632" s="25" t="s">
        <v>5270</v>
      </c>
      <c r="H1632" s="25" t="s">
        <v>3338</v>
      </c>
      <c r="I1632" s="25" t="s">
        <v>5433</v>
      </c>
      <c r="J1632" s="9" t="s">
        <v>5434</v>
      </c>
      <c r="K1632" s="25" t="s">
        <v>427</v>
      </c>
      <c r="AK1632" s="5"/>
      <c r="AL1632" s="5"/>
      <c r="AM1632" s="5"/>
      <c r="AN1632" s="5"/>
      <c r="AO1632" s="5"/>
      <c r="AP1632" s="5"/>
      <c r="AQ1632" s="5"/>
      <c r="AR1632" s="5"/>
      <c r="AS1632" s="5"/>
    </row>
    <row r="1633" spans="2:45" ht="72.5">
      <c r="B1633" s="5"/>
      <c r="C1633" s="102" t="s">
        <v>999</v>
      </c>
      <c r="D1633" s="201">
        <v>44692</v>
      </c>
      <c r="E1633" s="24" t="s">
        <v>5435</v>
      </c>
      <c r="F1633" s="25" t="s">
        <v>566</v>
      </c>
      <c r="G1633" s="25" t="s">
        <v>5270</v>
      </c>
      <c r="H1633" s="25" t="s">
        <v>5436</v>
      </c>
      <c r="I1633" s="26">
        <v>45422</v>
      </c>
      <c r="J1633" s="9" t="s">
        <v>5437</v>
      </c>
      <c r="K1633" s="25" t="s">
        <v>427</v>
      </c>
      <c r="AK1633" s="5"/>
      <c r="AL1633" s="5"/>
      <c r="AM1633" s="5"/>
      <c r="AN1633" s="5"/>
      <c r="AO1633" s="5"/>
      <c r="AP1633" s="5"/>
      <c r="AQ1633" s="5"/>
      <c r="AR1633" s="5"/>
      <c r="AS1633" s="5"/>
    </row>
    <row r="1634" spans="2:45" ht="58">
      <c r="B1634" s="5"/>
      <c r="C1634" s="102" t="s">
        <v>1003</v>
      </c>
      <c r="D1634" s="201">
        <v>44692</v>
      </c>
      <c r="E1634" s="126" t="s">
        <v>5438</v>
      </c>
      <c r="F1634" s="25" t="s">
        <v>566</v>
      </c>
      <c r="G1634" s="25" t="s">
        <v>5270</v>
      </c>
      <c r="H1634" s="25" t="s">
        <v>3338</v>
      </c>
      <c r="I1634" s="26">
        <v>45422</v>
      </c>
      <c r="J1634" s="9" t="s">
        <v>5439</v>
      </c>
      <c r="K1634" s="25" t="s">
        <v>427</v>
      </c>
      <c r="AK1634" s="5"/>
      <c r="AL1634" s="5"/>
      <c r="AM1634" s="5"/>
      <c r="AN1634" s="5"/>
      <c r="AO1634" s="5"/>
      <c r="AP1634" s="5"/>
      <c r="AQ1634" s="5"/>
      <c r="AR1634" s="5"/>
      <c r="AS1634" s="5"/>
    </row>
    <row r="1635" spans="2:45" ht="87.5">
      <c r="B1635" s="5"/>
      <c r="C1635" s="102" t="s">
        <v>1007</v>
      </c>
      <c r="D1635" s="201">
        <v>44693</v>
      </c>
      <c r="E1635" s="24" t="s">
        <v>5254</v>
      </c>
      <c r="F1635" s="25" t="s">
        <v>566</v>
      </c>
      <c r="G1635" s="25"/>
      <c r="H1635" s="25" t="s">
        <v>5440</v>
      </c>
      <c r="I1635" s="115">
        <v>45270</v>
      </c>
      <c r="J1635" s="9" t="s">
        <v>5441</v>
      </c>
      <c r="K1635" s="25" t="s">
        <v>5442</v>
      </c>
      <c r="AK1635" s="5"/>
      <c r="AL1635" s="5"/>
      <c r="AM1635" s="5"/>
      <c r="AN1635" s="5"/>
      <c r="AO1635" s="5"/>
      <c r="AP1635" s="5"/>
      <c r="AQ1635" s="5"/>
      <c r="AR1635" s="5"/>
      <c r="AS1635" s="5"/>
    </row>
    <row r="1636" spans="2:45" ht="58">
      <c r="B1636" s="5"/>
      <c r="C1636" s="102" t="s">
        <v>1010</v>
      </c>
      <c r="D1636" s="201">
        <v>44700</v>
      </c>
      <c r="E1636" s="24" t="s">
        <v>5443</v>
      </c>
      <c r="F1636" s="25" t="s">
        <v>566</v>
      </c>
      <c r="G1636" s="25" t="s">
        <v>5270</v>
      </c>
      <c r="H1636" s="25" t="s">
        <v>5444</v>
      </c>
      <c r="I1636" s="115">
        <v>44926</v>
      </c>
      <c r="J1636" s="9" t="s">
        <v>5445</v>
      </c>
      <c r="K1636" s="25" t="s">
        <v>427</v>
      </c>
      <c r="AK1636" s="5"/>
      <c r="AL1636" s="5"/>
      <c r="AM1636" s="5"/>
      <c r="AN1636" s="5"/>
      <c r="AO1636" s="5"/>
      <c r="AP1636" s="5"/>
      <c r="AQ1636" s="5"/>
      <c r="AR1636" s="5"/>
      <c r="AS1636" s="5"/>
    </row>
    <row r="1637" spans="2:45" ht="58">
      <c r="B1637" s="5"/>
      <c r="C1637" s="102" t="s">
        <v>1014</v>
      </c>
      <c r="D1637" s="201">
        <v>44700</v>
      </c>
      <c r="E1637" s="24" t="s">
        <v>3211</v>
      </c>
      <c r="F1637" s="25" t="s">
        <v>566</v>
      </c>
      <c r="G1637" s="25" t="s">
        <v>4983</v>
      </c>
      <c r="H1637" s="25" t="s">
        <v>5446</v>
      </c>
      <c r="I1637" s="26">
        <v>45431</v>
      </c>
      <c r="J1637" s="9" t="s">
        <v>5447</v>
      </c>
      <c r="K1637" s="25" t="s">
        <v>5448</v>
      </c>
      <c r="AK1637" s="5"/>
      <c r="AL1637" s="5"/>
      <c r="AM1637" s="5"/>
      <c r="AN1637" s="5"/>
      <c r="AO1637" s="5"/>
      <c r="AP1637" s="5"/>
      <c r="AQ1637" s="5"/>
      <c r="AR1637" s="5"/>
      <c r="AS1637" s="5"/>
    </row>
    <row r="1638" spans="2:45" ht="58">
      <c r="B1638" s="5"/>
      <c r="C1638" s="102" t="s">
        <v>1018</v>
      </c>
      <c r="D1638" s="201">
        <v>44700</v>
      </c>
      <c r="E1638" s="24" t="s">
        <v>3852</v>
      </c>
      <c r="F1638" s="25" t="s">
        <v>566</v>
      </c>
      <c r="G1638" s="25" t="s">
        <v>4983</v>
      </c>
      <c r="H1638" s="25" t="s">
        <v>3338</v>
      </c>
      <c r="I1638" s="26">
        <v>45431</v>
      </c>
      <c r="J1638" s="9" t="s">
        <v>5449</v>
      </c>
      <c r="K1638" s="25" t="s">
        <v>5450</v>
      </c>
      <c r="AK1638" s="5"/>
      <c r="AL1638" s="5"/>
      <c r="AM1638" s="5"/>
      <c r="AN1638" s="5"/>
      <c r="AO1638" s="5"/>
      <c r="AP1638" s="5"/>
      <c r="AQ1638" s="5"/>
      <c r="AR1638" s="5"/>
      <c r="AS1638" s="5"/>
    </row>
    <row r="1639" spans="2:45" ht="58">
      <c r="B1639" s="5"/>
      <c r="C1639" s="102" t="s">
        <v>1022</v>
      </c>
      <c r="D1639" s="201">
        <v>44700</v>
      </c>
      <c r="E1639" s="126" t="s">
        <v>3865</v>
      </c>
      <c r="F1639" s="25" t="s">
        <v>566</v>
      </c>
      <c r="G1639" s="25" t="s">
        <v>4983</v>
      </c>
      <c r="H1639" s="25" t="s">
        <v>3338</v>
      </c>
      <c r="I1639" s="26">
        <v>45431</v>
      </c>
      <c r="J1639" s="9" t="s">
        <v>5451</v>
      </c>
      <c r="K1639" s="25" t="s">
        <v>5452</v>
      </c>
      <c r="AK1639" s="5"/>
      <c r="AL1639" s="5"/>
      <c r="AM1639" s="5"/>
      <c r="AN1639" s="5"/>
      <c r="AO1639" s="5"/>
      <c r="AP1639" s="5"/>
      <c r="AQ1639" s="5"/>
      <c r="AR1639" s="5"/>
      <c r="AS1639" s="5"/>
    </row>
    <row r="1640" spans="2:45" ht="58">
      <c r="B1640" s="5"/>
      <c r="C1640" s="102" t="s">
        <v>1025</v>
      </c>
      <c r="D1640" s="201">
        <v>44700</v>
      </c>
      <c r="E1640" s="24" t="s">
        <v>3855</v>
      </c>
      <c r="F1640" s="25" t="s">
        <v>566</v>
      </c>
      <c r="G1640" s="25" t="s">
        <v>4983</v>
      </c>
      <c r="H1640" s="25" t="s">
        <v>3338</v>
      </c>
      <c r="I1640" s="26">
        <v>45431</v>
      </c>
      <c r="J1640" s="9" t="s">
        <v>5453</v>
      </c>
      <c r="K1640" s="25" t="s">
        <v>5454</v>
      </c>
      <c r="AK1640" s="5"/>
      <c r="AL1640" s="5"/>
      <c r="AM1640" s="5"/>
      <c r="AN1640" s="5"/>
      <c r="AO1640" s="5"/>
      <c r="AP1640" s="5"/>
      <c r="AQ1640" s="5"/>
      <c r="AR1640" s="5"/>
      <c r="AS1640" s="5"/>
    </row>
    <row r="1641" spans="2:45" ht="58">
      <c r="B1641" s="5"/>
      <c r="C1641" s="102" t="s">
        <v>1028</v>
      </c>
      <c r="D1641" s="201">
        <v>44700</v>
      </c>
      <c r="E1641" s="126" t="s">
        <v>5455</v>
      </c>
      <c r="F1641" s="25" t="s">
        <v>566</v>
      </c>
      <c r="G1641" s="25" t="s">
        <v>4983</v>
      </c>
      <c r="H1641" s="25" t="s">
        <v>3338</v>
      </c>
      <c r="I1641" s="26">
        <v>45431</v>
      </c>
      <c r="J1641" s="9" t="s">
        <v>5456</v>
      </c>
      <c r="K1641" s="25" t="s">
        <v>5457</v>
      </c>
      <c r="AK1641" s="5"/>
      <c r="AL1641" s="5"/>
      <c r="AM1641" s="5"/>
      <c r="AN1641" s="5"/>
      <c r="AO1641" s="5"/>
      <c r="AP1641" s="5"/>
      <c r="AQ1641" s="5"/>
      <c r="AR1641" s="5"/>
      <c r="AS1641" s="5"/>
    </row>
    <row r="1642" spans="2:45" ht="58">
      <c r="B1642" s="5"/>
      <c r="C1642" s="102" t="s">
        <v>1031</v>
      </c>
      <c r="D1642" s="201">
        <v>44700</v>
      </c>
      <c r="E1642" s="126" t="s">
        <v>3859</v>
      </c>
      <c r="F1642" s="25" t="s">
        <v>566</v>
      </c>
      <c r="G1642" s="25" t="s">
        <v>4983</v>
      </c>
      <c r="H1642" s="25" t="s">
        <v>3338</v>
      </c>
      <c r="I1642" s="26">
        <v>45431</v>
      </c>
      <c r="J1642" s="9" t="s">
        <v>5458</v>
      </c>
      <c r="K1642" s="25" t="s">
        <v>5459</v>
      </c>
      <c r="AK1642" s="5"/>
      <c r="AL1642" s="5"/>
      <c r="AM1642" s="5"/>
      <c r="AN1642" s="5"/>
      <c r="AO1642" s="5"/>
      <c r="AP1642" s="5"/>
      <c r="AQ1642" s="5"/>
      <c r="AR1642" s="5"/>
      <c r="AS1642" s="5"/>
    </row>
    <row r="1643" spans="2:45" ht="58">
      <c r="B1643" s="5"/>
      <c r="C1643" s="102" t="s">
        <v>1035</v>
      </c>
      <c r="D1643" s="201">
        <v>44712</v>
      </c>
      <c r="E1643" s="24" t="s">
        <v>5460</v>
      </c>
      <c r="F1643" s="25" t="s">
        <v>566</v>
      </c>
      <c r="G1643" s="25" t="s">
        <v>5270</v>
      </c>
      <c r="H1643" s="25" t="s">
        <v>5461</v>
      </c>
      <c r="I1643" s="115">
        <v>44926</v>
      </c>
      <c r="J1643" s="9" t="s">
        <v>5462</v>
      </c>
      <c r="K1643" s="25" t="s">
        <v>5463</v>
      </c>
      <c r="AK1643" s="5"/>
      <c r="AL1643" s="5"/>
      <c r="AM1643" s="5"/>
      <c r="AN1643" s="5"/>
      <c r="AO1643" s="5"/>
      <c r="AP1643" s="5"/>
      <c r="AQ1643" s="5"/>
      <c r="AR1643" s="5"/>
      <c r="AS1643" s="5"/>
    </row>
    <row r="1644" spans="2:45" ht="58">
      <c r="B1644" s="5"/>
      <c r="C1644" s="102" t="s">
        <v>1040</v>
      </c>
      <c r="D1644" s="201">
        <v>44712</v>
      </c>
      <c r="E1644" s="24" t="s">
        <v>5464</v>
      </c>
      <c r="F1644" s="25" t="s">
        <v>4983</v>
      </c>
      <c r="G1644" s="25" t="s">
        <v>5270</v>
      </c>
      <c r="H1644" s="25" t="s">
        <v>5465</v>
      </c>
      <c r="I1644" s="115">
        <v>44926</v>
      </c>
      <c r="J1644" s="9" t="s">
        <v>5466</v>
      </c>
      <c r="K1644" s="25" t="s">
        <v>427</v>
      </c>
      <c r="AK1644" s="5"/>
      <c r="AL1644" s="5"/>
      <c r="AM1644" s="5"/>
      <c r="AN1644" s="5"/>
      <c r="AO1644" s="5"/>
      <c r="AP1644" s="5"/>
      <c r="AQ1644" s="5"/>
      <c r="AR1644" s="5"/>
      <c r="AS1644" s="5"/>
    </row>
    <row r="1645" spans="2:45" ht="50.5">
      <c r="B1645" s="5"/>
      <c r="C1645" s="102" t="s">
        <v>1044</v>
      </c>
      <c r="D1645" s="201">
        <v>44713</v>
      </c>
      <c r="E1645" s="24" t="s">
        <v>5467</v>
      </c>
      <c r="F1645" s="25" t="s">
        <v>566</v>
      </c>
      <c r="G1645" s="25" t="s">
        <v>4983</v>
      </c>
      <c r="H1645" s="25" t="s">
        <v>5468</v>
      </c>
      <c r="I1645" s="25" t="s">
        <v>2314</v>
      </c>
      <c r="J1645" s="9" t="s">
        <v>5469</v>
      </c>
      <c r="K1645" s="25" t="s">
        <v>5470</v>
      </c>
      <c r="AK1645" s="5"/>
      <c r="AL1645" s="5"/>
      <c r="AM1645" s="5"/>
      <c r="AN1645" s="5"/>
      <c r="AO1645" s="5"/>
      <c r="AP1645" s="5"/>
      <c r="AQ1645" s="5"/>
      <c r="AR1645" s="5"/>
      <c r="AS1645" s="5"/>
    </row>
    <row r="1646" spans="2:45" ht="58">
      <c r="B1646" s="5"/>
      <c r="C1646" s="102" t="s">
        <v>1047</v>
      </c>
      <c r="D1646" s="201">
        <v>44713</v>
      </c>
      <c r="E1646" s="24" t="s">
        <v>5464</v>
      </c>
      <c r="F1646" s="25" t="s">
        <v>4983</v>
      </c>
      <c r="G1646" s="25" t="s">
        <v>5270</v>
      </c>
      <c r="H1646" s="25" t="s">
        <v>592</v>
      </c>
      <c r="I1646" s="115">
        <v>44926</v>
      </c>
      <c r="J1646" s="9" t="s">
        <v>5471</v>
      </c>
      <c r="K1646" s="25" t="s">
        <v>5472</v>
      </c>
      <c r="AK1646" s="5"/>
      <c r="AL1646" s="5"/>
      <c r="AM1646" s="5"/>
      <c r="AN1646" s="5"/>
      <c r="AO1646" s="5"/>
      <c r="AP1646" s="5"/>
      <c r="AQ1646" s="5"/>
      <c r="AR1646" s="5"/>
      <c r="AS1646" s="5"/>
    </row>
    <row r="1647" spans="2:45" ht="88">
      <c r="B1647" s="5"/>
      <c r="C1647" s="102" t="s">
        <v>1051</v>
      </c>
      <c r="D1647" s="201">
        <v>44721</v>
      </c>
      <c r="E1647" s="24" t="s">
        <v>3570</v>
      </c>
      <c r="F1647" s="25" t="s">
        <v>566</v>
      </c>
      <c r="G1647" s="25" t="s">
        <v>4983</v>
      </c>
      <c r="H1647" s="25" t="s">
        <v>5473</v>
      </c>
      <c r="I1647" s="25" t="s">
        <v>5474</v>
      </c>
      <c r="J1647" s="9" t="s">
        <v>5475</v>
      </c>
      <c r="K1647" s="25" t="s">
        <v>5476</v>
      </c>
      <c r="AK1647" s="5"/>
      <c r="AL1647" s="5"/>
      <c r="AM1647" s="5"/>
      <c r="AN1647" s="5"/>
      <c r="AO1647" s="5"/>
      <c r="AP1647" s="5"/>
      <c r="AQ1647" s="5"/>
      <c r="AR1647" s="5"/>
      <c r="AS1647" s="5"/>
    </row>
    <row r="1648" spans="2:45" ht="88">
      <c r="B1648" s="5"/>
      <c r="C1648" s="102" t="s">
        <v>1056</v>
      </c>
      <c r="D1648" s="201">
        <v>44721</v>
      </c>
      <c r="E1648" s="24" t="s">
        <v>5477</v>
      </c>
      <c r="F1648" s="25" t="s">
        <v>566</v>
      </c>
      <c r="G1648" s="25" t="s">
        <v>4983</v>
      </c>
      <c r="H1648" s="25" t="s">
        <v>5478</v>
      </c>
      <c r="I1648" s="25" t="s">
        <v>3553</v>
      </c>
      <c r="J1648" s="9" t="s">
        <v>5479</v>
      </c>
      <c r="K1648" s="25" t="s">
        <v>5480</v>
      </c>
      <c r="AK1648" s="5"/>
      <c r="AL1648" s="5"/>
      <c r="AM1648" s="5"/>
      <c r="AN1648" s="5"/>
      <c r="AO1648" s="5"/>
      <c r="AP1648" s="5"/>
      <c r="AQ1648" s="5"/>
      <c r="AR1648" s="5"/>
      <c r="AS1648" s="5"/>
    </row>
    <row r="1649" spans="2:45" ht="63">
      <c r="B1649" s="5"/>
      <c r="C1649" s="102" t="s">
        <v>1060</v>
      </c>
      <c r="D1649" s="201">
        <v>44722</v>
      </c>
      <c r="E1649" s="24" t="s">
        <v>5481</v>
      </c>
      <c r="F1649" s="25" t="s">
        <v>566</v>
      </c>
      <c r="G1649" s="25" t="s">
        <v>4983</v>
      </c>
      <c r="H1649" s="25" t="s">
        <v>5482</v>
      </c>
      <c r="I1649" s="115">
        <v>47118</v>
      </c>
      <c r="J1649" s="9" t="s">
        <v>5483</v>
      </c>
      <c r="K1649" s="25" t="s">
        <v>5002</v>
      </c>
      <c r="AK1649" s="5"/>
      <c r="AL1649" s="5"/>
      <c r="AM1649" s="5"/>
      <c r="AN1649" s="5"/>
      <c r="AO1649" s="5"/>
      <c r="AP1649" s="5"/>
      <c r="AQ1649" s="5"/>
      <c r="AR1649" s="5"/>
      <c r="AS1649" s="5"/>
    </row>
    <row r="1650" spans="2:45" ht="72.5">
      <c r="B1650" s="5"/>
      <c r="C1650" s="102" t="s">
        <v>1064</v>
      </c>
      <c r="D1650" s="201">
        <v>44740</v>
      </c>
      <c r="E1650" s="24" t="s">
        <v>5202</v>
      </c>
      <c r="F1650" s="7" t="s">
        <v>4983</v>
      </c>
      <c r="G1650" s="7"/>
      <c r="H1650" s="25" t="s">
        <v>5484</v>
      </c>
      <c r="I1650" s="115">
        <v>45023</v>
      </c>
      <c r="J1650" s="9" t="s">
        <v>5485</v>
      </c>
      <c r="K1650" s="25" t="s">
        <v>5486</v>
      </c>
      <c r="AK1650" s="5"/>
      <c r="AL1650" s="5"/>
      <c r="AM1650" s="5"/>
      <c r="AN1650" s="5"/>
      <c r="AO1650" s="5"/>
      <c r="AP1650" s="5"/>
      <c r="AQ1650" s="5"/>
      <c r="AR1650" s="5"/>
      <c r="AS1650" s="5"/>
    </row>
    <row r="1651" spans="2:45" ht="58">
      <c r="B1651" s="5"/>
      <c r="C1651" s="102" t="s">
        <v>1068</v>
      </c>
      <c r="D1651" s="201">
        <v>44742</v>
      </c>
      <c r="E1651" s="24" t="s">
        <v>5487</v>
      </c>
      <c r="F1651" s="7" t="s">
        <v>568</v>
      </c>
      <c r="G1651" s="7" t="s">
        <v>568</v>
      </c>
      <c r="H1651" s="25" t="s">
        <v>3338</v>
      </c>
      <c r="I1651" s="25" t="s">
        <v>433</v>
      </c>
      <c r="J1651" s="9" t="s">
        <v>5361</v>
      </c>
      <c r="K1651" s="25" t="s">
        <v>5002</v>
      </c>
      <c r="AK1651" s="5"/>
      <c r="AL1651" s="5"/>
      <c r="AM1651" s="5"/>
      <c r="AN1651" s="5"/>
      <c r="AO1651" s="5"/>
      <c r="AP1651" s="5"/>
      <c r="AQ1651" s="5"/>
      <c r="AR1651" s="5"/>
      <c r="AS1651" s="5"/>
    </row>
    <row r="1652" spans="2:45" ht="88">
      <c r="B1652" s="5"/>
      <c r="C1652" s="102" t="s">
        <v>1071</v>
      </c>
      <c r="D1652" s="102" t="s">
        <v>5488</v>
      </c>
      <c r="E1652" s="24" t="s">
        <v>5489</v>
      </c>
      <c r="F1652" s="25" t="s">
        <v>566</v>
      </c>
      <c r="G1652" s="25" t="s">
        <v>4983</v>
      </c>
      <c r="H1652" s="25" t="s">
        <v>5490</v>
      </c>
      <c r="I1652" s="115" t="s">
        <v>3553</v>
      </c>
      <c r="J1652" s="9" t="s">
        <v>5491</v>
      </c>
      <c r="K1652" s="25" t="s">
        <v>5492</v>
      </c>
      <c r="AK1652" s="5"/>
      <c r="AL1652" s="5"/>
      <c r="AM1652" s="5"/>
      <c r="AN1652" s="5"/>
      <c r="AO1652" s="5"/>
      <c r="AP1652" s="5"/>
      <c r="AQ1652" s="5"/>
      <c r="AR1652" s="5"/>
      <c r="AS1652" s="5"/>
    </row>
    <row r="1653" spans="2:45" ht="101.5">
      <c r="B1653" s="5"/>
      <c r="C1653" s="102" t="s">
        <v>1074</v>
      </c>
      <c r="D1653" s="201">
        <v>44743</v>
      </c>
      <c r="E1653" s="126" t="s">
        <v>5493</v>
      </c>
      <c r="F1653" s="25" t="s">
        <v>4983</v>
      </c>
      <c r="G1653" s="25" t="s">
        <v>5270</v>
      </c>
      <c r="H1653" s="25" t="s">
        <v>592</v>
      </c>
      <c r="I1653" s="115">
        <v>44926</v>
      </c>
      <c r="J1653" s="9" t="s">
        <v>5494</v>
      </c>
      <c r="K1653" s="25" t="s">
        <v>836</v>
      </c>
      <c r="AK1653" s="5"/>
      <c r="AL1653" s="5"/>
      <c r="AM1653" s="5"/>
      <c r="AN1653" s="5"/>
      <c r="AO1653" s="5"/>
      <c r="AP1653" s="5"/>
      <c r="AQ1653" s="5"/>
      <c r="AR1653" s="5"/>
      <c r="AS1653" s="5"/>
    </row>
    <row r="1654" spans="2:45" ht="88">
      <c r="B1654" s="5"/>
      <c r="C1654" s="102" t="s">
        <v>1078</v>
      </c>
      <c r="D1654" s="201">
        <v>44743</v>
      </c>
      <c r="E1654" s="24" t="s">
        <v>4630</v>
      </c>
      <c r="F1654" s="25" t="s">
        <v>566</v>
      </c>
      <c r="G1654" s="25" t="s">
        <v>4983</v>
      </c>
      <c r="H1654" s="25" t="s">
        <v>5495</v>
      </c>
      <c r="I1654" s="25" t="s">
        <v>5474</v>
      </c>
      <c r="J1654" s="9" t="s">
        <v>5496</v>
      </c>
      <c r="K1654" s="25" t="s">
        <v>5497</v>
      </c>
      <c r="AK1654" s="5"/>
      <c r="AL1654" s="5"/>
      <c r="AM1654" s="5"/>
      <c r="AN1654" s="5"/>
      <c r="AO1654" s="5"/>
      <c r="AP1654" s="5"/>
      <c r="AQ1654" s="5"/>
      <c r="AR1654" s="5"/>
      <c r="AS1654" s="5"/>
    </row>
    <row r="1655" spans="2:45" ht="72.5">
      <c r="B1655" s="5"/>
      <c r="C1655" s="102" t="s">
        <v>1082</v>
      </c>
      <c r="D1655" s="201">
        <v>44743</v>
      </c>
      <c r="E1655" s="126" t="s">
        <v>5498</v>
      </c>
      <c r="F1655" s="25" t="s">
        <v>4983</v>
      </c>
      <c r="G1655" s="25" t="s">
        <v>5270</v>
      </c>
      <c r="H1655" s="25" t="s">
        <v>5499</v>
      </c>
      <c r="I1655" s="115">
        <v>44926</v>
      </c>
      <c r="J1655" s="9" t="s">
        <v>5500</v>
      </c>
      <c r="K1655" s="25" t="s">
        <v>836</v>
      </c>
      <c r="AK1655" s="5"/>
      <c r="AL1655" s="5"/>
      <c r="AM1655" s="5"/>
      <c r="AN1655" s="5"/>
      <c r="AO1655" s="5"/>
      <c r="AP1655" s="5"/>
      <c r="AQ1655" s="5"/>
      <c r="AR1655" s="5"/>
      <c r="AS1655" s="5"/>
    </row>
    <row r="1656" spans="2:45" ht="58">
      <c r="B1656" s="5"/>
      <c r="C1656" s="102" t="s">
        <v>1086</v>
      </c>
      <c r="D1656" s="201">
        <v>44743</v>
      </c>
      <c r="E1656" s="126" t="s">
        <v>5501</v>
      </c>
      <c r="F1656" s="25" t="s">
        <v>4983</v>
      </c>
      <c r="G1656" s="25" t="s">
        <v>5270</v>
      </c>
      <c r="H1656" s="25" t="s">
        <v>592</v>
      </c>
      <c r="I1656" s="115">
        <v>44926</v>
      </c>
      <c r="J1656" s="9" t="s">
        <v>5280</v>
      </c>
      <c r="K1656" s="25" t="s">
        <v>836</v>
      </c>
      <c r="AK1656" s="5"/>
      <c r="AL1656" s="5"/>
      <c r="AM1656" s="5"/>
      <c r="AN1656" s="5"/>
      <c r="AO1656" s="5"/>
      <c r="AP1656" s="5"/>
      <c r="AQ1656" s="5"/>
      <c r="AR1656" s="5"/>
      <c r="AS1656" s="5"/>
    </row>
    <row r="1657" spans="2:45" ht="72.5">
      <c r="B1657" s="5"/>
      <c r="C1657" s="102" t="s">
        <v>1089</v>
      </c>
      <c r="D1657" s="201">
        <v>44743</v>
      </c>
      <c r="E1657" s="126" t="s">
        <v>5502</v>
      </c>
      <c r="F1657" s="25" t="s">
        <v>566</v>
      </c>
      <c r="G1657" s="25" t="s">
        <v>5270</v>
      </c>
      <c r="H1657" s="25" t="s">
        <v>592</v>
      </c>
      <c r="I1657" s="115">
        <v>44926</v>
      </c>
      <c r="J1657" s="9" t="s">
        <v>5503</v>
      </c>
      <c r="K1657" s="25" t="s">
        <v>836</v>
      </c>
      <c r="AK1657" s="5"/>
      <c r="AL1657" s="5"/>
      <c r="AM1657" s="5"/>
      <c r="AN1657" s="5"/>
      <c r="AO1657" s="5"/>
      <c r="AP1657" s="5"/>
      <c r="AQ1657" s="5"/>
      <c r="AR1657" s="5"/>
      <c r="AS1657" s="5"/>
    </row>
    <row r="1658" spans="2:45" ht="29">
      <c r="B1658" s="5"/>
      <c r="C1658" s="102" t="s">
        <v>1092</v>
      </c>
      <c r="D1658" s="201">
        <v>44746</v>
      </c>
      <c r="E1658" s="24" t="s">
        <v>5504</v>
      </c>
      <c r="F1658" s="25" t="s">
        <v>1037</v>
      </c>
      <c r="G1658" s="25" t="s">
        <v>568</v>
      </c>
      <c r="H1658" s="25" t="s">
        <v>3338</v>
      </c>
      <c r="I1658" s="25" t="s">
        <v>836</v>
      </c>
      <c r="J1658" s="9" t="s">
        <v>5361</v>
      </c>
      <c r="K1658" s="25" t="s">
        <v>5505</v>
      </c>
      <c r="AK1658" s="5"/>
      <c r="AL1658" s="5"/>
      <c r="AM1658" s="5"/>
      <c r="AN1658" s="5"/>
      <c r="AO1658" s="5"/>
      <c r="AP1658" s="5"/>
      <c r="AQ1658" s="5"/>
      <c r="AR1658" s="5"/>
      <c r="AS1658" s="5"/>
    </row>
    <row r="1659" spans="2:45" ht="58">
      <c r="B1659" s="5"/>
      <c r="C1659" s="102" t="s">
        <v>1096</v>
      </c>
      <c r="D1659" s="102" t="s">
        <v>5506</v>
      </c>
      <c r="E1659" s="24" t="s">
        <v>5234</v>
      </c>
      <c r="F1659" s="25" t="s">
        <v>566</v>
      </c>
      <c r="G1659" s="25" t="s">
        <v>4983</v>
      </c>
      <c r="H1659" s="25" t="s">
        <v>592</v>
      </c>
      <c r="I1659" s="115">
        <v>44926</v>
      </c>
      <c r="J1659" s="9" t="s">
        <v>5507</v>
      </c>
      <c r="K1659" s="25" t="s">
        <v>5508</v>
      </c>
      <c r="AK1659" s="5"/>
      <c r="AL1659" s="5"/>
      <c r="AM1659" s="5"/>
      <c r="AN1659" s="5"/>
      <c r="AO1659" s="5"/>
      <c r="AP1659" s="5"/>
      <c r="AQ1659" s="5"/>
      <c r="AR1659" s="5"/>
      <c r="AS1659" s="5"/>
    </row>
    <row r="1660" spans="2:45" ht="72.5">
      <c r="B1660" s="5"/>
      <c r="C1660" s="102" t="s">
        <v>1099</v>
      </c>
      <c r="D1660" s="201">
        <v>44747</v>
      </c>
      <c r="E1660" s="24" t="s">
        <v>5509</v>
      </c>
      <c r="F1660" s="25" t="s">
        <v>574</v>
      </c>
      <c r="G1660" s="25" t="s">
        <v>5270</v>
      </c>
      <c r="H1660" s="25" t="s">
        <v>5510</v>
      </c>
      <c r="I1660" s="25" t="s">
        <v>5288</v>
      </c>
      <c r="J1660" s="9" t="s">
        <v>5511</v>
      </c>
      <c r="K1660" s="25" t="s">
        <v>836</v>
      </c>
      <c r="AK1660" s="5"/>
      <c r="AL1660" s="5"/>
      <c r="AM1660" s="5"/>
      <c r="AN1660" s="5"/>
      <c r="AO1660" s="5"/>
      <c r="AP1660" s="5"/>
      <c r="AQ1660" s="5"/>
      <c r="AR1660" s="5"/>
      <c r="AS1660" s="5"/>
    </row>
    <row r="1661" spans="2:45" ht="58">
      <c r="B1661" s="5"/>
      <c r="C1661" s="102" t="s">
        <v>1102</v>
      </c>
      <c r="D1661" s="201">
        <v>44749</v>
      </c>
      <c r="E1661" s="24" t="s">
        <v>5512</v>
      </c>
      <c r="F1661" s="25" t="s">
        <v>574</v>
      </c>
      <c r="G1661" s="25" t="s">
        <v>5270</v>
      </c>
      <c r="H1661" s="25" t="s">
        <v>3338</v>
      </c>
      <c r="I1661" s="25" t="s">
        <v>5288</v>
      </c>
      <c r="J1661" s="9" t="s">
        <v>5513</v>
      </c>
      <c r="K1661" s="25" t="s">
        <v>836</v>
      </c>
      <c r="AK1661" s="5"/>
      <c r="AL1661" s="5"/>
      <c r="AM1661" s="5"/>
      <c r="AN1661" s="5"/>
      <c r="AO1661" s="5"/>
      <c r="AP1661" s="5"/>
      <c r="AQ1661" s="5"/>
      <c r="AR1661" s="5"/>
      <c r="AS1661" s="5"/>
    </row>
    <row r="1662" spans="2:45" ht="72.5">
      <c r="B1662" s="5"/>
      <c r="C1662" s="102" t="s">
        <v>1105</v>
      </c>
      <c r="D1662" s="201">
        <v>44749</v>
      </c>
      <c r="E1662" s="24" t="s">
        <v>5514</v>
      </c>
      <c r="F1662" s="25" t="s">
        <v>574</v>
      </c>
      <c r="G1662" s="25" t="s">
        <v>5270</v>
      </c>
      <c r="H1662" s="25" t="s">
        <v>3338</v>
      </c>
      <c r="I1662" s="25" t="s">
        <v>5288</v>
      </c>
      <c r="J1662" s="9" t="s">
        <v>5511</v>
      </c>
      <c r="K1662" s="25" t="s">
        <v>5515</v>
      </c>
      <c r="AK1662" s="5"/>
      <c r="AL1662" s="5"/>
      <c r="AM1662" s="5"/>
      <c r="AN1662" s="5"/>
      <c r="AO1662" s="5"/>
      <c r="AP1662" s="5"/>
      <c r="AQ1662" s="5"/>
      <c r="AR1662" s="5"/>
      <c r="AS1662" s="5"/>
    </row>
    <row r="1663" spans="2:45" ht="58">
      <c r="B1663" s="5"/>
      <c r="C1663" s="102" t="s">
        <v>1109</v>
      </c>
      <c r="D1663" s="201">
        <v>44761</v>
      </c>
      <c r="E1663" s="24" t="s">
        <v>5516</v>
      </c>
      <c r="F1663" s="25" t="s">
        <v>574</v>
      </c>
      <c r="G1663" s="25" t="s">
        <v>5270</v>
      </c>
      <c r="H1663" s="25" t="s">
        <v>3338</v>
      </c>
      <c r="I1663" s="25" t="s">
        <v>5288</v>
      </c>
      <c r="J1663" s="9" t="s">
        <v>5517</v>
      </c>
      <c r="K1663" s="25" t="s">
        <v>836</v>
      </c>
      <c r="AK1663" s="5"/>
      <c r="AL1663" s="5"/>
      <c r="AM1663" s="5"/>
      <c r="AN1663" s="5"/>
      <c r="AO1663" s="5"/>
      <c r="AP1663" s="5"/>
      <c r="AQ1663" s="5"/>
      <c r="AR1663" s="5"/>
      <c r="AS1663" s="5"/>
    </row>
    <row r="1664" spans="2:45" ht="100.5">
      <c r="B1664" s="5"/>
      <c r="C1664" s="102" t="s">
        <v>1112</v>
      </c>
      <c r="D1664" s="201">
        <v>44762</v>
      </c>
      <c r="E1664" s="24" t="s">
        <v>4630</v>
      </c>
      <c r="F1664" s="25" t="s">
        <v>566</v>
      </c>
      <c r="G1664" s="25" t="s">
        <v>4983</v>
      </c>
      <c r="H1664" s="25" t="s">
        <v>5518</v>
      </c>
      <c r="I1664" s="25" t="s">
        <v>3553</v>
      </c>
      <c r="J1664" s="9" t="s">
        <v>5519</v>
      </c>
      <c r="K1664" s="25" t="s">
        <v>5520</v>
      </c>
      <c r="AK1664" s="5"/>
      <c r="AL1664" s="5"/>
      <c r="AM1664" s="5"/>
      <c r="AN1664" s="5"/>
      <c r="AO1664" s="5"/>
      <c r="AP1664" s="5"/>
      <c r="AQ1664" s="5"/>
      <c r="AR1664" s="5"/>
      <c r="AS1664" s="5"/>
    </row>
    <row r="1665" spans="2:45" ht="87">
      <c r="B1665" s="5"/>
      <c r="C1665" s="102" t="s">
        <v>1116</v>
      </c>
      <c r="D1665" s="201">
        <v>44774</v>
      </c>
      <c r="E1665" s="24" t="s">
        <v>5521</v>
      </c>
      <c r="F1665" s="25" t="s">
        <v>4983</v>
      </c>
      <c r="G1665" s="25" t="s">
        <v>5270</v>
      </c>
      <c r="H1665" s="25" t="s">
        <v>592</v>
      </c>
      <c r="I1665" s="115">
        <v>44926</v>
      </c>
      <c r="J1665" s="9" t="s">
        <v>5522</v>
      </c>
      <c r="K1665" s="25" t="s">
        <v>5523</v>
      </c>
      <c r="AK1665" s="5"/>
      <c r="AL1665" s="5"/>
      <c r="AM1665" s="5"/>
      <c r="AN1665" s="5"/>
      <c r="AO1665" s="5"/>
      <c r="AP1665" s="5"/>
      <c r="AQ1665" s="5"/>
      <c r="AR1665" s="5"/>
      <c r="AS1665" s="5"/>
    </row>
    <row r="1666" spans="2:45" ht="58">
      <c r="B1666" s="5"/>
      <c r="C1666" s="102" t="s">
        <v>1118</v>
      </c>
      <c r="D1666" s="201">
        <v>44774</v>
      </c>
      <c r="E1666" s="126" t="s">
        <v>5524</v>
      </c>
      <c r="F1666" s="25" t="s">
        <v>5269</v>
      </c>
      <c r="G1666" s="25" t="s">
        <v>5270</v>
      </c>
      <c r="H1666" s="25" t="s">
        <v>592</v>
      </c>
      <c r="I1666" s="115">
        <v>44926</v>
      </c>
      <c r="J1666" s="9" t="s">
        <v>5525</v>
      </c>
      <c r="K1666" s="25" t="s">
        <v>836</v>
      </c>
      <c r="AK1666" s="5"/>
      <c r="AL1666" s="5"/>
      <c r="AM1666" s="5"/>
      <c r="AN1666" s="5"/>
      <c r="AO1666" s="5"/>
      <c r="AP1666" s="5"/>
      <c r="AQ1666" s="5"/>
      <c r="AR1666" s="5"/>
      <c r="AS1666" s="5"/>
    </row>
    <row r="1667" spans="2:45" ht="43.5">
      <c r="B1667" s="5"/>
      <c r="C1667" s="102" t="s">
        <v>1120</v>
      </c>
      <c r="D1667" s="201">
        <v>44774</v>
      </c>
      <c r="E1667" s="24" t="s">
        <v>5526</v>
      </c>
      <c r="F1667" s="25" t="s">
        <v>568</v>
      </c>
      <c r="G1667" s="25" t="s">
        <v>5270</v>
      </c>
      <c r="H1667" s="25" t="s">
        <v>3338</v>
      </c>
      <c r="I1667" s="25" t="s">
        <v>2314</v>
      </c>
      <c r="J1667" s="9" t="s">
        <v>3810</v>
      </c>
      <c r="K1667" s="25" t="s">
        <v>836</v>
      </c>
      <c r="AK1667" s="5"/>
      <c r="AL1667" s="5"/>
      <c r="AM1667" s="5"/>
      <c r="AN1667" s="5"/>
      <c r="AO1667" s="5"/>
      <c r="AP1667" s="5"/>
      <c r="AQ1667" s="5"/>
      <c r="AR1667" s="5"/>
      <c r="AS1667" s="5"/>
    </row>
    <row r="1668" spans="2:45" ht="72.5">
      <c r="B1668" s="5"/>
      <c r="C1668" s="102" t="s">
        <v>1122</v>
      </c>
      <c r="D1668" s="201">
        <v>44776</v>
      </c>
      <c r="E1668" s="126" t="s">
        <v>5527</v>
      </c>
      <c r="F1668" s="25" t="s">
        <v>4983</v>
      </c>
      <c r="G1668" s="25" t="s">
        <v>5270</v>
      </c>
      <c r="H1668" s="25" t="s">
        <v>592</v>
      </c>
      <c r="I1668" s="115">
        <v>44926</v>
      </c>
      <c r="J1668" s="9" t="s">
        <v>5471</v>
      </c>
      <c r="K1668" s="25" t="s">
        <v>5528</v>
      </c>
      <c r="AK1668" s="5"/>
      <c r="AL1668" s="5"/>
      <c r="AM1668" s="5"/>
      <c r="AN1668" s="5"/>
      <c r="AO1668" s="5"/>
      <c r="AP1668" s="5"/>
      <c r="AQ1668" s="5"/>
      <c r="AR1668" s="5"/>
      <c r="AS1668" s="5"/>
    </row>
    <row r="1669" spans="2:45" ht="50.5">
      <c r="B1669" s="5"/>
      <c r="C1669" s="222" t="s">
        <v>1126</v>
      </c>
      <c r="D1669" s="223">
        <v>44782</v>
      </c>
      <c r="E1669" s="224" t="s">
        <v>5529</v>
      </c>
      <c r="F1669" s="222" t="s">
        <v>566</v>
      </c>
      <c r="G1669" s="222" t="s">
        <v>4983</v>
      </c>
      <c r="H1669" s="222" t="s">
        <v>3338</v>
      </c>
      <c r="I1669" s="225">
        <v>45422</v>
      </c>
      <c r="J1669" s="226" t="s">
        <v>5530</v>
      </c>
      <c r="K1669" s="222" t="s">
        <v>5531</v>
      </c>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K1669" s="5"/>
      <c r="AL1669" s="5"/>
      <c r="AM1669" s="5"/>
      <c r="AN1669" s="5"/>
      <c r="AO1669" s="5"/>
      <c r="AP1669" s="5"/>
      <c r="AQ1669" s="5"/>
      <c r="AR1669" s="5"/>
      <c r="AS1669" s="5"/>
    </row>
    <row r="1670" spans="2:45" ht="87">
      <c r="B1670" s="5"/>
      <c r="C1670" s="227" t="s">
        <v>1130</v>
      </c>
      <c r="D1670" s="223">
        <v>44782</v>
      </c>
      <c r="E1670" s="228" t="s">
        <v>5532</v>
      </c>
      <c r="F1670" s="222" t="s">
        <v>566</v>
      </c>
      <c r="G1670" s="222" t="s">
        <v>5270</v>
      </c>
      <c r="H1670" s="222" t="s">
        <v>3338</v>
      </c>
      <c r="I1670" s="222" t="s">
        <v>5533</v>
      </c>
      <c r="J1670" s="229" t="s">
        <v>5534</v>
      </c>
      <c r="K1670" s="222" t="s">
        <v>424</v>
      </c>
      <c r="AK1670" s="5"/>
      <c r="AL1670" s="5"/>
      <c r="AM1670" s="5"/>
      <c r="AN1670" s="5"/>
      <c r="AO1670" s="5"/>
      <c r="AP1670" s="5"/>
      <c r="AQ1670" s="5"/>
      <c r="AR1670" s="5"/>
      <c r="AS1670" s="5"/>
    </row>
    <row r="1671" spans="2:45" ht="88">
      <c r="B1671" s="5"/>
      <c r="C1671" s="227" t="s">
        <v>1133</v>
      </c>
      <c r="D1671" s="223">
        <v>44782</v>
      </c>
      <c r="E1671" s="228" t="s">
        <v>5535</v>
      </c>
      <c r="F1671" s="222" t="s">
        <v>566</v>
      </c>
      <c r="G1671" s="222" t="s">
        <v>4983</v>
      </c>
      <c r="H1671" s="222" t="s">
        <v>3338</v>
      </c>
      <c r="I1671" s="222" t="s">
        <v>3927</v>
      </c>
      <c r="J1671" s="226" t="s">
        <v>5536</v>
      </c>
      <c r="K1671" s="222" t="s">
        <v>5537</v>
      </c>
      <c r="AK1671" s="5"/>
      <c r="AL1671" s="5"/>
      <c r="AM1671" s="5"/>
      <c r="AN1671" s="5"/>
      <c r="AO1671" s="5"/>
      <c r="AP1671" s="5"/>
      <c r="AQ1671" s="5"/>
      <c r="AR1671" s="5"/>
      <c r="AS1671" s="5"/>
    </row>
    <row r="1672" spans="2:45" ht="29">
      <c r="B1672" s="5"/>
      <c r="C1672" s="230" t="s">
        <v>1137</v>
      </c>
      <c r="D1672" s="231">
        <v>44782</v>
      </c>
      <c r="E1672" s="232" t="s">
        <v>5422</v>
      </c>
      <c r="F1672" s="222" t="s">
        <v>566</v>
      </c>
      <c r="G1672" s="222" t="s">
        <v>4983</v>
      </c>
      <c r="H1672" s="222" t="s">
        <v>3338</v>
      </c>
      <c r="I1672" s="222" t="s">
        <v>433</v>
      </c>
      <c r="J1672" s="233" t="s">
        <v>4501</v>
      </c>
      <c r="K1672" s="222" t="s">
        <v>1293</v>
      </c>
      <c r="AK1672" s="5"/>
      <c r="AL1672" s="5"/>
      <c r="AM1672" s="5"/>
      <c r="AN1672" s="5"/>
      <c r="AO1672" s="5"/>
      <c r="AP1672" s="5"/>
      <c r="AQ1672" s="5"/>
      <c r="AR1672" s="5"/>
      <c r="AS1672" s="5"/>
    </row>
    <row r="1673" spans="2:45" ht="88">
      <c r="B1673" s="5"/>
      <c r="C1673" s="222" t="s">
        <v>1141</v>
      </c>
      <c r="D1673" s="223">
        <v>44782</v>
      </c>
      <c r="E1673" s="228" t="s">
        <v>3309</v>
      </c>
      <c r="F1673" s="222" t="s">
        <v>566</v>
      </c>
      <c r="G1673" s="222" t="s">
        <v>4983</v>
      </c>
      <c r="H1673" s="222" t="s">
        <v>3338</v>
      </c>
      <c r="I1673" s="222" t="s">
        <v>2314</v>
      </c>
      <c r="J1673" s="226" t="s">
        <v>5538</v>
      </c>
      <c r="K1673" s="222" t="s">
        <v>5539</v>
      </c>
      <c r="AK1673" s="5"/>
      <c r="AL1673" s="5"/>
      <c r="AM1673" s="5"/>
      <c r="AN1673" s="5"/>
      <c r="AO1673" s="5"/>
      <c r="AP1673" s="5"/>
      <c r="AQ1673" s="5"/>
      <c r="AR1673" s="5"/>
      <c r="AS1673" s="5"/>
    </row>
    <row r="1674" spans="2:45" ht="88">
      <c r="B1674" s="5"/>
      <c r="C1674" s="102" t="s">
        <v>1145</v>
      </c>
      <c r="D1674" s="201">
        <v>44784</v>
      </c>
      <c r="E1674" s="126" t="s">
        <v>5489</v>
      </c>
      <c r="F1674" s="25" t="s">
        <v>566</v>
      </c>
      <c r="G1674" s="25" t="s">
        <v>4983</v>
      </c>
      <c r="H1674" s="222" t="s">
        <v>5540</v>
      </c>
      <c r="I1674" s="25" t="s">
        <v>3927</v>
      </c>
      <c r="J1674" s="9" t="s">
        <v>5541</v>
      </c>
      <c r="K1674" s="25" t="s">
        <v>5542</v>
      </c>
      <c r="AK1674" s="5"/>
      <c r="AL1674" s="5"/>
      <c r="AM1674" s="5"/>
      <c r="AN1674" s="5"/>
      <c r="AO1674" s="5"/>
      <c r="AP1674" s="5"/>
      <c r="AQ1674" s="5"/>
      <c r="AR1674" s="5"/>
      <c r="AS1674" s="5"/>
    </row>
    <row r="1675" spans="2:45" ht="75.5">
      <c r="B1675" s="5"/>
      <c r="C1675" s="102" t="s">
        <v>1148</v>
      </c>
      <c r="D1675" s="201">
        <v>44784</v>
      </c>
      <c r="E1675" s="126" t="s">
        <v>4630</v>
      </c>
      <c r="F1675" s="25" t="s">
        <v>566</v>
      </c>
      <c r="G1675" s="25" t="s">
        <v>4983</v>
      </c>
      <c r="H1675" s="222" t="s">
        <v>5543</v>
      </c>
      <c r="I1675" s="26">
        <v>45124</v>
      </c>
      <c r="J1675" s="9" t="s">
        <v>5544</v>
      </c>
      <c r="K1675" s="25" t="s">
        <v>5542</v>
      </c>
      <c r="AK1675" s="5"/>
      <c r="AL1675" s="5"/>
      <c r="AM1675" s="5"/>
      <c r="AN1675" s="5"/>
      <c r="AO1675" s="5"/>
      <c r="AP1675" s="5"/>
      <c r="AQ1675" s="5"/>
      <c r="AR1675" s="5"/>
      <c r="AS1675" s="5"/>
    </row>
    <row r="1676" spans="2:45" ht="88">
      <c r="B1676" s="5"/>
      <c r="C1676" s="102" t="s">
        <v>1152</v>
      </c>
      <c r="D1676" s="201">
        <v>44791</v>
      </c>
      <c r="E1676" s="126" t="s">
        <v>5545</v>
      </c>
      <c r="F1676" s="25" t="s">
        <v>566</v>
      </c>
      <c r="G1676" s="25" t="s">
        <v>4983</v>
      </c>
      <c r="H1676" s="222" t="s">
        <v>5546</v>
      </c>
      <c r="I1676" s="26">
        <v>45124</v>
      </c>
      <c r="J1676" s="9" t="s">
        <v>5547</v>
      </c>
      <c r="K1676" s="25" t="s">
        <v>5548</v>
      </c>
      <c r="AK1676" s="5"/>
      <c r="AL1676" s="5"/>
      <c r="AM1676" s="5"/>
      <c r="AN1676" s="5"/>
      <c r="AO1676" s="5"/>
      <c r="AP1676" s="5"/>
      <c r="AQ1676" s="5"/>
      <c r="AR1676" s="5"/>
      <c r="AS1676" s="5"/>
    </row>
    <row r="1677" spans="2:45" ht="43.5">
      <c r="B1677" s="5"/>
      <c r="C1677" s="102" t="s">
        <v>1156</v>
      </c>
      <c r="D1677" s="201">
        <v>44791</v>
      </c>
      <c r="E1677" s="126" t="s">
        <v>5549</v>
      </c>
      <c r="F1677" s="25" t="s">
        <v>566</v>
      </c>
      <c r="G1677" s="25" t="s">
        <v>4983</v>
      </c>
      <c r="H1677" s="222" t="s">
        <v>3338</v>
      </c>
      <c r="I1677" s="25" t="s">
        <v>524</v>
      </c>
      <c r="J1677" s="9" t="s">
        <v>5550</v>
      </c>
      <c r="K1677" s="25" t="s">
        <v>427</v>
      </c>
      <c r="AK1677" s="5"/>
      <c r="AL1677" s="5"/>
      <c r="AM1677" s="5"/>
      <c r="AN1677" s="5"/>
      <c r="AO1677" s="5"/>
      <c r="AP1677" s="5"/>
      <c r="AQ1677" s="5"/>
      <c r="AR1677" s="5"/>
      <c r="AS1677" s="5"/>
    </row>
    <row r="1678" spans="2:45" ht="100.5">
      <c r="B1678" s="5"/>
      <c r="C1678" s="102" t="s">
        <v>1160</v>
      </c>
      <c r="D1678" s="201">
        <v>44791</v>
      </c>
      <c r="E1678" s="126" t="s">
        <v>5551</v>
      </c>
      <c r="F1678" s="25" t="s">
        <v>5210</v>
      </c>
      <c r="G1678" s="25" t="s">
        <v>5270</v>
      </c>
      <c r="H1678" s="25" t="s">
        <v>592</v>
      </c>
      <c r="I1678" s="115">
        <v>44926</v>
      </c>
      <c r="J1678" s="9" t="s">
        <v>5552</v>
      </c>
      <c r="K1678" s="25" t="s">
        <v>524</v>
      </c>
      <c r="AK1678" s="5"/>
      <c r="AL1678" s="5"/>
      <c r="AM1678" s="5"/>
      <c r="AN1678" s="5"/>
      <c r="AO1678" s="5"/>
      <c r="AP1678" s="5"/>
      <c r="AQ1678" s="5"/>
      <c r="AR1678" s="5"/>
      <c r="AS1678" s="5"/>
    </row>
    <row r="1679" spans="2:45" ht="87">
      <c r="B1679" s="5"/>
      <c r="C1679" s="102" t="s">
        <v>1164</v>
      </c>
      <c r="D1679" s="201">
        <v>44791</v>
      </c>
      <c r="E1679" s="126" t="s">
        <v>5553</v>
      </c>
      <c r="F1679" s="25" t="s">
        <v>566</v>
      </c>
      <c r="G1679" s="25" t="s">
        <v>4983</v>
      </c>
      <c r="H1679" s="222" t="s">
        <v>3338</v>
      </c>
      <c r="I1679" s="25" t="s">
        <v>5554</v>
      </c>
      <c r="J1679" s="99" t="s">
        <v>5555</v>
      </c>
      <c r="K1679" s="25" t="s">
        <v>5258</v>
      </c>
      <c r="AK1679" s="5"/>
      <c r="AL1679" s="5"/>
      <c r="AM1679" s="5"/>
      <c r="AN1679" s="5"/>
      <c r="AO1679" s="5"/>
      <c r="AP1679" s="5"/>
      <c r="AQ1679" s="5"/>
      <c r="AR1679" s="5"/>
      <c r="AS1679" s="5"/>
    </row>
    <row r="1680" spans="2:45" ht="87">
      <c r="B1680" s="5"/>
      <c r="C1680" s="102" t="s">
        <v>1167</v>
      </c>
      <c r="D1680" s="201">
        <v>44791</v>
      </c>
      <c r="E1680" s="126" t="s">
        <v>5556</v>
      </c>
      <c r="F1680" s="25" t="s">
        <v>566</v>
      </c>
      <c r="G1680" s="25" t="s">
        <v>4983</v>
      </c>
      <c r="H1680" s="222" t="s">
        <v>3338</v>
      </c>
      <c r="I1680" s="25" t="s">
        <v>3927</v>
      </c>
      <c r="J1680" s="9" t="s">
        <v>5557</v>
      </c>
      <c r="K1680" s="25" t="s">
        <v>5558</v>
      </c>
      <c r="AK1680" s="5"/>
      <c r="AL1680" s="5"/>
      <c r="AM1680" s="5"/>
      <c r="AN1680" s="5"/>
      <c r="AO1680" s="5"/>
      <c r="AP1680" s="5"/>
      <c r="AQ1680" s="5"/>
      <c r="AR1680" s="5"/>
      <c r="AS1680" s="5"/>
    </row>
    <row r="1681" spans="2:45" ht="87.5">
      <c r="B1681" s="5"/>
      <c r="C1681" s="102" t="s">
        <v>1170</v>
      </c>
      <c r="D1681" s="201">
        <v>44802</v>
      </c>
      <c r="E1681" s="126" t="s">
        <v>5559</v>
      </c>
      <c r="F1681" s="25" t="s">
        <v>566</v>
      </c>
      <c r="G1681" s="25" t="s">
        <v>4983</v>
      </c>
      <c r="H1681" s="222" t="s">
        <v>5560</v>
      </c>
      <c r="I1681" s="115">
        <v>45270</v>
      </c>
      <c r="J1681" s="9" t="s">
        <v>5561</v>
      </c>
      <c r="K1681" s="25" t="s">
        <v>5562</v>
      </c>
      <c r="AK1681" s="5"/>
      <c r="AL1681" s="5"/>
      <c r="AM1681" s="5"/>
      <c r="AN1681" s="5"/>
      <c r="AO1681" s="5"/>
      <c r="AP1681" s="5"/>
      <c r="AQ1681" s="5"/>
      <c r="AR1681" s="5"/>
      <c r="AS1681" s="5"/>
    </row>
    <row r="1682" spans="2:45" ht="56">
      <c r="B1682" s="5"/>
      <c r="C1682" s="102" t="s">
        <v>1174</v>
      </c>
      <c r="D1682" s="201">
        <v>44802</v>
      </c>
      <c r="E1682" s="126" t="s">
        <v>5563</v>
      </c>
      <c r="F1682" s="25" t="s">
        <v>566</v>
      </c>
      <c r="G1682" s="25" t="s">
        <v>4983</v>
      </c>
      <c r="H1682" s="222" t="s">
        <v>3338</v>
      </c>
      <c r="I1682" s="25" t="s">
        <v>2314</v>
      </c>
      <c r="J1682" s="99" t="s">
        <v>5564</v>
      </c>
      <c r="K1682" s="25" t="s">
        <v>5565</v>
      </c>
      <c r="AK1682" s="5"/>
      <c r="AL1682" s="5"/>
      <c r="AM1682" s="5"/>
      <c r="AN1682" s="5"/>
      <c r="AO1682" s="5"/>
      <c r="AP1682" s="5"/>
      <c r="AQ1682" s="5"/>
      <c r="AR1682" s="5"/>
      <c r="AS1682" s="5"/>
    </row>
    <row r="1683" spans="2:45" ht="101.5">
      <c r="B1683" s="5"/>
      <c r="C1683" s="102" t="s">
        <v>1178</v>
      </c>
      <c r="D1683" s="201">
        <v>44802</v>
      </c>
      <c r="E1683" s="126" t="s">
        <v>5566</v>
      </c>
      <c r="F1683" s="25" t="s">
        <v>566</v>
      </c>
      <c r="G1683" s="25" t="s">
        <v>4983</v>
      </c>
      <c r="H1683" s="222" t="s">
        <v>5567</v>
      </c>
      <c r="I1683" s="25" t="s">
        <v>2314</v>
      </c>
      <c r="J1683" s="99" t="s">
        <v>5568</v>
      </c>
      <c r="K1683" s="25" t="s">
        <v>5569</v>
      </c>
      <c r="AK1683" s="5"/>
      <c r="AL1683" s="5"/>
      <c r="AM1683" s="5"/>
      <c r="AN1683" s="5"/>
      <c r="AO1683" s="5"/>
      <c r="AP1683" s="5"/>
      <c r="AQ1683" s="5"/>
      <c r="AR1683" s="5"/>
      <c r="AS1683" s="5"/>
    </row>
    <row r="1684" spans="2:45" ht="29">
      <c r="B1684" s="5"/>
      <c r="C1684" s="102" t="s">
        <v>1576</v>
      </c>
      <c r="D1684" s="201">
        <v>44803</v>
      </c>
      <c r="E1684" s="126" t="s">
        <v>5570</v>
      </c>
      <c r="F1684" s="25" t="s">
        <v>1037</v>
      </c>
      <c r="G1684" s="25" t="s">
        <v>5270</v>
      </c>
      <c r="H1684" s="222" t="s">
        <v>3338</v>
      </c>
      <c r="I1684" s="25" t="s">
        <v>524</v>
      </c>
      <c r="J1684" s="9" t="s">
        <v>5571</v>
      </c>
      <c r="K1684" s="25" t="s">
        <v>5572</v>
      </c>
      <c r="AK1684" s="5"/>
      <c r="AL1684" s="5"/>
      <c r="AM1684" s="5"/>
      <c r="AN1684" s="5"/>
      <c r="AO1684" s="5"/>
      <c r="AP1684" s="5"/>
      <c r="AQ1684" s="5"/>
      <c r="AR1684" s="5"/>
      <c r="AS1684" s="5"/>
    </row>
    <row r="1685" spans="2:45" ht="101.5">
      <c r="B1685" s="5"/>
      <c r="C1685" s="102" t="s">
        <v>1580</v>
      </c>
      <c r="D1685" s="201">
        <v>44803</v>
      </c>
      <c r="E1685" s="126" t="s">
        <v>5460</v>
      </c>
      <c r="F1685" s="25" t="s">
        <v>566</v>
      </c>
      <c r="G1685" s="25" t="s">
        <v>5270</v>
      </c>
      <c r="H1685" s="222" t="s">
        <v>592</v>
      </c>
      <c r="I1685" s="115">
        <v>44926</v>
      </c>
      <c r="J1685" s="99" t="s">
        <v>5573</v>
      </c>
      <c r="K1685" s="25" t="s">
        <v>5574</v>
      </c>
      <c r="AK1685" s="5"/>
      <c r="AL1685" s="5"/>
      <c r="AM1685" s="5"/>
      <c r="AN1685" s="5"/>
      <c r="AO1685" s="5"/>
      <c r="AP1685" s="5"/>
      <c r="AQ1685" s="5"/>
      <c r="AR1685" s="5"/>
      <c r="AS1685" s="5"/>
    </row>
    <row r="1686" spans="2:45" ht="58">
      <c r="B1686" s="5"/>
      <c r="C1686" s="102" t="s">
        <v>1585</v>
      </c>
      <c r="D1686" s="201">
        <v>44803</v>
      </c>
      <c r="E1686" s="126" t="s">
        <v>5575</v>
      </c>
      <c r="F1686" s="25" t="s">
        <v>566</v>
      </c>
      <c r="G1686" s="25" t="s">
        <v>5270</v>
      </c>
      <c r="H1686" s="222" t="s">
        <v>5576</v>
      </c>
      <c r="I1686" s="25" t="s">
        <v>2314</v>
      </c>
      <c r="J1686" s="9" t="s">
        <v>5577</v>
      </c>
      <c r="K1686" s="25" t="s">
        <v>5578</v>
      </c>
      <c r="AK1686" s="5"/>
      <c r="AL1686" s="5"/>
      <c r="AM1686" s="5"/>
      <c r="AN1686" s="5"/>
      <c r="AO1686" s="5"/>
      <c r="AP1686" s="5"/>
      <c r="AQ1686" s="5"/>
      <c r="AR1686" s="5"/>
      <c r="AS1686" s="5"/>
    </row>
    <row r="1687" spans="2:45" ht="29">
      <c r="B1687" s="5"/>
      <c r="C1687" s="102" t="s">
        <v>1590</v>
      </c>
      <c r="D1687" s="201">
        <v>44803</v>
      </c>
      <c r="E1687" s="24" t="s">
        <v>5579</v>
      </c>
      <c r="F1687" s="25" t="s">
        <v>1037</v>
      </c>
      <c r="G1687" s="25" t="s">
        <v>568</v>
      </c>
      <c r="H1687" s="25" t="s">
        <v>3338</v>
      </c>
      <c r="I1687" s="25" t="s">
        <v>500</v>
      </c>
      <c r="J1687" s="7" t="s">
        <v>5580</v>
      </c>
      <c r="K1687" s="25" t="s">
        <v>5581</v>
      </c>
      <c r="AK1687" s="5"/>
      <c r="AL1687" s="5"/>
      <c r="AM1687" s="5"/>
      <c r="AN1687" s="5"/>
      <c r="AO1687" s="5"/>
      <c r="AP1687" s="5"/>
      <c r="AQ1687" s="5"/>
      <c r="AR1687" s="5"/>
      <c r="AS1687" s="5"/>
    </row>
    <row r="1688" spans="2:45" ht="43.5">
      <c r="B1688" s="5"/>
      <c r="C1688" s="102" t="s">
        <v>1196</v>
      </c>
      <c r="D1688" s="201">
        <v>44809</v>
      </c>
      <c r="E1688" s="126" t="s">
        <v>5256</v>
      </c>
      <c r="F1688" s="25" t="s">
        <v>566</v>
      </c>
      <c r="G1688" s="25" t="s">
        <v>4983</v>
      </c>
      <c r="H1688" s="25" t="s">
        <v>5582</v>
      </c>
      <c r="I1688" s="25" t="s">
        <v>2314</v>
      </c>
      <c r="J1688" s="9" t="s">
        <v>5583</v>
      </c>
      <c r="K1688" s="25" t="s">
        <v>5584</v>
      </c>
      <c r="AK1688" s="5"/>
      <c r="AL1688" s="5"/>
      <c r="AM1688" s="5"/>
      <c r="AN1688" s="5"/>
      <c r="AO1688" s="5"/>
      <c r="AP1688" s="5"/>
      <c r="AQ1688" s="5"/>
      <c r="AR1688" s="5"/>
      <c r="AS1688" s="5"/>
    </row>
    <row r="1689" spans="2:45" ht="43.5">
      <c r="B1689" s="5"/>
      <c r="C1689" s="102" t="s">
        <v>1199</v>
      </c>
      <c r="D1689" s="201">
        <v>44810</v>
      </c>
      <c r="E1689" s="126" t="s">
        <v>5585</v>
      </c>
      <c r="F1689" s="25" t="s">
        <v>566</v>
      </c>
      <c r="G1689" s="25" t="s">
        <v>4983</v>
      </c>
      <c r="H1689" s="25" t="s">
        <v>5586</v>
      </c>
      <c r="I1689" s="26">
        <v>45542</v>
      </c>
      <c r="J1689" s="9" t="s">
        <v>5587</v>
      </c>
      <c r="K1689" s="25" t="s">
        <v>3725</v>
      </c>
      <c r="AK1689" s="5"/>
      <c r="AL1689" s="5"/>
      <c r="AM1689" s="5"/>
      <c r="AN1689" s="5"/>
      <c r="AO1689" s="5"/>
      <c r="AP1689" s="5"/>
      <c r="AQ1689" s="5"/>
      <c r="AR1689" s="5"/>
      <c r="AS1689" s="5"/>
    </row>
    <row r="1690" spans="2:45" ht="63">
      <c r="B1690" s="5"/>
      <c r="C1690" s="102" t="s">
        <v>1202</v>
      </c>
      <c r="D1690" s="201">
        <v>44810</v>
      </c>
      <c r="E1690" s="126" t="s">
        <v>5588</v>
      </c>
      <c r="F1690" s="25" t="s">
        <v>566</v>
      </c>
      <c r="G1690" s="25" t="s">
        <v>4983</v>
      </c>
      <c r="H1690" s="25" t="s">
        <v>3338</v>
      </c>
      <c r="I1690" s="25" t="s">
        <v>2314</v>
      </c>
      <c r="J1690" s="9" t="s">
        <v>5589</v>
      </c>
      <c r="K1690" s="25" t="s">
        <v>5590</v>
      </c>
      <c r="AK1690" s="5"/>
      <c r="AL1690" s="5"/>
      <c r="AM1690" s="5"/>
      <c r="AN1690" s="5"/>
      <c r="AO1690" s="5"/>
      <c r="AP1690" s="5"/>
      <c r="AQ1690" s="5"/>
      <c r="AR1690" s="5"/>
      <c r="AS1690" s="5"/>
    </row>
    <row r="1691" spans="2:45" ht="58">
      <c r="B1691" s="5"/>
      <c r="C1691" s="102" t="s">
        <v>1206</v>
      </c>
      <c r="D1691" s="201">
        <v>45175</v>
      </c>
      <c r="E1691" s="126" t="s">
        <v>5591</v>
      </c>
      <c r="F1691" s="25" t="s">
        <v>1037</v>
      </c>
      <c r="G1691" s="25" t="s">
        <v>568</v>
      </c>
      <c r="H1691" s="25" t="s">
        <v>3338</v>
      </c>
      <c r="I1691" s="25" t="s">
        <v>433</v>
      </c>
      <c r="J1691" s="9" t="s">
        <v>5592</v>
      </c>
      <c r="K1691" s="25" t="s">
        <v>5593</v>
      </c>
      <c r="AK1691" s="5"/>
      <c r="AL1691" s="5"/>
      <c r="AM1691" s="5"/>
      <c r="AN1691" s="5"/>
      <c r="AO1691" s="5"/>
      <c r="AP1691" s="5"/>
      <c r="AQ1691" s="5"/>
      <c r="AR1691" s="5"/>
      <c r="AS1691" s="5"/>
    </row>
    <row r="1692" spans="2:45" ht="101.5">
      <c r="B1692" s="5"/>
      <c r="C1692" s="102" t="s">
        <v>1209</v>
      </c>
      <c r="D1692" s="201">
        <v>44818</v>
      </c>
      <c r="E1692" s="126" t="s">
        <v>4630</v>
      </c>
      <c r="F1692" s="25" t="s">
        <v>566</v>
      </c>
      <c r="G1692" s="25" t="s">
        <v>4983</v>
      </c>
      <c r="H1692" s="25" t="s">
        <v>3338</v>
      </c>
      <c r="I1692" s="26">
        <v>45124</v>
      </c>
      <c r="J1692" s="9" t="s">
        <v>5594</v>
      </c>
      <c r="K1692" s="25" t="s">
        <v>5595</v>
      </c>
      <c r="AK1692" s="5"/>
      <c r="AL1692" s="5"/>
      <c r="AM1692" s="5"/>
      <c r="AN1692" s="5"/>
      <c r="AO1692" s="5"/>
      <c r="AP1692" s="5"/>
      <c r="AQ1692" s="5"/>
      <c r="AR1692" s="5"/>
      <c r="AS1692" s="5"/>
    </row>
    <row r="1693" spans="2:45" ht="88">
      <c r="B1693" s="5"/>
      <c r="C1693" s="102" t="s">
        <v>1212</v>
      </c>
      <c r="D1693" s="201">
        <v>44818</v>
      </c>
      <c r="E1693" s="126" t="s">
        <v>5596</v>
      </c>
      <c r="F1693" s="25" t="s">
        <v>566</v>
      </c>
      <c r="G1693" s="25" t="s">
        <v>4983</v>
      </c>
      <c r="H1693" s="25" t="s">
        <v>5597</v>
      </c>
      <c r="I1693" s="25" t="s">
        <v>3927</v>
      </c>
      <c r="J1693" s="9" t="s">
        <v>5598</v>
      </c>
      <c r="K1693" s="25" t="s">
        <v>5599</v>
      </c>
      <c r="AK1693" s="5"/>
      <c r="AL1693" s="5"/>
      <c r="AM1693" s="5"/>
      <c r="AN1693" s="5"/>
      <c r="AO1693" s="5"/>
      <c r="AP1693" s="5"/>
      <c r="AQ1693" s="5"/>
      <c r="AR1693" s="5"/>
      <c r="AS1693" s="5"/>
    </row>
    <row r="1694" spans="2:45" ht="29">
      <c r="B1694" s="5"/>
      <c r="C1694" s="102" t="s">
        <v>1215</v>
      </c>
      <c r="D1694" s="201">
        <v>44830</v>
      </c>
      <c r="E1694" s="126" t="s">
        <v>5600</v>
      </c>
      <c r="F1694" s="25" t="s">
        <v>566</v>
      </c>
      <c r="G1694" s="25" t="s">
        <v>5270</v>
      </c>
      <c r="H1694" s="25" t="s">
        <v>3338</v>
      </c>
      <c r="I1694" s="115">
        <v>45657</v>
      </c>
      <c r="J1694" s="9" t="s">
        <v>5601</v>
      </c>
      <c r="K1694" s="25" t="s">
        <v>5602</v>
      </c>
      <c r="AK1694" s="5"/>
      <c r="AL1694" s="5"/>
      <c r="AM1694" s="5"/>
      <c r="AN1694" s="5"/>
      <c r="AO1694" s="5"/>
      <c r="AP1694" s="5"/>
      <c r="AQ1694" s="5"/>
      <c r="AR1694" s="5"/>
      <c r="AS1694" s="5"/>
    </row>
    <row r="1695" spans="2:45" ht="75.5">
      <c r="B1695" s="5"/>
      <c r="C1695" s="102" t="s">
        <v>1219</v>
      </c>
      <c r="D1695" s="201">
        <v>44830</v>
      </c>
      <c r="E1695" s="126" t="s">
        <v>5603</v>
      </c>
      <c r="F1695" s="25" t="s">
        <v>566</v>
      </c>
      <c r="G1695" s="25" t="s">
        <v>4983</v>
      </c>
      <c r="H1695" s="25" t="s">
        <v>3338</v>
      </c>
      <c r="I1695" s="26">
        <v>45401</v>
      </c>
      <c r="J1695" s="9" t="s">
        <v>5604</v>
      </c>
      <c r="K1695" s="25" t="s">
        <v>5605</v>
      </c>
      <c r="AK1695" s="5"/>
      <c r="AL1695" s="5"/>
      <c r="AM1695" s="5"/>
      <c r="AN1695" s="5"/>
      <c r="AO1695" s="5"/>
      <c r="AP1695" s="5"/>
      <c r="AQ1695" s="5"/>
      <c r="AR1695" s="5"/>
      <c r="AS1695" s="5"/>
    </row>
    <row r="1696" spans="2:45" ht="87">
      <c r="B1696" s="5"/>
      <c r="C1696" s="102" t="s">
        <v>1223</v>
      </c>
      <c r="D1696" s="201">
        <v>44834</v>
      </c>
      <c r="E1696" s="126" t="s">
        <v>5606</v>
      </c>
      <c r="F1696" s="25" t="s">
        <v>574</v>
      </c>
      <c r="G1696" s="25" t="s">
        <v>5270</v>
      </c>
      <c r="H1696" s="25" t="s">
        <v>3338</v>
      </c>
      <c r="I1696" s="25" t="s">
        <v>5288</v>
      </c>
      <c r="J1696" s="113" t="s">
        <v>5214</v>
      </c>
      <c r="K1696" s="25" t="s">
        <v>5607</v>
      </c>
      <c r="AK1696" s="5"/>
      <c r="AL1696" s="5"/>
      <c r="AM1696" s="5"/>
      <c r="AN1696" s="5"/>
      <c r="AO1696" s="5"/>
      <c r="AP1696" s="5"/>
      <c r="AQ1696" s="5"/>
      <c r="AR1696" s="5"/>
      <c r="AS1696" s="5"/>
    </row>
    <row r="1697" spans="2:45" ht="72.5">
      <c r="B1697" s="5"/>
      <c r="C1697" s="102" t="s">
        <v>1228</v>
      </c>
      <c r="D1697" s="201">
        <v>44834</v>
      </c>
      <c r="E1697" s="126" t="s">
        <v>5608</v>
      </c>
      <c r="F1697" s="25" t="s">
        <v>574</v>
      </c>
      <c r="G1697" s="25" t="s">
        <v>5270</v>
      </c>
      <c r="H1697" s="25" t="s">
        <v>3338</v>
      </c>
      <c r="I1697" s="25" t="s">
        <v>5288</v>
      </c>
      <c r="J1697" s="113" t="s">
        <v>5214</v>
      </c>
      <c r="K1697" s="25" t="s">
        <v>5607</v>
      </c>
      <c r="AK1697" s="5"/>
      <c r="AL1697" s="5"/>
      <c r="AM1697" s="5"/>
      <c r="AN1697" s="5"/>
      <c r="AO1697" s="5"/>
      <c r="AP1697" s="5"/>
      <c r="AQ1697" s="5"/>
      <c r="AR1697" s="5"/>
      <c r="AS1697" s="5"/>
    </row>
    <row r="1698" spans="2:45" ht="58">
      <c r="B1698" s="5"/>
      <c r="C1698" s="102" t="s">
        <v>1231</v>
      </c>
      <c r="D1698" s="201">
        <v>44834</v>
      </c>
      <c r="E1698" s="126" t="s">
        <v>5609</v>
      </c>
      <c r="F1698" s="25" t="s">
        <v>574</v>
      </c>
      <c r="G1698" s="25" t="s">
        <v>5270</v>
      </c>
      <c r="H1698" s="25" t="s">
        <v>3338</v>
      </c>
      <c r="I1698" s="25" t="s">
        <v>5288</v>
      </c>
      <c r="J1698" s="9" t="s">
        <v>5610</v>
      </c>
      <c r="K1698" s="25" t="s">
        <v>5607</v>
      </c>
      <c r="AK1698" s="5"/>
      <c r="AL1698" s="5"/>
      <c r="AM1698" s="5"/>
      <c r="AN1698" s="5"/>
      <c r="AO1698" s="5"/>
      <c r="AP1698" s="5"/>
      <c r="AQ1698" s="5"/>
      <c r="AR1698" s="5"/>
      <c r="AS1698" s="5"/>
    </row>
    <row r="1699" spans="2:45" ht="88">
      <c r="B1699" s="5"/>
      <c r="C1699" s="102" t="s">
        <v>1234</v>
      </c>
      <c r="D1699" s="201">
        <v>44844</v>
      </c>
      <c r="E1699" s="126" t="s">
        <v>5611</v>
      </c>
      <c r="F1699" s="25" t="s">
        <v>1037</v>
      </c>
      <c r="G1699" s="25" t="s">
        <v>59</v>
      </c>
      <c r="H1699" s="25" t="s">
        <v>3338</v>
      </c>
      <c r="I1699" s="25" t="s">
        <v>398</v>
      </c>
      <c r="J1699" s="9" t="s">
        <v>5612</v>
      </c>
      <c r="K1699" s="25" t="s">
        <v>5613</v>
      </c>
      <c r="AK1699" s="5"/>
      <c r="AL1699" s="5"/>
      <c r="AM1699" s="5"/>
      <c r="AN1699" s="5"/>
      <c r="AO1699" s="5"/>
      <c r="AP1699" s="5"/>
      <c r="AQ1699" s="5"/>
      <c r="AR1699" s="5"/>
      <c r="AS1699" s="5"/>
    </row>
    <row r="1700" spans="2:45" ht="75">
      <c r="B1700" s="5"/>
      <c r="C1700" s="102" t="s">
        <v>1236</v>
      </c>
      <c r="D1700" s="201">
        <v>44844</v>
      </c>
      <c r="E1700" s="126" t="s">
        <v>5614</v>
      </c>
      <c r="F1700" s="25" t="s">
        <v>1037</v>
      </c>
      <c r="G1700" s="25" t="s">
        <v>59</v>
      </c>
      <c r="H1700" s="25" t="s">
        <v>3338</v>
      </c>
      <c r="I1700" s="25" t="s">
        <v>398</v>
      </c>
      <c r="J1700" s="9" t="s">
        <v>5615</v>
      </c>
      <c r="K1700" s="25" t="s">
        <v>5616</v>
      </c>
      <c r="AK1700" s="5"/>
      <c r="AL1700" s="5"/>
      <c r="AM1700" s="5"/>
      <c r="AN1700" s="5"/>
      <c r="AO1700" s="5"/>
      <c r="AP1700" s="5"/>
      <c r="AQ1700" s="5"/>
      <c r="AR1700" s="5"/>
      <c r="AS1700" s="5"/>
    </row>
    <row r="1701" spans="2:45" ht="58">
      <c r="B1701" s="5"/>
      <c r="C1701" s="102" t="s">
        <v>1240</v>
      </c>
      <c r="D1701" s="201">
        <v>44865</v>
      </c>
      <c r="E1701" s="126" t="s">
        <v>5617</v>
      </c>
      <c r="F1701" s="25" t="s">
        <v>566</v>
      </c>
      <c r="G1701" s="25" t="s">
        <v>5270</v>
      </c>
      <c r="H1701" s="25" t="s">
        <v>5618</v>
      </c>
      <c r="I1701" s="25" t="s">
        <v>2314</v>
      </c>
      <c r="J1701" s="9" t="s">
        <v>5619</v>
      </c>
      <c r="K1701" s="25" t="s">
        <v>524</v>
      </c>
      <c r="AK1701" s="5"/>
      <c r="AL1701" s="5"/>
      <c r="AM1701" s="5"/>
      <c r="AN1701" s="5"/>
      <c r="AO1701" s="5"/>
      <c r="AP1701" s="5"/>
      <c r="AQ1701" s="5"/>
      <c r="AR1701" s="5"/>
      <c r="AS1701" s="5"/>
    </row>
    <row r="1702" spans="2:45" ht="29">
      <c r="B1702" s="5"/>
      <c r="C1702" s="102" t="s">
        <v>1243</v>
      </c>
      <c r="D1702" s="201">
        <v>44874</v>
      </c>
      <c r="E1702" s="126" t="s">
        <v>5620</v>
      </c>
      <c r="F1702" s="25" t="s">
        <v>1037</v>
      </c>
      <c r="G1702" s="25" t="s">
        <v>5621</v>
      </c>
      <c r="H1702" s="25" t="s">
        <v>3338</v>
      </c>
      <c r="I1702" s="25" t="s">
        <v>398</v>
      </c>
      <c r="J1702" s="9" t="s">
        <v>5571</v>
      </c>
      <c r="K1702" s="25" t="s">
        <v>5622</v>
      </c>
      <c r="AK1702" s="5"/>
      <c r="AL1702" s="5"/>
      <c r="AM1702" s="5"/>
      <c r="AN1702" s="5"/>
      <c r="AO1702" s="5"/>
      <c r="AP1702" s="5"/>
      <c r="AQ1702" s="5"/>
      <c r="AR1702" s="5"/>
      <c r="AS1702" s="5"/>
    </row>
    <row r="1703" spans="2:45" ht="75.5">
      <c r="B1703" s="5"/>
      <c r="C1703" s="102" t="s">
        <v>1246</v>
      </c>
      <c r="D1703" s="201">
        <v>44874</v>
      </c>
      <c r="E1703" s="126" t="s">
        <v>5623</v>
      </c>
      <c r="F1703" s="25" t="s">
        <v>607</v>
      </c>
      <c r="G1703" s="25" t="s">
        <v>4983</v>
      </c>
      <c r="H1703" s="25" t="s">
        <v>3338</v>
      </c>
      <c r="I1703" s="26">
        <v>45601</v>
      </c>
      <c r="J1703" s="9" t="s">
        <v>5624</v>
      </c>
      <c r="K1703" s="25" t="s">
        <v>387</v>
      </c>
      <c r="AK1703" s="5"/>
      <c r="AL1703" s="5"/>
      <c r="AM1703" s="5"/>
      <c r="AN1703" s="5"/>
      <c r="AO1703" s="5"/>
      <c r="AP1703" s="5"/>
      <c r="AQ1703" s="5"/>
      <c r="AR1703" s="5"/>
      <c r="AS1703" s="5"/>
    </row>
    <row r="1704" spans="2:45" ht="75.5">
      <c r="B1704" s="5"/>
      <c r="C1704" s="102" t="s">
        <v>1251</v>
      </c>
      <c r="D1704" s="201">
        <v>44874</v>
      </c>
      <c r="E1704" s="126" t="s">
        <v>5625</v>
      </c>
      <c r="F1704" s="25" t="s">
        <v>607</v>
      </c>
      <c r="G1704" s="25" t="s">
        <v>4983</v>
      </c>
      <c r="H1704" s="25" t="s">
        <v>3338</v>
      </c>
      <c r="I1704" s="26">
        <v>45601</v>
      </c>
      <c r="J1704" s="9" t="s">
        <v>5626</v>
      </c>
      <c r="K1704" s="25" t="s">
        <v>387</v>
      </c>
      <c r="AK1704" s="5"/>
      <c r="AL1704" s="5"/>
      <c r="AM1704" s="5"/>
      <c r="AN1704" s="5"/>
      <c r="AO1704" s="5"/>
      <c r="AP1704" s="5"/>
      <c r="AQ1704" s="5"/>
      <c r="AR1704" s="5"/>
      <c r="AS1704" s="5"/>
    </row>
    <row r="1705" spans="2:45" ht="113">
      <c r="B1705" s="5"/>
      <c r="C1705" s="102" t="s">
        <v>1255</v>
      </c>
      <c r="D1705" s="201">
        <v>44874</v>
      </c>
      <c r="E1705" s="126" t="s">
        <v>5312</v>
      </c>
      <c r="F1705" s="25" t="s">
        <v>607</v>
      </c>
      <c r="G1705" s="25" t="s">
        <v>4983</v>
      </c>
      <c r="H1705" s="25" t="s">
        <v>3338</v>
      </c>
      <c r="I1705" s="26">
        <v>45124</v>
      </c>
      <c r="J1705" s="9" t="s">
        <v>5627</v>
      </c>
      <c r="K1705" s="25" t="s">
        <v>5628</v>
      </c>
      <c r="AK1705" s="5"/>
      <c r="AL1705" s="5"/>
      <c r="AM1705" s="5"/>
      <c r="AN1705" s="5"/>
      <c r="AO1705" s="5"/>
      <c r="AP1705" s="5"/>
      <c r="AQ1705" s="5"/>
      <c r="AR1705" s="5"/>
      <c r="AS1705" s="5"/>
    </row>
    <row r="1706" spans="2:45" ht="43.5">
      <c r="B1706" s="5"/>
      <c r="C1706" s="102" t="s">
        <v>1259</v>
      </c>
      <c r="D1706" s="201">
        <v>44877</v>
      </c>
      <c r="E1706" s="126" t="s">
        <v>5629</v>
      </c>
      <c r="F1706" s="25" t="s">
        <v>566</v>
      </c>
      <c r="G1706" s="25"/>
      <c r="H1706" s="25" t="s">
        <v>5630</v>
      </c>
      <c r="I1706" s="26">
        <v>45138</v>
      </c>
      <c r="J1706" s="7" t="s">
        <v>5631</v>
      </c>
      <c r="K1706" s="25" t="s">
        <v>5258</v>
      </c>
      <c r="AK1706" s="5"/>
      <c r="AL1706" s="5"/>
      <c r="AM1706" s="5"/>
      <c r="AN1706" s="5"/>
      <c r="AO1706" s="5"/>
      <c r="AP1706" s="5"/>
      <c r="AQ1706" s="5"/>
      <c r="AR1706" s="5"/>
      <c r="AS1706" s="5"/>
    </row>
    <row r="1707" spans="2:45" ht="58">
      <c r="B1707" s="5"/>
      <c r="C1707" s="102" t="s">
        <v>1263</v>
      </c>
      <c r="D1707" s="201">
        <v>44877</v>
      </c>
      <c r="E1707" s="126" t="s">
        <v>5632</v>
      </c>
      <c r="F1707" s="25" t="s">
        <v>566</v>
      </c>
      <c r="G1707" s="25"/>
      <c r="H1707" s="25" t="s">
        <v>3338</v>
      </c>
      <c r="I1707" s="115">
        <v>45657</v>
      </c>
      <c r="J1707" s="9" t="s">
        <v>5633</v>
      </c>
      <c r="K1707" s="25" t="s">
        <v>5258</v>
      </c>
      <c r="AK1707" s="5"/>
      <c r="AL1707" s="5"/>
      <c r="AM1707" s="5"/>
      <c r="AN1707" s="5"/>
      <c r="AO1707" s="5"/>
      <c r="AP1707" s="5"/>
      <c r="AQ1707" s="5"/>
      <c r="AR1707" s="5"/>
      <c r="AS1707" s="5"/>
    </row>
    <row r="1708" spans="2:45" ht="14.5">
      <c r="B1708" s="5"/>
      <c r="C1708" s="102" t="s">
        <v>1263</v>
      </c>
      <c r="D1708" s="201"/>
      <c r="E1708" s="234"/>
      <c r="F1708" s="25"/>
      <c r="G1708" s="25"/>
      <c r="H1708" s="25"/>
      <c r="I1708" s="115"/>
      <c r="J1708" s="9"/>
      <c r="K1708" s="25"/>
      <c r="AK1708" s="5"/>
      <c r="AL1708" s="5"/>
      <c r="AM1708" s="5"/>
      <c r="AN1708" s="5"/>
      <c r="AO1708" s="5"/>
      <c r="AP1708" s="5"/>
      <c r="AQ1708" s="5"/>
      <c r="AR1708" s="5"/>
      <c r="AS1708" s="5"/>
    </row>
    <row r="1709" spans="2:45" ht="63">
      <c r="B1709" s="5"/>
      <c r="C1709" s="102" t="s">
        <v>1267</v>
      </c>
      <c r="D1709" s="201">
        <v>44877</v>
      </c>
      <c r="E1709" s="126" t="s">
        <v>5634</v>
      </c>
      <c r="F1709" s="25" t="s">
        <v>566</v>
      </c>
      <c r="G1709" s="25"/>
      <c r="H1709" s="25" t="s">
        <v>5635</v>
      </c>
      <c r="I1709" s="26">
        <v>45138</v>
      </c>
      <c r="J1709" s="9" t="s">
        <v>5636</v>
      </c>
      <c r="K1709" s="25" t="s">
        <v>5258</v>
      </c>
      <c r="AK1709" s="5"/>
      <c r="AL1709" s="5"/>
      <c r="AM1709" s="5"/>
      <c r="AN1709" s="5"/>
      <c r="AO1709" s="5"/>
      <c r="AP1709" s="5"/>
      <c r="AQ1709" s="5"/>
      <c r="AR1709" s="5"/>
      <c r="AS1709" s="5"/>
    </row>
    <row r="1710" spans="2:45" ht="14.5">
      <c r="B1710" s="5"/>
      <c r="C1710" s="102" t="s">
        <v>1267</v>
      </c>
      <c r="D1710" s="201"/>
      <c r="E1710" s="234"/>
      <c r="F1710" s="25"/>
      <c r="G1710" s="25"/>
      <c r="H1710" s="25"/>
      <c r="I1710" s="115"/>
      <c r="J1710" s="9"/>
      <c r="K1710" s="25"/>
      <c r="AK1710" s="5"/>
      <c r="AL1710" s="5"/>
      <c r="AM1710" s="5"/>
      <c r="AN1710" s="5"/>
      <c r="AO1710" s="5"/>
      <c r="AP1710" s="5"/>
      <c r="AQ1710" s="5"/>
      <c r="AR1710" s="5"/>
      <c r="AS1710" s="5"/>
    </row>
    <row r="1711" spans="2:45" ht="29">
      <c r="B1711" s="5"/>
      <c r="C1711" s="102" t="s">
        <v>1271</v>
      </c>
      <c r="D1711" s="201">
        <v>44881</v>
      </c>
      <c r="E1711" s="126" t="s">
        <v>5637</v>
      </c>
      <c r="F1711" s="25" t="s">
        <v>568</v>
      </c>
      <c r="G1711" s="25" t="s">
        <v>568</v>
      </c>
      <c r="H1711" s="25" t="s">
        <v>3338</v>
      </c>
      <c r="I1711" s="25" t="s">
        <v>510</v>
      </c>
      <c r="J1711" s="9" t="s">
        <v>5638</v>
      </c>
      <c r="K1711" s="25" t="s">
        <v>5639</v>
      </c>
      <c r="AK1711" s="5"/>
      <c r="AL1711" s="5"/>
      <c r="AM1711" s="5"/>
      <c r="AN1711" s="5"/>
      <c r="AO1711" s="5"/>
      <c r="AP1711" s="5"/>
      <c r="AQ1711" s="5"/>
      <c r="AR1711" s="5"/>
      <c r="AS1711" s="5"/>
    </row>
    <row r="1712" spans="2:45" ht="58">
      <c r="B1712" s="5"/>
      <c r="C1712" s="102" t="s">
        <v>1275</v>
      </c>
      <c r="D1712" s="201">
        <v>44887</v>
      </c>
      <c r="E1712" s="126" t="s">
        <v>5640</v>
      </c>
      <c r="F1712" s="25" t="s">
        <v>566</v>
      </c>
      <c r="G1712" s="25" t="s">
        <v>5270</v>
      </c>
      <c r="H1712" s="25" t="s">
        <v>3338</v>
      </c>
      <c r="I1712" s="25" t="s">
        <v>5641</v>
      </c>
      <c r="J1712" s="113" t="s">
        <v>290</v>
      </c>
      <c r="K1712" s="25" t="s">
        <v>5642</v>
      </c>
      <c r="AK1712" s="5"/>
      <c r="AL1712" s="5"/>
      <c r="AM1712" s="5"/>
      <c r="AN1712" s="5"/>
      <c r="AO1712" s="5"/>
      <c r="AP1712" s="5"/>
      <c r="AQ1712" s="5"/>
      <c r="AR1712" s="5"/>
      <c r="AS1712" s="5"/>
    </row>
    <row r="1713" spans="2:45" ht="58">
      <c r="B1713" s="5"/>
      <c r="C1713" s="102" t="s">
        <v>1279</v>
      </c>
      <c r="D1713" s="201">
        <v>44901</v>
      </c>
      <c r="E1713" s="126" t="s">
        <v>5643</v>
      </c>
      <c r="F1713" s="25" t="s">
        <v>566</v>
      </c>
      <c r="G1713" s="25" t="s">
        <v>5270</v>
      </c>
      <c r="H1713" s="25" t="s">
        <v>592</v>
      </c>
      <c r="I1713" s="115">
        <v>44926</v>
      </c>
      <c r="J1713" s="9" t="s">
        <v>5644</v>
      </c>
      <c r="K1713" s="25" t="s">
        <v>5258</v>
      </c>
      <c r="AK1713" s="5"/>
      <c r="AL1713" s="5"/>
      <c r="AM1713" s="5"/>
      <c r="AN1713" s="5"/>
      <c r="AO1713" s="5"/>
      <c r="AP1713" s="5"/>
      <c r="AQ1713" s="5"/>
      <c r="AR1713" s="5"/>
      <c r="AS1713" s="5"/>
    </row>
    <row r="1714" spans="2:45" ht="58">
      <c r="B1714" s="5"/>
      <c r="C1714" s="102" t="s">
        <v>1283</v>
      </c>
      <c r="D1714" s="201">
        <v>44901</v>
      </c>
      <c r="E1714" s="126" t="s">
        <v>5645</v>
      </c>
      <c r="F1714" s="25" t="s">
        <v>566</v>
      </c>
      <c r="G1714" s="25" t="s">
        <v>5270</v>
      </c>
      <c r="H1714" s="25" t="s">
        <v>592</v>
      </c>
      <c r="I1714" s="115">
        <v>44926</v>
      </c>
      <c r="J1714" s="9" t="s">
        <v>5646</v>
      </c>
      <c r="K1714" s="25" t="s">
        <v>5258</v>
      </c>
      <c r="AK1714" s="5"/>
      <c r="AL1714" s="5"/>
      <c r="AM1714" s="5"/>
      <c r="AN1714" s="5"/>
      <c r="AO1714" s="5"/>
      <c r="AP1714" s="5"/>
      <c r="AQ1714" s="5"/>
      <c r="AR1714" s="5"/>
      <c r="AS1714" s="5"/>
    </row>
    <row r="1715" spans="2:45" ht="63">
      <c r="B1715" s="5"/>
      <c r="C1715" s="102" t="s">
        <v>1286</v>
      </c>
      <c r="D1715" s="201">
        <v>44903</v>
      </c>
      <c r="E1715" s="126" t="s">
        <v>5647</v>
      </c>
      <c r="F1715" s="25" t="s">
        <v>566</v>
      </c>
      <c r="G1715" s="25" t="s">
        <v>5270</v>
      </c>
      <c r="H1715" s="25" t="s">
        <v>5648</v>
      </c>
      <c r="I1715" s="25" t="s">
        <v>5649</v>
      </c>
      <c r="J1715" s="9" t="s">
        <v>5650</v>
      </c>
      <c r="K1715" s="25" t="s">
        <v>5258</v>
      </c>
      <c r="AK1715" s="5"/>
      <c r="AL1715" s="5"/>
      <c r="AM1715" s="5"/>
      <c r="AN1715" s="5"/>
      <c r="AO1715" s="5"/>
      <c r="AP1715" s="5"/>
      <c r="AQ1715" s="5"/>
      <c r="AR1715" s="5"/>
      <c r="AS1715" s="5"/>
    </row>
    <row r="1716" spans="2:45" ht="43.5">
      <c r="B1716" s="5"/>
      <c r="C1716" s="102" t="s">
        <v>1655</v>
      </c>
      <c r="D1716" s="201">
        <v>44903</v>
      </c>
      <c r="E1716" s="126" t="s">
        <v>5651</v>
      </c>
      <c r="F1716" s="25" t="s">
        <v>574</v>
      </c>
      <c r="G1716" s="25" t="s">
        <v>5270</v>
      </c>
      <c r="H1716" s="25" t="s">
        <v>3338</v>
      </c>
      <c r="I1716" s="25" t="s">
        <v>2314</v>
      </c>
      <c r="J1716" s="9" t="s">
        <v>5652</v>
      </c>
      <c r="K1716" s="25" t="s">
        <v>427</v>
      </c>
      <c r="AK1716" s="5"/>
      <c r="AL1716" s="5"/>
      <c r="AM1716" s="5"/>
      <c r="AN1716" s="5"/>
      <c r="AO1716" s="5"/>
      <c r="AP1716" s="5"/>
      <c r="AQ1716" s="5"/>
      <c r="AR1716" s="5"/>
      <c r="AS1716" s="5"/>
    </row>
    <row r="1717" spans="2:45" ht="100">
      <c r="B1717" s="5"/>
      <c r="C1717" s="102" t="s">
        <v>1659</v>
      </c>
      <c r="D1717" s="201">
        <v>44911</v>
      </c>
      <c r="E1717" s="126" t="s">
        <v>5653</v>
      </c>
      <c r="F1717" s="25" t="s">
        <v>566</v>
      </c>
      <c r="G1717" s="25" t="s">
        <v>5270</v>
      </c>
      <c r="H1717" s="25" t="s">
        <v>3338</v>
      </c>
      <c r="I1717" s="115">
        <v>45291</v>
      </c>
      <c r="J1717" s="9" t="s">
        <v>5654</v>
      </c>
      <c r="K1717" s="25" t="s">
        <v>427</v>
      </c>
      <c r="AK1717" s="5"/>
      <c r="AL1717" s="5"/>
      <c r="AM1717" s="5"/>
      <c r="AN1717" s="5"/>
      <c r="AO1717" s="5"/>
      <c r="AP1717" s="5"/>
      <c r="AQ1717" s="5"/>
      <c r="AR1717" s="5"/>
      <c r="AS1717" s="5"/>
    </row>
    <row r="1718" spans="2:45" ht="58">
      <c r="B1718" s="5"/>
      <c r="C1718" s="102" t="s">
        <v>1663</v>
      </c>
      <c r="D1718" s="201">
        <v>44921</v>
      </c>
      <c r="E1718" s="24" t="s">
        <v>5655</v>
      </c>
      <c r="F1718" s="25" t="s">
        <v>566</v>
      </c>
      <c r="G1718" s="25" t="s">
        <v>5270</v>
      </c>
      <c r="H1718" s="25" t="s">
        <v>3338</v>
      </c>
      <c r="I1718" s="25" t="s">
        <v>4749</v>
      </c>
      <c r="J1718" s="9" t="s">
        <v>5656</v>
      </c>
      <c r="K1718" s="25" t="s">
        <v>5007</v>
      </c>
      <c r="AK1718" s="5"/>
      <c r="AL1718" s="5"/>
      <c r="AM1718" s="5"/>
      <c r="AN1718" s="5"/>
      <c r="AO1718" s="5"/>
      <c r="AP1718" s="5"/>
      <c r="AQ1718" s="5"/>
      <c r="AR1718" s="5"/>
      <c r="AS1718" s="5"/>
    </row>
    <row r="1719" spans="2:45" ht="12.5">
      <c r="B1719" s="5"/>
      <c r="R1719" s="5"/>
      <c r="S1719" s="5"/>
      <c r="T1719" s="5"/>
      <c r="U1719" s="5"/>
      <c r="V1719" s="5"/>
      <c r="W1719" s="5"/>
      <c r="X1719" s="5"/>
      <c r="Y1719" s="5"/>
      <c r="Z1719" s="5"/>
    </row>
    <row r="1720" spans="2:45" ht="12.5">
      <c r="B1720" s="5"/>
      <c r="R1720" s="5"/>
      <c r="S1720" s="5"/>
      <c r="T1720" s="5"/>
      <c r="U1720" s="5"/>
      <c r="V1720" s="5"/>
      <c r="W1720" s="5"/>
      <c r="X1720" s="5"/>
      <c r="Y1720" s="5"/>
      <c r="Z1720" s="5"/>
    </row>
    <row r="1721" spans="2:45" ht="52">
      <c r="B1721" s="5"/>
      <c r="C1721" s="194" t="s">
        <v>556</v>
      </c>
      <c r="D1721" s="90" t="s">
        <v>557</v>
      </c>
      <c r="E1721" s="90" t="s">
        <v>74</v>
      </c>
      <c r="F1721" s="218" t="s">
        <v>559</v>
      </c>
      <c r="G1721" s="219" t="s">
        <v>5261</v>
      </c>
      <c r="H1721" s="195" t="s">
        <v>560</v>
      </c>
      <c r="I1721" s="195" t="s">
        <v>561</v>
      </c>
      <c r="J1721" s="220" t="s">
        <v>5657</v>
      </c>
      <c r="K1721" s="195" t="s">
        <v>3450</v>
      </c>
      <c r="L1721" s="197"/>
      <c r="M1721" s="197"/>
      <c r="N1721" s="197"/>
      <c r="O1721" s="197"/>
    </row>
    <row r="1722" spans="2:45" ht="14.5">
      <c r="B1722" s="5"/>
      <c r="C1722" s="92"/>
      <c r="D1722" s="92"/>
      <c r="E1722" s="93"/>
      <c r="F1722" s="94"/>
      <c r="G1722" s="94"/>
      <c r="H1722" s="94"/>
      <c r="I1722" s="94"/>
      <c r="J1722" s="199"/>
      <c r="K1722" s="94"/>
    </row>
    <row r="1723" spans="2:45" ht="14.5">
      <c r="B1723" s="5"/>
      <c r="C1723" s="311" t="s">
        <v>547</v>
      </c>
      <c r="D1723" s="295"/>
      <c r="E1723" s="80">
        <f>COUNTIF(H:H,"vigente")</f>
        <v>206</v>
      </c>
      <c r="F1723" s="81"/>
      <c r="G1723" s="81"/>
      <c r="H1723" s="82" t="s">
        <v>273</v>
      </c>
      <c r="I1723" s="25">
        <f>COUNTIF(F:F,"m")</f>
        <v>9</v>
      </c>
      <c r="K1723" s="87"/>
    </row>
    <row r="1724" spans="2:45" ht="14.5">
      <c r="B1724" s="5"/>
      <c r="C1724" s="311" t="s">
        <v>548</v>
      </c>
      <c r="D1724" s="295"/>
      <c r="E1724" s="86">
        <v>0</v>
      </c>
      <c r="F1724" s="81"/>
      <c r="G1724" s="81"/>
      <c r="H1724" s="82" t="s">
        <v>549</v>
      </c>
      <c r="I1724" s="25">
        <f>COUNTIF(F:F,"f")</f>
        <v>21</v>
      </c>
      <c r="K1724" s="87"/>
    </row>
    <row r="1725" spans="2:45" ht="14.5">
      <c r="B1725" s="5"/>
      <c r="C1725" s="311" t="s">
        <v>4396</v>
      </c>
      <c r="D1725" s="295"/>
      <c r="E1725" s="86">
        <f>COUNTIF(H:H,"Extinção Natural")</f>
        <v>674</v>
      </c>
      <c r="F1725" s="81"/>
      <c r="G1725" s="81"/>
      <c r="H1725" s="82" t="s">
        <v>551</v>
      </c>
      <c r="I1725" s="25">
        <f>COUNTIF(F:F,"r")</f>
        <v>13</v>
      </c>
      <c r="K1725" s="87"/>
    </row>
    <row r="1726" spans="2:45" ht="14.5">
      <c r="B1726" s="5"/>
      <c r="C1726" s="311" t="s">
        <v>4397</v>
      </c>
      <c r="D1726" s="295"/>
      <c r="E1726" s="80">
        <v>0</v>
      </c>
      <c r="F1726" s="81"/>
      <c r="G1726" s="81"/>
      <c r="H1726" s="82" t="s">
        <v>553</v>
      </c>
      <c r="I1726" s="25">
        <f>COUNTIF(F:F,"C")</f>
        <v>135</v>
      </c>
      <c r="K1726" s="87"/>
    </row>
    <row r="1727" spans="2:45" ht="15.5">
      <c r="B1727" s="5"/>
      <c r="C1727" s="312" t="s">
        <v>4398</v>
      </c>
      <c r="D1727" s="295"/>
      <c r="E1727" s="80">
        <f>COUNTA(H1731:H1801)</f>
        <v>71</v>
      </c>
      <c r="F1727" s="81"/>
      <c r="G1727" s="81"/>
      <c r="H1727" s="82" t="s">
        <v>5263</v>
      </c>
      <c r="I1727" s="25">
        <f>COUNTIF(F:F,"P")</f>
        <v>22</v>
      </c>
      <c r="K1727" s="87"/>
    </row>
    <row r="1728" spans="2:45" ht="14.5">
      <c r="B1728" s="5"/>
      <c r="C1728" s="108"/>
      <c r="D1728" s="108"/>
      <c r="E1728" s="93"/>
      <c r="F1728" s="94"/>
      <c r="G1728" s="94"/>
      <c r="H1728" s="94"/>
      <c r="I1728" s="94"/>
      <c r="J1728" s="221"/>
      <c r="K1728" s="92"/>
    </row>
    <row r="1729" spans="2:11" ht="14.5">
      <c r="B1729" s="5"/>
      <c r="C1729" s="108"/>
      <c r="D1729" s="108"/>
      <c r="E1729" s="93"/>
      <c r="F1729" s="94"/>
      <c r="G1729" s="94"/>
      <c r="H1729" s="94"/>
      <c r="I1729" s="94"/>
      <c r="J1729" s="221"/>
      <c r="K1729" s="92"/>
    </row>
    <row r="1730" spans="2:11" ht="14.5">
      <c r="B1730" s="5"/>
      <c r="C1730" s="84"/>
      <c r="D1730" s="84"/>
      <c r="E1730" s="88"/>
      <c r="F1730" s="81"/>
      <c r="G1730" s="81"/>
      <c r="H1730" s="81"/>
      <c r="I1730" s="81"/>
      <c r="K1730" s="87"/>
    </row>
    <row r="1731" spans="2:11" ht="58" outlineLevel="1">
      <c r="B1731" s="5"/>
      <c r="C1731" s="25" t="s">
        <v>714</v>
      </c>
      <c r="D1731" s="26">
        <v>44931</v>
      </c>
      <c r="E1731" s="126" t="s">
        <v>5658</v>
      </c>
      <c r="F1731" s="25" t="s">
        <v>574</v>
      </c>
      <c r="G1731" s="25" t="s">
        <v>5270</v>
      </c>
      <c r="H1731" s="25" t="s">
        <v>3338</v>
      </c>
      <c r="I1731" s="25" t="s">
        <v>4749</v>
      </c>
      <c r="J1731" s="9" t="s">
        <v>5659</v>
      </c>
      <c r="K1731" s="25" t="s">
        <v>5258</v>
      </c>
    </row>
    <row r="1732" spans="2:11" ht="58">
      <c r="B1732" s="5"/>
      <c r="C1732" s="102" t="s">
        <v>717</v>
      </c>
      <c r="D1732" s="201">
        <v>44938</v>
      </c>
      <c r="E1732" s="126" t="s">
        <v>5660</v>
      </c>
      <c r="F1732" s="25" t="s">
        <v>566</v>
      </c>
      <c r="G1732" s="25" t="s">
        <v>4983</v>
      </c>
      <c r="H1732" s="25" t="s">
        <v>3338</v>
      </c>
      <c r="I1732" s="115">
        <v>45291</v>
      </c>
      <c r="J1732" s="9" t="s">
        <v>5661</v>
      </c>
      <c r="K1732" s="25" t="s">
        <v>5258</v>
      </c>
    </row>
    <row r="1733" spans="2:11" ht="62.5">
      <c r="B1733" s="5"/>
      <c r="C1733" s="102" t="s">
        <v>720</v>
      </c>
      <c r="D1733" s="201">
        <v>44943</v>
      </c>
      <c r="E1733" s="126" t="s">
        <v>5647</v>
      </c>
      <c r="F1733" s="25" t="s">
        <v>566</v>
      </c>
      <c r="G1733" s="25" t="s">
        <v>5270</v>
      </c>
      <c r="H1733" s="25" t="s">
        <v>3338</v>
      </c>
      <c r="I1733" s="26">
        <v>45137</v>
      </c>
      <c r="J1733" s="9" t="s">
        <v>5662</v>
      </c>
      <c r="K1733" s="25" t="s">
        <v>5663</v>
      </c>
    </row>
    <row r="1734" spans="2:11" ht="58">
      <c r="B1734" s="5"/>
      <c r="C1734" s="102" t="s">
        <v>723</v>
      </c>
      <c r="D1734" s="201">
        <v>44957</v>
      </c>
      <c r="E1734" s="126" t="s">
        <v>3590</v>
      </c>
      <c r="F1734" s="25" t="s">
        <v>566</v>
      </c>
      <c r="G1734" s="25" t="s">
        <v>4983</v>
      </c>
      <c r="H1734" s="25" t="s">
        <v>3338</v>
      </c>
      <c r="I1734" s="115">
        <v>45291</v>
      </c>
      <c r="J1734" s="9" t="s">
        <v>5664</v>
      </c>
      <c r="K1734" s="25" t="s">
        <v>5665</v>
      </c>
    </row>
    <row r="1735" spans="2:11" ht="87">
      <c r="B1735" s="5"/>
      <c r="C1735" s="102" t="s">
        <v>728</v>
      </c>
      <c r="D1735" s="201">
        <v>44957</v>
      </c>
      <c r="E1735" s="126" t="s">
        <v>5666</v>
      </c>
      <c r="F1735" s="25" t="s">
        <v>566</v>
      </c>
      <c r="G1735" s="25" t="s">
        <v>4983</v>
      </c>
      <c r="H1735" s="25" t="s">
        <v>3338</v>
      </c>
      <c r="I1735" s="115">
        <v>45291</v>
      </c>
      <c r="J1735" s="9" t="s">
        <v>5667</v>
      </c>
      <c r="K1735" s="25" t="s">
        <v>5668</v>
      </c>
    </row>
    <row r="1736" spans="2:11" ht="58">
      <c r="B1736" s="5"/>
      <c r="C1736" s="102" t="s">
        <v>732</v>
      </c>
      <c r="D1736" s="201">
        <v>44957</v>
      </c>
      <c r="E1736" s="126" t="s">
        <v>5669</v>
      </c>
      <c r="F1736" s="25" t="s">
        <v>574</v>
      </c>
      <c r="G1736" s="25" t="s">
        <v>5270</v>
      </c>
      <c r="H1736" s="25" t="s">
        <v>3338</v>
      </c>
      <c r="I1736" s="25" t="s">
        <v>5208</v>
      </c>
      <c r="J1736" s="9" t="s">
        <v>5670</v>
      </c>
      <c r="K1736" s="25" t="s">
        <v>5007</v>
      </c>
    </row>
    <row r="1737" spans="2:11" ht="58">
      <c r="B1737" s="5"/>
      <c r="C1737" s="102" t="s">
        <v>735</v>
      </c>
      <c r="D1737" s="201">
        <v>44957</v>
      </c>
      <c r="E1737" s="126" t="s">
        <v>5481</v>
      </c>
      <c r="F1737" s="25" t="s">
        <v>566</v>
      </c>
      <c r="G1737" s="25" t="s">
        <v>4983</v>
      </c>
      <c r="H1737" s="25" t="s">
        <v>3338</v>
      </c>
      <c r="I1737" s="115">
        <v>47118</v>
      </c>
      <c r="J1737" s="9" t="s">
        <v>5671</v>
      </c>
      <c r="K1737" s="25" t="s">
        <v>5672</v>
      </c>
    </row>
    <row r="1738" spans="2:11" ht="72.5">
      <c r="B1738" s="5"/>
      <c r="C1738" s="102" t="s">
        <v>738</v>
      </c>
      <c r="D1738" s="201">
        <v>44964</v>
      </c>
      <c r="E1738" s="126" t="s">
        <v>5673</v>
      </c>
      <c r="F1738" s="25" t="s">
        <v>566</v>
      </c>
      <c r="G1738" s="25" t="s">
        <v>5270</v>
      </c>
      <c r="H1738" s="25" t="s">
        <v>3338</v>
      </c>
      <c r="I1738" s="25" t="s">
        <v>2314</v>
      </c>
      <c r="J1738" s="9" t="s">
        <v>5674</v>
      </c>
      <c r="K1738" s="25" t="s">
        <v>500</v>
      </c>
    </row>
    <row r="1739" spans="2:11" ht="43.5">
      <c r="B1739" s="5"/>
      <c r="C1739" s="102" t="s">
        <v>741</v>
      </c>
      <c r="D1739" s="201">
        <v>44964</v>
      </c>
      <c r="E1739" s="126" t="s">
        <v>5585</v>
      </c>
      <c r="F1739" s="25" t="s">
        <v>566</v>
      </c>
      <c r="G1739" s="25" t="s">
        <v>4983</v>
      </c>
      <c r="H1739" s="25" t="s">
        <v>3338</v>
      </c>
      <c r="I1739" s="26">
        <v>45542</v>
      </c>
      <c r="J1739" s="9" t="s">
        <v>5675</v>
      </c>
      <c r="K1739" s="25" t="s">
        <v>5676</v>
      </c>
    </row>
    <row r="1740" spans="2:11" ht="43.5">
      <c r="B1740" s="5"/>
      <c r="C1740" s="102" t="s">
        <v>745</v>
      </c>
      <c r="D1740" s="201">
        <v>44964</v>
      </c>
      <c r="E1740" s="126" t="s">
        <v>5677</v>
      </c>
      <c r="F1740" s="25" t="s">
        <v>566</v>
      </c>
      <c r="G1740" s="25" t="s">
        <v>4983</v>
      </c>
      <c r="H1740" s="25" t="s">
        <v>5678</v>
      </c>
      <c r="I1740" s="26">
        <v>45015</v>
      </c>
      <c r="J1740" s="205" t="s">
        <v>5679</v>
      </c>
      <c r="K1740" s="25" t="s">
        <v>5680</v>
      </c>
    </row>
    <row r="1741" spans="2:11" ht="58">
      <c r="B1741" s="5"/>
      <c r="C1741" s="102" t="s">
        <v>748</v>
      </c>
      <c r="D1741" s="201">
        <v>44971</v>
      </c>
      <c r="E1741" s="126" t="s">
        <v>5681</v>
      </c>
      <c r="F1741" s="25" t="s">
        <v>566</v>
      </c>
      <c r="G1741" s="25" t="s">
        <v>4983</v>
      </c>
      <c r="H1741" s="25" t="s">
        <v>3338</v>
      </c>
      <c r="I1741" s="26">
        <v>45431</v>
      </c>
      <c r="J1741" s="9" t="s">
        <v>5682</v>
      </c>
      <c r="K1741" s="25" t="s">
        <v>5683</v>
      </c>
    </row>
    <row r="1742" spans="2:11" ht="43.5">
      <c r="B1742" s="5"/>
      <c r="C1742" s="102" t="s">
        <v>753</v>
      </c>
      <c r="D1742" s="201">
        <v>44971</v>
      </c>
      <c r="E1742" s="126" t="s">
        <v>5629</v>
      </c>
      <c r="F1742" s="25" t="s">
        <v>566</v>
      </c>
      <c r="G1742" s="25" t="s">
        <v>4983</v>
      </c>
      <c r="H1742" s="25" t="s">
        <v>3338</v>
      </c>
      <c r="I1742" s="26">
        <v>45138</v>
      </c>
      <c r="J1742" s="1" t="s">
        <v>5684</v>
      </c>
      <c r="K1742" s="25" t="s">
        <v>5685</v>
      </c>
    </row>
    <row r="1743" spans="2:11" ht="43.5">
      <c r="B1743" s="5"/>
      <c r="C1743" s="102" t="s">
        <v>756</v>
      </c>
      <c r="D1743" s="201">
        <v>44971</v>
      </c>
      <c r="E1743" s="126" t="s">
        <v>5686</v>
      </c>
      <c r="F1743" s="25" t="s">
        <v>566</v>
      </c>
      <c r="G1743" s="25" t="s">
        <v>5270</v>
      </c>
      <c r="H1743" s="25" t="s">
        <v>3338</v>
      </c>
      <c r="I1743" s="25" t="s">
        <v>5687</v>
      </c>
      <c r="J1743" s="9" t="s">
        <v>5688</v>
      </c>
      <c r="K1743" s="25" t="s">
        <v>5689</v>
      </c>
    </row>
    <row r="1744" spans="2:11" ht="75.5">
      <c r="B1744" s="5"/>
      <c r="C1744" s="102" t="s">
        <v>760</v>
      </c>
      <c r="D1744" s="201">
        <v>44971</v>
      </c>
      <c r="E1744" s="126" t="s">
        <v>5566</v>
      </c>
      <c r="F1744" s="25" t="s">
        <v>566</v>
      </c>
      <c r="G1744" s="25" t="s">
        <v>5270</v>
      </c>
      <c r="H1744" s="25" t="s">
        <v>3338</v>
      </c>
      <c r="I1744" s="25" t="s">
        <v>5687</v>
      </c>
      <c r="J1744" s="9" t="s">
        <v>5690</v>
      </c>
      <c r="K1744" s="25" t="s">
        <v>5691</v>
      </c>
    </row>
    <row r="1745" spans="2:11" ht="50.5">
      <c r="B1745" s="5"/>
      <c r="C1745" s="102" t="s">
        <v>763</v>
      </c>
      <c r="D1745" s="201">
        <v>44971</v>
      </c>
      <c r="E1745" s="126" t="s">
        <v>3003</v>
      </c>
      <c r="F1745" s="25" t="s">
        <v>566</v>
      </c>
      <c r="G1745" s="25" t="s">
        <v>4983</v>
      </c>
      <c r="H1745" s="25" t="s">
        <v>3338</v>
      </c>
      <c r="I1745" s="25" t="s">
        <v>5687</v>
      </c>
      <c r="J1745" s="9" t="s">
        <v>5692</v>
      </c>
      <c r="K1745" s="25" t="s">
        <v>5693</v>
      </c>
    </row>
    <row r="1746" spans="2:11" ht="100.5">
      <c r="B1746" s="5"/>
      <c r="C1746" s="102" t="s">
        <v>768</v>
      </c>
      <c r="D1746" s="201">
        <v>44972</v>
      </c>
      <c r="E1746" s="126" t="s">
        <v>4625</v>
      </c>
      <c r="F1746" s="25" t="s">
        <v>566</v>
      </c>
      <c r="G1746" s="25" t="s">
        <v>4983</v>
      </c>
      <c r="H1746" s="25" t="s">
        <v>3338</v>
      </c>
      <c r="I1746" s="26">
        <v>45094</v>
      </c>
      <c r="J1746" s="9" t="s">
        <v>5694</v>
      </c>
      <c r="K1746" s="25" t="s">
        <v>5695</v>
      </c>
    </row>
    <row r="1747" spans="2:11" ht="200.5">
      <c r="B1747" s="5"/>
      <c r="C1747" s="102" t="s">
        <v>772</v>
      </c>
      <c r="D1747" s="201">
        <v>44972</v>
      </c>
      <c r="E1747" s="235" t="s">
        <v>77</v>
      </c>
      <c r="F1747" s="25" t="s">
        <v>566</v>
      </c>
      <c r="G1747" s="25" t="s">
        <v>4983</v>
      </c>
      <c r="H1747" s="25" t="s">
        <v>3338</v>
      </c>
      <c r="I1747" s="25" t="s">
        <v>2314</v>
      </c>
      <c r="J1747" s="9" t="s">
        <v>5696</v>
      </c>
      <c r="K1747" s="25" t="s">
        <v>5697</v>
      </c>
    </row>
    <row r="1748" spans="2:11" ht="58">
      <c r="B1748" s="5"/>
      <c r="C1748" s="102" t="s">
        <v>776</v>
      </c>
      <c r="D1748" s="201">
        <v>44973</v>
      </c>
      <c r="E1748" s="126" t="s">
        <v>5250</v>
      </c>
      <c r="F1748" s="25" t="s">
        <v>566</v>
      </c>
      <c r="G1748" s="25" t="s">
        <v>4983</v>
      </c>
      <c r="H1748" s="25" t="s">
        <v>3338</v>
      </c>
      <c r="I1748" s="25" t="s">
        <v>2314</v>
      </c>
      <c r="J1748" s="9" t="s">
        <v>5698</v>
      </c>
      <c r="K1748" s="25" t="s">
        <v>5699</v>
      </c>
    </row>
    <row r="1749" spans="2:11" ht="58">
      <c r="B1749" s="5"/>
      <c r="C1749" s="102" t="s">
        <v>780</v>
      </c>
      <c r="D1749" s="201">
        <v>44980</v>
      </c>
      <c r="E1749" s="126" t="s">
        <v>5700</v>
      </c>
      <c r="F1749" s="25" t="s">
        <v>574</v>
      </c>
      <c r="G1749" s="25" t="s">
        <v>5270</v>
      </c>
      <c r="H1749" s="25" t="s">
        <v>3338</v>
      </c>
      <c r="I1749" s="25" t="s">
        <v>5208</v>
      </c>
      <c r="J1749" s="9" t="s">
        <v>5701</v>
      </c>
      <c r="K1749" s="25" t="s">
        <v>3725</v>
      </c>
    </row>
    <row r="1750" spans="2:11" ht="113">
      <c r="B1750" s="5"/>
      <c r="C1750" s="102" t="s">
        <v>783</v>
      </c>
      <c r="D1750" s="201">
        <v>44980</v>
      </c>
      <c r="E1750" s="126" t="s">
        <v>5135</v>
      </c>
      <c r="F1750" s="25" t="s">
        <v>566</v>
      </c>
      <c r="G1750" s="25" t="s">
        <v>4983</v>
      </c>
      <c r="H1750" s="25" t="s">
        <v>5702</v>
      </c>
      <c r="I1750" s="26">
        <v>45712</v>
      </c>
      <c r="J1750" s="9" t="s">
        <v>5703</v>
      </c>
      <c r="K1750" s="25" t="s">
        <v>5704</v>
      </c>
    </row>
    <row r="1751" spans="2:11" ht="58">
      <c r="B1751" s="5"/>
      <c r="C1751" s="102" t="s">
        <v>786</v>
      </c>
      <c r="D1751" s="201">
        <v>44980</v>
      </c>
      <c r="E1751" s="126" t="s">
        <v>5705</v>
      </c>
      <c r="F1751" s="25" t="s">
        <v>574</v>
      </c>
      <c r="G1751" s="25" t="s">
        <v>5270</v>
      </c>
      <c r="H1751" s="25" t="s">
        <v>3338</v>
      </c>
      <c r="I1751" s="25" t="s">
        <v>5208</v>
      </c>
      <c r="J1751" s="9" t="s">
        <v>5706</v>
      </c>
      <c r="K1751" s="25" t="s">
        <v>524</v>
      </c>
    </row>
    <row r="1752" spans="2:11" ht="58">
      <c r="B1752" s="5"/>
      <c r="C1752" s="102" t="s">
        <v>790</v>
      </c>
      <c r="D1752" s="201">
        <v>44980</v>
      </c>
      <c r="E1752" s="126" t="s">
        <v>4458</v>
      </c>
      <c r="F1752" s="25" t="s">
        <v>566</v>
      </c>
      <c r="G1752" s="25" t="s">
        <v>4983</v>
      </c>
      <c r="H1752" s="25" t="s">
        <v>5707</v>
      </c>
      <c r="I1752" s="25" t="s">
        <v>2314</v>
      </c>
      <c r="J1752" s="9" t="s">
        <v>5708</v>
      </c>
      <c r="K1752" s="25" t="s">
        <v>5709</v>
      </c>
    </row>
    <row r="1753" spans="2:11" ht="113">
      <c r="B1753" s="5"/>
      <c r="C1753" s="102" t="s">
        <v>793</v>
      </c>
      <c r="D1753" s="201">
        <v>44980</v>
      </c>
      <c r="E1753" s="126" t="s">
        <v>5710</v>
      </c>
      <c r="F1753" s="25" t="s">
        <v>566</v>
      </c>
      <c r="G1753" s="25" t="s">
        <v>4983</v>
      </c>
      <c r="H1753" s="25" t="s">
        <v>3338</v>
      </c>
      <c r="I1753" s="26">
        <v>45712</v>
      </c>
      <c r="J1753" s="9" t="s">
        <v>5711</v>
      </c>
      <c r="K1753" s="25" t="s">
        <v>5712</v>
      </c>
    </row>
    <row r="1754" spans="2:11" ht="88">
      <c r="B1754" s="5"/>
      <c r="C1754" s="102" t="s">
        <v>798</v>
      </c>
      <c r="D1754" s="201">
        <v>44984</v>
      </c>
      <c r="E1754" s="126" t="s">
        <v>5489</v>
      </c>
      <c r="F1754" s="25" t="s">
        <v>566</v>
      </c>
      <c r="G1754" s="25" t="s">
        <v>4983</v>
      </c>
      <c r="H1754" s="25" t="s">
        <v>5713</v>
      </c>
      <c r="I1754" s="25" t="s">
        <v>3927</v>
      </c>
      <c r="J1754" s="9" t="s">
        <v>5714</v>
      </c>
      <c r="K1754" s="25" t="s">
        <v>5715</v>
      </c>
    </row>
    <row r="1755" spans="2:11" ht="50.5">
      <c r="B1755" s="5"/>
      <c r="C1755" s="102" t="s">
        <v>802</v>
      </c>
      <c r="D1755" s="201">
        <v>44984</v>
      </c>
      <c r="E1755" s="126" t="s">
        <v>5219</v>
      </c>
      <c r="F1755" s="25" t="s">
        <v>566</v>
      </c>
      <c r="G1755" s="25" t="s">
        <v>4983</v>
      </c>
      <c r="H1755" s="25" t="s">
        <v>3338</v>
      </c>
      <c r="I1755" s="26">
        <v>45144</v>
      </c>
      <c r="J1755" s="9" t="s">
        <v>5716</v>
      </c>
      <c r="K1755" s="25" t="s">
        <v>5717</v>
      </c>
    </row>
    <row r="1756" spans="2:11" ht="100.5">
      <c r="B1756" s="5"/>
      <c r="C1756" s="102" t="s">
        <v>806</v>
      </c>
      <c r="D1756" s="201">
        <v>44984</v>
      </c>
      <c r="E1756" s="126" t="s">
        <v>5489</v>
      </c>
      <c r="F1756" s="25" t="s">
        <v>607</v>
      </c>
      <c r="G1756" s="25" t="s">
        <v>4983</v>
      </c>
      <c r="H1756" s="25" t="s">
        <v>3338</v>
      </c>
      <c r="I1756" s="25" t="s">
        <v>3927</v>
      </c>
      <c r="J1756" s="9" t="s">
        <v>5718</v>
      </c>
      <c r="K1756" s="25" t="s">
        <v>5719</v>
      </c>
    </row>
    <row r="1757" spans="2:11" ht="87">
      <c r="B1757" s="5"/>
      <c r="C1757" s="102" t="s">
        <v>810</v>
      </c>
      <c r="D1757" s="201">
        <v>44991</v>
      </c>
      <c r="E1757" s="126" t="s">
        <v>5720</v>
      </c>
      <c r="F1757" s="25" t="s">
        <v>566</v>
      </c>
      <c r="G1757" s="25" t="s">
        <v>5270</v>
      </c>
      <c r="H1757" s="25" t="s">
        <v>3338</v>
      </c>
      <c r="I1757" s="25" t="s">
        <v>5721</v>
      </c>
      <c r="J1757" s="9" t="s">
        <v>5722</v>
      </c>
      <c r="K1757" s="25" t="s">
        <v>524</v>
      </c>
    </row>
    <row r="1758" spans="2:11" ht="87">
      <c r="B1758" s="5"/>
      <c r="C1758" s="102" t="s">
        <v>813</v>
      </c>
      <c r="D1758" s="201">
        <v>44991</v>
      </c>
      <c r="E1758" s="126" t="s">
        <v>5723</v>
      </c>
      <c r="F1758" s="25" t="s">
        <v>566</v>
      </c>
      <c r="G1758" s="25" t="s">
        <v>5270</v>
      </c>
      <c r="H1758" s="25" t="s">
        <v>3338</v>
      </c>
      <c r="I1758" s="25" t="s">
        <v>5721</v>
      </c>
      <c r="J1758" s="9" t="s">
        <v>5724</v>
      </c>
      <c r="K1758" s="25" t="s">
        <v>524</v>
      </c>
    </row>
    <row r="1759" spans="2:11" ht="87">
      <c r="B1759" s="5"/>
      <c r="C1759" s="102" t="s">
        <v>816</v>
      </c>
      <c r="D1759" s="201">
        <v>44991</v>
      </c>
      <c r="E1759" s="126" t="s">
        <v>5725</v>
      </c>
      <c r="F1759" s="25" t="s">
        <v>566</v>
      </c>
      <c r="G1759" s="25" t="s">
        <v>5270</v>
      </c>
      <c r="H1759" s="25" t="s">
        <v>3338</v>
      </c>
      <c r="I1759" s="25" t="s">
        <v>5721</v>
      </c>
      <c r="J1759" s="9" t="s">
        <v>5726</v>
      </c>
      <c r="K1759" s="25" t="s">
        <v>524</v>
      </c>
    </row>
    <row r="1760" spans="2:11" ht="87">
      <c r="B1760" s="5"/>
      <c r="C1760" s="102" t="s">
        <v>819</v>
      </c>
      <c r="D1760" s="201">
        <v>44991</v>
      </c>
      <c r="E1760" s="126" t="s">
        <v>5727</v>
      </c>
      <c r="F1760" s="25" t="s">
        <v>566</v>
      </c>
      <c r="G1760" s="25" t="s">
        <v>5270</v>
      </c>
      <c r="H1760" s="25" t="s">
        <v>3338</v>
      </c>
      <c r="I1760" s="25" t="s">
        <v>5721</v>
      </c>
      <c r="J1760" s="9" t="s">
        <v>5728</v>
      </c>
      <c r="K1760" s="25" t="s">
        <v>524</v>
      </c>
    </row>
    <row r="1761" spans="2:11" ht="58">
      <c r="B1761" s="5"/>
      <c r="C1761" s="102" t="s">
        <v>822</v>
      </c>
      <c r="D1761" s="201">
        <v>44991</v>
      </c>
      <c r="E1761" s="126" t="s">
        <v>4458</v>
      </c>
      <c r="F1761" s="25" t="s">
        <v>566</v>
      </c>
      <c r="G1761" s="25" t="s">
        <v>4983</v>
      </c>
      <c r="H1761" s="25" t="s">
        <v>3338</v>
      </c>
      <c r="I1761" s="25" t="s">
        <v>2314</v>
      </c>
      <c r="J1761" s="9" t="s">
        <v>5729</v>
      </c>
      <c r="K1761" s="25" t="s">
        <v>5730</v>
      </c>
    </row>
    <row r="1762" spans="2:11" ht="58">
      <c r="B1762" s="5"/>
      <c r="C1762" s="102" t="s">
        <v>825</v>
      </c>
      <c r="D1762" s="201">
        <v>44993</v>
      </c>
      <c r="E1762" s="126" t="s">
        <v>5731</v>
      </c>
      <c r="F1762" s="25" t="s">
        <v>4983</v>
      </c>
      <c r="G1762" s="25" t="s">
        <v>5270</v>
      </c>
      <c r="H1762" s="25" t="s">
        <v>3338</v>
      </c>
      <c r="I1762" s="26">
        <v>45111</v>
      </c>
      <c r="J1762" s="9" t="s">
        <v>5732</v>
      </c>
      <c r="K1762" s="25" t="s">
        <v>387</v>
      </c>
    </row>
    <row r="1763" spans="2:11" ht="62.5">
      <c r="B1763" s="5"/>
      <c r="C1763" s="102" t="s">
        <v>828</v>
      </c>
      <c r="D1763" s="201">
        <v>44993</v>
      </c>
      <c r="E1763" s="126" t="s">
        <v>5559</v>
      </c>
      <c r="F1763" s="25" t="s">
        <v>607</v>
      </c>
      <c r="G1763" s="25" t="s">
        <v>4983</v>
      </c>
      <c r="H1763" s="25" t="s">
        <v>5733</v>
      </c>
      <c r="I1763" s="115">
        <v>45270</v>
      </c>
      <c r="J1763" s="9" t="s">
        <v>5734</v>
      </c>
      <c r="K1763" s="25" t="s">
        <v>5735</v>
      </c>
    </row>
    <row r="1764" spans="2:11" ht="58">
      <c r="B1764" s="5"/>
      <c r="C1764" s="102" t="s">
        <v>925</v>
      </c>
      <c r="D1764" s="201">
        <v>44993</v>
      </c>
      <c r="E1764" s="126" t="s">
        <v>5736</v>
      </c>
      <c r="F1764" s="25" t="s">
        <v>4983</v>
      </c>
      <c r="G1764" s="25" t="s">
        <v>5270</v>
      </c>
      <c r="H1764" s="25" t="s">
        <v>3338</v>
      </c>
      <c r="I1764" s="115">
        <v>44926</v>
      </c>
      <c r="J1764" s="99" t="s">
        <v>5737</v>
      </c>
      <c r="K1764" s="25" t="s">
        <v>387</v>
      </c>
    </row>
    <row r="1765" spans="2:11" ht="58">
      <c r="B1765" s="5"/>
      <c r="C1765" s="102" t="s">
        <v>929</v>
      </c>
      <c r="D1765" s="201">
        <v>44996</v>
      </c>
      <c r="E1765" s="24" t="s">
        <v>5738</v>
      </c>
      <c r="F1765" s="25" t="s">
        <v>574</v>
      </c>
      <c r="G1765" s="25" t="s">
        <v>5270</v>
      </c>
      <c r="H1765" s="25" t="s">
        <v>3338</v>
      </c>
      <c r="I1765" s="25" t="s">
        <v>4749</v>
      </c>
      <c r="J1765" s="9" t="s">
        <v>5739</v>
      </c>
      <c r="K1765" s="25" t="s">
        <v>387</v>
      </c>
    </row>
    <row r="1766" spans="2:11" ht="58">
      <c r="B1766" s="5"/>
      <c r="C1766" s="102" t="s">
        <v>933</v>
      </c>
      <c r="D1766" s="201">
        <v>45000</v>
      </c>
      <c r="E1766" s="126" t="s">
        <v>5740</v>
      </c>
      <c r="F1766" s="25"/>
      <c r="G1766" s="25"/>
      <c r="H1766" s="25" t="s">
        <v>3338</v>
      </c>
      <c r="I1766" s="25" t="s">
        <v>4749</v>
      </c>
      <c r="J1766" s="9" t="s">
        <v>5741</v>
      </c>
      <c r="K1766" s="25" t="s">
        <v>387</v>
      </c>
    </row>
    <row r="1767" spans="2:11" ht="58">
      <c r="B1767" s="5"/>
      <c r="C1767" s="102" t="s">
        <v>937</v>
      </c>
      <c r="D1767" s="201">
        <v>45000</v>
      </c>
      <c r="E1767" s="126" t="s">
        <v>5742</v>
      </c>
      <c r="F1767" s="25" t="s">
        <v>566</v>
      </c>
      <c r="G1767" s="25" t="s">
        <v>5270</v>
      </c>
      <c r="H1767" s="25" t="s">
        <v>5238</v>
      </c>
      <c r="I1767" s="25" t="s">
        <v>384</v>
      </c>
      <c r="J1767" s="7" t="s">
        <v>1291</v>
      </c>
      <c r="K1767" s="25" t="s">
        <v>424</v>
      </c>
    </row>
    <row r="1768" spans="2:11" ht="63">
      <c r="B1768" s="5"/>
      <c r="C1768" s="102" t="s">
        <v>941</v>
      </c>
      <c r="D1768" s="201">
        <v>45001</v>
      </c>
      <c r="E1768" s="126" t="s">
        <v>5743</v>
      </c>
      <c r="F1768" s="25" t="s">
        <v>566</v>
      </c>
      <c r="G1768" s="25" t="s">
        <v>4983</v>
      </c>
      <c r="H1768" s="25" t="s">
        <v>3338</v>
      </c>
      <c r="I1768" s="26">
        <v>45138</v>
      </c>
      <c r="J1768" s="9" t="s">
        <v>5744</v>
      </c>
      <c r="K1768" s="25" t="s">
        <v>5745</v>
      </c>
    </row>
    <row r="1769" spans="2:11" ht="43.5">
      <c r="B1769" s="5"/>
      <c r="C1769" s="102" t="s">
        <v>945</v>
      </c>
      <c r="D1769" s="201">
        <v>45003</v>
      </c>
      <c r="E1769" s="126" t="s">
        <v>5746</v>
      </c>
      <c r="F1769" s="25" t="s">
        <v>4983</v>
      </c>
      <c r="G1769" s="25" t="s">
        <v>5270</v>
      </c>
      <c r="H1769" s="25" t="s">
        <v>3338</v>
      </c>
      <c r="I1769" s="26">
        <v>45138</v>
      </c>
      <c r="J1769" s="9" t="s">
        <v>5747</v>
      </c>
      <c r="K1769" s="25" t="s">
        <v>460</v>
      </c>
    </row>
    <row r="1770" spans="2:11" ht="43.5">
      <c r="B1770" s="5"/>
      <c r="C1770" s="102" t="s">
        <v>948</v>
      </c>
      <c r="D1770" s="201">
        <v>45003</v>
      </c>
      <c r="E1770" s="126" t="s">
        <v>5748</v>
      </c>
      <c r="F1770" s="25" t="s">
        <v>566</v>
      </c>
      <c r="G1770" s="25" t="s">
        <v>5270</v>
      </c>
      <c r="H1770" s="25" t="s">
        <v>3338</v>
      </c>
      <c r="I1770" s="26">
        <v>45138</v>
      </c>
      <c r="J1770" s="9" t="s">
        <v>5749</v>
      </c>
      <c r="K1770" s="25" t="s">
        <v>460</v>
      </c>
    </row>
    <row r="1771" spans="2:11" ht="43.5">
      <c r="B1771" s="5"/>
      <c r="C1771" s="102" t="s">
        <v>952</v>
      </c>
      <c r="D1771" s="201">
        <v>45003</v>
      </c>
      <c r="E1771" s="126" t="s">
        <v>5087</v>
      </c>
      <c r="F1771" s="25" t="s">
        <v>566</v>
      </c>
      <c r="G1771" s="25" t="s">
        <v>4983</v>
      </c>
      <c r="H1771" s="25" t="s">
        <v>3338</v>
      </c>
      <c r="I1771" s="25" t="s">
        <v>2314</v>
      </c>
      <c r="J1771" s="9" t="s">
        <v>5750</v>
      </c>
      <c r="K1771" s="25" t="s">
        <v>5751</v>
      </c>
    </row>
    <row r="1772" spans="2:11" ht="29">
      <c r="B1772" s="5"/>
      <c r="C1772" s="102" t="s">
        <v>956</v>
      </c>
      <c r="D1772" s="201">
        <v>45005</v>
      </c>
      <c r="E1772" s="126" t="s">
        <v>5752</v>
      </c>
      <c r="F1772" s="25" t="s">
        <v>566</v>
      </c>
      <c r="G1772" s="25" t="s">
        <v>5270</v>
      </c>
      <c r="H1772" s="25" t="s">
        <v>3338</v>
      </c>
      <c r="I1772" s="25" t="s">
        <v>5753</v>
      </c>
      <c r="J1772" s="207" t="s">
        <v>5754</v>
      </c>
      <c r="K1772" s="25" t="s">
        <v>59</v>
      </c>
    </row>
    <row r="1773" spans="2:11" ht="58">
      <c r="B1773" s="5"/>
      <c r="C1773" s="102" t="s">
        <v>959</v>
      </c>
      <c r="D1773" s="201">
        <v>45005</v>
      </c>
      <c r="E1773" s="126" t="s">
        <v>5755</v>
      </c>
      <c r="F1773" s="25" t="s">
        <v>574</v>
      </c>
      <c r="G1773" s="25" t="s">
        <v>4983</v>
      </c>
      <c r="H1773" s="25" t="s">
        <v>3338</v>
      </c>
      <c r="I1773" s="25" t="s">
        <v>4749</v>
      </c>
      <c r="J1773" s="9" t="s">
        <v>5756</v>
      </c>
      <c r="K1773" s="25" t="s">
        <v>500</v>
      </c>
    </row>
    <row r="1774" spans="2:11" ht="58">
      <c r="B1774" s="5"/>
      <c r="C1774" s="102" t="s">
        <v>963</v>
      </c>
      <c r="D1774" s="201">
        <v>45005</v>
      </c>
      <c r="E1774" s="126" t="s">
        <v>5757</v>
      </c>
      <c r="F1774" s="25" t="s">
        <v>574</v>
      </c>
      <c r="G1774" s="25" t="s">
        <v>4983</v>
      </c>
      <c r="H1774" s="25" t="s">
        <v>5758</v>
      </c>
      <c r="I1774" s="25" t="s">
        <v>4749</v>
      </c>
      <c r="J1774" s="207" t="s">
        <v>5759</v>
      </c>
      <c r="K1774" s="25" t="s">
        <v>398</v>
      </c>
    </row>
    <row r="1775" spans="2:11" ht="58">
      <c r="B1775" s="5"/>
      <c r="C1775" s="102" t="s">
        <v>966</v>
      </c>
      <c r="D1775" s="201">
        <v>45007</v>
      </c>
      <c r="E1775" s="126" t="s">
        <v>5760</v>
      </c>
      <c r="F1775" s="25" t="s">
        <v>4983</v>
      </c>
      <c r="G1775" s="25" t="s">
        <v>5270</v>
      </c>
      <c r="H1775" s="25" t="s">
        <v>5761</v>
      </c>
      <c r="I1775" s="26">
        <v>45291</v>
      </c>
      <c r="J1775" s="9" t="s">
        <v>5762</v>
      </c>
      <c r="K1775" s="25" t="s">
        <v>387</v>
      </c>
    </row>
    <row r="1776" spans="2:11" ht="29">
      <c r="B1776" s="5"/>
      <c r="C1776" s="102" t="s">
        <v>971</v>
      </c>
      <c r="D1776" s="201">
        <v>45007</v>
      </c>
      <c r="E1776" s="126" t="s">
        <v>5763</v>
      </c>
      <c r="F1776" s="25" t="s">
        <v>1037</v>
      </c>
      <c r="G1776" s="25" t="s">
        <v>4983</v>
      </c>
      <c r="H1776" s="25" t="s">
        <v>551</v>
      </c>
      <c r="I1776" s="25" t="s">
        <v>433</v>
      </c>
      <c r="J1776" s="7" t="s">
        <v>1291</v>
      </c>
      <c r="K1776" s="25" t="s">
        <v>5764</v>
      </c>
    </row>
    <row r="1777" spans="2:11" ht="29">
      <c r="B1777" s="5"/>
      <c r="C1777" s="102" t="s">
        <v>975</v>
      </c>
      <c r="D1777" s="201">
        <v>45013</v>
      </c>
      <c r="E1777" s="126" t="s">
        <v>5765</v>
      </c>
      <c r="F1777" s="25" t="s">
        <v>1037</v>
      </c>
      <c r="G1777" s="25" t="s">
        <v>4983</v>
      </c>
      <c r="H1777" s="25" t="s">
        <v>5766</v>
      </c>
      <c r="I1777" s="25" t="s">
        <v>433</v>
      </c>
      <c r="J1777" s="7" t="s">
        <v>1291</v>
      </c>
      <c r="K1777" s="25" t="s">
        <v>5767</v>
      </c>
    </row>
    <row r="1778" spans="2:11" ht="87">
      <c r="B1778" s="5"/>
      <c r="C1778" s="102" t="s">
        <v>979</v>
      </c>
      <c r="D1778" s="201">
        <v>45013</v>
      </c>
      <c r="E1778" s="126" t="s">
        <v>5768</v>
      </c>
      <c r="F1778" s="25" t="s">
        <v>566</v>
      </c>
      <c r="G1778" s="25" t="s">
        <v>4983</v>
      </c>
      <c r="H1778" s="25" t="s">
        <v>3338</v>
      </c>
      <c r="I1778" s="25" t="s">
        <v>2314</v>
      </c>
      <c r="J1778" s="9" t="s">
        <v>5769</v>
      </c>
      <c r="K1778" s="25" t="s">
        <v>5770</v>
      </c>
    </row>
    <row r="1779" spans="2:11" ht="43.5">
      <c r="B1779" s="5"/>
      <c r="C1779" s="102" t="s">
        <v>981</v>
      </c>
      <c r="D1779" s="201">
        <v>45013</v>
      </c>
      <c r="E1779" s="126" t="s">
        <v>5771</v>
      </c>
      <c r="F1779" s="25" t="s">
        <v>566</v>
      </c>
      <c r="G1779" s="25" t="s">
        <v>4983</v>
      </c>
      <c r="H1779" s="25" t="s">
        <v>5772</v>
      </c>
      <c r="I1779" s="26">
        <v>45107</v>
      </c>
      <c r="J1779" s="9" t="s">
        <v>5773</v>
      </c>
      <c r="K1779" s="25" t="s">
        <v>5774</v>
      </c>
    </row>
    <row r="1780" spans="2:11" ht="72.5">
      <c r="B1780" s="5"/>
      <c r="C1780" s="102" t="s">
        <v>984</v>
      </c>
      <c r="D1780" s="201">
        <v>45013</v>
      </c>
      <c r="E1780" s="126" t="s">
        <v>5775</v>
      </c>
      <c r="F1780" s="25" t="s">
        <v>566</v>
      </c>
      <c r="G1780" s="25" t="s">
        <v>5270</v>
      </c>
      <c r="H1780" s="25" t="s">
        <v>3338</v>
      </c>
      <c r="I1780" s="26">
        <v>45138</v>
      </c>
      <c r="J1780" s="9" t="s">
        <v>5776</v>
      </c>
      <c r="K1780" s="25" t="s">
        <v>384</v>
      </c>
    </row>
    <row r="1781" spans="2:11" ht="72.5">
      <c r="B1781" s="5"/>
      <c r="C1781" s="102" t="s">
        <v>986</v>
      </c>
      <c r="D1781" s="201">
        <v>45013</v>
      </c>
      <c r="E1781" s="126" t="s">
        <v>5777</v>
      </c>
      <c r="F1781" s="25" t="s">
        <v>566</v>
      </c>
      <c r="G1781" s="25" t="s">
        <v>5270</v>
      </c>
      <c r="H1781" s="25" t="s">
        <v>3338</v>
      </c>
      <c r="I1781" s="26">
        <v>45138</v>
      </c>
      <c r="J1781" s="9" t="s">
        <v>5778</v>
      </c>
      <c r="K1781" s="25" t="s">
        <v>384</v>
      </c>
    </row>
    <row r="1782" spans="2:11" ht="72.5">
      <c r="B1782" s="5"/>
      <c r="C1782" s="102" t="s">
        <v>990</v>
      </c>
      <c r="D1782" s="201">
        <v>45013</v>
      </c>
      <c r="E1782" s="126" t="s">
        <v>5779</v>
      </c>
      <c r="F1782" s="25" t="s">
        <v>566</v>
      </c>
      <c r="G1782" s="25" t="s">
        <v>5270</v>
      </c>
      <c r="H1782" s="25" t="s">
        <v>3338</v>
      </c>
      <c r="I1782" s="26">
        <v>45138</v>
      </c>
      <c r="J1782" s="9" t="s">
        <v>5780</v>
      </c>
      <c r="K1782" s="25" t="s">
        <v>384</v>
      </c>
    </row>
    <row r="1783" spans="2:11" ht="72.5">
      <c r="B1783" s="5"/>
      <c r="C1783" s="102" t="s">
        <v>992</v>
      </c>
      <c r="D1783" s="201">
        <v>45013</v>
      </c>
      <c r="E1783" s="126" t="s">
        <v>5781</v>
      </c>
      <c r="F1783" s="25" t="s">
        <v>566</v>
      </c>
      <c r="G1783" s="25" t="s">
        <v>5270</v>
      </c>
      <c r="H1783" s="25" t="s">
        <v>3338</v>
      </c>
      <c r="I1783" s="26">
        <v>45138</v>
      </c>
      <c r="J1783" s="9" t="s">
        <v>5782</v>
      </c>
      <c r="K1783" s="25" t="s">
        <v>384</v>
      </c>
    </row>
    <row r="1784" spans="2:11" ht="62.5">
      <c r="B1784" s="5"/>
      <c r="C1784" s="102" t="s">
        <v>996</v>
      </c>
      <c r="D1784" s="201">
        <v>45014</v>
      </c>
      <c r="E1784" s="126" t="s">
        <v>5559</v>
      </c>
      <c r="F1784" s="25" t="s">
        <v>566</v>
      </c>
      <c r="G1784" s="25" t="s">
        <v>4983</v>
      </c>
      <c r="H1784" s="25" t="s">
        <v>3338</v>
      </c>
      <c r="I1784" s="115">
        <v>45240</v>
      </c>
      <c r="J1784" s="9" t="s">
        <v>5783</v>
      </c>
      <c r="K1784" s="25" t="s">
        <v>5784</v>
      </c>
    </row>
    <row r="1785" spans="2:11" ht="43.5">
      <c r="B1785" s="5"/>
      <c r="C1785" s="102" t="s">
        <v>999</v>
      </c>
      <c r="D1785" s="201">
        <v>45014</v>
      </c>
      <c r="E1785" s="126" t="s">
        <v>5771</v>
      </c>
      <c r="F1785" s="25" t="s">
        <v>566</v>
      </c>
      <c r="G1785" s="25" t="s">
        <v>4983</v>
      </c>
      <c r="H1785" s="25" t="s">
        <v>3338</v>
      </c>
      <c r="I1785" s="26">
        <v>45107</v>
      </c>
      <c r="J1785" s="9" t="s">
        <v>5785</v>
      </c>
      <c r="K1785" s="25" t="s">
        <v>5786</v>
      </c>
    </row>
    <row r="1786" spans="2:11" ht="72.5">
      <c r="B1786" s="5"/>
      <c r="C1786" s="102" t="s">
        <v>1003</v>
      </c>
      <c r="D1786" s="201">
        <v>45014</v>
      </c>
      <c r="E1786" s="126" t="s">
        <v>5787</v>
      </c>
      <c r="F1786" s="25" t="s">
        <v>566</v>
      </c>
      <c r="G1786" s="25" t="s">
        <v>5270</v>
      </c>
      <c r="H1786" s="25" t="s">
        <v>3338</v>
      </c>
      <c r="I1786" s="26">
        <v>45138</v>
      </c>
      <c r="J1786" s="9" t="s">
        <v>5788</v>
      </c>
      <c r="K1786" s="25" t="s">
        <v>387</v>
      </c>
    </row>
    <row r="1787" spans="2:11" ht="58">
      <c r="B1787" s="5"/>
      <c r="C1787" s="102" t="s">
        <v>1007</v>
      </c>
      <c r="D1787" s="201">
        <v>45014</v>
      </c>
      <c r="E1787" s="126" t="s">
        <v>5789</v>
      </c>
      <c r="F1787" s="25" t="s">
        <v>566</v>
      </c>
      <c r="G1787" s="25" t="s">
        <v>4983</v>
      </c>
      <c r="H1787" s="25" t="s">
        <v>3338</v>
      </c>
      <c r="I1787" s="25" t="s">
        <v>2314</v>
      </c>
      <c r="J1787" s="9" t="s">
        <v>5790</v>
      </c>
      <c r="K1787" s="25" t="s">
        <v>5791</v>
      </c>
    </row>
    <row r="1788" spans="2:11" ht="101.5">
      <c r="B1788" s="5"/>
      <c r="C1788" s="102" t="s">
        <v>1010</v>
      </c>
      <c r="D1788" s="201">
        <v>45015</v>
      </c>
      <c r="E1788" s="126" t="s">
        <v>5792</v>
      </c>
      <c r="F1788" s="25" t="s">
        <v>566</v>
      </c>
      <c r="G1788" s="25" t="s">
        <v>5270</v>
      </c>
      <c r="H1788" s="25" t="s">
        <v>3338</v>
      </c>
      <c r="I1788" s="115">
        <v>45138</v>
      </c>
      <c r="J1788" s="9" t="s">
        <v>5793</v>
      </c>
      <c r="K1788" s="25" t="s">
        <v>510</v>
      </c>
    </row>
    <row r="1789" spans="2:11" ht="87">
      <c r="B1789" s="5"/>
      <c r="C1789" s="102" t="s">
        <v>1014</v>
      </c>
      <c r="D1789" s="201">
        <v>45019</v>
      </c>
      <c r="E1789" s="126" t="s">
        <v>5794</v>
      </c>
      <c r="F1789" s="25" t="s">
        <v>4983</v>
      </c>
      <c r="G1789" s="25" t="s">
        <v>4983</v>
      </c>
      <c r="H1789" s="25" t="s">
        <v>3338</v>
      </c>
      <c r="I1789" s="115">
        <v>45138</v>
      </c>
      <c r="J1789" s="9" t="s">
        <v>5795</v>
      </c>
      <c r="K1789" s="25" t="s">
        <v>5796</v>
      </c>
    </row>
    <row r="1790" spans="2:11" ht="58">
      <c r="B1790" s="5"/>
      <c r="C1790" s="102" t="s">
        <v>1018</v>
      </c>
      <c r="D1790" s="201">
        <v>45019</v>
      </c>
      <c r="E1790" s="126" t="s">
        <v>5797</v>
      </c>
      <c r="F1790" s="25" t="s">
        <v>4983</v>
      </c>
      <c r="G1790" s="25" t="s">
        <v>5270</v>
      </c>
      <c r="H1790" s="25" t="s">
        <v>3338</v>
      </c>
      <c r="I1790" s="26">
        <v>45291</v>
      </c>
      <c r="J1790" s="9" t="s">
        <v>5798</v>
      </c>
      <c r="K1790" s="25" t="s">
        <v>387</v>
      </c>
    </row>
    <row r="1791" spans="2:11" ht="72.5">
      <c r="B1791" s="5"/>
      <c r="C1791" s="102" t="s">
        <v>1022</v>
      </c>
      <c r="D1791" s="201">
        <v>45019</v>
      </c>
      <c r="E1791" s="126" t="s">
        <v>5799</v>
      </c>
      <c r="F1791" s="25" t="s">
        <v>4983</v>
      </c>
      <c r="G1791" s="25" t="s">
        <v>5270</v>
      </c>
      <c r="H1791" s="25" t="s">
        <v>3338</v>
      </c>
      <c r="I1791" s="115">
        <v>45138</v>
      </c>
      <c r="J1791" s="9" t="s">
        <v>5800</v>
      </c>
      <c r="K1791" s="25" t="s">
        <v>387</v>
      </c>
    </row>
    <row r="1792" spans="2:11" ht="72.5">
      <c r="B1792" s="5"/>
      <c r="C1792" s="102" t="s">
        <v>1025</v>
      </c>
      <c r="D1792" s="201">
        <v>45019</v>
      </c>
      <c r="E1792" s="126" t="s">
        <v>5801</v>
      </c>
      <c r="F1792" s="25" t="s">
        <v>566</v>
      </c>
      <c r="G1792" s="25" t="s">
        <v>5270</v>
      </c>
      <c r="H1792" s="25" t="s">
        <v>3338</v>
      </c>
      <c r="I1792" s="25" t="s">
        <v>5802</v>
      </c>
      <c r="J1792" s="9" t="s">
        <v>5803</v>
      </c>
      <c r="K1792" s="25" t="s">
        <v>387</v>
      </c>
    </row>
    <row r="1793" spans="2:45" ht="72.5">
      <c r="B1793" s="5"/>
      <c r="C1793" s="102" t="s">
        <v>1028</v>
      </c>
      <c r="D1793" s="201">
        <v>45019</v>
      </c>
      <c r="E1793" s="126" t="s">
        <v>5804</v>
      </c>
      <c r="F1793" s="25" t="s">
        <v>566</v>
      </c>
      <c r="G1793" s="25" t="s">
        <v>5270</v>
      </c>
      <c r="H1793" s="25" t="s">
        <v>3338</v>
      </c>
      <c r="I1793" s="25" t="s">
        <v>5802</v>
      </c>
      <c r="J1793" s="9" t="s">
        <v>5805</v>
      </c>
      <c r="K1793" s="25" t="s">
        <v>387</v>
      </c>
    </row>
    <row r="1794" spans="2:45" ht="72.5">
      <c r="B1794" s="5"/>
      <c r="C1794" s="102" t="s">
        <v>1031</v>
      </c>
      <c r="D1794" s="201">
        <v>45019</v>
      </c>
      <c r="E1794" s="126" t="s">
        <v>5806</v>
      </c>
      <c r="F1794" s="25" t="s">
        <v>566</v>
      </c>
      <c r="G1794" s="25" t="s">
        <v>5270</v>
      </c>
      <c r="H1794" s="25" t="s">
        <v>3338</v>
      </c>
      <c r="I1794" s="25" t="s">
        <v>5802</v>
      </c>
      <c r="J1794" s="9" t="s">
        <v>5807</v>
      </c>
      <c r="K1794" s="25" t="s">
        <v>387</v>
      </c>
    </row>
    <row r="1795" spans="2:45" ht="72.5">
      <c r="B1795" s="5"/>
      <c r="C1795" s="102" t="s">
        <v>1035</v>
      </c>
      <c r="D1795" s="201">
        <v>45019</v>
      </c>
      <c r="E1795" s="126" t="s">
        <v>5808</v>
      </c>
      <c r="F1795" s="25" t="s">
        <v>566</v>
      </c>
      <c r="G1795" s="25" t="s">
        <v>5270</v>
      </c>
      <c r="H1795" s="25" t="s">
        <v>3338</v>
      </c>
      <c r="I1795" s="25" t="s">
        <v>5802</v>
      </c>
      <c r="J1795" s="9" t="s">
        <v>5809</v>
      </c>
      <c r="K1795" s="25" t="s">
        <v>387</v>
      </c>
    </row>
    <row r="1796" spans="2:45" ht="72.5">
      <c r="B1796" s="5"/>
      <c r="C1796" s="102" t="s">
        <v>1040</v>
      </c>
      <c r="D1796" s="201">
        <v>45019</v>
      </c>
      <c r="E1796" s="126" t="s">
        <v>5810</v>
      </c>
      <c r="F1796" s="25" t="s">
        <v>566</v>
      </c>
      <c r="G1796" s="25" t="s">
        <v>5270</v>
      </c>
      <c r="H1796" s="25" t="s">
        <v>3338</v>
      </c>
      <c r="I1796" s="25" t="s">
        <v>5802</v>
      </c>
      <c r="J1796" s="9" t="s">
        <v>5811</v>
      </c>
      <c r="K1796" s="25" t="s">
        <v>387</v>
      </c>
    </row>
    <row r="1797" spans="2:45" ht="72.5">
      <c r="B1797" s="5"/>
      <c r="C1797" s="102" t="s">
        <v>1044</v>
      </c>
      <c r="D1797" s="201">
        <v>45020</v>
      </c>
      <c r="E1797" s="126" t="s">
        <v>5812</v>
      </c>
      <c r="F1797" s="25" t="s">
        <v>566</v>
      </c>
      <c r="G1797" s="25" t="s">
        <v>5270</v>
      </c>
      <c r="H1797" s="25" t="s">
        <v>3338</v>
      </c>
      <c r="I1797" s="25" t="s">
        <v>5802</v>
      </c>
      <c r="J1797" s="9" t="s">
        <v>5813</v>
      </c>
      <c r="K1797" s="25" t="s">
        <v>387</v>
      </c>
    </row>
    <row r="1798" spans="2:45" ht="14.5">
      <c r="B1798" s="5"/>
      <c r="C1798" s="102" t="s">
        <v>1047</v>
      </c>
      <c r="D1798" s="201"/>
      <c r="E1798" s="24"/>
      <c r="F1798" s="25"/>
      <c r="G1798" s="25"/>
      <c r="H1798" s="25" t="s">
        <v>3338</v>
      </c>
      <c r="I1798" s="115"/>
      <c r="J1798" s="9"/>
      <c r="K1798" s="25"/>
    </row>
    <row r="1799" spans="2:45" ht="14.5">
      <c r="B1799" s="5"/>
      <c r="C1799" s="102" t="s">
        <v>1051</v>
      </c>
      <c r="D1799" s="201"/>
      <c r="E1799" s="24"/>
      <c r="F1799" s="25"/>
      <c r="G1799" s="25"/>
      <c r="H1799" s="25" t="s">
        <v>3338</v>
      </c>
      <c r="I1799" s="25"/>
      <c r="J1799" s="9"/>
      <c r="K1799" s="25"/>
    </row>
    <row r="1800" spans="2:45" ht="14.5">
      <c r="B1800" s="5"/>
      <c r="C1800" s="102" t="s">
        <v>1056</v>
      </c>
      <c r="D1800" s="201"/>
      <c r="E1800" s="24"/>
      <c r="F1800" s="25"/>
      <c r="G1800" s="25"/>
      <c r="H1800" s="25" t="s">
        <v>3338</v>
      </c>
      <c r="I1800" s="25"/>
      <c r="J1800" s="9"/>
      <c r="K1800" s="25"/>
      <c r="AK1800" s="5"/>
      <c r="AL1800" s="5"/>
      <c r="AM1800" s="5"/>
      <c r="AN1800" s="5"/>
      <c r="AO1800" s="5"/>
      <c r="AP1800" s="5"/>
      <c r="AQ1800" s="5"/>
      <c r="AR1800" s="5"/>
      <c r="AS1800" s="5"/>
    </row>
    <row r="1801" spans="2:45" ht="14.5">
      <c r="B1801" s="5"/>
      <c r="C1801" s="102" t="s">
        <v>1060</v>
      </c>
      <c r="D1801" s="201"/>
      <c r="E1801" s="24"/>
      <c r="F1801" s="25"/>
      <c r="G1801" s="25"/>
      <c r="H1801" s="25" t="s">
        <v>3338</v>
      </c>
      <c r="I1801" s="115"/>
      <c r="J1801" s="9"/>
      <c r="K1801" s="25"/>
      <c r="AK1801" s="5"/>
      <c r="AL1801" s="5"/>
      <c r="AM1801" s="5"/>
      <c r="AN1801" s="5"/>
      <c r="AO1801" s="5"/>
      <c r="AP1801" s="5"/>
      <c r="AQ1801" s="5"/>
      <c r="AR1801" s="5"/>
      <c r="AS1801" s="5"/>
    </row>
    <row r="1802" spans="2:45" ht="12.5">
      <c r="B1802" s="5"/>
      <c r="T1802" s="5"/>
      <c r="U1802" s="5"/>
      <c r="V1802" s="5"/>
      <c r="W1802" s="5"/>
      <c r="X1802" s="5"/>
      <c r="Y1802" s="5"/>
      <c r="Z1802" s="5"/>
      <c r="AA1802" s="5"/>
      <c r="AB1802" s="5"/>
    </row>
    <row r="1803" spans="2:45" ht="12.5">
      <c r="B1803" s="5"/>
      <c r="T1803" s="5"/>
      <c r="U1803" s="5"/>
      <c r="V1803" s="5"/>
      <c r="W1803" s="5"/>
      <c r="X1803" s="5"/>
      <c r="Y1803" s="5"/>
      <c r="Z1803" s="5"/>
      <c r="AA1803" s="5"/>
      <c r="AB1803" s="5"/>
    </row>
    <row r="1804" spans="2:45" ht="12.5">
      <c r="B1804" s="5"/>
      <c r="T1804" s="5"/>
      <c r="U1804" s="5"/>
      <c r="V1804" s="5"/>
      <c r="W1804" s="5"/>
      <c r="X1804" s="5"/>
      <c r="Y1804" s="5"/>
      <c r="Z1804" s="5"/>
      <c r="AA1804" s="5"/>
      <c r="AB1804" s="5"/>
    </row>
    <row r="1805" spans="2:45" ht="12.5">
      <c r="B1805" s="5"/>
      <c r="T1805" s="5"/>
      <c r="U1805" s="5"/>
      <c r="V1805" s="5"/>
      <c r="W1805" s="5"/>
      <c r="X1805" s="5"/>
      <c r="Y1805" s="5"/>
      <c r="Z1805" s="5"/>
      <c r="AA1805" s="5"/>
      <c r="AB1805" s="5"/>
    </row>
    <row r="1806" spans="2:45" ht="12.5">
      <c r="B1806" s="5"/>
      <c r="T1806" s="5"/>
      <c r="U1806" s="5"/>
      <c r="V1806" s="5"/>
      <c r="W1806" s="5"/>
      <c r="X1806" s="5"/>
      <c r="Y1806" s="5"/>
      <c r="Z1806" s="5"/>
      <c r="AA1806" s="5"/>
      <c r="AB1806" s="5"/>
    </row>
    <row r="1807" spans="2:45" ht="12.5">
      <c r="B1807" s="5"/>
      <c r="T1807" s="5"/>
      <c r="U1807" s="5"/>
      <c r="V1807" s="5"/>
      <c r="W1807" s="5"/>
      <c r="X1807" s="5"/>
      <c r="Y1807" s="5"/>
      <c r="Z1807" s="5"/>
      <c r="AA1807" s="5"/>
      <c r="AB1807" s="5"/>
    </row>
    <row r="1808" spans="2:45" ht="12.5">
      <c r="B1808" s="5"/>
      <c r="T1808" s="5"/>
      <c r="U1808" s="5"/>
      <c r="V1808" s="5"/>
      <c r="W1808" s="5"/>
      <c r="X1808" s="5"/>
      <c r="Y1808" s="5"/>
      <c r="Z1808" s="5"/>
      <c r="AA1808" s="5"/>
      <c r="AB1808" s="5"/>
    </row>
    <row r="1809" spans="2:28" ht="12.5">
      <c r="B1809" s="5"/>
      <c r="T1809" s="5"/>
      <c r="U1809" s="5"/>
      <c r="V1809" s="5"/>
      <c r="W1809" s="5"/>
      <c r="X1809" s="5"/>
      <c r="Y1809" s="5"/>
      <c r="Z1809" s="5"/>
      <c r="AA1809" s="5"/>
      <c r="AB1809" s="5"/>
    </row>
    <row r="1810" spans="2:28" ht="12.5">
      <c r="B1810" s="5"/>
      <c r="T1810" s="5"/>
      <c r="U1810" s="5"/>
      <c r="V1810" s="5"/>
      <c r="W1810" s="5"/>
      <c r="X1810" s="5"/>
      <c r="Y1810" s="5"/>
      <c r="Z1810" s="5"/>
      <c r="AA1810" s="5"/>
      <c r="AB1810" s="5"/>
    </row>
    <row r="1811" spans="2:28" ht="12.5">
      <c r="B1811" s="5"/>
      <c r="T1811" s="5"/>
      <c r="U1811" s="5"/>
      <c r="V1811" s="5"/>
      <c r="W1811" s="5"/>
      <c r="X1811" s="5"/>
      <c r="Y1811" s="5"/>
      <c r="Z1811" s="5"/>
      <c r="AA1811" s="5"/>
      <c r="AB1811" s="5"/>
    </row>
    <row r="1812" spans="2:28" ht="12.5">
      <c r="B1812" s="5"/>
      <c r="T1812" s="5"/>
      <c r="U1812" s="5"/>
      <c r="V1812" s="5"/>
      <c r="W1812" s="5"/>
      <c r="X1812" s="5"/>
      <c r="Y1812" s="5"/>
      <c r="Z1812" s="5"/>
      <c r="AA1812" s="5"/>
      <c r="AB1812" s="5"/>
    </row>
    <row r="1813" spans="2:28" ht="12.5">
      <c r="B1813" s="5"/>
      <c r="T1813" s="5"/>
      <c r="U1813" s="5"/>
      <c r="V1813" s="5"/>
      <c r="W1813" s="5"/>
      <c r="X1813" s="5"/>
      <c r="Y1813" s="5"/>
      <c r="Z1813" s="5"/>
      <c r="AA1813" s="5"/>
      <c r="AB1813" s="5"/>
    </row>
    <row r="1814" spans="2:28" ht="12.5">
      <c r="B1814" s="5"/>
      <c r="T1814" s="5"/>
      <c r="U1814" s="5"/>
      <c r="V1814" s="5"/>
      <c r="W1814" s="5"/>
      <c r="X1814" s="5"/>
      <c r="Y1814" s="5"/>
      <c r="Z1814" s="5"/>
      <c r="AA1814" s="5"/>
      <c r="AB1814" s="5"/>
    </row>
    <row r="1815" spans="2:28" ht="12.5">
      <c r="B1815" s="5"/>
      <c r="T1815" s="5"/>
      <c r="U1815" s="5"/>
      <c r="V1815" s="5"/>
      <c r="W1815" s="5"/>
      <c r="X1815" s="5"/>
      <c r="Y1815" s="5"/>
      <c r="Z1815" s="5"/>
      <c r="AA1815" s="5"/>
      <c r="AB1815" s="5"/>
    </row>
    <row r="1816" spans="2:28" ht="12.5">
      <c r="B1816" s="5"/>
      <c r="T1816" s="5"/>
      <c r="U1816" s="5"/>
      <c r="V1816" s="5"/>
      <c r="W1816" s="5"/>
      <c r="X1816" s="5"/>
      <c r="Y1816" s="5"/>
      <c r="Z1816" s="5"/>
      <c r="AA1816" s="5"/>
      <c r="AB1816" s="5"/>
    </row>
    <row r="1817" spans="2:28" ht="12.5">
      <c r="B1817" s="5"/>
      <c r="T1817" s="5"/>
      <c r="U1817" s="5"/>
      <c r="V1817" s="5"/>
      <c r="W1817" s="5"/>
      <c r="X1817" s="5"/>
      <c r="Y1817" s="5"/>
      <c r="Z1817" s="5"/>
      <c r="AA1817" s="5"/>
      <c r="AB1817" s="5"/>
    </row>
    <row r="1818" spans="2:28" ht="12.5">
      <c r="B1818" s="5"/>
      <c r="T1818" s="5"/>
      <c r="U1818" s="5"/>
      <c r="V1818" s="5"/>
      <c r="W1818" s="5"/>
      <c r="X1818" s="5"/>
      <c r="Y1818" s="5"/>
      <c r="Z1818" s="5"/>
      <c r="AA1818" s="5"/>
      <c r="AB1818" s="5"/>
    </row>
    <row r="1819" spans="2:28" ht="12.5">
      <c r="B1819" s="5"/>
      <c r="T1819" s="5"/>
      <c r="U1819" s="5"/>
      <c r="V1819" s="5"/>
      <c r="W1819" s="5"/>
      <c r="X1819" s="5"/>
      <c r="Y1819" s="5"/>
      <c r="Z1819" s="5"/>
      <c r="AA1819" s="5"/>
      <c r="AB1819" s="5"/>
    </row>
    <row r="1820" spans="2:28" ht="12.5">
      <c r="B1820" s="5"/>
      <c r="T1820" s="5"/>
      <c r="U1820" s="5"/>
      <c r="V1820" s="5"/>
      <c r="W1820" s="5"/>
      <c r="X1820" s="5"/>
      <c r="Y1820" s="5"/>
      <c r="Z1820" s="5"/>
      <c r="AA1820" s="5"/>
      <c r="AB1820" s="5"/>
    </row>
    <row r="1821" spans="2:28" ht="12.5">
      <c r="B1821" s="5"/>
      <c r="H1821" s="1"/>
      <c r="I1821" s="1"/>
      <c r="J1821" s="1"/>
      <c r="K1821" s="1"/>
      <c r="L1821" s="1"/>
      <c r="M1821" s="1"/>
      <c r="N1821" s="1"/>
      <c r="O1821" s="1"/>
      <c r="P1821" s="1"/>
      <c r="Q1821" s="1"/>
      <c r="R1821" s="1"/>
      <c r="T1821" s="5"/>
      <c r="U1821" s="5"/>
      <c r="V1821" s="5"/>
      <c r="W1821" s="5"/>
      <c r="X1821" s="5"/>
      <c r="Y1821" s="5"/>
      <c r="Z1821" s="5"/>
      <c r="AA1821" s="5"/>
      <c r="AB1821" s="5"/>
    </row>
    <row r="1822" spans="2:28" ht="12.5">
      <c r="B1822" s="5"/>
      <c r="T1822" s="5"/>
      <c r="U1822" s="5"/>
      <c r="V1822" s="5"/>
      <c r="W1822" s="5"/>
      <c r="X1822" s="5"/>
      <c r="Y1822" s="5"/>
      <c r="Z1822" s="5"/>
      <c r="AA1822" s="5"/>
      <c r="AB1822" s="5"/>
    </row>
    <row r="1823" spans="2:28" ht="12.5">
      <c r="B1823" s="5"/>
      <c r="T1823" s="5"/>
      <c r="U1823" s="5"/>
      <c r="V1823" s="5"/>
      <c r="W1823" s="5"/>
      <c r="X1823" s="5"/>
      <c r="Y1823" s="5"/>
      <c r="Z1823" s="5"/>
      <c r="AA1823" s="5"/>
      <c r="AB1823" s="5"/>
    </row>
    <row r="1824" spans="2:28" ht="12.5">
      <c r="B1824" s="5"/>
      <c r="T1824" s="5"/>
      <c r="U1824" s="5"/>
      <c r="V1824" s="5"/>
      <c r="W1824" s="5"/>
      <c r="X1824" s="5"/>
      <c r="Y1824" s="5"/>
      <c r="Z1824" s="5"/>
      <c r="AA1824" s="5"/>
      <c r="AB1824" s="5"/>
    </row>
    <row r="1825" spans="2:45" ht="12.5">
      <c r="B1825" s="5"/>
      <c r="T1825" s="5"/>
      <c r="U1825" s="5"/>
      <c r="V1825" s="5"/>
      <c r="W1825" s="5"/>
      <c r="X1825" s="5"/>
      <c r="Y1825" s="5"/>
      <c r="Z1825" s="5"/>
      <c r="AA1825" s="5"/>
      <c r="AB1825" s="5"/>
    </row>
    <row r="1826" spans="2:45" ht="12.5">
      <c r="B1826" s="5"/>
      <c r="T1826" s="5"/>
      <c r="U1826" s="5"/>
      <c r="V1826" s="5"/>
      <c r="W1826" s="5"/>
      <c r="X1826" s="5"/>
      <c r="Y1826" s="5"/>
      <c r="Z1826" s="5"/>
      <c r="AA1826" s="5"/>
      <c r="AB1826" s="5"/>
    </row>
    <row r="1827" spans="2:45" ht="12.5">
      <c r="B1827" s="5"/>
      <c r="T1827" s="5"/>
      <c r="U1827" s="5"/>
      <c r="V1827" s="5"/>
      <c r="W1827" s="5"/>
      <c r="X1827" s="5"/>
      <c r="Y1827" s="5"/>
      <c r="Z1827" s="5"/>
      <c r="AA1827" s="5"/>
      <c r="AB1827" s="5"/>
    </row>
    <row r="1828" spans="2:45" ht="12.5">
      <c r="B1828" s="5"/>
      <c r="T1828" s="5"/>
      <c r="U1828" s="5"/>
      <c r="V1828" s="5"/>
      <c r="W1828" s="5"/>
      <c r="X1828" s="5"/>
      <c r="Y1828" s="5"/>
      <c r="Z1828" s="5"/>
      <c r="AA1828" s="5"/>
      <c r="AB1828" s="5"/>
    </row>
    <row r="1829" spans="2:45" ht="12.5">
      <c r="B1829" s="5"/>
      <c r="E1829" s="105"/>
      <c r="J1829" s="78"/>
      <c r="T1829" s="5"/>
      <c r="U1829" s="5"/>
      <c r="V1829" s="5"/>
      <c r="W1829" s="5"/>
      <c r="X1829" s="5"/>
      <c r="Y1829" s="5"/>
      <c r="Z1829" s="5"/>
      <c r="AA1829" s="5"/>
      <c r="AB1829" s="5"/>
    </row>
    <row r="1830" spans="2:45" ht="12.5">
      <c r="B1830" s="5"/>
      <c r="E1830" s="105"/>
      <c r="J1830" s="78"/>
      <c r="T1830" s="5"/>
      <c r="U1830" s="5"/>
      <c r="V1830" s="5"/>
      <c r="W1830" s="5"/>
      <c r="X1830" s="5"/>
      <c r="Y1830" s="5"/>
      <c r="Z1830" s="5"/>
      <c r="AA1830" s="5"/>
      <c r="AB1830" s="5"/>
    </row>
    <row r="1831" spans="2:45" ht="12.5">
      <c r="B1831" s="5"/>
      <c r="E1831" s="105"/>
      <c r="J1831" s="78"/>
      <c r="T1831" s="5"/>
      <c r="U1831" s="5"/>
      <c r="V1831" s="5"/>
      <c r="W1831" s="5"/>
      <c r="X1831" s="5"/>
      <c r="Y1831" s="5"/>
      <c r="Z1831" s="5"/>
      <c r="AA1831" s="5"/>
      <c r="AB1831" s="5"/>
    </row>
    <row r="1832" spans="2:45" ht="14.5">
      <c r="B1832" s="5"/>
      <c r="E1832" s="105"/>
      <c r="J1832" s="78"/>
      <c r="K1832" s="25"/>
      <c r="Y1832" s="5"/>
      <c r="Z1832" s="5"/>
      <c r="AA1832" s="5"/>
      <c r="AB1832" s="5"/>
    </row>
    <row r="1833" spans="2:45" ht="14.5">
      <c r="B1833" s="5"/>
      <c r="E1833" s="105"/>
      <c r="J1833" s="78"/>
      <c r="K1833" s="25"/>
      <c r="Y1833" s="5"/>
      <c r="Z1833" s="5"/>
      <c r="AA1833" s="5"/>
      <c r="AB1833" s="5"/>
    </row>
    <row r="1834" spans="2:45" ht="14.5">
      <c r="B1834" s="5"/>
      <c r="E1834" s="105"/>
      <c r="J1834" s="78"/>
      <c r="K1834" s="25"/>
      <c r="Y1834" s="5"/>
      <c r="Z1834" s="5"/>
      <c r="AA1834" s="5"/>
      <c r="AB1834" s="5"/>
    </row>
    <row r="1835" spans="2:45" ht="14.5">
      <c r="B1835" s="5"/>
      <c r="E1835" s="105"/>
      <c r="J1835" s="78"/>
      <c r="K1835" s="25"/>
      <c r="AK1835" s="5"/>
      <c r="AL1835" s="5"/>
      <c r="AM1835" s="5"/>
      <c r="AN1835" s="5"/>
      <c r="AO1835" s="5"/>
      <c r="AP1835" s="5"/>
      <c r="AQ1835" s="5"/>
      <c r="AR1835" s="5"/>
      <c r="AS1835" s="5"/>
    </row>
    <row r="1836" spans="2:45" ht="14.5">
      <c r="B1836" s="5"/>
      <c r="E1836" s="105"/>
      <c r="J1836" s="78"/>
      <c r="K1836" s="25"/>
      <c r="AK1836" s="5"/>
      <c r="AL1836" s="5"/>
      <c r="AM1836" s="5"/>
      <c r="AN1836" s="5"/>
      <c r="AO1836" s="5"/>
      <c r="AP1836" s="5"/>
      <c r="AQ1836" s="5"/>
      <c r="AR1836" s="5"/>
      <c r="AS1836" s="5"/>
    </row>
    <row r="1837" spans="2:45" ht="14.5">
      <c r="B1837" s="5"/>
      <c r="E1837" s="105"/>
      <c r="J1837" s="78"/>
      <c r="K1837" s="25"/>
      <c r="AK1837" s="5"/>
      <c r="AL1837" s="5"/>
      <c r="AM1837" s="5"/>
      <c r="AN1837" s="5"/>
      <c r="AO1837" s="5"/>
      <c r="AP1837" s="5"/>
      <c r="AQ1837" s="5"/>
      <c r="AR1837" s="5"/>
      <c r="AS1837" s="5"/>
    </row>
    <row r="1838" spans="2:45" ht="14.5">
      <c r="B1838" s="5"/>
      <c r="E1838" s="105"/>
      <c r="J1838" s="78"/>
      <c r="K1838" s="25"/>
      <c r="AK1838" s="5"/>
      <c r="AL1838" s="5"/>
      <c r="AM1838" s="5"/>
      <c r="AN1838" s="5"/>
      <c r="AO1838" s="5"/>
      <c r="AP1838" s="5"/>
      <c r="AQ1838" s="5"/>
      <c r="AR1838" s="5"/>
      <c r="AS1838" s="5"/>
    </row>
    <row r="1839" spans="2:45" ht="14.5">
      <c r="B1839" s="5"/>
      <c r="E1839" s="105"/>
      <c r="J1839" s="78"/>
      <c r="K1839" s="25"/>
      <c r="AK1839" s="5"/>
      <c r="AL1839" s="5"/>
      <c r="AM1839" s="5"/>
      <c r="AN1839" s="5"/>
      <c r="AO1839" s="5"/>
      <c r="AP1839" s="5"/>
      <c r="AQ1839" s="5"/>
      <c r="AR1839" s="5"/>
      <c r="AS1839" s="5"/>
    </row>
    <row r="1840" spans="2:45" ht="14.5">
      <c r="B1840" s="5"/>
      <c r="E1840" s="105"/>
      <c r="J1840" s="78"/>
      <c r="K1840" s="25"/>
      <c r="AK1840" s="5"/>
      <c r="AL1840" s="5"/>
      <c r="AM1840" s="5"/>
      <c r="AN1840" s="5"/>
      <c r="AO1840" s="5"/>
      <c r="AP1840" s="5"/>
      <c r="AQ1840" s="5"/>
      <c r="AR1840" s="5"/>
      <c r="AS1840" s="5"/>
    </row>
    <row r="1841" spans="2:46" ht="14.5">
      <c r="B1841" s="5"/>
      <c r="E1841" s="105"/>
      <c r="J1841" s="78"/>
      <c r="K1841" s="25"/>
      <c r="AK1841" s="5"/>
      <c r="AL1841" s="5"/>
      <c r="AM1841" s="5"/>
      <c r="AN1841" s="5"/>
      <c r="AO1841" s="5"/>
      <c r="AP1841" s="5"/>
      <c r="AQ1841" s="5"/>
      <c r="AR1841" s="5"/>
      <c r="AS1841" s="5"/>
    </row>
    <row r="1842" spans="2:46" ht="12.5">
      <c r="AK1842" s="5"/>
      <c r="AL1842" s="5"/>
      <c r="AM1842" s="5"/>
      <c r="AN1842" s="5"/>
      <c r="AO1842" s="5"/>
      <c r="AP1842" s="5"/>
      <c r="AQ1842" s="5"/>
      <c r="AR1842" s="5"/>
      <c r="AS1842" s="5"/>
    </row>
    <row r="1843" spans="2:46" ht="12.5">
      <c r="B1843" s="5"/>
      <c r="E1843" s="105"/>
      <c r="J1843" s="78"/>
      <c r="AK1843" s="5"/>
      <c r="AL1843" s="5"/>
      <c r="AM1843" s="5"/>
      <c r="AN1843" s="5"/>
      <c r="AO1843" s="5"/>
      <c r="AP1843" s="5"/>
      <c r="AQ1843" s="5"/>
      <c r="AR1843" s="5"/>
      <c r="AS1843" s="5"/>
    </row>
    <row r="1844" spans="2:46" ht="12.5">
      <c r="B1844" s="5"/>
      <c r="E1844" s="105"/>
      <c r="J1844" s="78"/>
      <c r="AK1844" s="5"/>
      <c r="AL1844" s="5"/>
      <c r="AM1844" s="5"/>
      <c r="AN1844" s="5"/>
      <c r="AO1844" s="5"/>
      <c r="AP1844" s="5"/>
      <c r="AQ1844" s="5"/>
      <c r="AR1844" s="5"/>
      <c r="AS1844" s="5"/>
    </row>
    <row r="1845" spans="2:46" ht="12.5">
      <c r="B1845" s="5"/>
      <c r="E1845" s="105"/>
      <c r="J1845" s="78"/>
      <c r="AK1845" s="5"/>
      <c r="AL1845" s="5"/>
      <c r="AM1845" s="5"/>
      <c r="AN1845" s="5"/>
      <c r="AO1845" s="5"/>
      <c r="AP1845" s="5"/>
      <c r="AQ1845" s="5"/>
      <c r="AR1845" s="5"/>
      <c r="AS1845" s="5"/>
    </row>
    <row r="1846" spans="2:46" ht="12.5">
      <c r="B1846" s="5"/>
      <c r="E1846" s="105"/>
      <c r="J1846" s="78"/>
      <c r="AK1846" s="5"/>
      <c r="AL1846" s="5"/>
      <c r="AM1846" s="5"/>
      <c r="AN1846" s="5"/>
      <c r="AO1846" s="5"/>
      <c r="AP1846" s="5"/>
      <c r="AQ1846" s="5"/>
      <c r="AR1846" s="5"/>
      <c r="AS1846" s="5"/>
    </row>
    <row r="1847" spans="2:46" ht="12.5">
      <c r="B1847" s="5"/>
      <c r="E1847" s="105"/>
      <c r="J1847" s="78"/>
      <c r="AL1847" s="5"/>
      <c r="AM1847" s="5"/>
      <c r="AN1847" s="5"/>
      <c r="AO1847" s="5"/>
      <c r="AP1847" s="5"/>
      <c r="AQ1847" s="5"/>
      <c r="AR1847" s="5"/>
      <c r="AS1847" s="5"/>
      <c r="AT1847" s="5"/>
    </row>
    <row r="1848" spans="2:46" ht="12.5">
      <c r="B1848" s="5"/>
      <c r="E1848" s="105"/>
      <c r="J1848" s="78"/>
      <c r="AL1848" s="5"/>
      <c r="AM1848" s="5"/>
      <c r="AN1848" s="5"/>
      <c r="AO1848" s="5"/>
      <c r="AP1848" s="5"/>
      <c r="AQ1848" s="5"/>
      <c r="AR1848" s="5"/>
      <c r="AS1848" s="5"/>
      <c r="AT1848" s="5"/>
    </row>
    <row r="1849" spans="2:46" ht="12.5">
      <c r="B1849" s="5"/>
      <c r="E1849" s="105"/>
      <c r="J1849" s="78"/>
      <c r="AL1849" s="5"/>
      <c r="AM1849" s="5"/>
      <c r="AN1849" s="5"/>
      <c r="AO1849" s="5"/>
      <c r="AP1849" s="5"/>
      <c r="AQ1849" s="5"/>
      <c r="AR1849" s="5"/>
      <c r="AS1849" s="5"/>
      <c r="AT1849" s="5"/>
    </row>
    <row r="1850" spans="2:46" ht="12.5">
      <c r="B1850" s="5"/>
      <c r="E1850" s="105"/>
      <c r="J1850" s="78"/>
      <c r="AL1850" s="5"/>
      <c r="AM1850" s="5"/>
      <c r="AN1850" s="5"/>
      <c r="AO1850" s="5"/>
      <c r="AP1850" s="5"/>
      <c r="AQ1850" s="5"/>
      <c r="AR1850" s="5"/>
      <c r="AS1850" s="5"/>
      <c r="AT1850" s="5"/>
    </row>
    <row r="1851" spans="2:46" ht="12.5">
      <c r="B1851" s="5"/>
      <c r="E1851" s="105"/>
      <c r="J1851" s="78"/>
      <c r="AL1851" s="5"/>
      <c r="AM1851" s="5"/>
      <c r="AN1851" s="5"/>
      <c r="AO1851" s="5"/>
      <c r="AP1851" s="5"/>
      <c r="AQ1851" s="5"/>
      <c r="AR1851" s="5"/>
      <c r="AS1851" s="5"/>
      <c r="AT1851" s="5"/>
    </row>
    <row r="1852" spans="2:46" ht="12.5">
      <c r="B1852" s="5"/>
      <c r="E1852" s="105"/>
      <c r="J1852" s="78"/>
      <c r="AL1852" s="5"/>
      <c r="AM1852" s="5"/>
      <c r="AN1852" s="5"/>
      <c r="AO1852" s="5"/>
      <c r="AP1852" s="5"/>
      <c r="AQ1852" s="5"/>
      <c r="AR1852" s="5"/>
      <c r="AS1852" s="5"/>
      <c r="AT1852" s="5"/>
    </row>
    <row r="1853" spans="2:46" ht="12.5">
      <c r="B1853" s="5"/>
      <c r="E1853" s="105"/>
      <c r="J1853" s="78"/>
      <c r="AL1853" s="5"/>
      <c r="AM1853" s="5"/>
      <c r="AN1853" s="5"/>
      <c r="AO1853" s="5"/>
      <c r="AP1853" s="5"/>
      <c r="AQ1853" s="5"/>
      <c r="AR1853" s="5"/>
      <c r="AS1853" s="5"/>
      <c r="AT1853" s="5"/>
    </row>
    <row r="1854" spans="2:46" ht="12.5">
      <c r="B1854" s="5"/>
      <c r="E1854" s="105"/>
      <c r="J1854" s="78"/>
      <c r="AL1854" s="5"/>
      <c r="AM1854" s="5"/>
      <c r="AN1854" s="5"/>
      <c r="AO1854" s="5"/>
      <c r="AP1854" s="5"/>
      <c r="AQ1854" s="5"/>
      <c r="AR1854" s="5"/>
      <c r="AS1854" s="5"/>
      <c r="AT1854" s="5"/>
    </row>
    <row r="1855" spans="2:46" ht="12.5">
      <c r="B1855" s="5"/>
      <c r="E1855" s="105"/>
      <c r="J1855" s="78"/>
      <c r="AL1855" s="5"/>
      <c r="AM1855" s="5"/>
      <c r="AN1855" s="5"/>
      <c r="AO1855" s="5"/>
      <c r="AP1855" s="5"/>
      <c r="AQ1855" s="5"/>
      <c r="AR1855" s="5"/>
      <c r="AS1855" s="5"/>
      <c r="AT1855" s="5"/>
    </row>
    <row r="1856" spans="2:46" ht="12.5">
      <c r="B1856" s="5"/>
      <c r="E1856" s="105"/>
      <c r="J1856" s="78"/>
      <c r="AL1856" s="5"/>
      <c r="AM1856" s="5"/>
      <c r="AN1856" s="5"/>
      <c r="AO1856" s="5"/>
      <c r="AP1856" s="5"/>
      <c r="AQ1856" s="5"/>
      <c r="AR1856" s="5"/>
      <c r="AS1856" s="5"/>
      <c r="AT1856" s="5"/>
    </row>
    <row r="1857" spans="2:46" ht="12.5">
      <c r="B1857" s="5"/>
      <c r="E1857" s="105"/>
      <c r="J1857" s="78"/>
      <c r="AL1857" s="5"/>
      <c r="AM1857" s="5"/>
      <c r="AN1857" s="5"/>
      <c r="AO1857" s="5"/>
      <c r="AP1857" s="5"/>
      <c r="AQ1857" s="5"/>
      <c r="AR1857" s="5"/>
      <c r="AS1857" s="5"/>
      <c r="AT1857" s="5"/>
    </row>
    <row r="1858" spans="2:46" ht="12.5">
      <c r="B1858" s="5"/>
      <c r="E1858" s="105"/>
      <c r="J1858" s="78"/>
      <c r="AL1858" s="5"/>
      <c r="AM1858" s="5"/>
      <c r="AN1858" s="5"/>
      <c r="AO1858" s="5"/>
      <c r="AP1858" s="5"/>
      <c r="AQ1858" s="5"/>
      <c r="AR1858" s="5"/>
      <c r="AS1858" s="5"/>
      <c r="AT1858" s="5"/>
    </row>
    <row r="1859" spans="2:46" ht="12.5">
      <c r="B1859" s="5"/>
      <c r="E1859" s="105"/>
      <c r="J1859" s="78"/>
      <c r="AL1859" s="5"/>
      <c r="AM1859" s="5"/>
      <c r="AN1859" s="5"/>
      <c r="AO1859" s="5"/>
      <c r="AP1859" s="5"/>
      <c r="AQ1859" s="5"/>
      <c r="AR1859" s="5"/>
      <c r="AS1859" s="5"/>
      <c r="AT1859" s="5"/>
    </row>
    <row r="1860" spans="2:46" ht="12.5">
      <c r="B1860" s="5"/>
      <c r="E1860" s="105"/>
      <c r="J1860" s="78"/>
      <c r="AL1860" s="5"/>
      <c r="AM1860" s="5"/>
      <c r="AN1860" s="5"/>
      <c r="AO1860" s="5"/>
      <c r="AP1860" s="5"/>
      <c r="AQ1860" s="5"/>
      <c r="AR1860" s="5"/>
      <c r="AS1860" s="5"/>
      <c r="AT1860" s="5"/>
    </row>
    <row r="1861" spans="2:46" ht="12.5">
      <c r="B1861" s="5"/>
      <c r="E1861" s="105"/>
      <c r="J1861" s="78"/>
      <c r="AL1861" s="5"/>
      <c r="AM1861" s="5"/>
      <c r="AN1861" s="5"/>
      <c r="AO1861" s="5"/>
      <c r="AP1861" s="5"/>
      <c r="AQ1861" s="5"/>
      <c r="AR1861" s="5"/>
      <c r="AS1861" s="5"/>
      <c r="AT1861" s="5"/>
    </row>
    <row r="1862" spans="2:46" ht="12.5">
      <c r="B1862" s="5"/>
      <c r="E1862" s="105"/>
      <c r="J1862" s="78"/>
      <c r="AL1862" s="5"/>
      <c r="AM1862" s="5"/>
      <c r="AN1862" s="5"/>
      <c r="AO1862" s="5"/>
      <c r="AP1862" s="5"/>
      <c r="AQ1862" s="5"/>
      <c r="AR1862" s="5"/>
      <c r="AS1862" s="5"/>
      <c r="AT1862" s="5"/>
    </row>
    <row r="1863" spans="2:46" ht="12.5">
      <c r="B1863" s="5"/>
      <c r="E1863" s="105"/>
      <c r="J1863" s="78"/>
      <c r="AL1863" s="5"/>
      <c r="AM1863" s="5"/>
      <c r="AN1863" s="5"/>
      <c r="AO1863" s="5"/>
      <c r="AP1863" s="5"/>
      <c r="AQ1863" s="5"/>
      <c r="AR1863" s="5"/>
      <c r="AS1863" s="5"/>
      <c r="AT1863" s="5"/>
    </row>
    <row r="1864" spans="2:46" ht="12.5">
      <c r="B1864" s="5"/>
      <c r="E1864" s="105"/>
      <c r="J1864" s="78"/>
      <c r="AL1864" s="5"/>
      <c r="AM1864" s="5"/>
      <c r="AN1864" s="5"/>
      <c r="AO1864" s="5"/>
      <c r="AP1864" s="5"/>
      <c r="AQ1864" s="5"/>
      <c r="AR1864" s="5"/>
      <c r="AS1864" s="5"/>
      <c r="AT1864" s="5"/>
    </row>
    <row r="1865" spans="2:46" ht="12.5">
      <c r="B1865" s="5"/>
      <c r="E1865" s="105"/>
      <c r="J1865" s="78"/>
      <c r="AL1865" s="5"/>
      <c r="AM1865" s="5"/>
      <c r="AN1865" s="5"/>
      <c r="AO1865" s="5"/>
      <c r="AP1865" s="5"/>
      <c r="AQ1865" s="5"/>
      <c r="AR1865" s="5"/>
      <c r="AS1865" s="5"/>
      <c r="AT1865" s="5"/>
    </row>
    <row r="1866" spans="2:46" ht="12.5">
      <c r="B1866" s="5"/>
      <c r="E1866" s="105"/>
      <c r="J1866" s="78"/>
      <c r="AL1866" s="5"/>
      <c r="AM1866" s="5"/>
      <c r="AN1866" s="5"/>
      <c r="AO1866" s="5"/>
      <c r="AP1866" s="5"/>
      <c r="AQ1866" s="5"/>
      <c r="AR1866" s="5"/>
      <c r="AS1866" s="5"/>
      <c r="AT1866" s="5"/>
    </row>
    <row r="1867" spans="2:46" ht="12.5">
      <c r="B1867" s="5"/>
      <c r="E1867" s="105"/>
      <c r="J1867" s="78"/>
      <c r="AL1867" s="5"/>
      <c r="AM1867" s="5"/>
      <c r="AN1867" s="5"/>
      <c r="AO1867" s="5"/>
      <c r="AP1867" s="5"/>
      <c r="AQ1867" s="5"/>
      <c r="AR1867" s="5"/>
      <c r="AS1867" s="5"/>
      <c r="AT1867" s="5"/>
    </row>
    <row r="1868" spans="2:46" ht="12.5">
      <c r="B1868" s="5"/>
      <c r="E1868" s="105"/>
      <c r="J1868" s="78"/>
      <c r="AL1868" s="5"/>
      <c r="AM1868" s="5"/>
      <c r="AN1868" s="5"/>
      <c r="AO1868" s="5"/>
      <c r="AP1868" s="5"/>
      <c r="AQ1868" s="5"/>
      <c r="AR1868" s="5"/>
      <c r="AS1868" s="5"/>
      <c r="AT1868" s="5"/>
    </row>
    <row r="1869" spans="2:46" ht="12.5">
      <c r="B1869" s="5"/>
      <c r="E1869" s="105"/>
      <c r="J1869" s="78"/>
      <c r="AL1869" s="5"/>
      <c r="AM1869" s="5"/>
      <c r="AN1869" s="5"/>
      <c r="AO1869" s="5"/>
      <c r="AP1869" s="5"/>
      <c r="AQ1869" s="5"/>
      <c r="AR1869" s="5"/>
      <c r="AS1869" s="5"/>
      <c r="AT1869" s="5"/>
    </row>
    <row r="1870" spans="2:46" ht="12.5">
      <c r="B1870" s="5"/>
      <c r="E1870" s="105"/>
      <c r="J1870" s="78"/>
      <c r="AL1870" s="5"/>
      <c r="AM1870" s="5"/>
      <c r="AN1870" s="5"/>
      <c r="AO1870" s="5"/>
      <c r="AP1870" s="5"/>
      <c r="AQ1870" s="5"/>
      <c r="AR1870" s="5"/>
      <c r="AS1870" s="5"/>
      <c r="AT1870" s="5"/>
    </row>
    <row r="1871" spans="2:46" ht="12.5">
      <c r="B1871" s="5"/>
      <c r="E1871" s="105"/>
      <c r="J1871" s="78"/>
      <c r="AL1871" s="5"/>
      <c r="AM1871" s="5"/>
      <c r="AN1871" s="5"/>
      <c r="AO1871" s="5"/>
      <c r="AP1871" s="5"/>
      <c r="AQ1871" s="5"/>
      <c r="AR1871" s="5"/>
      <c r="AS1871" s="5"/>
      <c r="AT1871" s="5"/>
    </row>
    <row r="1872" spans="2:46" ht="12.5">
      <c r="B1872" s="5"/>
      <c r="E1872" s="105"/>
      <c r="J1872" s="78"/>
      <c r="AL1872" s="5"/>
      <c r="AM1872" s="5"/>
      <c r="AN1872" s="5"/>
      <c r="AO1872" s="5"/>
      <c r="AP1872" s="5"/>
      <c r="AQ1872" s="5"/>
      <c r="AR1872" s="5"/>
      <c r="AS1872" s="5"/>
      <c r="AT1872" s="5"/>
    </row>
    <row r="1873" spans="2:46" ht="12.5">
      <c r="B1873" s="5"/>
      <c r="E1873" s="105"/>
      <c r="J1873" s="78"/>
      <c r="AL1873" s="5"/>
      <c r="AM1873" s="5"/>
      <c r="AN1873" s="5"/>
      <c r="AO1873" s="5"/>
      <c r="AP1873" s="5"/>
      <c r="AQ1873" s="5"/>
      <c r="AR1873" s="5"/>
      <c r="AS1873" s="5"/>
      <c r="AT1873" s="5"/>
    </row>
    <row r="1874" spans="2:46" ht="12.5">
      <c r="B1874" s="5"/>
      <c r="E1874" s="105"/>
      <c r="J1874" s="78"/>
      <c r="AL1874" s="5"/>
      <c r="AM1874" s="5"/>
      <c r="AN1874" s="5"/>
      <c r="AO1874" s="5"/>
      <c r="AP1874" s="5"/>
      <c r="AQ1874" s="5"/>
      <c r="AR1874" s="5"/>
      <c r="AS1874" s="5"/>
      <c r="AT1874" s="5"/>
    </row>
    <row r="1875" spans="2:46" ht="12.5">
      <c r="B1875" s="5"/>
      <c r="E1875" s="105"/>
      <c r="J1875" s="78"/>
      <c r="AL1875" s="5"/>
      <c r="AM1875" s="5"/>
      <c r="AN1875" s="5"/>
      <c r="AO1875" s="5"/>
      <c r="AP1875" s="5"/>
      <c r="AQ1875" s="5"/>
      <c r="AR1875" s="5"/>
      <c r="AS1875" s="5"/>
      <c r="AT1875" s="5"/>
    </row>
    <row r="1876" spans="2:46" ht="12.5">
      <c r="B1876" s="5"/>
      <c r="E1876" s="105"/>
      <c r="J1876" s="78"/>
      <c r="AL1876" s="5"/>
      <c r="AM1876" s="5"/>
      <c r="AN1876" s="5"/>
      <c r="AO1876" s="5"/>
      <c r="AP1876" s="5"/>
      <c r="AQ1876" s="5"/>
      <c r="AR1876" s="5"/>
      <c r="AS1876" s="5"/>
      <c r="AT1876" s="5"/>
    </row>
    <row r="1877" spans="2:46" ht="12.5">
      <c r="B1877" s="5"/>
      <c r="E1877" s="105"/>
      <c r="J1877" s="78"/>
      <c r="AL1877" s="5"/>
      <c r="AM1877" s="5"/>
      <c r="AN1877" s="5"/>
      <c r="AO1877" s="5"/>
      <c r="AP1877" s="5"/>
      <c r="AQ1877" s="5"/>
      <c r="AR1877" s="5"/>
      <c r="AS1877" s="5"/>
      <c r="AT1877" s="5"/>
    </row>
    <row r="1878" spans="2:46" ht="12.5">
      <c r="B1878" s="5"/>
      <c r="E1878" s="105"/>
      <c r="J1878" s="78"/>
      <c r="AL1878" s="5"/>
      <c r="AM1878" s="5"/>
      <c r="AN1878" s="5"/>
      <c r="AO1878" s="5"/>
      <c r="AP1878" s="5"/>
      <c r="AQ1878" s="5"/>
      <c r="AR1878" s="5"/>
      <c r="AS1878" s="5"/>
      <c r="AT1878" s="5"/>
    </row>
    <row r="1879" spans="2:46" ht="12.5">
      <c r="B1879" s="5"/>
      <c r="E1879" s="105"/>
      <c r="J1879" s="78"/>
      <c r="AL1879" s="5"/>
      <c r="AM1879" s="5"/>
      <c r="AN1879" s="5"/>
      <c r="AO1879" s="5"/>
      <c r="AP1879" s="5"/>
      <c r="AQ1879" s="5"/>
      <c r="AR1879" s="5"/>
      <c r="AS1879" s="5"/>
      <c r="AT1879" s="5"/>
    </row>
    <row r="1880" spans="2:46" ht="12.5">
      <c r="B1880" s="5"/>
      <c r="E1880" s="105"/>
      <c r="J1880" s="78"/>
      <c r="AL1880" s="5"/>
      <c r="AM1880" s="5"/>
      <c r="AN1880" s="5"/>
      <c r="AO1880" s="5"/>
      <c r="AP1880" s="5"/>
      <c r="AQ1880" s="5"/>
      <c r="AR1880" s="5"/>
      <c r="AS1880" s="5"/>
      <c r="AT1880" s="5"/>
    </row>
    <row r="1881" spans="2:46" ht="12.5">
      <c r="B1881" s="5"/>
      <c r="E1881" s="105"/>
      <c r="J1881" s="78"/>
      <c r="AL1881" s="5"/>
      <c r="AM1881" s="5"/>
      <c r="AN1881" s="5"/>
      <c r="AO1881" s="5"/>
      <c r="AP1881" s="5"/>
      <c r="AQ1881" s="5"/>
      <c r="AR1881" s="5"/>
      <c r="AS1881" s="5"/>
      <c r="AT1881" s="5"/>
    </row>
    <row r="1882" spans="2:46" ht="12.5">
      <c r="B1882" s="5"/>
      <c r="E1882" s="105"/>
      <c r="J1882" s="78"/>
      <c r="AL1882" s="5"/>
      <c r="AM1882" s="5"/>
      <c r="AN1882" s="5"/>
      <c r="AO1882" s="5"/>
      <c r="AP1882" s="5"/>
      <c r="AQ1882" s="5"/>
      <c r="AR1882" s="5"/>
      <c r="AS1882" s="5"/>
      <c r="AT1882" s="5"/>
    </row>
    <row r="1883" spans="2:46" ht="12.5">
      <c r="B1883" s="5"/>
      <c r="E1883" s="105"/>
      <c r="J1883" s="78"/>
      <c r="AL1883" s="5"/>
      <c r="AM1883" s="5"/>
      <c r="AN1883" s="5"/>
      <c r="AO1883" s="5"/>
      <c r="AP1883" s="5"/>
      <c r="AQ1883" s="5"/>
      <c r="AR1883" s="5"/>
      <c r="AS1883" s="5"/>
      <c r="AT1883" s="5"/>
    </row>
    <row r="1884" spans="2:46" ht="12.5">
      <c r="B1884" s="5"/>
      <c r="E1884" s="105"/>
      <c r="J1884" s="78"/>
      <c r="AL1884" s="5"/>
      <c r="AM1884" s="5"/>
      <c r="AN1884" s="5"/>
      <c r="AO1884" s="5"/>
      <c r="AP1884" s="5"/>
      <c r="AQ1884" s="5"/>
      <c r="AR1884" s="5"/>
      <c r="AS1884" s="5"/>
      <c r="AT1884" s="5"/>
    </row>
    <row r="1885" spans="2:46" ht="12.5">
      <c r="B1885" s="5"/>
      <c r="E1885" s="105"/>
      <c r="J1885" s="78"/>
      <c r="AL1885" s="5"/>
      <c r="AM1885" s="5"/>
      <c r="AN1885" s="5"/>
      <c r="AO1885" s="5"/>
      <c r="AP1885" s="5"/>
      <c r="AQ1885" s="5"/>
      <c r="AR1885" s="5"/>
      <c r="AS1885" s="5"/>
      <c r="AT1885" s="5"/>
    </row>
    <row r="1886" spans="2:46" ht="12.5">
      <c r="B1886" s="5"/>
      <c r="E1886" s="105"/>
      <c r="J1886" s="78"/>
      <c r="AL1886" s="5"/>
      <c r="AM1886" s="5"/>
      <c r="AN1886" s="5"/>
      <c r="AO1886" s="5"/>
      <c r="AP1886" s="5"/>
      <c r="AQ1886" s="5"/>
      <c r="AR1886" s="5"/>
      <c r="AS1886" s="5"/>
      <c r="AT1886" s="5"/>
    </row>
    <row r="1887" spans="2:46" ht="12.5">
      <c r="B1887" s="5"/>
      <c r="E1887" s="105"/>
      <c r="J1887" s="78"/>
      <c r="AL1887" s="5"/>
      <c r="AM1887" s="5"/>
      <c r="AN1887" s="5"/>
      <c r="AO1887" s="5"/>
      <c r="AP1887" s="5"/>
      <c r="AQ1887" s="5"/>
      <c r="AR1887" s="5"/>
      <c r="AS1887" s="5"/>
      <c r="AT1887" s="5"/>
    </row>
    <row r="1888" spans="2:46" ht="12.5">
      <c r="B1888" s="5"/>
      <c r="E1888" s="105"/>
      <c r="J1888" s="78"/>
      <c r="AL1888" s="5"/>
      <c r="AM1888" s="5"/>
      <c r="AN1888" s="5"/>
      <c r="AO1888" s="5"/>
      <c r="AP1888" s="5"/>
      <c r="AQ1888" s="5"/>
      <c r="AR1888" s="5"/>
      <c r="AS1888" s="5"/>
      <c r="AT1888" s="5"/>
    </row>
    <row r="1889" spans="2:46" ht="12.5">
      <c r="B1889" s="5"/>
      <c r="E1889" s="105"/>
      <c r="J1889" s="78"/>
      <c r="AL1889" s="5"/>
      <c r="AM1889" s="5"/>
      <c r="AN1889" s="5"/>
      <c r="AO1889" s="5"/>
      <c r="AP1889" s="5"/>
      <c r="AQ1889" s="5"/>
      <c r="AR1889" s="5"/>
      <c r="AS1889" s="5"/>
      <c r="AT1889" s="5"/>
    </row>
    <row r="1890" spans="2:46" ht="12.5">
      <c r="B1890" s="5"/>
      <c r="E1890" s="105"/>
      <c r="J1890" s="78"/>
      <c r="AL1890" s="5"/>
      <c r="AM1890" s="5"/>
      <c r="AN1890" s="5"/>
      <c r="AO1890" s="5"/>
      <c r="AP1890" s="5"/>
      <c r="AQ1890" s="5"/>
      <c r="AR1890" s="5"/>
      <c r="AS1890" s="5"/>
      <c r="AT1890" s="5"/>
    </row>
    <row r="1891" spans="2:46" ht="12.5">
      <c r="B1891" s="5"/>
      <c r="E1891" s="105"/>
      <c r="J1891" s="78"/>
      <c r="AL1891" s="5"/>
      <c r="AM1891" s="5"/>
      <c r="AN1891" s="5"/>
      <c r="AO1891" s="5"/>
      <c r="AP1891" s="5"/>
      <c r="AQ1891" s="5"/>
      <c r="AR1891" s="5"/>
      <c r="AS1891" s="5"/>
      <c r="AT1891" s="5"/>
    </row>
    <row r="1892" spans="2:46" ht="12.5">
      <c r="B1892" s="5"/>
      <c r="E1892" s="105"/>
      <c r="J1892" s="78"/>
      <c r="AL1892" s="5"/>
      <c r="AM1892" s="5"/>
      <c r="AN1892" s="5"/>
      <c r="AO1892" s="5"/>
      <c r="AP1892" s="5"/>
      <c r="AQ1892" s="5"/>
      <c r="AR1892" s="5"/>
      <c r="AS1892" s="5"/>
      <c r="AT1892" s="5"/>
    </row>
    <row r="1893" spans="2:46" ht="12.5">
      <c r="B1893" s="5"/>
      <c r="E1893" s="105"/>
      <c r="J1893" s="78"/>
      <c r="AL1893" s="5"/>
      <c r="AM1893" s="5"/>
      <c r="AN1893" s="5"/>
      <c r="AO1893" s="5"/>
      <c r="AP1893" s="5"/>
      <c r="AQ1893" s="5"/>
      <c r="AR1893" s="5"/>
      <c r="AS1893" s="5"/>
      <c r="AT1893" s="5"/>
    </row>
    <row r="1894" spans="2:46" ht="12.5">
      <c r="B1894" s="5"/>
      <c r="E1894" s="105"/>
      <c r="J1894" s="78"/>
      <c r="AL1894" s="5"/>
      <c r="AM1894" s="5"/>
      <c r="AN1894" s="5"/>
      <c r="AO1894" s="5"/>
      <c r="AP1894" s="5"/>
      <c r="AQ1894" s="5"/>
      <c r="AR1894" s="5"/>
      <c r="AS1894" s="5"/>
      <c r="AT1894" s="5"/>
    </row>
    <row r="1895" spans="2:46" ht="12.5">
      <c r="B1895" s="5"/>
      <c r="E1895" s="105"/>
      <c r="J1895" s="78"/>
      <c r="AL1895" s="5"/>
      <c r="AM1895" s="5"/>
      <c r="AN1895" s="5"/>
      <c r="AO1895" s="5"/>
      <c r="AP1895" s="5"/>
      <c r="AQ1895" s="5"/>
      <c r="AR1895" s="5"/>
      <c r="AS1895" s="5"/>
      <c r="AT1895" s="5"/>
    </row>
    <row r="1896" spans="2:46" ht="12.5">
      <c r="B1896" s="5"/>
      <c r="E1896" s="105"/>
      <c r="J1896" s="78"/>
      <c r="AL1896" s="5"/>
      <c r="AM1896" s="5"/>
      <c r="AN1896" s="5"/>
      <c r="AO1896" s="5"/>
      <c r="AP1896" s="5"/>
      <c r="AQ1896" s="5"/>
      <c r="AR1896" s="5"/>
      <c r="AS1896" s="5"/>
      <c r="AT1896" s="5"/>
    </row>
    <row r="1897" spans="2:46" ht="12.5">
      <c r="B1897" s="5"/>
      <c r="E1897" s="105"/>
      <c r="J1897" s="78"/>
      <c r="AL1897" s="5"/>
      <c r="AM1897" s="5"/>
      <c r="AN1897" s="5"/>
      <c r="AO1897" s="5"/>
      <c r="AP1897" s="5"/>
      <c r="AQ1897" s="5"/>
      <c r="AR1897" s="5"/>
      <c r="AS1897" s="5"/>
      <c r="AT1897" s="5"/>
    </row>
    <row r="1898" spans="2:46" ht="12.5">
      <c r="B1898" s="5"/>
      <c r="E1898" s="105"/>
      <c r="J1898" s="78"/>
      <c r="AL1898" s="5"/>
      <c r="AM1898" s="5"/>
      <c r="AN1898" s="5"/>
      <c r="AO1898" s="5"/>
      <c r="AP1898" s="5"/>
      <c r="AQ1898" s="5"/>
      <c r="AR1898" s="5"/>
      <c r="AS1898" s="5"/>
      <c r="AT1898" s="5"/>
    </row>
    <row r="1899" spans="2:46" ht="12.5">
      <c r="B1899" s="5"/>
      <c r="E1899" s="105"/>
      <c r="J1899" s="78"/>
      <c r="AL1899" s="5"/>
      <c r="AM1899" s="5"/>
      <c r="AN1899" s="5"/>
      <c r="AO1899" s="5"/>
      <c r="AP1899" s="5"/>
      <c r="AQ1899" s="5"/>
      <c r="AR1899" s="5"/>
      <c r="AS1899" s="5"/>
      <c r="AT1899" s="5"/>
    </row>
    <row r="1900" spans="2:46" ht="12.5">
      <c r="B1900" s="5"/>
      <c r="E1900" s="105"/>
      <c r="J1900" s="78"/>
      <c r="AL1900" s="5"/>
      <c r="AM1900" s="5"/>
      <c r="AN1900" s="5"/>
      <c r="AO1900" s="5"/>
      <c r="AP1900" s="5"/>
      <c r="AQ1900" s="5"/>
      <c r="AR1900" s="5"/>
      <c r="AS1900" s="5"/>
      <c r="AT1900" s="5"/>
    </row>
    <row r="1901" spans="2:46" ht="12.5">
      <c r="B1901" s="5"/>
      <c r="E1901" s="105"/>
      <c r="J1901" s="78"/>
      <c r="AL1901" s="5"/>
      <c r="AM1901" s="5"/>
      <c r="AN1901" s="5"/>
      <c r="AO1901" s="5"/>
      <c r="AP1901" s="5"/>
      <c r="AQ1901" s="5"/>
      <c r="AR1901" s="5"/>
      <c r="AS1901" s="5"/>
      <c r="AT1901" s="5"/>
    </row>
    <row r="1902" spans="2:46" ht="12.5">
      <c r="B1902" s="5"/>
      <c r="E1902" s="105"/>
      <c r="J1902" s="78"/>
      <c r="AL1902" s="5"/>
      <c r="AM1902" s="5"/>
      <c r="AN1902" s="5"/>
      <c r="AO1902" s="5"/>
      <c r="AP1902" s="5"/>
      <c r="AQ1902" s="5"/>
      <c r="AR1902" s="5"/>
      <c r="AS1902" s="5"/>
      <c r="AT1902" s="5"/>
    </row>
    <row r="1903" spans="2:46" ht="12.5">
      <c r="B1903" s="5"/>
      <c r="E1903" s="105"/>
      <c r="J1903" s="78"/>
      <c r="AL1903" s="5"/>
      <c r="AM1903" s="5"/>
      <c r="AN1903" s="5"/>
      <c r="AO1903" s="5"/>
      <c r="AP1903" s="5"/>
      <c r="AQ1903" s="5"/>
      <c r="AR1903" s="5"/>
      <c r="AS1903" s="5"/>
      <c r="AT1903" s="5"/>
    </row>
    <row r="1904" spans="2:46" ht="12.5">
      <c r="B1904" s="5"/>
      <c r="E1904" s="105"/>
      <c r="J1904" s="78"/>
      <c r="AL1904" s="5"/>
      <c r="AM1904" s="5"/>
      <c r="AN1904" s="5"/>
      <c r="AO1904" s="5"/>
      <c r="AP1904" s="5"/>
      <c r="AQ1904" s="5"/>
      <c r="AR1904" s="5"/>
      <c r="AS1904" s="5"/>
      <c r="AT1904" s="5"/>
    </row>
    <row r="1905" spans="2:46" ht="12.5">
      <c r="B1905" s="5"/>
      <c r="E1905" s="105"/>
      <c r="J1905" s="78"/>
      <c r="AL1905" s="5"/>
      <c r="AM1905" s="5"/>
      <c r="AN1905" s="5"/>
      <c r="AO1905" s="5"/>
      <c r="AP1905" s="5"/>
      <c r="AQ1905" s="5"/>
      <c r="AR1905" s="5"/>
      <c r="AS1905" s="5"/>
      <c r="AT1905" s="5"/>
    </row>
    <row r="1906" spans="2:46" ht="12.5">
      <c r="B1906" s="5"/>
      <c r="E1906" s="105"/>
      <c r="J1906" s="78"/>
      <c r="AL1906" s="5"/>
      <c r="AM1906" s="5"/>
      <c r="AN1906" s="5"/>
      <c r="AO1906" s="5"/>
      <c r="AP1906" s="5"/>
      <c r="AQ1906" s="5"/>
      <c r="AR1906" s="5"/>
      <c r="AS1906" s="5"/>
      <c r="AT1906" s="5"/>
    </row>
    <row r="1907" spans="2:46" ht="12.5">
      <c r="B1907" s="5"/>
      <c r="E1907" s="105"/>
      <c r="J1907" s="78"/>
      <c r="AL1907" s="5"/>
      <c r="AM1907" s="5"/>
      <c r="AN1907" s="5"/>
      <c r="AO1907" s="5"/>
      <c r="AP1907" s="5"/>
      <c r="AQ1907" s="5"/>
      <c r="AR1907" s="5"/>
      <c r="AS1907" s="5"/>
      <c r="AT1907" s="5"/>
    </row>
    <row r="1908" spans="2:46" ht="12.5">
      <c r="B1908" s="5"/>
      <c r="E1908" s="105"/>
      <c r="J1908" s="78"/>
      <c r="AL1908" s="5"/>
      <c r="AM1908" s="5"/>
      <c r="AN1908" s="5"/>
      <c r="AO1908" s="5"/>
      <c r="AP1908" s="5"/>
      <c r="AQ1908" s="5"/>
      <c r="AR1908" s="5"/>
      <c r="AS1908" s="5"/>
      <c r="AT1908" s="5"/>
    </row>
    <row r="1909" spans="2:46" ht="12.5">
      <c r="B1909" s="5"/>
      <c r="E1909" s="105"/>
      <c r="J1909" s="78"/>
      <c r="AL1909" s="5"/>
      <c r="AM1909" s="5"/>
      <c r="AN1909" s="5"/>
      <c r="AO1909" s="5"/>
      <c r="AP1909" s="5"/>
      <c r="AQ1909" s="5"/>
      <c r="AR1909" s="5"/>
      <c r="AS1909" s="5"/>
      <c r="AT1909" s="5"/>
    </row>
    <row r="1910" spans="2:46" ht="12.5">
      <c r="B1910" s="5"/>
      <c r="E1910" s="105"/>
      <c r="J1910" s="78"/>
      <c r="AL1910" s="5"/>
      <c r="AM1910" s="5"/>
      <c r="AN1910" s="5"/>
      <c r="AO1910" s="5"/>
      <c r="AP1910" s="5"/>
      <c r="AQ1910" s="5"/>
      <c r="AR1910" s="5"/>
      <c r="AS1910" s="5"/>
      <c r="AT1910" s="5"/>
    </row>
    <row r="1911" spans="2:46" ht="12.5">
      <c r="B1911" s="5"/>
      <c r="E1911" s="105"/>
      <c r="J1911" s="78"/>
      <c r="AL1911" s="5"/>
      <c r="AM1911" s="5"/>
      <c r="AN1911" s="5"/>
      <c r="AO1911" s="5"/>
      <c r="AP1911" s="5"/>
      <c r="AQ1911" s="5"/>
      <c r="AR1911" s="5"/>
      <c r="AS1911" s="5"/>
      <c r="AT1911" s="5"/>
    </row>
    <row r="1912" spans="2:46" ht="12.5">
      <c r="B1912" s="5"/>
      <c r="E1912" s="105"/>
      <c r="J1912" s="78"/>
      <c r="AL1912" s="5"/>
      <c r="AM1912" s="5"/>
      <c r="AN1912" s="5"/>
      <c r="AO1912" s="5"/>
      <c r="AP1912" s="5"/>
      <c r="AQ1912" s="5"/>
      <c r="AR1912" s="5"/>
      <c r="AS1912" s="5"/>
      <c r="AT1912" s="5"/>
    </row>
    <row r="1913" spans="2:46" ht="12.5">
      <c r="B1913" s="5"/>
      <c r="E1913" s="105"/>
      <c r="J1913" s="78"/>
      <c r="AL1913" s="5"/>
      <c r="AM1913" s="5"/>
      <c r="AN1913" s="5"/>
      <c r="AO1913" s="5"/>
      <c r="AP1913" s="5"/>
      <c r="AQ1913" s="5"/>
      <c r="AR1913" s="5"/>
      <c r="AS1913" s="5"/>
      <c r="AT1913" s="5"/>
    </row>
    <row r="1914" spans="2:46" ht="12.5">
      <c r="B1914" s="5"/>
      <c r="E1914" s="105"/>
      <c r="J1914" s="78"/>
      <c r="AL1914" s="5"/>
      <c r="AM1914" s="5"/>
      <c r="AN1914" s="5"/>
      <c r="AO1914" s="5"/>
      <c r="AP1914" s="5"/>
      <c r="AQ1914" s="5"/>
      <c r="AR1914" s="5"/>
      <c r="AS1914" s="5"/>
      <c r="AT1914" s="5"/>
    </row>
    <row r="1915" spans="2:46" ht="12.5">
      <c r="B1915" s="5"/>
      <c r="E1915" s="105"/>
      <c r="J1915" s="78"/>
      <c r="AL1915" s="5"/>
      <c r="AM1915" s="5"/>
      <c r="AN1915" s="5"/>
      <c r="AO1915" s="5"/>
      <c r="AP1915" s="5"/>
      <c r="AQ1915" s="5"/>
      <c r="AR1915" s="5"/>
      <c r="AS1915" s="5"/>
      <c r="AT1915" s="5"/>
    </row>
    <row r="1916" spans="2:46" ht="12.5">
      <c r="B1916" s="5"/>
      <c r="E1916" s="105"/>
      <c r="J1916" s="78"/>
      <c r="AL1916" s="5"/>
      <c r="AM1916" s="5"/>
      <c r="AN1916" s="5"/>
      <c r="AO1916" s="5"/>
      <c r="AP1916" s="5"/>
      <c r="AQ1916" s="5"/>
      <c r="AR1916" s="5"/>
      <c r="AS1916" s="5"/>
      <c r="AT1916" s="5"/>
    </row>
    <row r="1917" spans="2:46" ht="12.5">
      <c r="B1917" s="5"/>
      <c r="E1917" s="105"/>
      <c r="J1917" s="78"/>
      <c r="AL1917" s="5"/>
      <c r="AM1917" s="5"/>
      <c r="AN1917" s="5"/>
      <c r="AO1917" s="5"/>
      <c r="AP1917" s="5"/>
      <c r="AQ1917" s="5"/>
      <c r="AR1917" s="5"/>
      <c r="AS1917" s="5"/>
      <c r="AT1917" s="5"/>
    </row>
    <row r="1918" spans="2:46" ht="12.5">
      <c r="B1918" s="5"/>
      <c r="E1918" s="105"/>
      <c r="J1918" s="78"/>
      <c r="AL1918" s="5"/>
      <c r="AM1918" s="5"/>
      <c r="AN1918" s="5"/>
      <c r="AO1918" s="5"/>
      <c r="AP1918" s="5"/>
      <c r="AQ1918" s="5"/>
      <c r="AR1918" s="5"/>
      <c r="AS1918" s="5"/>
      <c r="AT1918" s="5"/>
    </row>
    <row r="1919" spans="2:46" ht="12.5">
      <c r="B1919" s="5"/>
      <c r="E1919" s="105"/>
      <c r="J1919" s="78"/>
      <c r="AL1919" s="5"/>
      <c r="AM1919" s="5"/>
      <c r="AN1919" s="5"/>
      <c r="AO1919" s="5"/>
      <c r="AP1919" s="5"/>
      <c r="AQ1919" s="5"/>
      <c r="AR1919" s="5"/>
      <c r="AS1919" s="5"/>
      <c r="AT1919" s="5"/>
    </row>
    <row r="1920" spans="2:46" ht="12.5">
      <c r="B1920" s="5"/>
      <c r="E1920" s="105"/>
      <c r="J1920" s="78"/>
      <c r="AL1920" s="5"/>
      <c r="AM1920" s="5"/>
      <c r="AN1920" s="5"/>
      <c r="AO1920" s="5"/>
      <c r="AP1920" s="5"/>
      <c r="AQ1920" s="5"/>
      <c r="AR1920" s="5"/>
      <c r="AS1920" s="5"/>
      <c r="AT1920" s="5"/>
    </row>
    <row r="1921" spans="2:46" ht="12.5">
      <c r="B1921" s="5"/>
      <c r="E1921" s="105"/>
      <c r="J1921" s="78"/>
      <c r="AL1921" s="5"/>
      <c r="AM1921" s="5"/>
      <c r="AN1921" s="5"/>
      <c r="AO1921" s="5"/>
      <c r="AP1921" s="5"/>
      <c r="AQ1921" s="5"/>
      <c r="AR1921" s="5"/>
      <c r="AS1921" s="5"/>
      <c r="AT1921" s="5"/>
    </row>
    <row r="1922" spans="2:46" ht="12.5">
      <c r="B1922" s="5"/>
      <c r="E1922" s="105"/>
      <c r="J1922" s="78"/>
      <c r="AL1922" s="5"/>
      <c r="AM1922" s="5"/>
      <c r="AN1922" s="5"/>
      <c r="AO1922" s="5"/>
      <c r="AP1922" s="5"/>
      <c r="AQ1922" s="5"/>
      <c r="AR1922" s="5"/>
      <c r="AS1922" s="5"/>
      <c r="AT1922" s="5"/>
    </row>
    <row r="1923" spans="2:46" ht="12.5">
      <c r="B1923" s="5"/>
      <c r="E1923" s="105"/>
      <c r="J1923" s="78"/>
      <c r="AL1923" s="5"/>
      <c r="AM1923" s="5"/>
      <c r="AN1923" s="5"/>
      <c r="AO1923" s="5"/>
      <c r="AP1923" s="5"/>
      <c r="AQ1923" s="5"/>
      <c r="AR1923" s="5"/>
      <c r="AS1923" s="5"/>
      <c r="AT1923" s="5"/>
    </row>
    <row r="1924" spans="2:46" ht="12.5">
      <c r="B1924" s="5"/>
      <c r="E1924" s="105"/>
      <c r="J1924" s="78"/>
      <c r="AL1924" s="5"/>
      <c r="AM1924" s="5"/>
      <c r="AN1924" s="5"/>
      <c r="AO1924" s="5"/>
      <c r="AP1924" s="5"/>
      <c r="AQ1924" s="5"/>
      <c r="AR1924" s="5"/>
      <c r="AS1924" s="5"/>
      <c r="AT1924" s="5"/>
    </row>
    <row r="1925" spans="2:46" ht="12.5">
      <c r="B1925" s="5"/>
      <c r="E1925" s="105"/>
      <c r="J1925" s="78"/>
      <c r="AL1925" s="5"/>
      <c r="AM1925" s="5"/>
      <c r="AN1925" s="5"/>
      <c r="AO1925" s="5"/>
      <c r="AP1925" s="5"/>
      <c r="AQ1925" s="5"/>
      <c r="AR1925" s="5"/>
      <c r="AS1925" s="5"/>
      <c r="AT1925" s="5"/>
    </row>
    <row r="1926" spans="2:46" ht="12.5">
      <c r="B1926" s="5"/>
      <c r="E1926" s="105"/>
      <c r="J1926" s="78"/>
      <c r="AL1926" s="5"/>
      <c r="AM1926" s="5"/>
      <c r="AN1926" s="5"/>
      <c r="AO1926" s="5"/>
      <c r="AP1926" s="5"/>
      <c r="AQ1926" s="5"/>
      <c r="AR1926" s="5"/>
      <c r="AS1926" s="5"/>
      <c r="AT1926" s="5"/>
    </row>
    <row r="1927" spans="2:46" ht="12.5">
      <c r="B1927" s="5"/>
      <c r="E1927" s="105"/>
      <c r="J1927" s="78"/>
      <c r="AL1927" s="5"/>
      <c r="AM1927" s="5"/>
      <c r="AN1927" s="5"/>
      <c r="AO1927" s="5"/>
      <c r="AP1927" s="5"/>
      <c r="AQ1927" s="5"/>
      <c r="AR1927" s="5"/>
      <c r="AS1927" s="5"/>
      <c r="AT1927" s="5"/>
    </row>
    <row r="1928" spans="2:46" ht="12.5">
      <c r="B1928" s="5"/>
      <c r="E1928" s="105"/>
      <c r="J1928" s="78"/>
      <c r="AL1928" s="5"/>
      <c r="AM1928" s="5"/>
      <c r="AN1928" s="5"/>
      <c r="AO1928" s="5"/>
      <c r="AP1928" s="5"/>
      <c r="AQ1928" s="5"/>
      <c r="AR1928" s="5"/>
      <c r="AS1928" s="5"/>
      <c r="AT1928" s="5"/>
    </row>
    <row r="1929" spans="2:46" ht="12.5">
      <c r="B1929" s="5"/>
      <c r="E1929" s="105"/>
      <c r="J1929" s="78"/>
      <c r="AL1929" s="5"/>
      <c r="AM1929" s="5"/>
      <c r="AN1929" s="5"/>
      <c r="AO1929" s="5"/>
      <c r="AP1929" s="5"/>
      <c r="AQ1929" s="5"/>
      <c r="AR1929" s="5"/>
      <c r="AS1929" s="5"/>
      <c r="AT1929" s="5"/>
    </row>
    <row r="1930" spans="2:46" ht="12.5">
      <c r="B1930" s="5"/>
      <c r="E1930" s="105"/>
      <c r="J1930" s="78"/>
      <c r="AL1930" s="5"/>
      <c r="AM1930" s="5"/>
      <c r="AN1930" s="5"/>
      <c r="AO1930" s="5"/>
      <c r="AP1930" s="5"/>
      <c r="AQ1930" s="5"/>
      <c r="AR1930" s="5"/>
      <c r="AS1930" s="5"/>
      <c r="AT1930" s="5"/>
    </row>
    <row r="1931" spans="2:46" ht="12.5">
      <c r="B1931" s="5"/>
      <c r="E1931" s="105"/>
      <c r="J1931" s="78"/>
      <c r="AL1931" s="5"/>
      <c r="AM1931" s="5"/>
      <c r="AN1931" s="5"/>
      <c r="AO1931" s="5"/>
      <c r="AP1931" s="5"/>
      <c r="AQ1931" s="5"/>
      <c r="AR1931" s="5"/>
      <c r="AS1931" s="5"/>
      <c r="AT1931" s="5"/>
    </row>
    <row r="1932" spans="2:46" ht="12.5">
      <c r="B1932" s="5"/>
      <c r="E1932" s="105"/>
      <c r="J1932" s="78"/>
      <c r="AL1932" s="5"/>
      <c r="AM1932" s="5"/>
      <c r="AN1932" s="5"/>
      <c r="AO1932" s="5"/>
      <c r="AP1932" s="5"/>
      <c r="AQ1932" s="5"/>
      <c r="AR1932" s="5"/>
      <c r="AS1932" s="5"/>
      <c r="AT1932" s="5"/>
    </row>
    <row r="1933" spans="2:46" ht="12.5">
      <c r="B1933" s="5"/>
      <c r="E1933" s="105"/>
      <c r="J1933" s="78"/>
      <c r="AL1933" s="5"/>
      <c r="AM1933" s="5"/>
      <c r="AN1933" s="5"/>
      <c r="AO1933" s="5"/>
      <c r="AP1933" s="5"/>
      <c r="AQ1933" s="5"/>
      <c r="AR1933" s="5"/>
      <c r="AS1933" s="5"/>
      <c r="AT1933" s="5"/>
    </row>
    <row r="1934" spans="2:46" ht="12.5">
      <c r="B1934" s="5"/>
      <c r="E1934" s="105"/>
      <c r="J1934" s="78"/>
      <c r="AL1934" s="5"/>
      <c r="AM1934" s="5"/>
      <c r="AN1934" s="5"/>
      <c r="AO1934" s="5"/>
      <c r="AP1934" s="5"/>
      <c r="AQ1934" s="5"/>
      <c r="AR1934" s="5"/>
      <c r="AS1934" s="5"/>
      <c r="AT1934" s="5"/>
    </row>
    <row r="1935" spans="2:46" ht="12.5">
      <c r="B1935" s="5"/>
      <c r="E1935" s="105"/>
      <c r="J1935" s="78"/>
      <c r="AL1935" s="5"/>
      <c r="AM1935" s="5"/>
      <c r="AN1935" s="5"/>
      <c r="AO1935" s="5"/>
      <c r="AP1935" s="5"/>
      <c r="AQ1935" s="5"/>
      <c r="AR1935" s="5"/>
      <c r="AS1935" s="5"/>
      <c r="AT1935" s="5"/>
    </row>
    <row r="1936" spans="2:46" ht="12.5">
      <c r="B1936" s="5"/>
      <c r="E1936" s="105"/>
      <c r="J1936" s="78"/>
      <c r="AL1936" s="5"/>
      <c r="AM1936" s="5"/>
      <c r="AN1936" s="5"/>
      <c r="AO1936" s="5"/>
      <c r="AP1936" s="5"/>
      <c r="AQ1936" s="5"/>
      <c r="AR1936" s="5"/>
      <c r="AS1936" s="5"/>
      <c r="AT1936" s="5"/>
    </row>
    <row r="1937" spans="2:46" ht="12.5">
      <c r="B1937" s="5"/>
      <c r="E1937" s="105"/>
      <c r="J1937" s="78"/>
      <c r="AL1937" s="5"/>
      <c r="AM1937" s="5"/>
      <c r="AN1937" s="5"/>
      <c r="AO1937" s="5"/>
      <c r="AP1937" s="5"/>
      <c r="AQ1937" s="5"/>
      <c r="AR1937" s="5"/>
      <c r="AS1937" s="5"/>
      <c r="AT1937" s="5"/>
    </row>
    <row r="1938" spans="2:46" ht="12.5">
      <c r="B1938" s="5"/>
      <c r="E1938" s="105"/>
      <c r="J1938" s="78"/>
      <c r="AL1938" s="5"/>
      <c r="AM1938" s="5"/>
      <c r="AN1938" s="5"/>
      <c r="AO1938" s="5"/>
      <c r="AP1938" s="5"/>
      <c r="AQ1938" s="5"/>
      <c r="AR1938" s="5"/>
      <c r="AS1938" s="5"/>
      <c r="AT1938" s="5"/>
    </row>
    <row r="1939" spans="2:46" ht="12.5">
      <c r="B1939" s="5"/>
      <c r="E1939" s="105"/>
      <c r="J1939" s="78"/>
      <c r="AL1939" s="5"/>
      <c r="AM1939" s="5"/>
      <c r="AN1939" s="5"/>
      <c r="AO1939" s="5"/>
      <c r="AP1939" s="5"/>
      <c r="AQ1939" s="5"/>
      <c r="AR1939" s="5"/>
      <c r="AS1939" s="5"/>
      <c r="AT1939" s="5"/>
    </row>
    <row r="1940" spans="2:46" ht="12.5">
      <c r="B1940" s="5"/>
      <c r="E1940" s="105"/>
      <c r="J1940" s="78"/>
      <c r="AL1940" s="5"/>
      <c r="AM1940" s="5"/>
      <c r="AN1940" s="5"/>
      <c r="AO1940" s="5"/>
      <c r="AP1940" s="5"/>
      <c r="AQ1940" s="5"/>
      <c r="AR1940" s="5"/>
      <c r="AS1940" s="5"/>
      <c r="AT1940" s="5"/>
    </row>
    <row r="1941" spans="2:46" ht="12.5">
      <c r="B1941" s="5"/>
      <c r="E1941" s="105"/>
      <c r="J1941" s="78"/>
      <c r="AL1941" s="5"/>
      <c r="AM1941" s="5"/>
      <c r="AN1941" s="5"/>
      <c r="AO1941" s="5"/>
      <c r="AP1941" s="5"/>
      <c r="AQ1941" s="5"/>
      <c r="AR1941" s="5"/>
      <c r="AS1941" s="5"/>
      <c r="AT1941" s="5"/>
    </row>
    <row r="1942" spans="2:46" ht="12.5">
      <c r="B1942" s="5"/>
      <c r="E1942" s="105"/>
      <c r="J1942" s="78"/>
      <c r="AL1942" s="5"/>
      <c r="AM1942" s="5"/>
      <c r="AN1942" s="5"/>
      <c r="AO1942" s="5"/>
      <c r="AP1942" s="5"/>
      <c r="AQ1942" s="5"/>
      <c r="AR1942" s="5"/>
      <c r="AS1942" s="5"/>
      <c r="AT1942" s="5"/>
    </row>
    <row r="1943" spans="2:46" ht="12.5">
      <c r="B1943" s="5"/>
      <c r="E1943" s="105"/>
      <c r="J1943" s="78"/>
      <c r="AL1943" s="5"/>
      <c r="AM1943" s="5"/>
      <c r="AN1943" s="5"/>
      <c r="AO1943" s="5"/>
      <c r="AP1943" s="5"/>
      <c r="AQ1943" s="5"/>
      <c r="AR1943" s="5"/>
      <c r="AS1943" s="5"/>
      <c r="AT1943" s="5"/>
    </row>
    <row r="1944" spans="2:46" ht="12.5">
      <c r="B1944" s="5"/>
      <c r="E1944" s="105"/>
      <c r="J1944" s="78"/>
      <c r="AL1944" s="5"/>
      <c r="AM1944" s="5"/>
      <c r="AN1944" s="5"/>
      <c r="AO1944" s="5"/>
      <c r="AP1944" s="5"/>
      <c r="AQ1944" s="5"/>
      <c r="AR1944" s="5"/>
      <c r="AS1944" s="5"/>
      <c r="AT1944" s="5"/>
    </row>
    <row r="1945" spans="2:46" ht="12.5">
      <c r="B1945" s="5"/>
      <c r="E1945" s="105"/>
      <c r="J1945" s="78"/>
      <c r="AL1945" s="5"/>
      <c r="AM1945" s="5"/>
      <c r="AN1945" s="5"/>
      <c r="AO1945" s="5"/>
      <c r="AP1945" s="5"/>
      <c r="AQ1945" s="5"/>
      <c r="AR1945" s="5"/>
      <c r="AS1945" s="5"/>
      <c r="AT1945" s="5"/>
    </row>
    <row r="1946" spans="2:46" ht="12.5">
      <c r="B1946" s="5"/>
      <c r="E1946" s="105"/>
      <c r="J1946" s="78"/>
      <c r="AL1946" s="5"/>
      <c r="AM1946" s="5"/>
      <c r="AN1946" s="5"/>
      <c r="AO1946" s="5"/>
      <c r="AP1946" s="5"/>
      <c r="AQ1946" s="5"/>
      <c r="AR1946" s="5"/>
      <c r="AS1946" s="5"/>
      <c r="AT1946" s="5"/>
    </row>
    <row r="1947" spans="2:46" ht="12.5">
      <c r="B1947" s="5"/>
      <c r="E1947" s="105"/>
      <c r="J1947" s="78"/>
      <c r="AL1947" s="5"/>
      <c r="AM1947" s="5"/>
      <c r="AN1947" s="5"/>
      <c r="AO1947" s="5"/>
      <c r="AP1947" s="5"/>
      <c r="AQ1947" s="5"/>
      <c r="AR1947" s="5"/>
      <c r="AS1947" s="5"/>
      <c r="AT1947" s="5"/>
    </row>
    <row r="1948" spans="2:46" ht="12.5">
      <c r="B1948" s="5"/>
      <c r="E1948" s="105"/>
      <c r="J1948" s="78"/>
      <c r="AL1948" s="5"/>
      <c r="AM1948" s="5"/>
      <c r="AN1948" s="5"/>
      <c r="AO1948" s="5"/>
      <c r="AP1948" s="5"/>
      <c r="AQ1948" s="5"/>
      <c r="AR1948" s="5"/>
      <c r="AS1948" s="5"/>
      <c r="AT1948" s="5"/>
    </row>
    <row r="1949" spans="2:46" ht="12.5">
      <c r="B1949" s="5"/>
      <c r="E1949" s="105"/>
      <c r="J1949" s="78"/>
      <c r="AL1949" s="5"/>
      <c r="AM1949" s="5"/>
      <c r="AN1949" s="5"/>
      <c r="AO1949" s="5"/>
      <c r="AP1949" s="5"/>
      <c r="AQ1949" s="5"/>
      <c r="AR1949" s="5"/>
      <c r="AS1949" s="5"/>
      <c r="AT1949" s="5"/>
    </row>
    <row r="1950" spans="2:46" ht="12.5">
      <c r="B1950" s="5"/>
      <c r="E1950" s="105"/>
      <c r="J1950" s="78"/>
      <c r="AL1950" s="5"/>
      <c r="AM1950" s="5"/>
      <c r="AN1950" s="5"/>
      <c r="AO1950" s="5"/>
      <c r="AP1950" s="5"/>
      <c r="AQ1950" s="5"/>
      <c r="AR1950" s="5"/>
      <c r="AS1950" s="5"/>
      <c r="AT1950" s="5"/>
    </row>
    <row r="1951" spans="2:46" ht="12.5">
      <c r="B1951" s="5"/>
      <c r="E1951" s="105"/>
      <c r="J1951" s="78"/>
      <c r="AL1951" s="5"/>
      <c r="AM1951" s="5"/>
      <c r="AN1951" s="5"/>
      <c r="AO1951" s="5"/>
      <c r="AP1951" s="5"/>
      <c r="AQ1951" s="5"/>
      <c r="AR1951" s="5"/>
      <c r="AS1951" s="5"/>
      <c r="AT1951" s="5"/>
    </row>
    <row r="1952" spans="2:46" ht="12.5">
      <c r="B1952" s="5"/>
      <c r="E1952" s="105"/>
      <c r="J1952" s="78"/>
      <c r="AL1952" s="5"/>
      <c r="AM1952" s="5"/>
      <c r="AN1952" s="5"/>
      <c r="AO1952" s="5"/>
      <c r="AP1952" s="5"/>
      <c r="AQ1952" s="5"/>
      <c r="AR1952" s="5"/>
      <c r="AS1952" s="5"/>
      <c r="AT1952" s="5"/>
    </row>
    <row r="1953" spans="2:46" ht="12.5">
      <c r="B1953" s="5"/>
      <c r="E1953" s="105"/>
      <c r="J1953" s="78"/>
      <c r="AL1953" s="5"/>
      <c r="AM1953" s="5"/>
      <c r="AN1953" s="5"/>
      <c r="AO1953" s="5"/>
      <c r="AP1953" s="5"/>
      <c r="AQ1953" s="5"/>
      <c r="AR1953" s="5"/>
      <c r="AS1953" s="5"/>
      <c r="AT1953" s="5"/>
    </row>
    <row r="1954" spans="2:46" ht="12.5">
      <c r="B1954" s="5"/>
      <c r="E1954" s="105"/>
      <c r="J1954" s="78"/>
      <c r="AL1954" s="5"/>
      <c r="AM1954" s="5"/>
      <c r="AN1954" s="5"/>
      <c r="AO1954" s="5"/>
      <c r="AP1954" s="5"/>
      <c r="AQ1954" s="5"/>
      <c r="AR1954" s="5"/>
      <c r="AS1954" s="5"/>
      <c r="AT1954" s="5"/>
    </row>
    <row r="1955" spans="2:46" ht="12.5">
      <c r="B1955" s="5"/>
      <c r="E1955" s="105"/>
      <c r="J1955" s="78"/>
      <c r="AL1955" s="5"/>
      <c r="AM1955" s="5"/>
      <c r="AN1955" s="5"/>
      <c r="AO1955" s="5"/>
      <c r="AP1955" s="5"/>
      <c r="AQ1955" s="5"/>
      <c r="AR1955" s="5"/>
      <c r="AS1955" s="5"/>
      <c r="AT1955" s="5"/>
    </row>
    <row r="1956" spans="2:46" ht="12.5">
      <c r="B1956" s="5"/>
      <c r="E1956" s="105"/>
      <c r="J1956" s="78"/>
      <c r="AL1956" s="5"/>
      <c r="AM1956" s="5"/>
      <c r="AN1956" s="5"/>
      <c r="AO1956" s="5"/>
      <c r="AP1956" s="5"/>
      <c r="AQ1956" s="5"/>
      <c r="AR1956" s="5"/>
      <c r="AS1956" s="5"/>
      <c r="AT1956" s="5"/>
    </row>
    <row r="1957" spans="2:46" ht="12.5">
      <c r="B1957" s="5"/>
      <c r="E1957" s="105"/>
      <c r="J1957" s="78"/>
      <c r="AL1957" s="5"/>
      <c r="AM1957" s="5"/>
      <c r="AN1957" s="5"/>
      <c r="AO1957" s="5"/>
      <c r="AP1957" s="5"/>
      <c r="AQ1957" s="5"/>
      <c r="AR1957" s="5"/>
      <c r="AS1957" s="5"/>
      <c r="AT1957" s="5"/>
    </row>
    <row r="1958" spans="2:46" ht="12.5">
      <c r="B1958" s="5"/>
      <c r="E1958" s="105"/>
      <c r="J1958" s="78"/>
      <c r="AL1958" s="5"/>
      <c r="AM1958" s="5"/>
      <c r="AN1958" s="5"/>
      <c r="AO1958" s="5"/>
      <c r="AP1958" s="5"/>
      <c r="AQ1958" s="5"/>
      <c r="AR1958" s="5"/>
      <c r="AS1958" s="5"/>
      <c r="AT1958" s="5"/>
    </row>
    <row r="1959" spans="2:46" ht="12.5">
      <c r="B1959" s="5"/>
      <c r="E1959" s="105"/>
      <c r="J1959" s="78"/>
      <c r="AL1959" s="5"/>
      <c r="AM1959" s="5"/>
      <c r="AN1959" s="5"/>
      <c r="AO1959" s="5"/>
      <c r="AP1959" s="5"/>
      <c r="AQ1959" s="5"/>
      <c r="AR1959" s="5"/>
      <c r="AS1959" s="5"/>
      <c r="AT1959" s="5"/>
    </row>
    <row r="1960" spans="2:46" ht="12.5">
      <c r="B1960" s="5"/>
      <c r="E1960" s="105"/>
      <c r="J1960" s="78"/>
      <c r="AL1960" s="5"/>
      <c r="AM1960" s="5"/>
      <c r="AN1960" s="5"/>
      <c r="AO1960" s="5"/>
      <c r="AP1960" s="5"/>
      <c r="AQ1960" s="5"/>
      <c r="AR1960" s="5"/>
      <c r="AS1960" s="5"/>
      <c r="AT1960" s="5"/>
    </row>
    <row r="1961" spans="2:46" ht="12.5">
      <c r="B1961" s="5"/>
      <c r="E1961" s="105"/>
      <c r="J1961" s="78"/>
      <c r="AL1961" s="5"/>
      <c r="AM1961" s="5"/>
      <c r="AN1961" s="5"/>
      <c r="AO1961" s="5"/>
      <c r="AP1961" s="5"/>
      <c r="AQ1961" s="5"/>
      <c r="AR1961" s="5"/>
      <c r="AS1961" s="5"/>
      <c r="AT1961" s="5"/>
    </row>
    <row r="1962" spans="2:46" ht="12.5">
      <c r="B1962" s="5"/>
      <c r="E1962" s="105"/>
      <c r="J1962" s="78"/>
      <c r="AL1962" s="5"/>
      <c r="AM1962" s="5"/>
      <c r="AN1962" s="5"/>
      <c r="AO1962" s="5"/>
      <c r="AP1962" s="5"/>
      <c r="AQ1962" s="5"/>
      <c r="AR1962" s="5"/>
      <c r="AS1962" s="5"/>
      <c r="AT1962" s="5"/>
    </row>
    <row r="1963" spans="2:46" ht="12.5">
      <c r="B1963" s="5"/>
      <c r="E1963" s="105"/>
      <c r="J1963" s="78"/>
      <c r="AL1963" s="5"/>
      <c r="AM1963" s="5"/>
      <c r="AN1963" s="5"/>
      <c r="AO1963" s="5"/>
      <c r="AP1963" s="5"/>
      <c r="AQ1963" s="5"/>
      <c r="AR1963" s="5"/>
      <c r="AS1963" s="5"/>
      <c r="AT1963" s="5"/>
    </row>
    <row r="1964" spans="2:46" ht="12.5">
      <c r="B1964" s="5"/>
      <c r="E1964" s="105"/>
      <c r="J1964" s="78"/>
      <c r="AL1964" s="5"/>
      <c r="AM1964" s="5"/>
      <c r="AN1964" s="5"/>
      <c r="AO1964" s="5"/>
      <c r="AP1964" s="5"/>
      <c r="AQ1964" s="5"/>
      <c r="AR1964" s="5"/>
      <c r="AS1964" s="5"/>
      <c r="AT1964" s="5"/>
    </row>
    <row r="1965" spans="2:46" ht="12.5">
      <c r="B1965" s="5"/>
      <c r="E1965" s="105"/>
      <c r="J1965" s="78"/>
      <c r="AL1965" s="5"/>
      <c r="AM1965" s="5"/>
      <c r="AN1965" s="5"/>
      <c r="AO1965" s="5"/>
      <c r="AP1965" s="5"/>
      <c r="AQ1965" s="5"/>
      <c r="AR1965" s="5"/>
      <c r="AS1965" s="5"/>
      <c r="AT1965" s="5"/>
    </row>
    <row r="1966" spans="2:46" ht="12.5">
      <c r="B1966" s="5"/>
      <c r="E1966" s="105"/>
      <c r="J1966" s="78"/>
      <c r="AL1966" s="5"/>
      <c r="AM1966" s="5"/>
      <c r="AN1966" s="5"/>
      <c r="AO1966" s="5"/>
      <c r="AP1966" s="5"/>
      <c r="AQ1966" s="5"/>
      <c r="AR1966" s="5"/>
      <c r="AS1966" s="5"/>
      <c r="AT1966" s="5"/>
    </row>
    <row r="1967" spans="2:46" ht="12.5">
      <c r="B1967" s="5"/>
      <c r="E1967" s="105"/>
      <c r="J1967" s="78"/>
      <c r="AL1967" s="5"/>
      <c r="AM1967" s="5"/>
      <c r="AN1967" s="5"/>
      <c r="AO1967" s="5"/>
      <c r="AP1967" s="5"/>
      <c r="AQ1967" s="5"/>
      <c r="AR1967" s="5"/>
      <c r="AS1967" s="5"/>
      <c r="AT1967" s="5"/>
    </row>
    <row r="1968" spans="2:46" ht="12.5">
      <c r="B1968" s="5"/>
      <c r="E1968" s="105"/>
      <c r="J1968" s="78"/>
      <c r="AL1968" s="5"/>
      <c r="AM1968" s="5"/>
      <c r="AN1968" s="5"/>
      <c r="AO1968" s="5"/>
      <c r="AP1968" s="5"/>
      <c r="AQ1968" s="5"/>
      <c r="AR1968" s="5"/>
      <c r="AS1968" s="5"/>
      <c r="AT1968" s="5"/>
    </row>
    <row r="1969" spans="2:46" ht="12.5">
      <c r="B1969" s="5"/>
      <c r="E1969" s="105"/>
      <c r="J1969" s="78"/>
      <c r="AL1969" s="5"/>
      <c r="AM1969" s="5"/>
      <c r="AN1969" s="5"/>
      <c r="AO1969" s="5"/>
      <c r="AP1969" s="5"/>
      <c r="AQ1969" s="5"/>
      <c r="AR1969" s="5"/>
      <c r="AS1969" s="5"/>
      <c r="AT1969" s="5"/>
    </row>
    <row r="1970" spans="2:46" ht="12.5">
      <c r="B1970" s="5"/>
      <c r="E1970" s="105"/>
      <c r="J1970" s="78"/>
      <c r="AL1970" s="5"/>
      <c r="AM1970" s="5"/>
      <c r="AN1970" s="5"/>
      <c r="AO1970" s="5"/>
      <c r="AP1970" s="5"/>
      <c r="AQ1970" s="5"/>
      <c r="AR1970" s="5"/>
      <c r="AS1970" s="5"/>
      <c r="AT1970" s="5"/>
    </row>
    <row r="1971" spans="2:46" ht="12.5">
      <c r="B1971" s="5"/>
      <c r="E1971" s="105"/>
      <c r="J1971" s="78"/>
      <c r="AL1971" s="5"/>
      <c r="AM1971" s="5"/>
      <c r="AN1971" s="5"/>
      <c r="AO1971" s="5"/>
      <c r="AP1971" s="5"/>
      <c r="AQ1971" s="5"/>
      <c r="AR1971" s="5"/>
      <c r="AS1971" s="5"/>
      <c r="AT1971" s="5"/>
    </row>
    <row r="1972" spans="2:46" ht="12.5">
      <c r="B1972" s="5"/>
      <c r="E1972" s="105"/>
      <c r="J1972" s="78"/>
      <c r="AL1972" s="5"/>
      <c r="AM1972" s="5"/>
      <c r="AN1972" s="5"/>
      <c r="AO1972" s="5"/>
      <c r="AP1972" s="5"/>
      <c r="AQ1972" s="5"/>
      <c r="AR1972" s="5"/>
      <c r="AS1972" s="5"/>
      <c r="AT1972" s="5"/>
    </row>
    <row r="1973" spans="2:46" ht="12.5">
      <c r="B1973" s="5"/>
      <c r="E1973" s="105"/>
      <c r="J1973" s="78"/>
      <c r="AL1973" s="5"/>
      <c r="AM1973" s="5"/>
      <c r="AN1973" s="5"/>
      <c r="AO1973" s="5"/>
      <c r="AP1973" s="5"/>
      <c r="AQ1973" s="5"/>
      <c r="AR1973" s="5"/>
      <c r="AS1973" s="5"/>
      <c r="AT1973" s="5"/>
    </row>
    <row r="1974" spans="2:46" ht="12.5">
      <c r="B1974" s="5"/>
      <c r="E1974" s="105"/>
      <c r="J1974" s="78"/>
      <c r="AL1974" s="5"/>
      <c r="AM1974" s="5"/>
      <c r="AN1974" s="5"/>
      <c r="AO1974" s="5"/>
      <c r="AP1974" s="5"/>
      <c r="AQ1974" s="5"/>
      <c r="AR1974" s="5"/>
      <c r="AS1974" s="5"/>
      <c r="AT1974" s="5"/>
    </row>
    <row r="1975" spans="2:46" ht="12.5">
      <c r="B1975" s="5"/>
      <c r="E1975" s="105"/>
      <c r="J1975" s="78"/>
      <c r="AL1975" s="5"/>
      <c r="AM1975" s="5"/>
      <c r="AN1975" s="5"/>
      <c r="AO1975" s="5"/>
      <c r="AP1975" s="5"/>
      <c r="AQ1975" s="5"/>
      <c r="AR1975" s="5"/>
      <c r="AS1975" s="5"/>
      <c r="AT1975" s="5"/>
    </row>
    <row r="1976" spans="2:46" ht="12.5">
      <c r="B1976" s="5"/>
      <c r="E1976" s="105"/>
      <c r="J1976" s="78"/>
      <c r="AL1976" s="5"/>
      <c r="AM1976" s="5"/>
      <c r="AN1976" s="5"/>
      <c r="AO1976" s="5"/>
      <c r="AP1976" s="5"/>
      <c r="AQ1976" s="5"/>
      <c r="AR1976" s="5"/>
      <c r="AS1976" s="5"/>
      <c r="AT1976" s="5"/>
    </row>
    <row r="1977" spans="2:46" ht="12.5">
      <c r="B1977" s="5"/>
      <c r="E1977" s="105"/>
      <c r="J1977" s="78"/>
      <c r="AL1977" s="5"/>
      <c r="AM1977" s="5"/>
      <c r="AN1977" s="5"/>
      <c r="AO1977" s="5"/>
      <c r="AP1977" s="5"/>
      <c r="AQ1977" s="5"/>
      <c r="AR1977" s="5"/>
      <c r="AS1977" s="5"/>
      <c r="AT1977" s="5"/>
    </row>
    <row r="1978" spans="2:46" ht="12.5">
      <c r="B1978" s="5"/>
      <c r="E1978" s="105"/>
      <c r="J1978" s="78"/>
      <c r="AL1978" s="5"/>
      <c r="AM1978" s="5"/>
      <c r="AN1978" s="5"/>
      <c r="AO1978" s="5"/>
      <c r="AP1978" s="5"/>
      <c r="AQ1978" s="5"/>
      <c r="AR1978" s="5"/>
      <c r="AS1978" s="5"/>
      <c r="AT1978" s="5"/>
    </row>
    <row r="1979" spans="2:46" ht="12.5">
      <c r="B1979" s="5"/>
      <c r="E1979" s="105"/>
      <c r="J1979" s="78"/>
      <c r="AL1979" s="5"/>
      <c r="AM1979" s="5"/>
      <c r="AN1979" s="5"/>
      <c r="AO1979" s="5"/>
      <c r="AP1979" s="5"/>
      <c r="AQ1979" s="5"/>
      <c r="AR1979" s="5"/>
      <c r="AS1979" s="5"/>
      <c r="AT1979" s="5"/>
    </row>
    <row r="1980" spans="2:46" ht="12.5">
      <c r="B1980" s="5"/>
      <c r="E1980" s="105"/>
      <c r="J1980" s="78"/>
      <c r="AL1980" s="5"/>
      <c r="AM1980" s="5"/>
      <c r="AN1980" s="5"/>
      <c r="AO1980" s="5"/>
      <c r="AP1980" s="5"/>
      <c r="AQ1980" s="5"/>
      <c r="AR1980" s="5"/>
      <c r="AS1980" s="5"/>
      <c r="AT1980" s="5"/>
    </row>
    <row r="1981" spans="2:46" ht="12.5">
      <c r="B1981" s="5"/>
      <c r="E1981" s="105"/>
      <c r="J1981" s="78"/>
      <c r="AL1981" s="5"/>
      <c r="AM1981" s="5"/>
      <c r="AN1981" s="5"/>
      <c r="AO1981" s="5"/>
      <c r="AP1981" s="5"/>
      <c r="AQ1981" s="5"/>
      <c r="AR1981" s="5"/>
      <c r="AS1981" s="5"/>
      <c r="AT1981" s="5"/>
    </row>
    <row r="1982" spans="2:46" ht="12.5">
      <c r="B1982" s="5"/>
      <c r="E1982" s="105"/>
      <c r="J1982" s="78"/>
      <c r="AL1982" s="5"/>
      <c r="AM1982" s="5"/>
      <c r="AN1982" s="5"/>
      <c r="AO1982" s="5"/>
      <c r="AP1982" s="5"/>
      <c r="AQ1982" s="5"/>
      <c r="AR1982" s="5"/>
      <c r="AS1982" s="5"/>
      <c r="AT1982" s="5"/>
    </row>
    <row r="1983" spans="2:46" ht="12.5">
      <c r="B1983" s="5"/>
      <c r="E1983" s="105"/>
      <c r="J1983" s="78"/>
      <c r="AL1983" s="5"/>
      <c r="AM1983" s="5"/>
      <c r="AN1983" s="5"/>
      <c r="AO1983" s="5"/>
      <c r="AP1983" s="5"/>
      <c r="AQ1983" s="5"/>
      <c r="AR1983" s="5"/>
      <c r="AS1983" s="5"/>
      <c r="AT1983" s="5"/>
    </row>
    <row r="1984" spans="2:46" ht="12.5">
      <c r="B1984" s="5"/>
      <c r="E1984" s="105"/>
      <c r="J1984" s="78"/>
      <c r="AL1984" s="5"/>
      <c r="AM1984" s="5"/>
      <c r="AN1984" s="5"/>
      <c r="AO1984" s="5"/>
      <c r="AP1984" s="5"/>
      <c r="AQ1984" s="5"/>
      <c r="AR1984" s="5"/>
      <c r="AS1984" s="5"/>
      <c r="AT1984" s="5"/>
    </row>
    <row r="1985" spans="2:46" ht="12.5">
      <c r="B1985" s="5"/>
      <c r="E1985" s="105"/>
      <c r="J1985" s="78"/>
      <c r="AL1985" s="5"/>
      <c r="AM1985" s="5"/>
      <c r="AN1985" s="5"/>
      <c r="AO1985" s="5"/>
      <c r="AP1985" s="5"/>
      <c r="AQ1985" s="5"/>
      <c r="AR1985" s="5"/>
      <c r="AS1985" s="5"/>
      <c r="AT1985" s="5"/>
    </row>
    <row r="1986" spans="2:46" ht="12.5">
      <c r="B1986" s="5"/>
      <c r="E1986" s="105"/>
      <c r="J1986" s="78"/>
      <c r="AL1986" s="5"/>
      <c r="AM1986" s="5"/>
      <c r="AN1986" s="5"/>
      <c r="AO1986" s="5"/>
      <c r="AP1986" s="5"/>
      <c r="AQ1986" s="5"/>
      <c r="AR1986" s="5"/>
      <c r="AS1986" s="5"/>
      <c r="AT1986" s="5"/>
    </row>
    <row r="1987" spans="2:46" ht="12.5">
      <c r="B1987" s="5"/>
      <c r="E1987" s="105"/>
      <c r="J1987" s="78"/>
      <c r="AL1987" s="5"/>
      <c r="AM1987" s="5"/>
      <c r="AN1987" s="5"/>
      <c r="AO1987" s="5"/>
      <c r="AP1987" s="5"/>
      <c r="AQ1987" s="5"/>
      <c r="AR1987" s="5"/>
      <c r="AS1987" s="5"/>
      <c r="AT1987" s="5"/>
    </row>
    <row r="1988" spans="2:46" ht="12.5">
      <c r="B1988" s="5"/>
      <c r="E1988" s="105"/>
      <c r="J1988" s="78"/>
      <c r="AL1988" s="5"/>
      <c r="AM1988" s="5"/>
      <c r="AN1988" s="5"/>
      <c r="AO1988" s="5"/>
      <c r="AP1988" s="5"/>
      <c r="AQ1988" s="5"/>
      <c r="AR1988" s="5"/>
      <c r="AS1988" s="5"/>
      <c r="AT1988" s="5"/>
    </row>
    <row r="1989" spans="2:46" ht="12.5">
      <c r="B1989" s="5"/>
      <c r="E1989" s="105"/>
      <c r="J1989" s="78"/>
      <c r="AL1989" s="5"/>
      <c r="AM1989" s="5"/>
      <c r="AN1989" s="5"/>
      <c r="AO1989" s="5"/>
      <c r="AP1989" s="5"/>
      <c r="AQ1989" s="5"/>
      <c r="AR1989" s="5"/>
      <c r="AS1989" s="5"/>
      <c r="AT1989" s="5"/>
    </row>
    <row r="1990" spans="2:46" ht="12.5">
      <c r="B1990" s="5"/>
      <c r="E1990" s="105"/>
      <c r="J1990" s="78"/>
      <c r="AL1990" s="5"/>
      <c r="AM1990" s="5"/>
      <c r="AN1990" s="5"/>
      <c r="AO1990" s="5"/>
      <c r="AP1990" s="5"/>
      <c r="AQ1990" s="5"/>
      <c r="AR1990" s="5"/>
      <c r="AS1990" s="5"/>
      <c r="AT1990" s="5"/>
    </row>
    <row r="1991" spans="2:46" ht="12.5">
      <c r="B1991" s="5"/>
      <c r="E1991" s="105"/>
      <c r="J1991" s="78"/>
      <c r="AL1991" s="5"/>
      <c r="AM1991" s="5"/>
      <c r="AN1991" s="5"/>
      <c r="AO1991" s="5"/>
      <c r="AP1991" s="5"/>
      <c r="AQ1991" s="5"/>
      <c r="AR1991" s="5"/>
      <c r="AS1991" s="5"/>
      <c r="AT1991" s="5"/>
    </row>
    <row r="1992" spans="2:46" ht="12.5">
      <c r="B1992" s="5"/>
      <c r="E1992" s="105"/>
      <c r="J1992" s="78"/>
      <c r="AL1992" s="5"/>
      <c r="AM1992" s="5"/>
      <c r="AN1992" s="5"/>
      <c r="AO1992" s="5"/>
      <c r="AP1992" s="5"/>
      <c r="AQ1992" s="5"/>
      <c r="AR1992" s="5"/>
      <c r="AS1992" s="5"/>
      <c r="AT1992" s="5"/>
    </row>
    <row r="1993" spans="2:46" ht="12.5">
      <c r="B1993" s="5"/>
      <c r="E1993" s="105"/>
      <c r="J1993" s="78"/>
      <c r="AL1993" s="5"/>
      <c r="AM1993" s="5"/>
      <c r="AN1993" s="5"/>
      <c r="AO1993" s="5"/>
      <c r="AP1993" s="5"/>
      <c r="AQ1993" s="5"/>
      <c r="AR1993" s="5"/>
      <c r="AS1993" s="5"/>
      <c r="AT1993" s="5"/>
    </row>
    <row r="1994" spans="2:46" ht="12.5">
      <c r="B1994" s="5"/>
      <c r="E1994" s="105"/>
      <c r="J1994" s="78"/>
      <c r="AL1994" s="5"/>
      <c r="AM1994" s="5"/>
      <c r="AN1994" s="5"/>
      <c r="AO1994" s="5"/>
      <c r="AP1994" s="5"/>
      <c r="AQ1994" s="5"/>
      <c r="AR1994" s="5"/>
      <c r="AS1994" s="5"/>
      <c r="AT1994" s="5"/>
    </row>
    <row r="1995" spans="2:46" ht="12.5">
      <c r="B1995" s="5"/>
      <c r="E1995" s="105"/>
      <c r="J1995" s="78"/>
      <c r="AL1995" s="5"/>
      <c r="AM1995" s="5"/>
      <c r="AN1995" s="5"/>
      <c r="AO1995" s="5"/>
      <c r="AP1995" s="5"/>
      <c r="AQ1995" s="5"/>
      <c r="AR1995" s="5"/>
      <c r="AS1995" s="5"/>
      <c r="AT1995" s="5"/>
    </row>
    <row r="1996" spans="2:46" ht="12.5">
      <c r="B1996" s="5"/>
      <c r="E1996" s="105"/>
      <c r="J1996" s="78"/>
      <c r="AL1996" s="5"/>
      <c r="AM1996" s="5"/>
      <c r="AN1996" s="5"/>
      <c r="AO1996" s="5"/>
      <c r="AP1996" s="5"/>
      <c r="AQ1996" s="5"/>
      <c r="AR1996" s="5"/>
      <c r="AS1996" s="5"/>
      <c r="AT1996" s="5"/>
    </row>
    <row r="1997" spans="2:46" ht="12.5">
      <c r="B1997" s="5"/>
      <c r="E1997" s="105"/>
      <c r="J1997" s="78"/>
      <c r="AL1997" s="5"/>
      <c r="AM1997" s="5"/>
      <c r="AN1997" s="5"/>
      <c r="AO1997" s="5"/>
      <c r="AP1997" s="5"/>
      <c r="AQ1997" s="5"/>
      <c r="AR1997" s="5"/>
      <c r="AS1997" s="5"/>
      <c r="AT1997" s="5"/>
    </row>
    <row r="1998" spans="2:46" ht="12.5">
      <c r="B1998" s="5"/>
      <c r="E1998" s="105"/>
      <c r="J1998" s="78"/>
      <c r="AL1998" s="5"/>
      <c r="AM1998" s="5"/>
      <c r="AN1998" s="5"/>
      <c r="AO1998" s="5"/>
      <c r="AP1998" s="5"/>
      <c r="AQ1998" s="5"/>
      <c r="AR1998" s="5"/>
      <c r="AS1998" s="5"/>
      <c r="AT1998" s="5"/>
    </row>
    <row r="1999" spans="2:46" ht="12.5">
      <c r="B1999" s="5"/>
      <c r="E1999" s="105"/>
      <c r="J1999" s="78"/>
      <c r="AL1999" s="5"/>
      <c r="AM1999" s="5"/>
      <c r="AN1999" s="5"/>
      <c r="AO1999" s="5"/>
      <c r="AP1999" s="5"/>
      <c r="AQ1999" s="5"/>
      <c r="AR1999" s="5"/>
      <c r="AS1999" s="5"/>
      <c r="AT1999" s="5"/>
    </row>
    <row r="2000" spans="2:46" ht="12.5">
      <c r="B2000" s="5"/>
      <c r="E2000" s="105"/>
      <c r="J2000" s="78"/>
      <c r="AL2000" s="5"/>
      <c r="AM2000" s="5"/>
      <c r="AN2000" s="5"/>
      <c r="AO2000" s="5"/>
      <c r="AP2000" s="5"/>
      <c r="AQ2000" s="5"/>
      <c r="AR2000" s="5"/>
      <c r="AS2000" s="5"/>
      <c r="AT2000" s="5"/>
    </row>
    <row r="2001" spans="2:46" ht="12.5">
      <c r="B2001" s="5"/>
      <c r="E2001" s="105"/>
      <c r="J2001" s="78"/>
      <c r="AL2001" s="5"/>
      <c r="AM2001" s="5"/>
      <c r="AN2001" s="5"/>
      <c r="AO2001" s="5"/>
      <c r="AP2001" s="5"/>
      <c r="AQ2001" s="5"/>
      <c r="AR2001" s="5"/>
      <c r="AS2001" s="5"/>
      <c r="AT2001" s="5"/>
    </row>
    <row r="2002" spans="2:46" ht="12.5">
      <c r="B2002" s="5"/>
      <c r="E2002" s="105"/>
      <c r="J2002" s="78"/>
      <c r="AL2002" s="5"/>
      <c r="AM2002" s="5"/>
      <c r="AN2002" s="5"/>
      <c r="AO2002" s="5"/>
      <c r="AP2002" s="5"/>
      <c r="AQ2002" s="5"/>
      <c r="AR2002" s="5"/>
      <c r="AS2002" s="5"/>
      <c r="AT2002" s="5"/>
    </row>
    <row r="2003" spans="2:46" ht="12.5">
      <c r="B2003" s="5"/>
      <c r="E2003" s="105"/>
      <c r="J2003" s="78"/>
      <c r="AL2003" s="5"/>
      <c r="AM2003" s="5"/>
      <c r="AN2003" s="5"/>
      <c r="AO2003" s="5"/>
      <c r="AP2003" s="5"/>
      <c r="AQ2003" s="5"/>
      <c r="AR2003" s="5"/>
      <c r="AS2003" s="5"/>
      <c r="AT2003" s="5"/>
    </row>
    <row r="2004" spans="2:46" ht="12.5">
      <c r="B2004" s="5"/>
      <c r="E2004" s="105"/>
      <c r="J2004" s="78"/>
      <c r="AL2004" s="5"/>
      <c r="AM2004" s="5"/>
      <c r="AN2004" s="5"/>
      <c r="AO2004" s="5"/>
      <c r="AP2004" s="5"/>
      <c r="AQ2004" s="5"/>
      <c r="AR2004" s="5"/>
      <c r="AS2004" s="5"/>
      <c r="AT2004" s="5"/>
    </row>
    <row r="2005" spans="2:46" ht="12.5">
      <c r="B2005" s="5"/>
      <c r="E2005" s="105"/>
      <c r="J2005" s="78"/>
      <c r="AL2005" s="5"/>
      <c r="AM2005" s="5"/>
      <c r="AN2005" s="5"/>
      <c r="AO2005" s="5"/>
      <c r="AP2005" s="5"/>
      <c r="AQ2005" s="5"/>
      <c r="AR2005" s="5"/>
      <c r="AS2005" s="5"/>
      <c r="AT2005" s="5"/>
    </row>
    <row r="2006" spans="2:46" ht="12.5">
      <c r="B2006" s="5"/>
      <c r="E2006" s="105"/>
      <c r="J2006" s="78"/>
      <c r="AL2006" s="5"/>
      <c r="AM2006" s="5"/>
      <c r="AN2006" s="5"/>
      <c r="AO2006" s="5"/>
      <c r="AP2006" s="5"/>
      <c r="AQ2006" s="5"/>
      <c r="AR2006" s="5"/>
      <c r="AS2006" s="5"/>
      <c r="AT2006" s="5"/>
    </row>
    <row r="2007" spans="2:46" ht="12.5">
      <c r="B2007" s="5"/>
      <c r="E2007" s="105"/>
      <c r="J2007" s="78"/>
      <c r="AL2007" s="5"/>
      <c r="AM2007" s="5"/>
      <c r="AN2007" s="5"/>
      <c r="AO2007" s="5"/>
      <c r="AP2007" s="5"/>
      <c r="AQ2007" s="5"/>
      <c r="AR2007" s="5"/>
      <c r="AS2007" s="5"/>
      <c r="AT2007" s="5"/>
    </row>
    <row r="2008" spans="2:46" ht="12.5">
      <c r="B2008" s="5"/>
      <c r="E2008" s="105"/>
      <c r="J2008" s="78"/>
      <c r="AL2008" s="5"/>
      <c r="AM2008" s="5"/>
      <c r="AN2008" s="5"/>
      <c r="AO2008" s="5"/>
      <c r="AP2008" s="5"/>
      <c r="AQ2008" s="5"/>
      <c r="AR2008" s="5"/>
      <c r="AS2008" s="5"/>
      <c r="AT2008" s="5"/>
    </row>
    <row r="2009" spans="2:46" ht="12.5">
      <c r="B2009" s="5"/>
      <c r="E2009" s="105"/>
      <c r="J2009" s="78"/>
      <c r="AL2009" s="5"/>
      <c r="AM2009" s="5"/>
      <c r="AN2009" s="5"/>
      <c r="AO2009" s="5"/>
      <c r="AP2009" s="5"/>
      <c r="AQ2009" s="5"/>
      <c r="AR2009" s="5"/>
      <c r="AS2009" s="5"/>
      <c r="AT2009" s="5"/>
    </row>
    <row r="2010" spans="2:46" ht="12.5">
      <c r="B2010" s="5"/>
      <c r="E2010" s="105"/>
      <c r="J2010" s="78"/>
      <c r="AL2010" s="5"/>
      <c r="AM2010" s="5"/>
      <c r="AN2010" s="5"/>
      <c r="AO2010" s="5"/>
      <c r="AP2010" s="5"/>
      <c r="AQ2010" s="5"/>
      <c r="AR2010" s="5"/>
      <c r="AS2010" s="5"/>
      <c r="AT2010" s="5"/>
    </row>
    <row r="2011" spans="2:46" ht="12.5">
      <c r="B2011" s="5"/>
      <c r="E2011" s="105"/>
      <c r="J2011" s="78"/>
      <c r="AL2011" s="5"/>
      <c r="AM2011" s="5"/>
      <c r="AN2011" s="5"/>
      <c r="AO2011" s="5"/>
      <c r="AP2011" s="5"/>
      <c r="AQ2011" s="5"/>
      <c r="AR2011" s="5"/>
      <c r="AS2011" s="5"/>
      <c r="AT2011" s="5"/>
    </row>
    <row r="2012" spans="2:46" ht="12.5">
      <c r="B2012" s="5"/>
      <c r="E2012" s="105"/>
      <c r="J2012" s="78"/>
      <c r="AL2012" s="5"/>
      <c r="AM2012" s="5"/>
      <c r="AN2012" s="5"/>
      <c r="AO2012" s="5"/>
      <c r="AP2012" s="5"/>
      <c r="AQ2012" s="5"/>
      <c r="AR2012" s="5"/>
      <c r="AS2012" s="5"/>
      <c r="AT2012" s="5"/>
    </row>
    <row r="2013" spans="2:46" ht="12.5">
      <c r="B2013" s="5"/>
      <c r="E2013" s="105"/>
      <c r="J2013" s="78"/>
      <c r="AL2013" s="5"/>
      <c r="AM2013" s="5"/>
      <c r="AN2013" s="5"/>
      <c r="AO2013" s="5"/>
      <c r="AP2013" s="5"/>
      <c r="AQ2013" s="5"/>
      <c r="AR2013" s="5"/>
      <c r="AS2013" s="5"/>
      <c r="AT2013" s="5"/>
    </row>
    <row r="2014" spans="2:46" ht="12.5">
      <c r="B2014" s="5"/>
      <c r="E2014" s="105"/>
      <c r="J2014" s="78"/>
      <c r="AL2014" s="5"/>
      <c r="AM2014" s="5"/>
      <c r="AN2014" s="5"/>
      <c r="AO2014" s="5"/>
      <c r="AP2014" s="5"/>
      <c r="AQ2014" s="5"/>
      <c r="AR2014" s="5"/>
      <c r="AS2014" s="5"/>
      <c r="AT2014" s="5"/>
    </row>
    <row r="2015" spans="2:46" ht="12.5">
      <c r="B2015" s="5"/>
      <c r="E2015" s="105"/>
      <c r="J2015" s="78"/>
      <c r="AL2015" s="5"/>
      <c r="AM2015" s="5"/>
      <c r="AN2015" s="5"/>
      <c r="AO2015" s="5"/>
      <c r="AP2015" s="5"/>
      <c r="AQ2015" s="5"/>
      <c r="AR2015" s="5"/>
      <c r="AS2015" s="5"/>
      <c r="AT2015" s="5"/>
    </row>
    <row r="2016" spans="2:46" ht="12.5">
      <c r="B2016" s="5"/>
      <c r="E2016" s="105"/>
      <c r="J2016" s="78"/>
      <c r="AL2016" s="5"/>
      <c r="AM2016" s="5"/>
      <c r="AN2016" s="5"/>
      <c r="AO2016" s="5"/>
      <c r="AP2016" s="5"/>
      <c r="AQ2016" s="5"/>
      <c r="AR2016" s="5"/>
      <c r="AS2016" s="5"/>
      <c r="AT2016" s="5"/>
    </row>
    <row r="2017" spans="2:46" ht="12.5">
      <c r="B2017" s="5"/>
      <c r="E2017" s="105"/>
      <c r="J2017" s="78"/>
      <c r="AL2017" s="5"/>
      <c r="AM2017" s="5"/>
      <c r="AN2017" s="5"/>
      <c r="AO2017" s="5"/>
      <c r="AP2017" s="5"/>
      <c r="AQ2017" s="5"/>
      <c r="AR2017" s="5"/>
      <c r="AS2017" s="5"/>
      <c r="AT2017" s="5"/>
    </row>
    <row r="2018" spans="2:46" ht="12.5">
      <c r="B2018" s="5"/>
      <c r="E2018" s="105"/>
      <c r="J2018" s="78"/>
      <c r="AL2018" s="5"/>
      <c r="AM2018" s="5"/>
      <c r="AN2018" s="5"/>
      <c r="AO2018" s="5"/>
      <c r="AP2018" s="5"/>
      <c r="AQ2018" s="5"/>
      <c r="AR2018" s="5"/>
      <c r="AS2018" s="5"/>
      <c r="AT2018" s="5"/>
    </row>
    <row r="2019" spans="2:46" ht="12.5">
      <c r="B2019" s="5"/>
      <c r="E2019" s="105"/>
      <c r="J2019" s="78"/>
      <c r="AL2019" s="5"/>
      <c r="AM2019" s="5"/>
      <c r="AN2019" s="5"/>
      <c r="AO2019" s="5"/>
      <c r="AP2019" s="5"/>
      <c r="AQ2019" s="5"/>
      <c r="AR2019" s="5"/>
      <c r="AS2019" s="5"/>
      <c r="AT2019" s="5"/>
    </row>
    <row r="2020" spans="2:46" ht="12.5">
      <c r="B2020" s="5"/>
      <c r="E2020" s="105"/>
      <c r="J2020" s="78"/>
      <c r="AL2020" s="5"/>
      <c r="AM2020" s="5"/>
      <c r="AN2020" s="5"/>
      <c r="AO2020" s="5"/>
      <c r="AP2020" s="5"/>
      <c r="AQ2020" s="5"/>
      <c r="AR2020" s="5"/>
      <c r="AS2020" s="5"/>
      <c r="AT2020" s="5"/>
    </row>
    <row r="2021" spans="2:46" ht="12.5">
      <c r="B2021" s="5"/>
      <c r="E2021" s="105"/>
      <c r="J2021" s="78"/>
      <c r="AL2021" s="5"/>
      <c r="AM2021" s="5"/>
      <c r="AN2021" s="5"/>
      <c r="AO2021" s="5"/>
      <c r="AP2021" s="5"/>
      <c r="AQ2021" s="5"/>
      <c r="AR2021" s="5"/>
      <c r="AS2021" s="5"/>
      <c r="AT2021" s="5"/>
    </row>
    <row r="2022" spans="2:46" ht="12.5">
      <c r="B2022" s="5"/>
      <c r="E2022" s="105"/>
      <c r="J2022" s="78"/>
      <c r="AL2022" s="5"/>
      <c r="AM2022" s="5"/>
      <c r="AN2022" s="5"/>
      <c r="AO2022" s="5"/>
      <c r="AP2022" s="5"/>
      <c r="AQ2022" s="5"/>
      <c r="AR2022" s="5"/>
      <c r="AS2022" s="5"/>
      <c r="AT2022" s="5"/>
    </row>
    <row r="2023" spans="2:46" ht="12.5">
      <c r="B2023" s="5"/>
      <c r="E2023" s="105"/>
      <c r="J2023" s="78"/>
      <c r="AL2023" s="5"/>
      <c r="AM2023" s="5"/>
      <c r="AN2023" s="5"/>
      <c r="AO2023" s="5"/>
      <c r="AP2023" s="5"/>
      <c r="AQ2023" s="5"/>
      <c r="AR2023" s="5"/>
      <c r="AS2023" s="5"/>
      <c r="AT2023" s="5"/>
    </row>
    <row r="2024" spans="2:46" ht="12.5">
      <c r="B2024" s="5"/>
      <c r="E2024" s="105"/>
      <c r="J2024" s="78"/>
      <c r="AL2024" s="5"/>
      <c r="AM2024" s="5"/>
      <c r="AN2024" s="5"/>
      <c r="AO2024" s="5"/>
      <c r="AP2024" s="5"/>
      <c r="AQ2024" s="5"/>
      <c r="AR2024" s="5"/>
      <c r="AS2024" s="5"/>
      <c r="AT2024" s="5"/>
    </row>
    <row r="2025" spans="2:46" ht="12.5">
      <c r="B2025" s="5"/>
      <c r="E2025" s="105"/>
      <c r="J2025" s="78"/>
      <c r="AL2025" s="5"/>
      <c r="AM2025" s="5"/>
      <c r="AN2025" s="5"/>
      <c r="AO2025" s="5"/>
      <c r="AP2025" s="5"/>
      <c r="AQ2025" s="5"/>
      <c r="AR2025" s="5"/>
      <c r="AS2025" s="5"/>
      <c r="AT2025" s="5"/>
    </row>
    <row r="2026" spans="2:46" ht="12.5">
      <c r="B2026" s="5"/>
      <c r="E2026" s="105"/>
      <c r="J2026" s="78"/>
      <c r="AL2026" s="5"/>
      <c r="AM2026" s="5"/>
      <c r="AN2026" s="5"/>
      <c r="AO2026" s="5"/>
      <c r="AP2026" s="5"/>
      <c r="AQ2026" s="5"/>
      <c r="AR2026" s="5"/>
      <c r="AS2026" s="5"/>
      <c r="AT2026" s="5"/>
    </row>
    <row r="2027" spans="2:46" ht="12.5">
      <c r="B2027" s="5"/>
      <c r="E2027" s="105"/>
      <c r="J2027" s="78"/>
      <c r="AL2027" s="5"/>
      <c r="AM2027" s="5"/>
      <c r="AN2027" s="5"/>
      <c r="AO2027" s="5"/>
      <c r="AP2027" s="5"/>
      <c r="AQ2027" s="5"/>
      <c r="AR2027" s="5"/>
      <c r="AS2027" s="5"/>
      <c r="AT2027" s="5"/>
    </row>
    <row r="2028" spans="2:46" ht="12.5">
      <c r="B2028" s="5"/>
      <c r="E2028" s="105"/>
      <c r="J2028" s="78"/>
      <c r="AL2028" s="5"/>
      <c r="AM2028" s="5"/>
      <c r="AN2028" s="5"/>
      <c r="AO2028" s="5"/>
      <c r="AP2028" s="5"/>
      <c r="AQ2028" s="5"/>
      <c r="AR2028" s="5"/>
      <c r="AS2028" s="5"/>
      <c r="AT2028" s="5"/>
    </row>
    <row r="2029" spans="2:46" ht="12.5">
      <c r="B2029" s="5"/>
      <c r="E2029" s="105"/>
      <c r="J2029" s="78"/>
      <c r="AL2029" s="5"/>
      <c r="AM2029" s="5"/>
      <c r="AN2029" s="5"/>
      <c r="AO2029" s="5"/>
      <c r="AP2029" s="5"/>
      <c r="AQ2029" s="5"/>
      <c r="AR2029" s="5"/>
      <c r="AS2029" s="5"/>
      <c r="AT2029" s="5"/>
    </row>
    <row r="2030" spans="2:46" ht="12.5">
      <c r="B2030" s="5"/>
      <c r="E2030" s="105"/>
      <c r="J2030" s="78"/>
      <c r="AL2030" s="5"/>
      <c r="AM2030" s="5"/>
      <c r="AN2030" s="5"/>
      <c r="AO2030" s="5"/>
      <c r="AP2030" s="5"/>
      <c r="AQ2030" s="5"/>
      <c r="AR2030" s="5"/>
      <c r="AS2030" s="5"/>
      <c r="AT2030" s="5"/>
    </row>
    <row r="2031" spans="2:46" ht="12.5">
      <c r="B2031" s="5"/>
      <c r="E2031" s="105"/>
      <c r="J2031" s="78"/>
      <c r="AL2031" s="5"/>
      <c r="AM2031" s="5"/>
      <c r="AN2031" s="5"/>
      <c r="AO2031" s="5"/>
      <c r="AP2031" s="5"/>
      <c r="AQ2031" s="5"/>
      <c r="AR2031" s="5"/>
      <c r="AS2031" s="5"/>
      <c r="AT2031" s="5"/>
    </row>
    <row r="2032" spans="2:46" ht="12.5">
      <c r="B2032" s="5"/>
      <c r="E2032" s="105"/>
      <c r="J2032" s="78"/>
      <c r="AL2032" s="5"/>
      <c r="AM2032" s="5"/>
      <c r="AN2032" s="5"/>
      <c r="AO2032" s="5"/>
      <c r="AP2032" s="5"/>
      <c r="AQ2032" s="5"/>
      <c r="AR2032" s="5"/>
      <c r="AS2032" s="5"/>
      <c r="AT2032" s="5"/>
    </row>
    <row r="2033" spans="2:46" ht="12.5">
      <c r="B2033" s="5"/>
      <c r="E2033" s="105"/>
      <c r="J2033" s="78"/>
      <c r="AL2033" s="5"/>
      <c r="AM2033" s="5"/>
      <c r="AN2033" s="5"/>
      <c r="AO2033" s="5"/>
      <c r="AP2033" s="5"/>
      <c r="AQ2033" s="5"/>
      <c r="AR2033" s="5"/>
      <c r="AS2033" s="5"/>
      <c r="AT2033" s="5"/>
    </row>
    <row r="2034" spans="2:46" ht="12.5">
      <c r="B2034" s="5"/>
      <c r="E2034" s="105"/>
      <c r="J2034" s="78"/>
      <c r="AL2034" s="5"/>
      <c r="AM2034" s="5"/>
      <c r="AN2034" s="5"/>
      <c r="AO2034" s="5"/>
      <c r="AP2034" s="5"/>
      <c r="AQ2034" s="5"/>
      <c r="AR2034" s="5"/>
      <c r="AS2034" s="5"/>
      <c r="AT2034" s="5"/>
    </row>
    <row r="2035" spans="2:46" ht="12.5">
      <c r="B2035" s="5"/>
      <c r="E2035" s="105"/>
      <c r="J2035" s="78"/>
      <c r="AL2035" s="5"/>
      <c r="AM2035" s="5"/>
      <c r="AN2035" s="5"/>
      <c r="AO2035" s="5"/>
      <c r="AP2035" s="5"/>
      <c r="AQ2035" s="5"/>
      <c r="AR2035" s="5"/>
      <c r="AS2035" s="5"/>
      <c r="AT2035" s="5"/>
    </row>
    <row r="2036" spans="2:46" ht="12.5">
      <c r="B2036" s="5"/>
      <c r="E2036" s="105"/>
      <c r="J2036" s="78"/>
      <c r="AL2036" s="5"/>
      <c r="AM2036" s="5"/>
      <c r="AN2036" s="5"/>
      <c r="AO2036" s="5"/>
      <c r="AP2036" s="5"/>
      <c r="AQ2036" s="5"/>
      <c r="AR2036" s="5"/>
      <c r="AS2036" s="5"/>
      <c r="AT2036" s="5"/>
    </row>
    <row r="2037" spans="2:46" ht="12.5">
      <c r="B2037" s="5"/>
      <c r="E2037" s="105"/>
      <c r="J2037" s="78"/>
      <c r="AL2037" s="5"/>
      <c r="AM2037" s="5"/>
      <c r="AN2037" s="5"/>
      <c r="AO2037" s="5"/>
      <c r="AP2037" s="5"/>
      <c r="AQ2037" s="5"/>
      <c r="AR2037" s="5"/>
      <c r="AS2037" s="5"/>
      <c r="AT2037" s="5"/>
    </row>
    <row r="2038" spans="2:46" ht="12.5">
      <c r="B2038" s="5"/>
      <c r="E2038" s="105"/>
      <c r="J2038" s="78"/>
      <c r="AL2038" s="5"/>
      <c r="AM2038" s="5"/>
      <c r="AN2038" s="5"/>
      <c r="AO2038" s="5"/>
      <c r="AP2038" s="5"/>
      <c r="AQ2038" s="5"/>
      <c r="AR2038" s="5"/>
      <c r="AS2038" s="5"/>
      <c r="AT2038" s="5"/>
    </row>
    <row r="2039" spans="2:46" ht="12.5">
      <c r="B2039" s="5"/>
      <c r="E2039" s="105"/>
      <c r="J2039" s="78"/>
      <c r="AL2039" s="5"/>
      <c r="AM2039" s="5"/>
      <c r="AN2039" s="5"/>
      <c r="AO2039" s="5"/>
      <c r="AP2039" s="5"/>
      <c r="AQ2039" s="5"/>
      <c r="AR2039" s="5"/>
      <c r="AS2039" s="5"/>
      <c r="AT2039" s="5"/>
    </row>
    <row r="2040" spans="2:46" ht="12.5">
      <c r="B2040" s="5"/>
      <c r="E2040" s="105"/>
      <c r="J2040" s="78"/>
      <c r="AL2040" s="5"/>
      <c r="AM2040" s="5"/>
      <c r="AN2040" s="5"/>
      <c r="AO2040" s="5"/>
      <c r="AP2040" s="5"/>
      <c r="AQ2040" s="5"/>
      <c r="AR2040" s="5"/>
      <c r="AS2040" s="5"/>
      <c r="AT2040" s="5"/>
    </row>
    <row r="2041" spans="2:46" ht="12.5">
      <c r="B2041" s="5"/>
      <c r="E2041" s="105"/>
      <c r="J2041" s="78"/>
      <c r="AL2041" s="5"/>
      <c r="AM2041" s="5"/>
      <c r="AN2041" s="5"/>
      <c r="AO2041" s="5"/>
      <c r="AP2041" s="5"/>
      <c r="AQ2041" s="5"/>
      <c r="AR2041" s="5"/>
      <c r="AS2041" s="5"/>
      <c r="AT2041" s="5"/>
    </row>
    <row r="2042" spans="2:46" ht="12.5">
      <c r="B2042" s="5"/>
      <c r="E2042" s="105"/>
      <c r="J2042" s="78"/>
      <c r="AL2042" s="5"/>
      <c r="AM2042" s="5"/>
      <c r="AN2042" s="5"/>
      <c r="AO2042" s="5"/>
      <c r="AP2042" s="5"/>
      <c r="AQ2042" s="5"/>
      <c r="AR2042" s="5"/>
      <c r="AS2042" s="5"/>
      <c r="AT2042" s="5"/>
    </row>
    <row r="2043" spans="2:46" ht="12.5">
      <c r="B2043" s="5"/>
      <c r="E2043" s="105"/>
      <c r="J2043" s="78"/>
      <c r="AL2043" s="5"/>
      <c r="AM2043" s="5"/>
      <c r="AN2043" s="5"/>
      <c r="AO2043" s="5"/>
      <c r="AP2043" s="5"/>
      <c r="AQ2043" s="5"/>
      <c r="AR2043" s="5"/>
      <c r="AS2043" s="5"/>
      <c r="AT2043" s="5"/>
    </row>
    <row r="2044" spans="2:46" ht="12.5">
      <c r="B2044" s="5"/>
      <c r="E2044" s="105"/>
      <c r="J2044" s="78"/>
      <c r="AL2044" s="5"/>
      <c r="AM2044" s="5"/>
      <c r="AN2044" s="5"/>
      <c r="AO2044" s="5"/>
      <c r="AP2044" s="5"/>
      <c r="AQ2044" s="5"/>
      <c r="AR2044" s="5"/>
      <c r="AS2044" s="5"/>
      <c r="AT2044" s="5"/>
    </row>
    <row r="2045" spans="2:46" ht="12.5">
      <c r="B2045" s="5"/>
      <c r="E2045" s="105"/>
      <c r="J2045" s="78"/>
      <c r="AL2045" s="5"/>
      <c r="AM2045" s="5"/>
      <c r="AN2045" s="5"/>
      <c r="AO2045" s="5"/>
      <c r="AP2045" s="5"/>
      <c r="AQ2045" s="5"/>
      <c r="AR2045" s="5"/>
      <c r="AS2045" s="5"/>
      <c r="AT2045" s="5"/>
    </row>
    <row r="2046" spans="2:46" ht="12.5">
      <c r="B2046" s="5"/>
      <c r="E2046" s="105"/>
      <c r="J2046" s="78"/>
      <c r="AL2046" s="5"/>
      <c r="AM2046" s="5"/>
      <c r="AN2046" s="5"/>
      <c r="AO2046" s="5"/>
      <c r="AP2046" s="5"/>
      <c r="AQ2046" s="5"/>
      <c r="AR2046" s="5"/>
      <c r="AS2046" s="5"/>
      <c r="AT2046" s="5"/>
    </row>
    <row r="2047" spans="2:46" ht="12.5">
      <c r="B2047" s="5"/>
      <c r="E2047" s="105"/>
      <c r="J2047" s="78"/>
      <c r="AL2047" s="5"/>
      <c r="AM2047" s="5"/>
      <c r="AN2047" s="5"/>
      <c r="AO2047" s="5"/>
      <c r="AP2047" s="5"/>
      <c r="AQ2047" s="5"/>
      <c r="AR2047" s="5"/>
      <c r="AS2047" s="5"/>
      <c r="AT2047" s="5"/>
    </row>
    <row r="2048" spans="2:46" ht="12.5">
      <c r="B2048" s="5"/>
      <c r="E2048" s="105"/>
      <c r="J2048" s="78"/>
      <c r="AL2048" s="5"/>
      <c r="AM2048" s="5"/>
      <c r="AN2048" s="5"/>
      <c r="AO2048" s="5"/>
      <c r="AP2048" s="5"/>
      <c r="AQ2048" s="5"/>
      <c r="AR2048" s="5"/>
      <c r="AS2048" s="5"/>
      <c r="AT2048" s="5"/>
    </row>
    <row r="2049" spans="2:46" ht="12.5">
      <c r="B2049" s="5"/>
      <c r="E2049" s="105"/>
      <c r="J2049" s="78"/>
      <c r="AL2049" s="5"/>
      <c r="AM2049" s="5"/>
      <c r="AN2049" s="5"/>
      <c r="AO2049" s="5"/>
      <c r="AP2049" s="5"/>
      <c r="AQ2049" s="5"/>
      <c r="AR2049" s="5"/>
      <c r="AS2049" s="5"/>
      <c r="AT2049" s="5"/>
    </row>
    <row r="2050" spans="2:46" ht="12.5">
      <c r="B2050" s="5"/>
      <c r="E2050" s="105"/>
      <c r="J2050" s="78"/>
      <c r="AL2050" s="5"/>
      <c r="AM2050" s="5"/>
      <c r="AN2050" s="5"/>
      <c r="AO2050" s="5"/>
      <c r="AP2050" s="5"/>
      <c r="AQ2050" s="5"/>
      <c r="AR2050" s="5"/>
      <c r="AS2050" s="5"/>
      <c r="AT2050" s="5"/>
    </row>
    <row r="2051" spans="2:46" ht="12.5">
      <c r="B2051" s="5"/>
      <c r="E2051" s="105"/>
      <c r="J2051" s="78"/>
      <c r="AL2051" s="5"/>
      <c r="AM2051" s="5"/>
      <c r="AN2051" s="5"/>
      <c r="AO2051" s="5"/>
      <c r="AP2051" s="5"/>
      <c r="AQ2051" s="5"/>
      <c r="AR2051" s="5"/>
      <c r="AS2051" s="5"/>
      <c r="AT2051" s="5"/>
    </row>
    <row r="2052" spans="2:46" ht="12.5">
      <c r="B2052" s="5"/>
      <c r="E2052" s="105"/>
      <c r="J2052" s="78"/>
      <c r="AL2052" s="5"/>
      <c r="AM2052" s="5"/>
      <c r="AN2052" s="5"/>
      <c r="AO2052" s="5"/>
      <c r="AP2052" s="5"/>
      <c r="AQ2052" s="5"/>
      <c r="AR2052" s="5"/>
      <c r="AS2052" s="5"/>
      <c r="AT2052" s="5"/>
    </row>
    <row r="2053" spans="2:46" ht="12.5">
      <c r="B2053" s="5"/>
      <c r="E2053" s="105"/>
      <c r="J2053" s="78"/>
      <c r="AL2053" s="5"/>
      <c r="AM2053" s="5"/>
      <c r="AN2053" s="5"/>
      <c r="AO2053" s="5"/>
      <c r="AP2053" s="5"/>
      <c r="AQ2053" s="5"/>
      <c r="AR2053" s="5"/>
      <c r="AS2053" s="5"/>
      <c r="AT2053" s="5"/>
    </row>
    <row r="2054" spans="2:46" ht="12.5">
      <c r="B2054" s="5"/>
      <c r="E2054" s="105"/>
      <c r="J2054" s="78"/>
      <c r="AL2054" s="5"/>
      <c r="AM2054" s="5"/>
      <c r="AN2054" s="5"/>
      <c r="AO2054" s="5"/>
      <c r="AP2054" s="5"/>
      <c r="AQ2054" s="5"/>
      <c r="AR2054" s="5"/>
      <c r="AS2054" s="5"/>
      <c r="AT2054" s="5"/>
    </row>
    <row r="2055" spans="2:46" ht="12.5">
      <c r="B2055" s="5"/>
      <c r="E2055" s="105"/>
      <c r="J2055" s="78"/>
      <c r="AL2055" s="5"/>
      <c r="AM2055" s="5"/>
      <c r="AN2055" s="5"/>
      <c r="AO2055" s="5"/>
      <c r="AP2055" s="5"/>
      <c r="AQ2055" s="5"/>
      <c r="AR2055" s="5"/>
      <c r="AS2055" s="5"/>
      <c r="AT2055" s="5"/>
    </row>
    <row r="2056" spans="2:46" ht="12.5">
      <c r="B2056" s="5"/>
      <c r="E2056" s="105"/>
      <c r="J2056" s="78"/>
      <c r="AL2056" s="5"/>
      <c r="AM2056" s="5"/>
      <c r="AN2056" s="5"/>
      <c r="AO2056" s="5"/>
      <c r="AP2056" s="5"/>
      <c r="AQ2056" s="5"/>
      <c r="AR2056" s="5"/>
      <c r="AS2056" s="5"/>
      <c r="AT2056" s="5"/>
    </row>
    <row r="2057" spans="2:46" ht="12.5">
      <c r="B2057" s="5"/>
      <c r="E2057" s="105"/>
      <c r="J2057" s="78"/>
      <c r="AL2057" s="5"/>
      <c r="AM2057" s="5"/>
      <c r="AN2057" s="5"/>
      <c r="AO2057" s="5"/>
      <c r="AP2057" s="5"/>
      <c r="AQ2057" s="5"/>
      <c r="AR2057" s="5"/>
      <c r="AS2057" s="5"/>
      <c r="AT2057" s="5"/>
    </row>
    <row r="2058" spans="2:46" ht="12.5">
      <c r="B2058" s="5"/>
      <c r="E2058" s="105"/>
      <c r="J2058" s="78"/>
      <c r="AL2058" s="5"/>
      <c r="AM2058" s="5"/>
      <c r="AN2058" s="5"/>
      <c r="AO2058" s="5"/>
      <c r="AP2058" s="5"/>
      <c r="AQ2058" s="5"/>
      <c r="AR2058" s="5"/>
      <c r="AS2058" s="5"/>
      <c r="AT2058" s="5"/>
    </row>
    <row r="2059" spans="2:46" ht="12.5">
      <c r="B2059" s="5"/>
      <c r="E2059" s="105"/>
      <c r="J2059" s="78"/>
      <c r="AL2059" s="5"/>
      <c r="AM2059" s="5"/>
      <c r="AN2059" s="5"/>
      <c r="AO2059" s="5"/>
      <c r="AP2059" s="5"/>
      <c r="AQ2059" s="5"/>
      <c r="AR2059" s="5"/>
      <c r="AS2059" s="5"/>
      <c r="AT2059" s="5"/>
    </row>
    <row r="2060" spans="2:46" ht="12.5">
      <c r="B2060" s="5"/>
      <c r="E2060" s="105"/>
      <c r="J2060" s="78"/>
      <c r="AL2060" s="5"/>
      <c r="AM2060" s="5"/>
      <c r="AN2060" s="5"/>
      <c r="AO2060" s="5"/>
      <c r="AP2060" s="5"/>
      <c r="AQ2060" s="5"/>
      <c r="AR2060" s="5"/>
      <c r="AS2060" s="5"/>
      <c r="AT2060" s="5"/>
    </row>
    <row r="2061" spans="2:46" ht="12.5">
      <c r="B2061" s="5"/>
      <c r="E2061" s="105"/>
      <c r="J2061" s="78"/>
      <c r="AL2061" s="5"/>
      <c r="AM2061" s="5"/>
      <c r="AN2061" s="5"/>
      <c r="AO2061" s="5"/>
      <c r="AP2061" s="5"/>
      <c r="AQ2061" s="5"/>
      <c r="AR2061" s="5"/>
      <c r="AS2061" s="5"/>
      <c r="AT2061" s="5"/>
    </row>
    <row r="2062" spans="2:46" ht="12.5">
      <c r="B2062" s="5"/>
      <c r="E2062" s="105"/>
      <c r="J2062" s="78"/>
      <c r="AL2062" s="5"/>
      <c r="AM2062" s="5"/>
      <c r="AN2062" s="5"/>
      <c r="AO2062" s="5"/>
      <c r="AP2062" s="5"/>
      <c r="AQ2062" s="5"/>
      <c r="AR2062" s="5"/>
      <c r="AS2062" s="5"/>
      <c r="AT2062" s="5"/>
    </row>
    <row r="2063" spans="2:46" ht="12.5">
      <c r="B2063" s="5"/>
      <c r="E2063" s="105"/>
      <c r="J2063" s="78"/>
      <c r="AL2063" s="5"/>
      <c r="AM2063" s="5"/>
      <c r="AN2063" s="5"/>
      <c r="AO2063" s="5"/>
      <c r="AP2063" s="5"/>
      <c r="AQ2063" s="5"/>
      <c r="AR2063" s="5"/>
      <c r="AS2063" s="5"/>
      <c r="AT2063" s="5"/>
    </row>
    <row r="2064" spans="2:46" ht="12.5">
      <c r="B2064" s="5"/>
      <c r="E2064" s="105"/>
      <c r="J2064" s="78"/>
      <c r="AL2064" s="5"/>
      <c r="AM2064" s="5"/>
      <c r="AN2064" s="5"/>
      <c r="AO2064" s="5"/>
      <c r="AP2064" s="5"/>
      <c r="AQ2064" s="5"/>
      <c r="AR2064" s="5"/>
      <c r="AS2064" s="5"/>
      <c r="AT2064" s="5"/>
    </row>
    <row r="2065" spans="2:46" ht="12.5">
      <c r="B2065" s="5"/>
      <c r="E2065" s="105"/>
      <c r="J2065" s="78"/>
      <c r="AL2065" s="5"/>
      <c r="AM2065" s="5"/>
      <c r="AN2065" s="5"/>
      <c r="AO2065" s="5"/>
      <c r="AP2065" s="5"/>
      <c r="AQ2065" s="5"/>
      <c r="AR2065" s="5"/>
      <c r="AS2065" s="5"/>
      <c r="AT2065" s="5"/>
    </row>
    <row r="2066" spans="2:46" ht="12.5">
      <c r="B2066" s="5"/>
      <c r="E2066" s="105"/>
      <c r="J2066" s="78"/>
      <c r="AL2066" s="5"/>
      <c r="AM2066" s="5"/>
      <c r="AN2066" s="5"/>
      <c r="AO2066" s="5"/>
      <c r="AP2066" s="5"/>
      <c r="AQ2066" s="5"/>
      <c r="AR2066" s="5"/>
      <c r="AS2066" s="5"/>
      <c r="AT2066" s="5"/>
    </row>
    <row r="2067" spans="2:46" ht="12.5">
      <c r="B2067" s="5"/>
      <c r="E2067" s="105"/>
      <c r="J2067" s="78"/>
      <c r="AL2067" s="5"/>
      <c r="AM2067" s="5"/>
      <c r="AN2067" s="5"/>
      <c r="AO2067" s="5"/>
      <c r="AP2067" s="5"/>
      <c r="AQ2067" s="5"/>
      <c r="AR2067" s="5"/>
      <c r="AS2067" s="5"/>
      <c r="AT2067" s="5"/>
    </row>
    <row r="2068" spans="2:46" ht="12.5">
      <c r="B2068" s="5"/>
      <c r="E2068" s="105"/>
      <c r="J2068" s="78"/>
      <c r="AL2068" s="5"/>
      <c r="AM2068" s="5"/>
      <c r="AN2068" s="5"/>
      <c r="AO2068" s="5"/>
      <c r="AP2068" s="5"/>
      <c r="AQ2068" s="5"/>
      <c r="AR2068" s="5"/>
      <c r="AS2068" s="5"/>
      <c r="AT2068" s="5"/>
    </row>
    <row r="2069" spans="2:46" ht="12.5">
      <c r="B2069" s="5"/>
      <c r="E2069" s="105"/>
      <c r="J2069" s="78"/>
      <c r="AL2069" s="5"/>
      <c r="AM2069" s="5"/>
      <c r="AN2069" s="5"/>
      <c r="AO2069" s="5"/>
      <c r="AP2069" s="5"/>
      <c r="AQ2069" s="5"/>
      <c r="AR2069" s="5"/>
      <c r="AS2069" s="5"/>
      <c r="AT2069" s="5"/>
    </row>
    <row r="2070" spans="2:46" ht="12.5">
      <c r="B2070" s="5"/>
      <c r="E2070" s="105"/>
      <c r="J2070" s="78"/>
      <c r="AL2070" s="5"/>
      <c r="AM2070" s="5"/>
      <c r="AN2070" s="5"/>
      <c r="AO2070" s="5"/>
      <c r="AP2070" s="5"/>
      <c r="AQ2070" s="5"/>
      <c r="AR2070" s="5"/>
      <c r="AS2070" s="5"/>
      <c r="AT2070" s="5"/>
    </row>
    <row r="2071" spans="2:46" ht="12.5">
      <c r="B2071" s="5"/>
      <c r="E2071" s="105"/>
      <c r="J2071" s="78"/>
      <c r="AL2071" s="5"/>
      <c r="AM2071" s="5"/>
      <c r="AN2071" s="5"/>
      <c r="AO2071" s="5"/>
      <c r="AP2071" s="5"/>
      <c r="AQ2071" s="5"/>
      <c r="AR2071" s="5"/>
      <c r="AS2071" s="5"/>
      <c r="AT2071" s="5"/>
    </row>
    <row r="2072" spans="2:46" ht="12.5">
      <c r="B2072" s="5"/>
      <c r="E2072" s="105"/>
      <c r="J2072" s="78"/>
      <c r="AL2072" s="5"/>
      <c r="AM2072" s="5"/>
      <c r="AN2072" s="5"/>
      <c r="AO2072" s="5"/>
      <c r="AP2072" s="5"/>
      <c r="AQ2072" s="5"/>
      <c r="AR2072" s="5"/>
      <c r="AS2072" s="5"/>
      <c r="AT2072" s="5"/>
    </row>
    <row r="2073" spans="2:46" ht="12.5">
      <c r="B2073" s="5"/>
      <c r="E2073" s="105"/>
      <c r="J2073" s="78"/>
      <c r="AL2073" s="5"/>
      <c r="AM2073" s="5"/>
      <c r="AN2073" s="5"/>
      <c r="AO2073" s="5"/>
      <c r="AP2073" s="5"/>
      <c r="AQ2073" s="5"/>
      <c r="AR2073" s="5"/>
      <c r="AS2073" s="5"/>
      <c r="AT2073" s="5"/>
    </row>
    <row r="2074" spans="2:46" ht="12.5">
      <c r="B2074" s="5"/>
      <c r="E2074" s="105"/>
      <c r="J2074" s="78"/>
      <c r="AL2074" s="5"/>
      <c r="AM2074" s="5"/>
      <c r="AN2074" s="5"/>
      <c r="AO2074" s="5"/>
      <c r="AP2074" s="5"/>
      <c r="AQ2074" s="5"/>
      <c r="AR2074" s="5"/>
      <c r="AS2074" s="5"/>
      <c r="AT2074" s="5"/>
    </row>
    <row r="2075" spans="2:46" ht="12.5">
      <c r="B2075" s="5"/>
      <c r="E2075" s="105"/>
      <c r="J2075" s="78"/>
      <c r="AL2075" s="5"/>
      <c r="AM2075" s="5"/>
      <c r="AN2075" s="5"/>
      <c r="AO2075" s="5"/>
      <c r="AP2075" s="5"/>
      <c r="AQ2075" s="5"/>
      <c r="AR2075" s="5"/>
      <c r="AS2075" s="5"/>
      <c r="AT2075" s="5"/>
    </row>
    <row r="2076" spans="2:46" ht="12.5">
      <c r="B2076" s="5"/>
      <c r="E2076" s="105"/>
      <c r="J2076" s="78"/>
      <c r="AL2076" s="5"/>
      <c r="AM2076" s="5"/>
      <c r="AN2076" s="5"/>
      <c r="AO2076" s="5"/>
      <c r="AP2076" s="5"/>
      <c r="AQ2076" s="5"/>
      <c r="AR2076" s="5"/>
      <c r="AS2076" s="5"/>
      <c r="AT2076" s="5"/>
    </row>
    <row r="2077" spans="2:46" ht="12.5">
      <c r="B2077" s="5"/>
      <c r="E2077" s="105"/>
      <c r="J2077" s="78"/>
      <c r="AL2077" s="5"/>
      <c r="AM2077" s="5"/>
      <c r="AN2077" s="5"/>
      <c r="AO2077" s="5"/>
      <c r="AP2077" s="5"/>
      <c r="AQ2077" s="5"/>
      <c r="AR2077" s="5"/>
      <c r="AS2077" s="5"/>
      <c r="AT2077" s="5"/>
    </row>
    <row r="2078" spans="2:46" ht="12.5">
      <c r="B2078" s="5"/>
      <c r="E2078" s="105"/>
      <c r="J2078" s="78"/>
      <c r="AL2078" s="5"/>
      <c r="AM2078" s="5"/>
      <c r="AN2078" s="5"/>
      <c r="AO2078" s="5"/>
      <c r="AP2078" s="5"/>
      <c r="AQ2078" s="5"/>
      <c r="AR2078" s="5"/>
      <c r="AS2078" s="5"/>
      <c r="AT2078" s="5"/>
    </row>
    <row r="2079" spans="2:46" ht="12.5">
      <c r="B2079" s="5"/>
      <c r="E2079" s="105"/>
      <c r="J2079" s="78"/>
      <c r="AL2079" s="5"/>
      <c r="AM2079" s="5"/>
      <c r="AN2079" s="5"/>
      <c r="AO2079" s="5"/>
      <c r="AP2079" s="5"/>
      <c r="AQ2079" s="5"/>
      <c r="AR2079" s="5"/>
      <c r="AS2079" s="5"/>
      <c r="AT2079" s="5"/>
    </row>
    <row r="2080" spans="2:46" ht="12.5">
      <c r="B2080" s="5"/>
      <c r="E2080" s="105"/>
      <c r="J2080" s="78"/>
      <c r="AL2080" s="5"/>
      <c r="AM2080" s="5"/>
      <c r="AN2080" s="5"/>
      <c r="AO2080" s="5"/>
      <c r="AP2080" s="5"/>
      <c r="AQ2080" s="5"/>
      <c r="AR2080" s="5"/>
      <c r="AS2080" s="5"/>
      <c r="AT2080" s="5"/>
    </row>
    <row r="2081" spans="2:46" ht="12.5">
      <c r="B2081" s="5"/>
      <c r="E2081" s="105"/>
      <c r="J2081" s="78"/>
      <c r="AL2081" s="5"/>
      <c r="AM2081" s="5"/>
      <c r="AN2081" s="5"/>
      <c r="AO2081" s="5"/>
      <c r="AP2081" s="5"/>
      <c r="AQ2081" s="5"/>
      <c r="AR2081" s="5"/>
      <c r="AS2081" s="5"/>
      <c r="AT2081" s="5"/>
    </row>
    <row r="2082" spans="2:46" ht="12.5">
      <c r="B2082" s="5"/>
      <c r="E2082" s="105"/>
      <c r="J2082" s="78"/>
      <c r="AL2082" s="5"/>
      <c r="AM2082" s="5"/>
      <c r="AN2082" s="5"/>
      <c r="AO2082" s="5"/>
      <c r="AP2082" s="5"/>
      <c r="AQ2082" s="5"/>
      <c r="AR2082" s="5"/>
      <c r="AS2082" s="5"/>
      <c r="AT2082" s="5"/>
    </row>
    <row r="2083" spans="2:46" ht="12.5">
      <c r="B2083" s="5"/>
      <c r="E2083" s="105"/>
      <c r="J2083" s="78"/>
      <c r="AL2083" s="5"/>
      <c r="AM2083" s="5"/>
      <c r="AN2083" s="5"/>
      <c r="AO2083" s="5"/>
      <c r="AP2083" s="5"/>
      <c r="AQ2083" s="5"/>
      <c r="AR2083" s="5"/>
      <c r="AS2083" s="5"/>
      <c r="AT2083" s="5"/>
    </row>
    <row r="2084" spans="2:46" ht="12.5">
      <c r="B2084" s="5"/>
      <c r="E2084" s="105"/>
      <c r="J2084" s="78"/>
      <c r="AL2084" s="5"/>
      <c r="AM2084" s="5"/>
      <c r="AN2084" s="5"/>
      <c r="AO2084" s="5"/>
      <c r="AP2084" s="5"/>
      <c r="AQ2084" s="5"/>
      <c r="AR2084" s="5"/>
      <c r="AS2084" s="5"/>
      <c r="AT2084" s="5"/>
    </row>
    <row r="2085" spans="2:46" ht="12.5">
      <c r="B2085" s="5"/>
      <c r="E2085" s="105"/>
      <c r="J2085" s="78"/>
      <c r="AL2085" s="5"/>
      <c r="AM2085" s="5"/>
      <c r="AN2085" s="5"/>
      <c r="AO2085" s="5"/>
      <c r="AP2085" s="5"/>
      <c r="AQ2085" s="5"/>
      <c r="AR2085" s="5"/>
      <c r="AS2085" s="5"/>
      <c r="AT2085" s="5"/>
    </row>
    <row r="2086" spans="2:46" ht="12.5">
      <c r="B2086" s="5"/>
      <c r="E2086" s="105"/>
      <c r="J2086" s="78"/>
      <c r="AL2086" s="5"/>
      <c r="AM2086" s="5"/>
      <c r="AN2086" s="5"/>
      <c r="AO2086" s="5"/>
      <c r="AP2086" s="5"/>
      <c r="AQ2086" s="5"/>
      <c r="AR2086" s="5"/>
      <c r="AS2086" s="5"/>
      <c r="AT2086" s="5"/>
    </row>
    <row r="2087" spans="2:46" ht="12.5">
      <c r="B2087" s="5"/>
      <c r="E2087" s="105"/>
      <c r="J2087" s="78"/>
      <c r="AL2087" s="5"/>
      <c r="AM2087" s="5"/>
      <c r="AN2087" s="5"/>
      <c r="AO2087" s="5"/>
      <c r="AP2087" s="5"/>
      <c r="AQ2087" s="5"/>
      <c r="AR2087" s="5"/>
      <c r="AS2087" s="5"/>
      <c r="AT2087" s="5"/>
    </row>
    <row r="2088" spans="2:46" ht="12.5">
      <c r="B2088" s="5"/>
      <c r="E2088" s="105"/>
      <c r="J2088" s="78"/>
      <c r="AL2088" s="5"/>
      <c r="AM2088" s="5"/>
      <c r="AN2088" s="5"/>
      <c r="AO2088" s="5"/>
      <c r="AP2088" s="5"/>
      <c r="AQ2088" s="5"/>
      <c r="AR2088" s="5"/>
      <c r="AS2088" s="5"/>
      <c r="AT2088" s="5"/>
    </row>
    <row r="2089" spans="2:46" ht="12.5">
      <c r="B2089" s="5"/>
      <c r="E2089" s="105"/>
      <c r="J2089" s="78"/>
      <c r="AL2089" s="5"/>
      <c r="AM2089" s="5"/>
      <c r="AN2089" s="5"/>
      <c r="AO2089" s="5"/>
      <c r="AP2089" s="5"/>
      <c r="AQ2089" s="5"/>
      <c r="AR2089" s="5"/>
      <c r="AS2089" s="5"/>
      <c r="AT2089" s="5"/>
    </row>
    <row r="2090" spans="2:46" ht="12.5">
      <c r="B2090" s="5"/>
      <c r="E2090" s="105"/>
      <c r="J2090" s="78"/>
      <c r="AL2090" s="5"/>
      <c r="AM2090" s="5"/>
      <c r="AN2090" s="5"/>
      <c r="AO2090" s="5"/>
      <c r="AP2090" s="5"/>
      <c r="AQ2090" s="5"/>
      <c r="AR2090" s="5"/>
      <c r="AS2090" s="5"/>
      <c r="AT2090" s="5"/>
    </row>
    <row r="2091" spans="2:46" ht="12.5">
      <c r="B2091" s="5"/>
      <c r="E2091" s="105"/>
      <c r="J2091" s="78"/>
      <c r="AL2091" s="5"/>
      <c r="AM2091" s="5"/>
      <c r="AN2091" s="5"/>
      <c r="AO2091" s="5"/>
      <c r="AP2091" s="5"/>
      <c r="AQ2091" s="5"/>
      <c r="AR2091" s="5"/>
      <c r="AS2091" s="5"/>
      <c r="AT2091" s="5"/>
    </row>
    <row r="2092" spans="2:46" ht="12.5">
      <c r="B2092" s="5"/>
      <c r="E2092" s="105"/>
      <c r="J2092" s="78"/>
      <c r="AL2092" s="5"/>
      <c r="AM2092" s="5"/>
      <c r="AN2092" s="5"/>
      <c r="AO2092" s="5"/>
      <c r="AP2092" s="5"/>
      <c r="AQ2092" s="5"/>
      <c r="AR2092" s="5"/>
      <c r="AS2092" s="5"/>
      <c r="AT2092" s="5"/>
    </row>
    <row r="2093" spans="2:46" ht="12.5">
      <c r="B2093" s="5"/>
      <c r="E2093" s="105"/>
      <c r="J2093" s="78"/>
      <c r="AL2093" s="5"/>
      <c r="AM2093" s="5"/>
      <c r="AN2093" s="5"/>
      <c r="AO2093" s="5"/>
      <c r="AP2093" s="5"/>
      <c r="AQ2093" s="5"/>
      <c r="AR2093" s="5"/>
      <c r="AS2093" s="5"/>
      <c r="AT2093" s="5"/>
    </row>
    <row r="2094" spans="2:46" ht="12.5">
      <c r="B2094" s="5"/>
      <c r="E2094" s="105"/>
      <c r="J2094" s="78"/>
      <c r="AL2094" s="5"/>
      <c r="AM2094" s="5"/>
      <c r="AN2094" s="5"/>
      <c r="AO2094" s="5"/>
      <c r="AP2094" s="5"/>
      <c r="AQ2094" s="5"/>
      <c r="AR2094" s="5"/>
      <c r="AS2094" s="5"/>
      <c r="AT2094" s="5"/>
    </row>
    <row r="2095" spans="2:46" ht="12.5">
      <c r="B2095" s="5"/>
      <c r="E2095" s="105"/>
      <c r="J2095" s="78"/>
      <c r="AL2095" s="5"/>
      <c r="AM2095" s="5"/>
      <c r="AN2095" s="5"/>
      <c r="AO2095" s="5"/>
      <c r="AP2095" s="5"/>
      <c r="AQ2095" s="5"/>
      <c r="AR2095" s="5"/>
      <c r="AS2095" s="5"/>
      <c r="AT2095" s="5"/>
    </row>
    <row r="2096" spans="2:46" ht="12.5">
      <c r="B2096" s="5"/>
      <c r="E2096" s="105"/>
      <c r="J2096" s="78"/>
      <c r="AL2096" s="5"/>
      <c r="AM2096" s="5"/>
      <c r="AN2096" s="5"/>
      <c r="AO2096" s="5"/>
      <c r="AP2096" s="5"/>
      <c r="AQ2096" s="5"/>
      <c r="AR2096" s="5"/>
      <c r="AS2096" s="5"/>
      <c r="AT2096" s="5"/>
    </row>
    <row r="2097" spans="2:46" ht="12.5">
      <c r="B2097" s="5"/>
      <c r="E2097" s="105"/>
      <c r="J2097" s="78"/>
      <c r="AL2097" s="5"/>
      <c r="AM2097" s="5"/>
      <c r="AN2097" s="5"/>
      <c r="AO2097" s="5"/>
      <c r="AP2097" s="5"/>
      <c r="AQ2097" s="5"/>
      <c r="AR2097" s="5"/>
      <c r="AS2097" s="5"/>
      <c r="AT2097" s="5"/>
    </row>
    <row r="2098" spans="2:46" ht="12.5">
      <c r="B2098" s="5"/>
      <c r="E2098" s="105"/>
      <c r="J2098" s="78"/>
      <c r="AL2098" s="5"/>
      <c r="AM2098" s="5"/>
      <c r="AN2098" s="5"/>
      <c r="AO2098" s="5"/>
      <c r="AP2098" s="5"/>
      <c r="AQ2098" s="5"/>
      <c r="AR2098" s="5"/>
      <c r="AS2098" s="5"/>
      <c r="AT2098" s="5"/>
    </row>
    <row r="2099" spans="2:46" ht="12.5">
      <c r="B2099" s="5"/>
      <c r="E2099" s="105"/>
      <c r="J2099" s="78"/>
      <c r="AL2099" s="5"/>
      <c r="AM2099" s="5"/>
      <c r="AN2099" s="5"/>
      <c r="AO2099" s="5"/>
      <c r="AP2099" s="5"/>
      <c r="AQ2099" s="5"/>
      <c r="AR2099" s="5"/>
      <c r="AS2099" s="5"/>
      <c r="AT2099" s="5"/>
    </row>
    <row r="2100" spans="2:46" ht="12.5">
      <c r="B2100" s="5"/>
      <c r="E2100" s="105"/>
      <c r="J2100" s="78"/>
      <c r="AL2100" s="5"/>
      <c r="AM2100" s="5"/>
      <c r="AN2100" s="5"/>
      <c r="AO2100" s="5"/>
      <c r="AP2100" s="5"/>
      <c r="AQ2100" s="5"/>
      <c r="AR2100" s="5"/>
      <c r="AS2100" s="5"/>
      <c r="AT2100" s="5"/>
    </row>
    <row r="2101" spans="2:46" ht="12.5">
      <c r="B2101" s="5"/>
      <c r="E2101" s="105"/>
      <c r="J2101" s="78"/>
      <c r="AL2101" s="5"/>
      <c r="AM2101" s="5"/>
      <c r="AN2101" s="5"/>
      <c r="AO2101" s="5"/>
      <c r="AP2101" s="5"/>
      <c r="AQ2101" s="5"/>
      <c r="AR2101" s="5"/>
      <c r="AS2101" s="5"/>
      <c r="AT2101" s="5"/>
    </row>
    <row r="2102" spans="2:46" ht="12.5">
      <c r="B2102" s="5"/>
      <c r="E2102" s="105"/>
      <c r="J2102" s="78"/>
      <c r="AL2102" s="5"/>
      <c r="AM2102" s="5"/>
      <c r="AN2102" s="5"/>
      <c r="AO2102" s="5"/>
      <c r="AP2102" s="5"/>
      <c r="AQ2102" s="5"/>
      <c r="AR2102" s="5"/>
      <c r="AS2102" s="5"/>
      <c r="AT2102" s="5"/>
    </row>
    <row r="2103" spans="2:46" ht="12.5">
      <c r="B2103" s="5"/>
      <c r="E2103" s="105"/>
      <c r="J2103" s="78"/>
      <c r="AL2103" s="5"/>
      <c r="AM2103" s="5"/>
      <c r="AN2103" s="5"/>
      <c r="AO2103" s="5"/>
      <c r="AP2103" s="5"/>
      <c r="AQ2103" s="5"/>
      <c r="AR2103" s="5"/>
      <c r="AS2103" s="5"/>
      <c r="AT2103" s="5"/>
    </row>
    <row r="2104" spans="2:46" ht="12.5">
      <c r="B2104" s="5"/>
      <c r="E2104" s="105"/>
      <c r="J2104" s="78"/>
      <c r="AL2104" s="5"/>
      <c r="AM2104" s="5"/>
      <c r="AN2104" s="5"/>
      <c r="AO2104" s="5"/>
      <c r="AP2104" s="5"/>
      <c r="AQ2104" s="5"/>
      <c r="AR2104" s="5"/>
      <c r="AS2104" s="5"/>
      <c r="AT2104" s="5"/>
    </row>
    <row r="2105" spans="2:46" ht="12.5">
      <c r="B2105" s="5"/>
      <c r="E2105" s="105"/>
      <c r="J2105" s="78"/>
      <c r="AL2105" s="5"/>
      <c r="AM2105" s="5"/>
      <c r="AN2105" s="5"/>
      <c r="AO2105" s="5"/>
      <c r="AP2105" s="5"/>
      <c r="AQ2105" s="5"/>
      <c r="AR2105" s="5"/>
      <c r="AS2105" s="5"/>
      <c r="AT2105" s="5"/>
    </row>
    <row r="2106" spans="2:46" ht="12.5">
      <c r="B2106" s="5"/>
      <c r="E2106" s="105"/>
      <c r="J2106" s="78"/>
      <c r="AL2106" s="5"/>
      <c r="AM2106" s="5"/>
      <c r="AN2106" s="5"/>
      <c r="AO2106" s="5"/>
      <c r="AP2106" s="5"/>
      <c r="AQ2106" s="5"/>
      <c r="AR2106" s="5"/>
      <c r="AS2106" s="5"/>
      <c r="AT2106" s="5"/>
    </row>
    <row r="2107" spans="2:46" ht="12.5">
      <c r="B2107" s="5"/>
      <c r="E2107" s="105"/>
      <c r="J2107" s="78"/>
      <c r="AL2107" s="5"/>
      <c r="AM2107" s="5"/>
      <c r="AN2107" s="5"/>
      <c r="AO2107" s="5"/>
      <c r="AP2107" s="5"/>
      <c r="AQ2107" s="5"/>
      <c r="AR2107" s="5"/>
      <c r="AS2107" s="5"/>
      <c r="AT2107" s="5"/>
    </row>
    <row r="2108" spans="2:46" ht="12.5">
      <c r="B2108" s="5"/>
      <c r="E2108" s="105"/>
      <c r="J2108" s="78"/>
      <c r="AL2108" s="5"/>
      <c r="AM2108" s="5"/>
      <c r="AN2108" s="5"/>
      <c r="AO2108" s="5"/>
      <c r="AP2108" s="5"/>
      <c r="AQ2108" s="5"/>
      <c r="AR2108" s="5"/>
      <c r="AS2108" s="5"/>
      <c r="AT2108" s="5"/>
    </row>
    <row r="2109" spans="2:46" ht="12.5">
      <c r="B2109" s="5"/>
      <c r="E2109" s="105"/>
      <c r="J2109" s="78"/>
      <c r="AL2109" s="5"/>
      <c r="AM2109" s="5"/>
      <c r="AN2109" s="5"/>
      <c r="AO2109" s="5"/>
      <c r="AP2109" s="5"/>
      <c r="AQ2109" s="5"/>
      <c r="AR2109" s="5"/>
      <c r="AS2109" s="5"/>
      <c r="AT2109" s="5"/>
    </row>
    <row r="2110" spans="2:46" ht="12.5">
      <c r="B2110" s="5"/>
      <c r="E2110" s="105"/>
      <c r="J2110" s="78"/>
      <c r="AL2110" s="5"/>
      <c r="AM2110" s="5"/>
      <c r="AN2110" s="5"/>
      <c r="AO2110" s="5"/>
      <c r="AP2110" s="5"/>
      <c r="AQ2110" s="5"/>
      <c r="AR2110" s="5"/>
      <c r="AS2110" s="5"/>
      <c r="AT2110" s="5"/>
    </row>
    <row r="2111" spans="2:46" ht="12.5">
      <c r="B2111" s="5"/>
      <c r="E2111" s="105"/>
      <c r="J2111" s="78"/>
      <c r="AL2111" s="5"/>
      <c r="AM2111" s="5"/>
      <c r="AN2111" s="5"/>
      <c r="AO2111" s="5"/>
      <c r="AP2111" s="5"/>
      <c r="AQ2111" s="5"/>
      <c r="AR2111" s="5"/>
      <c r="AS2111" s="5"/>
      <c r="AT2111" s="5"/>
    </row>
    <row r="2112" spans="2:46" ht="12.5">
      <c r="B2112" s="5"/>
      <c r="E2112" s="105"/>
      <c r="J2112" s="78"/>
      <c r="AL2112" s="5"/>
      <c r="AM2112" s="5"/>
      <c r="AN2112" s="5"/>
      <c r="AO2112" s="5"/>
      <c r="AP2112" s="5"/>
      <c r="AQ2112" s="5"/>
      <c r="AR2112" s="5"/>
      <c r="AS2112" s="5"/>
      <c r="AT2112" s="5"/>
    </row>
    <row r="2113" spans="2:46" ht="12.5">
      <c r="B2113" s="5"/>
      <c r="E2113" s="105"/>
      <c r="J2113" s="78"/>
      <c r="AL2113" s="5"/>
      <c r="AM2113" s="5"/>
      <c r="AN2113" s="5"/>
      <c r="AO2113" s="5"/>
      <c r="AP2113" s="5"/>
      <c r="AQ2113" s="5"/>
      <c r="AR2113" s="5"/>
      <c r="AS2113" s="5"/>
      <c r="AT2113" s="5"/>
    </row>
    <row r="2114" spans="2:46" ht="12.5">
      <c r="B2114" s="5"/>
      <c r="E2114" s="105"/>
      <c r="J2114" s="78"/>
      <c r="AL2114" s="5"/>
      <c r="AM2114" s="5"/>
      <c r="AN2114" s="5"/>
      <c r="AO2114" s="5"/>
      <c r="AP2114" s="5"/>
      <c r="AQ2114" s="5"/>
      <c r="AR2114" s="5"/>
      <c r="AS2114" s="5"/>
      <c r="AT2114" s="5"/>
    </row>
    <row r="2115" spans="2:46" ht="12.5">
      <c r="B2115" s="5"/>
      <c r="E2115" s="105"/>
      <c r="J2115" s="78"/>
      <c r="AL2115" s="5"/>
      <c r="AM2115" s="5"/>
      <c r="AN2115" s="5"/>
      <c r="AO2115" s="5"/>
      <c r="AP2115" s="5"/>
      <c r="AQ2115" s="5"/>
      <c r="AR2115" s="5"/>
      <c r="AS2115" s="5"/>
      <c r="AT2115" s="5"/>
    </row>
    <row r="2116" spans="2:46" ht="12.5">
      <c r="B2116" s="5"/>
      <c r="E2116" s="105"/>
      <c r="J2116" s="78"/>
      <c r="AL2116" s="5"/>
      <c r="AM2116" s="5"/>
      <c r="AN2116" s="5"/>
      <c r="AO2116" s="5"/>
      <c r="AP2116" s="5"/>
      <c r="AQ2116" s="5"/>
      <c r="AR2116" s="5"/>
      <c r="AS2116" s="5"/>
      <c r="AT2116" s="5"/>
    </row>
    <row r="2117" spans="2:46" ht="12.5">
      <c r="B2117" s="5"/>
      <c r="E2117" s="105"/>
      <c r="J2117" s="78"/>
      <c r="AL2117" s="5"/>
      <c r="AM2117" s="5"/>
      <c r="AN2117" s="5"/>
      <c r="AO2117" s="5"/>
      <c r="AP2117" s="5"/>
      <c r="AQ2117" s="5"/>
      <c r="AR2117" s="5"/>
      <c r="AS2117" s="5"/>
      <c r="AT2117" s="5"/>
    </row>
    <row r="2118" spans="2:46" ht="12.5">
      <c r="B2118" s="5"/>
      <c r="E2118" s="105"/>
      <c r="J2118" s="78"/>
      <c r="AL2118" s="5"/>
      <c r="AM2118" s="5"/>
      <c r="AN2118" s="5"/>
      <c r="AO2118" s="5"/>
      <c r="AP2118" s="5"/>
      <c r="AQ2118" s="5"/>
      <c r="AR2118" s="5"/>
      <c r="AS2118" s="5"/>
      <c r="AT2118" s="5"/>
    </row>
    <row r="2119" spans="2:46" ht="12.5">
      <c r="B2119" s="5"/>
      <c r="E2119" s="105"/>
      <c r="J2119" s="78"/>
      <c r="AL2119" s="5"/>
      <c r="AM2119" s="5"/>
      <c r="AN2119" s="5"/>
      <c r="AO2119" s="5"/>
      <c r="AP2119" s="5"/>
      <c r="AQ2119" s="5"/>
      <c r="AR2119" s="5"/>
      <c r="AS2119" s="5"/>
      <c r="AT2119" s="5"/>
    </row>
    <row r="2120" spans="2:46" ht="12.5">
      <c r="B2120" s="5"/>
      <c r="E2120" s="105"/>
      <c r="J2120" s="78"/>
      <c r="AL2120" s="5"/>
      <c r="AM2120" s="5"/>
      <c r="AN2120" s="5"/>
      <c r="AO2120" s="5"/>
      <c r="AP2120" s="5"/>
      <c r="AQ2120" s="5"/>
      <c r="AR2120" s="5"/>
      <c r="AS2120" s="5"/>
      <c r="AT2120" s="5"/>
    </row>
    <row r="2121" spans="2:46" ht="12.5">
      <c r="B2121" s="5"/>
      <c r="E2121" s="105"/>
      <c r="J2121" s="78"/>
      <c r="AL2121" s="5"/>
      <c r="AM2121" s="5"/>
      <c r="AN2121" s="5"/>
      <c r="AO2121" s="5"/>
      <c r="AP2121" s="5"/>
      <c r="AQ2121" s="5"/>
      <c r="AR2121" s="5"/>
      <c r="AS2121" s="5"/>
      <c r="AT2121" s="5"/>
    </row>
    <row r="2122" spans="2:46" ht="12.5">
      <c r="B2122" s="5"/>
      <c r="E2122" s="105"/>
      <c r="J2122" s="78"/>
      <c r="AL2122" s="5"/>
      <c r="AM2122" s="5"/>
      <c r="AN2122" s="5"/>
      <c r="AO2122" s="5"/>
      <c r="AP2122" s="5"/>
      <c r="AQ2122" s="5"/>
      <c r="AR2122" s="5"/>
      <c r="AS2122" s="5"/>
      <c r="AT2122" s="5"/>
    </row>
    <row r="2123" spans="2:46" ht="12.5">
      <c r="B2123" s="5"/>
      <c r="E2123" s="105"/>
      <c r="J2123" s="78"/>
      <c r="AL2123" s="5"/>
      <c r="AM2123" s="5"/>
      <c r="AN2123" s="5"/>
      <c r="AO2123" s="5"/>
      <c r="AP2123" s="5"/>
      <c r="AQ2123" s="5"/>
      <c r="AR2123" s="5"/>
      <c r="AS2123" s="5"/>
      <c r="AT2123" s="5"/>
    </row>
    <row r="2124" spans="2:46" ht="12.5">
      <c r="B2124" s="5"/>
      <c r="E2124" s="105"/>
      <c r="J2124" s="78"/>
      <c r="AL2124" s="5"/>
      <c r="AM2124" s="5"/>
      <c r="AN2124" s="5"/>
      <c r="AO2124" s="5"/>
      <c r="AP2124" s="5"/>
      <c r="AQ2124" s="5"/>
      <c r="AR2124" s="5"/>
      <c r="AS2124" s="5"/>
      <c r="AT2124" s="5"/>
    </row>
    <row r="2125" spans="2:46" ht="12.5">
      <c r="B2125" s="5"/>
      <c r="E2125" s="105"/>
      <c r="J2125" s="78"/>
      <c r="AL2125" s="5"/>
      <c r="AM2125" s="5"/>
      <c r="AN2125" s="5"/>
      <c r="AO2125" s="5"/>
      <c r="AP2125" s="5"/>
      <c r="AQ2125" s="5"/>
      <c r="AR2125" s="5"/>
      <c r="AS2125" s="5"/>
      <c r="AT2125" s="5"/>
    </row>
    <row r="2126" spans="2:46" ht="12.5">
      <c r="B2126" s="5"/>
      <c r="E2126" s="105"/>
      <c r="J2126" s="78"/>
      <c r="AL2126" s="5"/>
      <c r="AM2126" s="5"/>
      <c r="AN2126" s="5"/>
      <c r="AO2126" s="5"/>
      <c r="AP2126" s="5"/>
      <c r="AQ2126" s="5"/>
      <c r="AR2126" s="5"/>
      <c r="AS2126" s="5"/>
      <c r="AT2126" s="5"/>
    </row>
    <row r="2127" spans="2:46" ht="12.5">
      <c r="B2127" s="5"/>
      <c r="E2127" s="105"/>
      <c r="J2127" s="78"/>
      <c r="AL2127" s="5"/>
      <c r="AM2127" s="5"/>
      <c r="AN2127" s="5"/>
      <c r="AO2127" s="5"/>
      <c r="AP2127" s="5"/>
      <c r="AQ2127" s="5"/>
      <c r="AR2127" s="5"/>
      <c r="AS2127" s="5"/>
      <c r="AT2127" s="5"/>
    </row>
    <row r="2128" spans="2:46" ht="12.5">
      <c r="B2128" s="5"/>
      <c r="E2128" s="105"/>
      <c r="J2128" s="78"/>
      <c r="AL2128" s="5"/>
      <c r="AM2128" s="5"/>
      <c r="AN2128" s="5"/>
      <c r="AO2128" s="5"/>
      <c r="AP2128" s="5"/>
      <c r="AQ2128" s="5"/>
      <c r="AR2128" s="5"/>
      <c r="AS2128" s="5"/>
      <c r="AT2128" s="5"/>
    </row>
    <row r="2129" spans="2:46" ht="12.5">
      <c r="B2129" s="5"/>
      <c r="E2129" s="105"/>
      <c r="J2129" s="78"/>
      <c r="AL2129" s="5"/>
      <c r="AM2129" s="5"/>
      <c r="AN2129" s="5"/>
      <c r="AO2129" s="5"/>
      <c r="AP2129" s="5"/>
      <c r="AQ2129" s="5"/>
      <c r="AR2129" s="5"/>
      <c r="AS2129" s="5"/>
      <c r="AT2129" s="5"/>
    </row>
    <row r="2130" spans="2:46" ht="12.5">
      <c r="B2130" s="5"/>
      <c r="E2130" s="105"/>
      <c r="J2130" s="78"/>
      <c r="AL2130" s="5"/>
      <c r="AM2130" s="5"/>
      <c r="AN2130" s="5"/>
      <c r="AO2130" s="5"/>
      <c r="AP2130" s="5"/>
      <c r="AQ2130" s="5"/>
      <c r="AR2130" s="5"/>
      <c r="AS2130" s="5"/>
      <c r="AT2130" s="5"/>
    </row>
    <row r="2131" spans="2:46" ht="12.5">
      <c r="B2131" s="5"/>
      <c r="E2131" s="105"/>
      <c r="J2131" s="78"/>
      <c r="AL2131" s="5"/>
      <c r="AM2131" s="5"/>
      <c r="AN2131" s="5"/>
      <c r="AO2131" s="5"/>
      <c r="AP2131" s="5"/>
      <c r="AQ2131" s="5"/>
      <c r="AR2131" s="5"/>
      <c r="AS2131" s="5"/>
      <c r="AT2131" s="5"/>
    </row>
    <row r="2132" spans="2:46" ht="12.5">
      <c r="B2132" s="5"/>
      <c r="E2132" s="105"/>
      <c r="J2132" s="78"/>
      <c r="AL2132" s="5"/>
      <c r="AM2132" s="5"/>
      <c r="AN2132" s="5"/>
      <c r="AO2132" s="5"/>
      <c r="AP2132" s="5"/>
      <c r="AQ2132" s="5"/>
      <c r="AR2132" s="5"/>
      <c r="AS2132" s="5"/>
      <c r="AT2132" s="5"/>
    </row>
    <row r="2133" spans="2:46" ht="12.5">
      <c r="B2133" s="5"/>
      <c r="E2133" s="105"/>
      <c r="J2133" s="78"/>
      <c r="AL2133" s="5"/>
      <c r="AM2133" s="5"/>
      <c r="AN2133" s="5"/>
      <c r="AO2133" s="5"/>
      <c r="AP2133" s="5"/>
      <c r="AQ2133" s="5"/>
      <c r="AR2133" s="5"/>
      <c r="AS2133" s="5"/>
      <c r="AT2133" s="5"/>
    </row>
    <row r="2134" spans="2:46" ht="12.5">
      <c r="B2134" s="5"/>
      <c r="E2134" s="105"/>
      <c r="J2134" s="78"/>
      <c r="AL2134" s="5"/>
      <c r="AM2134" s="5"/>
      <c r="AN2134" s="5"/>
      <c r="AO2134" s="5"/>
      <c r="AP2134" s="5"/>
      <c r="AQ2134" s="5"/>
      <c r="AR2134" s="5"/>
      <c r="AS2134" s="5"/>
      <c r="AT2134" s="5"/>
    </row>
    <row r="2135" spans="2:46" ht="12.5">
      <c r="B2135" s="5"/>
      <c r="E2135" s="105"/>
      <c r="J2135" s="78"/>
      <c r="AL2135" s="5"/>
      <c r="AM2135" s="5"/>
      <c r="AN2135" s="5"/>
      <c r="AO2135" s="5"/>
      <c r="AP2135" s="5"/>
      <c r="AQ2135" s="5"/>
      <c r="AR2135" s="5"/>
      <c r="AS2135" s="5"/>
      <c r="AT2135" s="5"/>
    </row>
    <row r="2136" spans="2:46" ht="12.5">
      <c r="B2136" s="5"/>
      <c r="E2136" s="105"/>
      <c r="J2136" s="78"/>
      <c r="AL2136" s="5"/>
      <c r="AM2136" s="5"/>
      <c r="AN2136" s="5"/>
      <c r="AO2136" s="5"/>
      <c r="AP2136" s="5"/>
      <c r="AQ2136" s="5"/>
      <c r="AR2136" s="5"/>
      <c r="AS2136" s="5"/>
      <c r="AT2136" s="5"/>
    </row>
    <row r="2137" spans="2:46" ht="12.5">
      <c r="B2137" s="5"/>
      <c r="E2137" s="105"/>
      <c r="J2137" s="78"/>
      <c r="AL2137" s="5"/>
      <c r="AM2137" s="5"/>
      <c r="AN2137" s="5"/>
      <c r="AO2137" s="5"/>
      <c r="AP2137" s="5"/>
      <c r="AQ2137" s="5"/>
      <c r="AR2137" s="5"/>
      <c r="AS2137" s="5"/>
      <c r="AT2137" s="5"/>
    </row>
    <row r="2138" spans="2:46" ht="12.5">
      <c r="B2138" s="5"/>
      <c r="E2138" s="105"/>
      <c r="J2138" s="78"/>
      <c r="AL2138" s="5"/>
      <c r="AM2138" s="5"/>
      <c r="AN2138" s="5"/>
      <c r="AO2138" s="5"/>
      <c r="AP2138" s="5"/>
      <c r="AQ2138" s="5"/>
      <c r="AR2138" s="5"/>
      <c r="AS2138" s="5"/>
      <c r="AT2138" s="5"/>
    </row>
    <row r="2139" spans="2:46" ht="12.5">
      <c r="B2139" s="5"/>
      <c r="E2139" s="105"/>
      <c r="J2139" s="78"/>
      <c r="AL2139" s="5"/>
      <c r="AM2139" s="5"/>
      <c r="AN2139" s="5"/>
      <c r="AO2139" s="5"/>
      <c r="AP2139" s="5"/>
      <c r="AQ2139" s="5"/>
      <c r="AR2139" s="5"/>
      <c r="AS2139" s="5"/>
      <c r="AT2139" s="5"/>
    </row>
    <row r="2140" spans="2:46" ht="12.5">
      <c r="B2140" s="5"/>
      <c r="E2140" s="105"/>
      <c r="J2140" s="78"/>
      <c r="AL2140" s="5"/>
      <c r="AM2140" s="5"/>
      <c r="AN2140" s="5"/>
      <c r="AO2140" s="5"/>
      <c r="AP2140" s="5"/>
      <c r="AQ2140" s="5"/>
      <c r="AR2140" s="5"/>
      <c r="AS2140" s="5"/>
      <c r="AT2140" s="5"/>
    </row>
    <row r="2141" spans="2:46" ht="12.5">
      <c r="B2141" s="5"/>
      <c r="E2141" s="105"/>
      <c r="J2141" s="78"/>
      <c r="AL2141" s="5"/>
      <c r="AM2141" s="5"/>
      <c r="AN2141" s="5"/>
      <c r="AO2141" s="5"/>
      <c r="AP2141" s="5"/>
      <c r="AQ2141" s="5"/>
      <c r="AR2141" s="5"/>
      <c r="AS2141" s="5"/>
      <c r="AT2141" s="5"/>
    </row>
    <row r="2142" spans="2:46" ht="12.5">
      <c r="B2142" s="5"/>
      <c r="E2142" s="105"/>
      <c r="J2142" s="78"/>
      <c r="AL2142" s="5"/>
      <c r="AM2142" s="5"/>
      <c r="AN2142" s="5"/>
      <c r="AO2142" s="5"/>
      <c r="AP2142" s="5"/>
      <c r="AQ2142" s="5"/>
      <c r="AR2142" s="5"/>
      <c r="AS2142" s="5"/>
      <c r="AT2142" s="5"/>
    </row>
    <row r="2143" spans="2:46" ht="12.5">
      <c r="B2143" s="5"/>
      <c r="E2143" s="105"/>
      <c r="J2143" s="78"/>
      <c r="AL2143" s="5"/>
      <c r="AM2143" s="5"/>
      <c r="AN2143" s="5"/>
      <c r="AO2143" s="5"/>
      <c r="AP2143" s="5"/>
      <c r="AQ2143" s="5"/>
      <c r="AR2143" s="5"/>
      <c r="AS2143" s="5"/>
      <c r="AT2143" s="5"/>
    </row>
    <row r="2144" spans="2:46" ht="12.5">
      <c r="B2144" s="5"/>
      <c r="E2144" s="105"/>
      <c r="J2144" s="78"/>
      <c r="AL2144" s="5"/>
      <c r="AM2144" s="5"/>
      <c r="AN2144" s="5"/>
      <c r="AO2144" s="5"/>
      <c r="AP2144" s="5"/>
      <c r="AQ2144" s="5"/>
      <c r="AR2144" s="5"/>
      <c r="AS2144" s="5"/>
      <c r="AT2144" s="5"/>
    </row>
    <row r="2145" spans="2:46" ht="12.5">
      <c r="B2145" s="5"/>
      <c r="E2145" s="105"/>
      <c r="J2145" s="78"/>
      <c r="AL2145" s="5"/>
      <c r="AM2145" s="5"/>
      <c r="AN2145" s="5"/>
      <c r="AO2145" s="5"/>
      <c r="AP2145" s="5"/>
      <c r="AQ2145" s="5"/>
      <c r="AR2145" s="5"/>
      <c r="AS2145" s="5"/>
      <c r="AT2145" s="5"/>
    </row>
    <row r="2146" spans="2:46" ht="12.5">
      <c r="B2146" s="5"/>
      <c r="E2146" s="105"/>
      <c r="J2146" s="78"/>
      <c r="AL2146" s="5"/>
      <c r="AM2146" s="5"/>
      <c r="AN2146" s="5"/>
      <c r="AO2146" s="5"/>
      <c r="AP2146" s="5"/>
      <c r="AQ2146" s="5"/>
      <c r="AR2146" s="5"/>
      <c r="AS2146" s="5"/>
      <c r="AT2146" s="5"/>
    </row>
    <row r="2147" spans="2:46" ht="12.5">
      <c r="B2147" s="5"/>
      <c r="E2147" s="105"/>
      <c r="J2147" s="78"/>
      <c r="AL2147" s="5"/>
      <c r="AM2147" s="5"/>
      <c r="AN2147" s="5"/>
      <c r="AO2147" s="5"/>
      <c r="AP2147" s="5"/>
      <c r="AQ2147" s="5"/>
      <c r="AR2147" s="5"/>
      <c r="AS2147" s="5"/>
      <c r="AT2147" s="5"/>
    </row>
    <row r="2148" spans="2:46" ht="12.5">
      <c r="B2148" s="5"/>
      <c r="E2148" s="105"/>
      <c r="J2148" s="78"/>
      <c r="AL2148" s="5"/>
      <c r="AM2148" s="5"/>
      <c r="AN2148" s="5"/>
      <c r="AO2148" s="5"/>
      <c r="AP2148" s="5"/>
      <c r="AQ2148" s="5"/>
      <c r="AR2148" s="5"/>
      <c r="AS2148" s="5"/>
      <c r="AT2148" s="5"/>
    </row>
    <row r="2149" spans="2:46" ht="12.5">
      <c r="B2149" s="5"/>
      <c r="E2149" s="105"/>
      <c r="J2149" s="78"/>
      <c r="AL2149" s="5"/>
      <c r="AM2149" s="5"/>
      <c r="AN2149" s="5"/>
      <c r="AO2149" s="5"/>
      <c r="AP2149" s="5"/>
      <c r="AQ2149" s="5"/>
      <c r="AR2149" s="5"/>
      <c r="AS2149" s="5"/>
      <c r="AT2149" s="5"/>
    </row>
    <row r="2150" spans="2:46" ht="12.5">
      <c r="B2150" s="5"/>
      <c r="E2150" s="105"/>
      <c r="J2150" s="78"/>
      <c r="AL2150" s="5"/>
      <c r="AM2150" s="5"/>
      <c r="AN2150" s="5"/>
      <c r="AO2150" s="5"/>
      <c r="AP2150" s="5"/>
      <c r="AQ2150" s="5"/>
      <c r="AR2150" s="5"/>
      <c r="AS2150" s="5"/>
      <c r="AT2150" s="5"/>
    </row>
    <row r="2151" spans="2:46" ht="12.5">
      <c r="B2151" s="5"/>
      <c r="E2151" s="105"/>
      <c r="J2151" s="78"/>
      <c r="AL2151" s="5"/>
      <c r="AM2151" s="5"/>
      <c r="AN2151" s="5"/>
      <c r="AO2151" s="5"/>
      <c r="AP2151" s="5"/>
      <c r="AQ2151" s="5"/>
      <c r="AR2151" s="5"/>
      <c r="AS2151" s="5"/>
      <c r="AT2151" s="5"/>
    </row>
    <row r="2152" spans="2:46" ht="12.5">
      <c r="B2152" s="5"/>
      <c r="E2152" s="105"/>
      <c r="J2152" s="78"/>
      <c r="AL2152" s="5"/>
      <c r="AM2152" s="5"/>
      <c r="AN2152" s="5"/>
      <c r="AO2152" s="5"/>
      <c r="AP2152" s="5"/>
      <c r="AQ2152" s="5"/>
      <c r="AR2152" s="5"/>
      <c r="AS2152" s="5"/>
      <c r="AT2152" s="5"/>
    </row>
    <row r="2153" spans="2:46" ht="12.5">
      <c r="B2153" s="5"/>
      <c r="E2153" s="105"/>
      <c r="J2153" s="78"/>
      <c r="AL2153" s="5"/>
      <c r="AM2153" s="5"/>
      <c r="AN2153" s="5"/>
      <c r="AO2153" s="5"/>
      <c r="AP2153" s="5"/>
      <c r="AQ2153" s="5"/>
      <c r="AR2153" s="5"/>
      <c r="AS2153" s="5"/>
      <c r="AT2153" s="5"/>
    </row>
    <row r="2154" spans="2:46" ht="12.5">
      <c r="B2154" s="5"/>
      <c r="E2154" s="105"/>
      <c r="J2154" s="78"/>
      <c r="AL2154" s="5"/>
      <c r="AM2154" s="5"/>
      <c r="AN2154" s="5"/>
      <c r="AO2154" s="5"/>
      <c r="AP2154" s="5"/>
      <c r="AQ2154" s="5"/>
      <c r="AR2154" s="5"/>
      <c r="AS2154" s="5"/>
      <c r="AT2154" s="5"/>
    </row>
    <row r="2155" spans="2:46" ht="12.5">
      <c r="B2155" s="5"/>
      <c r="E2155" s="105"/>
      <c r="J2155" s="78"/>
      <c r="AL2155" s="5"/>
      <c r="AM2155" s="5"/>
      <c r="AN2155" s="5"/>
      <c r="AO2155" s="5"/>
      <c r="AP2155" s="5"/>
      <c r="AQ2155" s="5"/>
      <c r="AR2155" s="5"/>
      <c r="AS2155" s="5"/>
      <c r="AT2155" s="5"/>
    </row>
    <row r="2156" spans="2:46" ht="12.5">
      <c r="B2156" s="5"/>
      <c r="E2156" s="105"/>
      <c r="J2156" s="78"/>
      <c r="AL2156" s="5"/>
      <c r="AM2156" s="5"/>
      <c r="AN2156" s="5"/>
      <c r="AO2156" s="5"/>
      <c r="AP2156" s="5"/>
      <c r="AQ2156" s="5"/>
      <c r="AR2156" s="5"/>
      <c r="AS2156" s="5"/>
      <c r="AT2156" s="5"/>
    </row>
    <row r="2157" spans="2:46" ht="12.5">
      <c r="B2157" s="5"/>
      <c r="E2157" s="105"/>
      <c r="J2157" s="78"/>
      <c r="AL2157" s="5"/>
      <c r="AM2157" s="5"/>
      <c r="AN2157" s="5"/>
      <c r="AO2157" s="5"/>
      <c r="AP2157" s="5"/>
      <c r="AQ2157" s="5"/>
      <c r="AR2157" s="5"/>
      <c r="AS2157" s="5"/>
      <c r="AT2157" s="5"/>
    </row>
    <row r="2158" spans="2:46" ht="12.5">
      <c r="B2158" s="5"/>
      <c r="E2158" s="105"/>
      <c r="J2158" s="78"/>
      <c r="AL2158" s="5"/>
      <c r="AM2158" s="5"/>
      <c r="AN2158" s="5"/>
      <c r="AO2158" s="5"/>
      <c r="AP2158" s="5"/>
      <c r="AQ2158" s="5"/>
      <c r="AR2158" s="5"/>
      <c r="AS2158" s="5"/>
      <c r="AT2158" s="5"/>
    </row>
    <row r="2159" spans="2:46" ht="12.5">
      <c r="B2159" s="5"/>
      <c r="E2159" s="105"/>
      <c r="J2159" s="78"/>
      <c r="AL2159" s="5"/>
      <c r="AM2159" s="5"/>
      <c r="AN2159" s="5"/>
      <c r="AO2159" s="5"/>
      <c r="AP2159" s="5"/>
      <c r="AQ2159" s="5"/>
      <c r="AR2159" s="5"/>
      <c r="AS2159" s="5"/>
      <c r="AT2159" s="5"/>
    </row>
    <row r="2160" spans="2:46" ht="12.5">
      <c r="B2160" s="5"/>
      <c r="E2160" s="105"/>
      <c r="J2160" s="78"/>
      <c r="AL2160" s="5"/>
      <c r="AM2160" s="5"/>
      <c r="AN2160" s="5"/>
      <c r="AO2160" s="5"/>
      <c r="AP2160" s="5"/>
      <c r="AQ2160" s="5"/>
      <c r="AR2160" s="5"/>
      <c r="AS2160" s="5"/>
      <c r="AT2160" s="5"/>
    </row>
    <row r="2161" spans="2:46" ht="12.5">
      <c r="B2161" s="5"/>
      <c r="E2161" s="105"/>
      <c r="J2161" s="78"/>
      <c r="AL2161" s="5"/>
      <c r="AM2161" s="5"/>
      <c r="AN2161" s="5"/>
      <c r="AO2161" s="5"/>
      <c r="AP2161" s="5"/>
      <c r="AQ2161" s="5"/>
      <c r="AR2161" s="5"/>
      <c r="AS2161" s="5"/>
      <c r="AT2161" s="5"/>
    </row>
    <row r="2162" spans="2:46" ht="12.5">
      <c r="B2162" s="5"/>
      <c r="E2162" s="105"/>
      <c r="J2162" s="78"/>
      <c r="AL2162" s="5"/>
      <c r="AM2162" s="5"/>
      <c r="AN2162" s="5"/>
      <c r="AO2162" s="5"/>
      <c r="AP2162" s="5"/>
      <c r="AQ2162" s="5"/>
      <c r="AR2162" s="5"/>
      <c r="AS2162" s="5"/>
      <c r="AT2162" s="5"/>
    </row>
    <row r="2163" spans="2:46" ht="12.5">
      <c r="B2163" s="5"/>
      <c r="E2163" s="105"/>
      <c r="J2163" s="78"/>
      <c r="AL2163" s="5"/>
      <c r="AM2163" s="5"/>
      <c r="AN2163" s="5"/>
      <c r="AO2163" s="5"/>
      <c r="AP2163" s="5"/>
      <c r="AQ2163" s="5"/>
      <c r="AR2163" s="5"/>
      <c r="AS2163" s="5"/>
      <c r="AT2163" s="5"/>
    </row>
    <row r="2164" spans="2:46" ht="12.5">
      <c r="B2164" s="5"/>
      <c r="E2164" s="105"/>
      <c r="J2164" s="78"/>
      <c r="AL2164" s="5"/>
      <c r="AM2164" s="5"/>
      <c r="AN2164" s="5"/>
      <c r="AO2164" s="5"/>
      <c r="AP2164" s="5"/>
      <c r="AQ2164" s="5"/>
      <c r="AR2164" s="5"/>
      <c r="AS2164" s="5"/>
      <c r="AT2164" s="5"/>
    </row>
    <row r="2165" spans="2:46" ht="12.5">
      <c r="B2165" s="5"/>
      <c r="E2165" s="105"/>
      <c r="J2165" s="78"/>
      <c r="AL2165" s="5"/>
      <c r="AM2165" s="5"/>
      <c r="AN2165" s="5"/>
      <c r="AO2165" s="5"/>
      <c r="AP2165" s="5"/>
      <c r="AQ2165" s="5"/>
      <c r="AR2165" s="5"/>
      <c r="AS2165" s="5"/>
      <c r="AT2165" s="5"/>
    </row>
    <row r="2166" spans="2:46" ht="12.5">
      <c r="B2166" s="5"/>
      <c r="E2166" s="105"/>
      <c r="J2166" s="78"/>
      <c r="AL2166" s="5"/>
      <c r="AM2166" s="5"/>
      <c r="AN2166" s="5"/>
      <c r="AO2166" s="5"/>
      <c r="AP2166" s="5"/>
      <c r="AQ2166" s="5"/>
      <c r="AR2166" s="5"/>
      <c r="AS2166" s="5"/>
      <c r="AT2166" s="5"/>
    </row>
    <row r="2167" spans="2:46" ht="12.5">
      <c r="B2167" s="5"/>
      <c r="E2167" s="105"/>
      <c r="J2167" s="78"/>
      <c r="AL2167" s="5"/>
      <c r="AM2167" s="5"/>
      <c r="AN2167" s="5"/>
      <c r="AO2167" s="5"/>
      <c r="AP2167" s="5"/>
      <c r="AQ2167" s="5"/>
      <c r="AR2167" s="5"/>
      <c r="AS2167" s="5"/>
      <c r="AT2167" s="5"/>
    </row>
    <row r="2168" spans="2:46" ht="12.5">
      <c r="B2168" s="5"/>
      <c r="E2168" s="105"/>
      <c r="J2168" s="78"/>
      <c r="AL2168" s="5"/>
      <c r="AM2168" s="5"/>
      <c r="AN2168" s="5"/>
      <c r="AO2168" s="5"/>
      <c r="AP2168" s="5"/>
      <c r="AQ2168" s="5"/>
      <c r="AR2168" s="5"/>
      <c r="AS2168" s="5"/>
      <c r="AT2168" s="5"/>
    </row>
    <row r="2169" spans="2:46" ht="12.5">
      <c r="B2169" s="5"/>
      <c r="E2169" s="105"/>
      <c r="J2169" s="78"/>
      <c r="AL2169" s="5"/>
      <c r="AM2169" s="5"/>
      <c r="AN2169" s="5"/>
      <c r="AO2169" s="5"/>
      <c r="AP2169" s="5"/>
      <c r="AQ2169" s="5"/>
      <c r="AR2169" s="5"/>
      <c r="AS2169" s="5"/>
      <c r="AT2169" s="5"/>
    </row>
    <row r="2170" spans="2:46" ht="12.5">
      <c r="B2170" s="5"/>
      <c r="E2170" s="105"/>
      <c r="J2170" s="78"/>
      <c r="AL2170" s="5"/>
      <c r="AM2170" s="5"/>
      <c r="AN2170" s="5"/>
      <c r="AO2170" s="5"/>
      <c r="AP2170" s="5"/>
      <c r="AQ2170" s="5"/>
      <c r="AR2170" s="5"/>
      <c r="AS2170" s="5"/>
      <c r="AT2170" s="5"/>
    </row>
    <row r="2171" spans="2:46" ht="12.5">
      <c r="B2171" s="5"/>
      <c r="E2171" s="105"/>
      <c r="J2171" s="78"/>
      <c r="AL2171" s="5"/>
      <c r="AM2171" s="5"/>
      <c r="AN2171" s="5"/>
      <c r="AO2171" s="5"/>
      <c r="AP2171" s="5"/>
      <c r="AQ2171" s="5"/>
      <c r="AR2171" s="5"/>
      <c r="AS2171" s="5"/>
      <c r="AT2171" s="5"/>
    </row>
    <row r="2172" spans="2:46" ht="12.5">
      <c r="B2172" s="5"/>
      <c r="E2172" s="105"/>
      <c r="J2172" s="78"/>
      <c r="AL2172" s="5"/>
      <c r="AM2172" s="5"/>
      <c r="AN2172" s="5"/>
      <c r="AO2172" s="5"/>
      <c r="AP2172" s="5"/>
      <c r="AQ2172" s="5"/>
      <c r="AR2172" s="5"/>
      <c r="AS2172" s="5"/>
      <c r="AT2172" s="5"/>
    </row>
    <row r="2173" spans="2:46" ht="12.5">
      <c r="B2173" s="5"/>
      <c r="E2173" s="105"/>
      <c r="J2173" s="78"/>
      <c r="AL2173" s="5"/>
      <c r="AM2173" s="5"/>
      <c r="AN2173" s="5"/>
      <c r="AO2173" s="5"/>
      <c r="AP2173" s="5"/>
      <c r="AQ2173" s="5"/>
      <c r="AR2173" s="5"/>
      <c r="AS2173" s="5"/>
      <c r="AT2173" s="5"/>
    </row>
    <row r="2174" spans="2:46" ht="12.5">
      <c r="B2174" s="5"/>
      <c r="E2174" s="105"/>
      <c r="J2174" s="78"/>
      <c r="AL2174" s="5"/>
      <c r="AM2174" s="5"/>
      <c r="AN2174" s="5"/>
      <c r="AO2174" s="5"/>
      <c r="AP2174" s="5"/>
      <c r="AQ2174" s="5"/>
      <c r="AR2174" s="5"/>
      <c r="AS2174" s="5"/>
      <c r="AT2174" s="5"/>
    </row>
    <row r="2175" spans="2:46" ht="12.5">
      <c r="B2175" s="5"/>
      <c r="E2175" s="105"/>
      <c r="J2175" s="78"/>
      <c r="AL2175" s="5"/>
      <c r="AM2175" s="5"/>
      <c r="AN2175" s="5"/>
      <c r="AO2175" s="5"/>
      <c r="AP2175" s="5"/>
      <c r="AQ2175" s="5"/>
      <c r="AR2175" s="5"/>
      <c r="AS2175" s="5"/>
      <c r="AT2175" s="5"/>
    </row>
    <row r="2176" spans="2:46" ht="12.5">
      <c r="B2176" s="5"/>
      <c r="E2176" s="105"/>
      <c r="J2176" s="78"/>
      <c r="AL2176" s="5"/>
      <c r="AM2176" s="5"/>
      <c r="AN2176" s="5"/>
      <c r="AO2176" s="5"/>
      <c r="AP2176" s="5"/>
      <c r="AQ2176" s="5"/>
      <c r="AR2176" s="5"/>
      <c r="AS2176" s="5"/>
      <c r="AT2176" s="5"/>
    </row>
    <row r="2177" spans="2:46" ht="12.5">
      <c r="B2177" s="5"/>
      <c r="E2177" s="105"/>
      <c r="J2177" s="78"/>
      <c r="AL2177" s="5"/>
      <c r="AM2177" s="5"/>
      <c r="AN2177" s="5"/>
      <c r="AO2177" s="5"/>
      <c r="AP2177" s="5"/>
      <c r="AQ2177" s="5"/>
      <c r="AR2177" s="5"/>
      <c r="AS2177" s="5"/>
      <c r="AT2177" s="5"/>
    </row>
    <row r="2178" spans="2:46" ht="12.5">
      <c r="B2178" s="5"/>
      <c r="E2178" s="105"/>
      <c r="J2178" s="78"/>
      <c r="AL2178" s="5"/>
      <c r="AM2178" s="5"/>
      <c r="AN2178" s="5"/>
      <c r="AO2178" s="5"/>
      <c r="AP2178" s="5"/>
      <c r="AQ2178" s="5"/>
      <c r="AR2178" s="5"/>
      <c r="AS2178" s="5"/>
      <c r="AT2178" s="5"/>
    </row>
    <row r="2179" spans="2:46" ht="12.5">
      <c r="B2179" s="5"/>
      <c r="E2179" s="105"/>
      <c r="J2179" s="78"/>
      <c r="AL2179" s="5"/>
      <c r="AM2179" s="5"/>
      <c r="AN2179" s="5"/>
      <c r="AO2179" s="5"/>
      <c r="AP2179" s="5"/>
      <c r="AQ2179" s="5"/>
      <c r="AR2179" s="5"/>
      <c r="AS2179" s="5"/>
      <c r="AT2179" s="5"/>
    </row>
    <row r="2180" spans="2:46" ht="12.5">
      <c r="B2180" s="5"/>
      <c r="E2180" s="105"/>
      <c r="J2180" s="78"/>
      <c r="AL2180" s="5"/>
      <c r="AM2180" s="5"/>
      <c r="AN2180" s="5"/>
      <c r="AO2180" s="5"/>
      <c r="AP2180" s="5"/>
      <c r="AQ2180" s="5"/>
      <c r="AR2180" s="5"/>
      <c r="AS2180" s="5"/>
      <c r="AT2180" s="5"/>
    </row>
    <row r="2181" spans="2:46" ht="12.5">
      <c r="B2181" s="5"/>
      <c r="E2181" s="105"/>
      <c r="J2181" s="78"/>
      <c r="AL2181" s="5"/>
      <c r="AM2181" s="5"/>
      <c r="AN2181" s="5"/>
      <c r="AO2181" s="5"/>
      <c r="AP2181" s="5"/>
      <c r="AQ2181" s="5"/>
      <c r="AR2181" s="5"/>
      <c r="AS2181" s="5"/>
      <c r="AT2181" s="5"/>
    </row>
    <row r="2182" spans="2:46" ht="12.5">
      <c r="B2182" s="5"/>
      <c r="E2182" s="105"/>
      <c r="J2182" s="78"/>
      <c r="AL2182" s="5"/>
      <c r="AM2182" s="5"/>
      <c r="AN2182" s="5"/>
      <c r="AO2182" s="5"/>
      <c r="AP2182" s="5"/>
      <c r="AQ2182" s="5"/>
      <c r="AR2182" s="5"/>
      <c r="AS2182" s="5"/>
      <c r="AT2182" s="5"/>
    </row>
    <row r="2183" spans="2:46" ht="12.5">
      <c r="B2183" s="5"/>
      <c r="E2183" s="105"/>
      <c r="J2183" s="78"/>
      <c r="AL2183" s="5"/>
      <c r="AM2183" s="5"/>
      <c r="AN2183" s="5"/>
      <c r="AO2183" s="5"/>
      <c r="AP2183" s="5"/>
      <c r="AQ2183" s="5"/>
      <c r="AR2183" s="5"/>
      <c r="AS2183" s="5"/>
      <c r="AT2183" s="5"/>
    </row>
    <row r="2184" spans="2:46" ht="12.5">
      <c r="B2184" s="5"/>
      <c r="E2184" s="105"/>
      <c r="J2184" s="78"/>
      <c r="AL2184" s="5"/>
      <c r="AM2184" s="5"/>
      <c r="AN2184" s="5"/>
      <c r="AO2184" s="5"/>
      <c r="AP2184" s="5"/>
      <c r="AQ2184" s="5"/>
      <c r="AR2184" s="5"/>
      <c r="AS2184" s="5"/>
      <c r="AT2184" s="5"/>
    </row>
    <row r="2185" spans="2:46" ht="12.5">
      <c r="B2185" s="5"/>
      <c r="E2185" s="105"/>
      <c r="J2185" s="78"/>
      <c r="AL2185" s="5"/>
      <c r="AM2185" s="5"/>
      <c r="AN2185" s="5"/>
      <c r="AO2185" s="5"/>
      <c r="AP2185" s="5"/>
      <c r="AQ2185" s="5"/>
      <c r="AR2185" s="5"/>
      <c r="AS2185" s="5"/>
      <c r="AT2185" s="5"/>
    </row>
    <row r="2186" spans="2:46" ht="12.5">
      <c r="B2186" s="5"/>
      <c r="E2186" s="105"/>
      <c r="J2186" s="78"/>
      <c r="AL2186" s="5"/>
      <c r="AM2186" s="5"/>
      <c r="AN2186" s="5"/>
      <c r="AO2186" s="5"/>
      <c r="AP2186" s="5"/>
      <c r="AQ2186" s="5"/>
      <c r="AR2186" s="5"/>
      <c r="AS2186" s="5"/>
      <c r="AT2186" s="5"/>
    </row>
    <row r="2187" spans="2:46" ht="12.5">
      <c r="B2187" s="5"/>
      <c r="E2187" s="105"/>
      <c r="J2187" s="78"/>
      <c r="AL2187" s="5"/>
      <c r="AM2187" s="5"/>
      <c r="AN2187" s="5"/>
      <c r="AO2187" s="5"/>
      <c r="AP2187" s="5"/>
      <c r="AQ2187" s="5"/>
      <c r="AR2187" s="5"/>
      <c r="AS2187" s="5"/>
      <c r="AT2187" s="5"/>
    </row>
    <row r="2188" spans="2:46" ht="12.5">
      <c r="B2188" s="5"/>
      <c r="E2188" s="105"/>
      <c r="J2188" s="78"/>
      <c r="AL2188" s="5"/>
      <c r="AM2188" s="5"/>
      <c r="AN2188" s="5"/>
      <c r="AO2188" s="5"/>
      <c r="AP2188" s="5"/>
      <c r="AQ2188" s="5"/>
      <c r="AR2188" s="5"/>
      <c r="AS2188" s="5"/>
      <c r="AT2188" s="5"/>
    </row>
    <row r="2189" spans="2:46" ht="12.5">
      <c r="B2189" s="5"/>
      <c r="E2189" s="105"/>
      <c r="J2189" s="78"/>
      <c r="AL2189" s="5"/>
      <c r="AM2189" s="5"/>
      <c r="AN2189" s="5"/>
      <c r="AO2189" s="5"/>
      <c r="AP2189" s="5"/>
      <c r="AQ2189" s="5"/>
      <c r="AR2189" s="5"/>
      <c r="AS2189" s="5"/>
      <c r="AT2189" s="5"/>
    </row>
    <row r="2190" spans="2:46" ht="12.5">
      <c r="B2190" s="5"/>
      <c r="E2190" s="105"/>
      <c r="J2190" s="78"/>
      <c r="AL2190" s="5"/>
      <c r="AM2190" s="5"/>
      <c r="AN2190" s="5"/>
      <c r="AO2190" s="5"/>
      <c r="AP2190" s="5"/>
      <c r="AQ2190" s="5"/>
      <c r="AR2190" s="5"/>
      <c r="AS2190" s="5"/>
      <c r="AT2190" s="5"/>
    </row>
    <row r="2191" spans="2:46" ht="12.5">
      <c r="B2191" s="5"/>
      <c r="E2191" s="105"/>
      <c r="J2191" s="78"/>
      <c r="AL2191" s="5"/>
      <c r="AM2191" s="5"/>
      <c r="AN2191" s="5"/>
      <c r="AO2191" s="5"/>
      <c r="AP2191" s="5"/>
      <c r="AQ2191" s="5"/>
      <c r="AR2191" s="5"/>
      <c r="AS2191" s="5"/>
      <c r="AT2191" s="5"/>
    </row>
    <row r="2192" spans="2:46" ht="12.5">
      <c r="B2192" s="5"/>
      <c r="E2192" s="105"/>
      <c r="J2192" s="78"/>
      <c r="AL2192" s="5"/>
      <c r="AM2192" s="5"/>
      <c r="AN2192" s="5"/>
      <c r="AO2192" s="5"/>
      <c r="AP2192" s="5"/>
      <c r="AQ2192" s="5"/>
      <c r="AR2192" s="5"/>
      <c r="AS2192" s="5"/>
      <c r="AT2192" s="5"/>
    </row>
    <row r="2193" spans="2:46" ht="12.5">
      <c r="B2193" s="5"/>
      <c r="E2193" s="105"/>
      <c r="J2193" s="78"/>
      <c r="AL2193" s="5"/>
      <c r="AM2193" s="5"/>
      <c r="AN2193" s="5"/>
      <c r="AO2193" s="5"/>
      <c r="AP2193" s="5"/>
      <c r="AQ2193" s="5"/>
      <c r="AR2193" s="5"/>
      <c r="AS2193" s="5"/>
      <c r="AT2193" s="5"/>
    </row>
    <row r="2194" spans="2:46" ht="12.5">
      <c r="B2194" s="5"/>
      <c r="E2194" s="105"/>
      <c r="J2194" s="78"/>
      <c r="AL2194" s="5"/>
      <c r="AM2194" s="5"/>
      <c r="AN2194" s="5"/>
      <c r="AO2194" s="5"/>
      <c r="AP2194" s="5"/>
      <c r="AQ2194" s="5"/>
      <c r="AR2194" s="5"/>
      <c r="AS2194" s="5"/>
      <c r="AT2194" s="5"/>
    </row>
    <row r="2195" spans="2:46" ht="12.5">
      <c r="B2195" s="5"/>
      <c r="E2195" s="105"/>
      <c r="J2195" s="78"/>
      <c r="AL2195" s="5"/>
      <c r="AM2195" s="5"/>
      <c r="AN2195" s="5"/>
      <c r="AO2195" s="5"/>
      <c r="AP2195" s="5"/>
      <c r="AQ2195" s="5"/>
      <c r="AR2195" s="5"/>
      <c r="AS2195" s="5"/>
      <c r="AT2195" s="5"/>
    </row>
    <row r="2196" spans="2:46" ht="12.5">
      <c r="B2196" s="5"/>
      <c r="E2196" s="105"/>
      <c r="J2196" s="78"/>
      <c r="AL2196" s="5"/>
      <c r="AM2196" s="5"/>
      <c r="AN2196" s="5"/>
      <c r="AO2196" s="5"/>
      <c r="AP2196" s="5"/>
      <c r="AQ2196" s="5"/>
      <c r="AR2196" s="5"/>
      <c r="AS2196" s="5"/>
      <c r="AT2196" s="5"/>
    </row>
    <row r="2197" spans="2:46" ht="12.5">
      <c r="B2197" s="5"/>
      <c r="E2197" s="105"/>
      <c r="J2197" s="78"/>
      <c r="AL2197" s="5"/>
      <c r="AM2197" s="5"/>
      <c r="AN2197" s="5"/>
      <c r="AO2197" s="5"/>
      <c r="AP2197" s="5"/>
      <c r="AQ2197" s="5"/>
      <c r="AR2197" s="5"/>
      <c r="AS2197" s="5"/>
      <c r="AT2197" s="5"/>
    </row>
    <row r="2198" spans="2:46" ht="12.5">
      <c r="B2198" s="5"/>
      <c r="E2198" s="105"/>
      <c r="J2198" s="78"/>
      <c r="AL2198" s="5"/>
      <c r="AM2198" s="5"/>
      <c r="AN2198" s="5"/>
      <c r="AO2198" s="5"/>
      <c r="AP2198" s="5"/>
      <c r="AQ2198" s="5"/>
      <c r="AR2198" s="5"/>
      <c r="AS2198" s="5"/>
      <c r="AT2198" s="5"/>
    </row>
    <row r="2199" spans="2:46" ht="12.5">
      <c r="B2199" s="5"/>
      <c r="E2199" s="105"/>
      <c r="J2199" s="78"/>
      <c r="AL2199" s="5"/>
      <c r="AM2199" s="5"/>
      <c r="AN2199" s="5"/>
      <c r="AO2199" s="5"/>
      <c r="AP2199" s="5"/>
      <c r="AQ2199" s="5"/>
      <c r="AR2199" s="5"/>
      <c r="AS2199" s="5"/>
      <c r="AT2199" s="5"/>
    </row>
    <row r="2200" spans="2:46" ht="12.5">
      <c r="B2200" s="5"/>
      <c r="E2200" s="105"/>
      <c r="J2200" s="78"/>
      <c r="AL2200" s="5"/>
      <c r="AM2200" s="5"/>
      <c r="AN2200" s="5"/>
      <c r="AO2200" s="5"/>
      <c r="AP2200" s="5"/>
      <c r="AQ2200" s="5"/>
      <c r="AR2200" s="5"/>
      <c r="AS2200" s="5"/>
      <c r="AT2200" s="5"/>
    </row>
    <row r="2201" spans="2:46" ht="12.5">
      <c r="B2201" s="5"/>
      <c r="E2201" s="105"/>
      <c r="J2201" s="78"/>
      <c r="AL2201" s="5"/>
      <c r="AM2201" s="5"/>
      <c r="AN2201" s="5"/>
      <c r="AO2201" s="5"/>
      <c r="AP2201" s="5"/>
      <c r="AQ2201" s="5"/>
      <c r="AR2201" s="5"/>
      <c r="AS2201" s="5"/>
      <c r="AT2201" s="5"/>
    </row>
    <row r="2202" spans="2:46" ht="12.5">
      <c r="B2202" s="5"/>
      <c r="E2202" s="105"/>
      <c r="J2202" s="78"/>
      <c r="AL2202" s="5"/>
      <c r="AM2202" s="5"/>
      <c r="AN2202" s="5"/>
      <c r="AO2202" s="5"/>
      <c r="AP2202" s="5"/>
      <c r="AQ2202" s="5"/>
      <c r="AR2202" s="5"/>
      <c r="AS2202" s="5"/>
      <c r="AT2202" s="5"/>
    </row>
    <row r="2203" spans="2:46" ht="12.5">
      <c r="B2203" s="5"/>
      <c r="E2203" s="105"/>
      <c r="J2203" s="78"/>
      <c r="AL2203" s="5"/>
      <c r="AM2203" s="5"/>
      <c r="AN2203" s="5"/>
      <c r="AO2203" s="5"/>
      <c r="AP2203" s="5"/>
      <c r="AQ2203" s="5"/>
      <c r="AR2203" s="5"/>
      <c r="AS2203" s="5"/>
      <c r="AT2203" s="5"/>
    </row>
    <row r="2204" spans="2:46" ht="12.5">
      <c r="B2204" s="5"/>
      <c r="E2204" s="105"/>
      <c r="J2204" s="78"/>
      <c r="AL2204" s="5"/>
      <c r="AM2204" s="5"/>
      <c r="AN2204" s="5"/>
      <c r="AO2204" s="5"/>
      <c r="AP2204" s="5"/>
      <c r="AQ2204" s="5"/>
      <c r="AR2204" s="5"/>
      <c r="AS2204" s="5"/>
      <c r="AT2204" s="5"/>
    </row>
    <row r="2205" spans="2:46" ht="12.5">
      <c r="B2205" s="5"/>
      <c r="E2205" s="105"/>
      <c r="J2205" s="78"/>
      <c r="AL2205" s="5"/>
      <c r="AM2205" s="5"/>
      <c r="AN2205" s="5"/>
      <c r="AO2205" s="5"/>
      <c r="AP2205" s="5"/>
      <c r="AQ2205" s="5"/>
      <c r="AR2205" s="5"/>
      <c r="AS2205" s="5"/>
      <c r="AT2205" s="5"/>
    </row>
    <row r="2206" spans="2:46" ht="12.5">
      <c r="B2206" s="5"/>
      <c r="E2206" s="105"/>
      <c r="J2206" s="78"/>
      <c r="AL2206" s="5"/>
      <c r="AM2206" s="5"/>
      <c r="AN2206" s="5"/>
      <c r="AO2206" s="5"/>
      <c r="AP2206" s="5"/>
      <c r="AQ2206" s="5"/>
      <c r="AR2206" s="5"/>
      <c r="AS2206" s="5"/>
      <c r="AT2206" s="5"/>
    </row>
    <row r="2207" spans="2:46" ht="12.5">
      <c r="B2207" s="5"/>
      <c r="E2207" s="105"/>
      <c r="J2207" s="78"/>
      <c r="AL2207" s="5"/>
      <c r="AM2207" s="5"/>
      <c r="AN2207" s="5"/>
      <c r="AO2207" s="5"/>
      <c r="AP2207" s="5"/>
      <c r="AQ2207" s="5"/>
      <c r="AR2207" s="5"/>
      <c r="AS2207" s="5"/>
      <c r="AT2207" s="5"/>
    </row>
    <row r="2208" spans="2:46" ht="12.5">
      <c r="B2208" s="5"/>
      <c r="E2208" s="105"/>
      <c r="J2208" s="78"/>
      <c r="AL2208" s="5"/>
      <c r="AM2208" s="5"/>
      <c r="AN2208" s="5"/>
      <c r="AO2208" s="5"/>
      <c r="AP2208" s="5"/>
      <c r="AQ2208" s="5"/>
      <c r="AR2208" s="5"/>
      <c r="AS2208" s="5"/>
      <c r="AT2208" s="5"/>
    </row>
    <row r="2209" spans="2:46" ht="12.5">
      <c r="B2209" s="5"/>
      <c r="E2209" s="105"/>
      <c r="J2209" s="78"/>
      <c r="AL2209" s="5"/>
      <c r="AM2209" s="5"/>
      <c r="AN2209" s="5"/>
      <c r="AO2209" s="5"/>
      <c r="AP2209" s="5"/>
      <c r="AQ2209" s="5"/>
      <c r="AR2209" s="5"/>
      <c r="AS2209" s="5"/>
      <c r="AT2209" s="5"/>
    </row>
    <row r="2210" spans="2:46" ht="12.5">
      <c r="B2210" s="5"/>
      <c r="E2210" s="105"/>
      <c r="J2210" s="78"/>
      <c r="AL2210" s="5"/>
      <c r="AM2210" s="5"/>
      <c r="AN2210" s="5"/>
      <c r="AO2210" s="5"/>
      <c r="AP2210" s="5"/>
      <c r="AQ2210" s="5"/>
      <c r="AR2210" s="5"/>
      <c r="AS2210" s="5"/>
      <c r="AT2210" s="5"/>
    </row>
    <row r="2211" spans="2:46" ht="12.5">
      <c r="B2211" s="5"/>
      <c r="E2211" s="105"/>
      <c r="J2211" s="78"/>
      <c r="AL2211" s="5"/>
      <c r="AM2211" s="5"/>
      <c r="AN2211" s="5"/>
      <c r="AO2211" s="5"/>
      <c r="AP2211" s="5"/>
      <c r="AQ2211" s="5"/>
      <c r="AR2211" s="5"/>
      <c r="AS2211" s="5"/>
      <c r="AT2211" s="5"/>
    </row>
    <row r="2212" spans="2:46" ht="12.5">
      <c r="B2212" s="5"/>
      <c r="E2212" s="105"/>
      <c r="J2212" s="78"/>
      <c r="AL2212" s="5"/>
      <c r="AM2212" s="5"/>
      <c r="AN2212" s="5"/>
      <c r="AO2212" s="5"/>
      <c r="AP2212" s="5"/>
      <c r="AQ2212" s="5"/>
      <c r="AR2212" s="5"/>
      <c r="AS2212" s="5"/>
      <c r="AT2212" s="5"/>
    </row>
    <row r="2213" spans="2:46" ht="12.5">
      <c r="B2213" s="5"/>
      <c r="E2213" s="105"/>
      <c r="J2213" s="78"/>
      <c r="AL2213" s="5"/>
      <c r="AM2213" s="5"/>
      <c r="AN2213" s="5"/>
      <c r="AO2213" s="5"/>
      <c r="AP2213" s="5"/>
      <c r="AQ2213" s="5"/>
      <c r="AR2213" s="5"/>
      <c r="AS2213" s="5"/>
      <c r="AT2213" s="5"/>
    </row>
    <row r="2214" spans="2:46" ht="12.5">
      <c r="B2214" s="5"/>
      <c r="E2214" s="105"/>
      <c r="J2214" s="78"/>
      <c r="AL2214" s="5"/>
      <c r="AM2214" s="5"/>
      <c r="AN2214" s="5"/>
      <c r="AO2214" s="5"/>
      <c r="AP2214" s="5"/>
      <c r="AQ2214" s="5"/>
      <c r="AR2214" s="5"/>
      <c r="AS2214" s="5"/>
      <c r="AT2214" s="5"/>
    </row>
    <row r="2215" spans="2:46" ht="12.5">
      <c r="B2215" s="5"/>
      <c r="E2215" s="105"/>
      <c r="J2215" s="78"/>
      <c r="AL2215" s="5"/>
      <c r="AM2215" s="5"/>
      <c r="AN2215" s="5"/>
      <c r="AO2215" s="5"/>
      <c r="AP2215" s="5"/>
      <c r="AQ2215" s="5"/>
      <c r="AR2215" s="5"/>
      <c r="AS2215" s="5"/>
      <c r="AT2215" s="5"/>
    </row>
    <row r="2216" spans="2:46" ht="12.5">
      <c r="B2216" s="5"/>
      <c r="E2216" s="105"/>
      <c r="J2216" s="78"/>
      <c r="AL2216" s="5"/>
      <c r="AM2216" s="5"/>
      <c r="AN2216" s="5"/>
      <c r="AO2216" s="5"/>
      <c r="AP2216" s="5"/>
      <c r="AQ2216" s="5"/>
      <c r="AR2216" s="5"/>
      <c r="AS2216" s="5"/>
      <c r="AT2216" s="5"/>
    </row>
    <row r="2217" spans="2:46" ht="12.5">
      <c r="B2217" s="5"/>
      <c r="E2217" s="105"/>
      <c r="J2217" s="78"/>
      <c r="AL2217" s="5"/>
      <c r="AM2217" s="5"/>
      <c r="AN2217" s="5"/>
      <c r="AO2217" s="5"/>
      <c r="AP2217" s="5"/>
      <c r="AQ2217" s="5"/>
      <c r="AR2217" s="5"/>
      <c r="AS2217" s="5"/>
      <c r="AT2217" s="5"/>
    </row>
    <row r="2218" spans="2:46" ht="12.5">
      <c r="B2218" s="5"/>
      <c r="E2218" s="105"/>
      <c r="J2218" s="78"/>
      <c r="AL2218" s="5"/>
      <c r="AM2218" s="5"/>
      <c r="AN2218" s="5"/>
      <c r="AO2218" s="5"/>
      <c r="AP2218" s="5"/>
      <c r="AQ2218" s="5"/>
      <c r="AR2218" s="5"/>
      <c r="AS2218" s="5"/>
      <c r="AT2218" s="5"/>
    </row>
    <row r="2219" spans="2:46" ht="12.5">
      <c r="B2219" s="5"/>
      <c r="E2219" s="105"/>
      <c r="J2219" s="78"/>
      <c r="AL2219" s="5"/>
      <c r="AM2219" s="5"/>
      <c r="AN2219" s="5"/>
      <c r="AO2219" s="5"/>
      <c r="AP2219" s="5"/>
      <c r="AQ2219" s="5"/>
      <c r="AR2219" s="5"/>
      <c r="AS2219" s="5"/>
      <c r="AT2219" s="5"/>
    </row>
    <row r="2220" spans="2:46" ht="12.5">
      <c r="B2220" s="5"/>
      <c r="E2220" s="105"/>
      <c r="J2220" s="78"/>
      <c r="AL2220" s="5"/>
      <c r="AM2220" s="5"/>
      <c r="AN2220" s="5"/>
      <c r="AO2220" s="5"/>
      <c r="AP2220" s="5"/>
      <c r="AQ2220" s="5"/>
      <c r="AR2220" s="5"/>
      <c r="AS2220" s="5"/>
      <c r="AT2220" s="5"/>
    </row>
    <row r="2221" spans="2:46" ht="12.5">
      <c r="B2221" s="5"/>
      <c r="E2221" s="105"/>
      <c r="J2221" s="78"/>
      <c r="AL2221" s="5"/>
      <c r="AM2221" s="5"/>
      <c r="AN2221" s="5"/>
      <c r="AO2221" s="5"/>
      <c r="AP2221" s="5"/>
      <c r="AQ2221" s="5"/>
      <c r="AR2221" s="5"/>
      <c r="AS2221" s="5"/>
      <c r="AT2221" s="5"/>
    </row>
    <row r="2222" spans="2:46" ht="12.5">
      <c r="B2222" s="5"/>
      <c r="E2222" s="105"/>
      <c r="J2222" s="78"/>
      <c r="AL2222" s="5"/>
      <c r="AM2222" s="5"/>
      <c r="AN2222" s="5"/>
      <c r="AO2222" s="5"/>
      <c r="AP2222" s="5"/>
      <c r="AQ2222" s="5"/>
      <c r="AR2222" s="5"/>
      <c r="AS2222" s="5"/>
      <c r="AT2222" s="5"/>
    </row>
    <row r="2223" spans="2:46" ht="12.5">
      <c r="B2223" s="5"/>
      <c r="E2223" s="105"/>
      <c r="J2223" s="78"/>
      <c r="AL2223" s="5"/>
      <c r="AM2223" s="5"/>
      <c r="AN2223" s="5"/>
      <c r="AO2223" s="5"/>
      <c r="AP2223" s="5"/>
      <c r="AQ2223" s="5"/>
      <c r="AR2223" s="5"/>
      <c r="AS2223" s="5"/>
      <c r="AT2223" s="5"/>
    </row>
    <row r="2224" spans="2:46" ht="12.5">
      <c r="B2224" s="5"/>
      <c r="E2224" s="105"/>
      <c r="J2224" s="78"/>
      <c r="AL2224" s="5"/>
      <c r="AM2224" s="5"/>
      <c r="AN2224" s="5"/>
      <c r="AO2224" s="5"/>
      <c r="AP2224" s="5"/>
      <c r="AQ2224" s="5"/>
      <c r="AR2224" s="5"/>
      <c r="AS2224" s="5"/>
      <c r="AT2224" s="5"/>
    </row>
    <row r="2225" spans="2:46" ht="12.5">
      <c r="B2225" s="5"/>
      <c r="E2225" s="105"/>
      <c r="J2225" s="78"/>
      <c r="AL2225" s="5"/>
      <c r="AM2225" s="5"/>
      <c r="AN2225" s="5"/>
      <c r="AO2225" s="5"/>
      <c r="AP2225" s="5"/>
      <c r="AQ2225" s="5"/>
      <c r="AR2225" s="5"/>
      <c r="AS2225" s="5"/>
      <c r="AT2225" s="5"/>
    </row>
    <row r="2226" spans="2:46" ht="12.5">
      <c r="B2226" s="5"/>
      <c r="E2226" s="105"/>
      <c r="J2226" s="78"/>
      <c r="AL2226" s="5"/>
      <c r="AM2226" s="5"/>
      <c r="AN2226" s="5"/>
      <c r="AO2226" s="5"/>
      <c r="AP2226" s="5"/>
      <c r="AQ2226" s="5"/>
      <c r="AR2226" s="5"/>
      <c r="AS2226" s="5"/>
      <c r="AT2226" s="5"/>
    </row>
    <row r="2227" spans="2:46" ht="12.5">
      <c r="B2227" s="5"/>
      <c r="E2227" s="105"/>
      <c r="J2227" s="78"/>
      <c r="AL2227" s="5"/>
      <c r="AM2227" s="5"/>
      <c r="AN2227" s="5"/>
      <c r="AO2227" s="5"/>
      <c r="AP2227" s="5"/>
      <c r="AQ2227" s="5"/>
      <c r="AR2227" s="5"/>
      <c r="AS2227" s="5"/>
      <c r="AT2227" s="5"/>
    </row>
    <row r="2228" spans="2:46" ht="12.5">
      <c r="B2228" s="5"/>
      <c r="E2228" s="105"/>
      <c r="J2228" s="78"/>
      <c r="AL2228" s="5"/>
      <c r="AM2228" s="5"/>
      <c r="AN2228" s="5"/>
      <c r="AO2228" s="5"/>
      <c r="AP2228" s="5"/>
      <c r="AQ2228" s="5"/>
      <c r="AR2228" s="5"/>
      <c r="AS2228" s="5"/>
      <c r="AT2228" s="5"/>
    </row>
    <row r="2229" spans="2:46" ht="12.5">
      <c r="B2229" s="5"/>
      <c r="E2229" s="105"/>
      <c r="J2229" s="78"/>
      <c r="AL2229" s="5"/>
      <c r="AM2229" s="5"/>
      <c r="AN2229" s="5"/>
      <c r="AO2229" s="5"/>
      <c r="AP2229" s="5"/>
      <c r="AQ2229" s="5"/>
      <c r="AR2229" s="5"/>
      <c r="AS2229" s="5"/>
      <c r="AT2229" s="5"/>
    </row>
    <row r="2230" spans="2:46" ht="12.5">
      <c r="B2230" s="5"/>
      <c r="E2230" s="105"/>
      <c r="J2230" s="78"/>
      <c r="AL2230" s="5"/>
      <c r="AM2230" s="5"/>
      <c r="AN2230" s="5"/>
      <c r="AO2230" s="5"/>
      <c r="AP2230" s="5"/>
      <c r="AQ2230" s="5"/>
      <c r="AR2230" s="5"/>
      <c r="AS2230" s="5"/>
      <c r="AT2230" s="5"/>
    </row>
    <row r="2231" spans="2:46" ht="12.5">
      <c r="B2231" s="5"/>
      <c r="E2231" s="105"/>
      <c r="J2231" s="78"/>
      <c r="AL2231" s="5"/>
      <c r="AM2231" s="5"/>
      <c r="AN2231" s="5"/>
      <c r="AO2231" s="5"/>
      <c r="AP2231" s="5"/>
      <c r="AQ2231" s="5"/>
      <c r="AR2231" s="5"/>
      <c r="AS2231" s="5"/>
      <c r="AT2231" s="5"/>
    </row>
    <row r="2232" spans="2:46" ht="12.5">
      <c r="B2232" s="5"/>
      <c r="E2232" s="105"/>
      <c r="J2232" s="78"/>
      <c r="AL2232" s="5"/>
      <c r="AM2232" s="5"/>
      <c r="AN2232" s="5"/>
      <c r="AO2232" s="5"/>
      <c r="AP2232" s="5"/>
      <c r="AQ2232" s="5"/>
      <c r="AR2232" s="5"/>
      <c r="AS2232" s="5"/>
      <c r="AT2232" s="5"/>
    </row>
    <row r="2233" spans="2:46" ht="12.5">
      <c r="B2233" s="5"/>
      <c r="E2233" s="105"/>
      <c r="J2233" s="78"/>
      <c r="AL2233" s="5"/>
      <c r="AM2233" s="5"/>
      <c r="AN2233" s="5"/>
      <c r="AO2233" s="5"/>
      <c r="AP2233" s="5"/>
      <c r="AQ2233" s="5"/>
      <c r="AR2233" s="5"/>
      <c r="AS2233" s="5"/>
      <c r="AT2233" s="5"/>
    </row>
    <row r="2234" spans="2:46" ht="12.5">
      <c r="B2234" s="5"/>
      <c r="E2234" s="105"/>
      <c r="J2234" s="78"/>
      <c r="AL2234" s="5"/>
      <c r="AM2234" s="5"/>
      <c r="AN2234" s="5"/>
      <c r="AO2234" s="5"/>
      <c r="AP2234" s="5"/>
      <c r="AQ2234" s="5"/>
      <c r="AR2234" s="5"/>
      <c r="AS2234" s="5"/>
      <c r="AT2234" s="5"/>
    </row>
    <row r="2235" spans="2:46" ht="12.5">
      <c r="B2235" s="5"/>
      <c r="E2235" s="105"/>
      <c r="J2235" s="78"/>
      <c r="AL2235" s="5"/>
      <c r="AM2235" s="5"/>
      <c r="AN2235" s="5"/>
      <c r="AO2235" s="5"/>
      <c r="AP2235" s="5"/>
      <c r="AQ2235" s="5"/>
      <c r="AR2235" s="5"/>
      <c r="AS2235" s="5"/>
      <c r="AT2235" s="5"/>
    </row>
    <row r="2236" spans="2:46" ht="12.5">
      <c r="B2236" s="5"/>
      <c r="E2236" s="105"/>
      <c r="J2236" s="78"/>
      <c r="AL2236" s="5"/>
      <c r="AM2236" s="5"/>
      <c r="AN2236" s="5"/>
      <c r="AO2236" s="5"/>
      <c r="AP2236" s="5"/>
      <c r="AQ2236" s="5"/>
      <c r="AR2236" s="5"/>
      <c r="AS2236" s="5"/>
      <c r="AT2236" s="5"/>
    </row>
    <row r="2237" spans="2:46" ht="12.5">
      <c r="B2237" s="5"/>
      <c r="E2237" s="105"/>
      <c r="J2237" s="78"/>
      <c r="AL2237" s="5"/>
      <c r="AM2237" s="5"/>
      <c r="AN2237" s="5"/>
      <c r="AO2237" s="5"/>
      <c r="AP2237" s="5"/>
      <c r="AQ2237" s="5"/>
      <c r="AR2237" s="5"/>
      <c r="AS2237" s="5"/>
      <c r="AT2237" s="5"/>
    </row>
    <row r="2238" spans="2:46" ht="12.5">
      <c r="B2238" s="5"/>
      <c r="E2238" s="105"/>
      <c r="J2238" s="78"/>
      <c r="AL2238" s="5"/>
      <c r="AM2238" s="5"/>
      <c r="AN2238" s="5"/>
      <c r="AO2238" s="5"/>
      <c r="AP2238" s="5"/>
      <c r="AQ2238" s="5"/>
      <c r="AR2238" s="5"/>
      <c r="AS2238" s="5"/>
      <c r="AT2238" s="5"/>
    </row>
    <row r="2239" spans="2:46" ht="12.5">
      <c r="B2239" s="5"/>
      <c r="E2239" s="105"/>
      <c r="J2239" s="78"/>
      <c r="AL2239" s="5"/>
      <c r="AM2239" s="5"/>
      <c r="AN2239" s="5"/>
      <c r="AO2239" s="5"/>
      <c r="AP2239" s="5"/>
      <c r="AQ2239" s="5"/>
      <c r="AR2239" s="5"/>
      <c r="AS2239" s="5"/>
      <c r="AT2239" s="5"/>
    </row>
    <row r="2240" spans="2:46" ht="12.5">
      <c r="B2240" s="5"/>
      <c r="E2240" s="105"/>
      <c r="J2240" s="78"/>
      <c r="AL2240" s="5"/>
      <c r="AM2240" s="5"/>
      <c r="AN2240" s="5"/>
      <c r="AO2240" s="5"/>
      <c r="AP2240" s="5"/>
      <c r="AQ2240" s="5"/>
      <c r="AR2240" s="5"/>
      <c r="AS2240" s="5"/>
      <c r="AT2240" s="5"/>
    </row>
    <row r="2241" spans="2:46" ht="12.5">
      <c r="B2241" s="5"/>
      <c r="E2241" s="105"/>
      <c r="J2241" s="78"/>
      <c r="AL2241" s="5"/>
      <c r="AM2241" s="5"/>
      <c r="AN2241" s="5"/>
      <c r="AO2241" s="5"/>
      <c r="AP2241" s="5"/>
      <c r="AQ2241" s="5"/>
      <c r="AR2241" s="5"/>
      <c r="AS2241" s="5"/>
      <c r="AT2241" s="5"/>
    </row>
    <row r="2242" spans="2:46" ht="12.5">
      <c r="B2242" s="5"/>
      <c r="E2242" s="105"/>
      <c r="J2242" s="78"/>
      <c r="AL2242" s="5"/>
      <c r="AM2242" s="5"/>
      <c r="AN2242" s="5"/>
      <c r="AO2242" s="5"/>
      <c r="AP2242" s="5"/>
      <c r="AQ2242" s="5"/>
      <c r="AR2242" s="5"/>
      <c r="AS2242" s="5"/>
      <c r="AT2242" s="5"/>
    </row>
    <row r="2243" spans="2:46" ht="12.5">
      <c r="B2243" s="5"/>
      <c r="E2243" s="105"/>
      <c r="J2243" s="78"/>
      <c r="AL2243" s="5"/>
      <c r="AM2243" s="5"/>
      <c r="AN2243" s="5"/>
      <c r="AO2243" s="5"/>
      <c r="AP2243" s="5"/>
      <c r="AQ2243" s="5"/>
      <c r="AR2243" s="5"/>
      <c r="AS2243" s="5"/>
      <c r="AT2243" s="5"/>
    </row>
    <row r="2244" spans="2:46" ht="12.5">
      <c r="B2244" s="5"/>
      <c r="E2244" s="105"/>
      <c r="J2244" s="78"/>
      <c r="AL2244" s="5"/>
      <c r="AM2244" s="5"/>
      <c r="AN2244" s="5"/>
      <c r="AO2244" s="5"/>
      <c r="AP2244" s="5"/>
      <c r="AQ2244" s="5"/>
      <c r="AR2244" s="5"/>
      <c r="AS2244" s="5"/>
      <c r="AT2244" s="5"/>
    </row>
    <row r="2245" spans="2:46" ht="12.5">
      <c r="B2245" s="5"/>
      <c r="E2245" s="105"/>
      <c r="J2245" s="78"/>
      <c r="AL2245" s="5"/>
      <c r="AM2245" s="5"/>
      <c r="AN2245" s="5"/>
      <c r="AO2245" s="5"/>
      <c r="AP2245" s="5"/>
      <c r="AQ2245" s="5"/>
      <c r="AR2245" s="5"/>
      <c r="AS2245" s="5"/>
      <c r="AT2245" s="5"/>
    </row>
    <row r="2246" spans="2:46" ht="12.5">
      <c r="B2246" s="5"/>
      <c r="E2246" s="105"/>
      <c r="J2246" s="78"/>
      <c r="AL2246" s="5"/>
      <c r="AM2246" s="5"/>
      <c r="AN2246" s="5"/>
      <c r="AO2246" s="5"/>
      <c r="AP2246" s="5"/>
      <c r="AQ2246" s="5"/>
      <c r="AR2246" s="5"/>
      <c r="AS2246" s="5"/>
      <c r="AT2246" s="5"/>
    </row>
    <row r="2247" spans="2:46" ht="12.5">
      <c r="B2247" s="5"/>
      <c r="E2247" s="105"/>
      <c r="J2247" s="78"/>
      <c r="AL2247" s="5"/>
      <c r="AM2247" s="5"/>
      <c r="AN2247" s="5"/>
      <c r="AO2247" s="5"/>
      <c r="AP2247" s="5"/>
      <c r="AQ2247" s="5"/>
      <c r="AR2247" s="5"/>
      <c r="AS2247" s="5"/>
      <c r="AT2247" s="5"/>
    </row>
    <row r="2248" spans="2:46" ht="12.5">
      <c r="B2248" s="5"/>
      <c r="E2248" s="105"/>
      <c r="J2248" s="78"/>
      <c r="AL2248" s="5"/>
      <c r="AM2248" s="5"/>
      <c r="AN2248" s="5"/>
      <c r="AO2248" s="5"/>
      <c r="AP2248" s="5"/>
      <c r="AQ2248" s="5"/>
      <c r="AR2248" s="5"/>
      <c r="AS2248" s="5"/>
      <c r="AT2248" s="5"/>
    </row>
    <row r="2249" spans="2:46" ht="12.5">
      <c r="B2249" s="5"/>
      <c r="E2249" s="105"/>
      <c r="J2249" s="78"/>
      <c r="AL2249" s="5"/>
      <c r="AM2249" s="5"/>
      <c r="AN2249" s="5"/>
      <c r="AO2249" s="5"/>
      <c r="AP2249" s="5"/>
      <c r="AQ2249" s="5"/>
      <c r="AR2249" s="5"/>
      <c r="AS2249" s="5"/>
      <c r="AT2249" s="5"/>
    </row>
    <row r="2250" spans="2:46" ht="12.5">
      <c r="B2250" s="5"/>
      <c r="E2250" s="105"/>
      <c r="J2250" s="78"/>
      <c r="AL2250" s="5"/>
      <c r="AM2250" s="5"/>
      <c r="AN2250" s="5"/>
      <c r="AO2250" s="5"/>
      <c r="AP2250" s="5"/>
      <c r="AQ2250" s="5"/>
      <c r="AR2250" s="5"/>
      <c r="AS2250" s="5"/>
      <c r="AT2250" s="5"/>
    </row>
    <row r="2251" spans="2:46" ht="12.5">
      <c r="B2251" s="5"/>
      <c r="E2251" s="105"/>
      <c r="J2251" s="78"/>
      <c r="AL2251" s="5"/>
      <c r="AM2251" s="5"/>
      <c r="AN2251" s="5"/>
      <c r="AO2251" s="5"/>
      <c r="AP2251" s="5"/>
      <c r="AQ2251" s="5"/>
      <c r="AR2251" s="5"/>
      <c r="AS2251" s="5"/>
      <c r="AT2251" s="5"/>
    </row>
    <row r="2252" spans="2:46" ht="12.5">
      <c r="B2252" s="5"/>
      <c r="E2252" s="105"/>
      <c r="J2252" s="78"/>
      <c r="AL2252" s="5"/>
      <c r="AM2252" s="5"/>
      <c r="AN2252" s="5"/>
      <c r="AO2252" s="5"/>
      <c r="AP2252" s="5"/>
      <c r="AQ2252" s="5"/>
      <c r="AR2252" s="5"/>
      <c r="AS2252" s="5"/>
      <c r="AT2252" s="5"/>
    </row>
    <row r="2253" spans="2:46" ht="12.5">
      <c r="B2253" s="5"/>
      <c r="E2253" s="105"/>
      <c r="J2253" s="78"/>
      <c r="AL2253" s="5"/>
      <c r="AM2253" s="5"/>
      <c r="AN2253" s="5"/>
      <c r="AO2253" s="5"/>
      <c r="AP2253" s="5"/>
      <c r="AQ2253" s="5"/>
      <c r="AR2253" s="5"/>
      <c r="AS2253" s="5"/>
      <c r="AT2253" s="5"/>
    </row>
    <row r="2254" spans="2:46" ht="12.5">
      <c r="B2254" s="5"/>
      <c r="E2254" s="105"/>
      <c r="J2254" s="78"/>
      <c r="AL2254" s="5"/>
      <c r="AM2254" s="5"/>
      <c r="AN2254" s="5"/>
      <c r="AO2254" s="5"/>
      <c r="AP2254" s="5"/>
      <c r="AQ2254" s="5"/>
      <c r="AR2254" s="5"/>
      <c r="AS2254" s="5"/>
      <c r="AT2254" s="5"/>
    </row>
    <row r="2255" spans="2:46" ht="12.5">
      <c r="B2255" s="5"/>
      <c r="E2255" s="105"/>
      <c r="J2255" s="78"/>
      <c r="AL2255" s="5"/>
      <c r="AM2255" s="5"/>
      <c r="AN2255" s="5"/>
      <c r="AO2255" s="5"/>
      <c r="AP2255" s="5"/>
      <c r="AQ2255" s="5"/>
      <c r="AR2255" s="5"/>
      <c r="AS2255" s="5"/>
      <c r="AT2255" s="5"/>
    </row>
    <row r="2256" spans="2:46" ht="12.5">
      <c r="B2256" s="5"/>
      <c r="E2256" s="105"/>
      <c r="J2256" s="78"/>
      <c r="AL2256" s="5"/>
      <c r="AM2256" s="5"/>
      <c r="AN2256" s="5"/>
      <c r="AO2256" s="5"/>
      <c r="AP2256" s="5"/>
      <c r="AQ2256" s="5"/>
      <c r="AR2256" s="5"/>
      <c r="AS2256" s="5"/>
      <c r="AT2256" s="5"/>
    </row>
    <row r="2257" spans="2:46" ht="12.5">
      <c r="B2257" s="5"/>
      <c r="E2257" s="105"/>
      <c r="J2257" s="78"/>
      <c r="AL2257" s="5"/>
      <c r="AM2257" s="5"/>
      <c r="AN2257" s="5"/>
      <c r="AO2257" s="5"/>
      <c r="AP2257" s="5"/>
      <c r="AQ2257" s="5"/>
      <c r="AR2257" s="5"/>
      <c r="AS2257" s="5"/>
      <c r="AT2257" s="5"/>
    </row>
    <row r="2258" spans="2:46" ht="12.5">
      <c r="B2258" s="5"/>
      <c r="E2258" s="105"/>
      <c r="J2258" s="78"/>
      <c r="AL2258" s="5"/>
      <c r="AM2258" s="5"/>
      <c r="AN2258" s="5"/>
      <c r="AO2258" s="5"/>
      <c r="AP2258" s="5"/>
      <c r="AQ2258" s="5"/>
      <c r="AR2258" s="5"/>
      <c r="AS2258" s="5"/>
      <c r="AT2258" s="5"/>
    </row>
    <row r="2259" spans="2:46" ht="12.5">
      <c r="B2259" s="5"/>
      <c r="E2259" s="105"/>
      <c r="J2259" s="78"/>
      <c r="AL2259" s="5"/>
      <c r="AM2259" s="5"/>
      <c r="AN2259" s="5"/>
      <c r="AO2259" s="5"/>
      <c r="AP2259" s="5"/>
      <c r="AQ2259" s="5"/>
      <c r="AR2259" s="5"/>
      <c r="AS2259" s="5"/>
      <c r="AT2259" s="5"/>
    </row>
    <row r="2260" spans="2:46" ht="12.5">
      <c r="B2260" s="5"/>
      <c r="E2260" s="105"/>
      <c r="J2260" s="78"/>
      <c r="AL2260" s="5"/>
      <c r="AM2260" s="5"/>
      <c r="AN2260" s="5"/>
      <c r="AO2260" s="5"/>
      <c r="AP2260" s="5"/>
      <c r="AQ2260" s="5"/>
      <c r="AR2260" s="5"/>
      <c r="AS2260" s="5"/>
      <c r="AT2260" s="5"/>
    </row>
    <row r="2261" spans="2:46" ht="12.5">
      <c r="B2261" s="5"/>
      <c r="E2261" s="105"/>
      <c r="J2261" s="78"/>
      <c r="AL2261" s="5"/>
      <c r="AM2261" s="5"/>
      <c r="AN2261" s="5"/>
      <c r="AO2261" s="5"/>
      <c r="AP2261" s="5"/>
      <c r="AQ2261" s="5"/>
      <c r="AR2261" s="5"/>
      <c r="AS2261" s="5"/>
      <c r="AT2261" s="5"/>
    </row>
    <row r="2262" spans="2:46" ht="12.5">
      <c r="B2262" s="5"/>
      <c r="E2262" s="105"/>
      <c r="J2262" s="78"/>
      <c r="AL2262" s="5"/>
      <c r="AM2262" s="5"/>
      <c r="AN2262" s="5"/>
      <c r="AO2262" s="5"/>
      <c r="AP2262" s="5"/>
      <c r="AQ2262" s="5"/>
      <c r="AR2262" s="5"/>
      <c r="AS2262" s="5"/>
      <c r="AT2262" s="5"/>
    </row>
    <row r="2263" spans="2:46" ht="12.5">
      <c r="B2263" s="5"/>
      <c r="E2263" s="105"/>
      <c r="J2263" s="78"/>
      <c r="AL2263" s="5"/>
      <c r="AM2263" s="5"/>
      <c r="AN2263" s="5"/>
      <c r="AO2263" s="5"/>
      <c r="AP2263" s="5"/>
      <c r="AQ2263" s="5"/>
      <c r="AR2263" s="5"/>
      <c r="AS2263" s="5"/>
      <c r="AT2263" s="5"/>
    </row>
    <row r="2264" spans="2:46" ht="12.5">
      <c r="B2264" s="5"/>
      <c r="E2264" s="105"/>
      <c r="J2264" s="78"/>
      <c r="AL2264" s="5"/>
      <c r="AM2264" s="5"/>
      <c r="AN2264" s="5"/>
      <c r="AO2264" s="5"/>
      <c r="AP2264" s="5"/>
      <c r="AQ2264" s="5"/>
      <c r="AR2264" s="5"/>
      <c r="AS2264" s="5"/>
      <c r="AT2264" s="5"/>
    </row>
    <row r="2265" spans="2:46" ht="12.5">
      <c r="B2265" s="5"/>
      <c r="E2265" s="105"/>
      <c r="J2265" s="78"/>
      <c r="AL2265" s="5"/>
      <c r="AM2265" s="5"/>
      <c r="AN2265" s="5"/>
      <c r="AO2265" s="5"/>
      <c r="AP2265" s="5"/>
      <c r="AQ2265" s="5"/>
      <c r="AR2265" s="5"/>
      <c r="AS2265" s="5"/>
      <c r="AT2265" s="5"/>
    </row>
    <row r="2266" spans="2:46" ht="12.5">
      <c r="B2266" s="5"/>
      <c r="E2266" s="105"/>
      <c r="J2266" s="78"/>
      <c r="AL2266" s="5"/>
      <c r="AM2266" s="5"/>
      <c r="AN2266" s="5"/>
      <c r="AO2266" s="5"/>
      <c r="AP2266" s="5"/>
      <c r="AQ2266" s="5"/>
      <c r="AR2266" s="5"/>
      <c r="AS2266" s="5"/>
      <c r="AT2266" s="5"/>
    </row>
    <row r="2267" spans="2:46" ht="12.5">
      <c r="B2267" s="5"/>
      <c r="E2267" s="105"/>
      <c r="J2267" s="78"/>
      <c r="AL2267" s="5"/>
      <c r="AM2267" s="5"/>
      <c r="AN2267" s="5"/>
      <c r="AO2267" s="5"/>
      <c r="AP2267" s="5"/>
      <c r="AQ2267" s="5"/>
      <c r="AR2267" s="5"/>
      <c r="AS2267" s="5"/>
      <c r="AT2267" s="5"/>
    </row>
    <row r="2268" spans="2:46" ht="12.5">
      <c r="B2268" s="5"/>
      <c r="E2268" s="105"/>
      <c r="J2268" s="78"/>
      <c r="AL2268" s="5"/>
      <c r="AM2268" s="5"/>
      <c r="AN2268" s="5"/>
      <c r="AO2268" s="5"/>
      <c r="AP2268" s="5"/>
      <c r="AQ2268" s="5"/>
      <c r="AR2268" s="5"/>
      <c r="AS2268" s="5"/>
      <c r="AT2268" s="5"/>
    </row>
    <row r="2269" spans="2:46" ht="12.5">
      <c r="B2269" s="5"/>
      <c r="E2269" s="105"/>
      <c r="J2269" s="78"/>
      <c r="AL2269" s="5"/>
      <c r="AM2269" s="5"/>
      <c r="AN2269" s="5"/>
      <c r="AO2269" s="5"/>
      <c r="AP2269" s="5"/>
      <c r="AQ2269" s="5"/>
      <c r="AR2269" s="5"/>
      <c r="AS2269" s="5"/>
      <c r="AT2269" s="5"/>
    </row>
    <row r="2270" spans="2:46" ht="12.5">
      <c r="B2270" s="5"/>
      <c r="E2270" s="105"/>
      <c r="J2270" s="78"/>
      <c r="AL2270" s="5"/>
      <c r="AM2270" s="5"/>
      <c r="AN2270" s="5"/>
      <c r="AO2270" s="5"/>
      <c r="AP2270" s="5"/>
      <c r="AQ2270" s="5"/>
      <c r="AR2270" s="5"/>
      <c r="AS2270" s="5"/>
      <c r="AT2270" s="5"/>
    </row>
    <row r="2271" spans="2:46" ht="12.5">
      <c r="B2271" s="5"/>
      <c r="E2271" s="105"/>
      <c r="J2271" s="78"/>
      <c r="AL2271" s="5"/>
      <c r="AM2271" s="5"/>
      <c r="AN2271" s="5"/>
      <c r="AO2271" s="5"/>
      <c r="AP2271" s="5"/>
      <c r="AQ2271" s="5"/>
      <c r="AR2271" s="5"/>
      <c r="AS2271" s="5"/>
      <c r="AT2271" s="5"/>
    </row>
    <row r="2272" spans="2:46" ht="12.5">
      <c r="B2272" s="5"/>
      <c r="E2272" s="105"/>
      <c r="J2272" s="78"/>
      <c r="AL2272" s="5"/>
      <c r="AM2272" s="5"/>
      <c r="AN2272" s="5"/>
      <c r="AO2272" s="5"/>
      <c r="AP2272" s="5"/>
      <c r="AQ2272" s="5"/>
      <c r="AR2272" s="5"/>
      <c r="AS2272" s="5"/>
      <c r="AT2272" s="5"/>
    </row>
    <row r="2273" spans="2:46" ht="12.5">
      <c r="B2273" s="5"/>
      <c r="E2273" s="105"/>
      <c r="J2273" s="78"/>
      <c r="AL2273" s="5"/>
      <c r="AM2273" s="5"/>
      <c r="AN2273" s="5"/>
      <c r="AO2273" s="5"/>
      <c r="AP2273" s="5"/>
      <c r="AQ2273" s="5"/>
      <c r="AR2273" s="5"/>
      <c r="AS2273" s="5"/>
      <c r="AT2273" s="5"/>
    </row>
    <row r="2274" spans="2:46" ht="12.5">
      <c r="B2274" s="5"/>
      <c r="E2274" s="105"/>
      <c r="J2274" s="78"/>
      <c r="AL2274" s="5"/>
      <c r="AM2274" s="5"/>
      <c r="AN2274" s="5"/>
      <c r="AO2274" s="5"/>
      <c r="AP2274" s="5"/>
      <c r="AQ2274" s="5"/>
      <c r="AR2274" s="5"/>
      <c r="AS2274" s="5"/>
      <c r="AT2274" s="5"/>
    </row>
    <row r="2275" spans="2:46" ht="12.5">
      <c r="B2275" s="5"/>
      <c r="E2275" s="105"/>
      <c r="J2275" s="78"/>
      <c r="AL2275" s="5"/>
      <c r="AM2275" s="5"/>
      <c r="AN2275" s="5"/>
      <c r="AO2275" s="5"/>
      <c r="AP2275" s="5"/>
      <c r="AQ2275" s="5"/>
      <c r="AR2275" s="5"/>
      <c r="AS2275" s="5"/>
      <c r="AT2275" s="5"/>
    </row>
    <row r="2276" spans="2:46" ht="12.5">
      <c r="B2276" s="5"/>
      <c r="E2276" s="105"/>
      <c r="J2276" s="78"/>
      <c r="AL2276" s="5"/>
      <c r="AM2276" s="5"/>
      <c r="AN2276" s="5"/>
      <c r="AO2276" s="5"/>
      <c r="AP2276" s="5"/>
      <c r="AQ2276" s="5"/>
      <c r="AR2276" s="5"/>
      <c r="AS2276" s="5"/>
      <c r="AT2276" s="5"/>
    </row>
    <row r="2277" spans="2:46" ht="12.5">
      <c r="B2277" s="5"/>
      <c r="E2277" s="105"/>
      <c r="J2277" s="78"/>
      <c r="AL2277" s="5"/>
      <c r="AM2277" s="5"/>
      <c r="AN2277" s="5"/>
      <c r="AO2277" s="5"/>
      <c r="AP2277" s="5"/>
      <c r="AQ2277" s="5"/>
      <c r="AR2277" s="5"/>
      <c r="AS2277" s="5"/>
      <c r="AT2277" s="5"/>
    </row>
    <row r="2278" spans="2:46" ht="12.5">
      <c r="B2278" s="5"/>
      <c r="E2278" s="105"/>
      <c r="J2278" s="78"/>
      <c r="AL2278" s="5"/>
      <c r="AM2278" s="5"/>
      <c r="AN2278" s="5"/>
      <c r="AO2278" s="5"/>
      <c r="AP2278" s="5"/>
      <c r="AQ2278" s="5"/>
      <c r="AR2278" s="5"/>
      <c r="AS2278" s="5"/>
      <c r="AT2278" s="5"/>
    </row>
    <row r="2279" spans="2:46" ht="12.5">
      <c r="B2279" s="5"/>
      <c r="E2279" s="105"/>
      <c r="J2279" s="78"/>
      <c r="AL2279" s="5"/>
      <c r="AM2279" s="5"/>
      <c r="AN2279" s="5"/>
      <c r="AO2279" s="5"/>
      <c r="AP2279" s="5"/>
      <c r="AQ2279" s="5"/>
      <c r="AR2279" s="5"/>
      <c r="AS2279" s="5"/>
      <c r="AT2279" s="5"/>
    </row>
    <row r="2280" spans="2:46" ht="12.5">
      <c r="B2280" s="5"/>
      <c r="E2280" s="105"/>
      <c r="J2280" s="78"/>
      <c r="AL2280" s="5"/>
      <c r="AM2280" s="5"/>
      <c r="AN2280" s="5"/>
      <c r="AO2280" s="5"/>
      <c r="AP2280" s="5"/>
      <c r="AQ2280" s="5"/>
      <c r="AR2280" s="5"/>
      <c r="AS2280" s="5"/>
      <c r="AT2280" s="5"/>
    </row>
    <row r="2281" spans="2:46" ht="12.5">
      <c r="B2281" s="5"/>
      <c r="E2281" s="105"/>
      <c r="J2281" s="78"/>
      <c r="AL2281" s="5"/>
      <c r="AM2281" s="5"/>
      <c r="AN2281" s="5"/>
      <c r="AO2281" s="5"/>
      <c r="AP2281" s="5"/>
      <c r="AQ2281" s="5"/>
      <c r="AR2281" s="5"/>
      <c r="AS2281" s="5"/>
      <c r="AT2281" s="5"/>
    </row>
    <row r="2282" spans="2:46" ht="12.5">
      <c r="B2282" s="5"/>
      <c r="E2282" s="105"/>
      <c r="J2282" s="78"/>
      <c r="AL2282" s="5"/>
      <c r="AM2282" s="5"/>
      <c r="AN2282" s="5"/>
      <c r="AO2282" s="5"/>
      <c r="AP2282" s="5"/>
      <c r="AQ2282" s="5"/>
      <c r="AR2282" s="5"/>
      <c r="AS2282" s="5"/>
      <c r="AT2282" s="5"/>
    </row>
    <row r="2283" spans="2:46" ht="12.5">
      <c r="B2283" s="5"/>
      <c r="E2283" s="105"/>
      <c r="J2283" s="78"/>
      <c r="AL2283" s="5"/>
      <c r="AM2283" s="5"/>
      <c r="AN2283" s="5"/>
      <c r="AO2283" s="5"/>
      <c r="AP2283" s="5"/>
      <c r="AQ2283" s="5"/>
      <c r="AR2283" s="5"/>
      <c r="AS2283" s="5"/>
      <c r="AT2283" s="5"/>
    </row>
    <row r="2284" spans="2:46" ht="12.5">
      <c r="B2284" s="5"/>
      <c r="E2284" s="105"/>
      <c r="J2284" s="78"/>
      <c r="AL2284" s="5"/>
      <c r="AM2284" s="5"/>
      <c r="AN2284" s="5"/>
      <c r="AO2284" s="5"/>
      <c r="AP2284" s="5"/>
      <c r="AQ2284" s="5"/>
      <c r="AR2284" s="5"/>
      <c r="AS2284" s="5"/>
      <c r="AT2284" s="5"/>
    </row>
    <row r="2285" spans="2:46" ht="12.5">
      <c r="B2285" s="5"/>
      <c r="E2285" s="105"/>
      <c r="J2285" s="78"/>
      <c r="AL2285" s="5"/>
      <c r="AM2285" s="5"/>
      <c r="AN2285" s="5"/>
      <c r="AO2285" s="5"/>
      <c r="AP2285" s="5"/>
      <c r="AQ2285" s="5"/>
      <c r="AR2285" s="5"/>
      <c r="AS2285" s="5"/>
      <c r="AT2285" s="5"/>
    </row>
    <row r="2286" spans="2:46" ht="12.5">
      <c r="B2286" s="5"/>
      <c r="E2286" s="105"/>
      <c r="J2286" s="78"/>
      <c r="AL2286" s="5"/>
      <c r="AM2286" s="5"/>
      <c r="AN2286" s="5"/>
      <c r="AO2286" s="5"/>
      <c r="AP2286" s="5"/>
      <c r="AQ2286" s="5"/>
      <c r="AR2286" s="5"/>
      <c r="AS2286" s="5"/>
      <c r="AT2286" s="5"/>
    </row>
    <row r="2287" spans="2:46" ht="12.5">
      <c r="B2287" s="5"/>
      <c r="E2287" s="105"/>
      <c r="J2287" s="78"/>
      <c r="AL2287" s="5"/>
      <c r="AM2287" s="5"/>
      <c r="AN2287" s="5"/>
      <c r="AO2287" s="5"/>
      <c r="AP2287" s="5"/>
      <c r="AQ2287" s="5"/>
      <c r="AR2287" s="5"/>
      <c r="AS2287" s="5"/>
      <c r="AT2287" s="5"/>
    </row>
    <row r="2288" spans="2:46" ht="12.5">
      <c r="B2288" s="5"/>
      <c r="E2288" s="105"/>
      <c r="J2288" s="78"/>
      <c r="AL2288" s="5"/>
      <c r="AM2288" s="5"/>
      <c r="AN2288" s="5"/>
      <c r="AO2288" s="5"/>
      <c r="AP2288" s="5"/>
      <c r="AQ2288" s="5"/>
      <c r="AR2288" s="5"/>
      <c r="AS2288" s="5"/>
      <c r="AT2288" s="5"/>
    </row>
    <row r="2289" spans="2:46" ht="12.5">
      <c r="B2289" s="5"/>
      <c r="E2289" s="105"/>
      <c r="J2289" s="78"/>
      <c r="AL2289" s="5"/>
      <c r="AM2289" s="5"/>
      <c r="AN2289" s="5"/>
      <c r="AO2289" s="5"/>
      <c r="AP2289" s="5"/>
      <c r="AQ2289" s="5"/>
      <c r="AR2289" s="5"/>
      <c r="AS2289" s="5"/>
      <c r="AT2289" s="5"/>
    </row>
    <row r="2290" spans="2:46" ht="12.5">
      <c r="B2290" s="5"/>
      <c r="E2290" s="105"/>
      <c r="J2290" s="78"/>
      <c r="AL2290" s="5"/>
      <c r="AM2290" s="5"/>
      <c r="AN2290" s="5"/>
      <c r="AO2290" s="5"/>
      <c r="AP2290" s="5"/>
      <c r="AQ2290" s="5"/>
      <c r="AR2290" s="5"/>
      <c r="AS2290" s="5"/>
      <c r="AT2290" s="5"/>
    </row>
    <row r="2291" spans="2:46" ht="12.5">
      <c r="B2291" s="5"/>
      <c r="E2291" s="105"/>
      <c r="J2291" s="78"/>
      <c r="AL2291" s="5"/>
      <c r="AM2291" s="5"/>
      <c r="AN2291" s="5"/>
      <c r="AO2291" s="5"/>
      <c r="AP2291" s="5"/>
      <c r="AQ2291" s="5"/>
      <c r="AR2291" s="5"/>
      <c r="AS2291" s="5"/>
      <c r="AT2291" s="5"/>
    </row>
    <row r="2292" spans="2:46" ht="12.5">
      <c r="B2292" s="5"/>
      <c r="E2292" s="105"/>
      <c r="J2292" s="78"/>
      <c r="AL2292" s="5"/>
      <c r="AM2292" s="5"/>
      <c r="AN2292" s="5"/>
      <c r="AO2292" s="5"/>
      <c r="AP2292" s="5"/>
      <c r="AQ2292" s="5"/>
      <c r="AR2292" s="5"/>
      <c r="AS2292" s="5"/>
      <c r="AT2292" s="5"/>
    </row>
    <row r="2293" spans="2:46" ht="12.5">
      <c r="B2293" s="5"/>
      <c r="E2293" s="105"/>
      <c r="J2293" s="78"/>
      <c r="AL2293" s="5"/>
      <c r="AM2293" s="5"/>
      <c r="AN2293" s="5"/>
      <c r="AO2293" s="5"/>
      <c r="AP2293" s="5"/>
      <c r="AQ2293" s="5"/>
      <c r="AR2293" s="5"/>
      <c r="AS2293" s="5"/>
      <c r="AT2293" s="5"/>
    </row>
    <row r="2294" spans="2:46" ht="12.5">
      <c r="B2294" s="5"/>
      <c r="E2294" s="105"/>
      <c r="J2294" s="78"/>
      <c r="AL2294" s="5"/>
      <c r="AM2294" s="5"/>
      <c r="AN2294" s="5"/>
      <c r="AO2294" s="5"/>
      <c r="AP2294" s="5"/>
      <c r="AQ2294" s="5"/>
      <c r="AR2294" s="5"/>
      <c r="AS2294" s="5"/>
      <c r="AT2294" s="5"/>
    </row>
    <row r="2295" spans="2:46" ht="12.5">
      <c r="B2295" s="5"/>
      <c r="E2295" s="105"/>
      <c r="J2295" s="78"/>
      <c r="AL2295" s="5"/>
      <c r="AM2295" s="5"/>
      <c r="AN2295" s="5"/>
      <c r="AO2295" s="5"/>
      <c r="AP2295" s="5"/>
      <c r="AQ2295" s="5"/>
      <c r="AR2295" s="5"/>
      <c r="AS2295" s="5"/>
      <c r="AT2295" s="5"/>
    </row>
    <row r="2296" spans="2:46" ht="12.5">
      <c r="B2296" s="5"/>
      <c r="E2296" s="105"/>
      <c r="J2296" s="78"/>
      <c r="AL2296" s="5"/>
      <c r="AM2296" s="5"/>
      <c r="AN2296" s="5"/>
      <c r="AO2296" s="5"/>
      <c r="AP2296" s="5"/>
      <c r="AQ2296" s="5"/>
      <c r="AR2296" s="5"/>
      <c r="AS2296" s="5"/>
      <c r="AT2296" s="5"/>
    </row>
    <row r="2297" spans="2:46" ht="12.5">
      <c r="B2297" s="5"/>
      <c r="E2297" s="105"/>
      <c r="J2297" s="78"/>
      <c r="AL2297" s="5"/>
      <c r="AM2297" s="5"/>
      <c r="AN2297" s="5"/>
      <c r="AO2297" s="5"/>
      <c r="AP2297" s="5"/>
      <c r="AQ2297" s="5"/>
      <c r="AR2297" s="5"/>
      <c r="AS2297" s="5"/>
      <c r="AT2297" s="5"/>
    </row>
    <row r="2298" spans="2:46" ht="12.5">
      <c r="B2298" s="5"/>
      <c r="E2298" s="105"/>
      <c r="J2298" s="78"/>
      <c r="AL2298" s="5"/>
      <c r="AM2298" s="5"/>
      <c r="AN2298" s="5"/>
      <c r="AO2298" s="5"/>
      <c r="AP2298" s="5"/>
      <c r="AQ2298" s="5"/>
      <c r="AR2298" s="5"/>
      <c r="AS2298" s="5"/>
      <c r="AT2298" s="5"/>
    </row>
    <row r="2299" spans="2:46" ht="12.5">
      <c r="B2299" s="5"/>
      <c r="E2299" s="105"/>
      <c r="J2299" s="78"/>
      <c r="AL2299" s="5"/>
      <c r="AM2299" s="5"/>
      <c r="AN2299" s="5"/>
      <c r="AO2299" s="5"/>
      <c r="AP2299" s="5"/>
      <c r="AQ2299" s="5"/>
      <c r="AR2299" s="5"/>
      <c r="AS2299" s="5"/>
      <c r="AT2299" s="5"/>
    </row>
    <row r="2300" spans="2:46" ht="12.5">
      <c r="B2300" s="5"/>
      <c r="E2300" s="105"/>
      <c r="J2300" s="78"/>
      <c r="AL2300" s="5"/>
      <c r="AM2300" s="5"/>
      <c r="AN2300" s="5"/>
      <c r="AO2300" s="5"/>
      <c r="AP2300" s="5"/>
      <c r="AQ2300" s="5"/>
      <c r="AR2300" s="5"/>
      <c r="AS2300" s="5"/>
      <c r="AT2300" s="5"/>
    </row>
    <row r="2301" spans="2:46" ht="12.5">
      <c r="B2301" s="5"/>
      <c r="E2301" s="105"/>
      <c r="J2301" s="78"/>
      <c r="AL2301" s="5"/>
      <c r="AM2301" s="5"/>
      <c r="AN2301" s="5"/>
      <c r="AO2301" s="5"/>
      <c r="AP2301" s="5"/>
      <c r="AQ2301" s="5"/>
      <c r="AR2301" s="5"/>
      <c r="AS2301" s="5"/>
      <c r="AT2301" s="5"/>
    </row>
    <row r="2302" spans="2:46" ht="12.5">
      <c r="B2302" s="5"/>
      <c r="E2302" s="105"/>
      <c r="J2302" s="78"/>
      <c r="AL2302" s="5"/>
      <c r="AM2302" s="5"/>
      <c r="AN2302" s="5"/>
      <c r="AO2302" s="5"/>
      <c r="AP2302" s="5"/>
      <c r="AQ2302" s="5"/>
      <c r="AR2302" s="5"/>
      <c r="AS2302" s="5"/>
      <c r="AT2302" s="5"/>
    </row>
    <row r="2303" spans="2:46" ht="12.5">
      <c r="B2303" s="5"/>
      <c r="E2303" s="105"/>
      <c r="J2303" s="78"/>
      <c r="AL2303" s="5"/>
      <c r="AM2303" s="5"/>
      <c r="AN2303" s="5"/>
      <c r="AO2303" s="5"/>
      <c r="AP2303" s="5"/>
      <c r="AQ2303" s="5"/>
      <c r="AR2303" s="5"/>
      <c r="AS2303" s="5"/>
      <c r="AT2303" s="5"/>
    </row>
    <row r="2304" spans="2:46" ht="12.5">
      <c r="B2304" s="5"/>
      <c r="E2304" s="105"/>
      <c r="J2304" s="78"/>
      <c r="AL2304" s="5"/>
      <c r="AM2304" s="5"/>
      <c r="AN2304" s="5"/>
      <c r="AO2304" s="5"/>
      <c r="AP2304" s="5"/>
      <c r="AQ2304" s="5"/>
      <c r="AR2304" s="5"/>
      <c r="AS2304" s="5"/>
      <c r="AT2304" s="5"/>
    </row>
    <row r="2305" spans="2:46" ht="12.5">
      <c r="B2305" s="5"/>
      <c r="E2305" s="105"/>
      <c r="J2305" s="78"/>
      <c r="AL2305" s="5"/>
      <c r="AM2305" s="5"/>
      <c r="AN2305" s="5"/>
      <c r="AO2305" s="5"/>
      <c r="AP2305" s="5"/>
      <c r="AQ2305" s="5"/>
      <c r="AR2305" s="5"/>
      <c r="AS2305" s="5"/>
      <c r="AT2305" s="5"/>
    </row>
    <row r="2306" spans="2:46" ht="12.5">
      <c r="B2306" s="5"/>
      <c r="E2306" s="105"/>
      <c r="J2306" s="78"/>
      <c r="AL2306" s="5"/>
      <c r="AM2306" s="5"/>
      <c r="AN2306" s="5"/>
      <c r="AO2306" s="5"/>
      <c r="AP2306" s="5"/>
      <c r="AQ2306" s="5"/>
      <c r="AR2306" s="5"/>
      <c r="AS2306" s="5"/>
      <c r="AT2306" s="5"/>
    </row>
    <row r="2307" spans="2:46" ht="12.5">
      <c r="B2307" s="5"/>
      <c r="E2307" s="105"/>
      <c r="J2307" s="78"/>
      <c r="AL2307" s="5"/>
      <c r="AM2307" s="5"/>
      <c r="AN2307" s="5"/>
      <c r="AO2307" s="5"/>
      <c r="AP2307" s="5"/>
      <c r="AQ2307" s="5"/>
      <c r="AR2307" s="5"/>
      <c r="AS2307" s="5"/>
      <c r="AT2307" s="5"/>
    </row>
    <row r="2308" spans="2:46" ht="12.5">
      <c r="B2308" s="5"/>
      <c r="E2308" s="105"/>
      <c r="J2308" s="78"/>
      <c r="AL2308" s="5"/>
      <c r="AM2308" s="5"/>
      <c r="AN2308" s="5"/>
      <c r="AO2308" s="5"/>
      <c r="AP2308" s="5"/>
      <c r="AQ2308" s="5"/>
      <c r="AR2308" s="5"/>
      <c r="AS2308" s="5"/>
      <c r="AT2308" s="5"/>
    </row>
    <row r="2309" spans="2:46" ht="12.5">
      <c r="B2309" s="5"/>
      <c r="E2309" s="105"/>
      <c r="J2309" s="78"/>
      <c r="AL2309" s="5"/>
      <c r="AM2309" s="5"/>
      <c r="AN2309" s="5"/>
      <c r="AO2309" s="5"/>
      <c r="AP2309" s="5"/>
      <c r="AQ2309" s="5"/>
      <c r="AR2309" s="5"/>
      <c r="AS2309" s="5"/>
      <c r="AT2309" s="5"/>
    </row>
    <row r="2310" spans="2:46" ht="12.5">
      <c r="B2310" s="5"/>
      <c r="E2310" s="105"/>
      <c r="J2310" s="78"/>
      <c r="AL2310" s="5"/>
      <c r="AM2310" s="5"/>
      <c r="AN2310" s="5"/>
      <c r="AO2310" s="5"/>
      <c r="AP2310" s="5"/>
      <c r="AQ2310" s="5"/>
      <c r="AR2310" s="5"/>
      <c r="AS2310" s="5"/>
      <c r="AT2310" s="5"/>
    </row>
    <row r="2311" spans="2:46" ht="12.5">
      <c r="B2311" s="5"/>
      <c r="E2311" s="105"/>
      <c r="J2311" s="78"/>
      <c r="AL2311" s="5"/>
      <c r="AM2311" s="5"/>
      <c r="AN2311" s="5"/>
      <c r="AO2311" s="5"/>
      <c r="AP2311" s="5"/>
      <c r="AQ2311" s="5"/>
      <c r="AR2311" s="5"/>
      <c r="AS2311" s="5"/>
      <c r="AT2311" s="5"/>
    </row>
    <row r="2312" spans="2:46" ht="12.5">
      <c r="B2312" s="5"/>
      <c r="E2312" s="105"/>
      <c r="J2312" s="78"/>
      <c r="AL2312" s="5"/>
      <c r="AM2312" s="5"/>
      <c r="AN2312" s="5"/>
      <c r="AO2312" s="5"/>
      <c r="AP2312" s="5"/>
      <c r="AQ2312" s="5"/>
      <c r="AR2312" s="5"/>
      <c r="AS2312" s="5"/>
      <c r="AT2312" s="5"/>
    </row>
    <row r="2313" spans="2:46" ht="12.5">
      <c r="B2313" s="5"/>
      <c r="E2313" s="105"/>
      <c r="J2313" s="78"/>
      <c r="AL2313" s="5"/>
      <c r="AM2313" s="5"/>
      <c r="AN2313" s="5"/>
      <c r="AO2313" s="5"/>
      <c r="AP2313" s="5"/>
      <c r="AQ2313" s="5"/>
      <c r="AR2313" s="5"/>
      <c r="AS2313" s="5"/>
      <c r="AT2313" s="5"/>
    </row>
    <row r="2314" spans="2:46" ht="12.5">
      <c r="B2314" s="5"/>
      <c r="E2314" s="105"/>
      <c r="J2314" s="78"/>
      <c r="AL2314" s="5"/>
      <c r="AM2314" s="5"/>
      <c r="AN2314" s="5"/>
      <c r="AO2314" s="5"/>
      <c r="AP2314" s="5"/>
      <c r="AQ2314" s="5"/>
      <c r="AR2314" s="5"/>
      <c r="AS2314" s="5"/>
      <c r="AT2314" s="5"/>
    </row>
    <row r="2315" spans="2:46" ht="12.5">
      <c r="B2315" s="5"/>
      <c r="E2315" s="105"/>
      <c r="J2315" s="78"/>
      <c r="AL2315" s="5"/>
      <c r="AM2315" s="5"/>
      <c r="AN2315" s="5"/>
      <c r="AO2315" s="5"/>
      <c r="AP2315" s="5"/>
      <c r="AQ2315" s="5"/>
      <c r="AR2315" s="5"/>
      <c r="AS2315" s="5"/>
      <c r="AT2315" s="5"/>
    </row>
    <row r="2316" spans="2:46" ht="12.5">
      <c r="B2316" s="5"/>
      <c r="E2316" s="105"/>
      <c r="J2316" s="78"/>
      <c r="AL2316" s="5"/>
      <c r="AM2316" s="5"/>
      <c r="AN2316" s="5"/>
      <c r="AO2316" s="5"/>
      <c r="AP2316" s="5"/>
      <c r="AQ2316" s="5"/>
      <c r="AR2316" s="5"/>
      <c r="AS2316" s="5"/>
      <c r="AT2316" s="5"/>
    </row>
    <row r="2317" spans="2:46" ht="12.5">
      <c r="B2317" s="5"/>
      <c r="E2317" s="105"/>
      <c r="J2317" s="78"/>
      <c r="AL2317" s="5"/>
      <c r="AM2317" s="5"/>
      <c r="AN2317" s="5"/>
      <c r="AO2317" s="5"/>
      <c r="AP2317" s="5"/>
      <c r="AQ2317" s="5"/>
      <c r="AR2317" s="5"/>
      <c r="AS2317" s="5"/>
      <c r="AT2317" s="5"/>
    </row>
    <row r="2318" spans="2:46" ht="12.5">
      <c r="B2318" s="5"/>
      <c r="E2318" s="105"/>
      <c r="J2318" s="78"/>
      <c r="AL2318" s="5"/>
      <c r="AM2318" s="5"/>
      <c r="AN2318" s="5"/>
      <c r="AO2318" s="5"/>
      <c r="AP2318" s="5"/>
      <c r="AQ2318" s="5"/>
      <c r="AR2318" s="5"/>
      <c r="AS2318" s="5"/>
      <c r="AT2318" s="5"/>
    </row>
    <row r="2319" spans="2:46" ht="12.5">
      <c r="B2319" s="5"/>
      <c r="E2319" s="105"/>
      <c r="J2319" s="78"/>
      <c r="AL2319" s="5"/>
      <c r="AM2319" s="5"/>
      <c r="AN2319" s="5"/>
      <c r="AO2319" s="5"/>
      <c r="AP2319" s="5"/>
      <c r="AQ2319" s="5"/>
      <c r="AR2319" s="5"/>
      <c r="AS2319" s="5"/>
      <c r="AT2319" s="5"/>
    </row>
    <row r="2320" spans="2:46" ht="12.5">
      <c r="B2320" s="5"/>
      <c r="E2320" s="105"/>
      <c r="J2320" s="78"/>
      <c r="AL2320" s="5"/>
      <c r="AM2320" s="5"/>
      <c r="AN2320" s="5"/>
      <c r="AO2320" s="5"/>
      <c r="AP2320" s="5"/>
      <c r="AQ2320" s="5"/>
      <c r="AR2320" s="5"/>
      <c r="AS2320" s="5"/>
      <c r="AT2320" s="5"/>
    </row>
    <row r="2321" spans="2:46" ht="12.5">
      <c r="B2321" s="5"/>
      <c r="E2321" s="105"/>
      <c r="J2321" s="78"/>
      <c r="AL2321" s="5"/>
      <c r="AM2321" s="5"/>
      <c r="AN2321" s="5"/>
      <c r="AO2321" s="5"/>
      <c r="AP2321" s="5"/>
      <c r="AQ2321" s="5"/>
      <c r="AR2321" s="5"/>
      <c r="AS2321" s="5"/>
      <c r="AT2321" s="5"/>
    </row>
    <row r="2322" spans="2:46" ht="12.5">
      <c r="B2322" s="5"/>
      <c r="E2322" s="105"/>
      <c r="J2322" s="78"/>
      <c r="AL2322" s="5"/>
      <c r="AM2322" s="5"/>
      <c r="AN2322" s="5"/>
      <c r="AO2322" s="5"/>
      <c r="AP2322" s="5"/>
      <c r="AQ2322" s="5"/>
      <c r="AR2322" s="5"/>
      <c r="AS2322" s="5"/>
      <c r="AT2322" s="5"/>
    </row>
    <row r="2323" spans="2:46" ht="12.5">
      <c r="B2323" s="5"/>
      <c r="E2323" s="105"/>
      <c r="J2323" s="78"/>
      <c r="AL2323" s="5"/>
      <c r="AM2323" s="5"/>
      <c r="AN2323" s="5"/>
      <c r="AO2323" s="5"/>
      <c r="AP2323" s="5"/>
      <c r="AQ2323" s="5"/>
      <c r="AR2323" s="5"/>
      <c r="AS2323" s="5"/>
      <c r="AT2323" s="5"/>
    </row>
    <row r="2324" spans="2:46" ht="12.5">
      <c r="B2324" s="5"/>
      <c r="E2324" s="105"/>
      <c r="J2324" s="78"/>
      <c r="AL2324" s="5"/>
      <c r="AM2324" s="5"/>
      <c r="AN2324" s="5"/>
      <c r="AO2324" s="5"/>
      <c r="AP2324" s="5"/>
      <c r="AQ2324" s="5"/>
      <c r="AR2324" s="5"/>
      <c r="AS2324" s="5"/>
      <c r="AT2324" s="5"/>
    </row>
    <row r="2325" spans="2:46" ht="12.5">
      <c r="B2325" s="5"/>
      <c r="E2325" s="105"/>
      <c r="J2325" s="78"/>
      <c r="AL2325" s="5"/>
      <c r="AM2325" s="5"/>
      <c r="AN2325" s="5"/>
      <c r="AO2325" s="5"/>
      <c r="AP2325" s="5"/>
      <c r="AQ2325" s="5"/>
      <c r="AR2325" s="5"/>
      <c r="AS2325" s="5"/>
      <c r="AT2325" s="5"/>
    </row>
    <row r="2326" spans="2:46" ht="12.5">
      <c r="B2326" s="5"/>
      <c r="E2326" s="105"/>
      <c r="J2326" s="78"/>
      <c r="AL2326" s="5"/>
      <c r="AM2326" s="5"/>
      <c r="AN2326" s="5"/>
      <c r="AO2326" s="5"/>
      <c r="AP2326" s="5"/>
      <c r="AQ2326" s="5"/>
      <c r="AR2326" s="5"/>
      <c r="AS2326" s="5"/>
      <c r="AT2326" s="5"/>
    </row>
    <row r="2327" spans="2:46" ht="12.5">
      <c r="B2327" s="5"/>
      <c r="E2327" s="105"/>
      <c r="J2327" s="78"/>
      <c r="AL2327" s="5"/>
      <c r="AM2327" s="5"/>
      <c r="AN2327" s="5"/>
      <c r="AO2327" s="5"/>
      <c r="AP2327" s="5"/>
      <c r="AQ2327" s="5"/>
      <c r="AR2327" s="5"/>
      <c r="AS2327" s="5"/>
      <c r="AT2327" s="5"/>
    </row>
    <row r="2328" spans="2:46" ht="12.5">
      <c r="B2328" s="5"/>
      <c r="E2328" s="105"/>
      <c r="J2328" s="78"/>
      <c r="AL2328" s="5"/>
      <c r="AM2328" s="5"/>
      <c r="AN2328" s="5"/>
      <c r="AO2328" s="5"/>
      <c r="AP2328" s="5"/>
      <c r="AQ2328" s="5"/>
      <c r="AR2328" s="5"/>
      <c r="AS2328" s="5"/>
      <c r="AT2328" s="5"/>
    </row>
    <row r="2329" spans="2:46" ht="12.5">
      <c r="B2329" s="5"/>
      <c r="E2329" s="105"/>
      <c r="J2329" s="78"/>
      <c r="AL2329" s="5"/>
      <c r="AM2329" s="5"/>
      <c r="AN2329" s="5"/>
      <c r="AO2329" s="5"/>
      <c r="AP2329" s="5"/>
      <c r="AQ2329" s="5"/>
      <c r="AR2329" s="5"/>
      <c r="AS2329" s="5"/>
      <c r="AT2329" s="5"/>
    </row>
    <row r="2330" spans="2:46" ht="12.5">
      <c r="B2330" s="5"/>
      <c r="E2330" s="105"/>
      <c r="J2330" s="78"/>
      <c r="AL2330" s="5"/>
      <c r="AM2330" s="5"/>
      <c r="AN2330" s="5"/>
      <c r="AO2330" s="5"/>
      <c r="AP2330" s="5"/>
      <c r="AQ2330" s="5"/>
      <c r="AR2330" s="5"/>
      <c r="AS2330" s="5"/>
      <c r="AT2330" s="5"/>
    </row>
    <row r="2331" spans="2:46" ht="12.5">
      <c r="B2331" s="5"/>
      <c r="E2331" s="105"/>
      <c r="J2331" s="78"/>
      <c r="AL2331" s="5"/>
      <c r="AM2331" s="5"/>
      <c r="AN2331" s="5"/>
      <c r="AO2331" s="5"/>
      <c r="AP2331" s="5"/>
      <c r="AQ2331" s="5"/>
      <c r="AR2331" s="5"/>
      <c r="AS2331" s="5"/>
      <c r="AT2331" s="5"/>
    </row>
    <row r="2332" spans="2:46" ht="12.5">
      <c r="B2332" s="5"/>
      <c r="E2332" s="105"/>
      <c r="J2332" s="78"/>
      <c r="AL2332" s="5"/>
      <c r="AM2332" s="5"/>
      <c r="AN2332" s="5"/>
      <c r="AO2332" s="5"/>
      <c r="AP2332" s="5"/>
      <c r="AQ2332" s="5"/>
      <c r="AR2332" s="5"/>
      <c r="AS2332" s="5"/>
      <c r="AT2332" s="5"/>
    </row>
    <row r="2333" spans="2:46" ht="12.5">
      <c r="B2333" s="5"/>
      <c r="E2333" s="105"/>
      <c r="J2333" s="78"/>
      <c r="AL2333" s="5"/>
      <c r="AM2333" s="5"/>
      <c r="AN2333" s="5"/>
      <c r="AO2333" s="5"/>
      <c r="AP2333" s="5"/>
      <c r="AQ2333" s="5"/>
      <c r="AR2333" s="5"/>
      <c r="AS2333" s="5"/>
      <c r="AT2333" s="5"/>
    </row>
    <row r="2334" spans="2:46" ht="12.5">
      <c r="B2334" s="5"/>
      <c r="E2334" s="105"/>
      <c r="J2334" s="78"/>
      <c r="AL2334" s="5"/>
      <c r="AM2334" s="5"/>
      <c r="AN2334" s="5"/>
      <c r="AO2334" s="5"/>
      <c r="AP2334" s="5"/>
      <c r="AQ2334" s="5"/>
      <c r="AR2334" s="5"/>
      <c r="AS2334" s="5"/>
      <c r="AT2334" s="5"/>
    </row>
    <row r="2335" spans="2:46" ht="12.5">
      <c r="B2335" s="5"/>
      <c r="E2335" s="105"/>
      <c r="J2335" s="78"/>
      <c r="AL2335" s="5"/>
      <c r="AM2335" s="5"/>
      <c r="AN2335" s="5"/>
      <c r="AO2335" s="5"/>
      <c r="AP2335" s="5"/>
      <c r="AQ2335" s="5"/>
      <c r="AR2335" s="5"/>
      <c r="AS2335" s="5"/>
      <c r="AT2335" s="5"/>
    </row>
    <row r="2336" spans="2:46" ht="12.5">
      <c r="B2336" s="5"/>
      <c r="E2336" s="105"/>
      <c r="J2336" s="78"/>
      <c r="AL2336" s="5"/>
      <c r="AM2336" s="5"/>
      <c r="AN2336" s="5"/>
      <c r="AO2336" s="5"/>
      <c r="AP2336" s="5"/>
      <c r="AQ2336" s="5"/>
      <c r="AR2336" s="5"/>
      <c r="AS2336" s="5"/>
      <c r="AT2336" s="5"/>
    </row>
    <row r="2337" spans="2:46" ht="12.5">
      <c r="B2337" s="5"/>
      <c r="E2337" s="105"/>
      <c r="J2337" s="78"/>
      <c r="AL2337" s="5"/>
      <c r="AM2337" s="5"/>
      <c r="AN2337" s="5"/>
      <c r="AO2337" s="5"/>
      <c r="AP2337" s="5"/>
      <c r="AQ2337" s="5"/>
      <c r="AR2337" s="5"/>
      <c r="AS2337" s="5"/>
      <c r="AT2337" s="5"/>
    </row>
    <row r="2338" spans="2:46" ht="12.5">
      <c r="B2338" s="5"/>
      <c r="E2338" s="105"/>
      <c r="J2338" s="78"/>
      <c r="AL2338" s="5"/>
      <c r="AM2338" s="5"/>
      <c r="AN2338" s="5"/>
      <c r="AO2338" s="5"/>
      <c r="AP2338" s="5"/>
      <c r="AQ2338" s="5"/>
      <c r="AR2338" s="5"/>
      <c r="AS2338" s="5"/>
      <c r="AT2338" s="5"/>
    </row>
    <row r="2339" spans="2:46" ht="12.5">
      <c r="B2339" s="5"/>
      <c r="E2339" s="105"/>
      <c r="J2339" s="78"/>
      <c r="AL2339" s="5"/>
      <c r="AM2339" s="5"/>
      <c r="AN2339" s="5"/>
      <c r="AO2339" s="5"/>
      <c r="AP2339" s="5"/>
      <c r="AQ2339" s="5"/>
      <c r="AR2339" s="5"/>
      <c r="AS2339" s="5"/>
      <c r="AT2339" s="5"/>
    </row>
    <row r="2340" spans="2:46" ht="12.5">
      <c r="B2340" s="5"/>
      <c r="E2340" s="105"/>
      <c r="J2340" s="78"/>
      <c r="AL2340" s="5"/>
      <c r="AM2340" s="5"/>
      <c r="AN2340" s="5"/>
      <c r="AO2340" s="5"/>
      <c r="AP2340" s="5"/>
      <c r="AQ2340" s="5"/>
      <c r="AR2340" s="5"/>
      <c r="AS2340" s="5"/>
      <c r="AT2340" s="5"/>
    </row>
    <row r="2341" spans="2:46" ht="12.5">
      <c r="B2341" s="5"/>
      <c r="E2341" s="105"/>
      <c r="J2341" s="78"/>
      <c r="AL2341" s="5"/>
      <c r="AM2341" s="5"/>
      <c r="AN2341" s="5"/>
      <c r="AO2341" s="5"/>
      <c r="AP2341" s="5"/>
      <c r="AQ2341" s="5"/>
      <c r="AR2341" s="5"/>
      <c r="AS2341" s="5"/>
      <c r="AT2341" s="5"/>
    </row>
    <row r="2342" spans="2:46" ht="12.5">
      <c r="B2342" s="5"/>
      <c r="E2342" s="105"/>
      <c r="J2342" s="78"/>
      <c r="AL2342" s="5"/>
      <c r="AM2342" s="5"/>
      <c r="AN2342" s="5"/>
      <c r="AO2342" s="5"/>
      <c r="AP2342" s="5"/>
      <c r="AQ2342" s="5"/>
      <c r="AR2342" s="5"/>
      <c r="AS2342" s="5"/>
      <c r="AT2342" s="5"/>
    </row>
    <row r="2343" spans="2:46" ht="12.5">
      <c r="B2343" s="5"/>
      <c r="E2343" s="105"/>
      <c r="J2343" s="78"/>
      <c r="AL2343" s="5"/>
      <c r="AM2343" s="5"/>
      <c r="AN2343" s="5"/>
      <c r="AO2343" s="5"/>
      <c r="AP2343" s="5"/>
      <c r="AQ2343" s="5"/>
      <c r="AR2343" s="5"/>
      <c r="AS2343" s="5"/>
      <c r="AT2343" s="5"/>
    </row>
    <row r="2344" spans="2:46" ht="12.5">
      <c r="B2344" s="5"/>
      <c r="E2344" s="105"/>
      <c r="J2344" s="78"/>
      <c r="AL2344" s="5"/>
      <c r="AM2344" s="5"/>
      <c r="AN2344" s="5"/>
      <c r="AO2344" s="5"/>
      <c r="AP2344" s="5"/>
      <c r="AQ2344" s="5"/>
      <c r="AR2344" s="5"/>
      <c r="AS2344" s="5"/>
      <c r="AT2344" s="5"/>
    </row>
    <row r="2345" spans="2:46" ht="12.5">
      <c r="B2345" s="5"/>
      <c r="E2345" s="105"/>
      <c r="J2345" s="78"/>
      <c r="AL2345" s="5"/>
      <c r="AM2345" s="5"/>
      <c r="AN2345" s="5"/>
      <c r="AO2345" s="5"/>
      <c r="AP2345" s="5"/>
      <c r="AQ2345" s="5"/>
      <c r="AR2345" s="5"/>
      <c r="AS2345" s="5"/>
      <c r="AT2345" s="5"/>
    </row>
    <row r="2346" spans="2:46" ht="12.5">
      <c r="B2346" s="5"/>
      <c r="E2346" s="105"/>
      <c r="J2346" s="78"/>
      <c r="AL2346" s="5"/>
      <c r="AM2346" s="5"/>
      <c r="AN2346" s="5"/>
      <c r="AO2346" s="5"/>
      <c r="AP2346" s="5"/>
      <c r="AQ2346" s="5"/>
      <c r="AR2346" s="5"/>
      <c r="AS2346" s="5"/>
      <c r="AT2346" s="5"/>
    </row>
    <row r="2347" spans="2:46" ht="12.5">
      <c r="B2347" s="5"/>
      <c r="E2347" s="105"/>
      <c r="J2347" s="78"/>
      <c r="AL2347" s="5"/>
      <c r="AM2347" s="5"/>
      <c r="AN2347" s="5"/>
      <c r="AO2347" s="5"/>
      <c r="AP2347" s="5"/>
      <c r="AQ2347" s="5"/>
      <c r="AR2347" s="5"/>
      <c r="AS2347" s="5"/>
      <c r="AT2347" s="5"/>
    </row>
    <row r="2348" spans="2:46" ht="12.5">
      <c r="B2348" s="5"/>
      <c r="E2348" s="105"/>
      <c r="J2348" s="78"/>
      <c r="AL2348" s="5"/>
      <c r="AM2348" s="5"/>
      <c r="AN2348" s="5"/>
      <c r="AO2348" s="5"/>
      <c r="AP2348" s="5"/>
      <c r="AQ2348" s="5"/>
      <c r="AR2348" s="5"/>
      <c r="AS2348" s="5"/>
      <c r="AT2348" s="5"/>
    </row>
    <row r="2349" spans="2:46" ht="12.5">
      <c r="B2349" s="5"/>
      <c r="E2349" s="105"/>
      <c r="J2349" s="78"/>
      <c r="AL2349" s="5"/>
      <c r="AM2349" s="5"/>
      <c r="AN2349" s="5"/>
      <c r="AO2349" s="5"/>
      <c r="AP2349" s="5"/>
      <c r="AQ2349" s="5"/>
      <c r="AR2349" s="5"/>
      <c r="AS2349" s="5"/>
      <c r="AT2349" s="5"/>
    </row>
    <row r="2350" spans="2:46" ht="12.5">
      <c r="B2350" s="5"/>
      <c r="E2350" s="105"/>
      <c r="J2350" s="78"/>
      <c r="AL2350" s="5"/>
      <c r="AM2350" s="5"/>
      <c r="AN2350" s="5"/>
      <c r="AO2350" s="5"/>
      <c r="AP2350" s="5"/>
      <c r="AQ2350" s="5"/>
      <c r="AR2350" s="5"/>
      <c r="AS2350" s="5"/>
      <c r="AT2350" s="5"/>
    </row>
    <row r="2351" spans="2:46" ht="12.5">
      <c r="B2351" s="5"/>
      <c r="E2351" s="105"/>
      <c r="J2351" s="78"/>
      <c r="AL2351" s="5"/>
      <c r="AM2351" s="5"/>
      <c r="AN2351" s="5"/>
      <c r="AO2351" s="5"/>
      <c r="AP2351" s="5"/>
      <c r="AQ2351" s="5"/>
      <c r="AR2351" s="5"/>
      <c r="AS2351" s="5"/>
      <c r="AT2351" s="5"/>
    </row>
    <row r="2352" spans="2:46" ht="12.5">
      <c r="B2352" s="5"/>
      <c r="E2352" s="105"/>
      <c r="J2352" s="78"/>
      <c r="AL2352" s="5"/>
      <c r="AM2352" s="5"/>
      <c r="AN2352" s="5"/>
      <c r="AO2352" s="5"/>
      <c r="AP2352" s="5"/>
      <c r="AQ2352" s="5"/>
      <c r="AR2352" s="5"/>
      <c r="AS2352" s="5"/>
      <c r="AT2352" s="5"/>
    </row>
    <row r="2353" spans="2:46" ht="12.5">
      <c r="B2353" s="5"/>
      <c r="E2353" s="105"/>
      <c r="J2353" s="78"/>
      <c r="AL2353" s="5"/>
      <c r="AM2353" s="5"/>
      <c r="AN2353" s="5"/>
      <c r="AO2353" s="5"/>
      <c r="AP2353" s="5"/>
      <c r="AQ2353" s="5"/>
      <c r="AR2353" s="5"/>
      <c r="AS2353" s="5"/>
      <c r="AT2353" s="5"/>
    </row>
    <row r="2354" spans="2:46" ht="12.5">
      <c r="B2354" s="5"/>
      <c r="E2354" s="105"/>
      <c r="J2354" s="78"/>
      <c r="AL2354" s="5"/>
      <c r="AM2354" s="5"/>
      <c r="AN2354" s="5"/>
      <c r="AO2354" s="5"/>
      <c r="AP2354" s="5"/>
      <c r="AQ2354" s="5"/>
      <c r="AR2354" s="5"/>
      <c r="AS2354" s="5"/>
      <c r="AT2354" s="5"/>
    </row>
    <row r="2355" spans="2:46" ht="12.5">
      <c r="B2355" s="5"/>
      <c r="E2355" s="105"/>
      <c r="J2355" s="78"/>
      <c r="AL2355" s="5"/>
      <c r="AM2355" s="5"/>
      <c r="AN2355" s="5"/>
      <c r="AO2355" s="5"/>
      <c r="AP2355" s="5"/>
      <c r="AQ2355" s="5"/>
      <c r="AR2355" s="5"/>
      <c r="AS2355" s="5"/>
      <c r="AT2355" s="5"/>
    </row>
    <row r="2356" spans="2:46" ht="12.5">
      <c r="B2356" s="5"/>
      <c r="E2356" s="105"/>
      <c r="J2356" s="78"/>
      <c r="AL2356" s="5"/>
      <c r="AM2356" s="5"/>
      <c r="AN2356" s="5"/>
      <c r="AO2356" s="5"/>
      <c r="AP2356" s="5"/>
      <c r="AQ2356" s="5"/>
      <c r="AR2356" s="5"/>
      <c r="AS2356" s="5"/>
      <c r="AT2356" s="5"/>
    </row>
    <row r="2357" spans="2:46" ht="12.5">
      <c r="B2357" s="5"/>
      <c r="E2357" s="105"/>
      <c r="J2357" s="78"/>
      <c r="AL2357" s="5"/>
      <c r="AM2357" s="5"/>
      <c r="AN2357" s="5"/>
      <c r="AO2357" s="5"/>
      <c r="AP2357" s="5"/>
      <c r="AQ2357" s="5"/>
      <c r="AR2357" s="5"/>
      <c r="AS2357" s="5"/>
      <c r="AT2357" s="5"/>
    </row>
    <row r="2358" spans="2:46" ht="12.5">
      <c r="B2358" s="5"/>
      <c r="E2358" s="105"/>
      <c r="J2358" s="78"/>
      <c r="AL2358" s="5"/>
      <c r="AM2358" s="5"/>
      <c r="AN2358" s="5"/>
      <c r="AO2358" s="5"/>
      <c r="AP2358" s="5"/>
      <c r="AQ2358" s="5"/>
      <c r="AR2358" s="5"/>
      <c r="AS2358" s="5"/>
      <c r="AT2358" s="5"/>
    </row>
    <row r="2359" spans="2:46" ht="12.5">
      <c r="B2359" s="5"/>
      <c r="E2359" s="105"/>
      <c r="J2359" s="78"/>
      <c r="AL2359" s="5"/>
      <c r="AM2359" s="5"/>
      <c r="AN2359" s="5"/>
      <c r="AO2359" s="5"/>
      <c r="AP2359" s="5"/>
      <c r="AQ2359" s="5"/>
      <c r="AR2359" s="5"/>
      <c r="AS2359" s="5"/>
      <c r="AT2359" s="5"/>
    </row>
    <row r="2360" spans="2:46" ht="12.5">
      <c r="B2360" s="5"/>
      <c r="E2360" s="105"/>
      <c r="J2360" s="78"/>
      <c r="AL2360" s="5"/>
      <c r="AM2360" s="5"/>
      <c r="AN2360" s="5"/>
      <c r="AO2360" s="5"/>
      <c r="AP2360" s="5"/>
      <c r="AQ2360" s="5"/>
      <c r="AR2360" s="5"/>
      <c r="AS2360" s="5"/>
      <c r="AT2360" s="5"/>
    </row>
    <row r="2361" spans="2:46" ht="12.5">
      <c r="B2361" s="5"/>
      <c r="E2361" s="105"/>
      <c r="J2361" s="78"/>
      <c r="AL2361" s="5"/>
      <c r="AM2361" s="5"/>
      <c r="AN2361" s="5"/>
      <c r="AO2361" s="5"/>
      <c r="AP2361" s="5"/>
      <c r="AQ2361" s="5"/>
      <c r="AR2361" s="5"/>
      <c r="AS2361" s="5"/>
      <c r="AT2361" s="5"/>
    </row>
    <row r="2362" spans="2:46" ht="12.5">
      <c r="B2362" s="5"/>
      <c r="E2362" s="105"/>
      <c r="J2362" s="78"/>
      <c r="AL2362" s="5"/>
      <c r="AM2362" s="5"/>
      <c r="AN2362" s="5"/>
      <c r="AO2362" s="5"/>
      <c r="AP2362" s="5"/>
      <c r="AQ2362" s="5"/>
      <c r="AR2362" s="5"/>
      <c r="AS2362" s="5"/>
      <c r="AT2362" s="5"/>
    </row>
    <row r="2363" spans="2:46" ht="12.5">
      <c r="B2363" s="5"/>
      <c r="E2363" s="105"/>
      <c r="J2363" s="78"/>
      <c r="AL2363" s="5"/>
      <c r="AM2363" s="5"/>
      <c r="AN2363" s="5"/>
      <c r="AO2363" s="5"/>
      <c r="AP2363" s="5"/>
      <c r="AQ2363" s="5"/>
      <c r="AR2363" s="5"/>
      <c r="AS2363" s="5"/>
      <c r="AT2363" s="5"/>
    </row>
    <row r="2364" spans="2:46" ht="12.5">
      <c r="B2364" s="5"/>
      <c r="E2364" s="105"/>
      <c r="J2364" s="78"/>
      <c r="AL2364" s="5"/>
      <c r="AM2364" s="5"/>
      <c r="AN2364" s="5"/>
      <c r="AO2364" s="5"/>
      <c r="AP2364" s="5"/>
      <c r="AQ2364" s="5"/>
      <c r="AR2364" s="5"/>
      <c r="AS2364" s="5"/>
      <c r="AT2364" s="5"/>
    </row>
    <row r="2365" spans="2:46" ht="12.5">
      <c r="B2365" s="5"/>
      <c r="E2365" s="105"/>
      <c r="J2365" s="78"/>
      <c r="AL2365" s="5"/>
      <c r="AM2365" s="5"/>
      <c r="AN2365" s="5"/>
      <c r="AO2365" s="5"/>
      <c r="AP2365" s="5"/>
      <c r="AQ2365" s="5"/>
      <c r="AR2365" s="5"/>
      <c r="AS2365" s="5"/>
      <c r="AT2365" s="5"/>
    </row>
    <row r="2366" spans="2:46" ht="12.5">
      <c r="B2366" s="5"/>
      <c r="E2366" s="105"/>
      <c r="J2366" s="78"/>
      <c r="AL2366" s="5"/>
      <c r="AM2366" s="5"/>
      <c r="AN2366" s="5"/>
      <c r="AO2366" s="5"/>
      <c r="AP2366" s="5"/>
      <c r="AQ2366" s="5"/>
      <c r="AR2366" s="5"/>
      <c r="AS2366" s="5"/>
      <c r="AT2366" s="5"/>
    </row>
    <row r="2367" spans="2:46" ht="12.5">
      <c r="B2367" s="5"/>
      <c r="E2367" s="105"/>
      <c r="J2367" s="78"/>
      <c r="AL2367" s="5"/>
      <c r="AM2367" s="5"/>
      <c r="AN2367" s="5"/>
      <c r="AO2367" s="5"/>
      <c r="AP2367" s="5"/>
      <c r="AQ2367" s="5"/>
      <c r="AR2367" s="5"/>
      <c r="AS2367" s="5"/>
      <c r="AT2367" s="5"/>
    </row>
    <row r="2368" spans="2:46" ht="12.5">
      <c r="B2368" s="5"/>
      <c r="E2368" s="105"/>
      <c r="J2368" s="78"/>
      <c r="AL2368" s="5"/>
      <c r="AM2368" s="5"/>
      <c r="AN2368" s="5"/>
      <c r="AO2368" s="5"/>
      <c r="AP2368" s="5"/>
      <c r="AQ2368" s="5"/>
      <c r="AR2368" s="5"/>
      <c r="AS2368" s="5"/>
      <c r="AT2368" s="5"/>
    </row>
    <row r="2369" spans="2:46" ht="12.5">
      <c r="B2369" s="5"/>
      <c r="E2369" s="105"/>
      <c r="J2369" s="78"/>
      <c r="AL2369" s="5"/>
      <c r="AM2369" s="5"/>
      <c r="AN2369" s="5"/>
      <c r="AO2369" s="5"/>
      <c r="AP2369" s="5"/>
      <c r="AQ2369" s="5"/>
      <c r="AR2369" s="5"/>
      <c r="AS2369" s="5"/>
      <c r="AT2369" s="5"/>
    </row>
    <row r="2370" spans="2:46" ht="12.5">
      <c r="B2370" s="5"/>
      <c r="E2370" s="105"/>
      <c r="J2370" s="78"/>
      <c r="AL2370" s="5"/>
      <c r="AM2370" s="5"/>
      <c r="AN2370" s="5"/>
      <c r="AO2370" s="5"/>
      <c r="AP2370" s="5"/>
      <c r="AQ2370" s="5"/>
      <c r="AR2370" s="5"/>
      <c r="AS2370" s="5"/>
      <c r="AT2370" s="5"/>
    </row>
    <row r="2371" spans="2:46" ht="12.5">
      <c r="B2371" s="5"/>
      <c r="E2371" s="105"/>
      <c r="J2371" s="78"/>
      <c r="AL2371" s="5"/>
      <c r="AM2371" s="5"/>
      <c r="AN2371" s="5"/>
      <c r="AO2371" s="5"/>
      <c r="AP2371" s="5"/>
      <c r="AQ2371" s="5"/>
      <c r="AR2371" s="5"/>
      <c r="AS2371" s="5"/>
      <c r="AT2371" s="5"/>
    </row>
    <row r="2372" spans="2:46" ht="12.5">
      <c r="E2372" s="105"/>
      <c r="J2372" s="78"/>
      <c r="AL2372" s="5"/>
      <c r="AM2372" s="5"/>
      <c r="AN2372" s="5"/>
      <c r="AO2372" s="5"/>
      <c r="AP2372" s="5"/>
      <c r="AQ2372" s="5"/>
      <c r="AR2372" s="5"/>
      <c r="AS2372" s="5"/>
      <c r="AT2372" s="5"/>
    </row>
    <row r="2373" spans="2:46" ht="12.5">
      <c r="E2373" s="105"/>
      <c r="J2373" s="78"/>
      <c r="AL2373" s="5"/>
      <c r="AM2373" s="5"/>
      <c r="AN2373" s="5"/>
      <c r="AO2373" s="5"/>
      <c r="AP2373" s="5"/>
      <c r="AQ2373" s="5"/>
      <c r="AR2373" s="5"/>
      <c r="AS2373" s="5"/>
      <c r="AT2373" s="5"/>
    </row>
    <row r="2374" spans="2:46" ht="12.5">
      <c r="E2374" s="105"/>
      <c r="J2374" s="78"/>
      <c r="AL2374" s="5"/>
      <c r="AM2374" s="5"/>
      <c r="AN2374" s="5"/>
      <c r="AO2374" s="5"/>
      <c r="AP2374" s="5"/>
      <c r="AQ2374" s="5"/>
      <c r="AR2374" s="5"/>
      <c r="AS2374" s="5"/>
      <c r="AT2374" s="5"/>
    </row>
    <row r="2375" spans="2:46" ht="12.5">
      <c r="E2375" s="105"/>
      <c r="J2375" s="78"/>
      <c r="AL2375" s="5"/>
      <c r="AM2375" s="5"/>
      <c r="AN2375" s="5"/>
      <c r="AO2375" s="5"/>
      <c r="AP2375" s="5"/>
      <c r="AQ2375" s="5"/>
      <c r="AR2375" s="5"/>
      <c r="AS2375" s="5"/>
      <c r="AT2375" s="5"/>
    </row>
    <row r="2376" spans="2:46" ht="12.5">
      <c r="E2376" s="105"/>
      <c r="J2376" s="78"/>
      <c r="AL2376" s="5"/>
      <c r="AM2376" s="5"/>
      <c r="AN2376" s="5"/>
      <c r="AO2376" s="5"/>
      <c r="AP2376" s="5"/>
      <c r="AQ2376" s="5"/>
      <c r="AR2376" s="5"/>
      <c r="AS2376" s="5"/>
      <c r="AT2376" s="5"/>
    </row>
    <row r="2377" spans="2:46" ht="12.5">
      <c r="E2377" s="105"/>
      <c r="J2377" s="78"/>
      <c r="AL2377" s="5"/>
      <c r="AM2377" s="5"/>
      <c r="AN2377" s="5"/>
      <c r="AO2377" s="5"/>
      <c r="AP2377" s="5"/>
      <c r="AQ2377" s="5"/>
      <c r="AR2377" s="5"/>
      <c r="AS2377" s="5"/>
      <c r="AT2377" s="5"/>
    </row>
    <row r="2378" spans="2:46" ht="12.5">
      <c r="E2378" s="105"/>
      <c r="J2378" s="78"/>
      <c r="AL2378" s="5"/>
      <c r="AM2378" s="5"/>
      <c r="AN2378" s="5"/>
      <c r="AO2378" s="5"/>
      <c r="AP2378" s="5"/>
      <c r="AQ2378" s="5"/>
      <c r="AR2378" s="5"/>
      <c r="AS2378" s="5"/>
      <c r="AT2378" s="5"/>
    </row>
    <row r="2379" spans="2:46" ht="12.5">
      <c r="E2379" s="105"/>
      <c r="J2379" s="78"/>
      <c r="AL2379" s="5"/>
      <c r="AM2379" s="5"/>
      <c r="AN2379" s="5"/>
      <c r="AO2379" s="5"/>
      <c r="AP2379" s="5"/>
      <c r="AQ2379" s="5"/>
      <c r="AR2379" s="5"/>
      <c r="AS2379" s="5"/>
      <c r="AT2379" s="5"/>
    </row>
    <row r="2380" spans="2:46" ht="12.5">
      <c r="E2380" s="105"/>
      <c r="J2380" s="78"/>
      <c r="AL2380" s="5"/>
      <c r="AM2380" s="5"/>
      <c r="AN2380" s="5"/>
      <c r="AO2380" s="5"/>
      <c r="AP2380" s="5"/>
      <c r="AQ2380" s="5"/>
      <c r="AR2380" s="5"/>
      <c r="AS2380" s="5"/>
      <c r="AT2380" s="5"/>
    </row>
    <row r="2381" spans="2:46" ht="12.5">
      <c r="E2381" s="105"/>
      <c r="J2381" s="78"/>
      <c r="AL2381" s="5"/>
      <c r="AM2381" s="5"/>
      <c r="AN2381" s="5"/>
      <c r="AO2381" s="5"/>
      <c r="AP2381" s="5"/>
      <c r="AQ2381" s="5"/>
      <c r="AR2381" s="5"/>
      <c r="AS2381" s="5"/>
      <c r="AT2381" s="5"/>
    </row>
    <row r="2382" spans="2:46" ht="12.5">
      <c r="E2382" s="105"/>
      <c r="J2382" s="78"/>
      <c r="AL2382" s="5"/>
      <c r="AM2382" s="5"/>
      <c r="AN2382" s="5"/>
      <c r="AO2382" s="5"/>
      <c r="AP2382" s="5"/>
      <c r="AQ2382" s="5"/>
      <c r="AR2382" s="5"/>
      <c r="AS2382" s="5"/>
      <c r="AT2382" s="5"/>
    </row>
    <row r="2383" spans="2:46" ht="12.5">
      <c r="E2383" s="105"/>
      <c r="J2383" s="78"/>
      <c r="AL2383" s="5"/>
      <c r="AM2383" s="5"/>
      <c r="AN2383" s="5"/>
      <c r="AO2383" s="5"/>
      <c r="AP2383" s="5"/>
      <c r="AQ2383" s="5"/>
      <c r="AR2383" s="5"/>
      <c r="AS2383" s="5"/>
      <c r="AT2383" s="5"/>
    </row>
    <row r="2384" spans="2:46" ht="12.5">
      <c r="E2384" s="105"/>
      <c r="J2384" s="78"/>
      <c r="AL2384" s="5"/>
      <c r="AM2384" s="5"/>
      <c r="AN2384" s="5"/>
      <c r="AO2384" s="5"/>
      <c r="AP2384" s="5"/>
      <c r="AQ2384" s="5"/>
      <c r="AR2384" s="5"/>
      <c r="AS2384" s="5"/>
      <c r="AT2384" s="5"/>
    </row>
    <row r="2385" spans="5:46" ht="12.5">
      <c r="E2385" s="105"/>
      <c r="J2385" s="78"/>
      <c r="AL2385" s="5"/>
      <c r="AM2385" s="5"/>
      <c r="AN2385" s="5"/>
      <c r="AO2385" s="5"/>
      <c r="AP2385" s="5"/>
      <c r="AQ2385" s="5"/>
      <c r="AR2385" s="5"/>
      <c r="AS2385" s="5"/>
      <c r="AT2385" s="5"/>
    </row>
    <row r="2386" spans="5:46" ht="12.5">
      <c r="E2386" s="105"/>
      <c r="J2386" s="78"/>
      <c r="AL2386" s="5"/>
      <c r="AM2386" s="5"/>
      <c r="AN2386" s="5"/>
      <c r="AO2386" s="5"/>
      <c r="AP2386" s="5"/>
      <c r="AQ2386" s="5"/>
      <c r="AR2386" s="5"/>
      <c r="AS2386" s="5"/>
      <c r="AT2386" s="5"/>
    </row>
    <row r="2387" spans="5:46" ht="12.5">
      <c r="E2387" s="105"/>
      <c r="J2387" s="78"/>
      <c r="AL2387" s="5"/>
      <c r="AM2387" s="5"/>
      <c r="AN2387" s="5"/>
      <c r="AO2387" s="5"/>
      <c r="AP2387" s="5"/>
      <c r="AQ2387" s="5"/>
      <c r="AR2387" s="5"/>
      <c r="AS2387" s="5"/>
      <c r="AT2387" s="5"/>
    </row>
    <row r="2388" spans="5:46" ht="12.5">
      <c r="E2388" s="105"/>
      <c r="J2388" s="78"/>
      <c r="AL2388" s="5"/>
      <c r="AM2388" s="5"/>
      <c r="AN2388" s="5"/>
      <c r="AO2388" s="5"/>
      <c r="AP2388" s="5"/>
      <c r="AQ2388" s="5"/>
      <c r="AR2388" s="5"/>
      <c r="AS2388" s="5"/>
      <c r="AT2388" s="5"/>
    </row>
    <row r="2389" spans="5:46" ht="12.5">
      <c r="E2389" s="105"/>
      <c r="J2389" s="78"/>
      <c r="AL2389" s="5"/>
      <c r="AM2389" s="5"/>
      <c r="AN2389" s="5"/>
      <c r="AO2389" s="5"/>
      <c r="AP2389" s="5"/>
      <c r="AQ2389" s="5"/>
      <c r="AR2389" s="5"/>
      <c r="AS2389" s="5"/>
      <c r="AT2389" s="5"/>
    </row>
    <row r="2390" spans="5:46" ht="12.5">
      <c r="E2390" s="105"/>
      <c r="J2390" s="78"/>
      <c r="AL2390" s="5"/>
      <c r="AM2390" s="5"/>
      <c r="AN2390" s="5"/>
      <c r="AO2390" s="5"/>
      <c r="AP2390" s="5"/>
      <c r="AQ2390" s="5"/>
      <c r="AR2390" s="5"/>
      <c r="AS2390" s="5"/>
      <c r="AT2390" s="5"/>
    </row>
    <row r="2391" spans="5:46" ht="12.5">
      <c r="E2391" s="105"/>
      <c r="J2391" s="78"/>
      <c r="AL2391" s="5"/>
      <c r="AM2391" s="5"/>
      <c r="AN2391" s="5"/>
      <c r="AO2391" s="5"/>
      <c r="AP2391" s="5"/>
      <c r="AQ2391" s="5"/>
      <c r="AR2391" s="5"/>
      <c r="AS2391" s="5"/>
      <c r="AT2391" s="5"/>
    </row>
    <row r="2392" spans="5:46" ht="12.5">
      <c r="E2392" s="105"/>
      <c r="J2392" s="78"/>
      <c r="AL2392" s="5"/>
      <c r="AM2392" s="5"/>
      <c r="AN2392" s="5"/>
      <c r="AO2392" s="5"/>
      <c r="AP2392" s="5"/>
      <c r="AQ2392" s="5"/>
      <c r="AR2392" s="5"/>
      <c r="AS2392" s="5"/>
      <c r="AT2392" s="5"/>
    </row>
    <row r="2393" spans="5:46" ht="12.5">
      <c r="E2393" s="105"/>
      <c r="J2393" s="78"/>
      <c r="AL2393" s="5"/>
      <c r="AM2393" s="5"/>
      <c r="AN2393" s="5"/>
      <c r="AO2393" s="5"/>
      <c r="AP2393" s="5"/>
      <c r="AQ2393" s="5"/>
      <c r="AR2393" s="5"/>
      <c r="AS2393" s="5"/>
      <c r="AT2393" s="5"/>
    </row>
    <row r="2394" spans="5:46" ht="12.5">
      <c r="E2394" s="105"/>
      <c r="J2394" s="78"/>
      <c r="AL2394" s="5"/>
      <c r="AM2394" s="5"/>
      <c r="AN2394" s="5"/>
      <c r="AO2394" s="5"/>
      <c r="AP2394" s="5"/>
      <c r="AQ2394" s="5"/>
      <c r="AR2394" s="5"/>
      <c r="AS2394" s="5"/>
      <c r="AT2394" s="5"/>
    </row>
    <row r="2395" spans="5:46" ht="12.5">
      <c r="E2395" s="105"/>
      <c r="J2395" s="78"/>
      <c r="AL2395" s="5"/>
      <c r="AM2395" s="5"/>
      <c r="AN2395" s="5"/>
      <c r="AO2395" s="5"/>
      <c r="AP2395" s="5"/>
      <c r="AQ2395" s="5"/>
      <c r="AR2395" s="5"/>
      <c r="AS2395" s="5"/>
      <c r="AT2395" s="5"/>
    </row>
    <row r="2396" spans="5:46" ht="12.5">
      <c r="E2396" s="105"/>
      <c r="J2396" s="78"/>
      <c r="AL2396" s="5"/>
      <c r="AM2396" s="5"/>
      <c r="AN2396" s="5"/>
      <c r="AO2396" s="5"/>
      <c r="AP2396" s="5"/>
      <c r="AQ2396" s="5"/>
      <c r="AR2396" s="5"/>
      <c r="AS2396" s="5"/>
      <c r="AT2396" s="5"/>
    </row>
    <row r="2397" spans="5:46" ht="12.5">
      <c r="E2397" s="105"/>
      <c r="J2397" s="78"/>
      <c r="AL2397" s="5"/>
      <c r="AM2397" s="5"/>
      <c r="AN2397" s="5"/>
      <c r="AO2397" s="5"/>
      <c r="AP2397" s="5"/>
      <c r="AQ2397" s="5"/>
      <c r="AR2397" s="5"/>
      <c r="AS2397" s="5"/>
      <c r="AT2397" s="5"/>
    </row>
    <row r="2398" spans="5:46" ht="12.5">
      <c r="E2398" s="105"/>
      <c r="J2398" s="78"/>
      <c r="AL2398" s="5"/>
      <c r="AM2398" s="5"/>
      <c r="AN2398" s="5"/>
      <c r="AO2398" s="5"/>
      <c r="AP2398" s="5"/>
      <c r="AQ2398" s="5"/>
      <c r="AR2398" s="5"/>
      <c r="AS2398" s="5"/>
      <c r="AT2398" s="5"/>
    </row>
    <row r="2399" spans="5:46" ht="12.5">
      <c r="E2399" s="105"/>
      <c r="J2399" s="78"/>
      <c r="AL2399" s="5"/>
      <c r="AM2399" s="5"/>
      <c r="AN2399" s="5"/>
      <c r="AO2399" s="5"/>
      <c r="AP2399" s="5"/>
      <c r="AQ2399" s="5"/>
      <c r="AR2399" s="5"/>
      <c r="AS2399" s="5"/>
      <c r="AT2399" s="5"/>
    </row>
    <row r="2400" spans="5:46" ht="12.5">
      <c r="E2400" s="105"/>
      <c r="J2400" s="78"/>
      <c r="AL2400" s="5"/>
      <c r="AM2400" s="5"/>
      <c r="AN2400" s="5"/>
      <c r="AO2400" s="5"/>
      <c r="AP2400" s="5"/>
      <c r="AQ2400" s="5"/>
      <c r="AR2400" s="5"/>
      <c r="AS2400" s="5"/>
      <c r="AT2400" s="5"/>
    </row>
    <row r="2401" spans="5:46" ht="12.5">
      <c r="E2401" s="105"/>
      <c r="J2401" s="78"/>
      <c r="AL2401" s="5"/>
      <c r="AM2401" s="5"/>
      <c r="AN2401" s="5"/>
      <c r="AO2401" s="5"/>
      <c r="AP2401" s="5"/>
      <c r="AQ2401" s="5"/>
      <c r="AR2401" s="5"/>
      <c r="AS2401" s="5"/>
      <c r="AT2401" s="5"/>
    </row>
    <row r="2402" spans="5:46" ht="12.5">
      <c r="E2402" s="105"/>
      <c r="J2402" s="78"/>
      <c r="AL2402" s="5"/>
      <c r="AM2402" s="5"/>
      <c r="AN2402" s="5"/>
      <c r="AO2402" s="5"/>
      <c r="AP2402" s="5"/>
      <c r="AQ2402" s="5"/>
      <c r="AR2402" s="5"/>
      <c r="AS2402" s="5"/>
      <c r="AT2402" s="5"/>
    </row>
    <row r="2403" spans="5:46" ht="12.5">
      <c r="E2403" s="105"/>
      <c r="J2403" s="78"/>
      <c r="AL2403" s="5"/>
      <c r="AM2403" s="5"/>
      <c r="AN2403" s="5"/>
      <c r="AO2403" s="5"/>
      <c r="AP2403" s="5"/>
      <c r="AQ2403" s="5"/>
      <c r="AR2403" s="5"/>
      <c r="AS2403" s="5"/>
      <c r="AT2403" s="5"/>
    </row>
    <row r="2404" spans="5:46" ht="12.5">
      <c r="E2404" s="105"/>
      <c r="J2404" s="78"/>
      <c r="AL2404" s="5"/>
      <c r="AM2404" s="5"/>
      <c r="AN2404" s="5"/>
      <c r="AO2404" s="5"/>
      <c r="AP2404" s="5"/>
      <c r="AQ2404" s="5"/>
      <c r="AR2404" s="5"/>
      <c r="AS2404" s="5"/>
      <c r="AT2404" s="5"/>
    </row>
    <row r="2405" spans="5:46" ht="12.5">
      <c r="E2405" s="105"/>
      <c r="J2405" s="78"/>
      <c r="AL2405" s="5"/>
      <c r="AM2405" s="5"/>
      <c r="AN2405" s="5"/>
      <c r="AO2405" s="5"/>
      <c r="AP2405" s="5"/>
      <c r="AQ2405" s="5"/>
      <c r="AR2405" s="5"/>
      <c r="AS2405" s="5"/>
      <c r="AT2405" s="5"/>
    </row>
    <row r="2406" spans="5:46" ht="12.5">
      <c r="E2406" s="105"/>
      <c r="J2406" s="78"/>
      <c r="AL2406" s="5"/>
      <c r="AM2406" s="5"/>
      <c r="AN2406" s="5"/>
      <c r="AO2406" s="5"/>
      <c r="AP2406" s="5"/>
      <c r="AQ2406" s="5"/>
      <c r="AR2406" s="5"/>
      <c r="AS2406" s="5"/>
      <c r="AT2406" s="5"/>
    </row>
    <row r="2407" spans="5:46" ht="12.5">
      <c r="E2407" s="105"/>
      <c r="J2407" s="78"/>
      <c r="AL2407" s="5"/>
      <c r="AM2407" s="5"/>
      <c r="AN2407" s="5"/>
      <c r="AO2407" s="5"/>
      <c r="AP2407" s="5"/>
      <c r="AQ2407" s="5"/>
      <c r="AR2407" s="5"/>
      <c r="AS2407" s="5"/>
      <c r="AT2407" s="5"/>
    </row>
    <row r="2408" spans="5:46" ht="12.5">
      <c r="E2408" s="105"/>
      <c r="J2408" s="78"/>
      <c r="AL2408" s="5"/>
      <c r="AM2408" s="5"/>
      <c r="AN2408" s="5"/>
      <c r="AO2408" s="5"/>
      <c r="AP2408" s="5"/>
      <c r="AQ2408" s="5"/>
      <c r="AR2408" s="5"/>
      <c r="AS2408" s="5"/>
      <c r="AT2408" s="5"/>
    </row>
    <row r="2409" spans="5:46" ht="12.5">
      <c r="E2409" s="105"/>
      <c r="J2409" s="78"/>
      <c r="AL2409" s="5"/>
      <c r="AM2409" s="5"/>
      <c r="AN2409" s="5"/>
      <c r="AO2409" s="5"/>
      <c r="AP2409" s="5"/>
      <c r="AQ2409" s="5"/>
      <c r="AR2409" s="5"/>
      <c r="AS2409" s="5"/>
      <c r="AT2409" s="5"/>
    </row>
    <row r="2410" spans="5:46" ht="12.5">
      <c r="E2410" s="105"/>
      <c r="J2410" s="78"/>
      <c r="AL2410" s="5"/>
      <c r="AM2410" s="5"/>
      <c r="AN2410" s="5"/>
      <c r="AO2410" s="5"/>
      <c r="AP2410" s="5"/>
      <c r="AQ2410" s="5"/>
      <c r="AR2410" s="5"/>
      <c r="AS2410" s="5"/>
      <c r="AT2410" s="5"/>
    </row>
    <row r="2411" spans="5:46" ht="12.5">
      <c r="E2411" s="105"/>
      <c r="J2411" s="78"/>
      <c r="AL2411" s="5"/>
      <c r="AM2411" s="5"/>
      <c r="AN2411" s="5"/>
      <c r="AO2411" s="5"/>
      <c r="AP2411" s="5"/>
      <c r="AQ2411" s="5"/>
      <c r="AR2411" s="5"/>
      <c r="AS2411" s="5"/>
      <c r="AT2411" s="5"/>
    </row>
    <row r="2412" spans="5:46" ht="12.5">
      <c r="E2412" s="105"/>
      <c r="J2412" s="78"/>
      <c r="AL2412" s="5"/>
      <c r="AM2412" s="5"/>
      <c r="AN2412" s="5"/>
      <c r="AO2412" s="5"/>
      <c r="AP2412" s="5"/>
      <c r="AQ2412" s="5"/>
      <c r="AR2412" s="5"/>
      <c r="AS2412" s="5"/>
      <c r="AT2412" s="5"/>
    </row>
    <row r="2413" spans="5:46" ht="12.5">
      <c r="E2413" s="105"/>
      <c r="J2413" s="78"/>
      <c r="AL2413" s="5"/>
      <c r="AM2413" s="5"/>
      <c r="AN2413" s="5"/>
      <c r="AO2413" s="5"/>
      <c r="AP2413" s="5"/>
      <c r="AQ2413" s="5"/>
      <c r="AR2413" s="5"/>
      <c r="AS2413" s="5"/>
      <c r="AT2413" s="5"/>
    </row>
    <row r="2414" spans="5:46" ht="12.5">
      <c r="E2414" s="105"/>
      <c r="J2414" s="78"/>
      <c r="AL2414" s="5"/>
      <c r="AM2414" s="5"/>
      <c r="AN2414" s="5"/>
      <c r="AO2414" s="5"/>
      <c r="AP2414" s="5"/>
      <c r="AQ2414" s="5"/>
      <c r="AR2414" s="5"/>
      <c r="AS2414" s="5"/>
      <c r="AT2414" s="5"/>
    </row>
    <row r="2415" spans="5:46" ht="12.5">
      <c r="E2415" s="105"/>
      <c r="J2415" s="78"/>
      <c r="AL2415" s="5"/>
      <c r="AM2415" s="5"/>
      <c r="AN2415" s="5"/>
      <c r="AO2415" s="5"/>
      <c r="AP2415" s="5"/>
      <c r="AQ2415" s="5"/>
      <c r="AR2415" s="5"/>
      <c r="AS2415" s="5"/>
      <c r="AT2415" s="5"/>
    </row>
    <row r="2416" spans="5:46" ht="12.5">
      <c r="E2416" s="105"/>
      <c r="J2416" s="78"/>
      <c r="AL2416" s="5"/>
      <c r="AM2416" s="5"/>
      <c r="AN2416" s="5"/>
      <c r="AO2416" s="5"/>
      <c r="AP2416" s="5"/>
      <c r="AQ2416" s="5"/>
      <c r="AR2416" s="5"/>
      <c r="AS2416" s="5"/>
      <c r="AT2416" s="5"/>
    </row>
    <row r="2417" spans="5:46" ht="12.5">
      <c r="E2417" s="105"/>
      <c r="J2417" s="78"/>
      <c r="AL2417" s="5"/>
      <c r="AM2417" s="5"/>
      <c r="AN2417" s="5"/>
      <c r="AO2417" s="5"/>
      <c r="AP2417" s="5"/>
      <c r="AQ2417" s="5"/>
      <c r="AR2417" s="5"/>
      <c r="AS2417" s="5"/>
      <c r="AT2417" s="5"/>
    </row>
    <row r="2418" spans="5:46" ht="12.5">
      <c r="E2418" s="105"/>
      <c r="J2418" s="78"/>
      <c r="AL2418" s="5"/>
      <c r="AM2418" s="5"/>
      <c r="AN2418" s="5"/>
      <c r="AO2418" s="5"/>
      <c r="AP2418" s="5"/>
      <c r="AQ2418" s="5"/>
      <c r="AR2418" s="5"/>
      <c r="AS2418" s="5"/>
      <c r="AT2418" s="5"/>
    </row>
    <row r="2419" spans="5:46" ht="12.5">
      <c r="E2419" s="105"/>
      <c r="J2419" s="78"/>
      <c r="AL2419" s="5"/>
      <c r="AM2419" s="5"/>
      <c r="AN2419" s="5"/>
      <c r="AO2419" s="5"/>
      <c r="AP2419" s="5"/>
      <c r="AQ2419" s="5"/>
      <c r="AR2419" s="5"/>
      <c r="AS2419" s="5"/>
      <c r="AT2419" s="5"/>
    </row>
    <row r="2420" spans="5:46" ht="12.5">
      <c r="AL2420" s="5"/>
      <c r="AM2420" s="5"/>
      <c r="AN2420" s="5"/>
      <c r="AO2420" s="5"/>
      <c r="AP2420" s="5"/>
      <c r="AQ2420" s="5"/>
      <c r="AR2420" s="5"/>
      <c r="AS2420" s="5"/>
      <c r="AT2420" s="5"/>
    </row>
    <row r="2421" spans="5:46" ht="12.5">
      <c r="AL2421" s="5"/>
      <c r="AM2421" s="5"/>
      <c r="AN2421" s="5"/>
      <c r="AO2421" s="5"/>
      <c r="AP2421" s="5"/>
      <c r="AQ2421" s="5"/>
      <c r="AR2421" s="5"/>
      <c r="AS2421" s="5"/>
      <c r="AT2421" s="5"/>
    </row>
    <row r="2422" spans="5:46" ht="12.5">
      <c r="AL2422" s="5"/>
      <c r="AM2422" s="5"/>
      <c r="AN2422" s="5"/>
      <c r="AO2422" s="5"/>
      <c r="AP2422" s="5"/>
      <c r="AQ2422" s="5"/>
      <c r="AR2422" s="5"/>
      <c r="AS2422" s="5"/>
      <c r="AT2422" s="5"/>
    </row>
    <row r="2423" spans="5:46" ht="12.5">
      <c r="AL2423" s="5"/>
      <c r="AM2423" s="5"/>
      <c r="AN2423" s="5"/>
      <c r="AO2423" s="5"/>
      <c r="AP2423" s="5"/>
      <c r="AQ2423" s="5"/>
      <c r="AR2423" s="5"/>
      <c r="AS2423" s="5"/>
      <c r="AT2423" s="5"/>
    </row>
    <row r="2424" spans="5:46" ht="12.5">
      <c r="AL2424" s="5"/>
      <c r="AM2424" s="5"/>
      <c r="AN2424" s="5"/>
      <c r="AO2424" s="5"/>
      <c r="AP2424" s="5"/>
      <c r="AQ2424" s="5"/>
      <c r="AR2424" s="5"/>
      <c r="AS2424" s="5"/>
      <c r="AT2424" s="5"/>
    </row>
    <row r="2425" spans="5:46" ht="12.5">
      <c r="AL2425" s="5"/>
      <c r="AM2425" s="5"/>
      <c r="AN2425" s="5"/>
      <c r="AO2425" s="5"/>
      <c r="AP2425" s="5"/>
      <c r="AQ2425" s="5"/>
      <c r="AR2425" s="5"/>
      <c r="AS2425" s="5"/>
      <c r="AT2425" s="5"/>
    </row>
    <row r="2426" spans="5:46" ht="12.5">
      <c r="AL2426" s="5"/>
      <c r="AM2426" s="5"/>
      <c r="AN2426" s="5"/>
      <c r="AO2426" s="5"/>
      <c r="AP2426" s="5"/>
      <c r="AQ2426" s="5"/>
      <c r="AR2426" s="5"/>
      <c r="AS2426" s="5"/>
      <c r="AT2426" s="5"/>
    </row>
    <row r="2427" spans="5:46" ht="12.5">
      <c r="AL2427" s="5"/>
      <c r="AM2427" s="5"/>
      <c r="AN2427" s="5"/>
      <c r="AO2427" s="5"/>
      <c r="AP2427" s="5"/>
      <c r="AQ2427" s="5"/>
      <c r="AR2427" s="5"/>
      <c r="AS2427" s="5"/>
      <c r="AT2427" s="5"/>
    </row>
    <row r="2428" spans="5:46" ht="12.5">
      <c r="AL2428" s="5"/>
      <c r="AM2428" s="5"/>
      <c r="AN2428" s="5"/>
      <c r="AO2428" s="5"/>
      <c r="AP2428" s="5"/>
      <c r="AQ2428" s="5"/>
      <c r="AR2428" s="5"/>
      <c r="AS2428" s="5"/>
      <c r="AT2428" s="5"/>
    </row>
    <row r="2429" spans="5:46" ht="12.5">
      <c r="AL2429" s="5"/>
      <c r="AM2429" s="5"/>
      <c r="AN2429" s="5"/>
      <c r="AO2429" s="5"/>
      <c r="AP2429" s="5"/>
      <c r="AQ2429" s="5"/>
      <c r="AR2429" s="5"/>
      <c r="AS2429" s="5"/>
      <c r="AT2429" s="5"/>
    </row>
    <row r="2430" spans="5:46" ht="12.5">
      <c r="AL2430" s="5"/>
      <c r="AM2430" s="5"/>
      <c r="AN2430" s="5"/>
      <c r="AO2430" s="5"/>
      <c r="AP2430" s="5"/>
      <c r="AQ2430" s="5"/>
      <c r="AR2430" s="5"/>
      <c r="AS2430" s="5"/>
      <c r="AT2430" s="5"/>
    </row>
    <row r="2431" spans="5:46" ht="12.5">
      <c r="AL2431" s="5"/>
      <c r="AM2431" s="5"/>
      <c r="AN2431" s="5"/>
      <c r="AO2431" s="5"/>
      <c r="AP2431" s="5"/>
      <c r="AQ2431" s="5"/>
      <c r="AR2431" s="5"/>
      <c r="AS2431" s="5"/>
      <c r="AT2431" s="5"/>
    </row>
    <row r="2432" spans="5:46" ht="12.5">
      <c r="AL2432" s="5"/>
      <c r="AM2432" s="5"/>
      <c r="AN2432" s="5"/>
      <c r="AO2432" s="5"/>
      <c r="AP2432" s="5"/>
      <c r="AQ2432" s="5"/>
      <c r="AR2432" s="5"/>
      <c r="AS2432" s="5"/>
      <c r="AT2432" s="5"/>
    </row>
    <row r="2433" spans="38:46" ht="12.5">
      <c r="AL2433" s="5"/>
      <c r="AM2433" s="5"/>
      <c r="AN2433" s="5"/>
      <c r="AO2433" s="5"/>
      <c r="AP2433" s="5"/>
      <c r="AQ2433" s="5"/>
      <c r="AR2433" s="5"/>
      <c r="AS2433" s="5"/>
      <c r="AT2433" s="5"/>
    </row>
    <row r="2434" spans="38:46" ht="12.5">
      <c r="AL2434" s="5"/>
      <c r="AM2434" s="5"/>
      <c r="AN2434" s="5"/>
      <c r="AO2434" s="5"/>
      <c r="AP2434" s="5"/>
      <c r="AQ2434" s="5"/>
      <c r="AR2434" s="5"/>
      <c r="AS2434" s="5"/>
      <c r="AT2434" s="5"/>
    </row>
    <row r="2435" spans="38:46" ht="12.5">
      <c r="AL2435" s="5"/>
      <c r="AM2435" s="5"/>
      <c r="AN2435" s="5"/>
      <c r="AO2435" s="5"/>
      <c r="AP2435" s="5"/>
      <c r="AQ2435" s="5"/>
      <c r="AR2435" s="5"/>
      <c r="AS2435" s="5"/>
      <c r="AT2435" s="5"/>
    </row>
    <row r="2436" spans="38:46" ht="12.5">
      <c r="AL2436" s="5"/>
      <c r="AM2436" s="5"/>
      <c r="AN2436" s="5"/>
      <c r="AO2436" s="5"/>
      <c r="AP2436" s="5"/>
      <c r="AQ2436" s="5"/>
      <c r="AR2436" s="5"/>
      <c r="AS2436" s="5"/>
      <c r="AT2436" s="5"/>
    </row>
    <row r="2437" spans="38:46" ht="12.5">
      <c r="AL2437" s="5"/>
      <c r="AM2437" s="5"/>
      <c r="AN2437" s="5"/>
      <c r="AO2437" s="5"/>
      <c r="AP2437" s="5"/>
      <c r="AQ2437" s="5"/>
      <c r="AR2437" s="5"/>
      <c r="AS2437" s="5"/>
      <c r="AT2437" s="5"/>
    </row>
    <row r="2438" spans="38:46" ht="12.5">
      <c r="AL2438" s="5"/>
      <c r="AM2438" s="5"/>
      <c r="AN2438" s="5"/>
      <c r="AO2438" s="5"/>
      <c r="AP2438" s="5"/>
      <c r="AQ2438" s="5"/>
      <c r="AR2438" s="5"/>
      <c r="AS2438" s="5"/>
      <c r="AT2438" s="5"/>
    </row>
    <row r="2439" spans="38:46" ht="12.5">
      <c r="AL2439" s="5"/>
      <c r="AM2439" s="5"/>
      <c r="AN2439" s="5"/>
      <c r="AO2439" s="5"/>
      <c r="AP2439" s="5"/>
      <c r="AQ2439" s="5"/>
      <c r="AR2439" s="5"/>
      <c r="AS2439" s="5"/>
      <c r="AT2439" s="5"/>
    </row>
    <row r="2440" spans="38:46" ht="12.5">
      <c r="AL2440" s="5"/>
      <c r="AM2440" s="5"/>
      <c r="AN2440" s="5"/>
      <c r="AO2440" s="5"/>
      <c r="AP2440" s="5"/>
      <c r="AQ2440" s="5"/>
      <c r="AR2440" s="5"/>
      <c r="AS2440" s="5"/>
      <c r="AT2440" s="5"/>
    </row>
    <row r="2441" spans="38:46" ht="12.5">
      <c r="AL2441" s="5"/>
      <c r="AM2441" s="5"/>
      <c r="AN2441" s="5"/>
      <c r="AO2441" s="5"/>
      <c r="AP2441" s="5"/>
      <c r="AQ2441" s="5"/>
      <c r="AR2441" s="5"/>
      <c r="AS2441" s="5"/>
      <c r="AT2441" s="5"/>
    </row>
    <row r="2442" spans="38:46" ht="12.5">
      <c r="AL2442" s="5"/>
      <c r="AM2442" s="5"/>
      <c r="AN2442" s="5"/>
      <c r="AO2442" s="5"/>
      <c r="AP2442" s="5"/>
      <c r="AQ2442" s="5"/>
      <c r="AR2442" s="5"/>
      <c r="AS2442" s="5"/>
      <c r="AT2442" s="5"/>
    </row>
    <row r="2443" spans="38:46" ht="12.5">
      <c r="AL2443" s="5"/>
      <c r="AM2443" s="5"/>
      <c r="AN2443" s="5"/>
      <c r="AO2443" s="5"/>
      <c r="AP2443" s="5"/>
      <c r="AQ2443" s="5"/>
      <c r="AR2443" s="5"/>
      <c r="AS2443" s="5"/>
      <c r="AT2443" s="5"/>
    </row>
    <row r="2444" spans="38:46" ht="12.5">
      <c r="AL2444" s="5"/>
      <c r="AM2444" s="5"/>
      <c r="AN2444" s="5"/>
      <c r="AO2444" s="5"/>
      <c r="AP2444" s="5"/>
      <c r="AQ2444" s="5"/>
      <c r="AR2444" s="5"/>
      <c r="AS2444" s="5"/>
      <c r="AT2444" s="5"/>
    </row>
    <row r="2445" spans="38:46" ht="12.5">
      <c r="AL2445" s="5"/>
      <c r="AM2445" s="5"/>
      <c r="AN2445" s="5"/>
      <c r="AO2445" s="5"/>
      <c r="AP2445" s="5"/>
      <c r="AQ2445" s="5"/>
      <c r="AR2445" s="5"/>
      <c r="AS2445" s="5"/>
      <c r="AT2445" s="5"/>
    </row>
    <row r="2446" spans="38:46" ht="12.5">
      <c r="AL2446" s="5"/>
      <c r="AM2446" s="5"/>
      <c r="AN2446" s="5"/>
      <c r="AO2446" s="5"/>
      <c r="AP2446" s="5"/>
      <c r="AQ2446" s="5"/>
      <c r="AR2446" s="5"/>
      <c r="AS2446" s="5"/>
      <c r="AT2446" s="5"/>
    </row>
    <row r="2447" spans="38:46" ht="12.5">
      <c r="AL2447" s="5"/>
      <c r="AM2447" s="5"/>
      <c r="AN2447" s="5"/>
      <c r="AO2447" s="5"/>
      <c r="AP2447" s="5"/>
      <c r="AQ2447" s="5"/>
      <c r="AR2447" s="5"/>
      <c r="AS2447" s="5"/>
      <c r="AT2447" s="5"/>
    </row>
    <row r="2448" spans="38:46" ht="12.5">
      <c r="AL2448" s="5"/>
      <c r="AM2448" s="5"/>
      <c r="AN2448" s="5"/>
      <c r="AO2448" s="5"/>
      <c r="AP2448" s="5"/>
      <c r="AQ2448" s="5"/>
      <c r="AR2448" s="5"/>
      <c r="AS2448" s="5"/>
      <c r="AT2448" s="5"/>
    </row>
    <row r="2449" spans="38:46" ht="12.5">
      <c r="AL2449" s="5"/>
      <c r="AM2449" s="5"/>
      <c r="AN2449" s="5"/>
      <c r="AO2449" s="5"/>
      <c r="AP2449" s="5"/>
      <c r="AQ2449" s="5"/>
      <c r="AR2449" s="5"/>
      <c r="AS2449" s="5"/>
      <c r="AT2449" s="5"/>
    </row>
    <row r="2450" spans="38:46" ht="12.5">
      <c r="AL2450" s="5"/>
      <c r="AM2450" s="5"/>
      <c r="AN2450" s="5"/>
      <c r="AO2450" s="5"/>
      <c r="AP2450" s="5"/>
      <c r="AQ2450" s="5"/>
      <c r="AR2450" s="5"/>
      <c r="AS2450" s="5"/>
      <c r="AT2450" s="5"/>
    </row>
    <row r="2451" spans="38:46" ht="12.5">
      <c r="AL2451" s="5"/>
      <c r="AM2451" s="5"/>
      <c r="AN2451" s="5"/>
      <c r="AO2451" s="5"/>
      <c r="AP2451" s="5"/>
      <c r="AQ2451" s="5"/>
      <c r="AR2451" s="5"/>
      <c r="AS2451" s="5"/>
      <c r="AT2451" s="5"/>
    </row>
    <row r="2452" spans="38:46" ht="12.5">
      <c r="AL2452" s="5"/>
      <c r="AM2452" s="5"/>
      <c r="AN2452" s="5"/>
      <c r="AO2452" s="5"/>
      <c r="AP2452" s="5"/>
      <c r="AQ2452" s="5"/>
      <c r="AR2452" s="5"/>
      <c r="AS2452" s="5"/>
      <c r="AT2452" s="5"/>
    </row>
    <row r="2453" spans="38:46" ht="12.5">
      <c r="AL2453" s="5"/>
      <c r="AM2453" s="5"/>
      <c r="AN2453" s="5"/>
      <c r="AO2453" s="5"/>
      <c r="AP2453" s="5"/>
      <c r="AQ2453" s="5"/>
      <c r="AR2453" s="5"/>
      <c r="AS2453" s="5"/>
      <c r="AT2453" s="5"/>
    </row>
    <row r="2454" spans="38:46" ht="12.5">
      <c r="AL2454" s="5"/>
      <c r="AM2454" s="5"/>
      <c r="AN2454" s="5"/>
      <c r="AO2454" s="5"/>
      <c r="AP2454" s="5"/>
      <c r="AQ2454" s="5"/>
      <c r="AR2454" s="5"/>
      <c r="AS2454" s="5"/>
      <c r="AT2454" s="5"/>
    </row>
    <row r="2455" spans="38:46" ht="12.5">
      <c r="AL2455" s="5"/>
      <c r="AM2455" s="5"/>
      <c r="AN2455" s="5"/>
      <c r="AO2455" s="5"/>
      <c r="AP2455" s="5"/>
      <c r="AQ2455" s="5"/>
      <c r="AR2455" s="5"/>
      <c r="AS2455" s="5"/>
      <c r="AT2455" s="5"/>
    </row>
    <row r="2456" spans="38:46" ht="12.5">
      <c r="AL2456" s="5"/>
      <c r="AM2456" s="5"/>
      <c r="AN2456" s="5"/>
      <c r="AO2456" s="5"/>
      <c r="AP2456" s="5"/>
      <c r="AQ2456" s="5"/>
      <c r="AR2456" s="5"/>
      <c r="AS2456" s="5"/>
      <c r="AT2456" s="5"/>
    </row>
    <row r="2457" spans="38:46" ht="12.5">
      <c r="AL2457" s="5"/>
      <c r="AM2457" s="5"/>
      <c r="AN2457" s="5"/>
      <c r="AO2457" s="5"/>
      <c r="AP2457" s="5"/>
      <c r="AQ2457" s="5"/>
      <c r="AR2457" s="5"/>
      <c r="AS2457" s="5"/>
      <c r="AT2457" s="5"/>
    </row>
    <row r="2458" spans="38:46" ht="12.5">
      <c r="AL2458" s="5"/>
      <c r="AM2458" s="5"/>
      <c r="AN2458" s="5"/>
      <c r="AO2458" s="5"/>
      <c r="AP2458" s="5"/>
      <c r="AQ2458" s="5"/>
      <c r="AR2458" s="5"/>
      <c r="AS2458" s="5"/>
      <c r="AT2458" s="5"/>
    </row>
    <row r="2459" spans="38:46" ht="12.5">
      <c r="AL2459" s="5"/>
      <c r="AM2459" s="5"/>
      <c r="AN2459" s="5"/>
      <c r="AO2459" s="5"/>
      <c r="AP2459" s="5"/>
      <c r="AQ2459" s="5"/>
      <c r="AR2459" s="5"/>
      <c r="AS2459" s="5"/>
      <c r="AT2459" s="5"/>
    </row>
    <row r="2460" spans="38:46" ht="12.5">
      <c r="AL2460" s="5"/>
      <c r="AM2460" s="5"/>
      <c r="AN2460" s="5"/>
      <c r="AO2460" s="5"/>
      <c r="AP2460" s="5"/>
      <c r="AQ2460" s="5"/>
      <c r="AR2460" s="5"/>
      <c r="AS2460" s="5"/>
      <c r="AT2460" s="5"/>
    </row>
    <row r="2461" spans="38:46" ht="12.5">
      <c r="AL2461" s="5"/>
      <c r="AM2461" s="5"/>
      <c r="AN2461" s="5"/>
      <c r="AO2461" s="5"/>
      <c r="AP2461" s="5"/>
      <c r="AQ2461" s="5"/>
      <c r="AR2461" s="5"/>
      <c r="AS2461" s="5"/>
      <c r="AT2461" s="5"/>
    </row>
    <row r="2462" spans="38:46" ht="12.5">
      <c r="AL2462" s="5"/>
      <c r="AM2462" s="5"/>
      <c r="AN2462" s="5"/>
      <c r="AO2462" s="5"/>
      <c r="AP2462" s="5"/>
      <c r="AQ2462" s="5"/>
      <c r="AR2462" s="5"/>
      <c r="AS2462" s="5"/>
      <c r="AT2462" s="5"/>
    </row>
    <row r="2463" spans="38:46" ht="12.5">
      <c r="AL2463" s="5"/>
      <c r="AM2463" s="5"/>
      <c r="AN2463" s="5"/>
      <c r="AO2463" s="5"/>
      <c r="AP2463" s="5"/>
      <c r="AQ2463" s="5"/>
      <c r="AR2463" s="5"/>
      <c r="AS2463" s="5"/>
      <c r="AT2463" s="5"/>
    </row>
    <row r="2464" spans="38:46" ht="12.5">
      <c r="AL2464" s="5"/>
      <c r="AM2464" s="5"/>
      <c r="AN2464" s="5"/>
      <c r="AO2464" s="5"/>
      <c r="AP2464" s="5"/>
      <c r="AQ2464" s="5"/>
      <c r="AR2464" s="5"/>
      <c r="AS2464" s="5"/>
      <c r="AT2464" s="5"/>
    </row>
    <row r="2465" spans="38:46" ht="12.5">
      <c r="AL2465" s="5"/>
      <c r="AM2465" s="5"/>
      <c r="AN2465" s="5"/>
      <c r="AO2465" s="5"/>
      <c r="AP2465" s="5"/>
      <c r="AQ2465" s="5"/>
      <c r="AR2465" s="5"/>
      <c r="AS2465" s="5"/>
      <c r="AT2465" s="5"/>
    </row>
    <row r="2466" spans="38:46" ht="12.5">
      <c r="AL2466" s="5"/>
      <c r="AM2466" s="5"/>
      <c r="AN2466" s="5"/>
      <c r="AO2466" s="5"/>
      <c r="AP2466" s="5"/>
      <c r="AQ2466" s="5"/>
      <c r="AR2466" s="5"/>
      <c r="AS2466" s="5"/>
      <c r="AT2466" s="5"/>
    </row>
    <row r="2467" spans="38:46" ht="12.5">
      <c r="AL2467" s="5"/>
      <c r="AM2467" s="5"/>
      <c r="AN2467" s="5"/>
      <c r="AO2467" s="5"/>
      <c r="AP2467" s="5"/>
      <c r="AQ2467" s="5"/>
      <c r="AR2467" s="5"/>
      <c r="AS2467" s="5"/>
      <c r="AT2467" s="5"/>
    </row>
    <row r="2468" spans="38:46" ht="12.5">
      <c r="AL2468" s="5"/>
      <c r="AM2468" s="5"/>
      <c r="AN2468" s="5"/>
      <c r="AO2468" s="5"/>
      <c r="AP2468" s="5"/>
      <c r="AQ2468" s="5"/>
      <c r="AR2468" s="5"/>
      <c r="AS2468" s="5"/>
      <c r="AT2468" s="5"/>
    </row>
    <row r="2469" spans="38:46" ht="12.5">
      <c r="AL2469" s="5"/>
      <c r="AM2469" s="5"/>
      <c r="AN2469" s="5"/>
      <c r="AO2469" s="5"/>
      <c r="AP2469" s="5"/>
      <c r="AQ2469" s="5"/>
      <c r="AR2469" s="5"/>
      <c r="AS2469" s="5"/>
      <c r="AT2469" s="5"/>
    </row>
    <row r="2470" spans="38:46" ht="12.5">
      <c r="AL2470" s="5"/>
      <c r="AM2470" s="5"/>
      <c r="AN2470" s="5"/>
      <c r="AO2470" s="5"/>
      <c r="AP2470" s="5"/>
      <c r="AQ2470" s="5"/>
      <c r="AR2470" s="5"/>
      <c r="AS2470" s="5"/>
      <c r="AT2470" s="5"/>
    </row>
    <row r="2471" spans="38:46" ht="12.5">
      <c r="AL2471" s="5"/>
      <c r="AM2471" s="5"/>
      <c r="AN2471" s="5"/>
      <c r="AO2471" s="5"/>
      <c r="AP2471" s="5"/>
      <c r="AQ2471" s="5"/>
      <c r="AR2471" s="5"/>
      <c r="AS2471" s="5"/>
      <c r="AT2471" s="5"/>
    </row>
    <row r="2472" spans="38:46" ht="12.5">
      <c r="AL2472" s="5"/>
      <c r="AM2472" s="5"/>
      <c r="AN2472" s="5"/>
      <c r="AO2472" s="5"/>
      <c r="AP2472" s="5"/>
      <c r="AQ2472" s="5"/>
      <c r="AR2472" s="5"/>
      <c r="AS2472" s="5"/>
      <c r="AT2472" s="5"/>
    </row>
    <row r="2473" spans="38:46" ht="12.5">
      <c r="AL2473" s="5"/>
      <c r="AM2473" s="5"/>
      <c r="AN2473" s="5"/>
      <c r="AO2473" s="5"/>
      <c r="AP2473" s="5"/>
      <c r="AQ2473" s="5"/>
      <c r="AR2473" s="5"/>
      <c r="AS2473" s="5"/>
      <c r="AT2473" s="5"/>
    </row>
    <row r="2474" spans="38:46" ht="12.5">
      <c r="AL2474" s="5"/>
      <c r="AM2474" s="5"/>
      <c r="AN2474" s="5"/>
      <c r="AO2474" s="5"/>
      <c r="AP2474" s="5"/>
      <c r="AQ2474" s="5"/>
      <c r="AR2474" s="5"/>
      <c r="AS2474" s="5"/>
      <c r="AT2474" s="5"/>
    </row>
    <row r="2475" spans="38:46" ht="12.5">
      <c r="AL2475" s="5"/>
      <c r="AM2475" s="5"/>
      <c r="AN2475" s="5"/>
      <c r="AO2475" s="5"/>
      <c r="AP2475" s="5"/>
      <c r="AQ2475" s="5"/>
      <c r="AR2475" s="5"/>
      <c r="AS2475" s="5"/>
      <c r="AT2475" s="5"/>
    </row>
    <row r="2476" spans="38:46" ht="12.5">
      <c r="AL2476" s="5"/>
      <c r="AM2476" s="5"/>
      <c r="AN2476" s="5"/>
      <c r="AO2476" s="5"/>
      <c r="AP2476" s="5"/>
      <c r="AQ2476" s="5"/>
      <c r="AR2476" s="5"/>
      <c r="AS2476" s="5"/>
      <c r="AT2476" s="5"/>
    </row>
    <row r="2477" spans="38:46" ht="12.5">
      <c r="AL2477" s="5"/>
      <c r="AM2477" s="5"/>
      <c r="AN2477" s="5"/>
      <c r="AO2477" s="5"/>
      <c r="AP2477" s="5"/>
      <c r="AQ2477" s="5"/>
      <c r="AR2477" s="5"/>
      <c r="AS2477" s="5"/>
      <c r="AT2477" s="5"/>
    </row>
    <row r="2478" spans="38:46" ht="12.5">
      <c r="AL2478" s="5"/>
      <c r="AM2478" s="5"/>
      <c r="AN2478" s="5"/>
      <c r="AO2478" s="5"/>
      <c r="AP2478" s="5"/>
      <c r="AQ2478" s="5"/>
      <c r="AR2478" s="5"/>
      <c r="AS2478" s="5"/>
      <c r="AT2478" s="5"/>
    </row>
    <row r="2479" spans="38:46" ht="12.5">
      <c r="AL2479" s="5"/>
      <c r="AM2479" s="5"/>
      <c r="AN2479" s="5"/>
      <c r="AO2479" s="5"/>
      <c r="AP2479" s="5"/>
      <c r="AQ2479" s="5"/>
      <c r="AR2479" s="5"/>
      <c r="AS2479" s="5"/>
      <c r="AT2479" s="5"/>
    </row>
    <row r="2480" spans="38:46" ht="12.5">
      <c r="AL2480" s="5"/>
      <c r="AM2480" s="5"/>
      <c r="AN2480" s="5"/>
      <c r="AO2480" s="5"/>
      <c r="AP2480" s="5"/>
      <c r="AQ2480" s="5"/>
      <c r="AR2480" s="5"/>
      <c r="AS2480" s="5"/>
      <c r="AT2480" s="5"/>
    </row>
    <row r="2481" spans="38:46" ht="12.5">
      <c r="AL2481" s="5"/>
      <c r="AM2481" s="5"/>
      <c r="AN2481" s="5"/>
      <c r="AO2481" s="5"/>
      <c r="AP2481" s="5"/>
      <c r="AQ2481" s="5"/>
      <c r="AR2481" s="5"/>
      <c r="AS2481" s="5"/>
      <c r="AT2481" s="5"/>
    </row>
    <row r="2482" spans="38:46" ht="12.5">
      <c r="AL2482" s="5"/>
      <c r="AM2482" s="5"/>
      <c r="AN2482" s="5"/>
      <c r="AO2482" s="5"/>
      <c r="AP2482" s="5"/>
      <c r="AQ2482" s="5"/>
      <c r="AR2482" s="5"/>
      <c r="AS2482" s="5"/>
      <c r="AT2482" s="5"/>
    </row>
    <row r="2483" spans="38:46" ht="12.5">
      <c r="AL2483" s="5"/>
      <c r="AM2483" s="5"/>
      <c r="AN2483" s="5"/>
      <c r="AO2483" s="5"/>
      <c r="AP2483" s="5"/>
      <c r="AQ2483" s="5"/>
      <c r="AR2483" s="5"/>
      <c r="AS2483" s="5"/>
      <c r="AT2483" s="5"/>
    </row>
    <row r="2484" spans="38:46" ht="12.5">
      <c r="AL2484" s="5"/>
      <c r="AM2484" s="5"/>
      <c r="AN2484" s="5"/>
      <c r="AO2484" s="5"/>
      <c r="AP2484" s="5"/>
      <c r="AQ2484" s="5"/>
      <c r="AR2484" s="5"/>
      <c r="AS2484" s="5"/>
      <c r="AT2484" s="5"/>
    </row>
    <row r="2485" spans="38:46" ht="12.5">
      <c r="AL2485" s="5"/>
      <c r="AM2485" s="5"/>
      <c r="AN2485" s="5"/>
      <c r="AO2485" s="5"/>
      <c r="AP2485" s="5"/>
      <c r="AQ2485" s="5"/>
      <c r="AR2485" s="5"/>
      <c r="AS2485" s="5"/>
      <c r="AT2485" s="5"/>
    </row>
    <row r="2486" spans="38:46" ht="12.5">
      <c r="AL2486" s="5"/>
      <c r="AM2486" s="5"/>
      <c r="AN2486" s="5"/>
      <c r="AO2486" s="5"/>
      <c r="AP2486" s="5"/>
      <c r="AQ2486" s="5"/>
      <c r="AR2486" s="5"/>
      <c r="AS2486" s="5"/>
      <c r="AT2486" s="5"/>
    </row>
    <row r="2487" spans="38:46" ht="12.5">
      <c r="AL2487" s="5"/>
      <c r="AM2487" s="5"/>
      <c r="AN2487" s="5"/>
      <c r="AO2487" s="5"/>
      <c r="AP2487" s="5"/>
      <c r="AQ2487" s="5"/>
      <c r="AR2487" s="5"/>
      <c r="AS2487" s="5"/>
      <c r="AT2487" s="5"/>
    </row>
    <row r="2488" spans="38:46" ht="12.5">
      <c r="AL2488" s="5"/>
      <c r="AM2488" s="5"/>
      <c r="AN2488" s="5"/>
      <c r="AO2488" s="5"/>
      <c r="AP2488" s="5"/>
      <c r="AQ2488" s="5"/>
      <c r="AR2488" s="5"/>
      <c r="AS2488" s="5"/>
      <c r="AT2488" s="5"/>
    </row>
    <row r="2489" spans="38:46" ht="12.5">
      <c r="AL2489" s="5"/>
      <c r="AM2489" s="5"/>
      <c r="AN2489" s="5"/>
      <c r="AO2489" s="5"/>
      <c r="AP2489" s="5"/>
      <c r="AQ2489" s="5"/>
      <c r="AR2489" s="5"/>
      <c r="AS2489" s="5"/>
      <c r="AT2489" s="5"/>
    </row>
    <row r="2490" spans="38:46" ht="12.5">
      <c r="AL2490" s="5"/>
      <c r="AM2490" s="5"/>
      <c r="AN2490" s="5"/>
      <c r="AO2490" s="5"/>
      <c r="AP2490" s="5"/>
      <c r="AQ2490" s="5"/>
      <c r="AR2490" s="5"/>
      <c r="AS2490" s="5"/>
      <c r="AT2490" s="5"/>
    </row>
    <row r="2491" spans="38:46" ht="12.5">
      <c r="AL2491" s="5"/>
      <c r="AM2491" s="5"/>
      <c r="AN2491" s="5"/>
      <c r="AO2491" s="5"/>
      <c r="AP2491" s="5"/>
      <c r="AQ2491" s="5"/>
      <c r="AR2491" s="5"/>
      <c r="AS2491" s="5"/>
      <c r="AT2491" s="5"/>
    </row>
    <row r="2492" spans="38:46" ht="12.5">
      <c r="AL2492" s="5"/>
      <c r="AM2492" s="5"/>
      <c r="AN2492" s="5"/>
      <c r="AO2492" s="5"/>
      <c r="AP2492" s="5"/>
      <c r="AQ2492" s="5"/>
      <c r="AR2492" s="5"/>
      <c r="AS2492" s="5"/>
      <c r="AT2492" s="5"/>
    </row>
    <row r="2493" spans="38:46" ht="12.5">
      <c r="AL2493" s="5"/>
      <c r="AM2493" s="5"/>
      <c r="AN2493" s="5"/>
      <c r="AO2493" s="5"/>
      <c r="AP2493" s="5"/>
      <c r="AQ2493" s="5"/>
      <c r="AR2493" s="5"/>
      <c r="AS2493" s="5"/>
      <c r="AT2493" s="5"/>
    </row>
    <row r="2494" spans="38:46" ht="12.5">
      <c r="AL2494" s="5"/>
      <c r="AM2494" s="5"/>
      <c r="AN2494" s="5"/>
      <c r="AO2494" s="5"/>
      <c r="AP2494" s="5"/>
      <c r="AQ2494" s="5"/>
      <c r="AR2494" s="5"/>
      <c r="AS2494" s="5"/>
      <c r="AT2494" s="5"/>
    </row>
    <row r="2495" spans="38:46" ht="12.5">
      <c r="AL2495" s="5"/>
      <c r="AM2495" s="5"/>
      <c r="AN2495" s="5"/>
      <c r="AO2495" s="5"/>
      <c r="AP2495" s="5"/>
      <c r="AQ2495" s="5"/>
      <c r="AR2495" s="5"/>
      <c r="AS2495" s="5"/>
      <c r="AT2495" s="5"/>
    </row>
    <row r="2496" spans="38:46" ht="12.5">
      <c r="AL2496" s="5"/>
      <c r="AM2496" s="5"/>
      <c r="AN2496" s="5"/>
      <c r="AO2496" s="5"/>
      <c r="AP2496" s="5"/>
      <c r="AQ2496" s="5"/>
      <c r="AR2496" s="5"/>
      <c r="AS2496" s="5"/>
      <c r="AT2496" s="5"/>
    </row>
    <row r="2497" spans="38:46" ht="12.5">
      <c r="AL2497" s="5"/>
      <c r="AM2497" s="5"/>
      <c r="AN2497" s="5"/>
      <c r="AO2497" s="5"/>
      <c r="AP2497" s="5"/>
      <c r="AQ2497" s="5"/>
      <c r="AR2497" s="5"/>
      <c r="AS2497" s="5"/>
      <c r="AT2497" s="5"/>
    </row>
    <row r="2498" spans="38:46" ht="12.5">
      <c r="AL2498" s="5"/>
      <c r="AM2498" s="5"/>
      <c r="AN2498" s="5"/>
      <c r="AO2498" s="5"/>
      <c r="AP2498" s="5"/>
      <c r="AQ2498" s="5"/>
      <c r="AR2498" s="5"/>
      <c r="AS2498" s="5"/>
      <c r="AT2498" s="5"/>
    </row>
    <row r="2499" spans="38:46" ht="12.5">
      <c r="AL2499" s="5"/>
      <c r="AM2499" s="5"/>
      <c r="AN2499" s="5"/>
      <c r="AO2499" s="5"/>
      <c r="AP2499" s="5"/>
      <c r="AQ2499" s="5"/>
      <c r="AR2499" s="5"/>
      <c r="AS2499" s="5"/>
      <c r="AT2499" s="5"/>
    </row>
    <row r="2500" spans="38:46" ht="12.5">
      <c r="AL2500" s="5"/>
      <c r="AM2500" s="5"/>
      <c r="AN2500" s="5"/>
      <c r="AO2500" s="5"/>
      <c r="AP2500" s="5"/>
      <c r="AQ2500" s="5"/>
      <c r="AR2500" s="5"/>
      <c r="AS2500" s="5"/>
      <c r="AT2500" s="5"/>
    </row>
    <row r="2501" spans="38:46" ht="12.5">
      <c r="AL2501" s="5"/>
      <c r="AM2501" s="5"/>
      <c r="AN2501" s="5"/>
      <c r="AO2501" s="5"/>
      <c r="AP2501" s="5"/>
      <c r="AQ2501" s="5"/>
      <c r="AR2501" s="5"/>
      <c r="AS2501" s="5"/>
      <c r="AT2501" s="5"/>
    </row>
    <row r="2502" spans="38:46" ht="12.5">
      <c r="AL2502" s="5"/>
      <c r="AM2502" s="5"/>
      <c r="AN2502" s="5"/>
      <c r="AO2502" s="5"/>
      <c r="AP2502" s="5"/>
      <c r="AQ2502" s="5"/>
      <c r="AR2502" s="5"/>
      <c r="AS2502" s="5"/>
      <c r="AT2502" s="5"/>
    </row>
    <row r="2503" spans="38:46" ht="12.5">
      <c r="AL2503" s="5"/>
      <c r="AM2503" s="5"/>
      <c r="AN2503" s="5"/>
      <c r="AO2503" s="5"/>
      <c r="AP2503" s="5"/>
      <c r="AQ2503" s="5"/>
      <c r="AR2503" s="5"/>
      <c r="AS2503" s="5"/>
      <c r="AT2503" s="5"/>
    </row>
    <row r="2504" spans="38:46" ht="12.5">
      <c r="AL2504" s="5"/>
      <c r="AM2504" s="5"/>
      <c r="AN2504" s="5"/>
      <c r="AO2504" s="5"/>
      <c r="AP2504" s="5"/>
      <c r="AQ2504" s="5"/>
      <c r="AR2504" s="5"/>
      <c r="AS2504" s="5"/>
      <c r="AT2504" s="5"/>
    </row>
    <row r="2505" spans="38:46" ht="12.5">
      <c r="AL2505" s="5"/>
      <c r="AM2505" s="5"/>
      <c r="AN2505" s="5"/>
      <c r="AO2505" s="5"/>
      <c r="AP2505" s="5"/>
      <c r="AQ2505" s="5"/>
      <c r="AR2505" s="5"/>
      <c r="AS2505" s="5"/>
      <c r="AT2505" s="5"/>
    </row>
    <row r="2506" spans="38:46" ht="12.5">
      <c r="AL2506" s="5"/>
      <c r="AM2506" s="5"/>
      <c r="AN2506" s="5"/>
      <c r="AO2506" s="5"/>
      <c r="AP2506" s="5"/>
      <c r="AQ2506" s="5"/>
      <c r="AR2506" s="5"/>
      <c r="AS2506" s="5"/>
      <c r="AT2506" s="5"/>
    </row>
    <row r="2507" spans="38:46" ht="12.5">
      <c r="AL2507" s="5"/>
      <c r="AM2507" s="5"/>
      <c r="AN2507" s="5"/>
      <c r="AO2507" s="5"/>
      <c r="AP2507" s="5"/>
      <c r="AQ2507" s="5"/>
      <c r="AR2507" s="5"/>
      <c r="AS2507" s="5"/>
      <c r="AT2507" s="5"/>
    </row>
    <row r="2508" spans="38:46" ht="12.5">
      <c r="AL2508" s="5"/>
      <c r="AM2508" s="5"/>
      <c r="AN2508" s="5"/>
      <c r="AO2508" s="5"/>
      <c r="AP2508" s="5"/>
      <c r="AQ2508" s="5"/>
      <c r="AR2508" s="5"/>
      <c r="AS2508" s="5"/>
      <c r="AT2508" s="5"/>
    </row>
    <row r="2509" spans="38:46" ht="12.5">
      <c r="AL2509" s="5"/>
      <c r="AM2509" s="5"/>
      <c r="AN2509" s="5"/>
      <c r="AO2509" s="5"/>
      <c r="AP2509" s="5"/>
      <c r="AQ2509" s="5"/>
      <c r="AR2509" s="5"/>
      <c r="AS2509" s="5"/>
      <c r="AT2509" s="5"/>
    </row>
    <row r="2510" spans="38:46" ht="12.5">
      <c r="AL2510" s="5"/>
      <c r="AM2510" s="5"/>
      <c r="AN2510" s="5"/>
      <c r="AO2510" s="5"/>
      <c r="AP2510" s="5"/>
      <c r="AQ2510" s="5"/>
      <c r="AR2510" s="5"/>
      <c r="AS2510" s="5"/>
      <c r="AT2510" s="5"/>
    </row>
    <row r="2511" spans="38:46" ht="12.5">
      <c r="AL2511" s="5"/>
      <c r="AM2511" s="5"/>
      <c r="AN2511" s="5"/>
      <c r="AO2511" s="5"/>
      <c r="AP2511" s="5"/>
      <c r="AQ2511" s="5"/>
      <c r="AR2511" s="5"/>
      <c r="AS2511" s="5"/>
      <c r="AT2511" s="5"/>
    </row>
    <row r="2512" spans="38:46" ht="12.5">
      <c r="AL2512" s="5"/>
      <c r="AM2512" s="5"/>
      <c r="AN2512" s="5"/>
      <c r="AO2512" s="5"/>
      <c r="AP2512" s="5"/>
      <c r="AQ2512" s="5"/>
      <c r="AR2512" s="5"/>
      <c r="AS2512" s="5"/>
      <c r="AT2512" s="5"/>
    </row>
    <row r="2513" spans="38:46" ht="12.5">
      <c r="AL2513" s="5"/>
      <c r="AM2513" s="5"/>
      <c r="AN2513" s="5"/>
      <c r="AO2513" s="5"/>
      <c r="AP2513" s="5"/>
      <c r="AQ2513" s="5"/>
      <c r="AR2513" s="5"/>
      <c r="AS2513" s="5"/>
      <c r="AT2513" s="5"/>
    </row>
    <row r="2514" spans="38:46" ht="12.5">
      <c r="AL2514" s="5"/>
      <c r="AM2514" s="5"/>
      <c r="AN2514" s="5"/>
      <c r="AO2514" s="5"/>
      <c r="AP2514" s="5"/>
      <c r="AQ2514" s="5"/>
      <c r="AR2514" s="5"/>
      <c r="AS2514" s="5"/>
      <c r="AT2514" s="5"/>
    </row>
    <row r="2515" spans="38:46" ht="12.5">
      <c r="AL2515" s="5"/>
      <c r="AM2515" s="5"/>
      <c r="AN2515" s="5"/>
      <c r="AO2515" s="5"/>
      <c r="AP2515" s="5"/>
      <c r="AQ2515" s="5"/>
      <c r="AR2515" s="5"/>
      <c r="AS2515" s="5"/>
      <c r="AT2515" s="5"/>
    </row>
    <row r="2516" spans="38:46" ht="12.5">
      <c r="AL2516" s="5"/>
      <c r="AM2516" s="5"/>
      <c r="AN2516" s="5"/>
      <c r="AO2516" s="5"/>
      <c r="AP2516" s="5"/>
      <c r="AQ2516" s="5"/>
      <c r="AR2516" s="5"/>
      <c r="AS2516" s="5"/>
      <c r="AT2516" s="5"/>
    </row>
    <row r="2517" spans="38:46" ht="12.5">
      <c r="AL2517" s="5"/>
      <c r="AM2517" s="5"/>
      <c r="AN2517" s="5"/>
      <c r="AO2517" s="5"/>
      <c r="AP2517" s="5"/>
      <c r="AQ2517" s="5"/>
      <c r="AR2517" s="5"/>
      <c r="AS2517" s="5"/>
      <c r="AT2517" s="5"/>
    </row>
    <row r="2518" spans="38:46" ht="12.5">
      <c r="AL2518" s="5"/>
      <c r="AM2518" s="5"/>
      <c r="AN2518" s="5"/>
      <c r="AO2518" s="5"/>
      <c r="AP2518" s="5"/>
      <c r="AQ2518" s="5"/>
      <c r="AR2518" s="5"/>
      <c r="AS2518" s="5"/>
      <c r="AT2518" s="5"/>
    </row>
    <row r="2519" spans="38:46" ht="12.5">
      <c r="AL2519" s="5"/>
      <c r="AM2519" s="5"/>
      <c r="AN2519" s="5"/>
      <c r="AO2519" s="5"/>
      <c r="AP2519" s="5"/>
      <c r="AQ2519" s="5"/>
      <c r="AR2519" s="5"/>
      <c r="AS2519" s="5"/>
      <c r="AT2519" s="5"/>
    </row>
    <row r="2520" spans="38:46" ht="12.5">
      <c r="AL2520" s="5"/>
      <c r="AM2520" s="5"/>
      <c r="AN2520" s="5"/>
      <c r="AO2520" s="5"/>
      <c r="AP2520" s="5"/>
      <c r="AQ2520" s="5"/>
      <c r="AR2520" s="5"/>
      <c r="AS2520" s="5"/>
      <c r="AT2520" s="5"/>
    </row>
    <row r="2521" spans="38:46" ht="12.5">
      <c r="AL2521" s="5"/>
      <c r="AM2521" s="5"/>
      <c r="AN2521" s="5"/>
      <c r="AO2521" s="5"/>
      <c r="AP2521" s="5"/>
      <c r="AQ2521" s="5"/>
      <c r="AR2521" s="5"/>
      <c r="AS2521" s="5"/>
      <c r="AT2521" s="5"/>
    </row>
    <row r="2522" spans="38:46" ht="12.5">
      <c r="AL2522" s="5"/>
      <c r="AM2522" s="5"/>
      <c r="AN2522" s="5"/>
      <c r="AO2522" s="5"/>
      <c r="AP2522" s="5"/>
      <c r="AQ2522" s="5"/>
      <c r="AR2522" s="5"/>
      <c r="AS2522" s="5"/>
      <c r="AT2522" s="5"/>
    </row>
    <row r="2523" spans="38:46" ht="12.5">
      <c r="AL2523" s="5"/>
      <c r="AM2523" s="5"/>
      <c r="AN2523" s="5"/>
      <c r="AO2523" s="5"/>
      <c r="AP2523" s="5"/>
      <c r="AQ2523" s="5"/>
      <c r="AR2523" s="5"/>
      <c r="AS2523" s="5"/>
      <c r="AT2523" s="5"/>
    </row>
    <row r="2524" spans="38:46" ht="12.5">
      <c r="AL2524" s="5"/>
      <c r="AM2524" s="5"/>
      <c r="AN2524" s="5"/>
      <c r="AO2524" s="5"/>
      <c r="AP2524" s="5"/>
      <c r="AQ2524" s="5"/>
      <c r="AR2524" s="5"/>
      <c r="AS2524" s="5"/>
      <c r="AT2524" s="5"/>
    </row>
    <row r="2525" spans="38:46" ht="12.5">
      <c r="AL2525" s="5"/>
      <c r="AM2525" s="5"/>
      <c r="AN2525" s="5"/>
      <c r="AO2525" s="5"/>
      <c r="AP2525" s="5"/>
      <c r="AQ2525" s="5"/>
      <c r="AR2525" s="5"/>
      <c r="AS2525" s="5"/>
      <c r="AT2525" s="5"/>
    </row>
    <row r="2526" spans="38:46" ht="12.5">
      <c r="AL2526" s="5"/>
      <c r="AM2526" s="5"/>
      <c r="AN2526" s="5"/>
      <c r="AO2526" s="5"/>
      <c r="AP2526" s="5"/>
      <c r="AQ2526" s="5"/>
      <c r="AR2526" s="5"/>
      <c r="AS2526" s="5"/>
      <c r="AT2526" s="5"/>
    </row>
    <row r="2527" spans="38:46" ht="12.5">
      <c r="AL2527" s="5"/>
      <c r="AM2527" s="5"/>
      <c r="AN2527" s="5"/>
      <c r="AO2527" s="5"/>
      <c r="AP2527" s="5"/>
      <c r="AQ2527" s="5"/>
      <c r="AR2527" s="5"/>
      <c r="AS2527" s="5"/>
      <c r="AT2527" s="5"/>
    </row>
    <row r="2528" spans="38:46" ht="12.5">
      <c r="AL2528" s="5"/>
      <c r="AM2528" s="5"/>
      <c r="AN2528" s="5"/>
      <c r="AO2528" s="5"/>
      <c r="AP2528" s="5"/>
      <c r="AQ2528" s="5"/>
      <c r="AR2528" s="5"/>
      <c r="AS2528" s="5"/>
      <c r="AT2528" s="5"/>
    </row>
    <row r="2529" spans="38:46" ht="12.5">
      <c r="AL2529" s="5"/>
      <c r="AM2529" s="5"/>
      <c r="AN2529" s="5"/>
      <c r="AO2529" s="5"/>
      <c r="AP2529" s="5"/>
      <c r="AQ2529" s="5"/>
      <c r="AR2529" s="5"/>
      <c r="AS2529" s="5"/>
      <c r="AT2529" s="5"/>
    </row>
    <row r="2530" spans="38:46" ht="12.5">
      <c r="AL2530" s="5"/>
      <c r="AM2530" s="5"/>
      <c r="AN2530" s="5"/>
      <c r="AO2530" s="5"/>
      <c r="AP2530" s="5"/>
      <c r="AQ2530" s="5"/>
      <c r="AR2530" s="5"/>
      <c r="AS2530" s="5"/>
      <c r="AT2530" s="5"/>
    </row>
    <row r="2531" spans="38:46" ht="12.5">
      <c r="AL2531" s="5"/>
      <c r="AM2531" s="5"/>
      <c r="AN2531" s="5"/>
      <c r="AO2531" s="5"/>
      <c r="AP2531" s="5"/>
      <c r="AQ2531" s="5"/>
      <c r="AR2531" s="5"/>
      <c r="AS2531" s="5"/>
      <c r="AT2531" s="5"/>
    </row>
    <row r="2532" spans="38:46" ht="12.5">
      <c r="AL2532" s="5"/>
      <c r="AM2532" s="5"/>
      <c r="AN2532" s="5"/>
      <c r="AO2532" s="5"/>
      <c r="AP2532" s="5"/>
      <c r="AQ2532" s="5"/>
      <c r="AR2532" s="5"/>
      <c r="AS2532" s="5"/>
      <c r="AT2532" s="5"/>
    </row>
    <row r="2533" spans="38:46" ht="12.5">
      <c r="AL2533" s="5"/>
      <c r="AM2533" s="5"/>
      <c r="AN2533" s="5"/>
      <c r="AO2533" s="5"/>
      <c r="AP2533" s="5"/>
      <c r="AQ2533" s="5"/>
      <c r="AR2533" s="5"/>
      <c r="AS2533" s="5"/>
      <c r="AT2533" s="5"/>
    </row>
    <row r="2534" spans="38:46" ht="12.5">
      <c r="AL2534" s="5"/>
      <c r="AM2534" s="5"/>
      <c r="AN2534" s="5"/>
      <c r="AO2534" s="5"/>
      <c r="AP2534" s="5"/>
      <c r="AQ2534" s="5"/>
      <c r="AR2534" s="5"/>
      <c r="AS2534" s="5"/>
      <c r="AT2534" s="5"/>
    </row>
    <row r="2535" spans="38:46" ht="12.5">
      <c r="AL2535" s="5"/>
      <c r="AM2535" s="5"/>
      <c r="AN2535" s="5"/>
      <c r="AO2535" s="5"/>
      <c r="AP2535" s="5"/>
      <c r="AQ2535" s="5"/>
      <c r="AR2535" s="5"/>
      <c r="AS2535" s="5"/>
      <c r="AT2535" s="5"/>
    </row>
    <row r="2536" spans="38:46" ht="12.5">
      <c r="AL2536" s="5"/>
      <c r="AM2536" s="5"/>
      <c r="AN2536" s="5"/>
      <c r="AO2536" s="5"/>
      <c r="AP2536" s="5"/>
      <c r="AQ2536" s="5"/>
      <c r="AR2536" s="5"/>
      <c r="AS2536" s="5"/>
      <c r="AT2536" s="5"/>
    </row>
    <row r="2537" spans="38:46" ht="12.5">
      <c r="AL2537" s="5"/>
      <c r="AM2537" s="5"/>
      <c r="AN2537" s="5"/>
      <c r="AO2537" s="5"/>
      <c r="AP2537" s="5"/>
      <c r="AQ2537" s="5"/>
      <c r="AR2537" s="5"/>
      <c r="AS2537" s="5"/>
      <c r="AT2537" s="5"/>
    </row>
    <row r="2538" spans="38:46" ht="12.5">
      <c r="AL2538" s="5"/>
      <c r="AM2538" s="5"/>
      <c r="AN2538" s="5"/>
      <c r="AO2538" s="5"/>
      <c r="AP2538" s="5"/>
      <c r="AQ2538" s="5"/>
      <c r="AR2538" s="5"/>
      <c r="AS2538" s="5"/>
      <c r="AT2538" s="5"/>
    </row>
    <row r="2539" spans="38:46" ht="12.5">
      <c r="AL2539" s="5"/>
      <c r="AM2539" s="5"/>
      <c r="AN2539" s="5"/>
      <c r="AO2539" s="5"/>
      <c r="AP2539" s="5"/>
      <c r="AQ2539" s="5"/>
      <c r="AR2539" s="5"/>
      <c r="AS2539" s="5"/>
      <c r="AT2539" s="5"/>
    </row>
    <row r="2540" spans="38:46" ht="12.5">
      <c r="AL2540" s="5"/>
      <c r="AM2540" s="5"/>
      <c r="AN2540" s="5"/>
      <c r="AO2540" s="5"/>
      <c r="AP2540" s="5"/>
      <c r="AQ2540" s="5"/>
      <c r="AR2540" s="5"/>
      <c r="AS2540" s="5"/>
      <c r="AT2540" s="5"/>
    </row>
    <row r="2541" spans="38:46" ht="12.5">
      <c r="AL2541" s="5"/>
      <c r="AM2541" s="5"/>
      <c r="AN2541" s="5"/>
      <c r="AO2541" s="5"/>
      <c r="AP2541" s="5"/>
      <c r="AQ2541" s="5"/>
      <c r="AR2541" s="5"/>
      <c r="AS2541" s="5"/>
      <c r="AT2541" s="5"/>
    </row>
    <row r="2542" spans="38:46" ht="12.5">
      <c r="AL2542" s="5"/>
      <c r="AM2542" s="5"/>
      <c r="AN2542" s="5"/>
      <c r="AO2542" s="5"/>
      <c r="AP2542" s="5"/>
      <c r="AQ2542" s="5"/>
      <c r="AR2542" s="5"/>
      <c r="AS2542" s="5"/>
      <c r="AT2542" s="5"/>
    </row>
    <row r="2543" spans="38:46" ht="12.5">
      <c r="AL2543" s="5"/>
      <c r="AM2543" s="5"/>
      <c r="AN2543" s="5"/>
      <c r="AO2543" s="5"/>
      <c r="AP2543" s="5"/>
      <c r="AQ2543" s="5"/>
      <c r="AR2543" s="5"/>
      <c r="AS2543" s="5"/>
      <c r="AT2543" s="5"/>
    </row>
    <row r="2544" spans="38:46" ht="12.5">
      <c r="AL2544" s="5"/>
      <c r="AM2544" s="5"/>
      <c r="AN2544" s="5"/>
      <c r="AO2544" s="5"/>
      <c r="AP2544" s="5"/>
      <c r="AQ2544" s="5"/>
      <c r="AR2544" s="5"/>
      <c r="AS2544" s="5"/>
      <c r="AT2544" s="5"/>
    </row>
    <row r="2545" spans="38:46" ht="12.5">
      <c r="AL2545" s="5"/>
      <c r="AM2545" s="5"/>
      <c r="AN2545" s="5"/>
      <c r="AO2545" s="5"/>
      <c r="AP2545" s="5"/>
      <c r="AQ2545" s="5"/>
      <c r="AR2545" s="5"/>
      <c r="AS2545" s="5"/>
      <c r="AT2545" s="5"/>
    </row>
    <row r="2546" spans="38:46" ht="12.5">
      <c r="AL2546" s="5"/>
      <c r="AM2546" s="5"/>
      <c r="AN2546" s="5"/>
      <c r="AO2546" s="5"/>
      <c r="AP2546" s="5"/>
      <c r="AQ2546" s="5"/>
      <c r="AR2546" s="5"/>
      <c r="AS2546" s="5"/>
      <c r="AT2546" s="5"/>
    </row>
    <row r="2547" spans="38:46" ht="12.5">
      <c r="AL2547" s="5"/>
      <c r="AM2547" s="5"/>
      <c r="AN2547" s="5"/>
      <c r="AO2547" s="5"/>
      <c r="AP2547" s="5"/>
      <c r="AQ2547" s="5"/>
      <c r="AR2547" s="5"/>
      <c r="AS2547" s="5"/>
      <c r="AT2547" s="5"/>
    </row>
    <row r="2548" spans="38:46" ht="12.5">
      <c r="AL2548" s="5"/>
      <c r="AM2548" s="5"/>
      <c r="AN2548" s="5"/>
      <c r="AO2548" s="5"/>
      <c r="AP2548" s="5"/>
      <c r="AQ2548" s="5"/>
      <c r="AR2548" s="5"/>
      <c r="AS2548" s="5"/>
      <c r="AT2548" s="5"/>
    </row>
    <row r="2549" spans="38:46" ht="12.5">
      <c r="AL2549" s="5"/>
      <c r="AM2549" s="5"/>
      <c r="AN2549" s="5"/>
      <c r="AO2549" s="5"/>
      <c r="AP2549" s="5"/>
      <c r="AQ2549" s="5"/>
      <c r="AR2549" s="5"/>
      <c r="AS2549" s="5"/>
      <c r="AT2549" s="5"/>
    </row>
    <row r="2550" spans="38:46" ht="12.5">
      <c r="AL2550" s="5"/>
      <c r="AM2550" s="5"/>
      <c r="AN2550" s="5"/>
      <c r="AO2550" s="5"/>
      <c r="AP2550" s="5"/>
      <c r="AQ2550" s="5"/>
      <c r="AR2550" s="5"/>
      <c r="AS2550" s="5"/>
      <c r="AT2550" s="5"/>
    </row>
    <row r="2551" spans="38:46" ht="12.5">
      <c r="AL2551" s="5"/>
      <c r="AM2551" s="5"/>
      <c r="AN2551" s="5"/>
      <c r="AO2551" s="5"/>
      <c r="AP2551" s="5"/>
      <c r="AQ2551" s="5"/>
      <c r="AR2551" s="5"/>
      <c r="AS2551" s="5"/>
      <c r="AT2551" s="5"/>
    </row>
    <row r="2552" spans="38:46" ht="12.5">
      <c r="AL2552" s="5"/>
      <c r="AM2552" s="5"/>
      <c r="AN2552" s="5"/>
      <c r="AO2552" s="5"/>
      <c r="AP2552" s="5"/>
      <c r="AQ2552" s="5"/>
      <c r="AR2552" s="5"/>
      <c r="AS2552" s="5"/>
      <c r="AT2552" s="5"/>
    </row>
    <row r="2553" spans="38:46" ht="12.5">
      <c r="AL2553" s="5"/>
      <c r="AM2553" s="5"/>
      <c r="AN2553" s="5"/>
      <c r="AO2553" s="5"/>
      <c r="AP2553" s="5"/>
      <c r="AQ2553" s="5"/>
      <c r="AR2553" s="5"/>
      <c r="AS2553" s="5"/>
      <c r="AT2553" s="5"/>
    </row>
    <row r="2554" spans="38:46" ht="12.5">
      <c r="AL2554" s="5"/>
      <c r="AM2554" s="5"/>
      <c r="AN2554" s="5"/>
      <c r="AO2554" s="5"/>
      <c r="AP2554" s="5"/>
      <c r="AQ2554" s="5"/>
      <c r="AR2554" s="5"/>
      <c r="AS2554" s="5"/>
      <c r="AT2554" s="5"/>
    </row>
    <row r="2555" spans="38:46" ht="12.5">
      <c r="AL2555" s="5"/>
      <c r="AM2555" s="5"/>
      <c r="AN2555" s="5"/>
      <c r="AO2555" s="5"/>
      <c r="AP2555" s="5"/>
      <c r="AQ2555" s="5"/>
      <c r="AR2555" s="5"/>
      <c r="AS2555" s="5"/>
      <c r="AT2555" s="5"/>
    </row>
    <row r="2556" spans="38:46" ht="12.5">
      <c r="AL2556" s="5"/>
      <c r="AM2556" s="5"/>
      <c r="AN2556" s="5"/>
      <c r="AO2556" s="5"/>
      <c r="AP2556" s="5"/>
      <c r="AQ2556" s="5"/>
      <c r="AR2556" s="5"/>
      <c r="AS2556" s="5"/>
      <c r="AT2556" s="5"/>
    </row>
    <row r="2557" spans="38:46" ht="12.5">
      <c r="AL2557" s="5"/>
      <c r="AM2557" s="5"/>
      <c r="AN2557" s="5"/>
      <c r="AO2557" s="5"/>
      <c r="AP2557" s="5"/>
      <c r="AQ2557" s="5"/>
      <c r="AR2557" s="5"/>
      <c r="AS2557" s="5"/>
      <c r="AT2557" s="5"/>
    </row>
    <row r="2558" spans="38:46" ht="12.5">
      <c r="AL2558" s="5"/>
      <c r="AM2558" s="5"/>
      <c r="AN2558" s="5"/>
      <c r="AO2558" s="5"/>
      <c r="AP2558" s="5"/>
      <c r="AQ2558" s="5"/>
      <c r="AR2558" s="5"/>
      <c r="AS2558" s="5"/>
      <c r="AT2558" s="5"/>
    </row>
    <row r="2559" spans="38:46" ht="12.5">
      <c r="AL2559" s="5"/>
      <c r="AM2559" s="5"/>
      <c r="AN2559" s="5"/>
      <c r="AO2559" s="5"/>
      <c r="AP2559" s="5"/>
      <c r="AQ2559" s="5"/>
      <c r="AR2559" s="5"/>
      <c r="AS2559" s="5"/>
      <c r="AT2559" s="5"/>
    </row>
    <row r="2560" spans="38:46" ht="12.5">
      <c r="AL2560" s="5"/>
      <c r="AM2560" s="5"/>
      <c r="AN2560" s="5"/>
      <c r="AO2560" s="5"/>
      <c r="AP2560" s="5"/>
      <c r="AQ2560" s="5"/>
      <c r="AR2560" s="5"/>
      <c r="AS2560" s="5"/>
      <c r="AT2560" s="5"/>
    </row>
    <row r="2561" spans="38:46" ht="12.5">
      <c r="AL2561" s="5"/>
      <c r="AM2561" s="5"/>
      <c r="AN2561" s="5"/>
      <c r="AO2561" s="5"/>
      <c r="AP2561" s="5"/>
      <c r="AQ2561" s="5"/>
      <c r="AR2561" s="5"/>
      <c r="AS2561" s="5"/>
      <c r="AT2561" s="5"/>
    </row>
    <row r="2562" spans="38:46" ht="12.5">
      <c r="AL2562" s="5"/>
      <c r="AM2562" s="5"/>
      <c r="AN2562" s="5"/>
      <c r="AO2562" s="5"/>
      <c r="AP2562" s="5"/>
      <c r="AQ2562" s="5"/>
      <c r="AR2562" s="5"/>
      <c r="AS2562" s="5"/>
      <c r="AT2562" s="5"/>
    </row>
    <row r="2563" spans="38:46" ht="12.5">
      <c r="AL2563" s="5"/>
      <c r="AM2563" s="5"/>
      <c r="AN2563" s="5"/>
      <c r="AO2563" s="5"/>
      <c r="AP2563" s="5"/>
      <c r="AQ2563" s="5"/>
      <c r="AR2563" s="5"/>
      <c r="AS2563" s="5"/>
      <c r="AT2563" s="5"/>
    </row>
    <row r="2564" spans="38:46" ht="12.5">
      <c r="AL2564" s="5"/>
      <c r="AM2564" s="5"/>
      <c r="AN2564" s="5"/>
      <c r="AO2564" s="5"/>
      <c r="AP2564" s="5"/>
      <c r="AQ2564" s="5"/>
      <c r="AR2564" s="5"/>
      <c r="AS2564" s="5"/>
      <c r="AT2564" s="5"/>
    </row>
    <row r="2565" spans="38:46" ht="12.5">
      <c r="AL2565" s="5"/>
      <c r="AM2565" s="5"/>
      <c r="AN2565" s="5"/>
      <c r="AO2565" s="5"/>
      <c r="AP2565" s="5"/>
      <c r="AQ2565" s="5"/>
      <c r="AR2565" s="5"/>
      <c r="AS2565" s="5"/>
      <c r="AT2565" s="5"/>
    </row>
    <row r="2566" spans="38:46" ht="12.5">
      <c r="AL2566" s="5"/>
      <c r="AM2566" s="5"/>
      <c r="AN2566" s="5"/>
      <c r="AO2566" s="5"/>
      <c r="AP2566" s="5"/>
      <c r="AQ2566" s="5"/>
      <c r="AR2566" s="5"/>
      <c r="AS2566" s="5"/>
      <c r="AT2566" s="5"/>
    </row>
    <row r="2567" spans="38:46" ht="12.5">
      <c r="AL2567" s="5"/>
      <c r="AM2567" s="5"/>
      <c r="AN2567" s="5"/>
      <c r="AO2567" s="5"/>
      <c r="AP2567" s="5"/>
      <c r="AQ2567" s="5"/>
      <c r="AR2567" s="5"/>
      <c r="AS2567" s="5"/>
      <c r="AT2567" s="5"/>
    </row>
    <row r="2568" spans="38:46" ht="12.5">
      <c r="AL2568" s="5"/>
      <c r="AM2568" s="5"/>
      <c r="AN2568" s="5"/>
      <c r="AO2568" s="5"/>
      <c r="AP2568" s="5"/>
      <c r="AQ2568" s="5"/>
      <c r="AR2568" s="5"/>
      <c r="AS2568" s="5"/>
      <c r="AT2568" s="5"/>
    </row>
    <row r="2569" spans="38:46" ht="12.5">
      <c r="AL2569" s="5"/>
      <c r="AM2569" s="5"/>
      <c r="AN2569" s="5"/>
      <c r="AO2569" s="5"/>
      <c r="AP2569" s="5"/>
      <c r="AQ2569" s="5"/>
      <c r="AR2569" s="5"/>
      <c r="AS2569" s="5"/>
      <c r="AT2569" s="5"/>
    </row>
    <row r="2570" spans="38:46" ht="12.5">
      <c r="AL2570" s="5"/>
      <c r="AM2570" s="5"/>
      <c r="AN2570" s="5"/>
      <c r="AO2570" s="5"/>
      <c r="AP2570" s="5"/>
      <c r="AQ2570" s="5"/>
      <c r="AR2570" s="5"/>
      <c r="AS2570" s="5"/>
      <c r="AT2570" s="5"/>
    </row>
    <row r="2571" spans="38:46" ht="12.5">
      <c r="AL2571" s="5"/>
      <c r="AM2571" s="5"/>
      <c r="AN2571" s="5"/>
      <c r="AO2571" s="5"/>
      <c r="AP2571" s="5"/>
      <c r="AQ2571" s="5"/>
      <c r="AR2571" s="5"/>
      <c r="AS2571" s="5"/>
      <c r="AT2571" s="5"/>
    </row>
    <row r="2572" spans="38:46" ht="12.5">
      <c r="AL2572" s="5"/>
      <c r="AM2572" s="5"/>
      <c r="AN2572" s="5"/>
      <c r="AO2572" s="5"/>
      <c r="AP2572" s="5"/>
      <c r="AQ2572" s="5"/>
      <c r="AR2572" s="5"/>
      <c r="AS2572" s="5"/>
      <c r="AT2572" s="5"/>
    </row>
    <row r="2573" spans="38:46" ht="12.5">
      <c r="AL2573" s="5"/>
      <c r="AM2573" s="5"/>
      <c r="AN2573" s="5"/>
      <c r="AO2573" s="5"/>
      <c r="AP2573" s="5"/>
      <c r="AQ2573" s="5"/>
      <c r="AR2573" s="5"/>
      <c r="AS2573" s="5"/>
      <c r="AT2573" s="5"/>
    </row>
    <row r="2574" spans="38:46" ht="12.5">
      <c r="AL2574" s="5"/>
      <c r="AM2574" s="5"/>
      <c r="AN2574" s="5"/>
      <c r="AO2574" s="5"/>
      <c r="AP2574" s="5"/>
      <c r="AQ2574" s="5"/>
      <c r="AR2574" s="5"/>
      <c r="AS2574" s="5"/>
      <c r="AT2574" s="5"/>
    </row>
    <row r="2575" spans="38:46" ht="12.5">
      <c r="AL2575" s="5"/>
      <c r="AM2575" s="5"/>
      <c r="AN2575" s="5"/>
      <c r="AO2575" s="5"/>
      <c r="AP2575" s="5"/>
      <c r="AQ2575" s="5"/>
      <c r="AR2575" s="5"/>
      <c r="AS2575" s="5"/>
      <c r="AT2575" s="5"/>
    </row>
    <row r="2576" spans="38:46" ht="12.5">
      <c r="AL2576" s="5"/>
      <c r="AM2576" s="5"/>
      <c r="AN2576" s="5"/>
      <c r="AO2576" s="5"/>
      <c r="AP2576" s="5"/>
      <c r="AQ2576" s="5"/>
      <c r="AR2576" s="5"/>
      <c r="AS2576" s="5"/>
      <c r="AT2576" s="5"/>
    </row>
    <row r="2577" spans="38:46" ht="12.5">
      <c r="AL2577" s="5"/>
      <c r="AM2577" s="5"/>
      <c r="AN2577" s="5"/>
      <c r="AO2577" s="5"/>
      <c r="AP2577" s="5"/>
      <c r="AQ2577" s="5"/>
      <c r="AR2577" s="5"/>
      <c r="AS2577" s="5"/>
      <c r="AT2577" s="5"/>
    </row>
    <row r="2578" spans="38:46" ht="12.5">
      <c r="AL2578" s="5"/>
      <c r="AM2578" s="5"/>
      <c r="AN2578" s="5"/>
      <c r="AO2578" s="5"/>
      <c r="AP2578" s="5"/>
      <c r="AQ2578" s="5"/>
      <c r="AR2578" s="5"/>
      <c r="AS2578" s="5"/>
      <c r="AT2578" s="5"/>
    </row>
    <row r="2579" spans="38:46" ht="12.5">
      <c r="AL2579" s="5"/>
      <c r="AM2579" s="5"/>
      <c r="AN2579" s="5"/>
      <c r="AO2579" s="5"/>
      <c r="AP2579" s="5"/>
      <c r="AQ2579" s="5"/>
      <c r="AR2579" s="5"/>
      <c r="AS2579" s="5"/>
      <c r="AT2579" s="5"/>
    </row>
    <row r="2580" spans="38:46" ht="12.5">
      <c r="AL2580" s="5"/>
      <c r="AM2580" s="5"/>
      <c r="AN2580" s="5"/>
      <c r="AO2580" s="5"/>
      <c r="AP2580" s="5"/>
      <c r="AQ2580" s="5"/>
      <c r="AR2580" s="5"/>
      <c r="AS2580" s="5"/>
      <c r="AT2580" s="5"/>
    </row>
    <row r="2581" spans="38:46" ht="12.5">
      <c r="AL2581" s="5"/>
      <c r="AM2581" s="5"/>
      <c r="AN2581" s="5"/>
      <c r="AO2581" s="5"/>
      <c r="AP2581" s="5"/>
      <c r="AQ2581" s="5"/>
      <c r="AR2581" s="5"/>
      <c r="AS2581" s="5"/>
      <c r="AT2581" s="5"/>
    </row>
    <row r="2582" spans="38:46" ht="12.5">
      <c r="AL2582" s="5"/>
      <c r="AM2582" s="5"/>
      <c r="AN2582" s="5"/>
      <c r="AO2582" s="5"/>
      <c r="AP2582" s="5"/>
      <c r="AQ2582" s="5"/>
      <c r="AR2582" s="5"/>
      <c r="AS2582" s="5"/>
      <c r="AT2582" s="5"/>
    </row>
    <row r="2583" spans="38:46" ht="12.5">
      <c r="AL2583" s="5"/>
      <c r="AM2583" s="5"/>
      <c r="AN2583" s="5"/>
      <c r="AO2583" s="5"/>
      <c r="AP2583" s="5"/>
      <c r="AQ2583" s="5"/>
      <c r="AR2583" s="5"/>
      <c r="AS2583" s="5"/>
      <c r="AT2583" s="5"/>
    </row>
    <row r="2584" spans="38:46" ht="12.5">
      <c r="AL2584" s="5"/>
      <c r="AM2584" s="5"/>
      <c r="AN2584" s="5"/>
      <c r="AO2584" s="5"/>
      <c r="AP2584" s="5"/>
      <c r="AQ2584" s="5"/>
      <c r="AR2584" s="5"/>
      <c r="AS2584" s="5"/>
      <c r="AT2584" s="5"/>
    </row>
    <row r="2585" spans="38:46" ht="12.5">
      <c r="AL2585" s="5"/>
      <c r="AM2585" s="5"/>
      <c r="AN2585" s="5"/>
      <c r="AO2585" s="5"/>
      <c r="AP2585" s="5"/>
      <c r="AQ2585" s="5"/>
      <c r="AR2585" s="5"/>
      <c r="AS2585" s="5"/>
      <c r="AT2585" s="5"/>
    </row>
    <row r="2586" spans="38:46" ht="12.5">
      <c r="AL2586" s="5"/>
      <c r="AM2586" s="5"/>
      <c r="AN2586" s="5"/>
      <c r="AO2586" s="5"/>
      <c r="AP2586" s="5"/>
      <c r="AQ2586" s="5"/>
      <c r="AR2586" s="5"/>
      <c r="AS2586" s="5"/>
      <c r="AT2586" s="5"/>
    </row>
    <row r="2587" spans="38:46" ht="12.5">
      <c r="AL2587" s="5"/>
      <c r="AM2587" s="5"/>
      <c r="AN2587" s="5"/>
      <c r="AO2587" s="5"/>
      <c r="AP2587" s="5"/>
      <c r="AQ2587" s="5"/>
      <c r="AR2587" s="5"/>
      <c r="AS2587" s="5"/>
      <c r="AT2587" s="5"/>
    </row>
    <row r="2588" spans="38:46" ht="12.5">
      <c r="AL2588" s="5"/>
      <c r="AM2588" s="5"/>
      <c r="AN2588" s="5"/>
      <c r="AO2588" s="5"/>
      <c r="AP2588" s="5"/>
      <c r="AQ2588" s="5"/>
      <c r="AR2588" s="5"/>
      <c r="AS2588" s="5"/>
      <c r="AT2588" s="5"/>
    </row>
    <row r="2589" spans="38:46" ht="12.5">
      <c r="AL2589" s="5"/>
      <c r="AM2589" s="5"/>
      <c r="AN2589" s="5"/>
      <c r="AO2589" s="5"/>
      <c r="AP2589" s="5"/>
      <c r="AQ2589" s="5"/>
      <c r="AR2589" s="5"/>
      <c r="AS2589" s="5"/>
      <c r="AT2589" s="5"/>
    </row>
    <row r="2590" spans="38:46" ht="12.5">
      <c r="AL2590" s="5"/>
      <c r="AM2590" s="5"/>
      <c r="AN2590" s="5"/>
      <c r="AO2590" s="5"/>
      <c r="AP2590" s="5"/>
      <c r="AQ2590" s="5"/>
      <c r="AR2590" s="5"/>
      <c r="AS2590" s="5"/>
      <c r="AT2590" s="5"/>
    </row>
    <row r="2591" spans="38:46" ht="12.5">
      <c r="AL2591" s="5"/>
      <c r="AM2591" s="5"/>
      <c r="AN2591" s="5"/>
      <c r="AO2591" s="5"/>
      <c r="AP2591" s="5"/>
      <c r="AQ2591" s="5"/>
      <c r="AR2591" s="5"/>
      <c r="AS2591" s="5"/>
      <c r="AT2591" s="5"/>
    </row>
    <row r="2592" spans="38:46" ht="12.5">
      <c r="AL2592" s="5"/>
      <c r="AM2592" s="5"/>
      <c r="AN2592" s="5"/>
      <c r="AO2592" s="5"/>
      <c r="AP2592" s="5"/>
      <c r="AQ2592" s="5"/>
      <c r="AR2592" s="5"/>
      <c r="AS2592" s="5"/>
      <c r="AT2592" s="5"/>
    </row>
    <row r="2593" spans="38:46" ht="12.5">
      <c r="AL2593" s="5"/>
      <c r="AM2593" s="5"/>
      <c r="AN2593" s="5"/>
      <c r="AO2593" s="5"/>
      <c r="AP2593" s="5"/>
      <c r="AQ2593" s="5"/>
      <c r="AR2593" s="5"/>
      <c r="AS2593" s="5"/>
      <c r="AT2593" s="5"/>
    </row>
    <row r="2594" spans="38:46" ht="12.5">
      <c r="AL2594" s="5"/>
      <c r="AM2594" s="5"/>
      <c r="AN2594" s="5"/>
      <c r="AO2594" s="5"/>
      <c r="AP2594" s="5"/>
      <c r="AQ2594" s="5"/>
      <c r="AR2594" s="5"/>
      <c r="AS2594" s="5"/>
      <c r="AT2594" s="5"/>
    </row>
    <row r="2595" spans="38:46" ht="12.5">
      <c r="AL2595" s="5"/>
      <c r="AM2595" s="5"/>
      <c r="AN2595" s="5"/>
      <c r="AO2595" s="5"/>
      <c r="AP2595" s="5"/>
      <c r="AQ2595" s="5"/>
      <c r="AR2595" s="5"/>
      <c r="AS2595" s="5"/>
      <c r="AT2595" s="5"/>
    </row>
    <row r="2596" spans="38:46" ht="12.5">
      <c r="AL2596" s="5"/>
      <c r="AM2596" s="5"/>
      <c r="AN2596" s="5"/>
      <c r="AO2596" s="5"/>
      <c r="AP2596" s="5"/>
      <c r="AQ2596" s="5"/>
      <c r="AR2596" s="5"/>
      <c r="AS2596" s="5"/>
      <c r="AT2596" s="5"/>
    </row>
    <row r="2597" spans="38:46" ht="12.5">
      <c r="AL2597" s="5"/>
      <c r="AM2597" s="5"/>
      <c r="AN2597" s="5"/>
      <c r="AO2597" s="5"/>
      <c r="AP2597" s="5"/>
      <c r="AQ2597" s="5"/>
      <c r="AR2597" s="5"/>
      <c r="AS2597" s="5"/>
      <c r="AT2597" s="5"/>
    </row>
    <row r="2598" spans="38:46" ht="12.5">
      <c r="AL2598" s="5"/>
      <c r="AM2598" s="5"/>
      <c r="AN2598" s="5"/>
      <c r="AO2598" s="5"/>
      <c r="AP2598" s="5"/>
      <c r="AQ2598" s="5"/>
      <c r="AR2598" s="5"/>
      <c r="AS2598" s="5"/>
      <c r="AT2598" s="5"/>
    </row>
    <row r="2599" spans="38:46" ht="12.5">
      <c r="AL2599" s="5"/>
      <c r="AM2599" s="5"/>
      <c r="AN2599" s="5"/>
      <c r="AO2599" s="5"/>
      <c r="AP2599" s="5"/>
      <c r="AQ2599" s="5"/>
      <c r="AR2599" s="5"/>
      <c r="AS2599" s="5"/>
      <c r="AT2599" s="5"/>
    </row>
    <row r="2600" spans="38:46" ht="12.5">
      <c r="AL2600" s="5"/>
      <c r="AM2600" s="5"/>
      <c r="AN2600" s="5"/>
      <c r="AO2600" s="5"/>
      <c r="AP2600" s="5"/>
      <c r="AQ2600" s="5"/>
      <c r="AR2600" s="5"/>
      <c r="AS2600" s="5"/>
      <c r="AT2600" s="5"/>
    </row>
    <row r="2601" spans="38:46" ht="12.5">
      <c r="AL2601" s="5"/>
      <c r="AM2601" s="5"/>
      <c r="AN2601" s="5"/>
      <c r="AO2601" s="5"/>
      <c r="AP2601" s="5"/>
      <c r="AQ2601" s="5"/>
      <c r="AR2601" s="5"/>
      <c r="AS2601" s="5"/>
      <c r="AT2601" s="5"/>
    </row>
    <row r="2602" spans="38:46" ht="12.5">
      <c r="AL2602" s="5"/>
      <c r="AM2602" s="5"/>
      <c r="AN2602" s="5"/>
      <c r="AO2602" s="5"/>
      <c r="AP2602" s="5"/>
      <c r="AQ2602" s="5"/>
      <c r="AR2602" s="5"/>
      <c r="AS2602" s="5"/>
      <c r="AT2602" s="5"/>
    </row>
    <row r="2603" spans="38:46" ht="12.5">
      <c r="AL2603" s="5"/>
      <c r="AM2603" s="5"/>
      <c r="AN2603" s="5"/>
      <c r="AO2603" s="5"/>
      <c r="AP2603" s="5"/>
      <c r="AQ2603" s="5"/>
      <c r="AR2603" s="5"/>
      <c r="AS2603" s="5"/>
      <c r="AT2603" s="5"/>
    </row>
    <row r="2604" spans="38:46" ht="12.5">
      <c r="AL2604" s="5"/>
      <c r="AM2604" s="5"/>
      <c r="AN2604" s="5"/>
      <c r="AO2604" s="5"/>
      <c r="AP2604" s="5"/>
      <c r="AQ2604" s="5"/>
      <c r="AR2604" s="5"/>
      <c r="AS2604" s="5"/>
      <c r="AT2604" s="5"/>
    </row>
    <row r="2605" spans="38:46" ht="12.5">
      <c r="AL2605" s="5"/>
      <c r="AM2605" s="5"/>
      <c r="AN2605" s="5"/>
      <c r="AO2605" s="5"/>
      <c r="AP2605" s="5"/>
      <c r="AQ2605" s="5"/>
      <c r="AR2605" s="5"/>
      <c r="AS2605" s="5"/>
      <c r="AT2605" s="5"/>
    </row>
    <row r="2606" spans="38:46" ht="12.5">
      <c r="AL2606" s="5"/>
      <c r="AM2606" s="5"/>
      <c r="AN2606" s="5"/>
      <c r="AO2606" s="5"/>
      <c r="AP2606" s="5"/>
      <c r="AQ2606" s="5"/>
      <c r="AR2606" s="5"/>
      <c r="AS2606" s="5"/>
      <c r="AT2606" s="5"/>
    </row>
    <row r="2607" spans="38:46" ht="12.5">
      <c r="AL2607" s="5"/>
      <c r="AM2607" s="5"/>
      <c r="AN2607" s="5"/>
      <c r="AO2607" s="5"/>
      <c r="AP2607" s="5"/>
      <c r="AQ2607" s="5"/>
      <c r="AR2607" s="5"/>
      <c r="AS2607" s="5"/>
      <c r="AT2607" s="5"/>
    </row>
    <row r="2608" spans="38:46" ht="12.5">
      <c r="AL2608" s="5"/>
      <c r="AM2608" s="5"/>
      <c r="AN2608" s="5"/>
      <c r="AO2608" s="5"/>
      <c r="AP2608" s="5"/>
      <c r="AQ2608" s="5"/>
      <c r="AR2608" s="5"/>
      <c r="AS2608" s="5"/>
      <c r="AT2608" s="5"/>
    </row>
    <row r="2609" spans="38:46" ht="12.5">
      <c r="AL2609" s="5"/>
      <c r="AM2609" s="5"/>
      <c r="AN2609" s="5"/>
      <c r="AO2609" s="5"/>
      <c r="AP2609" s="5"/>
      <c r="AQ2609" s="5"/>
      <c r="AR2609" s="5"/>
      <c r="AS2609" s="5"/>
      <c r="AT2609" s="5"/>
    </row>
    <row r="2610" spans="38:46" ht="12.5">
      <c r="AL2610" s="5"/>
      <c r="AM2610" s="5"/>
      <c r="AN2610" s="5"/>
      <c r="AO2610" s="5"/>
      <c r="AP2610" s="5"/>
      <c r="AQ2610" s="5"/>
      <c r="AR2610" s="5"/>
      <c r="AS2610" s="5"/>
      <c r="AT2610" s="5"/>
    </row>
    <row r="2611" spans="38:46" ht="12.5">
      <c r="AL2611" s="5"/>
      <c r="AM2611" s="5"/>
      <c r="AN2611" s="5"/>
      <c r="AO2611" s="5"/>
      <c r="AP2611" s="5"/>
      <c r="AQ2611" s="5"/>
      <c r="AR2611" s="5"/>
      <c r="AS2611" s="5"/>
      <c r="AT2611" s="5"/>
    </row>
    <row r="2612" spans="38:46" ht="12.5">
      <c r="AL2612" s="5"/>
      <c r="AM2612" s="5"/>
      <c r="AN2612" s="5"/>
      <c r="AO2612" s="5"/>
      <c r="AP2612" s="5"/>
      <c r="AQ2612" s="5"/>
      <c r="AR2612" s="5"/>
      <c r="AS2612" s="5"/>
      <c r="AT2612" s="5"/>
    </row>
    <row r="2613" spans="38:46" ht="12.5">
      <c r="AL2613" s="5"/>
      <c r="AM2613" s="5"/>
      <c r="AN2613" s="5"/>
      <c r="AO2613" s="5"/>
      <c r="AP2613" s="5"/>
      <c r="AQ2613" s="5"/>
      <c r="AR2613" s="5"/>
      <c r="AS2613" s="5"/>
      <c r="AT2613" s="5"/>
    </row>
    <row r="2614" spans="38:46" ht="12.5">
      <c r="AL2614" s="5"/>
      <c r="AM2614" s="5"/>
      <c r="AN2614" s="5"/>
      <c r="AO2614" s="5"/>
      <c r="AP2614" s="5"/>
      <c r="AQ2614" s="5"/>
      <c r="AR2614" s="5"/>
      <c r="AS2614" s="5"/>
      <c r="AT2614" s="5"/>
    </row>
    <row r="2615" spans="38:46" ht="12.5">
      <c r="AL2615" s="5"/>
      <c r="AM2615" s="5"/>
      <c r="AN2615" s="5"/>
      <c r="AO2615" s="5"/>
      <c r="AP2615" s="5"/>
      <c r="AQ2615" s="5"/>
      <c r="AR2615" s="5"/>
      <c r="AS2615" s="5"/>
      <c r="AT2615" s="5"/>
    </row>
    <row r="2616" spans="38:46" ht="12.5">
      <c r="AL2616" s="5"/>
      <c r="AM2616" s="5"/>
      <c r="AN2616" s="5"/>
      <c r="AO2616" s="5"/>
      <c r="AP2616" s="5"/>
      <c r="AQ2616" s="5"/>
      <c r="AR2616" s="5"/>
      <c r="AS2616" s="5"/>
      <c r="AT2616" s="5"/>
    </row>
    <row r="2617" spans="38:46" ht="12.5">
      <c r="AL2617" s="5"/>
      <c r="AM2617" s="5"/>
      <c r="AN2617" s="5"/>
      <c r="AO2617" s="5"/>
      <c r="AP2617" s="5"/>
      <c r="AQ2617" s="5"/>
      <c r="AR2617" s="5"/>
      <c r="AS2617" s="5"/>
      <c r="AT2617" s="5"/>
    </row>
    <row r="2618" spans="38:46" ht="12.5">
      <c r="AL2618" s="5"/>
      <c r="AM2618" s="5"/>
      <c r="AN2618" s="5"/>
      <c r="AO2618" s="5"/>
      <c r="AP2618" s="5"/>
      <c r="AQ2618" s="5"/>
      <c r="AR2618" s="5"/>
      <c r="AS2618" s="5"/>
      <c r="AT2618" s="5"/>
    </row>
    <row r="2619" spans="38:46" ht="12.5">
      <c r="AL2619" s="5"/>
      <c r="AM2619" s="5"/>
      <c r="AN2619" s="5"/>
      <c r="AO2619" s="5"/>
      <c r="AP2619" s="5"/>
      <c r="AQ2619" s="5"/>
      <c r="AR2619" s="5"/>
      <c r="AS2619" s="5"/>
      <c r="AT2619" s="5"/>
    </row>
    <row r="2620" spans="38:46" ht="12.5">
      <c r="AL2620" s="5"/>
      <c r="AM2620" s="5"/>
      <c r="AN2620" s="5"/>
      <c r="AO2620" s="5"/>
      <c r="AP2620" s="5"/>
      <c r="AQ2620" s="5"/>
      <c r="AR2620" s="5"/>
      <c r="AS2620" s="5"/>
      <c r="AT2620" s="5"/>
    </row>
    <row r="2621" spans="38:46" ht="12.5">
      <c r="AL2621" s="5"/>
      <c r="AM2621" s="5"/>
      <c r="AN2621" s="5"/>
      <c r="AO2621" s="5"/>
      <c r="AP2621" s="5"/>
      <c r="AQ2621" s="5"/>
      <c r="AR2621" s="5"/>
      <c r="AS2621" s="5"/>
      <c r="AT2621" s="5"/>
    </row>
    <row r="2622" spans="38:46" ht="12.5">
      <c r="AL2622" s="5"/>
      <c r="AM2622" s="5"/>
      <c r="AN2622" s="5"/>
      <c r="AO2622" s="5"/>
      <c r="AP2622" s="5"/>
      <c r="AQ2622" s="5"/>
      <c r="AR2622" s="5"/>
      <c r="AS2622" s="5"/>
      <c r="AT2622" s="5"/>
    </row>
    <row r="2623" spans="38:46" ht="12.5">
      <c r="AL2623" s="5"/>
      <c r="AM2623" s="5"/>
      <c r="AN2623" s="5"/>
      <c r="AO2623" s="5"/>
      <c r="AP2623" s="5"/>
      <c r="AQ2623" s="5"/>
      <c r="AR2623" s="5"/>
      <c r="AS2623" s="5"/>
      <c r="AT2623" s="5"/>
    </row>
    <row r="2624" spans="38:46" ht="12.5">
      <c r="AL2624" s="5"/>
      <c r="AM2624" s="5"/>
      <c r="AN2624" s="5"/>
      <c r="AO2624" s="5"/>
      <c r="AP2624" s="5"/>
      <c r="AQ2624" s="5"/>
      <c r="AR2624" s="5"/>
      <c r="AS2624" s="5"/>
      <c r="AT2624" s="5"/>
    </row>
    <row r="2625" spans="38:46" ht="12.5">
      <c r="AL2625" s="5"/>
      <c r="AM2625" s="5"/>
      <c r="AN2625" s="5"/>
      <c r="AO2625" s="5"/>
      <c r="AP2625" s="5"/>
      <c r="AQ2625" s="5"/>
      <c r="AR2625" s="5"/>
      <c r="AS2625" s="5"/>
      <c r="AT2625" s="5"/>
    </row>
    <row r="2626" spans="38:46" ht="12.5">
      <c r="AL2626" s="5"/>
      <c r="AM2626" s="5"/>
      <c r="AN2626" s="5"/>
      <c r="AO2626" s="5"/>
      <c r="AP2626" s="5"/>
      <c r="AQ2626" s="5"/>
      <c r="AR2626" s="5"/>
      <c r="AS2626" s="5"/>
      <c r="AT2626" s="5"/>
    </row>
    <row r="2627" spans="38:46" ht="12.5">
      <c r="AL2627" s="5"/>
      <c r="AM2627" s="5"/>
      <c r="AN2627" s="5"/>
      <c r="AO2627" s="5"/>
      <c r="AP2627" s="5"/>
      <c r="AQ2627" s="5"/>
      <c r="AR2627" s="5"/>
      <c r="AS2627" s="5"/>
      <c r="AT2627" s="5"/>
    </row>
    <row r="2628" spans="38:46" ht="12.5">
      <c r="AL2628" s="5"/>
      <c r="AM2628" s="5"/>
      <c r="AN2628" s="5"/>
      <c r="AO2628" s="5"/>
      <c r="AP2628" s="5"/>
      <c r="AQ2628" s="5"/>
      <c r="AR2628" s="5"/>
      <c r="AS2628" s="5"/>
      <c r="AT2628" s="5"/>
    </row>
    <row r="2629" spans="38:46" ht="12.5">
      <c r="AL2629" s="5"/>
      <c r="AM2629" s="5"/>
      <c r="AN2629" s="5"/>
      <c r="AO2629" s="5"/>
      <c r="AP2629" s="5"/>
      <c r="AQ2629" s="5"/>
      <c r="AR2629" s="5"/>
      <c r="AS2629" s="5"/>
      <c r="AT2629" s="5"/>
    </row>
    <row r="2630" spans="38:46" ht="12.5">
      <c r="AL2630" s="5"/>
      <c r="AM2630" s="5"/>
      <c r="AN2630" s="5"/>
      <c r="AO2630" s="5"/>
      <c r="AP2630" s="5"/>
      <c r="AQ2630" s="5"/>
      <c r="AR2630" s="5"/>
      <c r="AS2630" s="5"/>
      <c r="AT2630" s="5"/>
    </row>
    <row r="2631" spans="38:46" ht="12.5">
      <c r="AL2631" s="5"/>
      <c r="AM2631" s="5"/>
      <c r="AN2631" s="5"/>
      <c r="AO2631" s="5"/>
      <c r="AP2631" s="5"/>
      <c r="AQ2631" s="5"/>
      <c r="AR2631" s="5"/>
      <c r="AS2631" s="5"/>
      <c r="AT2631" s="5"/>
    </row>
    <row r="2632" spans="38:46" ht="12.5">
      <c r="AL2632" s="5"/>
      <c r="AM2632" s="5"/>
      <c r="AN2632" s="5"/>
      <c r="AO2632" s="5"/>
      <c r="AP2632" s="5"/>
      <c r="AQ2632" s="5"/>
      <c r="AR2632" s="5"/>
      <c r="AS2632" s="5"/>
      <c r="AT2632" s="5"/>
    </row>
    <row r="2633" spans="38:46" ht="12.5">
      <c r="AL2633" s="5"/>
      <c r="AM2633" s="5"/>
      <c r="AN2633" s="5"/>
      <c r="AO2633" s="5"/>
      <c r="AP2633" s="5"/>
      <c r="AQ2633" s="5"/>
      <c r="AR2633" s="5"/>
      <c r="AS2633" s="5"/>
      <c r="AT2633" s="5"/>
    </row>
    <row r="2634" spans="38:46" ht="12.5">
      <c r="AL2634" s="5"/>
      <c r="AM2634" s="5"/>
      <c r="AN2634" s="5"/>
      <c r="AO2634" s="5"/>
      <c r="AP2634" s="5"/>
      <c r="AQ2634" s="5"/>
      <c r="AR2634" s="5"/>
      <c r="AS2634" s="5"/>
      <c r="AT2634" s="5"/>
    </row>
    <row r="2635" spans="38:46" ht="12.5">
      <c r="AL2635" s="5"/>
      <c r="AM2635" s="5"/>
      <c r="AN2635" s="5"/>
      <c r="AO2635" s="5"/>
      <c r="AP2635" s="5"/>
      <c r="AQ2635" s="5"/>
      <c r="AR2635" s="5"/>
      <c r="AS2635" s="5"/>
      <c r="AT2635" s="5"/>
    </row>
    <row r="2636" spans="38:46" ht="12.5">
      <c r="AL2636" s="5"/>
      <c r="AM2636" s="5"/>
      <c r="AN2636" s="5"/>
      <c r="AO2636" s="5"/>
      <c r="AP2636" s="5"/>
      <c r="AQ2636" s="5"/>
      <c r="AR2636" s="5"/>
      <c r="AS2636" s="5"/>
      <c r="AT2636" s="5"/>
    </row>
    <row r="2637" spans="38:46" ht="12.5">
      <c r="AL2637" s="5"/>
      <c r="AM2637" s="5"/>
      <c r="AN2637" s="5"/>
      <c r="AO2637" s="5"/>
      <c r="AP2637" s="5"/>
      <c r="AQ2637" s="5"/>
      <c r="AR2637" s="5"/>
      <c r="AS2637" s="5"/>
      <c r="AT2637" s="5"/>
    </row>
    <row r="2638" spans="38:46" ht="12.5">
      <c r="AL2638" s="5"/>
      <c r="AM2638" s="5"/>
      <c r="AN2638" s="5"/>
      <c r="AO2638" s="5"/>
      <c r="AP2638" s="5"/>
      <c r="AQ2638" s="5"/>
      <c r="AR2638" s="5"/>
      <c r="AS2638" s="5"/>
      <c r="AT2638" s="5"/>
    </row>
    <row r="2639" spans="38:46" ht="12.5">
      <c r="AL2639" s="5"/>
      <c r="AM2639" s="5"/>
      <c r="AN2639" s="5"/>
      <c r="AO2639" s="5"/>
      <c r="AP2639" s="5"/>
      <c r="AQ2639" s="5"/>
      <c r="AR2639" s="5"/>
      <c r="AS2639" s="5"/>
      <c r="AT2639" s="5"/>
    </row>
    <row r="2640" spans="38:46" ht="12.5">
      <c r="AL2640" s="5"/>
      <c r="AM2640" s="5"/>
      <c r="AN2640" s="5"/>
      <c r="AO2640" s="5"/>
      <c r="AP2640" s="5"/>
      <c r="AQ2640" s="5"/>
      <c r="AR2640" s="5"/>
      <c r="AS2640" s="5"/>
      <c r="AT2640" s="5"/>
    </row>
    <row r="2641" spans="38:46" ht="12.5">
      <c r="AL2641" s="5"/>
      <c r="AM2641" s="5"/>
      <c r="AN2641" s="5"/>
      <c r="AO2641" s="5"/>
      <c r="AP2641" s="5"/>
      <c r="AQ2641" s="5"/>
      <c r="AR2641" s="5"/>
      <c r="AS2641" s="5"/>
      <c r="AT2641" s="5"/>
    </row>
    <row r="2642" spans="38:46" ht="12.5">
      <c r="AL2642" s="5"/>
      <c r="AM2642" s="5"/>
      <c r="AN2642" s="5"/>
      <c r="AO2642" s="5"/>
      <c r="AP2642" s="5"/>
      <c r="AQ2642" s="5"/>
      <c r="AR2642" s="5"/>
      <c r="AS2642" s="5"/>
      <c r="AT2642" s="5"/>
    </row>
    <row r="2643" spans="38:46" ht="12.5">
      <c r="AL2643" s="5"/>
      <c r="AM2643" s="5"/>
      <c r="AN2643" s="5"/>
      <c r="AO2643" s="5"/>
      <c r="AP2643" s="5"/>
      <c r="AQ2643" s="5"/>
      <c r="AR2643" s="5"/>
      <c r="AS2643" s="5"/>
      <c r="AT2643" s="5"/>
    </row>
    <row r="2644" spans="38:46" ht="12.5">
      <c r="AL2644" s="5"/>
      <c r="AM2644" s="5"/>
      <c r="AN2644" s="5"/>
      <c r="AO2644" s="5"/>
      <c r="AP2644" s="5"/>
      <c r="AQ2644" s="5"/>
      <c r="AR2644" s="5"/>
      <c r="AS2644" s="5"/>
      <c r="AT2644" s="5"/>
    </row>
    <row r="2645" spans="38:46" ht="12.5">
      <c r="AL2645" s="5"/>
      <c r="AM2645" s="5"/>
      <c r="AN2645" s="5"/>
      <c r="AO2645" s="5"/>
      <c r="AP2645" s="5"/>
      <c r="AQ2645" s="5"/>
      <c r="AR2645" s="5"/>
      <c r="AS2645" s="5"/>
      <c r="AT2645" s="5"/>
    </row>
    <row r="2646" spans="38:46" ht="12.5">
      <c r="AL2646" s="5"/>
      <c r="AM2646" s="5"/>
      <c r="AN2646" s="5"/>
      <c r="AO2646" s="5"/>
      <c r="AP2646" s="5"/>
      <c r="AQ2646" s="5"/>
      <c r="AR2646" s="5"/>
      <c r="AS2646" s="5"/>
      <c r="AT2646" s="5"/>
    </row>
    <row r="2647" spans="38:46" ht="12.5">
      <c r="AL2647" s="5"/>
      <c r="AM2647" s="5"/>
      <c r="AN2647" s="5"/>
      <c r="AO2647" s="5"/>
      <c r="AP2647" s="5"/>
      <c r="AQ2647" s="5"/>
      <c r="AR2647" s="5"/>
      <c r="AS2647" s="5"/>
      <c r="AT2647" s="5"/>
    </row>
    <row r="2648" spans="38:46" ht="12.5">
      <c r="AL2648" s="5"/>
      <c r="AM2648" s="5"/>
      <c r="AN2648" s="5"/>
      <c r="AO2648" s="5"/>
      <c r="AP2648" s="5"/>
      <c r="AQ2648" s="5"/>
      <c r="AR2648" s="5"/>
      <c r="AS2648" s="5"/>
      <c r="AT2648" s="5"/>
    </row>
    <row r="2649" spans="38:46" ht="12.5">
      <c r="AL2649" s="5"/>
      <c r="AM2649" s="5"/>
      <c r="AN2649" s="5"/>
      <c r="AO2649" s="5"/>
      <c r="AP2649" s="5"/>
      <c r="AQ2649" s="5"/>
      <c r="AR2649" s="5"/>
      <c r="AS2649" s="5"/>
      <c r="AT2649" s="5"/>
    </row>
    <row r="2650" spans="38:46" ht="12.5">
      <c r="AL2650" s="5"/>
      <c r="AM2650" s="5"/>
      <c r="AN2650" s="5"/>
      <c r="AO2650" s="5"/>
      <c r="AP2650" s="5"/>
      <c r="AQ2650" s="5"/>
      <c r="AR2650" s="5"/>
      <c r="AS2650" s="5"/>
      <c r="AT2650" s="5"/>
    </row>
    <row r="2651" spans="38:46" ht="12.5">
      <c r="AL2651" s="5"/>
      <c r="AM2651" s="5"/>
      <c r="AN2651" s="5"/>
      <c r="AO2651" s="5"/>
      <c r="AP2651" s="5"/>
      <c r="AQ2651" s="5"/>
      <c r="AR2651" s="5"/>
      <c r="AS2651" s="5"/>
      <c r="AT2651" s="5"/>
    </row>
    <row r="2652" spans="38:46" ht="12.5">
      <c r="AL2652" s="5"/>
      <c r="AM2652" s="5"/>
      <c r="AN2652" s="5"/>
      <c r="AO2652" s="5"/>
      <c r="AP2652" s="5"/>
      <c r="AQ2652" s="5"/>
      <c r="AR2652" s="5"/>
      <c r="AS2652" s="5"/>
      <c r="AT2652" s="5"/>
    </row>
    <row r="2653" spans="38:46" ht="12.5">
      <c r="AL2653" s="5"/>
      <c r="AM2653" s="5"/>
      <c r="AN2653" s="5"/>
      <c r="AO2653" s="5"/>
      <c r="AP2653" s="5"/>
      <c r="AQ2653" s="5"/>
      <c r="AR2653" s="5"/>
      <c r="AS2653" s="5"/>
      <c r="AT2653" s="5"/>
    </row>
    <row r="2654" spans="38:46" ht="12.5">
      <c r="AL2654" s="5"/>
      <c r="AM2654" s="5"/>
      <c r="AN2654" s="5"/>
      <c r="AO2654" s="5"/>
      <c r="AP2654" s="5"/>
      <c r="AQ2654" s="5"/>
      <c r="AR2654" s="5"/>
      <c r="AS2654" s="5"/>
      <c r="AT2654" s="5"/>
    </row>
    <row r="2655" spans="38:46" ht="12.5">
      <c r="AL2655" s="5"/>
      <c r="AM2655" s="5"/>
      <c r="AN2655" s="5"/>
      <c r="AO2655" s="5"/>
      <c r="AP2655" s="5"/>
      <c r="AQ2655" s="5"/>
      <c r="AR2655" s="5"/>
      <c r="AS2655" s="5"/>
      <c r="AT2655" s="5"/>
    </row>
    <row r="2656" spans="38:46" ht="12.5">
      <c r="AL2656" s="5"/>
      <c r="AM2656" s="5"/>
      <c r="AN2656" s="5"/>
      <c r="AO2656" s="5"/>
      <c r="AP2656" s="5"/>
      <c r="AQ2656" s="5"/>
      <c r="AR2656" s="5"/>
      <c r="AS2656" s="5"/>
      <c r="AT2656" s="5"/>
    </row>
    <row r="2657" spans="38:46" ht="12.5">
      <c r="AL2657" s="5"/>
      <c r="AM2657" s="5"/>
      <c r="AN2657" s="5"/>
      <c r="AO2657" s="5"/>
      <c r="AP2657" s="5"/>
      <c r="AQ2657" s="5"/>
      <c r="AR2657" s="5"/>
      <c r="AS2657" s="5"/>
      <c r="AT2657" s="5"/>
    </row>
    <row r="2658" spans="38:46" ht="12.5">
      <c r="AL2658" s="5"/>
      <c r="AM2658" s="5"/>
      <c r="AN2658" s="5"/>
      <c r="AO2658" s="5"/>
      <c r="AP2658" s="5"/>
      <c r="AQ2658" s="5"/>
      <c r="AR2658" s="5"/>
      <c r="AS2658" s="5"/>
      <c r="AT2658" s="5"/>
    </row>
    <row r="2659" spans="38:46" ht="12.5">
      <c r="AL2659" s="5"/>
      <c r="AM2659" s="5"/>
      <c r="AN2659" s="5"/>
      <c r="AO2659" s="5"/>
      <c r="AP2659" s="5"/>
      <c r="AQ2659" s="5"/>
      <c r="AR2659" s="5"/>
      <c r="AS2659" s="5"/>
      <c r="AT2659" s="5"/>
    </row>
    <row r="2660" spans="38:46" ht="12.5">
      <c r="AL2660" s="5"/>
      <c r="AM2660" s="5"/>
      <c r="AN2660" s="5"/>
      <c r="AO2660" s="5"/>
      <c r="AP2660" s="5"/>
      <c r="AQ2660" s="5"/>
      <c r="AR2660" s="5"/>
      <c r="AS2660" s="5"/>
      <c r="AT2660" s="5"/>
    </row>
    <row r="2661" spans="38:46" ht="12.5">
      <c r="AL2661" s="5"/>
      <c r="AM2661" s="5"/>
      <c r="AN2661" s="5"/>
      <c r="AO2661" s="5"/>
      <c r="AP2661" s="5"/>
      <c r="AQ2661" s="5"/>
      <c r="AR2661" s="5"/>
      <c r="AS2661" s="5"/>
      <c r="AT2661" s="5"/>
    </row>
    <row r="2662" spans="38:46" ht="12.5">
      <c r="AL2662" s="5"/>
      <c r="AM2662" s="5"/>
      <c r="AN2662" s="5"/>
      <c r="AO2662" s="5"/>
      <c r="AP2662" s="5"/>
      <c r="AQ2662" s="5"/>
      <c r="AR2662" s="5"/>
      <c r="AS2662" s="5"/>
      <c r="AT2662" s="5"/>
    </row>
    <row r="2663" spans="38:46" ht="12.5">
      <c r="AL2663" s="5"/>
      <c r="AM2663" s="5"/>
      <c r="AN2663" s="5"/>
      <c r="AO2663" s="5"/>
      <c r="AP2663" s="5"/>
      <c r="AQ2663" s="5"/>
      <c r="AR2663" s="5"/>
      <c r="AS2663" s="5"/>
      <c r="AT2663" s="5"/>
    </row>
    <row r="2664" spans="38:46" ht="12.5">
      <c r="AL2664" s="5"/>
      <c r="AM2664" s="5"/>
      <c r="AN2664" s="5"/>
      <c r="AO2664" s="5"/>
      <c r="AP2664" s="5"/>
      <c r="AQ2664" s="5"/>
      <c r="AR2664" s="5"/>
      <c r="AS2664" s="5"/>
      <c r="AT2664" s="5"/>
    </row>
    <row r="2665" spans="38:46" ht="12.5">
      <c r="AL2665" s="5"/>
      <c r="AM2665" s="5"/>
      <c r="AN2665" s="5"/>
      <c r="AO2665" s="5"/>
      <c r="AP2665" s="5"/>
      <c r="AQ2665" s="5"/>
      <c r="AR2665" s="5"/>
      <c r="AS2665" s="5"/>
      <c r="AT2665" s="5"/>
    </row>
    <row r="2666" spans="38:46" ht="12.5">
      <c r="AL2666" s="5"/>
      <c r="AM2666" s="5"/>
      <c r="AN2666" s="5"/>
      <c r="AO2666" s="5"/>
      <c r="AP2666" s="5"/>
      <c r="AQ2666" s="5"/>
      <c r="AR2666" s="5"/>
      <c r="AS2666" s="5"/>
      <c r="AT2666" s="5"/>
    </row>
    <row r="2667" spans="38:46" ht="12.5">
      <c r="AL2667" s="5"/>
      <c r="AM2667" s="5"/>
      <c r="AN2667" s="5"/>
      <c r="AO2667" s="5"/>
      <c r="AP2667" s="5"/>
      <c r="AQ2667" s="5"/>
      <c r="AR2667" s="5"/>
      <c r="AS2667" s="5"/>
      <c r="AT2667" s="5"/>
    </row>
    <row r="2668" spans="38:46" ht="12.5">
      <c r="AL2668" s="5"/>
      <c r="AM2668" s="5"/>
      <c r="AN2668" s="5"/>
      <c r="AO2668" s="5"/>
      <c r="AP2668" s="5"/>
      <c r="AQ2668" s="5"/>
      <c r="AR2668" s="5"/>
      <c r="AS2668" s="5"/>
      <c r="AT2668" s="5"/>
    </row>
    <row r="2669" spans="38:46" ht="12.5">
      <c r="AL2669" s="5"/>
      <c r="AM2669" s="5"/>
      <c r="AN2669" s="5"/>
      <c r="AO2669" s="5"/>
      <c r="AP2669" s="5"/>
      <c r="AQ2669" s="5"/>
      <c r="AR2669" s="5"/>
      <c r="AS2669" s="5"/>
      <c r="AT2669" s="5"/>
    </row>
    <row r="2670" spans="38:46" ht="12.5">
      <c r="AL2670" s="5"/>
      <c r="AM2670" s="5"/>
      <c r="AN2670" s="5"/>
      <c r="AO2670" s="5"/>
      <c r="AP2670" s="5"/>
      <c r="AQ2670" s="5"/>
      <c r="AR2670" s="5"/>
      <c r="AS2670" s="5"/>
      <c r="AT2670" s="5"/>
    </row>
    <row r="2671" spans="38:46" ht="12.5">
      <c r="AL2671" s="5"/>
      <c r="AM2671" s="5"/>
      <c r="AN2671" s="5"/>
      <c r="AO2671" s="5"/>
      <c r="AP2671" s="5"/>
      <c r="AQ2671" s="5"/>
      <c r="AR2671" s="5"/>
      <c r="AS2671" s="5"/>
      <c r="AT2671" s="5"/>
    </row>
    <row r="2672" spans="38:46" ht="12.5">
      <c r="AL2672" s="5"/>
      <c r="AM2672" s="5"/>
      <c r="AN2672" s="5"/>
      <c r="AO2672" s="5"/>
      <c r="AP2672" s="5"/>
      <c r="AQ2672" s="5"/>
      <c r="AR2672" s="5"/>
      <c r="AS2672" s="5"/>
      <c r="AT2672" s="5"/>
    </row>
    <row r="2673" spans="38:46" ht="12.5">
      <c r="AL2673" s="5"/>
      <c r="AM2673" s="5"/>
      <c r="AN2673" s="5"/>
      <c r="AO2673" s="5"/>
      <c r="AP2673" s="5"/>
      <c r="AQ2673" s="5"/>
      <c r="AR2673" s="5"/>
      <c r="AS2673" s="5"/>
      <c r="AT2673" s="5"/>
    </row>
    <row r="2674" spans="38:46" ht="12.5">
      <c r="AL2674" s="5"/>
      <c r="AM2674" s="5"/>
      <c r="AN2674" s="5"/>
      <c r="AO2674" s="5"/>
      <c r="AP2674" s="5"/>
      <c r="AQ2674" s="5"/>
      <c r="AR2674" s="5"/>
      <c r="AS2674" s="5"/>
      <c r="AT2674" s="5"/>
    </row>
    <row r="2675" spans="38:46" ht="12.5">
      <c r="AL2675" s="5"/>
      <c r="AM2675" s="5"/>
      <c r="AN2675" s="5"/>
      <c r="AO2675" s="5"/>
      <c r="AP2675" s="5"/>
      <c r="AQ2675" s="5"/>
      <c r="AR2675" s="5"/>
      <c r="AS2675" s="5"/>
      <c r="AT2675" s="5"/>
    </row>
    <row r="2676" spans="38:46" ht="12.5">
      <c r="AL2676" s="5"/>
      <c r="AM2676" s="5"/>
      <c r="AN2676" s="5"/>
      <c r="AO2676" s="5"/>
      <c r="AP2676" s="5"/>
      <c r="AQ2676" s="5"/>
      <c r="AR2676" s="5"/>
      <c r="AS2676" s="5"/>
      <c r="AT2676" s="5"/>
    </row>
    <row r="2677" spans="38:46" ht="12.5">
      <c r="AL2677" s="5"/>
      <c r="AM2677" s="5"/>
      <c r="AN2677" s="5"/>
      <c r="AO2677" s="5"/>
      <c r="AP2677" s="5"/>
      <c r="AQ2677" s="5"/>
      <c r="AR2677" s="5"/>
      <c r="AS2677" s="5"/>
      <c r="AT2677" s="5"/>
    </row>
    <row r="2678" spans="38:46" ht="12.5">
      <c r="AL2678" s="5"/>
      <c r="AM2678" s="5"/>
      <c r="AN2678" s="5"/>
      <c r="AO2678" s="5"/>
      <c r="AP2678" s="5"/>
      <c r="AQ2678" s="5"/>
      <c r="AR2678" s="5"/>
      <c r="AS2678" s="5"/>
      <c r="AT2678" s="5"/>
    </row>
    <row r="2679" spans="38:46" ht="12.5">
      <c r="AL2679" s="5"/>
      <c r="AM2679" s="5"/>
      <c r="AN2679" s="5"/>
      <c r="AO2679" s="5"/>
      <c r="AP2679" s="5"/>
      <c r="AQ2679" s="5"/>
      <c r="AR2679" s="5"/>
      <c r="AS2679" s="5"/>
      <c r="AT2679" s="5"/>
    </row>
    <row r="2680" spans="38:46" ht="12.5">
      <c r="AL2680" s="5"/>
      <c r="AM2680" s="5"/>
      <c r="AN2680" s="5"/>
      <c r="AO2680" s="5"/>
      <c r="AP2680" s="5"/>
      <c r="AQ2680" s="5"/>
      <c r="AR2680" s="5"/>
      <c r="AS2680" s="5"/>
      <c r="AT2680" s="5"/>
    </row>
    <row r="2681" spans="38:46" ht="12.5">
      <c r="AL2681" s="5"/>
      <c r="AM2681" s="5"/>
      <c r="AN2681" s="5"/>
      <c r="AO2681" s="5"/>
      <c r="AP2681" s="5"/>
      <c r="AQ2681" s="5"/>
      <c r="AR2681" s="5"/>
      <c r="AS2681" s="5"/>
      <c r="AT2681" s="5"/>
    </row>
    <row r="2682" spans="38:46" ht="12.5">
      <c r="AL2682" s="5"/>
      <c r="AM2682" s="5"/>
      <c r="AN2682" s="5"/>
      <c r="AO2682" s="5"/>
      <c r="AP2682" s="5"/>
      <c r="AQ2682" s="5"/>
      <c r="AR2682" s="5"/>
      <c r="AS2682" s="5"/>
      <c r="AT2682" s="5"/>
    </row>
    <row r="2683" spans="38:46" ht="12.5">
      <c r="AL2683" s="5"/>
      <c r="AM2683" s="5"/>
      <c r="AN2683" s="5"/>
      <c r="AO2683" s="5"/>
      <c r="AP2683" s="5"/>
      <c r="AQ2683" s="5"/>
      <c r="AR2683" s="5"/>
      <c r="AS2683" s="5"/>
      <c r="AT2683" s="5"/>
    </row>
    <row r="2684" spans="38:46" ht="12.5">
      <c r="AL2684" s="5"/>
      <c r="AM2684" s="5"/>
      <c r="AN2684" s="5"/>
      <c r="AO2684" s="5"/>
      <c r="AP2684" s="5"/>
      <c r="AQ2684" s="5"/>
      <c r="AR2684" s="5"/>
      <c r="AS2684" s="5"/>
      <c r="AT2684" s="5"/>
    </row>
    <row r="2685" spans="38:46" ht="12.5">
      <c r="AL2685" s="5"/>
      <c r="AM2685" s="5"/>
      <c r="AN2685" s="5"/>
      <c r="AO2685" s="5"/>
      <c r="AP2685" s="5"/>
      <c r="AQ2685" s="5"/>
      <c r="AR2685" s="5"/>
      <c r="AS2685" s="5"/>
      <c r="AT2685" s="5"/>
    </row>
    <row r="2686" spans="38:46" ht="12.5">
      <c r="AL2686" s="5"/>
      <c r="AM2686" s="5"/>
      <c r="AN2686" s="5"/>
      <c r="AO2686" s="5"/>
      <c r="AP2686" s="5"/>
      <c r="AQ2686" s="5"/>
      <c r="AR2686" s="5"/>
      <c r="AS2686" s="5"/>
      <c r="AT2686" s="5"/>
    </row>
    <row r="2687" spans="38:46" ht="12.5">
      <c r="AL2687" s="5"/>
      <c r="AM2687" s="5"/>
      <c r="AN2687" s="5"/>
      <c r="AO2687" s="5"/>
      <c r="AP2687" s="5"/>
      <c r="AQ2687" s="5"/>
      <c r="AR2687" s="5"/>
      <c r="AS2687" s="5"/>
      <c r="AT2687" s="5"/>
    </row>
    <row r="2688" spans="38:46" ht="12.5">
      <c r="AL2688" s="5"/>
      <c r="AM2688" s="5"/>
      <c r="AN2688" s="5"/>
      <c r="AO2688" s="5"/>
      <c r="AP2688" s="5"/>
      <c r="AQ2688" s="5"/>
      <c r="AR2688" s="5"/>
      <c r="AS2688" s="5"/>
      <c r="AT2688" s="5"/>
    </row>
    <row r="2689" spans="38:46" ht="12.5">
      <c r="AL2689" s="5"/>
      <c r="AM2689" s="5"/>
      <c r="AN2689" s="5"/>
      <c r="AO2689" s="5"/>
      <c r="AP2689" s="5"/>
      <c r="AQ2689" s="5"/>
      <c r="AR2689" s="5"/>
      <c r="AS2689" s="5"/>
      <c r="AT2689" s="5"/>
    </row>
    <row r="2690" spans="38:46" ht="12.5">
      <c r="AL2690" s="5"/>
      <c r="AM2690" s="5"/>
      <c r="AN2690" s="5"/>
      <c r="AO2690" s="5"/>
      <c r="AP2690" s="5"/>
      <c r="AQ2690" s="5"/>
      <c r="AR2690" s="5"/>
      <c r="AS2690" s="5"/>
      <c r="AT2690" s="5"/>
    </row>
    <row r="2691" spans="38:46" ht="12.5">
      <c r="AL2691" s="5"/>
      <c r="AM2691" s="5"/>
      <c r="AN2691" s="5"/>
      <c r="AO2691" s="5"/>
      <c r="AP2691" s="5"/>
      <c r="AQ2691" s="5"/>
      <c r="AR2691" s="5"/>
      <c r="AS2691" s="5"/>
      <c r="AT2691" s="5"/>
    </row>
    <row r="2692" spans="38:46" ht="12.5">
      <c r="AL2692" s="5"/>
      <c r="AM2692" s="5"/>
      <c r="AN2692" s="5"/>
      <c r="AO2692" s="5"/>
      <c r="AP2692" s="5"/>
      <c r="AQ2692" s="5"/>
      <c r="AR2692" s="5"/>
      <c r="AS2692" s="5"/>
      <c r="AT2692" s="5"/>
    </row>
    <row r="2693" spans="38:46" ht="12.5">
      <c r="AL2693" s="5"/>
      <c r="AM2693" s="5"/>
      <c r="AN2693" s="5"/>
      <c r="AO2693" s="5"/>
      <c r="AP2693" s="5"/>
      <c r="AQ2693" s="5"/>
      <c r="AR2693" s="5"/>
      <c r="AS2693" s="5"/>
      <c r="AT2693" s="5"/>
    </row>
    <row r="2694" spans="38:46" ht="12.5">
      <c r="AL2694" s="5"/>
      <c r="AM2694" s="5"/>
      <c r="AN2694" s="5"/>
      <c r="AO2694" s="5"/>
      <c r="AP2694" s="5"/>
      <c r="AQ2694" s="5"/>
      <c r="AR2694" s="5"/>
      <c r="AS2694" s="5"/>
      <c r="AT2694" s="5"/>
    </row>
    <row r="2695" spans="38:46" ht="12.5">
      <c r="AL2695" s="5"/>
      <c r="AM2695" s="5"/>
      <c r="AN2695" s="5"/>
      <c r="AO2695" s="5"/>
      <c r="AP2695" s="5"/>
      <c r="AQ2695" s="5"/>
      <c r="AR2695" s="5"/>
      <c r="AS2695" s="5"/>
      <c r="AT2695" s="5"/>
    </row>
    <row r="2696" spans="38:46" ht="12.5">
      <c r="AL2696" s="5"/>
      <c r="AM2696" s="5"/>
      <c r="AN2696" s="5"/>
      <c r="AO2696" s="5"/>
      <c r="AP2696" s="5"/>
      <c r="AQ2696" s="5"/>
      <c r="AR2696" s="5"/>
      <c r="AS2696" s="5"/>
      <c r="AT2696" s="5"/>
    </row>
    <row r="2697" spans="38:46" ht="12.5">
      <c r="AL2697" s="5"/>
      <c r="AM2697" s="5"/>
      <c r="AN2697" s="5"/>
      <c r="AO2697" s="5"/>
      <c r="AP2697" s="5"/>
      <c r="AQ2697" s="5"/>
      <c r="AR2697" s="5"/>
      <c r="AS2697" s="5"/>
      <c r="AT2697" s="5"/>
    </row>
    <row r="2698" spans="38:46" ht="12.5">
      <c r="AL2698" s="5"/>
      <c r="AM2698" s="5"/>
      <c r="AN2698" s="5"/>
      <c r="AO2698" s="5"/>
      <c r="AP2698" s="5"/>
      <c r="AQ2698" s="5"/>
      <c r="AR2698" s="5"/>
      <c r="AS2698" s="5"/>
      <c r="AT2698" s="5"/>
    </row>
    <row r="2699" spans="38:46" ht="12.5">
      <c r="AL2699" s="5"/>
      <c r="AM2699" s="5"/>
      <c r="AN2699" s="5"/>
      <c r="AO2699" s="5"/>
      <c r="AP2699" s="5"/>
      <c r="AQ2699" s="5"/>
      <c r="AR2699" s="5"/>
      <c r="AS2699" s="5"/>
      <c r="AT2699" s="5"/>
    </row>
    <row r="2700" spans="38:46" ht="12.5">
      <c r="AL2700" s="5"/>
      <c r="AM2700" s="5"/>
      <c r="AN2700" s="5"/>
      <c r="AO2700" s="5"/>
      <c r="AP2700" s="5"/>
      <c r="AQ2700" s="5"/>
      <c r="AR2700" s="5"/>
      <c r="AS2700" s="5"/>
      <c r="AT2700" s="5"/>
    </row>
    <row r="2701" spans="38:46" ht="12.5">
      <c r="AL2701" s="5"/>
      <c r="AM2701" s="5"/>
      <c r="AN2701" s="5"/>
      <c r="AO2701" s="5"/>
      <c r="AP2701" s="5"/>
      <c r="AQ2701" s="5"/>
      <c r="AR2701" s="5"/>
      <c r="AS2701" s="5"/>
      <c r="AT2701" s="5"/>
    </row>
    <row r="2702" spans="38:46" ht="12.5">
      <c r="AL2702" s="5"/>
      <c r="AM2702" s="5"/>
      <c r="AN2702" s="5"/>
      <c r="AO2702" s="5"/>
      <c r="AP2702" s="5"/>
      <c r="AQ2702" s="5"/>
      <c r="AR2702" s="5"/>
      <c r="AS2702" s="5"/>
      <c r="AT2702" s="5"/>
    </row>
    <row r="2703" spans="38:46" ht="12.5">
      <c r="AL2703" s="5"/>
      <c r="AM2703" s="5"/>
      <c r="AN2703" s="5"/>
      <c r="AO2703" s="5"/>
      <c r="AP2703" s="5"/>
      <c r="AQ2703" s="5"/>
      <c r="AR2703" s="5"/>
      <c r="AS2703" s="5"/>
      <c r="AT2703" s="5"/>
    </row>
    <row r="2704" spans="38:46" ht="12.5">
      <c r="AL2704" s="5"/>
      <c r="AM2704" s="5"/>
      <c r="AN2704" s="5"/>
      <c r="AO2704" s="5"/>
      <c r="AP2704" s="5"/>
      <c r="AQ2704" s="5"/>
      <c r="AR2704" s="5"/>
      <c r="AS2704" s="5"/>
      <c r="AT2704" s="5"/>
    </row>
    <row r="2705" spans="38:46" ht="12.5">
      <c r="AL2705" s="5"/>
      <c r="AM2705" s="5"/>
      <c r="AN2705" s="5"/>
      <c r="AO2705" s="5"/>
      <c r="AP2705" s="5"/>
      <c r="AQ2705" s="5"/>
      <c r="AR2705" s="5"/>
      <c r="AS2705" s="5"/>
      <c r="AT2705" s="5"/>
    </row>
    <row r="2706" spans="38:46" ht="12.5">
      <c r="AL2706" s="5"/>
      <c r="AM2706" s="5"/>
      <c r="AN2706" s="5"/>
      <c r="AO2706" s="5"/>
      <c r="AP2706" s="5"/>
      <c r="AQ2706" s="5"/>
      <c r="AR2706" s="5"/>
      <c r="AS2706" s="5"/>
      <c r="AT2706" s="5"/>
    </row>
    <row r="2707" spans="38:46" ht="12.5">
      <c r="AL2707" s="5"/>
      <c r="AM2707" s="5"/>
      <c r="AN2707" s="5"/>
      <c r="AO2707" s="5"/>
      <c r="AP2707" s="5"/>
      <c r="AQ2707" s="5"/>
      <c r="AR2707" s="5"/>
      <c r="AS2707" s="5"/>
      <c r="AT2707" s="5"/>
    </row>
    <row r="2708" spans="38:46" ht="12.5">
      <c r="AL2708" s="5"/>
      <c r="AM2708" s="5"/>
      <c r="AN2708" s="5"/>
      <c r="AO2708" s="5"/>
      <c r="AP2708" s="5"/>
      <c r="AQ2708" s="5"/>
      <c r="AR2708" s="5"/>
      <c r="AS2708" s="5"/>
      <c r="AT2708" s="5"/>
    </row>
    <row r="2709" spans="38:46" ht="12.5">
      <c r="AL2709" s="5"/>
      <c r="AM2709" s="5"/>
      <c r="AN2709" s="5"/>
      <c r="AO2709" s="5"/>
      <c r="AP2709" s="5"/>
      <c r="AQ2709" s="5"/>
      <c r="AR2709" s="5"/>
      <c r="AS2709" s="5"/>
      <c r="AT2709" s="5"/>
    </row>
    <row r="2710" spans="38:46" ht="12.5">
      <c r="AL2710" s="5"/>
      <c r="AM2710" s="5"/>
      <c r="AN2710" s="5"/>
      <c r="AO2710" s="5"/>
      <c r="AP2710" s="5"/>
      <c r="AQ2710" s="5"/>
      <c r="AR2710" s="5"/>
      <c r="AS2710" s="5"/>
      <c r="AT2710" s="5"/>
    </row>
    <row r="2711" spans="38:46" ht="12.5">
      <c r="AL2711" s="5"/>
      <c r="AM2711" s="5"/>
      <c r="AN2711" s="5"/>
      <c r="AO2711" s="5"/>
      <c r="AP2711" s="5"/>
      <c r="AQ2711" s="5"/>
      <c r="AR2711" s="5"/>
      <c r="AS2711" s="5"/>
      <c r="AT2711" s="5"/>
    </row>
    <row r="2712" spans="38:46" ht="12.5">
      <c r="AL2712" s="5"/>
      <c r="AM2712" s="5"/>
      <c r="AN2712" s="5"/>
      <c r="AO2712" s="5"/>
      <c r="AP2712" s="5"/>
      <c r="AQ2712" s="5"/>
      <c r="AR2712" s="5"/>
      <c r="AS2712" s="5"/>
      <c r="AT2712" s="5"/>
    </row>
    <row r="2713" spans="38:46" ht="12.5">
      <c r="AL2713" s="5"/>
      <c r="AM2713" s="5"/>
      <c r="AN2713" s="5"/>
      <c r="AO2713" s="5"/>
      <c r="AP2713" s="5"/>
      <c r="AQ2713" s="5"/>
      <c r="AR2713" s="5"/>
      <c r="AS2713" s="5"/>
      <c r="AT2713" s="5"/>
    </row>
    <row r="2714" spans="38:46" ht="12.5">
      <c r="AL2714" s="5"/>
      <c r="AM2714" s="5"/>
      <c r="AN2714" s="5"/>
      <c r="AO2714" s="5"/>
      <c r="AP2714" s="5"/>
      <c r="AQ2714" s="5"/>
      <c r="AR2714" s="5"/>
      <c r="AS2714" s="5"/>
      <c r="AT2714" s="5"/>
    </row>
    <row r="2715" spans="38:46" ht="12.5">
      <c r="AL2715" s="5"/>
      <c r="AM2715" s="5"/>
      <c r="AN2715" s="5"/>
      <c r="AO2715" s="5"/>
      <c r="AP2715" s="5"/>
      <c r="AQ2715" s="5"/>
      <c r="AR2715" s="5"/>
      <c r="AS2715" s="5"/>
      <c r="AT2715" s="5"/>
    </row>
    <row r="2716" spans="38:46" ht="12.5">
      <c r="AL2716" s="5"/>
      <c r="AM2716" s="5"/>
      <c r="AN2716" s="5"/>
      <c r="AO2716" s="5"/>
      <c r="AP2716" s="5"/>
      <c r="AQ2716" s="5"/>
      <c r="AR2716" s="5"/>
      <c r="AS2716" s="5"/>
      <c r="AT2716" s="5"/>
    </row>
    <row r="2717" spans="38:46" ht="12.5">
      <c r="AL2717" s="5"/>
      <c r="AM2717" s="5"/>
      <c r="AN2717" s="5"/>
      <c r="AO2717" s="5"/>
      <c r="AP2717" s="5"/>
      <c r="AQ2717" s="5"/>
      <c r="AR2717" s="5"/>
      <c r="AS2717" s="5"/>
      <c r="AT2717" s="5"/>
    </row>
    <row r="2718" spans="38:46" ht="12.5">
      <c r="AL2718" s="5"/>
      <c r="AM2718" s="5"/>
      <c r="AN2718" s="5"/>
      <c r="AO2718" s="5"/>
      <c r="AP2718" s="5"/>
      <c r="AQ2718" s="5"/>
      <c r="AR2718" s="5"/>
      <c r="AS2718" s="5"/>
      <c r="AT2718" s="5"/>
    </row>
    <row r="2719" spans="38:46" ht="12.5">
      <c r="AL2719" s="5"/>
      <c r="AM2719" s="5"/>
      <c r="AN2719" s="5"/>
      <c r="AO2719" s="5"/>
      <c r="AP2719" s="5"/>
      <c r="AQ2719" s="5"/>
      <c r="AR2719" s="5"/>
      <c r="AS2719" s="5"/>
      <c r="AT2719" s="5"/>
    </row>
    <row r="2720" spans="38:46" ht="12.5">
      <c r="AL2720" s="5"/>
      <c r="AM2720" s="5"/>
      <c r="AN2720" s="5"/>
      <c r="AO2720" s="5"/>
      <c r="AP2720" s="5"/>
      <c r="AQ2720" s="5"/>
      <c r="AR2720" s="5"/>
      <c r="AS2720" s="5"/>
      <c r="AT2720" s="5"/>
    </row>
  </sheetData>
  <mergeCells count="70">
    <mergeCell ref="C856:D856"/>
    <mergeCell ref="C857:D857"/>
    <mergeCell ref="C858:D858"/>
    <mergeCell ref="B1068:K1068"/>
    <mergeCell ref="A658:D658"/>
    <mergeCell ref="A659:D659"/>
    <mergeCell ref="B850:K850"/>
    <mergeCell ref="C854:D854"/>
    <mergeCell ref="C855:D855"/>
    <mergeCell ref="B651:K651"/>
    <mergeCell ref="A653:I653"/>
    <mergeCell ref="A655:D655"/>
    <mergeCell ref="A656:D656"/>
    <mergeCell ref="A657:D657"/>
    <mergeCell ref="A439:D439"/>
    <mergeCell ref="A440:D440"/>
    <mergeCell ref="A441:D441"/>
    <mergeCell ref="A442:D442"/>
    <mergeCell ref="A443:D443"/>
    <mergeCell ref="A265:D265"/>
    <mergeCell ref="A266:D266"/>
    <mergeCell ref="A267:D267"/>
    <mergeCell ref="B435:K435"/>
    <mergeCell ref="A437:H437"/>
    <mergeCell ref="A119:D119"/>
    <mergeCell ref="B259:K259"/>
    <mergeCell ref="A261:H261"/>
    <mergeCell ref="A263:D263"/>
    <mergeCell ref="A264:D264"/>
    <mergeCell ref="A114:H114"/>
    <mergeCell ref="A115:D115"/>
    <mergeCell ref="A116:D116"/>
    <mergeCell ref="A117:D117"/>
    <mergeCell ref="A118:D118"/>
    <mergeCell ref="A28:D28"/>
    <mergeCell ref="A29:D29"/>
    <mergeCell ref="A30:D30"/>
    <mergeCell ref="A31:D31"/>
    <mergeCell ref="B112:K112"/>
    <mergeCell ref="A7:D7"/>
    <mergeCell ref="A8:D8"/>
    <mergeCell ref="B24:K24"/>
    <mergeCell ref="A26:H26"/>
    <mergeCell ref="A27:D27"/>
    <mergeCell ref="B1:K1"/>
    <mergeCell ref="A3:H3"/>
    <mergeCell ref="A4:D4"/>
    <mergeCell ref="A5:D5"/>
    <mergeCell ref="A6:D6"/>
    <mergeCell ref="C1724:D1724"/>
    <mergeCell ref="C1725:D1725"/>
    <mergeCell ref="C1726:D1726"/>
    <mergeCell ref="C1727:D1727"/>
    <mergeCell ref="C1326:D1326"/>
    <mergeCell ref="C1327:D1327"/>
    <mergeCell ref="C1328:D1328"/>
    <mergeCell ref="C1329:D1329"/>
    <mergeCell ref="C1571:D1571"/>
    <mergeCell ref="C1572:D1572"/>
    <mergeCell ref="C1573:D1573"/>
    <mergeCell ref="B1321:K1321"/>
    <mergeCell ref="C1325:D1325"/>
    <mergeCell ref="C1574:D1574"/>
    <mergeCell ref="C1575:D1575"/>
    <mergeCell ref="C1723:D1723"/>
    <mergeCell ref="B1072:D1072"/>
    <mergeCell ref="B1073:D1073"/>
    <mergeCell ref="B1074:D1074"/>
    <mergeCell ref="B1075:D1075"/>
    <mergeCell ref="B1076:D1076"/>
  </mergeCells>
  <conditionalFormatting sqref="H12:H22 H123:H257 H271:H433 H447:H650 I632:I635 F663:H848 F1333:G1522 H1333:I1565 J1525:K1525 J1527:K1529 J1532:K1535 J1537:K1540 J1545:K1547 J1549:K1549 J1551:K1565 F1579:H1718 J1683 F1731:H1801 H1829:H2108 F1829:G2114 J1836 J1838:J1840 J1843:J1846 J1848:J1851 J1856:J1858 J1860 J1862:J1894 J1896:J1947 J1949:J1980">
    <cfRule type="containsText" dxfId="79" priority="7" operator="containsText" text="alterada">
      <formula>NOT(ISERROR(SEARCH(("alterada"),(H12))))</formula>
    </cfRule>
  </conditionalFormatting>
  <conditionalFormatting sqref="H12:H22">
    <cfRule type="cellIs" dxfId="78" priority="3" operator="equal">
      <formula>"Extinção Natural"</formula>
    </cfRule>
  </conditionalFormatting>
  <conditionalFormatting sqref="H12:H23 H25 H35:H110 H123:H257 H271:H433 H447:H650 I632:I635 F663:H848 F1333:G1522 H1333:I1565 J1525:K1525 J1527:K1529 J1532:K1535 J1537:K1540 J1545:K1547 J1549:K1549 J1551:K1565 F1579:H1718 F1731:H1801 H1829:H2108 F1829:G2114 J1836 J1838:J1840 J1843:J1846 J1848:J1851 J1856:J1858 J1860 J1862:J1894 J1896:J1947 J1949:J1980 J1683">
    <cfRule type="containsText" dxfId="77" priority="5" operator="containsText" text="revogada">
      <formula>NOT(ISERROR(SEARCH(("revogada"),(H12))))</formula>
    </cfRule>
  </conditionalFormatting>
  <conditionalFormatting sqref="H12:H23 H25">
    <cfRule type="containsText" dxfId="76" priority="6" operator="containsText" text="encerrada">
      <formula>NOT(ISERROR(SEARCH(("encerrada"),(H12))))</formula>
    </cfRule>
  </conditionalFormatting>
  <conditionalFormatting sqref="H12:H23 H35:H110 H123:H257 H271:H433 H447:H650 I632:I635 F663:H848 H1333:I1565 J1525:K1525 J1527:K1529 J1532:K1535 J1537:K1540 J1545:K1547 J1549:K1549 J1551:K1565 F1579:H1718 F1731:H1801 H1829:H2108 J1836 J1838:J1840 J1843:J1846 J1848:J1851 J1856:J1858 J1860 J1862:J1894 J1896:J1947 J1949:J1980 H25 F1333:G1522 F1829:G2114">
    <cfRule type="containsText" dxfId="75" priority="4" operator="containsText" text="vigente">
      <formula>NOT(ISERROR(SEARCH(("vigente"),(H12))))</formula>
    </cfRule>
  </conditionalFormatting>
  <conditionalFormatting sqref="H19:H21 H35:H110 H123:H257 H271:H433 H447:H650 I632:I635 F663:H848 H1323:H1565 J1525 J1527:J1529 J1532:J1535 J1537:J1540 J1545:J1547 J1549 J1551:J1565 H1569:H1718 J1683 H1721:H1801 H1829:H2108 J1836 J1838:J1840 J1843:J1846 J1848:J1851 J1856:J1858 J1860 J1862:J1894 J1896:J1947 J1949:J1980">
    <cfRule type="containsText" dxfId="74" priority="2" operator="containsText" text="Extinção Natural">
      <formula>NOT(ISERROR(SEARCH(("Extinção Natural"),(H19))))</formula>
    </cfRule>
  </conditionalFormatting>
  <conditionalFormatting sqref="H23 H25 H35:H110">
    <cfRule type="containsText" dxfId="73" priority="8" operator="containsText" text="alterada">
      <formula>NOT(ISERROR(SEARCH(("alterada"),(H23))))</formula>
    </cfRule>
  </conditionalFormatting>
  <conditionalFormatting sqref="H1372:H1374 H1399 H1404 H1408 H1420 H1422:H1424 H1427:H1428 H1434 H1442 H1445 H1450 H1618:H1624 H1644:H1647 H1652 H1655:H1658 H1666 H1668:H1669 H1671:H1677 H1679:H1682 H1690 H1770:H1776 H1796:H1799 H1829:H1875 H1877:H2108">
    <cfRule type="containsText" dxfId="72" priority="1" operator="containsText" text="Extinção natural">
      <formula>NOT(ISERROR(SEARCH(("Extinção natural"),(H1372))))</formula>
    </cfRule>
  </conditionalFormatting>
  <hyperlinks>
    <hyperlink ref="K12" r:id="rId1" xr:uid="{00000000-0004-0000-0800-000000000000}"/>
    <hyperlink ref="K13" r:id="rId2" xr:uid="{00000000-0004-0000-0800-000001000000}"/>
    <hyperlink ref="K14" r:id="rId3" xr:uid="{00000000-0004-0000-0800-000002000000}"/>
    <hyperlink ref="K15" r:id="rId4" xr:uid="{00000000-0004-0000-0800-000003000000}"/>
    <hyperlink ref="K16" r:id="rId5" xr:uid="{00000000-0004-0000-0800-000004000000}"/>
    <hyperlink ref="K17" r:id="rId6" xr:uid="{00000000-0004-0000-0800-000005000000}"/>
    <hyperlink ref="K18" r:id="rId7" xr:uid="{00000000-0004-0000-0800-000006000000}"/>
    <hyperlink ref="K19" r:id="rId8" xr:uid="{00000000-0004-0000-0800-000007000000}"/>
    <hyperlink ref="K20" r:id="rId9" xr:uid="{00000000-0004-0000-0800-000008000000}"/>
    <hyperlink ref="K21" r:id="rId10" xr:uid="{00000000-0004-0000-0800-000009000000}"/>
    <hyperlink ref="K22" r:id="rId11" xr:uid="{00000000-0004-0000-0800-00000A000000}"/>
    <hyperlink ref="K35" r:id="rId12" xr:uid="{00000000-0004-0000-0800-00000B000000}"/>
    <hyperlink ref="K36" r:id="rId13" xr:uid="{00000000-0004-0000-0800-00000C000000}"/>
    <hyperlink ref="K37" r:id="rId14" xr:uid="{00000000-0004-0000-0800-00000D000000}"/>
    <hyperlink ref="K38" r:id="rId15" xr:uid="{00000000-0004-0000-0800-00000E000000}"/>
    <hyperlink ref="K39" r:id="rId16" xr:uid="{00000000-0004-0000-0800-00000F000000}"/>
    <hyperlink ref="K40" r:id="rId17" xr:uid="{00000000-0004-0000-0800-000010000000}"/>
    <hyperlink ref="K41" r:id="rId18" xr:uid="{00000000-0004-0000-0800-000011000000}"/>
    <hyperlink ref="K42" r:id="rId19" xr:uid="{00000000-0004-0000-0800-000012000000}"/>
    <hyperlink ref="K43" r:id="rId20" xr:uid="{00000000-0004-0000-0800-000013000000}"/>
    <hyperlink ref="K44" r:id="rId21" xr:uid="{00000000-0004-0000-0800-000014000000}"/>
    <hyperlink ref="K45" r:id="rId22" xr:uid="{00000000-0004-0000-0800-000015000000}"/>
    <hyperlink ref="K46" r:id="rId23" xr:uid="{00000000-0004-0000-0800-000016000000}"/>
    <hyperlink ref="K47" r:id="rId24" xr:uid="{00000000-0004-0000-0800-000017000000}"/>
    <hyperlink ref="K48" r:id="rId25" xr:uid="{00000000-0004-0000-0800-000018000000}"/>
    <hyperlink ref="K49" r:id="rId26" xr:uid="{00000000-0004-0000-0800-000019000000}"/>
    <hyperlink ref="K50" r:id="rId27" xr:uid="{00000000-0004-0000-0800-00001A000000}"/>
    <hyperlink ref="K51" r:id="rId28" xr:uid="{00000000-0004-0000-0800-00001B000000}"/>
    <hyperlink ref="K52" r:id="rId29" xr:uid="{00000000-0004-0000-0800-00001C000000}"/>
    <hyperlink ref="K53" r:id="rId30" xr:uid="{00000000-0004-0000-0800-00001D000000}"/>
    <hyperlink ref="K54" r:id="rId31" xr:uid="{00000000-0004-0000-0800-00001E000000}"/>
    <hyperlink ref="K55" r:id="rId32" xr:uid="{00000000-0004-0000-0800-00001F000000}"/>
    <hyperlink ref="K56" r:id="rId33" xr:uid="{00000000-0004-0000-0800-000020000000}"/>
    <hyperlink ref="K57" r:id="rId34" xr:uid="{00000000-0004-0000-0800-000021000000}"/>
    <hyperlink ref="K58" r:id="rId35" xr:uid="{00000000-0004-0000-0800-000022000000}"/>
    <hyperlink ref="K59" r:id="rId36" xr:uid="{00000000-0004-0000-0800-000023000000}"/>
    <hyperlink ref="K60" r:id="rId37" xr:uid="{00000000-0004-0000-0800-000024000000}"/>
    <hyperlink ref="K61" r:id="rId38" xr:uid="{00000000-0004-0000-0800-000025000000}"/>
    <hyperlink ref="K62" r:id="rId39" xr:uid="{00000000-0004-0000-0800-000026000000}"/>
    <hyperlink ref="K63" r:id="rId40" xr:uid="{00000000-0004-0000-0800-000027000000}"/>
    <hyperlink ref="K64" r:id="rId41" xr:uid="{00000000-0004-0000-0800-000028000000}"/>
    <hyperlink ref="K65" r:id="rId42" xr:uid="{00000000-0004-0000-0800-000029000000}"/>
    <hyperlink ref="K66" r:id="rId43" xr:uid="{00000000-0004-0000-0800-00002A000000}"/>
    <hyperlink ref="K67" r:id="rId44" xr:uid="{00000000-0004-0000-0800-00002B000000}"/>
    <hyperlink ref="K68" r:id="rId45" xr:uid="{00000000-0004-0000-0800-00002C000000}"/>
    <hyperlink ref="K69" r:id="rId46" xr:uid="{00000000-0004-0000-0800-00002D000000}"/>
    <hyperlink ref="K70" r:id="rId47" xr:uid="{00000000-0004-0000-0800-00002E000000}"/>
    <hyperlink ref="K71" r:id="rId48" xr:uid="{00000000-0004-0000-0800-00002F000000}"/>
    <hyperlink ref="K72" r:id="rId49" xr:uid="{00000000-0004-0000-0800-000030000000}"/>
    <hyperlink ref="K73" r:id="rId50" xr:uid="{00000000-0004-0000-0800-000031000000}"/>
    <hyperlink ref="K74" r:id="rId51" xr:uid="{00000000-0004-0000-0800-000032000000}"/>
    <hyperlink ref="K75" r:id="rId52" xr:uid="{00000000-0004-0000-0800-000033000000}"/>
    <hyperlink ref="K76" r:id="rId53" xr:uid="{00000000-0004-0000-0800-000034000000}"/>
    <hyperlink ref="K77" r:id="rId54" xr:uid="{00000000-0004-0000-0800-000035000000}"/>
    <hyperlink ref="K78" r:id="rId55" xr:uid="{00000000-0004-0000-0800-000036000000}"/>
    <hyperlink ref="K79" r:id="rId56" xr:uid="{00000000-0004-0000-0800-000037000000}"/>
    <hyperlink ref="K80" r:id="rId57" xr:uid="{00000000-0004-0000-0800-000038000000}"/>
    <hyperlink ref="K81" r:id="rId58" xr:uid="{00000000-0004-0000-0800-000039000000}"/>
    <hyperlink ref="K82" r:id="rId59" xr:uid="{00000000-0004-0000-0800-00003A000000}"/>
    <hyperlink ref="K84" r:id="rId60" xr:uid="{00000000-0004-0000-0800-00003B000000}"/>
    <hyperlink ref="K85" r:id="rId61" xr:uid="{00000000-0004-0000-0800-00003C000000}"/>
    <hyperlink ref="K86" r:id="rId62" xr:uid="{00000000-0004-0000-0800-00003D000000}"/>
    <hyperlink ref="K87" r:id="rId63" xr:uid="{00000000-0004-0000-0800-00003E000000}"/>
    <hyperlink ref="K88" r:id="rId64" xr:uid="{00000000-0004-0000-0800-00003F000000}"/>
    <hyperlink ref="K89" r:id="rId65" xr:uid="{00000000-0004-0000-0800-000040000000}"/>
    <hyperlink ref="K90" r:id="rId66" xr:uid="{00000000-0004-0000-0800-000041000000}"/>
    <hyperlink ref="K91" r:id="rId67" xr:uid="{00000000-0004-0000-0800-000042000000}"/>
    <hyperlink ref="K92" r:id="rId68" xr:uid="{00000000-0004-0000-0800-000043000000}"/>
    <hyperlink ref="K93" r:id="rId69" xr:uid="{00000000-0004-0000-0800-000044000000}"/>
    <hyperlink ref="K94" r:id="rId70" xr:uid="{00000000-0004-0000-0800-000045000000}"/>
    <hyperlink ref="K95" r:id="rId71" xr:uid="{00000000-0004-0000-0800-000046000000}"/>
    <hyperlink ref="K96" r:id="rId72" xr:uid="{00000000-0004-0000-0800-000047000000}"/>
    <hyperlink ref="K97" r:id="rId73" xr:uid="{00000000-0004-0000-0800-000048000000}"/>
    <hyperlink ref="K98" r:id="rId74" xr:uid="{00000000-0004-0000-0800-000049000000}"/>
    <hyperlink ref="K99" r:id="rId75" xr:uid="{00000000-0004-0000-0800-00004A000000}"/>
    <hyperlink ref="K100" r:id="rId76" xr:uid="{00000000-0004-0000-0800-00004B000000}"/>
    <hyperlink ref="K101" r:id="rId77" xr:uid="{00000000-0004-0000-0800-00004C000000}"/>
    <hyperlink ref="K102" r:id="rId78" xr:uid="{00000000-0004-0000-0800-00004D000000}"/>
    <hyperlink ref="K103" r:id="rId79" xr:uid="{00000000-0004-0000-0800-00004E000000}"/>
    <hyperlink ref="K104" r:id="rId80" xr:uid="{00000000-0004-0000-0800-00004F000000}"/>
    <hyperlink ref="K105" r:id="rId81" xr:uid="{00000000-0004-0000-0800-000050000000}"/>
    <hyperlink ref="K106" r:id="rId82" xr:uid="{00000000-0004-0000-0800-000051000000}"/>
    <hyperlink ref="K107" r:id="rId83" xr:uid="{00000000-0004-0000-0800-000052000000}"/>
    <hyperlink ref="K108" r:id="rId84" xr:uid="{00000000-0004-0000-0800-000053000000}"/>
    <hyperlink ref="K109" r:id="rId85" xr:uid="{00000000-0004-0000-0800-000054000000}"/>
    <hyperlink ref="K110" r:id="rId86" xr:uid="{00000000-0004-0000-0800-000055000000}"/>
    <hyperlink ref="K123" r:id="rId87" xr:uid="{00000000-0004-0000-0800-000056000000}"/>
    <hyperlink ref="K124" r:id="rId88" xr:uid="{00000000-0004-0000-0800-000057000000}"/>
    <hyperlink ref="K125" r:id="rId89" xr:uid="{00000000-0004-0000-0800-000058000000}"/>
    <hyperlink ref="K126" r:id="rId90" xr:uid="{00000000-0004-0000-0800-000059000000}"/>
    <hyperlink ref="K127" r:id="rId91" xr:uid="{00000000-0004-0000-0800-00005A000000}"/>
    <hyperlink ref="K128" r:id="rId92" xr:uid="{00000000-0004-0000-0800-00005B000000}"/>
    <hyperlink ref="K129" r:id="rId93" xr:uid="{00000000-0004-0000-0800-00005C000000}"/>
    <hyperlink ref="K130" r:id="rId94" xr:uid="{00000000-0004-0000-0800-00005D000000}"/>
    <hyperlink ref="K131" r:id="rId95" xr:uid="{00000000-0004-0000-0800-00005E000000}"/>
    <hyperlink ref="K132" r:id="rId96" xr:uid="{00000000-0004-0000-0800-00005F000000}"/>
    <hyperlink ref="K133" r:id="rId97" xr:uid="{00000000-0004-0000-0800-000060000000}"/>
    <hyperlink ref="K134" r:id="rId98" xr:uid="{00000000-0004-0000-0800-000061000000}"/>
    <hyperlink ref="K135" r:id="rId99" xr:uid="{00000000-0004-0000-0800-000062000000}"/>
    <hyperlink ref="K136" r:id="rId100" xr:uid="{00000000-0004-0000-0800-000063000000}"/>
    <hyperlink ref="K137" r:id="rId101" xr:uid="{00000000-0004-0000-0800-000064000000}"/>
    <hyperlink ref="K138" r:id="rId102" xr:uid="{00000000-0004-0000-0800-000065000000}"/>
    <hyperlink ref="K139" r:id="rId103" xr:uid="{00000000-0004-0000-0800-000066000000}"/>
    <hyperlink ref="K140" r:id="rId104" xr:uid="{00000000-0004-0000-0800-000067000000}"/>
    <hyperlink ref="K141" r:id="rId105" xr:uid="{00000000-0004-0000-0800-000068000000}"/>
    <hyperlink ref="K142" r:id="rId106" xr:uid="{00000000-0004-0000-0800-000069000000}"/>
    <hyperlink ref="K143" r:id="rId107" xr:uid="{00000000-0004-0000-0800-00006A000000}"/>
    <hyperlink ref="K144" r:id="rId108" xr:uid="{00000000-0004-0000-0800-00006B000000}"/>
    <hyperlink ref="K145" r:id="rId109" xr:uid="{00000000-0004-0000-0800-00006C000000}"/>
    <hyperlink ref="K146" r:id="rId110" xr:uid="{00000000-0004-0000-0800-00006D000000}"/>
    <hyperlink ref="K147" r:id="rId111" xr:uid="{00000000-0004-0000-0800-00006E000000}"/>
    <hyperlink ref="K148" r:id="rId112" xr:uid="{00000000-0004-0000-0800-00006F000000}"/>
    <hyperlink ref="K149" r:id="rId113" xr:uid="{00000000-0004-0000-0800-000070000000}"/>
    <hyperlink ref="K150" r:id="rId114" xr:uid="{00000000-0004-0000-0800-000071000000}"/>
    <hyperlink ref="K151" r:id="rId115" xr:uid="{00000000-0004-0000-0800-000072000000}"/>
    <hyperlink ref="K152" r:id="rId116" xr:uid="{00000000-0004-0000-0800-000073000000}"/>
    <hyperlink ref="K153" r:id="rId117" xr:uid="{00000000-0004-0000-0800-000074000000}"/>
    <hyperlink ref="K154" r:id="rId118" xr:uid="{00000000-0004-0000-0800-000075000000}"/>
    <hyperlink ref="K155" r:id="rId119" xr:uid="{00000000-0004-0000-0800-000076000000}"/>
    <hyperlink ref="K156" r:id="rId120" xr:uid="{00000000-0004-0000-0800-000077000000}"/>
    <hyperlink ref="K157" r:id="rId121" xr:uid="{00000000-0004-0000-0800-000078000000}"/>
    <hyperlink ref="K158" r:id="rId122" xr:uid="{00000000-0004-0000-0800-000079000000}"/>
    <hyperlink ref="K159" r:id="rId123" xr:uid="{00000000-0004-0000-0800-00007A000000}"/>
    <hyperlink ref="K160" r:id="rId124" xr:uid="{00000000-0004-0000-0800-00007B000000}"/>
    <hyperlink ref="K161" r:id="rId125" xr:uid="{00000000-0004-0000-0800-00007C000000}"/>
    <hyperlink ref="K162" r:id="rId126" xr:uid="{00000000-0004-0000-0800-00007D000000}"/>
    <hyperlink ref="K163" r:id="rId127" xr:uid="{00000000-0004-0000-0800-00007E000000}"/>
    <hyperlink ref="K164" r:id="rId128" xr:uid="{00000000-0004-0000-0800-00007F000000}"/>
    <hyperlink ref="K165" r:id="rId129" xr:uid="{00000000-0004-0000-0800-000080000000}"/>
    <hyperlink ref="K166" r:id="rId130" xr:uid="{00000000-0004-0000-0800-000081000000}"/>
    <hyperlink ref="K167" r:id="rId131" xr:uid="{00000000-0004-0000-0800-000082000000}"/>
    <hyperlink ref="K168" r:id="rId132" xr:uid="{00000000-0004-0000-0800-000083000000}"/>
    <hyperlink ref="K169" r:id="rId133" xr:uid="{00000000-0004-0000-0800-000084000000}"/>
    <hyperlink ref="K170" r:id="rId134" xr:uid="{00000000-0004-0000-0800-000085000000}"/>
    <hyperlink ref="K171" r:id="rId135" xr:uid="{00000000-0004-0000-0800-000086000000}"/>
    <hyperlink ref="K172" r:id="rId136" xr:uid="{00000000-0004-0000-0800-000087000000}"/>
    <hyperlink ref="K173" r:id="rId137" xr:uid="{00000000-0004-0000-0800-000088000000}"/>
    <hyperlink ref="K174" r:id="rId138" xr:uid="{00000000-0004-0000-0800-000089000000}"/>
    <hyperlink ref="K175" r:id="rId139" xr:uid="{00000000-0004-0000-0800-00008A000000}"/>
    <hyperlink ref="K176" r:id="rId140" xr:uid="{00000000-0004-0000-0800-00008B000000}"/>
    <hyperlink ref="K177" r:id="rId141" xr:uid="{00000000-0004-0000-0800-00008C000000}"/>
    <hyperlink ref="K178" r:id="rId142" xr:uid="{00000000-0004-0000-0800-00008D000000}"/>
    <hyperlink ref="K179" r:id="rId143" xr:uid="{00000000-0004-0000-0800-00008E000000}"/>
    <hyperlink ref="K180" r:id="rId144" xr:uid="{00000000-0004-0000-0800-00008F000000}"/>
    <hyperlink ref="K181" r:id="rId145" xr:uid="{00000000-0004-0000-0800-000090000000}"/>
    <hyperlink ref="K182" r:id="rId146" xr:uid="{00000000-0004-0000-0800-000091000000}"/>
    <hyperlink ref="K183" r:id="rId147" xr:uid="{00000000-0004-0000-0800-000092000000}"/>
    <hyperlink ref="K184" r:id="rId148" xr:uid="{00000000-0004-0000-0800-000093000000}"/>
    <hyperlink ref="K185" r:id="rId149" xr:uid="{00000000-0004-0000-0800-000094000000}"/>
    <hyperlink ref="K186" r:id="rId150" xr:uid="{00000000-0004-0000-0800-000095000000}"/>
    <hyperlink ref="K187" r:id="rId151" xr:uid="{00000000-0004-0000-0800-000096000000}"/>
    <hyperlink ref="K188" r:id="rId152" xr:uid="{00000000-0004-0000-0800-000097000000}"/>
    <hyperlink ref="K189" r:id="rId153" xr:uid="{00000000-0004-0000-0800-000098000000}"/>
    <hyperlink ref="K190" r:id="rId154" xr:uid="{00000000-0004-0000-0800-000099000000}"/>
    <hyperlink ref="K191" r:id="rId155" xr:uid="{00000000-0004-0000-0800-00009A000000}"/>
    <hyperlink ref="K192" r:id="rId156" xr:uid="{00000000-0004-0000-0800-00009B000000}"/>
    <hyperlink ref="K193" r:id="rId157" xr:uid="{00000000-0004-0000-0800-00009C000000}"/>
    <hyperlink ref="K194" r:id="rId158" xr:uid="{00000000-0004-0000-0800-00009D000000}"/>
    <hyperlink ref="K195" r:id="rId159" xr:uid="{00000000-0004-0000-0800-00009E000000}"/>
    <hyperlink ref="K196" r:id="rId160" xr:uid="{00000000-0004-0000-0800-00009F000000}"/>
    <hyperlink ref="K197" r:id="rId161" xr:uid="{00000000-0004-0000-0800-0000A0000000}"/>
    <hyperlink ref="K198" r:id="rId162" xr:uid="{00000000-0004-0000-0800-0000A1000000}"/>
    <hyperlink ref="K199" r:id="rId163" xr:uid="{00000000-0004-0000-0800-0000A2000000}"/>
    <hyperlink ref="K200" r:id="rId164" xr:uid="{00000000-0004-0000-0800-0000A3000000}"/>
    <hyperlink ref="K201" r:id="rId165" xr:uid="{00000000-0004-0000-0800-0000A4000000}"/>
    <hyperlink ref="K202" r:id="rId166" xr:uid="{00000000-0004-0000-0800-0000A5000000}"/>
    <hyperlink ref="K203" r:id="rId167" xr:uid="{00000000-0004-0000-0800-0000A6000000}"/>
    <hyperlink ref="K204" r:id="rId168" xr:uid="{00000000-0004-0000-0800-0000A7000000}"/>
    <hyperlink ref="K205" r:id="rId169" xr:uid="{00000000-0004-0000-0800-0000A8000000}"/>
    <hyperlink ref="K206" r:id="rId170" xr:uid="{00000000-0004-0000-0800-0000A9000000}"/>
    <hyperlink ref="K207" r:id="rId171" xr:uid="{00000000-0004-0000-0800-0000AA000000}"/>
    <hyperlink ref="K208" r:id="rId172" xr:uid="{00000000-0004-0000-0800-0000AB000000}"/>
    <hyperlink ref="K209" r:id="rId173" xr:uid="{00000000-0004-0000-0800-0000AC000000}"/>
    <hyperlink ref="K210" r:id="rId174" xr:uid="{00000000-0004-0000-0800-0000AD000000}"/>
    <hyperlink ref="K211" r:id="rId175" xr:uid="{00000000-0004-0000-0800-0000AE000000}"/>
    <hyperlink ref="K212" r:id="rId176" xr:uid="{00000000-0004-0000-0800-0000AF000000}"/>
    <hyperlink ref="K213" r:id="rId177" xr:uid="{00000000-0004-0000-0800-0000B0000000}"/>
    <hyperlink ref="K214" r:id="rId178" xr:uid="{00000000-0004-0000-0800-0000B1000000}"/>
    <hyperlink ref="K215" r:id="rId179" xr:uid="{00000000-0004-0000-0800-0000B2000000}"/>
    <hyperlink ref="K216" r:id="rId180" xr:uid="{00000000-0004-0000-0800-0000B3000000}"/>
    <hyperlink ref="K217" r:id="rId181" xr:uid="{00000000-0004-0000-0800-0000B4000000}"/>
    <hyperlink ref="K218" r:id="rId182" xr:uid="{00000000-0004-0000-0800-0000B5000000}"/>
    <hyperlink ref="K219" r:id="rId183" xr:uid="{00000000-0004-0000-0800-0000B6000000}"/>
    <hyperlink ref="K220" r:id="rId184" xr:uid="{00000000-0004-0000-0800-0000B7000000}"/>
    <hyperlink ref="K221" r:id="rId185" xr:uid="{00000000-0004-0000-0800-0000B8000000}"/>
    <hyperlink ref="K222" r:id="rId186" xr:uid="{00000000-0004-0000-0800-0000B9000000}"/>
    <hyperlink ref="K223" r:id="rId187" xr:uid="{00000000-0004-0000-0800-0000BA000000}"/>
    <hyperlink ref="K224" r:id="rId188" xr:uid="{00000000-0004-0000-0800-0000BB000000}"/>
    <hyperlink ref="K225" r:id="rId189" xr:uid="{00000000-0004-0000-0800-0000BC000000}"/>
    <hyperlink ref="K226" r:id="rId190" xr:uid="{00000000-0004-0000-0800-0000BD000000}"/>
    <hyperlink ref="K227" r:id="rId191" xr:uid="{00000000-0004-0000-0800-0000BE000000}"/>
    <hyperlink ref="K228" r:id="rId192" xr:uid="{00000000-0004-0000-0800-0000BF000000}"/>
    <hyperlink ref="K229" r:id="rId193" xr:uid="{00000000-0004-0000-0800-0000C0000000}"/>
    <hyperlink ref="K230" r:id="rId194" xr:uid="{00000000-0004-0000-0800-0000C1000000}"/>
    <hyperlink ref="K231" r:id="rId195" xr:uid="{00000000-0004-0000-0800-0000C2000000}"/>
    <hyperlink ref="K232" r:id="rId196" xr:uid="{00000000-0004-0000-0800-0000C3000000}"/>
    <hyperlink ref="K233" r:id="rId197" xr:uid="{00000000-0004-0000-0800-0000C4000000}"/>
    <hyperlink ref="K234" r:id="rId198" xr:uid="{00000000-0004-0000-0800-0000C5000000}"/>
    <hyperlink ref="K235" r:id="rId199" xr:uid="{00000000-0004-0000-0800-0000C6000000}"/>
    <hyperlink ref="K236" r:id="rId200" xr:uid="{00000000-0004-0000-0800-0000C7000000}"/>
    <hyperlink ref="K237" r:id="rId201" xr:uid="{00000000-0004-0000-0800-0000C8000000}"/>
    <hyperlink ref="K238" r:id="rId202" xr:uid="{00000000-0004-0000-0800-0000C9000000}"/>
    <hyperlink ref="K239" r:id="rId203" xr:uid="{00000000-0004-0000-0800-0000CA000000}"/>
    <hyperlink ref="K240" r:id="rId204" xr:uid="{00000000-0004-0000-0800-0000CB000000}"/>
    <hyperlink ref="K241" r:id="rId205" xr:uid="{00000000-0004-0000-0800-0000CC000000}"/>
    <hyperlink ref="K242" r:id="rId206" xr:uid="{00000000-0004-0000-0800-0000CD000000}"/>
    <hyperlink ref="K244" r:id="rId207" xr:uid="{00000000-0004-0000-0800-0000CE000000}"/>
    <hyperlink ref="K245" r:id="rId208" xr:uid="{00000000-0004-0000-0800-0000CF000000}"/>
    <hyperlink ref="K246" r:id="rId209" xr:uid="{00000000-0004-0000-0800-0000D0000000}"/>
    <hyperlink ref="K247" r:id="rId210" xr:uid="{00000000-0004-0000-0800-0000D1000000}"/>
    <hyperlink ref="K248" r:id="rId211" xr:uid="{00000000-0004-0000-0800-0000D2000000}"/>
    <hyperlink ref="K249" r:id="rId212" xr:uid="{00000000-0004-0000-0800-0000D3000000}"/>
    <hyperlink ref="K250" r:id="rId213" xr:uid="{00000000-0004-0000-0800-0000D4000000}"/>
    <hyperlink ref="K251" r:id="rId214" xr:uid="{00000000-0004-0000-0800-0000D5000000}"/>
    <hyperlink ref="K252" r:id="rId215" xr:uid="{00000000-0004-0000-0800-0000D6000000}"/>
    <hyperlink ref="K253" r:id="rId216" xr:uid="{00000000-0004-0000-0800-0000D7000000}"/>
    <hyperlink ref="K254" r:id="rId217" xr:uid="{00000000-0004-0000-0800-0000D8000000}"/>
    <hyperlink ref="K255" r:id="rId218" xr:uid="{00000000-0004-0000-0800-0000D9000000}"/>
    <hyperlink ref="K256" r:id="rId219" xr:uid="{00000000-0004-0000-0800-0000DA000000}"/>
    <hyperlink ref="K257" r:id="rId220" xr:uid="{00000000-0004-0000-0800-0000DB000000}"/>
    <hyperlink ref="K271" r:id="rId221" xr:uid="{00000000-0004-0000-0800-0000DC000000}"/>
    <hyperlink ref="K272" r:id="rId222" xr:uid="{00000000-0004-0000-0800-0000DD000000}"/>
    <hyperlink ref="K273" r:id="rId223" xr:uid="{00000000-0004-0000-0800-0000DE000000}"/>
    <hyperlink ref="K274" r:id="rId224" xr:uid="{00000000-0004-0000-0800-0000DF000000}"/>
    <hyperlink ref="K275" r:id="rId225" xr:uid="{00000000-0004-0000-0800-0000E0000000}"/>
    <hyperlink ref="K276" r:id="rId226" xr:uid="{00000000-0004-0000-0800-0000E1000000}"/>
    <hyperlink ref="K277" r:id="rId227" xr:uid="{00000000-0004-0000-0800-0000E2000000}"/>
    <hyperlink ref="K278" r:id="rId228" xr:uid="{00000000-0004-0000-0800-0000E3000000}"/>
    <hyperlink ref="K279" r:id="rId229" xr:uid="{00000000-0004-0000-0800-0000E4000000}"/>
    <hyperlink ref="K280" r:id="rId230" xr:uid="{00000000-0004-0000-0800-0000E5000000}"/>
    <hyperlink ref="K281" r:id="rId231" xr:uid="{00000000-0004-0000-0800-0000E6000000}"/>
    <hyperlink ref="K282" r:id="rId232" xr:uid="{00000000-0004-0000-0800-0000E7000000}"/>
    <hyperlink ref="K283" r:id="rId233" xr:uid="{00000000-0004-0000-0800-0000E8000000}"/>
    <hyperlink ref="K284" r:id="rId234" xr:uid="{00000000-0004-0000-0800-0000E9000000}"/>
    <hyperlink ref="K285" r:id="rId235" xr:uid="{00000000-0004-0000-0800-0000EA000000}"/>
    <hyperlink ref="K286" r:id="rId236" xr:uid="{00000000-0004-0000-0800-0000EB000000}"/>
    <hyperlink ref="K287" r:id="rId237" xr:uid="{00000000-0004-0000-0800-0000EC000000}"/>
    <hyperlink ref="K288" r:id="rId238" xr:uid="{00000000-0004-0000-0800-0000ED000000}"/>
    <hyperlink ref="K289" r:id="rId239" xr:uid="{00000000-0004-0000-0800-0000EE000000}"/>
    <hyperlink ref="K290" r:id="rId240" xr:uid="{00000000-0004-0000-0800-0000EF000000}"/>
    <hyperlink ref="K291" r:id="rId241" xr:uid="{00000000-0004-0000-0800-0000F0000000}"/>
    <hyperlink ref="K292" r:id="rId242" xr:uid="{00000000-0004-0000-0800-0000F1000000}"/>
    <hyperlink ref="K293" r:id="rId243" xr:uid="{00000000-0004-0000-0800-0000F2000000}"/>
    <hyperlink ref="K294" r:id="rId244" xr:uid="{00000000-0004-0000-0800-0000F3000000}"/>
    <hyperlink ref="K295" r:id="rId245" xr:uid="{00000000-0004-0000-0800-0000F4000000}"/>
    <hyperlink ref="K296" r:id="rId246" xr:uid="{00000000-0004-0000-0800-0000F5000000}"/>
    <hyperlink ref="K297" r:id="rId247" xr:uid="{00000000-0004-0000-0800-0000F6000000}"/>
    <hyperlink ref="K298" r:id="rId248" xr:uid="{00000000-0004-0000-0800-0000F7000000}"/>
    <hyperlink ref="K299" r:id="rId249" xr:uid="{00000000-0004-0000-0800-0000F8000000}"/>
    <hyperlink ref="K300" r:id="rId250" xr:uid="{00000000-0004-0000-0800-0000F9000000}"/>
    <hyperlink ref="K301" r:id="rId251" xr:uid="{00000000-0004-0000-0800-0000FA000000}"/>
    <hyperlink ref="K302" r:id="rId252" xr:uid="{00000000-0004-0000-0800-0000FB000000}"/>
    <hyperlink ref="K303" r:id="rId253" xr:uid="{00000000-0004-0000-0800-0000FC000000}"/>
    <hyperlink ref="K304" r:id="rId254" xr:uid="{00000000-0004-0000-0800-0000FD000000}"/>
    <hyperlink ref="K305" r:id="rId255" xr:uid="{00000000-0004-0000-0800-0000FE000000}"/>
    <hyperlink ref="K306" r:id="rId256" xr:uid="{00000000-0004-0000-0800-0000FF000000}"/>
    <hyperlink ref="K307" r:id="rId257" xr:uid="{00000000-0004-0000-0800-000000010000}"/>
    <hyperlink ref="K308" r:id="rId258" xr:uid="{00000000-0004-0000-0800-000001010000}"/>
    <hyperlink ref="K309" r:id="rId259" xr:uid="{00000000-0004-0000-0800-000002010000}"/>
    <hyperlink ref="K310" r:id="rId260" xr:uid="{00000000-0004-0000-0800-000003010000}"/>
    <hyperlink ref="K311" r:id="rId261" xr:uid="{00000000-0004-0000-0800-000004010000}"/>
    <hyperlink ref="K312" r:id="rId262" xr:uid="{00000000-0004-0000-0800-000005010000}"/>
    <hyperlink ref="K313" r:id="rId263" xr:uid="{00000000-0004-0000-0800-000006010000}"/>
    <hyperlink ref="K314" r:id="rId264" xr:uid="{00000000-0004-0000-0800-000007010000}"/>
    <hyperlink ref="K315" r:id="rId265" xr:uid="{00000000-0004-0000-0800-000008010000}"/>
    <hyperlink ref="K316" r:id="rId266" xr:uid="{00000000-0004-0000-0800-000009010000}"/>
    <hyperlink ref="K317" r:id="rId267" xr:uid="{00000000-0004-0000-0800-00000A010000}"/>
    <hyperlink ref="K318" r:id="rId268" xr:uid="{00000000-0004-0000-0800-00000B010000}"/>
    <hyperlink ref="K319" r:id="rId269" xr:uid="{00000000-0004-0000-0800-00000C010000}"/>
    <hyperlink ref="K320" r:id="rId270" xr:uid="{00000000-0004-0000-0800-00000D010000}"/>
    <hyperlink ref="K321" r:id="rId271" xr:uid="{00000000-0004-0000-0800-00000E010000}"/>
    <hyperlink ref="K322" r:id="rId272" xr:uid="{00000000-0004-0000-0800-00000F010000}"/>
    <hyperlink ref="K323" r:id="rId273" xr:uid="{00000000-0004-0000-0800-000010010000}"/>
    <hyperlink ref="K324" r:id="rId274" xr:uid="{00000000-0004-0000-0800-000011010000}"/>
    <hyperlink ref="K325" r:id="rId275" xr:uid="{00000000-0004-0000-0800-000012010000}"/>
    <hyperlink ref="K326" r:id="rId276" xr:uid="{00000000-0004-0000-0800-000013010000}"/>
    <hyperlink ref="K327" r:id="rId277" xr:uid="{00000000-0004-0000-0800-000014010000}"/>
    <hyperlink ref="K328" r:id="rId278" xr:uid="{00000000-0004-0000-0800-000015010000}"/>
    <hyperlink ref="K329" r:id="rId279" xr:uid="{00000000-0004-0000-0800-000016010000}"/>
    <hyperlink ref="K330" r:id="rId280" xr:uid="{00000000-0004-0000-0800-000017010000}"/>
    <hyperlink ref="K331" r:id="rId281" xr:uid="{00000000-0004-0000-0800-000018010000}"/>
    <hyperlink ref="K332" r:id="rId282" xr:uid="{00000000-0004-0000-0800-000019010000}"/>
    <hyperlink ref="K333" r:id="rId283" xr:uid="{00000000-0004-0000-0800-00001A010000}"/>
    <hyperlink ref="K334" r:id="rId284" xr:uid="{00000000-0004-0000-0800-00001B010000}"/>
    <hyperlink ref="K335" r:id="rId285" xr:uid="{00000000-0004-0000-0800-00001C010000}"/>
    <hyperlink ref="K336" r:id="rId286" xr:uid="{00000000-0004-0000-0800-00001D010000}"/>
    <hyperlink ref="K337" r:id="rId287" xr:uid="{00000000-0004-0000-0800-00001E010000}"/>
    <hyperlink ref="K338" r:id="rId288" xr:uid="{00000000-0004-0000-0800-00001F010000}"/>
    <hyperlink ref="K339" r:id="rId289" xr:uid="{00000000-0004-0000-0800-000020010000}"/>
    <hyperlink ref="K340" r:id="rId290" xr:uid="{00000000-0004-0000-0800-000021010000}"/>
    <hyperlink ref="K341" r:id="rId291" xr:uid="{00000000-0004-0000-0800-000022010000}"/>
    <hyperlink ref="K342" r:id="rId292" xr:uid="{00000000-0004-0000-0800-000023010000}"/>
    <hyperlink ref="K343" r:id="rId293" xr:uid="{00000000-0004-0000-0800-000024010000}"/>
    <hyperlink ref="K344" r:id="rId294" xr:uid="{00000000-0004-0000-0800-000025010000}"/>
    <hyperlink ref="K345" r:id="rId295" xr:uid="{00000000-0004-0000-0800-000026010000}"/>
    <hyperlink ref="K346" r:id="rId296" xr:uid="{00000000-0004-0000-0800-000027010000}"/>
    <hyperlink ref="K347" r:id="rId297" xr:uid="{00000000-0004-0000-0800-000028010000}"/>
    <hyperlink ref="K348" r:id="rId298" xr:uid="{00000000-0004-0000-0800-000029010000}"/>
    <hyperlink ref="K349" r:id="rId299" xr:uid="{00000000-0004-0000-0800-00002A010000}"/>
    <hyperlink ref="K350" r:id="rId300" xr:uid="{00000000-0004-0000-0800-00002B010000}"/>
    <hyperlink ref="K351" r:id="rId301" xr:uid="{00000000-0004-0000-0800-00002C010000}"/>
    <hyperlink ref="K352" r:id="rId302" xr:uid="{00000000-0004-0000-0800-00002D010000}"/>
    <hyperlink ref="K353" r:id="rId303" xr:uid="{00000000-0004-0000-0800-00002E010000}"/>
    <hyperlink ref="K354" r:id="rId304" xr:uid="{00000000-0004-0000-0800-00002F010000}"/>
    <hyperlink ref="K355" r:id="rId305" xr:uid="{00000000-0004-0000-0800-000030010000}"/>
    <hyperlink ref="K356" r:id="rId306" xr:uid="{00000000-0004-0000-0800-000031010000}"/>
    <hyperlink ref="K357" r:id="rId307" xr:uid="{00000000-0004-0000-0800-000032010000}"/>
    <hyperlink ref="K358" r:id="rId308" xr:uid="{00000000-0004-0000-0800-000033010000}"/>
    <hyperlink ref="K359" r:id="rId309" xr:uid="{00000000-0004-0000-0800-000034010000}"/>
    <hyperlink ref="K360" r:id="rId310" xr:uid="{00000000-0004-0000-0800-000035010000}"/>
    <hyperlink ref="K361" r:id="rId311" xr:uid="{00000000-0004-0000-0800-000036010000}"/>
    <hyperlink ref="K362" r:id="rId312" xr:uid="{00000000-0004-0000-0800-000037010000}"/>
    <hyperlink ref="K363" r:id="rId313" xr:uid="{00000000-0004-0000-0800-000038010000}"/>
    <hyperlink ref="K364" r:id="rId314" xr:uid="{00000000-0004-0000-0800-000039010000}"/>
    <hyperlink ref="K365" r:id="rId315" xr:uid="{00000000-0004-0000-0800-00003A010000}"/>
    <hyperlink ref="K366" r:id="rId316" xr:uid="{00000000-0004-0000-0800-00003B010000}"/>
    <hyperlink ref="K367" r:id="rId317" xr:uid="{00000000-0004-0000-0800-00003C010000}"/>
    <hyperlink ref="K368" r:id="rId318" xr:uid="{00000000-0004-0000-0800-00003D010000}"/>
    <hyperlink ref="K369" r:id="rId319" xr:uid="{00000000-0004-0000-0800-00003E010000}"/>
    <hyperlink ref="K370" r:id="rId320" xr:uid="{00000000-0004-0000-0800-00003F010000}"/>
    <hyperlink ref="K371" r:id="rId321" xr:uid="{00000000-0004-0000-0800-000040010000}"/>
    <hyperlink ref="K372" r:id="rId322" xr:uid="{00000000-0004-0000-0800-000041010000}"/>
    <hyperlink ref="K373" r:id="rId323" xr:uid="{00000000-0004-0000-0800-000042010000}"/>
    <hyperlink ref="K374" r:id="rId324" xr:uid="{00000000-0004-0000-0800-000043010000}"/>
    <hyperlink ref="K375" r:id="rId325" xr:uid="{00000000-0004-0000-0800-000044010000}"/>
    <hyperlink ref="K376" r:id="rId326" xr:uid="{00000000-0004-0000-0800-000045010000}"/>
    <hyperlink ref="K377" r:id="rId327" xr:uid="{00000000-0004-0000-0800-000046010000}"/>
    <hyperlink ref="K378" r:id="rId328" xr:uid="{00000000-0004-0000-0800-000047010000}"/>
    <hyperlink ref="K379" r:id="rId329" xr:uid="{00000000-0004-0000-0800-000048010000}"/>
    <hyperlink ref="K380" r:id="rId330" xr:uid="{00000000-0004-0000-0800-000049010000}"/>
    <hyperlink ref="K381" r:id="rId331" xr:uid="{00000000-0004-0000-0800-00004A010000}"/>
    <hyperlink ref="K382" r:id="rId332" xr:uid="{00000000-0004-0000-0800-00004B010000}"/>
    <hyperlink ref="K383" r:id="rId333" xr:uid="{00000000-0004-0000-0800-00004C010000}"/>
    <hyperlink ref="K384" r:id="rId334" xr:uid="{00000000-0004-0000-0800-00004D010000}"/>
    <hyperlink ref="K385" r:id="rId335" xr:uid="{00000000-0004-0000-0800-00004E010000}"/>
    <hyperlink ref="K386" r:id="rId336" xr:uid="{00000000-0004-0000-0800-00004F010000}"/>
    <hyperlink ref="K387" r:id="rId337" xr:uid="{00000000-0004-0000-0800-000050010000}"/>
    <hyperlink ref="K388" r:id="rId338" xr:uid="{00000000-0004-0000-0800-000051010000}"/>
    <hyperlink ref="K389" r:id="rId339" xr:uid="{00000000-0004-0000-0800-000052010000}"/>
    <hyperlink ref="K390" r:id="rId340" xr:uid="{00000000-0004-0000-0800-000053010000}"/>
    <hyperlink ref="K391" r:id="rId341" xr:uid="{00000000-0004-0000-0800-000054010000}"/>
    <hyperlink ref="K392" r:id="rId342" xr:uid="{00000000-0004-0000-0800-000055010000}"/>
    <hyperlink ref="K393" r:id="rId343" xr:uid="{00000000-0004-0000-0800-000056010000}"/>
    <hyperlink ref="K394" r:id="rId344" xr:uid="{00000000-0004-0000-0800-000057010000}"/>
    <hyperlink ref="K395" r:id="rId345" xr:uid="{00000000-0004-0000-0800-000058010000}"/>
    <hyperlink ref="K396" r:id="rId346" xr:uid="{00000000-0004-0000-0800-000059010000}"/>
    <hyperlink ref="K397" r:id="rId347" xr:uid="{00000000-0004-0000-0800-00005A010000}"/>
    <hyperlink ref="K398" r:id="rId348" xr:uid="{00000000-0004-0000-0800-00005B010000}"/>
    <hyperlink ref="K399" r:id="rId349" xr:uid="{00000000-0004-0000-0800-00005C010000}"/>
    <hyperlink ref="K400" r:id="rId350" xr:uid="{00000000-0004-0000-0800-00005D010000}"/>
    <hyperlink ref="K401" r:id="rId351" xr:uid="{00000000-0004-0000-0800-00005E010000}"/>
    <hyperlink ref="K402" r:id="rId352" xr:uid="{00000000-0004-0000-0800-00005F010000}"/>
    <hyperlink ref="K403" r:id="rId353" xr:uid="{00000000-0004-0000-0800-000060010000}"/>
    <hyperlink ref="K404" r:id="rId354" xr:uid="{00000000-0004-0000-0800-000061010000}"/>
    <hyperlink ref="K405" r:id="rId355" xr:uid="{00000000-0004-0000-0800-000062010000}"/>
    <hyperlink ref="K406" r:id="rId356" xr:uid="{00000000-0004-0000-0800-000063010000}"/>
    <hyperlink ref="K407" r:id="rId357" xr:uid="{00000000-0004-0000-0800-000064010000}"/>
    <hyperlink ref="K408" r:id="rId358" xr:uid="{00000000-0004-0000-0800-000065010000}"/>
    <hyperlink ref="K409" r:id="rId359" xr:uid="{00000000-0004-0000-0800-000066010000}"/>
    <hyperlink ref="K410" r:id="rId360" xr:uid="{00000000-0004-0000-0800-000067010000}"/>
    <hyperlink ref="K411" r:id="rId361" xr:uid="{00000000-0004-0000-0800-000068010000}"/>
    <hyperlink ref="K412" r:id="rId362" xr:uid="{00000000-0004-0000-0800-000069010000}"/>
    <hyperlink ref="K413" r:id="rId363" xr:uid="{00000000-0004-0000-0800-00006A010000}"/>
    <hyperlink ref="K414" r:id="rId364" xr:uid="{00000000-0004-0000-0800-00006B010000}"/>
    <hyperlink ref="K415" r:id="rId365" xr:uid="{00000000-0004-0000-0800-00006C010000}"/>
    <hyperlink ref="K416" r:id="rId366" xr:uid="{00000000-0004-0000-0800-00006D010000}"/>
    <hyperlink ref="K417" r:id="rId367" xr:uid="{00000000-0004-0000-0800-00006E010000}"/>
    <hyperlink ref="K418" r:id="rId368" xr:uid="{00000000-0004-0000-0800-00006F010000}"/>
    <hyperlink ref="K419" r:id="rId369" xr:uid="{00000000-0004-0000-0800-000070010000}"/>
    <hyperlink ref="K420" r:id="rId370" xr:uid="{00000000-0004-0000-0800-000071010000}"/>
    <hyperlink ref="K421" r:id="rId371" xr:uid="{00000000-0004-0000-0800-000072010000}"/>
    <hyperlink ref="K422" r:id="rId372" xr:uid="{00000000-0004-0000-0800-000073010000}"/>
    <hyperlink ref="K423" r:id="rId373" xr:uid="{00000000-0004-0000-0800-000074010000}"/>
    <hyperlink ref="K424" r:id="rId374" xr:uid="{00000000-0004-0000-0800-000075010000}"/>
    <hyperlink ref="K425" r:id="rId375" xr:uid="{00000000-0004-0000-0800-000076010000}"/>
    <hyperlink ref="K426" r:id="rId376" xr:uid="{00000000-0004-0000-0800-000077010000}"/>
    <hyperlink ref="K427" r:id="rId377" xr:uid="{00000000-0004-0000-0800-000078010000}"/>
    <hyperlink ref="K428" r:id="rId378" xr:uid="{00000000-0004-0000-0800-000079010000}"/>
    <hyperlink ref="K429" r:id="rId379" xr:uid="{00000000-0004-0000-0800-00007A010000}"/>
    <hyperlink ref="K430" r:id="rId380" xr:uid="{00000000-0004-0000-0800-00007B010000}"/>
    <hyperlink ref="K431" r:id="rId381" xr:uid="{00000000-0004-0000-0800-00007C010000}"/>
    <hyperlink ref="K432" r:id="rId382" xr:uid="{00000000-0004-0000-0800-00007D010000}"/>
    <hyperlink ref="K433" r:id="rId383" xr:uid="{00000000-0004-0000-0800-00007E010000}"/>
    <hyperlink ref="K447" r:id="rId384" xr:uid="{00000000-0004-0000-0800-00007F010000}"/>
    <hyperlink ref="K448" r:id="rId385" xr:uid="{00000000-0004-0000-0800-000080010000}"/>
    <hyperlink ref="K449" r:id="rId386" xr:uid="{00000000-0004-0000-0800-000081010000}"/>
    <hyperlink ref="K450" r:id="rId387" xr:uid="{00000000-0004-0000-0800-000082010000}"/>
    <hyperlink ref="K451" r:id="rId388" xr:uid="{00000000-0004-0000-0800-000083010000}"/>
    <hyperlink ref="K452" r:id="rId389" xr:uid="{00000000-0004-0000-0800-000084010000}"/>
    <hyperlink ref="K453" r:id="rId390" xr:uid="{00000000-0004-0000-0800-000085010000}"/>
    <hyperlink ref="K454" r:id="rId391" xr:uid="{00000000-0004-0000-0800-000086010000}"/>
    <hyperlink ref="K455" r:id="rId392" xr:uid="{00000000-0004-0000-0800-000087010000}"/>
    <hyperlink ref="K456" r:id="rId393" xr:uid="{00000000-0004-0000-0800-000088010000}"/>
    <hyperlink ref="K457" r:id="rId394" xr:uid="{00000000-0004-0000-0800-000089010000}"/>
    <hyperlink ref="K458" r:id="rId395" xr:uid="{00000000-0004-0000-0800-00008A010000}"/>
    <hyperlink ref="K459" r:id="rId396" xr:uid="{00000000-0004-0000-0800-00008B010000}"/>
    <hyperlink ref="K460" r:id="rId397" xr:uid="{00000000-0004-0000-0800-00008C010000}"/>
    <hyperlink ref="K461" r:id="rId398" xr:uid="{00000000-0004-0000-0800-00008D010000}"/>
    <hyperlink ref="K462" r:id="rId399" xr:uid="{00000000-0004-0000-0800-00008E010000}"/>
    <hyperlink ref="K463" r:id="rId400" xr:uid="{00000000-0004-0000-0800-00008F010000}"/>
    <hyperlink ref="K464" r:id="rId401" xr:uid="{00000000-0004-0000-0800-000090010000}"/>
    <hyperlink ref="K465" r:id="rId402" xr:uid="{00000000-0004-0000-0800-000091010000}"/>
    <hyperlink ref="K466" r:id="rId403" xr:uid="{00000000-0004-0000-0800-000092010000}"/>
    <hyperlink ref="K467" r:id="rId404" xr:uid="{00000000-0004-0000-0800-000093010000}"/>
    <hyperlink ref="K468" r:id="rId405" xr:uid="{00000000-0004-0000-0800-000094010000}"/>
    <hyperlink ref="K469" r:id="rId406" xr:uid="{00000000-0004-0000-0800-000095010000}"/>
    <hyperlink ref="K470" r:id="rId407" xr:uid="{00000000-0004-0000-0800-000096010000}"/>
    <hyperlink ref="K471" r:id="rId408" xr:uid="{00000000-0004-0000-0800-000097010000}"/>
    <hyperlink ref="K472" r:id="rId409" xr:uid="{00000000-0004-0000-0800-000098010000}"/>
    <hyperlink ref="K473" r:id="rId410" xr:uid="{00000000-0004-0000-0800-000099010000}"/>
    <hyperlink ref="K474" r:id="rId411" xr:uid="{00000000-0004-0000-0800-00009A010000}"/>
    <hyperlink ref="K475" r:id="rId412" xr:uid="{00000000-0004-0000-0800-00009B010000}"/>
    <hyperlink ref="K476" r:id="rId413" xr:uid="{00000000-0004-0000-0800-00009C010000}"/>
    <hyperlink ref="K477" r:id="rId414" xr:uid="{00000000-0004-0000-0800-00009D010000}"/>
    <hyperlink ref="K478" r:id="rId415" xr:uid="{00000000-0004-0000-0800-00009E010000}"/>
    <hyperlink ref="K479" r:id="rId416" xr:uid="{00000000-0004-0000-0800-00009F010000}"/>
    <hyperlink ref="K480" r:id="rId417" xr:uid="{00000000-0004-0000-0800-0000A0010000}"/>
    <hyperlink ref="K481" r:id="rId418" xr:uid="{00000000-0004-0000-0800-0000A1010000}"/>
    <hyperlink ref="K482" r:id="rId419" xr:uid="{00000000-0004-0000-0800-0000A2010000}"/>
    <hyperlink ref="K483" r:id="rId420" xr:uid="{00000000-0004-0000-0800-0000A3010000}"/>
    <hyperlink ref="K484" r:id="rId421" xr:uid="{00000000-0004-0000-0800-0000A4010000}"/>
    <hyperlink ref="K485" r:id="rId422" xr:uid="{00000000-0004-0000-0800-0000A5010000}"/>
    <hyperlink ref="K486" r:id="rId423" xr:uid="{00000000-0004-0000-0800-0000A6010000}"/>
    <hyperlink ref="K487" r:id="rId424" xr:uid="{00000000-0004-0000-0800-0000A7010000}"/>
    <hyperlink ref="K488" r:id="rId425" xr:uid="{00000000-0004-0000-0800-0000A8010000}"/>
    <hyperlink ref="K489" r:id="rId426" xr:uid="{00000000-0004-0000-0800-0000A9010000}"/>
    <hyperlink ref="K490" r:id="rId427" xr:uid="{00000000-0004-0000-0800-0000AA010000}"/>
    <hyperlink ref="K491" r:id="rId428" xr:uid="{00000000-0004-0000-0800-0000AB010000}"/>
    <hyperlink ref="K492" r:id="rId429" xr:uid="{00000000-0004-0000-0800-0000AC010000}"/>
    <hyperlink ref="K493" r:id="rId430" xr:uid="{00000000-0004-0000-0800-0000AD010000}"/>
    <hyperlink ref="K494" r:id="rId431" xr:uid="{00000000-0004-0000-0800-0000AE010000}"/>
    <hyperlink ref="K495" r:id="rId432" xr:uid="{00000000-0004-0000-0800-0000AF010000}"/>
    <hyperlink ref="K496" r:id="rId433" xr:uid="{00000000-0004-0000-0800-0000B0010000}"/>
    <hyperlink ref="K497" r:id="rId434" xr:uid="{00000000-0004-0000-0800-0000B1010000}"/>
    <hyperlink ref="K498" r:id="rId435" xr:uid="{00000000-0004-0000-0800-0000B2010000}"/>
    <hyperlink ref="K499" r:id="rId436" xr:uid="{00000000-0004-0000-0800-0000B3010000}"/>
    <hyperlink ref="K500" r:id="rId437" xr:uid="{00000000-0004-0000-0800-0000B4010000}"/>
    <hyperlink ref="K501" r:id="rId438" xr:uid="{00000000-0004-0000-0800-0000B5010000}"/>
    <hyperlink ref="K502" r:id="rId439" xr:uid="{00000000-0004-0000-0800-0000B6010000}"/>
    <hyperlink ref="K503" r:id="rId440" xr:uid="{00000000-0004-0000-0800-0000B7010000}"/>
    <hyperlink ref="K504" r:id="rId441" xr:uid="{00000000-0004-0000-0800-0000B8010000}"/>
    <hyperlink ref="K505" r:id="rId442" xr:uid="{00000000-0004-0000-0800-0000B9010000}"/>
    <hyperlink ref="K506" r:id="rId443" xr:uid="{00000000-0004-0000-0800-0000BA010000}"/>
    <hyperlink ref="K507" r:id="rId444" xr:uid="{00000000-0004-0000-0800-0000BB010000}"/>
    <hyperlink ref="K508" r:id="rId445" xr:uid="{00000000-0004-0000-0800-0000BC010000}"/>
    <hyperlink ref="K509" r:id="rId446" xr:uid="{00000000-0004-0000-0800-0000BD010000}"/>
    <hyperlink ref="K510" r:id="rId447" xr:uid="{00000000-0004-0000-0800-0000BE010000}"/>
    <hyperlink ref="K511" r:id="rId448" xr:uid="{00000000-0004-0000-0800-0000BF010000}"/>
    <hyperlink ref="K512" r:id="rId449" xr:uid="{00000000-0004-0000-0800-0000C0010000}"/>
    <hyperlink ref="K513" r:id="rId450" xr:uid="{00000000-0004-0000-0800-0000C1010000}"/>
    <hyperlink ref="K514" r:id="rId451" xr:uid="{00000000-0004-0000-0800-0000C2010000}"/>
    <hyperlink ref="K515" r:id="rId452" xr:uid="{00000000-0004-0000-0800-0000C3010000}"/>
    <hyperlink ref="K516" r:id="rId453" xr:uid="{00000000-0004-0000-0800-0000C4010000}"/>
    <hyperlink ref="K517" r:id="rId454" xr:uid="{00000000-0004-0000-0800-0000C5010000}"/>
    <hyperlink ref="K518" r:id="rId455" xr:uid="{00000000-0004-0000-0800-0000C6010000}"/>
    <hyperlink ref="K519" r:id="rId456" xr:uid="{00000000-0004-0000-0800-0000C7010000}"/>
    <hyperlink ref="K520" r:id="rId457" xr:uid="{00000000-0004-0000-0800-0000C8010000}"/>
    <hyperlink ref="K521" r:id="rId458" xr:uid="{00000000-0004-0000-0800-0000C9010000}"/>
    <hyperlink ref="K522" r:id="rId459" xr:uid="{00000000-0004-0000-0800-0000CA010000}"/>
    <hyperlink ref="K523" r:id="rId460" xr:uid="{00000000-0004-0000-0800-0000CB010000}"/>
    <hyperlink ref="K524" r:id="rId461" xr:uid="{00000000-0004-0000-0800-0000CC010000}"/>
    <hyperlink ref="K525" r:id="rId462" xr:uid="{00000000-0004-0000-0800-0000CD010000}"/>
    <hyperlink ref="K526" r:id="rId463" xr:uid="{00000000-0004-0000-0800-0000CE010000}"/>
    <hyperlink ref="K527" r:id="rId464" xr:uid="{00000000-0004-0000-0800-0000CF010000}"/>
    <hyperlink ref="K528" r:id="rId465" xr:uid="{00000000-0004-0000-0800-0000D0010000}"/>
    <hyperlink ref="K529" r:id="rId466" xr:uid="{00000000-0004-0000-0800-0000D1010000}"/>
    <hyperlink ref="K530" r:id="rId467" xr:uid="{00000000-0004-0000-0800-0000D2010000}"/>
    <hyperlink ref="K531" r:id="rId468" xr:uid="{00000000-0004-0000-0800-0000D3010000}"/>
    <hyperlink ref="K532" r:id="rId469" xr:uid="{00000000-0004-0000-0800-0000D4010000}"/>
    <hyperlink ref="K533" r:id="rId470" xr:uid="{00000000-0004-0000-0800-0000D5010000}"/>
    <hyperlink ref="K534" r:id="rId471" xr:uid="{00000000-0004-0000-0800-0000D6010000}"/>
    <hyperlink ref="K535" r:id="rId472" xr:uid="{00000000-0004-0000-0800-0000D7010000}"/>
    <hyperlink ref="K536" r:id="rId473" xr:uid="{00000000-0004-0000-0800-0000D8010000}"/>
    <hyperlink ref="K537" r:id="rId474" xr:uid="{00000000-0004-0000-0800-0000D9010000}"/>
    <hyperlink ref="K538" r:id="rId475" xr:uid="{00000000-0004-0000-0800-0000DA010000}"/>
    <hyperlink ref="K539" r:id="rId476" xr:uid="{00000000-0004-0000-0800-0000DB010000}"/>
    <hyperlink ref="K540" r:id="rId477" xr:uid="{00000000-0004-0000-0800-0000DC010000}"/>
    <hyperlink ref="K541" r:id="rId478" xr:uid="{00000000-0004-0000-0800-0000DD010000}"/>
    <hyperlink ref="K542" r:id="rId479" xr:uid="{00000000-0004-0000-0800-0000DE010000}"/>
    <hyperlink ref="K543" r:id="rId480" xr:uid="{00000000-0004-0000-0800-0000DF010000}"/>
    <hyperlink ref="K544" r:id="rId481" xr:uid="{00000000-0004-0000-0800-0000E0010000}"/>
    <hyperlink ref="K545" r:id="rId482" xr:uid="{00000000-0004-0000-0800-0000E1010000}"/>
    <hyperlink ref="K546" r:id="rId483" xr:uid="{00000000-0004-0000-0800-0000E2010000}"/>
    <hyperlink ref="K547" r:id="rId484" xr:uid="{00000000-0004-0000-0800-0000E3010000}"/>
    <hyperlink ref="K548" r:id="rId485" xr:uid="{00000000-0004-0000-0800-0000E4010000}"/>
    <hyperlink ref="K549" r:id="rId486" xr:uid="{00000000-0004-0000-0800-0000E5010000}"/>
    <hyperlink ref="K550" r:id="rId487" xr:uid="{00000000-0004-0000-0800-0000E6010000}"/>
    <hyperlink ref="K551" r:id="rId488" xr:uid="{00000000-0004-0000-0800-0000E7010000}"/>
    <hyperlink ref="K552" r:id="rId489" xr:uid="{00000000-0004-0000-0800-0000E8010000}"/>
    <hyperlink ref="K553" r:id="rId490" xr:uid="{00000000-0004-0000-0800-0000E9010000}"/>
    <hyperlink ref="K554" r:id="rId491" xr:uid="{00000000-0004-0000-0800-0000EA010000}"/>
    <hyperlink ref="K555" r:id="rId492" xr:uid="{00000000-0004-0000-0800-0000EB010000}"/>
    <hyperlink ref="K556" r:id="rId493" xr:uid="{00000000-0004-0000-0800-0000EC010000}"/>
    <hyperlink ref="K557" r:id="rId494" xr:uid="{00000000-0004-0000-0800-0000ED010000}"/>
    <hyperlink ref="K558" r:id="rId495" xr:uid="{00000000-0004-0000-0800-0000EE010000}"/>
    <hyperlink ref="K559" r:id="rId496" xr:uid="{00000000-0004-0000-0800-0000EF010000}"/>
    <hyperlink ref="K560" r:id="rId497" xr:uid="{00000000-0004-0000-0800-0000F0010000}"/>
    <hyperlink ref="K561" r:id="rId498" xr:uid="{00000000-0004-0000-0800-0000F1010000}"/>
    <hyperlink ref="K562" r:id="rId499" xr:uid="{00000000-0004-0000-0800-0000F2010000}"/>
    <hyperlink ref="K563" r:id="rId500" xr:uid="{00000000-0004-0000-0800-0000F3010000}"/>
    <hyperlink ref="K564" r:id="rId501" xr:uid="{00000000-0004-0000-0800-0000F4010000}"/>
    <hyperlink ref="K565" r:id="rId502" xr:uid="{00000000-0004-0000-0800-0000F5010000}"/>
    <hyperlink ref="K566" r:id="rId503" xr:uid="{00000000-0004-0000-0800-0000F6010000}"/>
    <hyperlink ref="K567" r:id="rId504" xr:uid="{00000000-0004-0000-0800-0000F7010000}"/>
    <hyperlink ref="K568" r:id="rId505" xr:uid="{00000000-0004-0000-0800-0000F8010000}"/>
    <hyperlink ref="K569" r:id="rId506" xr:uid="{00000000-0004-0000-0800-0000F9010000}"/>
    <hyperlink ref="K570" r:id="rId507" xr:uid="{00000000-0004-0000-0800-0000FA010000}"/>
    <hyperlink ref="K571" r:id="rId508" xr:uid="{00000000-0004-0000-0800-0000FB010000}"/>
    <hyperlink ref="K572" r:id="rId509" xr:uid="{00000000-0004-0000-0800-0000FC010000}"/>
    <hyperlink ref="K573" r:id="rId510" xr:uid="{00000000-0004-0000-0800-0000FD010000}"/>
    <hyperlink ref="K574" r:id="rId511" xr:uid="{00000000-0004-0000-0800-0000FE010000}"/>
    <hyperlink ref="K575" r:id="rId512" xr:uid="{00000000-0004-0000-0800-0000FF010000}"/>
    <hyperlink ref="K576" r:id="rId513" xr:uid="{00000000-0004-0000-0800-000000020000}"/>
    <hyperlink ref="K577" r:id="rId514" xr:uid="{00000000-0004-0000-0800-000001020000}"/>
    <hyperlink ref="K578" r:id="rId515" xr:uid="{00000000-0004-0000-0800-000002020000}"/>
    <hyperlink ref="K579" r:id="rId516" xr:uid="{00000000-0004-0000-0800-000003020000}"/>
    <hyperlink ref="K580" r:id="rId517" xr:uid="{00000000-0004-0000-0800-000004020000}"/>
    <hyperlink ref="K581" r:id="rId518" xr:uid="{00000000-0004-0000-0800-000005020000}"/>
    <hyperlink ref="K582" r:id="rId519" xr:uid="{00000000-0004-0000-0800-000006020000}"/>
    <hyperlink ref="K583" r:id="rId520" xr:uid="{00000000-0004-0000-0800-000007020000}"/>
    <hyperlink ref="K584" r:id="rId521" xr:uid="{00000000-0004-0000-0800-000008020000}"/>
    <hyperlink ref="K585" r:id="rId522" xr:uid="{00000000-0004-0000-0800-000009020000}"/>
    <hyperlink ref="K586" r:id="rId523" xr:uid="{00000000-0004-0000-0800-00000A020000}"/>
    <hyperlink ref="K587" r:id="rId524" xr:uid="{00000000-0004-0000-0800-00000B020000}"/>
    <hyperlink ref="K588" r:id="rId525" xr:uid="{00000000-0004-0000-0800-00000C020000}"/>
    <hyperlink ref="K589" r:id="rId526" xr:uid="{00000000-0004-0000-0800-00000D020000}"/>
    <hyperlink ref="K590" r:id="rId527" xr:uid="{00000000-0004-0000-0800-00000E020000}"/>
    <hyperlink ref="K591" r:id="rId528" xr:uid="{00000000-0004-0000-0800-00000F020000}"/>
    <hyperlink ref="K592" r:id="rId529" xr:uid="{00000000-0004-0000-0800-000010020000}"/>
    <hyperlink ref="K593" r:id="rId530" xr:uid="{00000000-0004-0000-0800-000011020000}"/>
    <hyperlink ref="K594" r:id="rId531" xr:uid="{00000000-0004-0000-0800-000012020000}"/>
    <hyperlink ref="K595" r:id="rId532" xr:uid="{00000000-0004-0000-0800-000013020000}"/>
    <hyperlink ref="K596" r:id="rId533" xr:uid="{00000000-0004-0000-0800-000014020000}"/>
    <hyperlink ref="K597" r:id="rId534" xr:uid="{00000000-0004-0000-0800-000015020000}"/>
    <hyperlink ref="K598" r:id="rId535" xr:uid="{00000000-0004-0000-0800-000016020000}"/>
    <hyperlink ref="K599" r:id="rId536" xr:uid="{00000000-0004-0000-0800-000017020000}"/>
    <hyperlink ref="K600" r:id="rId537" xr:uid="{00000000-0004-0000-0800-000018020000}"/>
    <hyperlink ref="K601" r:id="rId538" xr:uid="{00000000-0004-0000-0800-000019020000}"/>
    <hyperlink ref="K602" r:id="rId539" xr:uid="{00000000-0004-0000-0800-00001A020000}"/>
    <hyperlink ref="K603" r:id="rId540" xr:uid="{00000000-0004-0000-0800-00001B020000}"/>
    <hyperlink ref="K604" r:id="rId541" xr:uid="{00000000-0004-0000-0800-00001C020000}"/>
    <hyperlink ref="K605" r:id="rId542" xr:uid="{00000000-0004-0000-0800-00001D020000}"/>
    <hyperlink ref="K606" r:id="rId543" xr:uid="{00000000-0004-0000-0800-00001E020000}"/>
    <hyperlink ref="K607" r:id="rId544" xr:uid="{00000000-0004-0000-0800-00001F020000}"/>
    <hyperlink ref="K608" r:id="rId545" xr:uid="{00000000-0004-0000-0800-000020020000}"/>
    <hyperlink ref="K609" r:id="rId546" xr:uid="{00000000-0004-0000-0800-000021020000}"/>
    <hyperlink ref="K610" r:id="rId547" xr:uid="{00000000-0004-0000-0800-000022020000}"/>
    <hyperlink ref="K611" r:id="rId548" xr:uid="{00000000-0004-0000-0800-000023020000}"/>
    <hyperlink ref="K612" r:id="rId549" xr:uid="{00000000-0004-0000-0800-000024020000}"/>
    <hyperlink ref="K613" r:id="rId550" xr:uid="{00000000-0004-0000-0800-000025020000}"/>
    <hyperlink ref="K614" r:id="rId551" xr:uid="{00000000-0004-0000-0800-000026020000}"/>
    <hyperlink ref="K615" r:id="rId552" xr:uid="{00000000-0004-0000-0800-000027020000}"/>
    <hyperlink ref="K616" r:id="rId553" xr:uid="{00000000-0004-0000-0800-000028020000}"/>
    <hyperlink ref="K617" r:id="rId554" xr:uid="{00000000-0004-0000-0800-000029020000}"/>
    <hyperlink ref="K618" r:id="rId555" xr:uid="{00000000-0004-0000-0800-00002A020000}"/>
    <hyperlink ref="K619" r:id="rId556" xr:uid="{00000000-0004-0000-0800-00002B020000}"/>
    <hyperlink ref="K620" r:id="rId557" xr:uid="{00000000-0004-0000-0800-00002C020000}"/>
    <hyperlink ref="K621" r:id="rId558" xr:uid="{00000000-0004-0000-0800-00002D020000}"/>
    <hyperlink ref="K622" r:id="rId559" xr:uid="{00000000-0004-0000-0800-00002E020000}"/>
    <hyperlink ref="K623" r:id="rId560" xr:uid="{00000000-0004-0000-0800-00002F020000}"/>
    <hyperlink ref="K624" r:id="rId561" xr:uid="{00000000-0004-0000-0800-000030020000}"/>
    <hyperlink ref="K625" r:id="rId562" xr:uid="{00000000-0004-0000-0800-000031020000}"/>
    <hyperlink ref="K626" r:id="rId563" xr:uid="{00000000-0004-0000-0800-000032020000}"/>
    <hyperlink ref="K627" r:id="rId564" xr:uid="{00000000-0004-0000-0800-000033020000}"/>
    <hyperlink ref="K628" r:id="rId565" xr:uid="{00000000-0004-0000-0800-000034020000}"/>
    <hyperlink ref="K629" r:id="rId566" xr:uid="{00000000-0004-0000-0800-000035020000}"/>
    <hyperlink ref="K630" r:id="rId567" xr:uid="{00000000-0004-0000-0800-000036020000}"/>
    <hyperlink ref="K631" r:id="rId568" xr:uid="{00000000-0004-0000-0800-000037020000}"/>
    <hyperlink ref="K632" r:id="rId569" xr:uid="{00000000-0004-0000-0800-000038020000}"/>
    <hyperlink ref="K633" r:id="rId570" xr:uid="{00000000-0004-0000-0800-000039020000}"/>
    <hyperlink ref="K634" r:id="rId571" xr:uid="{00000000-0004-0000-0800-00003A020000}"/>
    <hyperlink ref="K635" r:id="rId572" xr:uid="{00000000-0004-0000-0800-00003B020000}"/>
    <hyperlink ref="K636" r:id="rId573" xr:uid="{00000000-0004-0000-0800-00003C020000}"/>
    <hyperlink ref="K637" r:id="rId574" xr:uid="{00000000-0004-0000-0800-00003D020000}"/>
    <hyperlink ref="K638" r:id="rId575" xr:uid="{00000000-0004-0000-0800-00003E020000}"/>
    <hyperlink ref="K639" r:id="rId576" xr:uid="{00000000-0004-0000-0800-00003F020000}"/>
    <hyperlink ref="K640" r:id="rId577" xr:uid="{00000000-0004-0000-0800-000040020000}"/>
    <hyperlink ref="K641" r:id="rId578" xr:uid="{00000000-0004-0000-0800-000041020000}"/>
    <hyperlink ref="K642" r:id="rId579" xr:uid="{00000000-0004-0000-0800-000042020000}"/>
    <hyperlink ref="K643" r:id="rId580" xr:uid="{00000000-0004-0000-0800-000043020000}"/>
    <hyperlink ref="K644" r:id="rId581" xr:uid="{00000000-0004-0000-0800-000044020000}"/>
    <hyperlink ref="K645" r:id="rId582" xr:uid="{00000000-0004-0000-0800-000045020000}"/>
    <hyperlink ref="K646" r:id="rId583" xr:uid="{00000000-0004-0000-0800-000046020000}"/>
    <hyperlink ref="K647" r:id="rId584" xr:uid="{00000000-0004-0000-0800-000047020000}"/>
    <hyperlink ref="K648" r:id="rId585" xr:uid="{00000000-0004-0000-0800-000048020000}"/>
    <hyperlink ref="K649" r:id="rId586" xr:uid="{00000000-0004-0000-0800-000049020000}"/>
    <hyperlink ref="K663" r:id="rId587" xr:uid="{00000000-0004-0000-0800-00004A020000}"/>
    <hyperlink ref="K664" r:id="rId588" xr:uid="{00000000-0004-0000-0800-00004B020000}"/>
    <hyperlink ref="K665" r:id="rId589" xr:uid="{00000000-0004-0000-0800-00004C020000}"/>
    <hyperlink ref="K666" r:id="rId590" xr:uid="{00000000-0004-0000-0800-00004D020000}"/>
    <hyperlink ref="K667" r:id="rId591" xr:uid="{00000000-0004-0000-0800-00004E020000}"/>
    <hyperlink ref="K668" r:id="rId592" xr:uid="{00000000-0004-0000-0800-00004F020000}"/>
    <hyperlink ref="K669" r:id="rId593" xr:uid="{00000000-0004-0000-0800-000050020000}"/>
    <hyperlink ref="K670" r:id="rId594" xr:uid="{00000000-0004-0000-0800-000051020000}"/>
    <hyperlink ref="K671" r:id="rId595" xr:uid="{00000000-0004-0000-0800-000052020000}"/>
    <hyperlink ref="K672" r:id="rId596" xr:uid="{00000000-0004-0000-0800-000053020000}"/>
    <hyperlink ref="K673" r:id="rId597" xr:uid="{00000000-0004-0000-0800-000054020000}"/>
    <hyperlink ref="K674" r:id="rId598" xr:uid="{00000000-0004-0000-0800-000055020000}"/>
    <hyperlink ref="K675" r:id="rId599" xr:uid="{00000000-0004-0000-0800-000056020000}"/>
    <hyperlink ref="K676" r:id="rId600" xr:uid="{00000000-0004-0000-0800-000057020000}"/>
    <hyperlink ref="K677" r:id="rId601" xr:uid="{00000000-0004-0000-0800-000058020000}"/>
    <hyperlink ref="K678" r:id="rId602" xr:uid="{00000000-0004-0000-0800-000059020000}"/>
    <hyperlink ref="K679" r:id="rId603" xr:uid="{00000000-0004-0000-0800-00005A020000}"/>
    <hyperlink ref="K680" r:id="rId604" xr:uid="{00000000-0004-0000-0800-00005B020000}"/>
    <hyperlink ref="K681" r:id="rId605" xr:uid="{00000000-0004-0000-0800-00005C020000}"/>
    <hyperlink ref="K682" r:id="rId606" xr:uid="{00000000-0004-0000-0800-00005D020000}"/>
    <hyperlink ref="K683" r:id="rId607" xr:uid="{00000000-0004-0000-0800-00005E020000}"/>
    <hyperlink ref="K684" r:id="rId608" xr:uid="{00000000-0004-0000-0800-00005F020000}"/>
    <hyperlink ref="K685" r:id="rId609" xr:uid="{00000000-0004-0000-0800-000060020000}"/>
    <hyperlink ref="K686" r:id="rId610" xr:uid="{00000000-0004-0000-0800-000061020000}"/>
    <hyperlink ref="K687" r:id="rId611" xr:uid="{00000000-0004-0000-0800-000062020000}"/>
    <hyperlink ref="K688" r:id="rId612" xr:uid="{00000000-0004-0000-0800-000063020000}"/>
    <hyperlink ref="K689" r:id="rId613" xr:uid="{00000000-0004-0000-0800-000064020000}"/>
    <hyperlink ref="K690" r:id="rId614" xr:uid="{00000000-0004-0000-0800-000065020000}"/>
    <hyperlink ref="K691" r:id="rId615" xr:uid="{00000000-0004-0000-0800-000066020000}"/>
    <hyperlink ref="K692" r:id="rId616" xr:uid="{00000000-0004-0000-0800-000067020000}"/>
    <hyperlink ref="K693" r:id="rId617" xr:uid="{00000000-0004-0000-0800-000068020000}"/>
    <hyperlink ref="K694" r:id="rId618" xr:uid="{00000000-0004-0000-0800-000069020000}"/>
    <hyperlink ref="K695" r:id="rId619" xr:uid="{00000000-0004-0000-0800-00006A020000}"/>
    <hyperlink ref="K696" r:id="rId620" xr:uid="{00000000-0004-0000-0800-00006B020000}"/>
    <hyperlink ref="K697" r:id="rId621" xr:uid="{00000000-0004-0000-0800-00006C020000}"/>
    <hyperlink ref="K698" r:id="rId622" xr:uid="{00000000-0004-0000-0800-00006D020000}"/>
    <hyperlink ref="K699" r:id="rId623" xr:uid="{00000000-0004-0000-0800-00006E020000}"/>
    <hyperlink ref="K700" r:id="rId624" xr:uid="{00000000-0004-0000-0800-00006F020000}"/>
    <hyperlink ref="K701" r:id="rId625" xr:uid="{00000000-0004-0000-0800-000070020000}"/>
    <hyperlink ref="K702" r:id="rId626" xr:uid="{00000000-0004-0000-0800-000071020000}"/>
    <hyperlink ref="K703" r:id="rId627" xr:uid="{00000000-0004-0000-0800-000072020000}"/>
    <hyperlink ref="K704" r:id="rId628" xr:uid="{00000000-0004-0000-0800-000073020000}"/>
    <hyperlink ref="K705" r:id="rId629" xr:uid="{00000000-0004-0000-0800-000074020000}"/>
    <hyperlink ref="K706" r:id="rId630" xr:uid="{00000000-0004-0000-0800-000075020000}"/>
    <hyperlink ref="K707" r:id="rId631" xr:uid="{00000000-0004-0000-0800-000076020000}"/>
    <hyperlink ref="K708" r:id="rId632" xr:uid="{00000000-0004-0000-0800-000077020000}"/>
    <hyperlink ref="K709" r:id="rId633" xr:uid="{00000000-0004-0000-0800-000078020000}"/>
    <hyperlink ref="K710" r:id="rId634" xr:uid="{00000000-0004-0000-0800-000079020000}"/>
    <hyperlink ref="K711" r:id="rId635" xr:uid="{00000000-0004-0000-0800-00007A020000}"/>
    <hyperlink ref="K712" r:id="rId636" xr:uid="{00000000-0004-0000-0800-00007B020000}"/>
    <hyperlink ref="K713" r:id="rId637" xr:uid="{00000000-0004-0000-0800-00007C020000}"/>
    <hyperlink ref="K714" r:id="rId638" xr:uid="{00000000-0004-0000-0800-00007D020000}"/>
    <hyperlink ref="K715" r:id="rId639" xr:uid="{00000000-0004-0000-0800-00007E020000}"/>
    <hyperlink ref="K716" r:id="rId640" xr:uid="{00000000-0004-0000-0800-00007F020000}"/>
    <hyperlink ref="K717" r:id="rId641" xr:uid="{00000000-0004-0000-0800-000080020000}"/>
    <hyperlink ref="K718" r:id="rId642" xr:uid="{00000000-0004-0000-0800-000081020000}"/>
    <hyperlink ref="K719" r:id="rId643" xr:uid="{00000000-0004-0000-0800-000082020000}"/>
    <hyperlink ref="K720" r:id="rId644" xr:uid="{00000000-0004-0000-0800-000083020000}"/>
    <hyperlink ref="K721" r:id="rId645" xr:uid="{00000000-0004-0000-0800-000084020000}"/>
    <hyperlink ref="K722" r:id="rId646" xr:uid="{00000000-0004-0000-0800-000085020000}"/>
    <hyperlink ref="K723" r:id="rId647" xr:uid="{00000000-0004-0000-0800-000086020000}"/>
    <hyperlink ref="K724" r:id="rId648" xr:uid="{00000000-0004-0000-0800-000087020000}"/>
    <hyperlink ref="K725" r:id="rId649" xr:uid="{00000000-0004-0000-0800-000088020000}"/>
    <hyperlink ref="K726" r:id="rId650" xr:uid="{00000000-0004-0000-0800-000089020000}"/>
    <hyperlink ref="K727" r:id="rId651" xr:uid="{00000000-0004-0000-0800-00008A020000}"/>
    <hyperlink ref="K728" r:id="rId652" xr:uid="{00000000-0004-0000-0800-00008B020000}"/>
    <hyperlink ref="K729" r:id="rId653" xr:uid="{00000000-0004-0000-0800-00008C020000}"/>
    <hyperlink ref="K730" r:id="rId654" xr:uid="{00000000-0004-0000-0800-00008D020000}"/>
    <hyperlink ref="K731" r:id="rId655" xr:uid="{00000000-0004-0000-0800-00008E020000}"/>
    <hyperlink ref="K732" r:id="rId656" xr:uid="{00000000-0004-0000-0800-00008F020000}"/>
    <hyperlink ref="K733" r:id="rId657" xr:uid="{00000000-0004-0000-0800-000090020000}"/>
    <hyperlink ref="K734" r:id="rId658" xr:uid="{00000000-0004-0000-0800-000091020000}"/>
    <hyperlink ref="K735" r:id="rId659" xr:uid="{00000000-0004-0000-0800-000092020000}"/>
    <hyperlink ref="K736" r:id="rId660" xr:uid="{00000000-0004-0000-0800-000093020000}"/>
    <hyperlink ref="K737" r:id="rId661" xr:uid="{00000000-0004-0000-0800-000094020000}"/>
    <hyperlink ref="K738" r:id="rId662" xr:uid="{00000000-0004-0000-0800-000095020000}"/>
    <hyperlink ref="K739" r:id="rId663" xr:uid="{00000000-0004-0000-0800-000096020000}"/>
    <hyperlink ref="K740" r:id="rId664" xr:uid="{00000000-0004-0000-0800-000097020000}"/>
    <hyperlink ref="K741" r:id="rId665" xr:uid="{00000000-0004-0000-0800-000098020000}"/>
    <hyperlink ref="K742" r:id="rId666" xr:uid="{00000000-0004-0000-0800-000099020000}"/>
    <hyperlink ref="K743" r:id="rId667" xr:uid="{00000000-0004-0000-0800-00009A020000}"/>
    <hyperlink ref="K744" r:id="rId668" xr:uid="{00000000-0004-0000-0800-00009B020000}"/>
    <hyperlink ref="K745" r:id="rId669" xr:uid="{00000000-0004-0000-0800-00009C020000}"/>
    <hyperlink ref="K746" r:id="rId670" xr:uid="{00000000-0004-0000-0800-00009D020000}"/>
    <hyperlink ref="K747" r:id="rId671" xr:uid="{00000000-0004-0000-0800-00009E020000}"/>
    <hyperlink ref="K748" r:id="rId672" xr:uid="{00000000-0004-0000-0800-00009F020000}"/>
    <hyperlink ref="K749" r:id="rId673" xr:uid="{00000000-0004-0000-0800-0000A0020000}"/>
    <hyperlink ref="K750" r:id="rId674" xr:uid="{00000000-0004-0000-0800-0000A1020000}"/>
    <hyperlink ref="K751" r:id="rId675" xr:uid="{00000000-0004-0000-0800-0000A2020000}"/>
    <hyperlink ref="K752" r:id="rId676" xr:uid="{00000000-0004-0000-0800-0000A3020000}"/>
    <hyperlink ref="K753" r:id="rId677" xr:uid="{00000000-0004-0000-0800-0000A4020000}"/>
    <hyperlink ref="K754" r:id="rId678" xr:uid="{00000000-0004-0000-0800-0000A5020000}"/>
    <hyperlink ref="K755" r:id="rId679" xr:uid="{00000000-0004-0000-0800-0000A6020000}"/>
    <hyperlink ref="K756" r:id="rId680" xr:uid="{00000000-0004-0000-0800-0000A7020000}"/>
    <hyperlink ref="K757" r:id="rId681" xr:uid="{00000000-0004-0000-0800-0000A8020000}"/>
    <hyperlink ref="K758" r:id="rId682" xr:uid="{00000000-0004-0000-0800-0000A9020000}"/>
    <hyperlink ref="K759" r:id="rId683" xr:uid="{00000000-0004-0000-0800-0000AA020000}"/>
    <hyperlink ref="K760" r:id="rId684" xr:uid="{00000000-0004-0000-0800-0000AB020000}"/>
    <hyperlink ref="K761" r:id="rId685" xr:uid="{00000000-0004-0000-0800-0000AC020000}"/>
    <hyperlink ref="K763" r:id="rId686" xr:uid="{00000000-0004-0000-0800-0000AD020000}"/>
    <hyperlink ref="K764" r:id="rId687" xr:uid="{00000000-0004-0000-0800-0000AE020000}"/>
    <hyperlink ref="K765" r:id="rId688" xr:uid="{00000000-0004-0000-0800-0000AF020000}"/>
    <hyperlink ref="K766" r:id="rId689" xr:uid="{00000000-0004-0000-0800-0000B0020000}"/>
    <hyperlink ref="K767" r:id="rId690" xr:uid="{00000000-0004-0000-0800-0000B1020000}"/>
    <hyperlink ref="K768" r:id="rId691" xr:uid="{00000000-0004-0000-0800-0000B2020000}"/>
    <hyperlink ref="K769" r:id="rId692" xr:uid="{00000000-0004-0000-0800-0000B3020000}"/>
    <hyperlink ref="K770" r:id="rId693" xr:uid="{00000000-0004-0000-0800-0000B4020000}"/>
    <hyperlink ref="K771" r:id="rId694" xr:uid="{00000000-0004-0000-0800-0000B5020000}"/>
    <hyperlink ref="K772" r:id="rId695" xr:uid="{00000000-0004-0000-0800-0000B6020000}"/>
    <hyperlink ref="K773" r:id="rId696" xr:uid="{00000000-0004-0000-0800-0000B7020000}"/>
    <hyperlink ref="K774" r:id="rId697" xr:uid="{00000000-0004-0000-0800-0000B8020000}"/>
    <hyperlink ref="K775" r:id="rId698" xr:uid="{00000000-0004-0000-0800-0000B9020000}"/>
    <hyperlink ref="K776" r:id="rId699" xr:uid="{00000000-0004-0000-0800-0000BA020000}"/>
    <hyperlink ref="K777" r:id="rId700" xr:uid="{00000000-0004-0000-0800-0000BB020000}"/>
    <hyperlink ref="K778" r:id="rId701" xr:uid="{00000000-0004-0000-0800-0000BC020000}"/>
    <hyperlink ref="K779" r:id="rId702" xr:uid="{00000000-0004-0000-0800-0000BD020000}"/>
    <hyperlink ref="K780" r:id="rId703" xr:uid="{00000000-0004-0000-0800-0000BE020000}"/>
    <hyperlink ref="K781" r:id="rId704" xr:uid="{00000000-0004-0000-0800-0000BF020000}"/>
    <hyperlink ref="K782" r:id="rId705" xr:uid="{00000000-0004-0000-0800-0000C0020000}"/>
    <hyperlink ref="K783" r:id="rId706" xr:uid="{00000000-0004-0000-0800-0000C1020000}"/>
    <hyperlink ref="K784" r:id="rId707" xr:uid="{00000000-0004-0000-0800-0000C2020000}"/>
    <hyperlink ref="K785" r:id="rId708" xr:uid="{00000000-0004-0000-0800-0000C3020000}"/>
    <hyperlink ref="K786" r:id="rId709" xr:uid="{00000000-0004-0000-0800-0000C4020000}"/>
    <hyperlink ref="K787" r:id="rId710" xr:uid="{00000000-0004-0000-0800-0000C5020000}"/>
    <hyperlink ref="K788" r:id="rId711" xr:uid="{00000000-0004-0000-0800-0000C6020000}"/>
    <hyperlink ref="K789" r:id="rId712" xr:uid="{00000000-0004-0000-0800-0000C7020000}"/>
    <hyperlink ref="K790" r:id="rId713" xr:uid="{00000000-0004-0000-0800-0000C8020000}"/>
    <hyperlink ref="K791" r:id="rId714" xr:uid="{00000000-0004-0000-0800-0000C9020000}"/>
    <hyperlink ref="K792" r:id="rId715" xr:uid="{00000000-0004-0000-0800-0000CA020000}"/>
    <hyperlink ref="K793" r:id="rId716" xr:uid="{00000000-0004-0000-0800-0000CB020000}"/>
    <hyperlink ref="K794" r:id="rId717" xr:uid="{00000000-0004-0000-0800-0000CC020000}"/>
    <hyperlink ref="K795" r:id="rId718" xr:uid="{00000000-0004-0000-0800-0000CD020000}"/>
    <hyperlink ref="K796" r:id="rId719" xr:uid="{00000000-0004-0000-0800-0000CE020000}"/>
    <hyperlink ref="K797" r:id="rId720" xr:uid="{00000000-0004-0000-0800-0000CF020000}"/>
    <hyperlink ref="K798" r:id="rId721" xr:uid="{00000000-0004-0000-0800-0000D0020000}"/>
    <hyperlink ref="K799" r:id="rId722" xr:uid="{00000000-0004-0000-0800-0000D1020000}"/>
    <hyperlink ref="K800" r:id="rId723" xr:uid="{00000000-0004-0000-0800-0000D2020000}"/>
    <hyperlink ref="K801" r:id="rId724" xr:uid="{00000000-0004-0000-0800-0000D3020000}"/>
    <hyperlink ref="K802" r:id="rId725" xr:uid="{00000000-0004-0000-0800-0000D4020000}"/>
    <hyperlink ref="K803" r:id="rId726" xr:uid="{00000000-0004-0000-0800-0000D5020000}"/>
    <hyperlink ref="K804" r:id="rId727" xr:uid="{00000000-0004-0000-0800-0000D6020000}"/>
    <hyperlink ref="K805" r:id="rId728" xr:uid="{00000000-0004-0000-0800-0000D7020000}"/>
    <hyperlink ref="K806" r:id="rId729" xr:uid="{00000000-0004-0000-0800-0000D8020000}"/>
    <hyperlink ref="K807" r:id="rId730" xr:uid="{00000000-0004-0000-0800-0000D9020000}"/>
    <hyperlink ref="K808" r:id="rId731" xr:uid="{00000000-0004-0000-0800-0000DA020000}"/>
    <hyperlink ref="K809" r:id="rId732" xr:uid="{00000000-0004-0000-0800-0000DB020000}"/>
    <hyperlink ref="K810" r:id="rId733" xr:uid="{00000000-0004-0000-0800-0000DC020000}"/>
    <hyperlink ref="K811" r:id="rId734" xr:uid="{00000000-0004-0000-0800-0000DD020000}"/>
    <hyperlink ref="K812" r:id="rId735" xr:uid="{00000000-0004-0000-0800-0000DE020000}"/>
    <hyperlink ref="K813" r:id="rId736" xr:uid="{00000000-0004-0000-0800-0000DF020000}"/>
    <hyperlink ref="K814" r:id="rId737" xr:uid="{00000000-0004-0000-0800-0000E0020000}"/>
    <hyperlink ref="K815" r:id="rId738" xr:uid="{00000000-0004-0000-0800-0000E1020000}"/>
    <hyperlink ref="K816" r:id="rId739" xr:uid="{00000000-0004-0000-0800-0000E2020000}"/>
    <hyperlink ref="K817" r:id="rId740" xr:uid="{00000000-0004-0000-0800-0000E3020000}"/>
    <hyperlink ref="K818" r:id="rId741" xr:uid="{00000000-0004-0000-0800-0000E4020000}"/>
    <hyperlink ref="K819" r:id="rId742" xr:uid="{00000000-0004-0000-0800-0000E5020000}"/>
    <hyperlink ref="K820" r:id="rId743" xr:uid="{00000000-0004-0000-0800-0000E6020000}"/>
    <hyperlink ref="K821" r:id="rId744" xr:uid="{00000000-0004-0000-0800-0000E7020000}"/>
    <hyperlink ref="K822" r:id="rId745" xr:uid="{00000000-0004-0000-0800-0000E8020000}"/>
    <hyperlink ref="K823" r:id="rId746" xr:uid="{00000000-0004-0000-0800-0000E9020000}"/>
    <hyperlink ref="K824" r:id="rId747" xr:uid="{00000000-0004-0000-0800-0000EA020000}"/>
    <hyperlink ref="K825" r:id="rId748" xr:uid="{00000000-0004-0000-0800-0000EB020000}"/>
    <hyperlink ref="K826" r:id="rId749" xr:uid="{00000000-0004-0000-0800-0000EC020000}"/>
    <hyperlink ref="K827" r:id="rId750" xr:uid="{00000000-0004-0000-0800-0000ED020000}"/>
    <hyperlink ref="K828" r:id="rId751" xr:uid="{00000000-0004-0000-0800-0000EE020000}"/>
    <hyperlink ref="K829" r:id="rId752" xr:uid="{00000000-0004-0000-0800-0000EF020000}"/>
    <hyperlink ref="K830" r:id="rId753" xr:uid="{00000000-0004-0000-0800-0000F0020000}"/>
    <hyperlink ref="K831" r:id="rId754" xr:uid="{00000000-0004-0000-0800-0000F1020000}"/>
    <hyperlink ref="K832" r:id="rId755" xr:uid="{00000000-0004-0000-0800-0000F2020000}"/>
    <hyperlink ref="K833" r:id="rId756" xr:uid="{00000000-0004-0000-0800-0000F3020000}"/>
    <hyperlink ref="K834" r:id="rId757" xr:uid="{00000000-0004-0000-0800-0000F4020000}"/>
    <hyperlink ref="K835" r:id="rId758" xr:uid="{00000000-0004-0000-0800-0000F5020000}"/>
    <hyperlink ref="K836" r:id="rId759" xr:uid="{00000000-0004-0000-0800-0000F6020000}"/>
    <hyperlink ref="K837" r:id="rId760" xr:uid="{00000000-0004-0000-0800-0000F7020000}"/>
    <hyperlink ref="K838" r:id="rId761" xr:uid="{00000000-0004-0000-0800-0000F8020000}"/>
    <hyperlink ref="K839" r:id="rId762" xr:uid="{00000000-0004-0000-0800-0000F9020000}"/>
    <hyperlink ref="K840" r:id="rId763" xr:uid="{00000000-0004-0000-0800-0000FA020000}"/>
    <hyperlink ref="K841" r:id="rId764" xr:uid="{00000000-0004-0000-0800-0000FB020000}"/>
    <hyperlink ref="K842" r:id="rId765" xr:uid="{00000000-0004-0000-0800-0000FC020000}"/>
    <hyperlink ref="K843" r:id="rId766" xr:uid="{00000000-0004-0000-0800-0000FD020000}"/>
    <hyperlink ref="K844" r:id="rId767" xr:uid="{00000000-0004-0000-0800-0000FE020000}"/>
    <hyperlink ref="K845" r:id="rId768" xr:uid="{00000000-0004-0000-0800-0000FF020000}"/>
    <hyperlink ref="K846" r:id="rId769" xr:uid="{00000000-0004-0000-0800-000000030000}"/>
    <hyperlink ref="K847" r:id="rId770" xr:uid="{00000000-0004-0000-0800-000001030000}"/>
    <hyperlink ref="K848" r:id="rId771" xr:uid="{00000000-0004-0000-0800-000002030000}"/>
    <hyperlink ref="K862" r:id="rId772" xr:uid="{00000000-0004-0000-0800-000003030000}"/>
    <hyperlink ref="K863" r:id="rId773" xr:uid="{00000000-0004-0000-0800-000004030000}"/>
    <hyperlink ref="K864" r:id="rId774" xr:uid="{00000000-0004-0000-0800-000005030000}"/>
    <hyperlink ref="K865" r:id="rId775" xr:uid="{00000000-0004-0000-0800-000006030000}"/>
    <hyperlink ref="K866" r:id="rId776" xr:uid="{00000000-0004-0000-0800-000007030000}"/>
    <hyperlink ref="K867" r:id="rId777" xr:uid="{00000000-0004-0000-0800-000008030000}"/>
    <hyperlink ref="K868" r:id="rId778" xr:uid="{00000000-0004-0000-0800-000009030000}"/>
    <hyperlink ref="K869" r:id="rId779" xr:uid="{00000000-0004-0000-0800-00000A030000}"/>
    <hyperlink ref="K870" r:id="rId780" xr:uid="{00000000-0004-0000-0800-00000B030000}"/>
    <hyperlink ref="K871" r:id="rId781" xr:uid="{00000000-0004-0000-0800-00000C030000}"/>
    <hyperlink ref="K872" r:id="rId782" xr:uid="{00000000-0004-0000-0800-00000D030000}"/>
    <hyperlink ref="K873" r:id="rId783" xr:uid="{00000000-0004-0000-0800-00000E030000}"/>
    <hyperlink ref="K874" r:id="rId784" xr:uid="{00000000-0004-0000-0800-00000F030000}"/>
    <hyperlink ref="K875" r:id="rId785" xr:uid="{00000000-0004-0000-0800-000010030000}"/>
    <hyperlink ref="K876" r:id="rId786" xr:uid="{00000000-0004-0000-0800-000011030000}"/>
    <hyperlink ref="K877" r:id="rId787" xr:uid="{00000000-0004-0000-0800-000012030000}"/>
    <hyperlink ref="K878" r:id="rId788" xr:uid="{00000000-0004-0000-0800-000013030000}"/>
    <hyperlink ref="K879" r:id="rId789" xr:uid="{00000000-0004-0000-0800-000014030000}"/>
    <hyperlink ref="K880" r:id="rId790" xr:uid="{00000000-0004-0000-0800-000015030000}"/>
    <hyperlink ref="K881" r:id="rId791" xr:uid="{00000000-0004-0000-0800-000016030000}"/>
    <hyperlink ref="K882" r:id="rId792" xr:uid="{00000000-0004-0000-0800-000017030000}"/>
    <hyperlink ref="K883" r:id="rId793" xr:uid="{00000000-0004-0000-0800-000018030000}"/>
    <hyperlink ref="K884" r:id="rId794" xr:uid="{00000000-0004-0000-0800-000019030000}"/>
    <hyperlink ref="K885" r:id="rId795" xr:uid="{00000000-0004-0000-0800-00001A030000}"/>
    <hyperlink ref="K886" r:id="rId796" xr:uid="{00000000-0004-0000-0800-00001B030000}"/>
    <hyperlink ref="K887" r:id="rId797" xr:uid="{00000000-0004-0000-0800-00001C030000}"/>
    <hyperlink ref="K888" r:id="rId798" xr:uid="{00000000-0004-0000-0800-00001D030000}"/>
    <hyperlink ref="K889" r:id="rId799" xr:uid="{00000000-0004-0000-0800-00001E030000}"/>
    <hyperlink ref="K890" r:id="rId800" xr:uid="{00000000-0004-0000-0800-00001F030000}"/>
    <hyperlink ref="K891" r:id="rId801" xr:uid="{00000000-0004-0000-0800-000020030000}"/>
    <hyperlink ref="K892" r:id="rId802" xr:uid="{00000000-0004-0000-0800-000021030000}"/>
    <hyperlink ref="K893" r:id="rId803" xr:uid="{00000000-0004-0000-0800-000022030000}"/>
    <hyperlink ref="K894" r:id="rId804" xr:uid="{00000000-0004-0000-0800-000023030000}"/>
    <hyperlink ref="K895" r:id="rId805" xr:uid="{00000000-0004-0000-0800-000024030000}"/>
    <hyperlink ref="K896" r:id="rId806" xr:uid="{00000000-0004-0000-0800-000025030000}"/>
    <hyperlink ref="K897" r:id="rId807" xr:uid="{00000000-0004-0000-0800-000026030000}"/>
    <hyperlink ref="K898" r:id="rId808" xr:uid="{00000000-0004-0000-0800-000027030000}"/>
    <hyperlink ref="K899" r:id="rId809" xr:uid="{00000000-0004-0000-0800-000028030000}"/>
    <hyperlink ref="K900" r:id="rId810" xr:uid="{00000000-0004-0000-0800-000029030000}"/>
    <hyperlink ref="K901" r:id="rId811" xr:uid="{00000000-0004-0000-0800-00002A030000}"/>
    <hyperlink ref="K902" r:id="rId812" xr:uid="{00000000-0004-0000-0800-00002B030000}"/>
    <hyperlink ref="K903" r:id="rId813" xr:uid="{00000000-0004-0000-0800-00002C030000}"/>
    <hyperlink ref="K904" r:id="rId814" xr:uid="{00000000-0004-0000-0800-00002D030000}"/>
    <hyperlink ref="K905" r:id="rId815" xr:uid="{00000000-0004-0000-0800-00002E030000}"/>
    <hyperlink ref="K906" r:id="rId816" xr:uid="{00000000-0004-0000-0800-00002F030000}"/>
    <hyperlink ref="K907" r:id="rId817" xr:uid="{00000000-0004-0000-0800-000030030000}"/>
    <hyperlink ref="K908" r:id="rId818" xr:uid="{00000000-0004-0000-0800-000031030000}"/>
    <hyperlink ref="K909" r:id="rId819" xr:uid="{00000000-0004-0000-0800-000032030000}"/>
    <hyperlink ref="K910" r:id="rId820" xr:uid="{00000000-0004-0000-0800-000033030000}"/>
    <hyperlink ref="K911" r:id="rId821" xr:uid="{00000000-0004-0000-0800-000034030000}"/>
    <hyperlink ref="K912" r:id="rId822" xr:uid="{00000000-0004-0000-0800-000035030000}"/>
    <hyperlink ref="K913" r:id="rId823" xr:uid="{00000000-0004-0000-0800-000036030000}"/>
    <hyperlink ref="K914" r:id="rId824" xr:uid="{00000000-0004-0000-0800-000037030000}"/>
    <hyperlink ref="K915" r:id="rId825" xr:uid="{00000000-0004-0000-0800-000038030000}"/>
    <hyperlink ref="K916" r:id="rId826" xr:uid="{00000000-0004-0000-0800-000039030000}"/>
    <hyperlink ref="K917" r:id="rId827" xr:uid="{00000000-0004-0000-0800-00003A030000}"/>
    <hyperlink ref="K918" r:id="rId828" xr:uid="{00000000-0004-0000-0800-00003B030000}"/>
    <hyperlink ref="K919" r:id="rId829" xr:uid="{00000000-0004-0000-0800-00003C030000}"/>
    <hyperlink ref="K920" r:id="rId830" xr:uid="{00000000-0004-0000-0800-00003D030000}"/>
    <hyperlink ref="K921" r:id="rId831" xr:uid="{00000000-0004-0000-0800-00003E030000}"/>
    <hyperlink ref="K922" r:id="rId832" xr:uid="{00000000-0004-0000-0800-00003F030000}"/>
    <hyperlink ref="K923" r:id="rId833" xr:uid="{00000000-0004-0000-0800-000040030000}"/>
    <hyperlink ref="K924" r:id="rId834" xr:uid="{00000000-0004-0000-0800-000041030000}"/>
    <hyperlink ref="K925" r:id="rId835" xr:uid="{00000000-0004-0000-0800-000042030000}"/>
    <hyperlink ref="K926" r:id="rId836" xr:uid="{00000000-0004-0000-0800-000043030000}"/>
    <hyperlink ref="K927" r:id="rId837" xr:uid="{00000000-0004-0000-0800-000044030000}"/>
    <hyperlink ref="K928" r:id="rId838" xr:uid="{00000000-0004-0000-0800-000045030000}"/>
    <hyperlink ref="K929" r:id="rId839" xr:uid="{00000000-0004-0000-0800-000046030000}"/>
    <hyperlink ref="K930" r:id="rId840" xr:uid="{00000000-0004-0000-0800-000047030000}"/>
    <hyperlink ref="K931" r:id="rId841" xr:uid="{00000000-0004-0000-0800-000048030000}"/>
    <hyperlink ref="K932" r:id="rId842" xr:uid="{00000000-0004-0000-0800-000049030000}"/>
    <hyperlink ref="K933" r:id="rId843" xr:uid="{00000000-0004-0000-0800-00004A030000}"/>
    <hyperlink ref="K934" r:id="rId844" xr:uid="{00000000-0004-0000-0800-00004B030000}"/>
    <hyperlink ref="K935" r:id="rId845" xr:uid="{00000000-0004-0000-0800-00004C030000}"/>
    <hyperlink ref="K936" r:id="rId846" xr:uid="{00000000-0004-0000-0800-00004D030000}"/>
    <hyperlink ref="K937" r:id="rId847" xr:uid="{00000000-0004-0000-0800-00004E030000}"/>
    <hyperlink ref="K938" r:id="rId848" xr:uid="{00000000-0004-0000-0800-00004F030000}"/>
    <hyperlink ref="K939" r:id="rId849" xr:uid="{00000000-0004-0000-0800-000050030000}"/>
    <hyperlink ref="K940" r:id="rId850" xr:uid="{00000000-0004-0000-0800-000051030000}"/>
    <hyperlink ref="K941" r:id="rId851" xr:uid="{00000000-0004-0000-0800-000052030000}"/>
    <hyperlink ref="K942" r:id="rId852" xr:uid="{00000000-0004-0000-0800-000053030000}"/>
    <hyperlink ref="K943" r:id="rId853" xr:uid="{00000000-0004-0000-0800-000054030000}"/>
    <hyperlink ref="K944" r:id="rId854" xr:uid="{00000000-0004-0000-0800-000055030000}"/>
    <hyperlink ref="K945" r:id="rId855" xr:uid="{00000000-0004-0000-0800-000056030000}"/>
    <hyperlink ref="K946" r:id="rId856" xr:uid="{00000000-0004-0000-0800-000057030000}"/>
    <hyperlink ref="K947" r:id="rId857" xr:uid="{00000000-0004-0000-0800-000058030000}"/>
    <hyperlink ref="K948" r:id="rId858" xr:uid="{00000000-0004-0000-0800-000059030000}"/>
    <hyperlink ref="K949" r:id="rId859" xr:uid="{00000000-0004-0000-0800-00005A030000}"/>
    <hyperlink ref="K950" r:id="rId860" xr:uid="{00000000-0004-0000-0800-00005B030000}"/>
    <hyperlink ref="K951" r:id="rId861" xr:uid="{00000000-0004-0000-0800-00005C030000}"/>
    <hyperlink ref="K952" r:id="rId862" xr:uid="{00000000-0004-0000-0800-00005D030000}"/>
    <hyperlink ref="K953" r:id="rId863" xr:uid="{00000000-0004-0000-0800-00005E030000}"/>
    <hyperlink ref="K954" r:id="rId864" xr:uid="{00000000-0004-0000-0800-00005F030000}"/>
    <hyperlink ref="K955" r:id="rId865" xr:uid="{00000000-0004-0000-0800-000060030000}"/>
    <hyperlink ref="K956" r:id="rId866" xr:uid="{00000000-0004-0000-0800-000061030000}"/>
    <hyperlink ref="K957" r:id="rId867" xr:uid="{00000000-0004-0000-0800-000062030000}"/>
    <hyperlink ref="K958" r:id="rId868" xr:uid="{00000000-0004-0000-0800-000063030000}"/>
    <hyperlink ref="K959" r:id="rId869" xr:uid="{00000000-0004-0000-0800-000064030000}"/>
    <hyperlink ref="K960" r:id="rId870" xr:uid="{00000000-0004-0000-0800-000065030000}"/>
    <hyperlink ref="K961" r:id="rId871" xr:uid="{00000000-0004-0000-0800-000066030000}"/>
    <hyperlink ref="K962" r:id="rId872" xr:uid="{00000000-0004-0000-0800-000067030000}"/>
    <hyperlink ref="K963" r:id="rId873" xr:uid="{00000000-0004-0000-0800-000068030000}"/>
    <hyperlink ref="K964" r:id="rId874" xr:uid="{00000000-0004-0000-0800-000069030000}"/>
    <hyperlink ref="K965" r:id="rId875" xr:uid="{00000000-0004-0000-0800-00006A030000}"/>
    <hyperlink ref="K966" r:id="rId876" xr:uid="{00000000-0004-0000-0800-00006B030000}"/>
    <hyperlink ref="K967" r:id="rId877" xr:uid="{00000000-0004-0000-0800-00006C030000}"/>
    <hyperlink ref="K968" r:id="rId878" xr:uid="{00000000-0004-0000-0800-00006D030000}"/>
    <hyperlink ref="K969" r:id="rId879" xr:uid="{00000000-0004-0000-0800-00006E030000}"/>
    <hyperlink ref="K970" r:id="rId880" xr:uid="{00000000-0004-0000-0800-00006F030000}"/>
    <hyperlink ref="K971" r:id="rId881" xr:uid="{00000000-0004-0000-0800-000070030000}"/>
    <hyperlink ref="K972" r:id="rId882" xr:uid="{00000000-0004-0000-0800-000071030000}"/>
    <hyperlink ref="K973" r:id="rId883" xr:uid="{00000000-0004-0000-0800-000072030000}"/>
    <hyperlink ref="K974" r:id="rId884" xr:uid="{00000000-0004-0000-0800-000073030000}"/>
    <hyperlink ref="K975" r:id="rId885" xr:uid="{00000000-0004-0000-0800-000074030000}"/>
    <hyperlink ref="K976" r:id="rId886" xr:uid="{00000000-0004-0000-0800-000075030000}"/>
    <hyperlink ref="K977" r:id="rId887" xr:uid="{00000000-0004-0000-0800-000076030000}"/>
    <hyperlink ref="K978" r:id="rId888" xr:uid="{00000000-0004-0000-0800-000077030000}"/>
    <hyperlink ref="K979" r:id="rId889" xr:uid="{00000000-0004-0000-0800-000078030000}"/>
    <hyperlink ref="K980" r:id="rId890" xr:uid="{00000000-0004-0000-0800-000079030000}"/>
    <hyperlink ref="K981" r:id="rId891" xr:uid="{00000000-0004-0000-0800-00007A030000}"/>
    <hyperlink ref="K982" r:id="rId892" xr:uid="{00000000-0004-0000-0800-00007B030000}"/>
    <hyperlink ref="K983" r:id="rId893" xr:uid="{00000000-0004-0000-0800-00007C030000}"/>
    <hyperlink ref="K984" r:id="rId894" xr:uid="{00000000-0004-0000-0800-00007D030000}"/>
    <hyperlink ref="K985" r:id="rId895" xr:uid="{00000000-0004-0000-0800-00007E030000}"/>
    <hyperlink ref="K986" r:id="rId896" xr:uid="{00000000-0004-0000-0800-00007F030000}"/>
    <hyperlink ref="K987" r:id="rId897" xr:uid="{00000000-0004-0000-0800-000080030000}"/>
    <hyperlink ref="K988" r:id="rId898" xr:uid="{00000000-0004-0000-0800-000081030000}"/>
    <hyperlink ref="K989" r:id="rId899" xr:uid="{00000000-0004-0000-0800-000082030000}"/>
    <hyperlink ref="K990" r:id="rId900" xr:uid="{00000000-0004-0000-0800-000083030000}"/>
    <hyperlink ref="K991" r:id="rId901" xr:uid="{00000000-0004-0000-0800-000084030000}"/>
    <hyperlink ref="K992" r:id="rId902" xr:uid="{00000000-0004-0000-0800-000085030000}"/>
    <hyperlink ref="K993" r:id="rId903" xr:uid="{00000000-0004-0000-0800-000086030000}"/>
    <hyperlink ref="K994" r:id="rId904" xr:uid="{00000000-0004-0000-0800-000087030000}"/>
    <hyperlink ref="K995" r:id="rId905" xr:uid="{00000000-0004-0000-0800-000088030000}"/>
    <hyperlink ref="K996" r:id="rId906" xr:uid="{00000000-0004-0000-0800-000089030000}"/>
    <hyperlink ref="K997" r:id="rId907" xr:uid="{00000000-0004-0000-0800-00008A030000}"/>
    <hyperlink ref="K998" r:id="rId908" xr:uid="{00000000-0004-0000-0800-00008B030000}"/>
    <hyperlink ref="K999" r:id="rId909" xr:uid="{00000000-0004-0000-0800-00008C030000}"/>
    <hyperlink ref="K1000" r:id="rId910" xr:uid="{00000000-0004-0000-0800-00008D030000}"/>
    <hyperlink ref="K1001" r:id="rId911" xr:uid="{00000000-0004-0000-0800-00008E030000}"/>
    <hyperlink ref="K1002" r:id="rId912" xr:uid="{00000000-0004-0000-0800-00008F030000}"/>
    <hyperlink ref="K1003" r:id="rId913" xr:uid="{00000000-0004-0000-0800-000090030000}"/>
    <hyperlink ref="K1004" r:id="rId914" xr:uid="{00000000-0004-0000-0800-000091030000}"/>
    <hyperlink ref="K1005" r:id="rId915" xr:uid="{00000000-0004-0000-0800-000092030000}"/>
    <hyperlink ref="K1006" r:id="rId916" xr:uid="{00000000-0004-0000-0800-000093030000}"/>
    <hyperlink ref="K1007" r:id="rId917" xr:uid="{00000000-0004-0000-0800-000094030000}"/>
    <hyperlink ref="K1008" r:id="rId918" xr:uid="{00000000-0004-0000-0800-000095030000}"/>
    <hyperlink ref="K1009" r:id="rId919" xr:uid="{00000000-0004-0000-0800-000096030000}"/>
    <hyperlink ref="K1010" r:id="rId920" xr:uid="{00000000-0004-0000-0800-000097030000}"/>
    <hyperlink ref="K1011" r:id="rId921" xr:uid="{00000000-0004-0000-0800-000098030000}"/>
    <hyperlink ref="K1012" r:id="rId922" xr:uid="{00000000-0004-0000-0800-000099030000}"/>
    <hyperlink ref="K1013" r:id="rId923" xr:uid="{00000000-0004-0000-0800-00009A030000}"/>
    <hyperlink ref="K1014" r:id="rId924" xr:uid="{00000000-0004-0000-0800-00009B030000}"/>
    <hyperlink ref="K1015" r:id="rId925" xr:uid="{00000000-0004-0000-0800-00009C030000}"/>
    <hyperlink ref="K1016" r:id="rId926" xr:uid="{00000000-0004-0000-0800-00009D030000}"/>
    <hyperlink ref="K1017" r:id="rId927" xr:uid="{00000000-0004-0000-0800-00009E030000}"/>
    <hyperlink ref="K1018" r:id="rId928" xr:uid="{00000000-0004-0000-0800-00009F030000}"/>
    <hyperlink ref="K1019" r:id="rId929" xr:uid="{00000000-0004-0000-0800-0000A0030000}"/>
    <hyperlink ref="K1020" r:id="rId930" xr:uid="{00000000-0004-0000-0800-0000A1030000}"/>
    <hyperlink ref="K1021" r:id="rId931" xr:uid="{00000000-0004-0000-0800-0000A2030000}"/>
    <hyperlink ref="K1022" r:id="rId932" xr:uid="{00000000-0004-0000-0800-0000A3030000}"/>
    <hyperlink ref="K1023" r:id="rId933" xr:uid="{00000000-0004-0000-0800-0000A4030000}"/>
    <hyperlink ref="K1024" r:id="rId934" xr:uid="{00000000-0004-0000-0800-0000A5030000}"/>
    <hyperlink ref="K1025" r:id="rId935" xr:uid="{00000000-0004-0000-0800-0000A6030000}"/>
    <hyperlink ref="K1026" r:id="rId936" xr:uid="{00000000-0004-0000-0800-0000A7030000}"/>
    <hyperlink ref="K1027" r:id="rId937" xr:uid="{00000000-0004-0000-0800-0000A8030000}"/>
    <hyperlink ref="K1028" r:id="rId938" xr:uid="{00000000-0004-0000-0800-0000A9030000}"/>
    <hyperlink ref="K1029" r:id="rId939" xr:uid="{00000000-0004-0000-0800-0000AA030000}"/>
    <hyperlink ref="K1030" r:id="rId940" xr:uid="{00000000-0004-0000-0800-0000AB030000}"/>
    <hyperlink ref="K1031" r:id="rId941" xr:uid="{00000000-0004-0000-0800-0000AC030000}"/>
    <hyperlink ref="K1032" r:id="rId942" xr:uid="{00000000-0004-0000-0800-0000AD030000}"/>
    <hyperlink ref="K1033" r:id="rId943" xr:uid="{00000000-0004-0000-0800-0000AE030000}"/>
    <hyperlink ref="K1034" r:id="rId944" xr:uid="{00000000-0004-0000-0800-0000AF030000}"/>
    <hyperlink ref="K1035" r:id="rId945" xr:uid="{00000000-0004-0000-0800-0000B0030000}"/>
    <hyperlink ref="K1036" r:id="rId946" xr:uid="{00000000-0004-0000-0800-0000B1030000}"/>
    <hyperlink ref="K1037" r:id="rId947" xr:uid="{00000000-0004-0000-0800-0000B2030000}"/>
    <hyperlink ref="K1038" r:id="rId948" xr:uid="{00000000-0004-0000-0800-0000B3030000}"/>
    <hyperlink ref="K1039" r:id="rId949" xr:uid="{00000000-0004-0000-0800-0000B4030000}"/>
    <hyperlink ref="K1040" r:id="rId950" xr:uid="{00000000-0004-0000-0800-0000B5030000}"/>
    <hyperlink ref="K1041" r:id="rId951" xr:uid="{00000000-0004-0000-0800-0000B6030000}"/>
    <hyperlink ref="K1042" r:id="rId952" xr:uid="{00000000-0004-0000-0800-0000B7030000}"/>
    <hyperlink ref="K1043" r:id="rId953" xr:uid="{00000000-0004-0000-0800-0000B8030000}"/>
    <hyperlink ref="K1044" r:id="rId954" xr:uid="{00000000-0004-0000-0800-0000B9030000}"/>
    <hyperlink ref="K1045" r:id="rId955" xr:uid="{00000000-0004-0000-0800-0000BA030000}"/>
    <hyperlink ref="K1046" r:id="rId956" xr:uid="{00000000-0004-0000-0800-0000BB030000}"/>
    <hyperlink ref="K1047" r:id="rId957" xr:uid="{00000000-0004-0000-0800-0000BC030000}"/>
    <hyperlink ref="K1048" r:id="rId958" xr:uid="{00000000-0004-0000-0800-0000BD030000}"/>
    <hyperlink ref="K1049" r:id="rId959" xr:uid="{00000000-0004-0000-0800-0000BE030000}"/>
    <hyperlink ref="K1050" r:id="rId960" xr:uid="{00000000-0004-0000-0800-0000BF030000}"/>
    <hyperlink ref="K1051" r:id="rId961" xr:uid="{00000000-0004-0000-0800-0000C0030000}"/>
    <hyperlink ref="K1052" r:id="rId962" xr:uid="{00000000-0004-0000-0800-0000C1030000}"/>
    <hyperlink ref="K1053" r:id="rId963" xr:uid="{00000000-0004-0000-0800-0000C2030000}"/>
    <hyperlink ref="K1054" r:id="rId964" xr:uid="{00000000-0004-0000-0800-0000C3030000}"/>
    <hyperlink ref="K1055" r:id="rId965" xr:uid="{00000000-0004-0000-0800-0000C4030000}"/>
    <hyperlink ref="K1056" r:id="rId966" xr:uid="{00000000-0004-0000-0800-0000C5030000}"/>
    <hyperlink ref="K1057" r:id="rId967" xr:uid="{00000000-0004-0000-0800-0000C6030000}"/>
    <hyperlink ref="K1058" r:id="rId968" xr:uid="{00000000-0004-0000-0800-0000C7030000}"/>
    <hyperlink ref="K1059" r:id="rId969" xr:uid="{00000000-0004-0000-0800-0000C8030000}"/>
    <hyperlink ref="K1060" r:id="rId970" xr:uid="{00000000-0004-0000-0800-0000C9030000}"/>
    <hyperlink ref="K1061" r:id="rId971" xr:uid="{00000000-0004-0000-0800-0000CA030000}"/>
    <hyperlink ref="K1062" r:id="rId972" xr:uid="{00000000-0004-0000-0800-0000CB030000}"/>
    <hyperlink ref="K1063" r:id="rId973" xr:uid="{00000000-0004-0000-0800-0000CC030000}"/>
    <hyperlink ref="K1064" r:id="rId974" xr:uid="{00000000-0004-0000-0800-0000CD030000}"/>
    <hyperlink ref="K1065" r:id="rId975" xr:uid="{00000000-0004-0000-0800-0000CE030000}"/>
    <hyperlink ref="K1066" r:id="rId976" xr:uid="{00000000-0004-0000-0800-0000CF030000}"/>
    <hyperlink ref="E1078" r:id="rId977" xr:uid="{00000000-0004-0000-0800-0000D0030000}"/>
    <hyperlink ref="K1078" r:id="rId978" xr:uid="{00000000-0004-0000-0800-0000D1030000}"/>
    <hyperlink ref="E1079" r:id="rId979" xr:uid="{00000000-0004-0000-0800-0000D2030000}"/>
    <hyperlink ref="K1079" r:id="rId980" xr:uid="{00000000-0004-0000-0800-0000D3030000}"/>
    <hyperlink ref="E1080" r:id="rId981" xr:uid="{00000000-0004-0000-0800-0000D4030000}"/>
    <hyperlink ref="K1080" r:id="rId982" xr:uid="{00000000-0004-0000-0800-0000D5030000}"/>
    <hyperlink ref="E1081" r:id="rId983" xr:uid="{00000000-0004-0000-0800-0000D6030000}"/>
    <hyperlink ref="K1081" r:id="rId984" xr:uid="{00000000-0004-0000-0800-0000D7030000}"/>
    <hyperlink ref="E1082" r:id="rId985" xr:uid="{00000000-0004-0000-0800-0000D8030000}"/>
    <hyperlink ref="K1082" r:id="rId986" xr:uid="{00000000-0004-0000-0800-0000D9030000}"/>
    <hyperlink ref="E1083" r:id="rId987" xr:uid="{00000000-0004-0000-0800-0000DA030000}"/>
    <hyperlink ref="K1083" r:id="rId988" xr:uid="{00000000-0004-0000-0800-0000DB030000}"/>
    <hyperlink ref="E1084" r:id="rId989" xr:uid="{00000000-0004-0000-0800-0000DC030000}"/>
    <hyperlink ref="K1084" r:id="rId990" xr:uid="{00000000-0004-0000-0800-0000DD030000}"/>
    <hyperlink ref="E1085" r:id="rId991" xr:uid="{00000000-0004-0000-0800-0000DE030000}"/>
    <hyperlink ref="K1085" r:id="rId992" xr:uid="{00000000-0004-0000-0800-0000DF030000}"/>
    <hyperlink ref="E1086" r:id="rId993" xr:uid="{00000000-0004-0000-0800-0000E0030000}"/>
    <hyperlink ref="K1086" r:id="rId994" xr:uid="{00000000-0004-0000-0800-0000E1030000}"/>
    <hyperlink ref="E1087" r:id="rId995" xr:uid="{00000000-0004-0000-0800-0000E2030000}"/>
    <hyperlink ref="K1087" r:id="rId996" xr:uid="{00000000-0004-0000-0800-0000E3030000}"/>
    <hyperlink ref="E1088" r:id="rId997" xr:uid="{00000000-0004-0000-0800-0000E4030000}"/>
    <hyperlink ref="K1088" r:id="rId998" xr:uid="{00000000-0004-0000-0800-0000E5030000}"/>
    <hyperlink ref="E1089" r:id="rId999" xr:uid="{00000000-0004-0000-0800-0000E6030000}"/>
    <hyperlink ref="K1089" r:id="rId1000" xr:uid="{00000000-0004-0000-0800-0000E7030000}"/>
    <hyperlink ref="E1090" r:id="rId1001" xr:uid="{00000000-0004-0000-0800-0000E8030000}"/>
    <hyperlink ref="K1090" r:id="rId1002" xr:uid="{00000000-0004-0000-0800-0000E9030000}"/>
    <hyperlink ref="E1091" r:id="rId1003" xr:uid="{00000000-0004-0000-0800-0000EA030000}"/>
    <hyperlink ref="K1091" r:id="rId1004" xr:uid="{00000000-0004-0000-0800-0000EB030000}"/>
    <hyperlink ref="E1092" r:id="rId1005" xr:uid="{00000000-0004-0000-0800-0000EC030000}"/>
    <hyperlink ref="K1092" r:id="rId1006" xr:uid="{00000000-0004-0000-0800-0000ED030000}"/>
    <hyperlink ref="E1093" r:id="rId1007" xr:uid="{00000000-0004-0000-0800-0000EE030000}"/>
    <hyperlink ref="K1093" r:id="rId1008" xr:uid="{00000000-0004-0000-0800-0000EF030000}"/>
    <hyperlink ref="E1094" r:id="rId1009" xr:uid="{00000000-0004-0000-0800-0000F0030000}"/>
    <hyperlink ref="K1094" r:id="rId1010" xr:uid="{00000000-0004-0000-0800-0000F1030000}"/>
    <hyperlink ref="E1095" r:id="rId1011" xr:uid="{00000000-0004-0000-0800-0000F2030000}"/>
    <hyperlink ref="K1095" r:id="rId1012" xr:uid="{00000000-0004-0000-0800-0000F3030000}"/>
    <hyperlink ref="E1096" r:id="rId1013" xr:uid="{00000000-0004-0000-0800-0000F4030000}"/>
    <hyperlink ref="K1096" r:id="rId1014" xr:uid="{00000000-0004-0000-0800-0000F5030000}"/>
    <hyperlink ref="E1097" r:id="rId1015" xr:uid="{00000000-0004-0000-0800-0000F6030000}"/>
    <hyperlink ref="K1097" r:id="rId1016" xr:uid="{00000000-0004-0000-0800-0000F7030000}"/>
    <hyperlink ref="E1098" r:id="rId1017" xr:uid="{00000000-0004-0000-0800-0000F8030000}"/>
    <hyperlink ref="K1098" r:id="rId1018" xr:uid="{00000000-0004-0000-0800-0000F9030000}"/>
    <hyperlink ref="E1099" r:id="rId1019" xr:uid="{00000000-0004-0000-0800-0000FA030000}"/>
    <hyperlink ref="K1099" r:id="rId1020" xr:uid="{00000000-0004-0000-0800-0000FB030000}"/>
    <hyperlink ref="E1100" r:id="rId1021" xr:uid="{00000000-0004-0000-0800-0000FC030000}"/>
    <hyperlink ref="K1100" r:id="rId1022" xr:uid="{00000000-0004-0000-0800-0000FD030000}"/>
    <hyperlink ref="E1101" r:id="rId1023" xr:uid="{00000000-0004-0000-0800-0000FE030000}"/>
    <hyperlink ref="K1101" r:id="rId1024" xr:uid="{00000000-0004-0000-0800-0000FF030000}"/>
    <hyperlink ref="E1102" r:id="rId1025" xr:uid="{00000000-0004-0000-0800-000000040000}"/>
    <hyperlink ref="K1102" r:id="rId1026" xr:uid="{00000000-0004-0000-0800-000001040000}"/>
    <hyperlink ref="E1103" r:id="rId1027" xr:uid="{00000000-0004-0000-0800-000002040000}"/>
    <hyperlink ref="K1103" r:id="rId1028" xr:uid="{00000000-0004-0000-0800-000003040000}"/>
    <hyperlink ref="E1104" r:id="rId1029" xr:uid="{00000000-0004-0000-0800-000004040000}"/>
    <hyperlink ref="K1104" r:id="rId1030" xr:uid="{00000000-0004-0000-0800-000005040000}"/>
    <hyperlink ref="E1105" r:id="rId1031" xr:uid="{00000000-0004-0000-0800-000006040000}"/>
    <hyperlink ref="K1105" r:id="rId1032" xr:uid="{00000000-0004-0000-0800-000007040000}"/>
    <hyperlink ref="E1106" r:id="rId1033" xr:uid="{00000000-0004-0000-0800-000008040000}"/>
    <hyperlink ref="K1106" r:id="rId1034" xr:uid="{00000000-0004-0000-0800-000009040000}"/>
    <hyperlink ref="E1107" r:id="rId1035" xr:uid="{00000000-0004-0000-0800-00000A040000}"/>
    <hyperlink ref="K1107" r:id="rId1036" xr:uid="{00000000-0004-0000-0800-00000B040000}"/>
    <hyperlink ref="E1108" r:id="rId1037" xr:uid="{00000000-0004-0000-0800-00000C040000}"/>
    <hyperlink ref="K1108" r:id="rId1038" xr:uid="{00000000-0004-0000-0800-00000D040000}"/>
    <hyperlink ref="E1109" r:id="rId1039" xr:uid="{00000000-0004-0000-0800-00000E040000}"/>
    <hyperlink ref="K1109" r:id="rId1040" xr:uid="{00000000-0004-0000-0800-00000F040000}"/>
    <hyperlink ref="E1110" r:id="rId1041" xr:uid="{00000000-0004-0000-0800-000010040000}"/>
    <hyperlink ref="K1110" r:id="rId1042" xr:uid="{00000000-0004-0000-0800-000011040000}"/>
    <hyperlink ref="E1111" r:id="rId1043" xr:uid="{00000000-0004-0000-0800-000012040000}"/>
    <hyperlink ref="K1111" r:id="rId1044" xr:uid="{00000000-0004-0000-0800-000013040000}"/>
    <hyperlink ref="E1112" r:id="rId1045" xr:uid="{00000000-0004-0000-0800-000014040000}"/>
    <hyperlink ref="K1112" r:id="rId1046" xr:uid="{00000000-0004-0000-0800-000015040000}"/>
    <hyperlink ref="E1113" r:id="rId1047" xr:uid="{00000000-0004-0000-0800-000016040000}"/>
    <hyperlink ref="K1113" r:id="rId1048" xr:uid="{00000000-0004-0000-0800-000017040000}"/>
    <hyperlink ref="E1114" r:id="rId1049" xr:uid="{00000000-0004-0000-0800-000018040000}"/>
    <hyperlink ref="K1114" r:id="rId1050" xr:uid="{00000000-0004-0000-0800-000019040000}"/>
    <hyperlink ref="E1115" r:id="rId1051" xr:uid="{00000000-0004-0000-0800-00001A040000}"/>
    <hyperlink ref="K1115" r:id="rId1052" xr:uid="{00000000-0004-0000-0800-00001B040000}"/>
    <hyperlink ref="E1116" r:id="rId1053" xr:uid="{00000000-0004-0000-0800-00001C040000}"/>
    <hyperlink ref="K1116" r:id="rId1054" xr:uid="{00000000-0004-0000-0800-00001D040000}"/>
    <hyperlink ref="E1117" r:id="rId1055" xr:uid="{00000000-0004-0000-0800-00001E040000}"/>
    <hyperlink ref="K1117" r:id="rId1056" xr:uid="{00000000-0004-0000-0800-00001F040000}"/>
    <hyperlink ref="E1118" r:id="rId1057" xr:uid="{00000000-0004-0000-0800-000020040000}"/>
    <hyperlink ref="K1118" r:id="rId1058" xr:uid="{00000000-0004-0000-0800-000021040000}"/>
    <hyperlink ref="E1119" r:id="rId1059" xr:uid="{00000000-0004-0000-0800-000022040000}"/>
    <hyperlink ref="K1119" r:id="rId1060" xr:uid="{00000000-0004-0000-0800-000023040000}"/>
    <hyperlink ref="E1120" r:id="rId1061" xr:uid="{00000000-0004-0000-0800-000024040000}"/>
    <hyperlink ref="K1120" r:id="rId1062" xr:uid="{00000000-0004-0000-0800-000025040000}"/>
    <hyperlink ref="E1121" r:id="rId1063" xr:uid="{00000000-0004-0000-0800-000026040000}"/>
    <hyperlink ref="K1121" r:id="rId1064" xr:uid="{00000000-0004-0000-0800-000027040000}"/>
    <hyperlink ref="E1122" r:id="rId1065" xr:uid="{00000000-0004-0000-0800-000028040000}"/>
    <hyperlink ref="K1122" r:id="rId1066" xr:uid="{00000000-0004-0000-0800-000029040000}"/>
    <hyperlink ref="E1123" r:id="rId1067" xr:uid="{00000000-0004-0000-0800-00002A040000}"/>
    <hyperlink ref="K1123" r:id="rId1068" xr:uid="{00000000-0004-0000-0800-00002B040000}"/>
    <hyperlink ref="E1124" r:id="rId1069" xr:uid="{00000000-0004-0000-0800-00002C040000}"/>
    <hyperlink ref="K1124" r:id="rId1070" xr:uid="{00000000-0004-0000-0800-00002D040000}"/>
    <hyperlink ref="E1125" r:id="rId1071" xr:uid="{00000000-0004-0000-0800-00002E040000}"/>
    <hyperlink ref="K1125" r:id="rId1072" xr:uid="{00000000-0004-0000-0800-00002F040000}"/>
    <hyperlink ref="E1126" r:id="rId1073" xr:uid="{00000000-0004-0000-0800-000030040000}"/>
    <hyperlink ref="K1126" r:id="rId1074" xr:uid="{00000000-0004-0000-0800-000031040000}"/>
    <hyperlink ref="E1127" r:id="rId1075" xr:uid="{00000000-0004-0000-0800-000032040000}"/>
    <hyperlink ref="K1127" r:id="rId1076" xr:uid="{00000000-0004-0000-0800-000033040000}"/>
    <hyperlink ref="E1128" r:id="rId1077" xr:uid="{00000000-0004-0000-0800-000034040000}"/>
    <hyperlink ref="K1128" r:id="rId1078" xr:uid="{00000000-0004-0000-0800-000035040000}"/>
    <hyperlink ref="E1129" r:id="rId1079" xr:uid="{00000000-0004-0000-0800-000036040000}"/>
    <hyperlink ref="K1129" r:id="rId1080" xr:uid="{00000000-0004-0000-0800-000037040000}"/>
    <hyperlink ref="E1130" r:id="rId1081" xr:uid="{00000000-0004-0000-0800-000038040000}"/>
    <hyperlink ref="K1130" r:id="rId1082" xr:uid="{00000000-0004-0000-0800-000039040000}"/>
    <hyperlink ref="E1131" r:id="rId1083" xr:uid="{00000000-0004-0000-0800-00003A040000}"/>
    <hyperlink ref="K1131" r:id="rId1084" xr:uid="{00000000-0004-0000-0800-00003B040000}"/>
    <hyperlink ref="E1132" r:id="rId1085" xr:uid="{00000000-0004-0000-0800-00003C040000}"/>
    <hyperlink ref="K1132" r:id="rId1086" xr:uid="{00000000-0004-0000-0800-00003D040000}"/>
    <hyperlink ref="E1133" r:id="rId1087" xr:uid="{00000000-0004-0000-0800-00003E040000}"/>
    <hyperlink ref="K1133" r:id="rId1088" xr:uid="{00000000-0004-0000-0800-00003F040000}"/>
    <hyperlink ref="E1134" r:id="rId1089" xr:uid="{00000000-0004-0000-0800-000040040000}"/>
    <hyperlink ref="K1134" r:id="rId1090" xr:uid="{00000000-0004-0000-0800-000041040000}"/>
    <hyperlink ref="E1135" r:id="rId1091" xr:uid="{00000000-0004-0000-0800-000042040000}"/>
    <hyperlink ref="K1135" r:id="rId1092" xr:uid="{00000000-0004-0000-0800-000043040000}"/>
    <hyperlink ref="E1136" r:id="rId1093" xr:uid="{00000000-0004-0000-0800-000044040000}"/>
    <hyperlink ref="K1136" r:id="rId1094" xr:uid="{00000000-0004-0000-0800-000045040000}"/>
    <hyperlink ref="E1137" r:id="rId1095" xr:uid="{00000000-0004-0000-0800-000046040000}"/>
    <hyperlink ref="K1137" r:id="rId1096" xr:uid="{00000000-0004-0000-0800-000047040000}"/>
    <hyperlink ref="E1138" r:id="rId1097" xr:uid="{00000000-0004-0000-0800-000048040000}"/>
    <hyperlink ref="K1138" r:id="rId1098" xr:uid="{00000000-0004-0000-0800-000049040000}"/>
    <hyperlink ref="E1139" r:id="rId1099" xr:uid="{00000000-0004-0000-0800-00004A040000}"/>
    <hyperlink ref="K1139" r:id="rId1100" xr:uid="{00000000-0004-0000-0800-00004B040000}"/>
    <hyperlink ref="E1140" r:id="rId1101" xr:uid="{00000000-0004-0000-0800-00004C040000}"/>
    <hyperlink ref="K1140" r:id="rId1102" xr:uid="{00000000-0004-0000-0800-00004D040000}"/>
    <hyperlink ref="E1141" r:id="rId1103" xr:uid="{00000000-0004-0000-0800-00004E040000}"/>
    <hyperlink ref="K1141" r:id="rId1104" xr:uid="{00000000-0004-0000-0800-00004F040000}"/>
    <hyperlink ref="E1142" r:id="rId1105" xr:uid="{00000000-0004-0000-0800-000050040000}"/>
    <hyperlink ref="K1142" r:id="rId1106" xr:uid="{00000000-0004-0000-0800-000051040000}"/>
    <hyperlink ref="E1143" r:id="rId1107" xr:uid="{00000000-0004-0000-0800-000052040000}"/>
    <hyperlink ref="K1143" r:id="rId1108" xr:uid="{00000000-0004-0000-0800-000053040000}"/>
    <hyperlink ref="E1144" r:id="rId1109" xr:uid="{00000000-0004-0000-0800-000054040000}"/>
    <hyperlink ref="K1144" r:id="rId1110" xr:uid="{00000000-0004-0000-0800-000055040000}"/>
    <hyperlink ref="E1145" r:id="rId1111" xr:uid="{00000000-0004-0000-0800-000056040000}"/>
    <hyperlink ref="K1145" r:id="rId1112" xr:uid="{00000000-0004-0000-0800-000057040000}"/>
    <hyperlink ref="E1146" r:id="rId1113" xr:uid="{00000000-0004-0000-0800-000058040000}"/>
    <hyperlink ref="K1146" r:id="rId1114" xr:uid="{00000000-0004-0000-0800-000059040000}"/>
    <hyperlink ref="E1147" r:id="rId1115" xr:uid="{00000000-0004-0000-0800-00005A040000}"/>
    <hyperlink ref="K1147" r:id="rId1116" xr:uid="{00000000-0004-0000-0800-00005B040000}"/>
    <hyperlink ref="E1148" r:id="rId1117" xr:uid="{00000000-0004-0000-0800-00005C040000}"/>
    <hyperlink ref="K1148" r:id="rId1118" xr:uid="{00000000-0004-0000-0800-00005D040000}"/>
    <hyperlink ref="E1149" r:id="rId1119" xr:uid="{00000000-0004-0000-0800-00005E040000}"/>
    <hyperlink ref="K1149" r:id="rId1120" xr:uid="{00000000-0004-0000-0800-00005F040000}"/>
    <hyperlink ref="E1150" r:id="rId1121" xr:uid="{00000000-0004-0000-0800-000060040000}"/>
    <hyperlink ref="K1150" r:id="rId1122" xr:uid="{00000000-0004-0000-0800-000061040000}"/>
    <hyperlink ref="E1151" r:id="rId1123" xr:uid="{00000000-0004-0000-0800-000062040000}"/>
    <hyperlink ref="K1151" r:id="rId1124" xr:uid="{00000000-0004-0000-0800-000063040000}"/>
    <hyperlink ref="E1152" r:id="rId1125" xr:uid="{00000000-0004-0000-0800-000064040000}"/>
    <hyperlink ref="K1152" r:id="rId1126" xr:uid="{00000000-0004-0000-0800-000065040000}"/>
    <hyperlink ref="E1153" r:id="rId1127" xr:uid="{00000000-0004-0000-0800-000066040000}"/>
    <hyperlink ref="K1153" r:id="rId1128" xr:uid="{00000000-0004-0000-0800-000067040000}"/>
    <hyperlink ref="E1154" r:id="rId1129" xr:uid="{00000000-0004-0000-0800-000068040000}"/>
    <hyperlink ref="K1154" r:id="rId1130" xr:uid="{00000000-0004-0000-0800-000069040000}"/>
    <hyperlink ref="E1155" r:id="rId1131" xr:uid="{00000000-0004-0000-0800-00006A040000}"/>
    <hyperlink ref="K1155" r:id="rId1132" xr:uid="{00000000-0004-0000-0800-00006B040000}"/>
    <hyperlink ref="E1156" r:id="rId1133" xr:uid="{00000000-0004-0000-0800-00006C040000}"/>
    <hyperlink ref="K1156" r:id="rId1134" xr:uid="{00000000-0004-0000-0800-00006D040000}"/>
    <hyperlink ref="E1157" r:id="rId1135" xr:uid="{00000000-0004-0000-0800-00006E040000}"/>
    <hyperlink ref="K1157" r:id="rId1136" xr:uid="{00000000-0004-0000-0800-00006F040000}"/>
    <hyperlink ref="E1158" r:id="rId1137" xr:uid="{00000000-0004-0000-0800-000070040000}"/>
    <hyperlink ref="K1158" r:id="rId1138" xr:uid="{00000000-0004-0000-0800-000071040000}"/>
    <hyperlink ref="E1159" r:id="rId1139" xr:uid="{00000000-0004-0000-0800-000072040000}"/>
    <hyperlink ref="K1159" r:id="rId1140" xr:uid="{00000000-0004-0000-0800-000073040000}"/>
    <hyperlink ref="E1160" r:id="rId1141" xr:uid="{00000000-0004-0000-0800-000074040000}"/>
    <hyperlink ref="K1160" r:id="rId1142" xr:uid="{00000000-0004-0000-0800-000075040000}"/>
    <hyperlink ref="E1161" r:id="rId1143" xr:uid="{00000000-0004-0000-0800-000076040000}"/>
    <hyperlink ref="K1161" r:id="rId1144" xr:uid="{00000000-0004-0000-0800-000077040000}"/>
    <hyperlink ref="E1162" r:id="rId1145" xr:uid="{00000000-0004-0000-0800-000078040000}"/>
    <hyperlink ref="K1162" r:id="rId1146" xr:uid="{00000000-0004-0000-0800-000079040000}"/>
    <hyperlink ref="E1163" r:id="rId1147" xr:uid="{00000000-0004-0000-0800-00007A040000}"/>
    <hyperlink ref="K1163" r:id="rId1148" xr:uid="{00000000-0004-0000-0800-00007B040000}"/>
    <hyperlink ref="E1164" r:id="rId1149" xr:uid="{00000000-0004-0000-0800-00007C040000}"/>
    <hyperlink ref="K1164" r:id="rId1150" xr:uid="{00000000-0004-0000-0800-00007D040000}"/>
    <hyperlink ref="E1165" r:id="rId1151" xr:uid="{00000000-0004-0000-0800-00007E040000}"/>
    <hyperlink ref="K1165" r:id="rId1152" xr:uid="{00000000-0004-0000-0800-00007F040000}"/>
    <hyperlink ref="E1166" r:id="rId1153" xr:uid="{00000000-0004-0000-0800-000080040000}"/>
    <hyperlink ref="K1166" r:id="rId1154" xr:uid="{00000000-0004-0000-0800-000081040000}"/>
    <hyperlink ref="E1167" r:id="rId1155" xr:uid="{00000000-0004-0000-0800-000082040000}"/>
    <hyperlink ref="K1167" r:id="rId1156" xr:uid="{00000000-0004-0000-0800-000083040000}"/>
    <hyperlink ref="E1168" r:id="rId1157" xr:uid="{00000000-0004-0000-0800-000084040000}"/>
    <hyperlink ref="K1168" r:id="rId1158" xr:uid="{00000000-0004-0000-0800-000085040000}"/>
    <hyperlink ref="E1169" r:id="rId1159" xr:uid="{00000000-0004-0000-0800-000086040000}"/>
    <hyperlink ref="K1169" r:id="rId1160" xr:uid="{00000000-0004-0000-0800-000087040000}"/>
    <hyperlink ref="E1170" r:id="rId1161" xr:uid="{00000000-0004-0000-0800-000088040000}"/>
    <hyperlink ref="K1170" r:id="rId1162" xr:uid="{00000000-0004-0000-0800-000089040000}"/>
    <hyperlink ref="E1171" r:id="rId1163" xr:uid="{00000000-0004-0000-0800-00008A040000}"/>
    <hyperlink ref="K1171" r:id="rId1164" xr:uid="{00000000-0004-0000-0800-00008B040000}"/>
    <hyperlink ref="E1172" r:id="rId1165" xr:uid="{00000000-0004-0000-0800-00008C040000}"/>
    <hyperlink ref="K1172" r:id="rId1166" xr:uid="{00000000-0004-0000-0800-00008D040000}"/>
    <hyperlink ref="E1173" r:id="rId1167" xr:uid="{00000000-0004-0000-0800-00008E040000}"/>
    <hyperlink ref="K1173" r:id="rId1168" xr:uid="{00000000-0004-0000-0800-00008F040000}"/>
    <hyperlink ref="E1174" r:id="rId1169" xr:uid="{00000000-0004-0000-0800-000090040000}"/>
    <hyperlink ref="K1174" r:id="rId1170" xr:uid="{00000000-0004-0000-0800-000091040000}"/>
    <hyperlink ref="E1175" r:id="rId1171" xr:uid="{00000000-0004-0000-0800-000092040000}"/>
    <hyperlink ref="K1175" r:id="rId1172" xr:uid="{00000000-0004-0000-0800-000093040000}"/>
    <hyperlink ref="E1176" r:id="rId1173" xr:uid="{00000000-0004-0000-0800-000094040000}"/>
    <hyperlink ref="K1176" r:id="rId1174" xr:uid="{00000000-0004-0000-0800-000095040000}"/>
    <hyperlink ref="E1177" r:id="rId1175" xr:uid="{00000000-0004-0000-0800-000096040000}"/>
    <hyperlink ref="K1177" r:id="rId1176" xr:uid="{00000000-0004-0000-0800-000097040000}"/>
    <hyperlink ref="E1178" r:id="rId1177" xr:uid="{00000000-0004-0000-0800-000098040000}"/>
    <hyperlink ref="K1178" r:id="rId1178" xr:uid="{00000000-0004-0000-0800-000099040000}"/>
    <hyperlink ref="E1179" r:id="rId1179" xr:uid="{00000000-0004-0000-0800-00009A040000}"/>
    <hyperlink ref="K1179" r:id="rId1180" xr:uid="{00000000-0004-0000-0800-00009B040000}"/>
    <hyperlink ref="E1180" r:id="rId1181" xr:uid="{00000000-0004-0000-0800-00009C040000}"/>
    <hyperlink ref="K1180" r:id="rId1182" xr:uid="{00000000-0004-0000-0800-00009D040000}"/>
    <hyperlink ref="E1181" r:id="rId1183" xr:uid="{00000000-0004-0000-0800-00009E040000}"/>
    <hyperlink ref="K1181" r:id="rId1184" xr:uid="{00000000-0004-0000-0800-00009F040000}"/>
    <hyperlink ref="E1182" r:id="rId1185" xr:uid="{00000000-0004-0000-0800-0000A0040000}"/>
    <hyperlink ref="K1182" r:id="rId1186" xr:uid="{00000000-0004-0000-0800-0000A1040000}"/>
    <hyperlink ref="E1183" r:id="rId1187" xr:uid="{00000000-0004-0000-0800-0000A2040000}"/>
    <hyperlink ref="K1183" r:id="rId1188" xr:uid="{00000000-0004-0000-0800-0000A3040000}"/>
    <hyperlink ref="E1184" r:id="rId1189" xr:uid="{00000000-0004-0000-0800-0000A4040000}"/>
    <hyperlink ref="K1184" r:id="rId1190" xr:uid="{00000000-0004-0000-0800-0000A5040000}"/>
    <hyperlink ref="E1185" r:id="rId1191" xr:uid="{00000000-0004-0000-0800-0000A6040000}"/>
    <hyperlink ref="K1185" r:id="rId1192" xr:uid="{00000000-0004-0000-0800-0000A7040000}"/>
    <hyperlink ref="E1186" r:id="rId1193" xr:uid="{00000000-0004-0000-0800-0000A8040000}"/>
    <hyperlink ref="K1186" r:id="rId1194" xr:uid="{00000000-0004-0000-0800-0000A9040000}"/>
    <hyperlink ref="E1187" r:id="rId1195" xr:uid="{00000000-0004-0000-0800-0000AA040000}"/>
    <hyperlink ref="K1187" r:id="rId1196" xr:uid="{00000000-0004-0000-0800-0000AB040000}"/>
    <hyperlink ref="E1188" r:id="rId1197" xr:uid="{00000000-0004-0000-0800-0000AC040000}"/>
    <hyperlink ref="K1188" r:id="rId1198" xr:uid="{00000000-0004-0000-0800-0000AD040000}"/>
    <hyperlink ref="E1189" r:id="rId1199" xr:uid="{00000000-0004-0000-0800-0000AE040000}"/>
    <hyperlink ref="K1189" r:id="rId1200" xr:uid="{00000000-0004-0000-0800-0000AF040000}"/>
    <hyperlink ref="E1190" r:id="rId1201" xr:uid="{00000000-0004-0000-0800-0000B0040000}"/>
    <hyperlink ref="K1190" r:id="rId1202" xr:uid="{00000000-0004-0000-0800-0000B1040000}"/>
    <hyperlink ref="E1191" r:id="rId1203" xr:uid="{00000000-0004-0000-0800-0000B2040000}"/>
    <hyperlink ref="K1191" r:id="rId1204" xr:uid="{00000000-0004-0000-0800-0000B3040000}"/>
    <hyperlink ref="E1192" r:id="rId1205" xr:uid="{00000000-0004-0000-0800-0000B4040000}"/>
    <hyperlink ref="K1192" r:id="rId1206" xr:uid="{00000000-0004-0000-0800-0000B5040000}"/>
    <hyperlink ref="E1193" r:id="rId1207" xr:uid="{00000000-0004-0000-0800-0000B6040000}"/>
    <hyperlink ref="K1193" r:id="rId1208" xr:uid="{00000000-0004-0000-0800-0000B7040000}"/>
    <hyperlink ref="E1194" r:id="rId1209" xr:uid="{00000000-0004-0000-0800-0000B8040000}"/>
    <hyperlink ref="K1194" r:id="rId1210" xr:uid="{00000000-0004-0000-0800-0000B9040000}"/>
    <hyperlink ref="E1195" r:id="rId1211" xr:uid="{00000000-0004-0000-0800-0000BA040000}"/>
    <hyperlink ref="K1195" r:id="rId1212" xr:uid="{00000000-0004-0000-0800-0000BB040000}"/>
    <hyperlink ref="E1196" r:id="rId1213" xr:uid="{00000000-0004-0000-0800-0000BC040000}"/>
    <hyperlink ref="K1196" r:id="rId1214" xr:uid="{00000000-0004-0000-0800-0000BD040000}"/>
    <hyperlink ref="E1197" r:id="rId1215" xr:uid="{00000000-0004-0000-0800-0000BE040000}"/>
    <hyperlink ref="K1197" r:id="rId1216" xr:uid="{00000000-0004-0000-0800-0000BF040000}"/>
    <hyperlink ref="E1198" r:id="rId1217" xr:uid="{00000000-0004-0000-0800-0000C0040000}"/>
    <hyperlink ref="K1198" r:id="rId1218" xr:uid="{00000000-0004-0000-0800-0000C1040000}"/>
    <hyperlink ref="E1199" r:id="rId1219" xr:uid="{00000000-0004-0000-0800-0000C2040000}"/>
    <hyperlink ref="K1199" r:id="rId1220" xr:uid="{00000000-0004-0000-0800-0000C3040000}"/>
    <hyperlink ref="E1200" r:id="rId1221" xr:uid="{00000000-0004-0000-0800-0000C4040000}"/>
    <hyperlink ref="K1200" r:id="rId1222" xr:uid="{00000000-0004-0000-0800-0000C5040000}"/>
    <hyperlink ref="E1201" r:id="rId1223" xr:uid="{00000000-0004-0000-0800-0000C6040000}"/>
    <hyperlink ref="K1201" r:id="rId1224" xr:uid="{00000000-0004-0000-0800-0000C7040000}"/>
    <hyperlink ref="E1202" r:id="rId1225" xr:uid="{00000000-0004-0000-0800-0000C8040000}"/>
    <hyperlink ref="K1202" r:id="rId1226" xr:uid="{00000000-0004-0000-0800-0000C9040000}"/>
    <hyperlink ref="E1203" r:id="rId1227" xr:uid="{00000000-0004-0000-0800-0000CA040000}"/>
    <hyperlink ref="K1203" r:id="rId1228" xr:uid="{00000000-0004-0000-0800-0000CB040000}"/>
    <hyperlink ref="E1204" r:id="rId1229" xr:uid="{00000000-0004-0000-0800-0000CC040000}"/>
    <hyperlink ref="K1204" r:id="rId1230" xr:uid="{00000000-0004-0000-0800-0000CD040000}"/>
    <hyperlink ref="E1205" r:id="rId1231" xr:uid="{00000000-0004-0000-0800-0000CE040000}"/>
    <hyperlink ref="K1205" r:id="rId1232" xr:uid="{00000000-0004-0000-0800-0000CF040000}"/>
    <hyperlink ref="E1206" r:id="rId1233" xr:uid="{00000000-0004-0000-0800-0000D0040000}"/>
    <hyperlink ref="K1206" r:id="rId1234" xr:uid="{00000000-0004-0000-0800-0000D1040000}"/>
    <hyperlink ref="E1207" r:id="rId1235" xr:uid="{00000000-0004-0000-0800-0000D2040000}"/>
    <hyperlink ref="K1207" r:id="rId1236" xr:uid="{00000000-0004-0000-0800-0000D3040000}"/>
    <hyperlink ref="E1208" r:id="rId1237" xr:uid="{00000000-0004-0000-0800-0000D4040000}"/>
    <hyperlink ref="K1208" r:id="rId1238" xr:uid="{00000000-0004-0000-0800-0000D5040000}"/>
    <hyperlink ref="E1209" r:id="rId1239" xr:uid="{00000000-0004-0000-0800-0000D6040000}"/>
    <hyperlink ref="K1209" r:id="rId1240" xr:uid="{00000000-0004-0000-0800-0000D7040000}"/>
    <hyperlink ref="E1210" r:id="rId1241" xr:uid="{00000000-0004-0000-0800-0000D8040000}"/>
    <hyperlink ref="K1210" r:id="rId1242" xr:uid="{00000000-0004-0000-0800-0000D9040000}"/>
    <hyperlink ref="E1211" r:id="rId1243" xr:uid="{00000000-0004-0000-0800-0000DA040000}"/>
    <hyperlink ref="K1211" r:id="rId1244" xr:uid="{00000000-0004-0000-0800-0000DB040000}"/>
    <hyperlink ref="E1212" r:id="rId1245" xr:uid="{00000000-0004-0000-0800-0000DC040000}"/>
    <hyperlink ref="K1212" r:id="rId1246" xr:uid="{00000000-0004-0000-0800-0000DD040000}"/>
    <hyperlink ref="E1213" r:id="rId1247" xr:uid="{00000000-0004-0000-0800-0000DE040000}"/>
    <hyperlink ref="K1213" r:id="rId1248" xr:uid="{00000000-0004-0000-0800-0000DF040000}"/>
    <hyperlink ref="E1214" r:id="rId1249" xr:uid="{00000000-0004-0000-0800-0000E0040000}"/>
    <hyperlink ref="K1214" r:id="rId1250" xr:uid="{00000000-0004-0000-0800-0000E1040000}"/>
    <hyperlink ref="E1215" r:id="rId1251" xr:uid="{00000000-0004-0000-0800-0000E2040000}"/>
    <hyperlink ref="K1215" r:id="rId1252" xr:uid="{00000000-0004-0000-0800-0000E3040000}"/>
    <hyperlink ref="E1216" r:id="rId1253" xr:uid="{00000000-0004-0000-0800-0000E4040000}"/>
    <hyperlink ref="K1216" r:id="rId1254" xr:uid="{00000000-0004-0000-0800-0000E5040000}"/>
    <hyperlink ref="E1217" r:id="rId1255" xr:uid="{00000000-0004-0000-0800-0000E6040000}"/>
    <hyperlink ref="K1217" r:id="rId1256" xr:uid="{00000000-0004-0000-0800-0000E7040000}"/>
    <hyperlink ref="E1218" r:id="rId1257" xr:uid="{00000000-0004-0000-0800-0000E8040000}"/>
    <hyperlink ref="K1218" r:id="rId1258" xr:uid="{00000000-0004-0000-0800-0000E9040000}"/>
    <hyperlink ref="E1219" r:id="rId1259" xr:uid="{00000000-0004-0000-0800-0000EA040000}"/>
    <hyperlink ref="K1219" r:id="rId1260" xr:uid="{00000000-0004-0000-0800-0000EB040000}"/>
    <hyperlink ref="E1220" r:id="rId1261" xr:uid="{00000000-0004-0000-0800-0000EC040000}"/>
    <hyperlink ref="K1220" r:id="rId1262" xr:uid="{00000000-0004-0000-0800-0000ED040000}"/>
    <hyperlink ref="E1221" r:id="rId1263" xr:uid="{00000000-0004-0000-0800-0000EE040000}"/>
    <hyperlink ref="K1221" r:id="rId1264" xr:uid="{00000000-0004-0000-0800-0000EF040000}"/>
    <hyperlink ref="E1222" r:id="rId1265" xr:uid="{00000000-0004-0000-0800-0000F0040000}"/>
    <hyperlink ref="K1222" r:id="rId1266" xr:uid="{00000000-0004-0000-0800-0000F1040000}"/>
    <hyperlink ref="E1223" r:id="rId1267" xr:uid="{00000000-0004-0000-0800-0000F2040000}"/>
    <hyperlink ref="K1223" r:id="rId1268" xr:uid="{00000000-0004-0000-0800-0000F3040000}"/>
    <hyperlink ref="E1224" r:id="rId1269" xr:uid="{00000000-0004-0000-0800-0000F4040000}"/>
    <hyperlink ref="K1224" r:id="rId1270" xr:uid="{00000000-0004-0000-0800-0000F5040000}"/>
    <hyperlink ref="E1225" r:id="rId1271" xr:uid="{00000000-0004-0000-0800-0000F6040000}"/>
    <hyperlink ref="K1225" r:id="rId1272" xr:uid="{00000000-0004-0000-0800-0000F7040000}"/>
    <hyperlink ref="E1226" r:id="rId1273" xr:uid="{00000000-0004-0000-0800-0000F8040000}"/>
    <hyperlink ref="K1226" r:id="rId1274" xr:uid="{00000000-0004-0000-0800-0000F9040000}"/>
    <hyperlink ref="E1227" r:id="rId1275" xr:uid="{00000000-0004-0000-0800-0000FA040000}"/>
    <hyperlink ref="K1227" r:id="rId1276" xr:uid="{00000000-0004-0000-0800-0000FB040000}"/>
    <hyperlink ref="E1228" r:id="rId1277" xr:uid="{00000000-0004-0000-0800-0000FC040000}"/>
    <hyperlink ref="K1228" r:id="rId1278" xr:uid="{00000000-0004-0000-0800-0000FD040000}"/>
    <hyperlink ref="E1229" r:id="rId1279" xr:uid="{00000000-0004-0000-0800-0000FE040000}"/>
    <hyperlink ref="K1229" r:id="rId1280" xr:uid="{00000000-0004-0000-0800-0000FF040000}"/>
    <hyperlink ref="E1230" r:id="rId1281" xr:uid="{00000000-0004-0000-0800-000000050000}"/>
    <hyperlink ref="K1230" r:id="rId1282" xr:uid="{00000000-0004-0000-0800-000001050000}"/>
    <hyperlink ref="E1231" r:id="rId1283" xr:uid="{00000000-0004-0000-0800-000002050000}"/>
    <hyperlink ref="K1231" r:id="rId1284" xr:uid="{00000000-0004-0000-0800-000003050000}"/>
    <hyperlink ref="E1232" r:id="rId1285" xr:uid="{00000000-0004-0000-0800-000004050000}"/>
    <hyperlink ref="K1232" r:id="rId1286" xr:uid="{00000000-0004-0000-0800-000005050000}"/>
    <hyperlink ref="E1233" r:id="rId1287" xr:uid="{00000000-0004-0000-0800-000006050000}"/>
    <hyperlink ref="K1233" r:id="rId1288" xr:uid="{00000000-0004-0000-0800-000007050000}"/>
    <hyperlink ref="E1234" r:id="rId1289" xr:uid="{00000000-0004-0000-0800-000008050000}"/>
    <hyperlink ref="K1234" r:id="rId1290" xr:uid="{00000000-0004-0000-0800-000009050000}"/>
    <hyperlink ref="E1235" r:id="rId1291" xr:uid="{00000000-0004-0000-0800-00000A050000}"/>
    <hyperlink ref="K1235" r:id="rId1292" xr:uid="{00000000-0004-0000-0800-00000B050000}"/>
    <hyperlink ref="E1236" r:id="rId1293" xr:uid="{00000000-0004-0000-0800-00000C050000}"/>
    <hyperlink ref="K1236" r:id="rId1294" xr:uid="{00000000-0004-0000-0800-00000D050000}"/>
    <hyperlink ref="E1237" r:id="rId1295" xr:uid="{00000000-0004-0000-0800-00000E050000}"/>
    <hyperlink ref="K1237" r:id="rId1296" xr:uid="{00000000-0004-0000-0800-00000F050000}"/>
    <hyperlink ref="E1238" r:id="rId1297" xr:uid="{00000000-0004-0000-0800-000010050000}"/>
    <hyperlink ref="K1238" r:id="rId1298" xr:uid="{00000000-0004-0000-0800-000011050000}"/>
    <hyperlink ref="E1239" r:id="rId1299" xr:uid="{00000000-0004-0000-0800-000012050000}"/>
    <hyperlink ref="K1239" r:id="rId1300" xr:uid="{00000000-0004-0000-0800-000013050000}"/>
    <hyperlink ref="E1240" r:id="rId1301" xr:uid="{00000000-0004-0000-0800-000014050000}"/>
    <hyperlink ref="K1240" r:id="rId1302" xr:uid="{00000000-0004-0000-0800-000015050000}"/>
    <hyperlink ref="E1241" r:id="rId1303" xr:uid="{00000000-0004-0000-0800-000016050000}"/>
    <hyperlink ref="K1241" r:id="rId1304" xr:uid="{00000000-0004-0000-0800-000017050000}"/>
    <hyperlink ref="E1242" r:id="rId1305" xr:uid="{00000000-0004-0000-0800-000018050000}"/>
    <hyperlink ref="K1242" r:id="rId1306" xr:uid="{00000000-0004-0000-0800-000019050000}"/>
    <hyperlink ref="E1243" r:id="rId1307" xr:uid="{00000000-0004-0000-0800-00001A050000}"/>
    <hyperlink ref="K1243" r:id="rId1308" xr:uid="{00000000-0004-0000-0800-00001B050000}"/>
    <hyperlink ref="E1244" r:id="rId1309" xr:uid="{00000000-0004-0000-0800-00001C050000}"/>
    <hyperlink ref="K1244" r:id="rId1310" xr:uid="{00000000-0004-0000-0800-00001D050000}"/>
    <hyperlink ref="E1245" r:id="rId1311" xr:uid="{00000000-0004-0000-0800-00001E050000}"/>
    <hyperlink ref="K1245" r:id="rId1312" xr:uid="{00000000-0004-0000-0800-00001F050000}"/>
    <hyperlink ref="E1246" r:id="rId1313" xr:uid="{00000000-0004-0000-0800-000020050000}"/>
    <hyperlink ref="K1246" r:id="rId1314" xr:uid="{00000000-0004-0000-0800-000021050000}"/>
    <hyperlink ref="E1247" r:id="rId1315" xr:uid="{00000000-0004-0000-0800-000022050000}"/>
    <hyperlink ref="K1247" r:id="rId1316" xr:uid="{00000000-0004-0000-0800-000023050000}"/>
    <hyperlink ref="E1248" r:id="rId1317" xr:uid="{00000000-0004-0000-0800-000024050000}"/>
    <hyperlink ref="K1248" r:id="rId1318" xr:uid="{00000000-0004-0000-0800-000025050000}"/>
    <hyperlink ref="E1249" r:id="rId1319" xr:uid="{00000000-0004-0000-0800-000026050000}"/>
    <hyperlink ref="K1249" r:id="rId1320" xr:uid="{00000000-0004-0000-0800-000027050000}"/>
    <hyperlink ref="E1250" r:id="rId1321" xr:uid="{00000000-0004-0000-0800-000028050000}"/>
    <hyperlink ref="K1250" r:id="rId1322" xr:uid="{00000000-0004-0000-0800-000029050000}"/>
    <hyperlink ref="E1251" r:id="rId1323" xr:uid="{00000000-0004-0000-0800-00002A050000}"/>
    <hyperlink ref="K1251" r:id="rId1324" xr:uid="{00000000-0004-0000-0800-00002B050000}"/>
    <hyperlink ref="E1252" r:id="rId1325" xr:uid="{00000000-0004-0000-0800-00002C050000}"/>
    <hyperlink ref="K1252" r:id="rId1326" xr:uid="{00000000-0004-0000-0800-00002D050000}"/>
    <hyperlink ref="E1253" r:id="rId1327" xr:uid="{00000000-0004-0000-0800-00002E050000}"/>
    <hyperlink ref="K1253" r:id="rId1328" xr:uid="{00000000-0004-0000-0800-00002F050000}"/>
    <hyperlink ref="E1254" r:id="rId1329" xr:uid="{00000000-0004-0000-0800-000030050000}"/>
    <hyperlink ref="K1254" r:id="rId1330" xr:uid="{00000000-0004-0000-0800-000031050000}"/>
    <hyperlink ref="E1255" r:id="rId1331" xr:uid="{00000000-0004-0000-0800-000032050000}"/>
    <hyperlink ref="K1255" r:id="rId1332" xr:uid="{00000000-0004-0000-0800-000033050000}"/>
    <hyperlink ref="E1256" r:id="rId1333" xr:uid="{00000000-0004-0000-0800-000034050000}"/>
    <hyperlink ref="K1256" r:id="rId1334" xr:uid="{00000000-0004-0000-0800-000035050000}"/>
    <hyperlink ref="E1257" r:id="rId1335" xr:uid="{00000000-0004-0000-0800-000036050000}"/>
    <hyperlink ref="K1257" r:id="rId1336" xr:uid="{00000000-0004-0000-0800-000037050000}"/>
    <hyperlink ref="E1258" r:id="rId1337" xr:uid="{00000000-0004-0000-0800-000038050000}"/>
    <hyperlink ref="K1258" r:id="rId1338" xr:uid="{00000000-0004-0000-0800-000039050000}"/>
    <hyperlink ref="E1259" r:id="rId1339" xr:uid="{00000000-0004-0000-0800-00003A050000}"/>
    <hyperlink ref="K1259" r:id="rId1340" xr:uid="{00000000-0004-0000-0800-00003B050000}"/>
    <hyperlink ref="E1260" r:id="rId1341" xr:uid="{00000000-0004-0000-0800-00003C050000}"/>
    <hyperlink ref="K1260" r:id="rId1342" xr:uid="{00000000-0004-0000-0800-00003D050000}"/>
    <hyperlink ref="E1261" r:id="rId1343" xr:uid="{00000000-0004-0000-0800-00003E050000}"/>
    <hyperlink ref="K1261" r:id="rId1344" xr:uid="{00000000-0004-0000-0800-00003F050000}"/>
    <hyperlink ref="E1262" r:id="rId1345" xr:uid="{00000000-0004-0000-0800-000040050000}"/>
    <hyperlink ref="K1262" r:id="rId1346" xr:uid="{00000000-0004-0000-0800-000041050000}"/>
    <hyperlink ref="E1263" r:id="rId1347" xr:uid="{00000000-0004-0000-0800-000042050000}"/>
    <hyperlink ref="K1263" r:id="rId1348" xr:uid="{00000000-0004-0000-0800-000043050000}"/>
    <hyperlink ref="E1264" r:id="rId1349" xr:uid="{00000000-0004-0000-0800-000044050000}"/>
    <hyperlink ref="K1264" r:id="rId1350" xr:uid="{00000000-0004-0000-0800-000045050000}"/>
    <hyperlink ref="E1265" r:id="rId1351" xr:uid="{00000000-0004-0000-0800-000046050000}"/>
    <hyperlink ref="K1265" r:id="rId1352" xr:uid="{00000000-0004-0000-0800-000047050000}"/>
    <hyperlink ref="E1266" r:id="rId1353" xr:uid="{00000000-0004-0000-0800-000048050000}"/>
    <hyperlink ref="K1266" r:id="rId1354" xr:uid="{00000000-0004-0000-0800-000049050000}"/>
    <hyperlink ref="E1267" r:id="rId1355" xr:uid="{00000000-0004-0000-0800-00004A050000}"/>
    <hyperlink ref="K1267" r:id="rId1356" xr:uid="{00000000-0004-0000-0800-00004B050000}"/>
    <hyperlink ref="E1268" r:id="rId1357" xr:uid="{00000000-0004-0000-0800-00004C050000}"/>
    <hyperlink ref="K1268" r:id="rId1358" xr:uid="{00000000-0004-0000-0800-00004D050000}"/>
    <hyperlink ref="E1269" r:id="rId1359" xr:uid="{00000000-0004-0000-0800-00004E050000}"/>
    <hyperlink ref="K1269" r:id="rId1360" xr:uid="{00000000-0004-0000-0800-00004F050000}"/>
    <hyperlink ref="E1270" r:id="rId1361" xr:uid="{00000000-0004-0000-0800-000050050000}"/>
    <hyperlink ref="K1270" r:id="rId1362" xr:uid="{00000000-0004-0000-0800-000051050000}"/>
    <hyperlink ref="E1271" r:id="rId1363" xr:uid="{00000000-0004-0000-0800-000052050000}"/>
    <hyperlink ref="K1271" r:id="rId1364" xr:uid="{00000000-0004-0000-0800-000053050000}"/>
    <hyperlink ref="E1272" r:id="rId1365" xr:uid="{00000000-0004-0000-0800-000054050000}"/>
    <hyperlink ref="K1272" r:id="rId1366" xr:uid="{00000000-0004-0000-0800-000055050000}"/>
    <hyperlink ref="E1273" r:id="rId1367" xr:uid="{00000000-0004-0000-0800-000056050000}"/>
    <hyperlink ref="K1273" r:id="rId1368" xr:uid="{00000000-0004-0000-0800-000057050000}"/>
    <hyperlink ref="E1274" r:id="rId1369" xr:uid="{00000000-0004-0000-0800-000058050000}"/>
    <hyperlink ref="K1274" r:id="rId1370" xr:uid="{00000000-0004-0000-0800-000059050000}"/>
    <hyperlink ref="E1275" r:id="rId1371" xr:uid="{00000000-0004-0000-0800-00005A050000}"/>
    <hyperlink ref="K1275" r:id="rId1372" xr:uid="{00000000-0004-0000-0800-00005B050000}"/>
    <hyperlink ref="E1276" r:id="rId1373" xr:uid="{00000000-0004-0000-0800-00005C050000}"/>
    <hyperlink ref="K1276" r:id="rId1374" xr:uid="{00000000-0004-0000-0800-00005D050000}"/>
    <hyperlink ref="E1277" r:id="rId1375" xr:uid="{00000000-0004-0000-0800-00005E050000}"/>
    <hyperlink ref="K1277" r:id="rId1376" xr:uid="{00000000-0004-0000-0800-00005F050000}"/>
    <hyperlink ref="E1278" r:id="rId1377" xr:uid="{00000000-0004-0000-0800-000060050000}"/>
    <hyperlink ref="K1278" r:id="rId1378" xr:uid="{00000000-0004-0000-0800-000061050000}"/>
    <hyperlink ref="E1279" r:id="rId1379" xr:uid="{00000000-0004-0000-0800-000062050000}"/>
    <hyperlink ref="K1279" r:id="rId1380" xr:uid="{00000000-0004-0000-0800-000063050000}"/>
    <hyperlink ref="E1280" r:id="rId1381" xr:uid="{00000000-0004-0000-0800-000064050000}"/>
    <hyperlink ref="K1280" r:id="rId1382" xr:uid="{00000000-0004-0000-0800-000065050000}"/>
    <hyperlink ref="E1281" r:id="rId1383" xr:uid="{00000000-0004-0000-0800-000066050000}"/>
    <hyperlink ref="K1281" r:id="rId1384" xr:uid="{00000000-0004-0000-0800-000067050000}"/>
    <hyperlink ref="E1282" r:id="rId1385" xr:uid="{00000000-0004-0000-0800-000068050000}"/>
    <hyperlink ref="K1282" r:id="rId1386" xr:uid="{00000000-0004-0000-0800-000069050000}"/>
    <hyperlink ref="E1283" r:id="rId1387" xr:uid="{00000000-0004-0000-0800-00006A050000}"/>
    <hyperlink ref="K1283" r:id="rId1388" xr:uid="{00000000-0004-0000-0800-00006B050000}"/>
    <hyperlink ref="E1284" r:id="rId1389" xr:uid="{00000000-0004-0000-0800-00006C050000}"/>
    <hyperlink ref="K1284" r:id="rId1390" xr:uid="{00000000-0004-0000-0800-00006D050000}"/>
    <hyperlink ref="E1285" r:id="rId1391" xr:uid="{00000000-0004-0000-0800-00006E050000}"/>
    <hyperlink ref="K1285" r:id="rId1392" xr:uid="{00000000-0004-0000-0800-00006F050000}"/>
    <hyperlink ref="E1286" r:id="rId1393" xr:uid="{00000000-0004-0000-0800-000070050000}"/>
    <hyperlink ref="K1286" r:id="rId1394" xr:uid="{00000000-0004-0000-0800-000071050000}"/>
    <hyperlink ref="E1287" r:id="rId1395" xr:uid="{00000000-0004-0000-0800-000072050000}"/>
    <hyperlink ref="K1287" r:id="rId1396" xr:uid="{00000000-0004-0000-0800-000073050000}"/>
    <hyperlink ref="E1288" r:id="rId1397" xr:uid="{00000000-0004-0000-0800-000074050000}"/>
    <hyperlink ref="K1288" r:id="rId1398" xr:uid="{00000000-0004-0000-0800-000075050000}"/>
    <hyperlink ref="E1289" r:id="rId1399" xr:uid="{00000000-0004-0000-0800-000076050000}"/>
    <hyperlink ref="K1289" r:id="rId1400" xr:uid="{00000000-0004-0000-0800-000077050000}"/>
    <hyperlink ref="E1290" r:id="rId1401" xr:uid="{00000000-0004-0000-0800-000078050000}"/>
    <hyperlink ref="K1290" r:id="rId1402" xr:uid="{00000000-0004-0000-0800-000079050000}"/>
    <hyperlink ref="E1291" r:id="rId1403" xr:uid="{00000000-0004-0000-0800-00007A050000}"/>
    <hyperlink ref="K1291" r:id="rId1404" xr:uid="{00000000-0004-0000-0800-00007B050000}"/>
    <hyperlink ref="E1292" r:id="rId1405" xr:uid="{00000000-0004-0000-0800-00007C050000}"/>
    <hyperlink ref="K1292" r:id="rId1406" xr:uid="{00000000-0004-0000-0800-00007D050000}"/>
    <hyperlink ref="E1293" r:id="rId1407" xr:uid="{00000000-0004-0000-0800-00007E050000}"/>
    <hyperlink ref="K1293" r:id="rId1408" xr:uid="{00000000-0004-0000-0800-00007F050000}"/>
    <hyperlink ref="E1294" r:id="rId1409" xr:uid="{00000000-0004-0000-0800-000080050000}"/>
    <hyperlink ref="K1294" r:id="rId1410" xr:uid="{00000000-0004-0000-0800-000081050000}"/>
    <hyperlink ref="E1295" r:id="rId1411" xr:uid="{00000000-0004-0000-0800-000082050000}"/>
    <hyperlink ref="K1295" r:id="rId1412" xr:uid="{00000000-0004-0000-0800-000083050000}"/>
    <hyperlink ref="E1296" r:id="rId1413" xr:uid="{00000000-0004-0000-0800-000084050000}"/>
    <hyperlink ref="K1296" r:id="rId1414" xr:uid="{00000000-0004-0000-0800-000085050000}"/>
    <hyperlink ref="E1297" r:id="rId1415" xr:uid="{00000000-0004-0000-0800-000086050000}"/>
    <hyperlink ref="K1297" r:id="rId1416" xr:uid="{00000000-0004-0000-0800-000087050000}"/>
    <hyperlink ref="E1298" r:id="rId1417" xr:uid="{00000000-0004-0000-0800-000088050000}"/>
    <hyperlink ref="K1298" r:id="rId1418" xr:uid="{00000000-0004-0000-0800-000089050000}"/>
    <hyperlink ref="E1299" r:id="rId1419" xr:uid="{00000000-0004-0000-0800-00008A050000}"/>
    <hyperlink ref="K1299" r:id="rId1420" xr:uid="{00000000-0004-0000-0800-00008B050000}"/>
    <hyperlink ref="E1300" r:id="rId1421" xr:uid="{00000000-0004-0000-0800-00008C050000}"/>
    <hyperlink ref="K1300" r:id="rId1422" xr:uid="{00000000-0004-0000-0800-00008D050000}"/>
    <hyperlink ref="E1301" r:id="rId1423" xr:uid="{00000000-0004-0000-0800-00008E050000}"/>
    <hyperlink ref="K1301" r:id="rId1424" xr:uid="{00000000-0004-0000-0800-00008F050000}"/>
    <hyperlink ref="E1302" r:id="rId1425" xr:uid="{00000000-0004-0000-0800-000090050000}"/>
    <hyperlink ref="K1302" r:id="rId1426" xr:uid="{00000000-0004-0000-0800-000091050000}"/>
    <hyperlink ref="E1303" r:id="rId1427" xr:uid="{00000000-0004-0000-0800-000092050000}"/>
    <hyperlink ref="K1303" r:id="rId1428" xr:uid="{00000000-0004-0000-0800-000093050000}"/>
    <hyperlink ref="E1304" r:id="rId1429" xr:uid="{00000000-0004-0000-0800-000094050000}"/>
    <hyperlink ref="K1304" r:id="rId1430" xr:uid="{00000000-0004-0000-0800-000095050000}"/>
    <hyperlink ref="E1305" r:id="rId1431" xr:uid="{00000000-0004-0000-0800-000096050000}"/>
    <hyperlink ref="K1305" r:id="rId1432" xr:uid="{00000000-0004-0000-0800-000097050000}"/>
    <hyperlink ref="E1306" r:id="rId1433" xr:uid="{00000000-0004-0000-0800-000098050000}"/>
    <hyperlink ref="K1306" r:id="rId1434" xr:uid="{00000000-0004-0000-0800-000099050000}"/>
    <hyperlink ref="E1307" r:id="rId1435" xr:uid="{00000000-0004-0000-0800-00009A050000}"/>
    <hyperlink ref="K1307" r:id="rId1436" xr:uid="{00000000-0004-0000-0800-00009B050000}"/>
    <hyperlink ref="E1308" r:id="rId1437" xr:uid="{00000000-0004-0000-0800-00009C050000}"/>
    <hyperlink ref="K1308" r:id="rId1438" xr:uid="{00000000-0004-0000-0800-00009D050000}"/>
    <hyperlink ref="E1309" r:id="rId1439" xr:uid="{00000000-0004-0000-0800-00009E050000}"/>
    <hyperlink ref="K1309" r:id="rId1440" xr:uid="{00000000-0004-0000-0800-00009F050000}"/>
    <hyperlink ref="E1310" r:id="rId1441" xr:uid="{00000000-0004-0000-0800-0000A0050000}"/>
    <hyperlink ref="K1310" r:id="rId1442" xr:uid="{00000000-0004-0000-0800-0000A1050000}"/>
    <hyperlink ref="E1311" r:id="rId1443" xr:uid="{00000000-0004-0000-0800-0000A2050000}"/>
    <hyperlink ref="K1311" r:id="rId1444" xr:uid="{00000000-0004-0000-0800-0000A3050000}"/>
    <hyperlink ref="E1312" r:id="rId1445" xr:uid="{00000000-0004-0000-0800-0000A4050000}"/>
    <hyperlink ref="K1312" r:id="rId1446" xr:uid="{00000000-0004-0000-0800-0000A5050000}"/>
    <hyperlink ref="E1313" r:id="rId1447" xr:uid="{00000000-0004-0000-0800-0000A6050000}"/>
    <hyperlink ref="K1313" r:id="rId1448" xr:uid="{00000000-0004-0000-0800-0000A7050000}"/>
    <hyperlink ref="E1314" r:id="rId1449" xr:uid="{00000000-0004-0000-0800-0000A8050000}"/>
    <hyperlink ref="K1314" r:id="rId1450" xr:uid="{00000000-0004-0000-0800-0000A9050000}"/>
    <hyperlink ref="E1333" r:id="rId1451" xr:uid="{00000000-0004-0000-0800-0000AA050000}"/>
    <hyperlink ref="K1333" r:id="rId1452" xr:uid="{00000000-0004-0000-0800-0000AB050000}"/>
    <hyperlink ref="E1334" r:id="rId1453" xr:uid="{00000000-0004-0000-0800-0000AC050000}"/>
    <hyperlink ref="K1334" r:id="rId1454" xr:uid="{00000000-0004-0000-0800-0000AD050000}"/>
    <hyperlink ref="E1335" r:id="rId1455" xr:uid="{00000000-0004-0000-0800-0000AE050000}"/>
    <hyperlink ref="K1335" r:id="rId1456" xr:uid="{00000000-0004-0000-0800-0000AF050000}"/>
    <hyperlink ref="E1336" r:id="rId1457" xr:uid="{00000000-0004-0000-0800-0000B0050000}"/>
    <hyperlink ref="K1336" r:id="rId1458" xr:uid="{00000000-0004-0000-0800-0000B1050000}"/>
    <hyperlink ref="E1337" r:id="rId1459" xr:uid="{00000000-0004-0000-0800-0000B2050000}"/>
    <hyperlink ref="K1337" r:id="rId1460" xr:uid="{00000000-0004-0000-0800-0000B3050000}"/>
    <hyperlink ref="E1338" r:id="rId1461" xr:uid="{00000000-0004-0000-0800-0000B4050000}"/>
    <hyperlink ref="K1338" r:id="rId1462" xr:uid="{00000000-0004-0000-0800-0000B5050000}"/>
    <hyperlink ref="E1339" r:id="rId1463" xr:uid="{00000000-0004-0000-0800-0000B6050000}"/>
    <hyperlink ref="K1339" r:id="rId1464" xr:uid="{00000000-0004-0000-0800-0000B7050000}"/>
    <hyperlink ref="E1340" r:id="rId1465" xr:uid="{00000000-0004-0000-0800-0000B8050000}"/>
    <hyperlink ref="K1340" r:id="rId1466" xr:uid="{00000000-0004-0000-0800-0000B9050000}"/>
    <hyperlink ref="E1341" r:id="rId1467" xr:uid="{00000000-0004-0000-0800-0000BA050000}"/>
    <hyperlink ref="K1341" r:id="rId1468" xr:uid="{00000000-0004-0000-0800-0000BB050000}"/>
    <hyperlink ref="E1342" r:id="rId1469" xr:uid="{00000000-0004-0000-0800-0000BC050000}"/>
    <hyperlink ref="K1342" r:id="rId1470" xr:uid="{00000000-0004-0000-0800-0000BD050000}"/>
    <hyperlink ref="E1343" r:id="rId1471" xr:uid="{00000000-0004-0000-0800-0000BE050000}"/>
    <hyperlink ref="K1343" r:id="rId1472" xr:uid="{00000000-0004-0000-0800-0000BF050000}"/>
    <hyperlink ref="E1344" r:id="rId1473" xr:uid="{00000000-0004-0000-0800-0000C0050000}"/>
    <hyperlink ref="K1344" r:id="rId1474" xr:uid="{00000000-0004-0000-0800-0000C1050000}"/>
    <hyperlink ref="E1345" r:id="rId1475" xr:uid="{00000000-0004-0000-0800-0000C2050000}"/>
    <hyperlink ref="K1345" r:id="rId1476" xr:uid="{00000000-0004-0000-0800-0000C3050000}"/>
    <hyperlink ref="E1346" r:id="rId1477" xr:uid="{00000000-0004-0000-0800-0000C4050000}"/>
    <hyperlink ref="K1346" r:id="rId1478" xr:uid="{00000000-0004-0000-0800-0000C5050000}"/>
    <hyperlink ref="E1347" r:id="rId1479" xr:uid="{00000000-0004-0000-0800-0000C6050000}"/>
    <hyperlink ref="K1347" r:id="rId1480" xr:uid="{00000000-0004-0000-0800-0000C7050000}"/>
    <hyperlink ref="E1348" r:id="rId1481" xr:uid="{00000000-0004-0000-0800-0000C8050000}"/>
    <hyperlink ref="K1348" r:id="rId1482" xr:uid="{00000000-0004-0000-0800-0000C9050000}"/>
    <hyperlink ref="E1349" r:id="rId1483" xr:uid="{00000000-0004-0000-0800-0000CA050000}"/>
    <hyperlink ref="K1349" r:id="rId1484" xr:uid="{00000000-0004-0000-0800-0000CB050000}"/>
    <hyperlink ref="E1350" r:id="rId1485" xr:uid="{00000000-0004-0000-0800-0000CC050000}"/>
    <hyperlink ref="K1350" r:id="rId1486" xr:uid="{00000000-0004-0000-0800-0000CD050000}"/>
    <hyperlink ref="E1351" r:id="rId1487" xr:uid="{00000000-0004-0000-0800-0000CE050000}"/>
    <hyperlink ref="K1351" r:id="rId1488" xr:uid="{00000000-0004-0000-0800-0000CF050000}"/>
    <hyperlink ref="E1352" r:id="rId1489" xr:uid="{00000000-0004-0000-0800-0000D0050000}"/>
    <hyperlink ref="K1352" r:id="rId1490" xr:uid="{00000000-0004-0000-0800-0000D1050000}"/>
    <hyperlink ref="E1353" r:id="rId1491" xr:uid="{00000000-0004-0000-0800-0000D2050000}"/>
    <hyperlink ref="K1353" r:id="rId1492" xr:uid="{00000000-0004-0000-0800-0000D3050000}"/>
    <hyperlink ref="E1354" r:id="rId1493" xr:uid="{00000000-0004-0000-0800-0000D4050000}"/>
    <hyperlink ref="K1354" r:id="rId1494" xr:uid="{00000000-0004-0000-0800-0000D5050000}"/>
    <hyperlink ref="E1355" r:id="rId1495" xr:uid="{00000000-0004-0000-0800-0000D6050000}"/>
    <hyperlink ref="K1355" r:id="rId1496" xr:uid="{00000000-0004-0000-0800-0000D7050000}"/>
    <hyperlink ref="E1356" r:id="rId1497" xr:uid="{00000000-0004-0000-0800-0000D8050000}"/>
    <hyperlink ref="K1356" r:id="rId1498" xr:uid="{00000000-0004-0000-0800-0000D9050000}"/>
    <hyperlink ref="E1357" r:id="rId1499" xr:uid="{00000000-0004-0000-0800-0000DA050000}"/>
    <hyperlink ref="K1357" r:id="rId1500" xr:uid="{00000000-0004-0000-0800-0000DB050000}"/>
    <hyperlink ref="E1358" r:id="rId1501" xr:uid="{00000000-0004-0000-0800-0000DC050000}"/>
    <hyperlink ref="K1358" r:id="rId1502" xr:uid="{00000000-0004-0000-0800-0000DD050000}"/>
    <hyperlink ref="E1359" r:id="rId1503" xr:uid="{00000000-0004-0000-0800-0000DE050000}"/>
    <hyperlink ref="K1359" r:id="rId1504" xr:uid="{00000000-0004-0000-0800-0000DF050000}"/>
    <hyperlink ref="E1360" r:id="rId1505" xr:uid="{00000000-0004-0000-0800-0000E0050000}"/>
    <hyperlink ref="K1360" r:id="rId1506" xr:uid="{00000000-0004-0000-0800-0000E1050000}"/>
    <hyperlink ref="E1361" r:id="rId1507" xr:uid="{00000000-0004-0000-0800-0000E2050000}"/>
    <hyperlink ref="K1361" r:id="rId1508" xr:uid="{00000000-0004-0000-0800-0000E3050000}"/>
    <hyperlink ref="E1362" r:id="rId1509" xr:uid="{00000000-0004-0000-0800-0000E4050000}"/>
    <hyperlink ref="K1362" r:id="rId1510" xr:uid="{00000000-0004-0000-0800-0000E5050000}"/>
    <hyperlink ref="E1363" r:id="rId1511" xr:uid="{00000000-0004-0000-0800-0000E6050000}"/>
    <hyperlink ref="K1363" r:id="rId1512" xr:uid="{00000000-0004-0000-0800-0000E7050000}"/>
    <hyperlink ref="E1364" r:id="rId1513" xr:uid="{00000000-0004-0000-0800-0000E8050000}"/>
    <hyperlink ref="K1364" r:id="rId1514" xr:uid="{00000000-0004-0000-0800-0000E9050000}"/>
    <hyperlink ref="E1365" r:id="rId1515" xr:uid="{00000000-0004-0000-0800-0000EA050000}"/>
    <hyperlink ref="K1365" r:id="rId1516" xr:uid="{00000000-0004-0000-0800-0000EB050000}"/>
    <hyperlink ref="E1366" r:id="rId1517" xr:uid="{00000000-0004-0000-0800-0000EC050000}"/>
    <hyperlink ref="K1366" r:id="rId1518" xr:uid="{00000000-0004-0000-0800-0000ED050000}"/>
    <hyperlink ref="E1367" r:id="rId1519" xr:uid="{00000000-0004-0000-0800-0000EE050000}"/>
    <hyperlink ref="K1367" r:id="rId1520" xr:uid="{00000000-0004-0000-0800-0000EF050000}"/>
    <hyperlink ref="E1368" r:id="rId1521" xr:uid="{00000000-0004-0000-0800-0000F0050000}"/>
    <hyperlink ref="K1368" r:id="rId1522" xr:uid="{00000000-0004-0000-0800-0000F1050000}"/>
    <hyperlink ref="E1369" r:id="rId1523" xr:uid="{00000000-0004-0000-0800-0000F2050000}"/>
    <hyperlink ref="K1369" r:id="rId1524" xr:uid="{00000000-0004-0000-0800-0000F3050000}"/>
    <hyperlink ref="E1370" r:id="rId1525" xr:uid="{00000000-0004-0000-0800-0000F4050000}"/>
    <hyperlink ref="K1370" r:id="rId1526" xr:uid="{00000000-0004-0000-0800-0000F5050000}"/>
    <hyperlink ref="E1371" r:id="rId1527" xr:uid="{00000000-0004-0000-0800-0000F6050000}"/>
    <hyperlink ref="K1371" r:id="rId1528" xr:uid="{00000000-0004-0000-0800-0000F7050000}"/>
    <hyperlink ref="E1372" r:id="rId1529" xr:uid="{00000000-0004-0000-0800-0000F8050000}"/>
    <hyperlink ref="K1372" r:id="rId1530" xr:uid="{00000000-0004-0000-0800-0000F9050000}"/>
    <hyperlink ref="E1373" r:id="rId1531" xr:uid="{00000000-0004-0000-0800-0000FA050000}"/>
    <hyperlink ref="K1373" r:id="rId1532" xr:uid="{00000000-0004-0000-0800-0000FB050000}"/>
    <hyperlink ref="E1374" r:id="rId1533" xr:uid="{00000000-0004-0000-0800-0000FC050000}"/>
    <hyperlink ref="K1374" r:id="rId1534" xr:uid="{00000000-0004-0000-0800-0000FD050000}"/>
    <hyperlink ref="E1375" r:id="rId1535" xr:uid="{00000000-0004-0000-0800-0000FE050000}"/>
    <hyperlink ref="K1375" r:id="rId1536" xr:uid="{00000000-0004-0000-0800-0000FF050000}"/>
    <hyperlink ref="E1376" r:id="rId1537" xr:uid="{00000000-0004-0000-0800-000000060000}"/>
    <hyperlink ref="K1376" r:id="rId1538" xr:uid="{00000000-0004-0000-0800-000001060000}"/>
    <hyperlink ref="E1377" r:id="rId1539" xr:uid="{00000000-0004-0000-0800-000002060000}"/>
    <hyperlink ref="K1377" r:id="rId1540" xr:uid="{00000000-0004-0000-0800-000003060000}"/>
    <hyperlink ref="E1378" r:id="rId1541" xr:uid="{00000000-0004-0000-0800-000004060000}"/>
    <hyperlink ref="K1378" r:id="rId1542" xr:uid="{00000000-0004-0000-0800-000005060000}"/>
    <hyperlink ref="E1379" r:id="rId1543" xr:uid="{00000000-0004-0000-0800-000006060000}"/>
    <hyperlink ref="K1379" r:id="rId1544" xr:uid="{00000000-0004-0000-0800-000007060000}"/>
    <hyperlink ref="E1380" r:id="rId1545" xr:uid="{00000000-0004-0000-0800-000008060000}"/>
    <hyperlink ref="K1380" r:id="rId1546" xr:uid="{00000000-0004-0000-0800-000009060000}"/>
    <hyperlink ref="E1381" r:id="rId1547" xr:uid="{00000000-0004-0000-0800-00000A060000}"/>
    <hyperlink ref="K1381" r:id="rId1548" xr:uid="{00000000-0004-0000-0800-00000B060000}"/>
    <hyperlink ref="E1382" r:id="rId1549" xr:uid="{00000000-0004-0000-0800-00000C060000}"/>
    <hyperlink ref="K1382" r:id="rId1550" xr:uid="{00000000-0004-0000-0800-00000D060000}"/>
    <hyperlink ref="E1383" r:id="rId1551" xr:uid="{00000000-0004-0000-0800-00000E060000}"/>
    <hyperlink ref="K1383" r:id="rId1552" xr:uid="{00000000-0004-0000-0800-00000F060000}"/>
    <hyperlink ref="E1384" r:id="rId1553" xr:uid="{00000000-0004-0000-0800-000010060000}"/>
    <hyperlink ref="K1384" r:id="rId1554" xr:uid="{00000000-0004-0000-0800-000011060000}"/>
    <hyperlink ref="E1385" r:id="rId1555" xr:uid="{00000000-0004-0000-0800-000012060000}"/>
    <hyperlink ref="K1385" r:id="rId1556" xr:uid="{00000000-0004-0000-0800-000013060000}"/>
    <hyperlink ref="E1386" r:id="rId1557" xr:uid="{00000000-0004-0000-0800-000014060000}"/>
    <hyperlink ref="K1386" r:id="rId1558" xr:uid="{00000000-0004-0000-0800-000015060000}"/>
    <hyperlink ref="E1387" r:id="rId1559" xr:uid="{00000000-0004-0000-0800-000016060000}"/>
    <hyperlink ref="K1387" r:id="rId1560" xr:uid="{00000000-0004-0000-0800-000017060000}"/>
    <hyperlink ref="E1388" r:id="rId1561" xr:uid="{00000000-0004-0000-0800-000018060000}"/>
    <hyperlink ref="K1388" r:id="rId1562" xr:uid="{00000000-0004-0000-0800-000019060000}"/>
    <hyperlink ref="E1389" r:id="rId1563" xr:uid="{00000000-0004-0000-0800-00001A060000}"/>
    <hyperlink ref="K1389" r:id="rId1564" xr:uid="{00000000-0004-0000-0800-00001B060000}"/>
    <hyperlink ref="E1390" r:id="rId1565" xr:uid="{00000000-0004-0000-0800-00001C060000}"/>
    <hyperlink ref="K1390" r:id="rId1566" xr:uid="{00000000-0004-0000-0800-00001D060000}"/>
    <hyperlink ref="E1391" r:id="rId1567" xr:uid="{00000000-0004-0000-0800-00001E060000}"/>
    <hyperlink ref="K1391" r:id="rId1568" xr:uid="{00000000-0004-0000-0800-00001F060000}"/>
    <hyperlink ref="E1392" r:id="rId1569" xr:uid="{00000000-0004-0000-0800-000020060000}"/>
    <hyperlink ref="K1392" r:id="rId1570" xr:uid="{00000000-0004-0000-0800-000021060000}"/>
    <hyperlink ref="E1393" r:id="rId1571" xr:uid="{00000000-0004-0000-0800-000022060000}"/>
    <hyperlink ref="K1393" r:id="rId1572" xr:uid="{00000000-0004-0000-0800-000023060000}"/>
    <hyperlink ref="E1394" r:id="rId1573" xr:uid="{00000000-0004-0000-0800-000024060000}"/>
    <hyperlink ref="K1394" r:id="rId1574" xr:uid="{00000000-0004-0000-0800-000025060000}"/>
    <hyperlink ref="E1395" r:id="rId1575" xr:uid="{00000000-0004-0000-0800-000026060000}"/>
    <hyperlink ref="K1395" r:id="rId1576" xr:uid="{00000000-0004-0000-0800-000027060000}"/>
    <hyperlink ref="E1396" r:id="rId1577" xr:uid="{00000000-0004-0000-0800-000028060000}"/>
    <hyperlink ref="K1396" r:id="rId1578" xr:uid="{00000000-0004-0000-0800-000029060000}"/>
    <hyperlink ref="E1397" r:id="rId1579" xr:uid="{00000000-0004-0000-0800-00002A060000}"/>
    <hyperlink ref="K1397" r:id="rId1580" xr:uid="{00000000-0004-0000-0800-00002B060000}"/>
    <hyperlink ref="E1398" r:id="rId1581" xr:uid="{00000000-0004-0000-0800-00002C060000}"/>
    <hyperlink ref="K1398" r:id="rId1582" xr:uid="{00000000-0004-0000-0800-00002D060000}"/>
    <hyperlink ref="E1399" r:id="rId1583" xr:uid="{00000000-0004-0000-0800-00002E060000}"/>
    <hyperlink ref="K1399" r:id="rId1584" xr:uid="{00000000-0004-0000-0800-00002F060000}"/>
    <hyperlink ref="E1400" r:id="rId1585" xr:uid="{00000000-0004-0000-0800-000030060000}"/>
    <hyperlink ref="K1400" r:id="rId1586" xr:uid="{00000000-0004-0000-0800-000031060000}"/>
    <hyperlink ref="E1401" r:id="rId1587" xr:uid="{00000000-0004-0000-0800-000032060000}"/>
    <hyperlink ref="K1401" r:id="rId1588" xr:uid="{00000000-0004-0000-0800-000033060000}"/>
    <hyperlink ref="E1402" r:id="rId1589" xr:uid="{00000000-0004-0000-0800-000034060000}"/>
    <hyperlink ref="K1402" r:id="rId1590" xr:uid="{00000000-0004-0000-0800-000035060000}"/>
    <hyperlink ref="E1403" r:id="rId1591" xr:uid="{00000000-0004-0000-0800-000036060000}"/>
    <hyperlink ref="K1403" r:id="rId1592" xr:uid="{00000000-0004-0000-0800-000037060000}"/>
    <hyperlink ref="E1404" r:id="rId1593" xr:uid="{00000000-0004-0000-0800-000038060000}"/>
    <hyperlink ref="K1404" r:id="rId1594" xr:uid="{00000000-0004-0000-0800-000039060000}"/>
    <hyperlink ref="E1405" r:id="rId1595" xr:uid="{00000000-0004-0000-0800-00003A060000}"/>
    <hyperlink ref="K1405" r:id="rId1596" xr:uid="{00000000-0004-0000-0800-00003B060000}"/>
    <hyperlink ref="E1406" r:id="rId1597" xr:uid="{00000000-0004-0000-0800-00003C060000}"/>
    <hyperlink ref="K1406" r:id="rId1598" xr:uid="{00000000-0004-0000-0800-00003D060000}"/>
    <hyperlink ref="E1407" r:id="rId1599" xr:uid="{00000000-0004-0000-0800-00003E060000}"/>
    <hyperlink ref="K1407" r:id="rId1600" xr:uid="{00000000-0004-0000-0800-00003F060000}"/>
    <hyperlink ref="E1408" r:id="rId1601" xr:uid="{00000000-0004-0000-0800-000040060000}"/>
    <hyperlink ref="K1408" r:id="rId1602" xr:uid="{00000000-0004-0000-0800-000041060000}"/>
    <hyperlink ref="E1409" r:id="rId1603" xr:uid="{00000000-0004-0000-0800-000042060000}"/>
    <hyperlink ref="K1409" r:id="rId1604" xr:uid="{00000000-0004-0000-0800-000043060000}"/>
    <hyperlink ref="E1410" r:id="rId1605" xr:uid="{00000000-0004-0000-0800-000044060000}"/>
    <hyperlink ref="K1410" r:id="rId1606" xr:uid="{00000000-0004-0000-0800-000045060000}"/>
    <hyperlink ref="E1411" r:id="rId1607" xr:uid="{00000000-0004-0000-0800-000046060000}"/>
    <hyperlink ref="K1411" r:id="rId1608" xr:uid="{00000000-0004-0000-0800-000047060000}"/>
    <hyperlink ref="E1412" r:id="rId1609" xr:uid="{00000000-0004-0000-0800-000048060000}"/>
    <hyperlink ref="K1412" r:id="rId1610" xr:uid="{00000000-0004-0000-0800-000049060000}"/>
    <hyperlink ref="E1413" r:id="rId1611" xr:uid="{00000000-0004-0000-0800-00004A060000}"/>
    <hyperlink ref="K1413" r:id="rId1612" xr:uid="{00000000-0004-0000-0800-00004B060000}"/>
    <hyperlink ref="E1414" r:id="rId1613" xr:uid="{00000000-0004-0000-0800-00004C060000}"/>
    <hyperlink ref="K1414" r:id="rId1614" xr:uid="{00000000-0004-0000-0800-00004D060000}"/>
    <hyperlink ref="E1415" r:id="rId1615" xr:uid="{00000000-0004-0000-0800-00004E060000}"/>
    <hyperlink ref="K1415" r:id="rId1616" xr:uid="{00000000-0004-0000-0800-00004F060000}"/>
    <hyperlink ref="E1416" r:id="rId1617" xr:uid="{00000000-0004-0000-0800-000050060000}"/>
    <hyperlink ref="K1416" r:id="rId1618" xr:uid="{00000000-0004-0000-0800-000051060000}"/>
    <hyperlink ref="E1417" r:id="rId1619" xr:uid="{00000000-0004-0000-0800-000052060000}"/>
    <hyperlink ref="K1417" r:id="rId1620" xr:uid="{00000000-0004-0000-0800-000053060000}"/>
    <hyperlink ref="E1418" r:id="rId1621" xr:uid="{00000000-0004-0000-0800-000054060000}"/>
    <hyperlink ref="K1418" r:id="rId1622" xr:uid="{00000000-0004-0000-0800-000055060000}"/>
    <hyperlink ref="E1419" r:id="rId1623" xr:uid="{00000000-0004-0000-0800-000056060000}"/>
    <hyperlink ref="K1419" r:id="rId1624" xr:uid="{00000000-0004-0000-0800-000057060000}"/>
    <hyperlink ref="E1420" r:id="rId1625" xr:uid="{00000000-0004-0000-0800-000058060000}"/>
    <hyperlink ref="K1420" r:id="rId1626" xr:uid="{00000000-0004-0000-0800-000059060000}"/>
    <hyperlink ref="E1421" r:id="rId1627" xr:uid="{00000000-0004-0000-0800-00005A060000}"/>
    <hyperlink ref="K1421" r:id="rId1628" xr:uid="{00000000-0004-0000-0800-00005B060000}"/>
    <hyperlink ref="E1422" r:id="rId1629" xr:uid="{00000000-0004-0000-0800-00005C060000}"/>
    <hyperlink ref="K1422" r:id="rId1630" xr:uid="{00000000-0004-0000-0800-00005D060000}"/>
    <hyperlink ref="E1423" r:id="rId1631" xr:uid="{00000000-0004-0000-0800-00005E060000}"/>
    <hyperlink ref="K1423" r:id="rId1632" xr:uid="{00000000-0004-0000-0800-00005F060000}"/>
    <hyperlink ref="E1424" r:id="rId1633" xr:uid="{00000000-0004-0000-0800-000060060000}"/>
    <hyperlink ref="K1424" r:id="rId1634" xr:uid="{00000000-0004-0000-0800-000061060000}"/>
    <hyperlink ref="E1425" r:id="rId1635" xr:uid="{00000000-0004-0000-0800-000062060000}"/>
    <hyperlink ref="K1425" r:id="rId1636" xr:uid="{00000000-0004-0000-0800-000063060000}"/>
    <hyperlink ref="E1426" r:id="rId1637" xr:uid="{00000000-0004-0000-0800-000064060000}"/>
    <hyperlink ref="K1426" r:id="rId1638" xr:uid="{00000000-0004-0000-0800-000065060000}"/>
    <hyperlink ref="E1427" r:id="rId1639" xr:uid="{00000000-0004-0000-0800-000066060000}"/>
    <hyperlink ref="K1427" r:id="rId1640" xr:uid="{00000000-0004-0000-0800-000067060000}"/>
    <hyperlink ref="E1428" r:id="rId1641" xr:uid="{00000000-0004-0000-0800-000068060000}"/>
    <hyperlink ref="K1428" r:id="rId1642" xr:uid="{00000000-0004-0000-0800-000069060000}"/>
    <hyperlink ref="E1429" r:id="rId1643" xr:uid="{00000000-0004-0000-0800-00006A060000}"/>
    <hyperlink ref="K1429" r:id="rId1644" xr:uid="{00000000-0004-0000-0800-00006B060000}"/>
    <hyperlink ref="E1430" r:id="rId1645" xr:uid="{00000000-0004-0000-0800-00006C060000}"/>
    <hyperlink ref="K1430" r:id="rId1646" xr:uid="{00000000-0004-0000-0800-00006D060000}"/>
    <hyperlink ref="E1431" r:id="rId1647" xr:uid="{00000000-0004-0000-0800-00006E060000}"/>
    <hyperlink ref="K1431" r:id="rId1648" xr:uid="{00000000-0004-0000-0800-00006F060000}"/>
    <hyperlink ref="E1432" r:id="rId1649" xr:uid="{00000000-0004-0000-0800-000070060000}"/>
    <hyperlink ref="K1432" r:id="rId1650" xr:uid="{00000000-0004-0000-0800-000071060000}"/>
    <hyperlink ref="E1433" r:id="rId1651" xr:uid="{00000000-0004-0000-0800-000072060000}"/>
    <hyperlink ref="K1433" r:id="rId1652" xr:uid="{00000000-0004-0000-0800-000073060000}"/>
    <hyperlink ref="E1434" r:id="rId1653" xr:uid="{00000000-0004-0000-0800-000074060000}"/>
    <hyperlink ref="K1434" r:id="rId1654" xr:uid="{00000000-0004-0000-0800-000075060000}"/>
    <hyperlink ref="E1435" r:id="rId1655" xr:uid="{00000000-0004-0000-0800-000076060000}"/>
    <hyperlink ref="K1435" r:id="rId1656" xr:uid="{00000000-0004-0000-0800-000077060000}"/>
    <hyperlink ref="E1436" r:id="rId1657" xr:uid="{00000000-0004-0000-0800-000078060000}"/>
    <hyperlink ref="K1436" r:id="rId1658" xr:uid="{00000000-0004-0000-0800-000079060000}"/>
    <hyperlink ref="E1437" r:id="rId1659" xr:uid="{00000000-0004-0000-0800-00007A060000}"/>
    <hyperlink ref="K1437" r:id="rId1660" xr:uid="{00000000-0004-0000-0800-00007B060000}"/>
    <hyperlink ref="E1438" r:id="rId1661" xr:uid="{00000000-0004-0000-0800-00007C060000}"/>
    <hyperlink ref="K1438" r:id="rId1662" xr:uid="{00000000-0004-0000-0800-00007D060000}"/>
    <hyperlink ref="E1439" r:id="rId1663" xr:uid="{00000000-0004-0000-0800-00007E060000}"/>
    <hyperlink ref="K1439" r:id="rId1664" xr:uid="{00000000-0004-0000-0800-00007F060000}"/>
    <hyperlink ref="E1440" r:id="rId1665" xr:uid="{00000000-0004-0000-0800-000080060000}"/>
    <hyperlink ref="K1440" r:id="rId1666" xr:uid="{00000000-0004-0000-0800-000081060000}"/>
    <hyperlink ref="E1441" r:id="rId1667" xr:uid="{00000000-0004-0000-0800-000082060000}"/>
    <hyperlink ref="K1441" r:id="rId1668" xr:uid="{00000000-0004-0000-0800-000083060000}"/>
    <hyperlink ref="E1442" r:id="rId1669" xr:uid="{00000000-0004-0000-0800-000084060000}"/>
    <hyperlink ref="K1442" r:id="rId1670" xr:uid="{00000000-0004-0000-0800-000085060000}"/>
    <hyperlink ref="E1443" r:id="rId1671" xr:uid="{00000000-0004-0000-0800-000086060000}"/>
    <hyperlink ref="K1443" r:id="rId1672" xr:uid="{00000000-0004-0000-0800-000087060000}"/>
    <hyperlink ref="E1444" r:id="rId1673" xr:uid="{00000000-0004-0000-0800-000088060000}"/>
    <hyperlink ref="K1444" r:id="rId1674" xr:uid="{00000000-0004-0000-0800-000089060000}"/>
    <hyperlink ref="E1445" r:id="rId1675" xr:uid="{00000000-0004-0000-0800-00008A060000}"/>
    <hyperlink ref="K1445" r:id="rId1676" xr:uid="{00000000-0004-0000-0800-00008B060000}"/>
    <hyperlink ref="E1446" r:id="rId1677" xr:uid="{00000000-0004-0000-0800-00008C060000}"/>
    <hyperlink ref="K1446" r:id="rId1678" xr:uid="{00000000-0004-0000-0800-00008D060000}"/>
    <hyperlink ref="E1447" r:id="rId1679" xr:uid="{00000000-0004-0000-0800-00008E060000}"/>
    <hyperlink ref="K1447" r:id="rId1680" xr:uid="{00000000-0004-0000-0800-00008F060000}"/>
    <hyperlink ref="E1448" r:id="rId1681" xr:uid="{00000000-0004-0000-0800-000090060000}"/>
    <hyperlink ref="K1448" r:id="rId1682" xr:uid="{00000000-0004-0000-0800-000091060000}"/>
    <hyperlink ref="E1449" r:id="rId1683" xr:uid="{00000000-0004-0000-0800-000092060000}"/>
    <hyperlink ref="K1449" r:id="rId1684" xr:uid="{00000000-0004-0000-0800-000093060000}"/>
    <hyperlink ref="E1450" r:id="rId1685" xr:uid="{00000000-0004-0000-0800-000094060000}"/>
    <hyperlink ref="K1450" r:id="rId1686" xr:uid="{00000000-0004-0000-0800-000095060000}"/>
    <hyperlink ref="E1451" r:id="rId1687" xr:uid="{00000000-0004-0000-0800-000096060000}"/>
    <hyperlink ref="K1451" r:id="rId1688" xr:uid="{00000000-0004-0000-0800-000097060000}"/>
    <hyperlink ref="E1452" r:id="rId1689" xr:uid="{00000000-0004-0000-0800-000098060000}"/>
    <hyperlink ref="K1452" r:id="rId1690" xr:uid="{00000000-0004-0000-0800-000099060000}"/>
    <hyperlink ref="E1453" r:id="rId1691" xr:uid="{00000000-0004-0000-0800-00009A060000}"/>
    <hyperlink ref="K1453" r:id="rId1692" xr:uid="{00000000-0004-0000-0800-00009B060000}"/>
    <hyperlink ref="E1454" r:id="rId1693" xr:uid="{00000000-0004-0000-0800-00009C060000}"/>
    <hyperlink ref="K1454" r:id="rId1694" xr:uid="{00000000-0004-0000-0800-00009D060000}"/>
    <hyperlink ref="E1455" r:id="rId1695" xr:uid="{00000000-0004-0000-0800-00009E060000}"/>
    <hyperlink ref="K1455" r:id="rId1696" xr:uid="{00000000-0004-0000-0800-00009F060000}"/>
    <hyperlink ref="E1456" r:id="rId1697" xr:uid="{00000000-0004-0000-0800-0000A0060000}"/>
    <hyperlink ref="K1456" r:id="rId1698" xr:uid="{00000000-0004-0000-0800-0000A1060000}"/>
    <hyperlink ref="E1457" r:id="rId1699" xr:uid="{00000000-0004-0000-0800-0000A2060000}"/>
    <hyperlink ref="K1457" r:id="rId1700" xr:uid="{00000000-0004-0000-0800-0000A3060000}"/>
    <hyperlink ref="E1458" r:id="rId1701" xr:uid="{00000000-0004-0000-0800-0000A4060000}"/>
    <hyperlink ref="K1458" r:id="rId1702" xr:uid="{00000000-0004-0000-0800-0000A5060000}"/>
    <hyperlink ref="E1459" r:id="rId1703" xr:uid="{00000000-0004-0000-0800-0000A6060000}"/>
    <hyperlink ref="K1459" r:id="rId1704" xr:uid="{00000000-0004-0000-0800-0000A7060000}"/>
    <hyperlink ref="E1460" r:id="rId1705" xr:uid="{00000000-0004-0000-0800-0000A8060000}"/>
    <hyperlink ref="K1460" r:id="rId1706" xr:uid="{00000000-0004-0000-0800-0000A9060000}"/>
    <hyperlink ref="E1461" r:id="rId1707" xr:uid="{00000000-0004-0000-0800-0000AA060000}"/>
    <hyperlink ref="K1461" r:id="rId1708" xr:uid="{00000000-0004-0000-0800-0000AB060000}"/>
    <hyperlink ref="E1462" r:id="rId1709" xr:uid="{00000000-0004-0000-0800-0000AC060000}"/>
    <hyperlink ref="K1462" r:id="rId1710" xr:uid="{00000000-0004-0000-0800-0000AD060000}"/>
    <hyperlink ref="E1463" r:id="rId1711" xr:uid="{00000000-0004-0000-0800-0000AE060000}"/>
    <hyperlink ref="K1463" r:id="rId1712" xr:uid="{00000000-0004-0000-0800-0000AF060000}"/>
    <hyperlink ref="E1464" r:id="rId1713" xr:uid="{00000000-0004-0000-0800-0000B0060000}"/>
    <hyperlink ref="K1464" r:id="rId1714" xr:uid="{00000000-0004-0000-0800-0000B1060000}"/>
    <hyperlink ref="E1465" r:id="rId1715" xr:uid="{00000000-0004-0000-0800-0000B2060000}"/>
    <hyperlink ref="K1465" r:id="rId1716" xr:uid="{00000000-0004-0000-0800-0000B3060000}"/>
    <hyperlink ref="E1466" r:id="rId1717" xr:uid="{00000000-0004-0000-0800-0000B4060000}"/>
    <hyperlink ref="K1466" r:id="rId1718" xr:uid="{00000000-0004-0000-0800-0000B5060000}"/>
    <hyperlink ref="E1467" r:id="rId1719" xr:uid="{00000000-0004-0000-0800-0000B6060000}"/>
    <hyperlink ref="K1467" r:id="rId1720" xr:uid="{00000000-0004-0000-0800-0000B7060000}"/>
    <hyperlink ref="E1468" r:id="rId1721" xr:uid="{00000000-0004-0000-0800-0000B8060000}"/>
    <hyperlink ref="K1468" r:id="rId1722" xr:uid="{00000000-0004-0000-0800-0000B9060000}"/>
    <hyperlink ref="E1469" r:id="rId1723" xr:uid="{00000000-0004-0000-0800-0000BA060000}"/>
    <hyperlink ref="K1469" r:id="rId1724" xr:uid="{00000000-0004-0000-0800-0000BB060000}"/>
    <hyperlink ref="E1470" r:id="rId1725" xr:uid="{00000000-0004-0000-0800-0000BC060000}"/>
    <hyperlink ref="K1470" r:id="rId1726" xr:uid="{00000000-0004-0000-0800-0000BD060000}"/>
    <hyperlink ref="E1471" r:id="rId1727" xr:uid="{00000000-0004-0000-0800-0000BE060000}"/>
    <hyperlink ref="K1471" r:id="rId1728" xr:uid="{00000000-0004-0000-0800-0000BF060000}"/>
    <hyperlink ref="E1472" r:id="rId1729" xr:uid="{00000000-0004-0000-0800-0000C0060000}"/>
    <hyperlink ref="K1472" r:id="rId1730" xr:uid="{00000000-0004-0000-0800-0000C1060000}"/>
    <hyperlink ref="E1473" r:id="rId1731" xr:uid="{00000000-0004-0000-0800-0000C2060000}"/>
    <hyperlink ref="K1473" r:id="rId1732" xr:uid="{00000000-0004-0000-0800-0000C3060000}"/>
    <hyperlink ref="E1474" r:id="rId1733" xr:uid="{00000000-0004-0000-0800-0000C4060000}"/>
    <hyperlink ref="K1474" r:id="rId1734" xr:uid="{00000000-0004-0000-0800-0000C5060000}"/>
    <hyperlink ref="E1475" r:id="rId1735" xr:uid="{00000000-0004-0000-0800-0000C6060000}"/>
    <hyperlink ref="K1475" r:id="rId1736" xr:uid="{00000000-0004-0000-0800-0000C7060000}"/>
    <hyperlink ref="E1476" r:id="rId1737" xr:uid="{00000000-0004-0000-0800-0000C8060000}"/>
    <hyperlink ref="K1476" r:id="rId1738" xr:uid="{00000000-0004-0000-0800-0000C9060000}"/>
    <hyperlink ref="E1477" r:id="rId1739" xr:uid="{00000000-0004-0000-0800-0000CA060000}"/>
    <hyperlink ref="K1477" r:id="rId1740" xr:uid="{00000000-0004-0000-0800-0000CB060000}"/>
    <hyperlink ref="E1478" r:id="rId1741" xr:uid="{00000000-0004-0000-0800-0000CC060000}"/>
    <hyperlink ref="K1478" r:id="rId1742" xr:uid="{00000000-0004-0000-0800-0000CD060000}"/>
    <hyperlink ref="E1479" r:id="rId1743" xr:uid="{00000000-0004-0000-0800-0000CE060000}"/>
    <hyperlink ref="K1479" r:id="rId1744" xr:uid="{00000000-0004-0000-0800-0000CF060000}"/>
    <hyperlink ref="E1480" r:id="rId1745" xr:uid="{00000000-0004-0000-0800-0000D0060000}"/>
    <hyperlink ref="K1480" r:id="rId1746" xr:uid="{00000000-0004-0000-0800-0000D1060000}"/>
    <hyperlink ref="E1481" r:id="rId1747" xr:uid="{00000000-0004-0000-0800-0000D2060000}"/>
    <hyperlink ref="K1481" r:id="rId1748" xr:uid="{00000000-0004-0000-0800-0000D3060000}"/>
    <hyperlink ref="E1482" r:id="rId1749" xr:uid="{00000000-0004-0000-0800-0000D4060000}"/>
    <hyperlink ref="K1482" r:id="rId1750" xr:uid="{00000000-0004-0000-0800-0000D5060000}"/>
    <hyperlink ref="E1483" r:id="rId1751" xr:uid="{00000000-0004-0000-0800-0000D6060000}"/>
    <hyperlink ref="K1483" r:id="rId1752" xr:uid="{00000000-0004-0000-0800-0000D7060000}"/>
    <hyperlink ref="E1484" r:id="rId1753" xr:uid="{00000000-0004-0000-0800-0000D8060000}"/>
    <hyperlink ref="K1484" r:id="rId1754" xr:uid="{00000000-0004-0000-0800-0000D9060000}"/>
    <hyperlink ref="E1485" r:id="rId1755" xr:uid="{00000000-0004-0000-0800-0000DA060000}"/>
    <hyperlink ref="K1485" r:id="rId1756" xr:uid="{00000000-0004-0000-0800-0000DB060000}"/>
    <hyperlink ref="E1486" r:id="rId1757" xr:uid="{00000000-0004-0000-0800-0000DC060000}"/>
    <hyperlink ref="K1486" r:id="rId1758" xr:uid="{00000000-0004-0000-0800-0000DD060000}"/>
    <hyperlink ref="E1487" r:id="rId1759" xr:uid="{00000000-0004-0000-0800-0000DE060000}"/>
    <hyperlink ref="K1487" r:id="rId1760" xr:uid="{00000000-0004-0000-0800-0000DF060000}"/>
    <hyperlink ref="E1488" r:id="rId1761" xr:uid="{00000000-0004-0000-0800-0000E0060000}"/>
    <hyperlink ref="K1488" r:id="rId1762" xr:uid="{00000000-0004-0000-0800-0000E1060000}"/>
    <hyperlink ref="E1489" r:id="rId1763" xr:uid="{00000000-0004-0000-0800-0000E2060000}"/>
    <hyperlink ref="K1489" r:id="rId1764" xr:uid="{00000000-0004-0000-0800-0000E3060000}"/>
    <hyperlink ref="E1490" r:id="rId1765" xr:uid="{00000000-0004-0000-0800-0000E4060000}"/>
    <hyperlink ref="K1490" r:id="rId1766" xr:uid="{00000000-0004-0000-0800-0000E5060000}"/>
    <hyperlink ref="E1491" r:id="rId1767" xr:uid="{00000000-0004-0000-0800-0000E6060000}"/>
    <hyperlink ref="K1491" r:id="rId1768" xr:uid="{00000000-0004-0000-0800-0000E7060000}"/>
    <hyperlink ref="E1492" r:id="rId1769" xr:uid="{00000000-0004-0000-0800-0000E8060000}"/>
    <hyperlink ref="K1492" r:id="rId1770" xr:uid="{00000000-0004-0000-0800-0000E9060000}"/>
    <hyperlink ref="E1493" r:id="rId1771" xr:uid="{00000000-0004-0000-0800-0000EA060000}"/>
    <hyperlink ref="K1493" r:id="rId1772" xr:uid="{00000000-0004-0000-0800-0000EB060000}"/>
    <hyperlink ref="E1494" r:id="rId1773" xr:uid="{00000000-0004-0000-0800-0000EC060000}"/>
    <hyperlink ref="K1494" r:id="rId1774" xr:uid="{00000000-0004-0000-0800-0000ED060000}"/>
    <hyperlink ref="E1495" r:id="rId1775" xr:uid="{00000000-0004-0000-0800-0000EE060000}"/>
    <hyperlink ref="K1495" r:id="rId1776" xr:uid="{00000000-0004-0000-0800-0000EF060000}"/>
    <hyperlink ref="E1496" r:id="rId1777" xr:uid="{00000000-0004-0000-0800-0000F0060000}"/>
    <hyperlink ref="K1496" r:id="rId1778" xr:uid="{00000000-0004-0000-0800-0000F1060000}"/>
    <hyperlink ref="E1497" r:id="rId1779" xr:uid="{00000000-0004-0000-0800-0000F2060000}"/>
    <hyperlink ref="K1497" r:id="rId1780" xr:uid="{00000000-0004-0000-0800-0000F3060000}"/>
    <hyperlink ref="E1498" r:id="rId1781" xr:uid="{00000000-0004-0000-0800-0000F4060000}"/>
    <hyperlink ref="K1498" r:id="rId1782" xr:uid="{00000000-0004-0000-0800-0000F5060000}"/>
    <hyperlink ref="E1499" r:id="rId1783" xr:uid="{00000000-0004-0000-0800-0000F6060000}"/>
    <hyperlink ref="K1499" r:id="rId1784" xr:uid="{00000000-0004-0000-0800-0000F7060000}"/>
    <hyperlink ref="E1500" r:id="rId1785" xr:uid="{00000000-0004-0000-0800-0000F8060000}"/>
    <hyperlink ref="K1500" r:id="rId1786" xr:uid="{00000000-0004-0000-0800-0000F9060000}"/>
    <hyperlink ref="E1501" r:id="rId1787" xr:uid="{00000000-0004-0000-0800-0000FA060000}"/>
    <hyperlink ref="K1501" r:id="rId1788" xr:uid="{00000000-0004-0000-0800-0000FB060000}"/>
    <hyperlink ref="E1502" r:id="rId1789" xr:uid="{00000000-0004-0000-0800-0000FC060000}"/>
    <hyperlink ref="K1502" r:id="rId1790" xr:uid="{00000000-0004-0000-0800-0000FD060000}"/>
    <hyperlink ref="E1503" r:id="rId1791" xr:uid="{00000000-0004-0000-0800-0000FE060000}"/>
    <hyperlink ref="K1503" r:id="rId1792" xr:uid="{00000000-0004-0000-0800-0000FF060000}"/>
    <hyperlink ref="E1504" r:id="rId1793" xr:uid="{00000000-0004-0000-0800-000000070000}"/>
    <hyperlink ref="K1504" r:id="rId1794" xr:uid="{00000000-0004-0000-0800-000001070000}"/>
    <hyperlink ref="E1505" r:id="rId1795" xr:uid="{00000000-0004-0000-0800-000002070000}"/>
    <hyperlink ref="K1505" r:id="rId1796" xr:uid="{00000000-0004-0000-0800-000003070000}"/>
    <hyperlink ref="E1506" r:id="rId1797" xr:uid="{00000000-0004-0000-0800-000004070000}"/>
    <hyperlink ref="K1506" r:id="rId1798" xr:uid="{00000000-0004-0000-0800-000005070000}"/>
    <hyperlink ref="E1507" r:id="rId1799" xr:uid="{00000000-0004-0000-0800-000006070000}"/>
    <hyperlink ref="K1507" r:id="rId1800" xr:uid="{00000000-0004-0000-0800-000007070000}"/>
    <hyperlink ref="E1508" r:id="rId1801" xr:uid="{00000000-0004-0000-0800-000008070000}"/>
    <hyperlink ref="K1508" r:id="rId1802" xr:uid="{00000000-0004-0000-0800-000009070000}"/>
    <hyperlink ref="E1509" r:id="rId1803" xr:uid="{00000000-0004-0000-0800-00000A070000}"/>
    <hyperlink ref="K1509" r:id="rId1804" xr:uid="{00000000-0004-0000-0800-00000B070000}"/>
    <hyperlink ref="E1510" r:id="rId1805" xr:uid="{00000000-0004-0000-0800-00000C070000}"/>
    <hyperlink ref="K1510" r:id="rId1806" xr:uid="{00000000-0004-0000-0800-00000D070000}"/>
    <hyperlink ref="E1511" r:id="rId1807" xr:uid="{00000000-0004-0000-0800-00000E070000}"/>
    <hyperlink ref="E1512" r:id="rId1808" xr:uid="{00000000-0004-0000-0800-00000F070000}"/>
    <hyperlink ref="K1512" r:id="rId1809" xr:uid="{00000000-0004-0000-0800-000010070000}"/>
    <hyperlink ref="E1513" r:id="rId1810" xr:uid="{00000000-0004-0000-0800-000011070000}"/>
    <hyperlink ref="K1513" r:id="rId1811" xr:uid="{00000000-0004-0000-0800-000012070000}"/>
    <hyperlink ref="E1514" r:id="rId1812" xr:uid="{00000000-0004-0000-0800-000013070000}"/>
    <hyperlink ref="K1514" r:id="rId1813" xr:uid="{00000000-0004-0000-0800-000014070000}"/>
    <hyperlink ref="E1515" r:id="rId1814" xr:uid="{00000000-0004-0000-0800-000015070000}"/>
    <hyperlink ref="K1515" r:id="rId1815" xr:uid="{00000000-0004-0000-0800-000016070000}"/>
    <hyperlink ref="E1516" r:id="rId1816" xr:uid="{00000000-0004-0000-0800-000017070000}"/>
    <hyperlink ref="K1516" r:id="rId1817" xr:uid="{00000000-0004-0000-0800-000018070000}"/>
    <hyperlink ref="E1517" r:id="rId1818" xr:uid="{00000000-0004-0000-0800-000019070000}"/>
    <hyperlink ref="K1517" r:id="rId1819" xr:uid="{00000000-0004-0000-0800-00001A070000}"/>
    <hyperlink ref="E1518" r:id="rId1820" xr:uid="{00000000-0004-0000-0800-00001B070000}"/>
    <hyperlink ref="K1518" r:id="rId1821" xr:uid="{00000000-0004-0000-0800-00001C070000}"/>
    <hyperlink ref="E1519" r:id="rId1822" xr:uid="{00000000-0004-0000-0800-00001D070000}"/>
    <hyperlink ref="K1519" r:id="rId1823" xr:uid="{00000000-0004-0000-0800-00001E070000}"/>
    <hyperlink ref="E1520" r:id="rId1824" xr:uid="{00000000-0004-0000-0800-00001F070000}"/>
    <hyperlink ref="K1520" r:id="rId1825" xr:uid="{00000000-0004-0000-0800-000020070000}"/>
    <hyperlink ref="E1521" r:id="rId1826" xr:uid="{00000000-0004-0000-0800-000021070000}"/>
    <hyperlink ref="K1521" r:id="rId1827" xr:uid="{00000000-0004-0000-0800-000022070000}"/>
    <hyperlink ref="E1522" r:id="rId1828" xr:uid="{00000000-0004-0000-0800-000023070000}"/>
    <hyperlink ref="K1522" r:id="rId1829" xr:uid="{00000000-0004-0000-0800-000024070000}"/>
    <hyperlink ref="E1523" r:id="rId1830" xr:uid="{00000000-0004-0000-0800-000025070000}"/>
    <hyperlink ref="K1523" r:id="rId1831" xr:uid="{00000000-0004-0000-0800-000026070000}"/>
    <hyperlink ref="E1524" r:id="rId1832" xr:uid="{00000000-0004-0000-0800-000027070000}"/>
    <hyperlink ref="K1524" r:id="rId1833" xr:uid="{00000000-0004-0000-0800-000028070000}"/>
    <hyperlink ref="E1525" r:id="rId1834" xr:uid="{00000000-0004-0000-0800-000029070000}"/>
    <hyperlink ref="K1525" r:id="rId1835" xr:uid="{00000000-0004-0000-0800-00002A070000}"/>
    <hyperlink ref="E1526" r:id="rId1836" xr:uid="{00000000-0004-0000-0800-00002B070000}"/>
    <hyperlink ref="K1526" r:id="rId1837" xr:uid="{00000000-0004-0000-0800-00002C070000}"/>
    <hyperlink ref="E1527" r:id="rId1838" xr:uid="{00000000-0004-0000-0800-00002D070000}"/>
    <hyperlink ref="K1527" r:id="rId1839" xr:uid="{00000000-0004-0000-0800-00002E070000}"/>
    <hyperlink ref="E1528" r:id="rId1840" xr:uid="{00000000-0004-0000-0800-00002F070000}"/>
    <hyperlink ref="K1528" r:id="rId1841" xr:uid="{00000000-0004-0000-0800-000030070000}"/>
    <hyperlink ref="E1529" r:id="rId1842" xr:uid="{00000000-0004-0000-0800-000031070000}"/>
    <hyperlink ref="K1529" r:id="rId1843" xr:uid="{00000000-0004-0000-0800-000032070000}"/>
    <hyperlink ref="E1530" r:id="rId1844" xr:uid="{00000000-0004-0000-0800-000033070000}"/>
    <hyperlink ref="K1530" r:id="rId1845" xr:uid="{00000000-0004-0000-0800-000034070000}"/>
    <hyperlink ref="E1531" r:id="rId1846" xr:uid="{00000000-0004-0000-0800-000035070000}"/>
    <hyperlink ref="K1531" r:id="rId1847" xr:uid="{00000000-0004-0000-0800-000036070000}"/>
    <hyperlink ref="E1532" r:id="rId1848" xr:uid="{00000000-0004-0000-0800-000037070000}"/>
    <hyperlink ref="K1532" r:id="rId1849" xr:uid="{00000000-0004-0000-0800-000038070000}"/>
    <hyperlink ref="E1533" r:id="rId1850" xr:uid="{00000000-0004-0000-0800-000039070000}"/>
    <hyperlink ref="K1533" r:id="rId1851" xr:uid="{00000000-0004-0000-0800-00003A070000}"/>
    <hyperlink ref="E1534" r:id="rId1852" xr:uid="{00000000-0004-0000-0800-00003B070000}"/>
    <hyperlink ref="K1534" r:id="rId1853" xr:uid="{00000000-0004-0000-0800-00003C070000}"/>
    <hyperlink ref="E1535" r:id="rId1854" xr:uid="{00000000-0004-0000-0800-00003D070000}"/>
    <hyperlink ref="K1535" r:id="rId1855" xr:uid="{00000000-0004-0000-0800-00003E070000}"/>
    <hyperlink ref="E1536" r:id="rId1856" xr:uid="{00000000-0004-0000-0800-00003F070000}"/>
    <hyperlink ref="K1536" r:id="rId1857" xr:uid="{00000000-0004-0000-0800-000040070000}"/>
    <hyperlink ref="E1537" r:id="rId1858" xr:uid="{00000000-0004-0000-0800-000041070000}"/>
    <hyperlink ref="K1537" r:id="rId1859" xr:uid="{00000000-0004-0000-0800-000042070000}"/>
    <hyperlink ref="E1538" r:id="rId1860" xr:uid="{00000000-0004-0000-0800-000043070000}"/>
    <hyperlink ref="E1539" r:id="rId1861" xr:uid="{00000000-0004-0000-0800-000044070000}"/>
    <hyperlink ref="E1540" r:id="rId1862" xr:uid="{00000000-0004-0000-0800-000045070000}"/>
    <hyperlink ref="E1541" r:id="rId1863" xr:uid="{00000000-0004-0000-0800-000046070000}"/>
    <hyperlink ref="E1542" r:id="rId1864" xr:uid="{00000000-0004-0000-0800-000047070000}"/>
    <hyperlink ref="E1543" r:id="rId1865" xr:uid="{00000000-0004-0000-0800-000048070000}"/>
    <hyperlink ref="E1544" r:id="rId1866" xr:uid="{00000000-0004-0000-0800-000049070000}"/>
    <hyperlink ref="E1545" r:id="rId1867" xr:uid="{00000000-0004-0000-0800-00004A070000}"/>
    <hyperlink ref="E1546" r:id="rId1868" xr:uid="{00000000-0004-0000-0800-00004B070000}"/>
    <hyperlink ref="E1547" r:id="rId1869" xr:uid="{00000000-0004-0000-0800-00004C070000}"/>
    <hyperlink ref="E1548" r:id="rId1870" xr:uid="{00000000-0004-0000-0800-00004D070000}"/>
    <hyperlink ref="E1549" r:id="rId1871" xr:uid="{00000000-0004-0000-0800-00004E070000}"/>
    <hyperlink ref="E1550" r:id="rId1872" xr:uid="{00000000-0004-0000-0800-00004F070000}"/>
    <hyperlink ref="E1551" r:id="rId1873" xr:uid="{00000000-0004-0000-0800-000050070000}"/>
    <hyperlink ref="E1552" r:id="rId1874" xr:uid="{00000000-0004-0000-0800-000051070000}"/>
    <hyperlink ref="E1553" r:id="rId1875" xr:uid="{00000000-0004-0000-0800-000052070000}"/>
    <hyperlink ref="E1554" r:id="rId1876" xr:uid="{00000000-0004-0000-0800-000053070000}"/>
    <hyperlink ref="E1555" r:id="rId1877" xr:uid="{00000000-0004-0000-0800-000054070000}"/>
    <hyperlink ref="E1556" r:id="rId1878" xr:uid="{00000000-0004-0000-0800-000055070000}"/>
    <hyperlink ref="E1557" r:id="rId1879" xr:uid="{00000000-0004-0000-0800-000056070000}"/>
    <hyperlink ref="E1558" r:id="rId1880" xr:uid="{00000000-0004-0000-0800-000057070000}"/>
    <hyperlink ref="E1559" r:id="rId1881" xr:uid="{00000000-0004-0000-0800-000058070000}"/>
    <hyperlink ref="E1560" r:id="rId1882" xr:uid="{00000000-0004-0000-0800-000059070000}"/>
    <hyperlink ref="E1561" r:id="rId1883" xr:uid="{00000000-0004-0000-0800-00005A070000}"/>
    <hyperlink ref="E1562" r:id="rId1884" xr:uid="{00000000-0004-0000-0800-00005B070000}"/>
    <hyperlink ref="E1563" r:id="rId1885" xr:uid="{00000000-0004-0000-0800-00005C070000}"/>
    <hyperlink ref="E1564" r:id="rId1886" xr:uid="{00000000-0004-0000-0800-00005D070000}"/>
    <hyperlink ref="E1565" r:id="rId1887" xr:uid="{00000000-0004-0000-0800-00005E070000}"/>
    <hyperlink ref="E1579" r:id="rId1888" xr:uid="{00000000-0004-0000-0800-00005F070000}"/>
    <hyperlink ref="E1580" r:id="rId1889" xr:uid="{00000000-0004-0000-0800-000060070000}"/>
    <hyperlink ref="E1581" r:id="rId1890" xr:uid="{00000000-0004-0000-0800-000061070000}"/>
    <hyperlink ref="E1582" r:id="rId1891" xr:uid="{00000000-0004-0000-0800-000062070000}"/>
    <hyperlink ref="E1583" r:id="rId1892" xr:uid="{00000000-0004-0000-0800-000063070000}"/>
    <hyperlink ref="E1584" r:id="rId1893" xr:uid="{00000000-0004-0000-0800-000064070000}"/>
    <hyperlink ref="E1585" r:id="rId1894" xr:uid="{00000000-0004-0000-0800-000065070000}"/>
    <hyperlink ref="E1586" r:id="rId1895" xr:uid="{00000000-0004-0000-0800-000066070000}"/>
    <hyperlink ref="E1587" r:id="rId1896" xr:uid="{00000000-0004-0000-0800-000067070000}"/>
    <hyperlink ref="E1588" r:id="rId1897" xr:uid="{00000000-0004-0000-0800-000068070000}"/>
    <hyperlink ref="E1589" r:id="rId1898" xr:uid="{00000000-0004-0000-0800-000069070000}"/>
    <hyperlink ref="E1590" r:id="rId1899" xr:uid="{00000000-0004-0000-0800-00006A070000}"/>
    <hyperlink ref="E1591" r:id="rId1900" xr:uid="{00000000-0004-0000-0800-00006B070000}"/>
    <hyperlink ref="E1592" r:id="rId1901" xr:uid="{00000000-0004-0000-0800-00006C070000}"/>
    <hyperlink ref="E1593" r:id="rId1902" xr:uid="{00000000-0004-0000-0800-00006D070000}"/>
    <hyperlink ref="E1594" r:id="rId1903" xr:uid="{00000000-0004-0000-0800-00006E070000}"/>
    <hyperlink ref="E1595" r:id="rId1904" xr:uid="{00000000-0004-0000-0800-00006F070000}"/>
    <hyperlink ref="E1596" r:id="rId1905" xr:uid="{00000000-0004-0000-0800-000070070000}"/>
    <hyperlink ref="E1597" r:id="rId1906" xr:uid="{00000000-0004-0000-0800-000071070000}"/>
    <hyperlink ref="E1598" r:id="rId1907" xr:uid="{00000000-0004-0000-0800-000072070000}"/>
    <hyperlink ref="E1599" r:id="rId1908" xr:uid="{00000000-0004-0000-0800-000073070000}"/>
    <hyperlink ref="E1600" r:id="rId1909" xr:uid="{00000000-0004-0000-0800-000074070000}"/>
    <hyperlink ref="E1601" r:id="rId1910" xr:uid="{00000000-0004-0000-0800-000075070000}"/>
    <hyperlink ref="E1602" r:id="rId1911" xr:uid="{00000000-0004-0000-0800-000076070000}"/>
    <hyperlink ref="E1603" r:id="rId1912" xr:uid="{00000000-0004-0000-0800-000077070000}"/>
    <hyperlink ref="E1604" r:id="rId1913" xr:uid="{00000000-0004-0000-0800-000078070000}"/>
    <hyperlink ref="E1605" r:id="rId1914" xr:uid="{00000000-0004-0000-0800-000079070000}"/>
    <hyperlink ref="E1606" r:id="rId1915" xr:uid="{00000000-0004-0000-0800-00007A070000}"/>
    <hyperlink ref="E1607" r:id="rId1916" xr:uid="{00000000-0004-0000-0800-00007B070000}"/>
    <hyperlink ref="E1608" r:id="rId1917" xr:uid="{00000000-0004-0000-0800-00007C070000}"/>
    <hyperlink ref="E1609" r:id="rId1918" xr:uid="{00000000-0004-0000-0800-00007D070000}"/>
    <hyperlink ref="E1610" r:id="rId1919" xr:uid="{00000000-0004-0000-0800-00007E070000}"/>
    <hyperlink ref="E1611" r:id="rId1920" xr:uid="{00000000-0004-0000-0800-00007F070000}"/>
    <hyperlink ref="E1612" r:id="rId1921" xr:uid="{00000000-0004-0000-0800-000080070000}"/>
    <hyperlink ref="E1613" r:id="rId1922" xr:uid="{00000000-0004-0000-0800-000081070000}"/>
    <hyperlink ref="E1614" r:id="rId1923" xr:uid="{00000000-0004-0000-0800-000082070000}"/>
    <hyperlink ref="E1615" r:id="rId1924" xr:uid="{00000000-0004-0000-0800-000083070000}"/>
    <hyperlink ref="E1616" r:id="rId1925" xr:uid="{00000000-0004-0000-0800-000084070000}"/>
    <hyperlink ref="E1617" r:id="rId1926" xr:uid="{00000000-0004-0000-0800-000085070000}"/>
    <hyperlink ref="E1618" r:id="rId1927" xr:uid="{00000000-0004-0000-0800-000086070000}"/>
    <hyperlink ref="E1619" r:id="rId1928" xr:uid="{00000000-0004-0000-0800-000087070000}"/>
    <hyperlink ref="E1620" r:id="rId1929" xr:uid="{00000000-0004-0000-0800-000088070000}"/>
    <hyperlink ref="E1621" r:id="rId1930" xr:uid="{00000000-0004-0000-0800-000089070000}"/>
    <hyperlink ref="E1622" r:id="rId1931" xr:uid="{00000000-0004-0000-0800-00008A070000}"/>
    <hyperlink ref="E1623" r:id="rId1932" xr:uid="{00000000-0004-0000-0800-00008B070000}"/>
    <hyperlink ref="E1624" r:id="rId1933" xr:uid="{00000000-0004-0000-0800-00008C070000}"/>
    <hyperlink ref="E1625" r:id="rId1934" xr:uid="{00000000-0004-0000-0800-00008D070000}"/>
    <hyperlink ref="E1626" r:id="rId1935" xr:uid="{00000000-0004-0000-0800-00008E070000}"/>
    <hyperlink ref="E1627" r:id="rId1936" xr:uid="{00000000-0004-0000-0800-00008F070000}"/>
    <hyperlink ref="E1628" r:id="rId1937" xr:uid="{00000000-0004-0000-0800-000090070000}"/>
    <hyperlink ref="E1629" r:id="rId1938" xr:uid="{00000000-0004-0000-0800-000091070000}"/>
    <hyperlink ref="E1630" r:id="rId1939" xr:uid="{00000000-0004-0000-0800-000092070000}"/>
    <hyperlink ref="E1631" r:id="rId1940" xr:uid="{00000000-0004-0000-0800-000093070000}"/>
    <hyperlink ref="E1633" r:id="rId1941" xr:uid="{00000000-0004-0000-0800-000094070000}"/>
    <hyperlink ref="E1634" r:id="rId1942" xr:uid="{00000000-0004-0000-0800-000095070000}"/>
    <hyperlink ref="E1635" r:id="rId1943" xr:uid="{00000000-0004-0000-0800-000096070000}"/>
    <hyperlink ref="E1636" r:id="rId1944" xr:uid="{00000000-0004-0000-0800-000097070000}"/>
    <hyperlink ref="E1637" r:id="rId1945" xr:uid="{00000000-0004-0000-0800-000098070000}"/>
    <hyperlink ref="E1638" r:id="rId1946" xr:uid="{00000000-0004-0000-0800-000099070000}"/>
    <hyperlink ref="E1639" r:id="rId1947" xr:uid="{00000000-0004-0000-0800-00009A070000}"/>
    <hyperlink ref="E1640" r:id="rId1948" xr:uid="{00000000-0004-0000-0800-00009B070000}"/>
    <hyperlink ref="E1641" r:id="rId1949" xr:uid="{00000000-0004-0000-0800-00009C070000}"/>
    <hyperlink ref="E1642" r:id="rId1950" xr:uid="{00000000-0004-0000-0800-00009D070000}"/>
    <hyperlink ref="E1643" r:id="rId1951" xr:uid="{00000000-0004-0000-0800-00009E070000}"/>
    <hyperlink ref="E1644" r:id="rId1952" xr:uid="{00000000-0004-0000-0800-00009F070000}"/>
    <hyperlink ref="E1645" r:id="rId1953" xr:uid="{00000000-0004-0000-0800-0000A0070000}"/>
    <hyperlink ref="E1646" r:id="rId1954" xr:uid="{00000000-0004-0000-0800-0000A1070000}"/>
    <hyperlink ref="E1647" r:id="rId1955" xr:uid="{00000000-0004-0000-0800-0000A2070000}"/>
    <hyperlink ref="E1648" r:id="rId1956" xr:uid="{00000000-0004-0000-0800-0000A3070000}"/>
    <hyperlink ref="E1649" r:id="rId1957" xr:uid="{00000000-0004-0000-0800-0000A4070000}"/>
    <hyperlink ref="E1650" r:id="rId1958" xr:uid="{00000000-0004-0000-0800-0000A5070000}"/>
    <hyperlink ref="E1651" r:id="rId1959" xr:uid="{00000000-0004-0000-0800-0000A6070000}"/>
    <hyperlink ref="E1652" r:id="rId1960" xr:uid="{00000000-0004-0000-0800-0000A7070000}"/>
    <hyperlink ref="E1653" r:id="rId1961" xr:uid="{00000000-0004-0000-0800-0000A8070000}"/>
    <hyperlink ref="E1654" r:id="rId1962" xr:uid="{00000000-0004-0000-0800-0000A9070000}"/>
    <hyperlink ref="E1655" r:id="rId1963" xr:uid="{00000000-0004-0000-0800-0000AA070000}"/>
    <hyperlink ref="E1656" r:id="rId1964" xr:uid="{00000000-0004-0000-0800-0000AB070000}"/>
    <hyperlink ref="E1657" r:id="rId1965" xr:uid="{00000000-0004-0000-0800-0000AC070000}"/>
    <hyperlink ref="E1658" r:id="rId1966" xr:uid="{00000000-0004-0000-0800-0000AD070000}"/>
    <hyperlink ref="E1659" r:id="rId1967" xr:uid="{00000000-0004-0000-0800-0000AE070000}"/>
    <hyperlink ref="E1660" r:id="rId1968" xr:uid="{00000000-0004-0000-0800-0000AF070000}"/>
    <hyperlink ref="E1661" r:id="rId1969" xr:uid="{00000000-0004-0000-0800-0000B0070000}"/>
    <hyperlink ref="E1662" r:id="rId1970" xr:uid="{00000000-0004-0000-0800-0000B1070000}"/>
    <hyperlink ref="E1663" r:id="rId1971" xr:uid="{00000000-0004-0000-0800-0000B2070000}"/>
    <hyperlink ref="E1664" r:id="rId1972" xr:uid="{00000000-0004-0000-0800-0000B3070000}"/>
    <hyperlink ref="E1665" r:id="rId1973" xr:uid="{00000000-0004-0000-0800-0000B4070000}"/>
    <hyperlink ref="E1666" r:id="rId1974" xr:uid="{00000000-0004-0000-0800-0000B5070000}"/>
    <hyperlink ref="E1667" r:id="rId1975" xr:uid="{00000000-0004-0000-0800-0000B6070000}"/>
    <hyperlink ref="E1668" r:id="rId1976" xr:uid="{00000000-0004-0000-0800-0000B7070000}"/>
    <hyperlink ref="E1669" r:id="rId1977" xr:uid="{00000000-0004-0000-0800-0000B8070000}"/>
    <hyperlink ref="E1670" r:id="rId1978" xr:uid="{00000000-0004-0000-0800-0000B9070000}"/>
    <hyperlink ref="E1671" r:id="rId1979" xr:uid="{00000000-0004-0000-0800-0000BA070000}"/>
    <hyperlink ref="E1672" r:id="rId1980" xr:uid="{00000000-0004-0000-0800-0000BB070000}"/>
    <hyperlink ref="E1673" r:id="rId1981" xr:uid="{00000000-0004-0000-0800-0000BC070000}"/>
    <hyperlink ref="E1674" r:id="rId1982" xr:uid="{00000000-0004-0000-0800-0000BD070000}"/>
    <hyperlink ref="E1675" r:id="rId1983" xr:uid="{00000000-0004-0000-0800-0000BE070000}"/>
    <hyperlink ref="E1676" r:id="rId1984" xr:uid="{00000000-0004-0000-0800-0000BF070000}"/>
    <hyperlink ref="E1677" r:id="rId1985" xr:uid="{00000000-0004-0000-0800-0000C0070000}"/>
    <hyperlink ref="E1678" r:id="rId1986" xr:uid="{00000000-0004-0000-0800-0000C1070000}"/>
    <hyperlink ref="E1679" r:id="rId1987" xr:uid="{00000000-0004-0000-0800-0000C2070000}"/>
    <hyperlink ref="E1680" r:id="rId1988" xr:uid="{00000000-0004-0000-0800-0000C3070000}"/>
    <hyperlink ref="E1681" r:id="rId1989" xr:uid="{00000000-0004-0000-0800-0000C4070000}"/>
    <hyperlink ref="E1682" r:id="rId1990" xr:uid="{00000000-0004-0000-0800-0000C5070000}"/>
    <hyperlink ref="E1683" r:id="rId1991" xr:uid="{00000000-0004-0000-0800-0000C6070000}"/>
    <hyperlink ref="E1684" r:id="rId1992" xr:uid="{00000000-0004-0000-0800-0000C7070000}"/>
    <hyperlink ref="E1685" r:id="rId1993" xr:uid="{00000000-0004-0000-0800-0000C8070000}"/>
    <hyperlink ref="E1686" r:id="rId1994" xr:uid="{00000000-0004-0000-0800-0000C9070000}"/>
    <hyperlink ref="E1688" r:id="rId1995" xr:uid="{00000000-0004-0000-0800-0000CA070000}"/>
    <hyperlink ref="E1689" r:id="rId1996" xr:uid="{00000000-0004-0000-0800-0000CB070000}"/>
    <hyperlink ref="E1690" r:id="rId1997" xr:uid="{00000000-0004-0000-0800-0000CC070000}"/>
    <hyperlink ref="E1691" r:id="rId1998" xr:uid="{00000000-0004-0000-0800-0000CD070000}"/>
    <hyperlink ref="E1692" r:id="rId1999" xr:uid="{00000000-0004-0000-0800-0000CE070000}"/>
    <hyperlink ref="E1693" r:id="rId2000" xr:uid="{00000000-0004-0000-0800-0000CF070000}"/>
    <hyperlink ref="E1694" r:id="rId2001" xr:uid="{00000000-0004-0000-0800-0000D0070000}"/>
    <hyperlink ref="E1695" r:id="rId2002" xr:uid="{00000000-0004-0000-0800-0000D1070000}"/>
    <hyperlink ref="E1696" r:id="rId2003" xr:uid="{00000000-0004-0000-0800-0000D2070000}"/>
    <hyperlink ref="E1697" r:id="rId2004" xr:uid="{00000000-0004-0000-0800-0000D3070000}"/>
    <hyperlink ref="E1698" r:id="rId2005" xr:uid="{00000000-0004-0000-0800-0000D4070000}"/>
    <hyperlink ref="E1699" r:id="rId2006" xr:uid="{00000000-0004-0000-0800-0000D5070000}"/>
    <hyperlink ref="E1700" r:id="rId2007" xr:uid="{00000000-0004-0000-0800-0000D6070000}"/>
    <hyperlink ref="E1701" r:id="rId2008" xr:uid="{00000000-0004-0000-0800-0000D7070000}"/>
    <hyperlink ref="E1702" r:id="rId2009" xr:uid="{00000000-0004-0000-0800-0000D8070000}"/>
    <hyperlink ref="E1703" r:id="rId2010" xr:uid="{00000000-0004-0000-0800-0000D9070000}"/>
    <hyperlink ref="E1704" r:id="rId2011" xr:uid="{00000000-0004-0000-0800-0000DA070000}"/>
    <hyperlink ref="E1705" r:id="rId2012" xr:uid="{00000000-0004-0000-0800-0000DB070000}"/>
    <hyperlink ref="E1706" r:id="rId2013" xr:uid="{00000000-0004-0000-0800-0000DC070000}"/>
    <hyperlink ref="E1707" r:id="rId2014" xr:uid="{00000000-0004-0000-0800-0000DD070000}"/>
    <hyperlink ref="E1709" r:id="rId2015" xr:uid="{00000000-0004-0000-0800-0000DE070000}"/>
    <hyperlink ref="E1711" r:id="rId2016" xr:uid="{00000000-0004-0000-0800-0000DF070000}"/>
    <hyperlink ref="E1712" r:id="rId2017" xr:uid="{00000000-0004-0000-0800-0000E0070000}"/>
    <hyperlink ref="E1713" r:id="rId2018" xr:uid="{00000000-0004-0000-0800-0000E1070000}"/>
    <hyperlink ref="E1714" r:id="rId2019" xr:uid="{00000000-0004-0000-0800-0000E2070000}"/>
    <hyperlink ref="E1715" r:id="rId2020" xr:uid="{00000000-0004-0000-0800-0000E3070000}"/>
    <hyperlink ref="E1716" r:id="rId2021" xr:uid="{00000000-0004-0000-0800-0000E4070000}"/>
    <hyperlink ref="E1717" r:id="rId2022" xr:uid="{00000000-0004-0000-0800-0000E5070000}"/>
    <hyperlink ref="E1731" r:id="rId2023" xr:uid="{00000000-0004-0000-0800-0000E6070000}"/>
    <hyperlink ref="E1732" r:id="rId2024" xr:uid="{00000000-0004-0000-0800-0000E7070000}"/>
    <hyperlink ref="E1733" r:id="rId2025" xr:uid="{00000000-0004-0000-0800-0000E8070000}"/>
    <hyperlink ref="E1734" r:id="rId2026" xr:uid="{00000000-0004-0000-0800-0000E9070000}"/>
    <hyperlink ref="E1735" r:id="rId2027" xr:uid="{00000000-0004-0000-0800-0000EA070000}"/>
    <hyperlink ref="E1736" r:id="rId2028" xr:uid="{00000000-0004-0000-0800-0000EB070000}"/>
    <hyperlink ref="E1737" r:id="rId2029" xr:uid="{00000000-0004-0000-0800-0000EC070000}"/>
    <hyperlink ref="E1738" r:id="rId2030" xr:uid="{00000000-0004-0000-0800-0000ED070000}"/>
    <hyperlink ref="E1739" r:id="rId2031" xr:uid="{00000000-0004-0000-0800-0000EE070000}"/>
    <hyperlink ref="E1740" r:id="rId2032" xr:uid="{00000000-0004-0000-0800-0000EF070000}"/>
    <hyperlink ref="E1741" r:id="rId2033" xr:uid="{00000000-0004-0000-0800-0000F0070000}"/>
    <hyperlink ref="E1742" r:id="rId2034" xr:uid="{00000000-0004-0000-0800-0000F1070000}"/>
    <hyperlink ref="E1743" r:id="rId2035" xr:uid="{00000000-0004-0000-0800-0000F2070000}"/>
    <hyperlink ref="E1744" r:id="rId2036" xr:uid="{00000000-0004-0000-0800-0000F3070000}"/>
    <hyperlink ref="E1745" r:id="rId2037" xr:uid="{00000000-0004-0000-0800-0000F4070000}"/>
    <hyperlink ref="E1746" r:id="rId2038" xr:uid="{00000000-0004-0000-0800-0000F5070000}"/>
    <hyperlink ref="E1747" r:id="rId2039" xr:uid="{00000000-0004-0000-0800-0000F6070000}"/>
    <hyperlink ref="E1748" r:id="rId2040" xr:uid="{00000000-0004-0000-0800-0000F7070000}"/>
    <hyperlink ref="E1749" r:id="rId2041" xr:uid="{00000000-0004-0000-0800-0000F8070000}"/>
    <hyperlink ref="E1750" r:id="rId2042" xr:uid="{00000000-0004-0000-0800-0000F9070000}"/>
    <hyperlink ref="E1751" r:id="rId2043" xr:uid="{00000000-0004-0000-0800-0000FA070000}"/>
    <hyperlink ref="E1752" r:id="rId2044" xr:uid="{00000000-0004-0000-0800-0000FB070000}"/>
    <hyperlink ref="E1753" r:id="rId2045" xr:uid="{00000000-0004-0000-0800-0000FC070000}"/>
    <hyperlink ref="E1754" r:id="rId2046" xr:uid="{00000000-0004-0000-0800-0000FD070000}"/>
    <hyperlink ref="E1755" r:id="rId2047" xr:uid="{00000000-0004-0000-0800-0000FE070000}"/>
    <hyperlink ref="E1756" r:id="rId2048" xr:uid="{00000000-0004-0000-0800-0000FF070000}"/>
    <hyperlink ref="E1757" r:id="rId2049" xr:uid="{00000000-0004-0000-0800-000000080000}"/>
    <hyperlink ref="E1758" r:id="rId2050" xr:uid="{00000000-0004-0000-0800-000001080000}"/>
    <hyperlink ref="E1759" r:id="rId2051" xr:uid="{00000000-0004-0000-0800-000002080000}"/>
    <hyperlink ref="E1760" r:id="rId2052" xr:uid="{00000000-0004-0000-0800-000003080000}"/>
    <hyperlink ref="E1761" r:id="rId2053" xr:uid="{00000000-0004-0000-0800-000004080000}"/>
    <hyperlink ref="E1762" r:id="rId2054" xr:uid="{00000000-0004-0000-0800-000005080000}"/>
    <hyperlink ref="E1763" r:id="rId2055" xr:uid="{00000000-0004-0000-0800-000006080000}"/>
    <hyperlink ref="E1764" r:id="rId2056" xr:uid="{00000000-0004-0000-0800-000007080000}"/>
    <hyperlink ref="E1765" r:id="rId2057" xr:uid="{00000000-0004-0000-0800-000008080000}"/>
    <hyperlink ref="E1766" r:id="rId2058" xr:uid="{00000000-0004-0000-0800-000009080000}"/>
    <hyperlink ref="E1767" r:id="rId2059" xr:uid="{00000000-0004-0000-0800-00000A080000}"/>
    <hyperlink ref="E1768" r:id="rId2060" xr:uid="{00000000-0004-0000-0800-00000B080000}"/>
    <hyperlink ref="E1769" r:id="rId2061" xr:uid="{00000000-0004-0000-0800-00000C080000}"/>
    <hyperlink ref="E1770" r:id="rId2062" xr:uid="{00000000-0004-0000-0800-00000D080000}"/>
    <hyperlink ref="E1771" r:id="rId2063" xr:uid="{00000000-0004-0000-0800-00000E080000}"/>
    <hyperlink ref="E1772" r:id="rId2064" xr:uid="{00000000-0004-0000-0800-00000F080000}"/>
    <hyperlink ref="E1773" r:id="rId2065" xr:uid="{00000000-0004-0000-0800-000010080000}"/>
    <hyperlink ref="E1774" r:id="rId2066" xr:uid="{00000000-0004-0000-0800-000011080000}"/>
    <hyperlink ref="E1775" r:id="rId2067" xr:uid="{00000000-0004-0000-0800-000012080000}"/>
    <hyperlink ref="E1776" r:id="rId2068" xr:uid="{00000000-0004-0000-0800-000013080000}"/>
    <hyperlink ref="E1777" r:id="rId2069" xr:uid="{00000000-0004-0000-0800-000014080000}"/>
    <hyperlink ref="E1778" r:id="rId2070" xr:uid="{00000000-0004-0000-0800-000015080000}"/>
    <hyperlink ref="E1779" r:id="rId2071" xr:uid="{00000000-0004-0000-0800-000016080000}"/>
    <hyperlink ref="E1780" r:id="rId2072" xr:uid="{00000000-0004-0000-0800-000017080000}"/>
    <hyperlink ref="E1781" r:id="rId2073" xr:uid="{00000000-0004-0000-0800-000018080000}"/>
    <hyperlink ref="E1782" r:id="rId2074" xr:uid="{00000000-0004-0000-0800-000019080000}"/>
    <hyperlink ref="E1783" r:id="rId2075" xr:uid="{00000000-0004-0000-0800-00001A080000}"/>
    <hyperlink ref="E1784" r:id="rId2076" xr:uid="{00000000-0004-0000-0800-00001B080000}"/>
    <hyperlink ref="E1785" r:id="rId2077" xr:uid="{00000000-0004-0000-0800-00001C080000}"/>
    <hyperlink ref="E1786" r:id="rId2078" xr:uid="{00000000-0004-0000-0800-00001D080000}"/>
    <hyperlink ref="E1787" r:id="rId2079" xr:uid="{00000000-0004-0000-0800-00001E080000}"/>
    <hyperlink ref="E1788" r:id="rId2080" xr:uid="{00000000-0004-0000-0800-00001F080000}"/>
    <hyperlink ref="E1789" r:id="rId2081" xr:uid="{00000000-0004-0000-0800-000020080000}"/>
    <hyperlink ref="E1790" r:id="rId2082" xr:uid="{00000000-0004-0000-0800-000021080000}"/>
    <hyperlink ref="E1791" r:id="rId2083" xr:uid="{00000000-0004-0000-0800-000022080000}"/>
    <hyperlink ref="E1792" r:id="rId2084" xr:uid="{00000000-0004-0000-0800-000023080000}"/>
    <hyperlink ref="E1793" r:id="rId2085" xr:uid="{00000000-0004-0000-0800-000024080000}"/>
    <hyperlink ref="E1794" r:id="rId2086" xr:uid="{00000000-0004-0000-0800-000025080000}"/>
    <hyperlink ref="E1795" r:id="rId2087" xr:uid="{00000000-0004-0000-0800-000026080000}"/>
    <hyperlink ref="E1796" r:id="rId2088" xr:uid="{00000000-0004-0000-0800-000027080000}"/>
    <hyperlink ref="E1797" r:id="rId2089" xr:uid="{00000000-0004-0000-0800-000028080000}"/>
  </hyperlinks>
  <pageMargins left="0.511811024" right="0.511811024" top="0.78740157499999996" bottom="0.78740157499999996" header="0.31496062000000002" footer="0.31496062000000002"/>
  <legacyDrawing r:id="rId209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N1:P18"/>
  <sheetViews>
    <sheetView topLeftCell="A28" workbookViewId="0"/>
  </sheetViews>
  <sheetFormatPr defaultColWidth="12.6328125" defaultRowHeight="15.75" customHeight="1"/>
  <sheetData>
    <row r="1" spans="14:16" ht="15.75" customHeight="1">
      <c r="N1" s="36" t="s">
        <v>5814</v>
      </c>
      <c r="P1" s="36" t="s">
        <v>5815</v>
      </c>
    </row>
    <row r="2" spans="14:16" ht="15.75" customHeight="1">
      <c r="O2" s="36">
        <v>1</v>
      </c>
      <c r="P2" s="36" t="s">
        <v>5816</v>
      </c>
    </row>
    <row r="3" spans="14:16" ht="15.75" customHeight="1">
      <c r="O3" s="36">
        <v>2</v>
      </c>
      <c r="P3" s="36" t="s">
        <v>549</v>
      </c>
    </row>
    <row r="4" spans="14:16" ht="15.75" customHeight="1">
      <c r="O4" s="36">
        <v>3</v>
      </c>
      <c r="P4" s="36" t="s">
        <v>5817</v>
      </c>
    </row>
    <row r="5" spans="14:16" ht="15.75" customHeight="1">
      <c r="O5" s="36">
        <v>4</v>
      </c>
      <c r="P5" s="36" t="s">
        <v>5818</v>
      </c>
    </row>
    <row r="6" spans="14:16" ht="15.75" customHeight="1">
      <c r="O6" s="36">
        <v>5</v>
      </c>
      <c r="P6" s="36" t="s">
        <v>5819</v>
      </c>
    </row>
    <row r="7" spans="14:16" ht="15.75" customHeight="1">
      <c r="O7" s="36">
        <v>6</v>
      </c>
      <c r="P7" s="36" t="s">
        <v>5820</v>
      </c>
    </row>
    <row r="8" spans="14:16" ht="15.75" customHeight="1">
      <c r="O8" s="36">
        <v>7</v>
      </c>
      <c r="P8" s="36" t="s">
        <v>5821</v>
      </c>
    </row>
    <row r="9" spans="14:16" ht="15.75" customHeight="1">
      <c r="O9" s="36">
        <v>8</v>
      </c>
      <c r="P9" s="36" t="s">
        <v>5822</v>
      </c>
    </row>
    <row r="10" spans="14:16" ht="15.75" customHeight="1">
      <c r="O10" s="36">
        <v>9</v>
      </c>
      <c r="P10" s="36" t="s">
        <v>5823</v>
      </c>
    </row>
    <row r="11" spans="14:16" ht="15.75" customHeight="1">
      <c r="O11" s="36">
        <v>10</v>
      </c>
      <c r="P11" s="36" t="s">
        <v>5824</v>
      </c>
    </row>
    <row r="12" spans="14:16" ht="15.75" customHeight="1">
      <c r="O12" s="36">
        <v>11</v>
      </c>
      <c r="P12" s="36" t="s">
        <v>5825</v>
      </c>
    </row>
    <row r="13" spans="14:16" ht="15.75" customHeight="1">
      <c r="O13" s="36">
        <v>12</v>
      </c>
      <c r="P13" s="36" t="s">
        <v>5826</v>
      </c>
    </row>
    <row r="14" spans="14:16" ht="15.75" customHeight="1">
      <c r="O14" s="36">
        <v>13</v>
      </c>
      <c r="P14" s="36" t="s">
        <v>5827</v>
      </c>
    </row>
    <row r="15" spans="14:16" ht="15.75" customHeight="1">
      <c r="O15" s="36">
        <v>14</v>
      </c>
      <c r="P15" s="36" t="s">
        <v>5828</v>
      </c>
    </row>
    <row r="16" spans="14:16" ht="15.75" customHeight="1">
      <c r="O16" s="36">
        <v>15</v>
      </c>
    </row>
    <row r="17" spans="15:15" ht="15.75" customHeight="1">
      <c r="O17" s="36">
        <v>16</v>
      </c>
    </row>
    <row r="18" spans="15:15" ht="15.75" customHeight="1">
      <c r="O18" s="36">
        <v>17</v>
      </c>
    </row>
  </sheetData>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FF"/>
    <outlinePr summaryBelow="0" summaryRight="0"/>
  </sheetPr>
  <dimension ref="A1:J1000"/>
  <sheetViews>
    <sheetView workbookViewId="0">
      <selection sqref="A1:G1"/>
    </sheetView>
  </sheetViews>
  <sheetFormatPr defaultColWidth="12.6328125" defaultRowHeight="15.75" customHeight="1"/>
  <cols>
    <col min="1" max="1" width="7.7265625" customWidth="1"/>
    <col min="2" max="2" width="11.36328125" customWidth="1"/>
    <col min="3" max="3" width="10.90625" customWidth="1"/>
    <col min="4" max="4" width="39" customWidth="1"/>
    <col min="5" max="5" width="4.26953125" customWidth="1"/>
    <col min="6" max="6" width="17.90625" customWidth="1"/>
    <col min="7" max="7" width="21.453125" customWidth="1"/>
    <col min="8" max="8" width="55.6328125" customWidth="1"/>
    <col min="9" max="9" width="44.7265625" customWidth="1"/>
    <col min="10" max="10" width="30.26953125" customWidth="1"/>
  </cols>
  <sheetData>
    <row r="1" spans="1:10" ht="15.75" customHeight="1">
      <c r="A1" s="317" t="s">
        <v>546</v>
      </c>
      <c r="B1" s="294"/>
      <c r="C1" s="294"/>
      <c r="D1" s="294"/>
      <c r="E1" s="294"/>
      <c r="F1" s="294"/>
      <c r="G1" s="295"/>
      <c r="I1" s="84"/>
      <c r="J1" s="87"/>
    </row>
    <row r="2" spans="1:10" ht="15.75" customHeight="1">
      <c r="A2" s="79"/>
      <c r="B2" s="79"/>
      <c r="C2" s="79"/>
      <c r="D2" s="120"/>
      <c r="E2" s="120"/>
      <c r="F2" s="120"/>
      <c r="G2" s="81"/>
      <c r="I2" s="84"/>
      <c r="J2" s="87"/>
    </row>
    <row r="3" spans="1:10" ht="15.75" customHeight="1">
      <c r="A3" s="311" t="s">
        <v>547</v>
      </c>
      <c r="B3" s="294"/>
      <c r="C3" s="295"/>
      <c r="D3" s="80">
        <f>COUNTIF(F:F,"vigente")</f>
        <v>1</v>
      </c>
      <c r="E3" s="81"/>
      <c r="F3" s="82" t="s">
        <v>273</v>
      </c>
      <c r="G3" s="25">
        <f>COUNTIF(E:E,"m")</f>
        <v>0</v>
      </c>
      <c r="I3" s="84"/>
      <c r="J3" s="87"/>
    </row>
    <row r="4" spans="1:10" ht="15.75" customHeight="1">
      <c r="A4" s="311" t="s">
        <v>548</v>
      </c>
      <c r="B4" s="294"/>
      <c r="C4" s="295"/>
      <c r="D4" s="86">
        <v>0</v>
      </c>
      <c r="E4" s="81"/>
      <c r="F4" s="82" t="s">
        <v>549</v>
      </c>
      <c r="G4" s="25">
        <f>COUNTIF(E:E,"f")</f>
        <v>0</v>
      </c>
      <c r="I4" s="84"/>
      <c r="J4" s="87"/>
    </row>
    <row r="5" spans="1:10" ht="15.75" customHeight="1">
      <c r="A5" s="311" t="s">
        <v>550</v>
      </c>
      <c r="B5" s="294"/>
      <c r="C5" s="295"/>
      <c r="D5" s="86">
        <f>COUNTIF(F:F,"Extinção Natural")</f>
        <v>0</v>
      </c>
      <c r="E5" s="81"/>
      <c r="F5" s="82" t="s">
        <v>551</v>
      </c>
      <c r="G5" s="25">
        <f>COUNTIF(E:E,"r")</f>
        <v>0</v>
      </c>
      <c r="I5" s="84"/>
      <c r="J5" s="87"/>
    </row>
    <row r="6" spans="1:10" ht="15.75" customHeight="1">
      <c r="A6" s="311" t="s">
        <v>552</v>
      </c>
      <c r="B6" s="294"/>
      <c r="C6" s="295"/>
      <c r="D6" s="80">
        <v>0</v>
      </c>
      <c r="E6" s="81"/>
      <c r="F6" s="82" t="s">
        <v>553</v>
      </c>
      <c r="G6" s="25">
        <f>COUNTIF(E:E,"C")</f>
        <v>1</v>
      </c>
      <c r="I6" s="84"/>
      <c r="J6" s="87"/>
    </row>
    <row r="7" spans="1:10" ht="15.75" customHeight="1">
      <c r="A7" s="312" t="s">
        <v>72</v>
      </c>
      <c r="B7" s="294"/>
      <c r="C7" s="295"/>
      <c r="D7" s="80">
        <f>COUNTA(F11:F226)</f>
        <v>1</v>
      </c>
      <c r="E7" s="81"/>
      <c r="F7" s="82" t="s">
        <v>554</v>
      </c>
      <c r="G7" s="25">
        <f>COUNTIF(E:E,"S")</f>
        <v>0</v>
      </c>
      <c r="I7" s="84"/>
      <c r="J7" s="87"/>
    </row>
    <row r="8" spans="1:10" ht="15.75" customHeight="1">
      <c r="A8" s="87"/>
      <c r="B8" s="84"/>
      <c r="C8" s="84"/>
      <c r="D8" s="88"/>
      <c r="E8" s="81"/>
      <c r="F8" s="81"/>
      <c r="G8" s="81"/>
      <c r="I8" s="84"/>
      <c r="J8" s="87"/>
    </row>
    <row r="9" spans="1:10" ht="15.75" customHeight="1">
      <c r="A9" s="89" t="s">
        <v>2307</v>
      </c>
      <c r="B9" s="89" t="s">
        <v>556</v>
      </c>
      <c r="C9" s="89" t="s">
        <v>557</v>
      </c>
      <c r="D9" s="90" t="s">
        <v>5829</v>
      </c>
      <c r="E9" s="90" t="s">
        <v>559</v>
      </c>
      <c r="F9" s="90" t="s">
        <v>560</v>
      </c>
      <c r="G9" s="90" t="s">
        <v>561</v>
      </c>
      <c r="H9" s="236" t="s">
        <v>5830</v>
      </c>
      <c r="I9" s="90" t="s">
        <v>87</v>
      </c>
      <c r="J9" s="90" t="s">
        <v>3450</v>
      </c>
    </row>
    <row r="10" spans="1:10" ht="15.75" customHeight="1">
      <c r="A10" s="92"/>
      <c r="B10" s="92"/>
      <c r="C10" s="92"/>
      <c r="D10" s="93"/>
      <c r="E10" s="94"/>
      <c r="F10" s="94"/>
      <c r="G10" s="94"/>
      <c r="H10" s="199"/>
      <c r="I10" s="199"/>
      <c r="J10" s="94"/>
    </row>
    <row r="11" spans="1:10" ht="15.75" customHeight="1">
      <c r="A11" s="102">
        <v>2021</v>
      </c>
      <c r="B11" s="102" t="s">
        <v>5831</v>
      </c>
      <c r="C11" s="98"/>
      <c r="D11" s="99"/>
      <c r="E11" s="25" t="s">
        <v>566</v>
      </c>
      <c r="F11" s="25" t="s">
        <v>3338</v>
      </c>
      <c r="G11" s="25"/>
      <c r="H11" s="9"/>
      <c r="I11" s="202"/>
      <c r="J11" s="25"/>
    </row>
    <row r="12" spans="1:10" ht="15.75" customHeight="1">
      <c r="A12" s="102"/>
      <c r="B12" s="102"/>
      <c r="C12" s="98"/>
      <c r="D12" s="99"/>
      <c r="E12" s="25"/>
      <c r="F12" s="25"/>
      <c r="G12" s="25"/>
      <c r="H12" s="205"/>
      <c r="I12" s="202"/>
      <c r="J12" s="25"/>
    </row>
    <row r="13" spans="1:10" ht="15.75" customHeight="1">
      <c r="A13" s="102"/>
      <c r="B13" s="102"/>
      <c r="C13" s="98"/>
      <c r="D13" s="99"/>
      <c r="E13" s="25"/>
      <c r="F13" s="25"/>
      <c r="G13" s="25"/>
      <c r="H13" s="9"/>
      <c r="I13" s="202"/>
      <c r="J13" s="25"/>
    </row>
    <row r="14" spans="1:10" ht="15.75" customHeight="1">
      <c r="A14" s="102"/>
      <c r="B14" s="102"/>
      <c r="C14" s="98"/>
      <c r="D14" s="99"/>
      <c r="E14" s="25"/>
      <c r="F14" s="25"/>
      <c r="G14" s="25"/>
      <c r="H14" s="9"/>
      <c r="I14" s="202"/>
      <c r="J14" s="25"/>
    </row>
    <row r="15" spans="1:10" ht="15.75" customHeight="1">
      <c r="A15" s="102"/>
      <c r="B15" s="102"/>
      <c r="C15" s="98"/>
      <c r="D15" s="99"/>
      <c r="E15" s="25"/>
      <c r="F15" s="25"/>
      <c r="G15" s="25"/>
      <c r="H15" s="9"/>
      <c r="I15" s="202"/>
      <c r="J15" s="25"/>
    </row>
    <row r="16" spans="1:10" ht="15.75" customHeight="1">
      <c r="A16" s="102"/>
      <c r="B16" s="102"/>
      <c r="C16" s="98"/>
      <c r="D16" s="99"/>
      <c r="E16" s="25"/>
      <c r="F16" s="25"/>
      <c r="G16" s="25"/>
      <c r="H16" s="205"/>
      <c r="I16" s="202"/>
      <c r="J16" s="25"/>
    </row>
    <row r="17" spans="1:10" ht="15.75" customHeight="1">
      <c r="A17" s="102"/>
      <c r="B17" s="102"/>
      <c r="C17" s="98"/>
      <c r="D17" s="99"/>
      <c r="E17" s="25"/>
      <c r="F17" s="25"/>
      <c r="G17" s="25"/>
      <c r="H17" s="9"/>
      <c r="I17" s="202"/>
      <c r="J17" s="25"/>
    </row>
    <row r="18" spans="1:10" ht="15.75" customHeight="1">
      <c r="A18" s="102"/>
      <c r="B18" s="102"/>
      <c r="C18" s="98"/>
      <c r="D18" s="99"/>
      <c r="E18" s="25"/>
      <c r="F18" s="25"/>
      <c r="G18" s="25"/>
      <c r="H18" s="9"/>
      <c r="I18" s="202"/>
      <c r="J18" s="25"/>
    </row>
    <row r="19" spans="1:10" ht="15.75" customHeight="1">
      <c r="A19" s="102"/>
      <c r="B19" s="102"/>
      <c r="C19" s="98"/>
      <c r="D19" s="99"/>
      <c r="E19" s="25"/>
      <c r="F19" s="25"/>
      <c r="G19" s="25"/>
      <c r="H19" s="9"/>
      <c r="I19" s="202"/>
      <c r="J19" s="25"/>
    </row>
    <row r="20" spans="1:10" ht="15.75" customHeight="1">
      <c r="A20" s="102"/>
      <c r="B20" s="102"/>
      <c r="C20" s="98"/>
      <c r="D20" s="99"/>
      <c r="E20" s="25"/>
      <c r="F20" s="25"/>
      <c r="G20" s="25"/>
      <c r="H20" s="9"/>
      <c r="I20" s="202"/>
      <c r="J20" s="25"/>
    </row>
    <row r="21" spans="1:10" ht="14.5">
      <c r="A21" s="102"/>
      <c r="B21" s="102"/>
      <c r="C21" s="98"/>
      <c r="D21" s="99"/>
      <c r="E21" s="25"/>
      <c r="F21" s="25"/>
      <c r="G21" s="25"/>
      <c r="H21" s="9"/>
      <c r="I21" s="202"/>
      <c r="J21" s="25"/>
    </row>
    <row r="22" spans="1:10" ht="14.5">
      <c r="A22" s="102"/>
      <c r="B22" s="102"/>
      <c r="C22" s="98"/>
      <c r="D22" s="99"/>
      <c r="E22" s="25"/>
      <c r="F22" s="25"/>
      <c r="G22" s="25"/>
      <c r="H22" s="9"/>
      <c r="I22" s="202"/>
      <c r="J22" s="25"/>
    </row>
    <row r="23" spans="1:10" ht="14.5">
      <c r="A23" s="102"/>
      <c r="B23" s="102"/>
      <c r="C23" s="98"/>
      <c r="D23" s="99"/>
      <c r="E23" s="25"/>
      <c r="F23" s="25"/>
      <c r="G23" s="25"/>
      <c r="H23" s="9"/>
      <c r="I23" s="202"/>
      <c r="J23" s="25"/>
    </row>
    <row r="24" spans="1:10" ht="14.5">
      <c r="A24" s="102"/>
      <c r="B24" s="102"/>
      <c r="C24" s="98"/>
      <c r="D24" s="99"/>
      <c r="E24" s="25"/>
      <c r="F24" s="25"/>
      <c r="G24" s="25"/>
      <c r="H24" s="205"/>
      <c r="I24" s="202"/>
      <c r="J24" s="25"/>
    </row>
    <row r="25" spans="1:10" ht="14.5">
      <c r="A25" s="102"/>
      <c r="B25" s="102"/>
      <c r="C25" s="98"/>
      <c r="D25" s="99"/>
      <c r="E25" s="25"/>
      <c r="F25" s="25"/>
      <c r="G25" s="25"/>
      <c r="H25" s="9"/>
      <c r="I25" s="202"/>
      <c r="J25" s="25"/>
    </row>
    <row r="26" spans="1:10" ht="14.5">
      <c r="A26" s="102"/>
      <c r="B26" s="102"/>
      <c r="C26" s="98"/>
      <c r="D26" s="99"/>
      <c r="E26" s="25"/>
      <c r="F26" s="25"/>
      <c r="G26" s="25"/>
      <c r="H26" s="205"/>
      <c r="I26" s="202"/>
      <c r="J26" s="25"/>
    </row>
    <row r="27" spans="1:10" ht="14.5">
      <c r="A27" s="102"/>
      <c r="B27" s="102"/>
      <c r="C27" s="98"/>
      <c r="D27" s="99"/>
      <c r="E27" s="25"/>
      <c r="F27" s="25"/>
      <c r="G27" s="25"/>
      <c r="H27" s="205"/>
      <c r="I27" s="202"/>
      <c r="J27" s="25"/>
    </row>
    <row r="28" spans="1:10" ht="14.5">
      <c r="A28" s="102"/>
      <c r="B28" s="102"/>
      <c r="C28" s="98"/>
      <c r="D28" s="99"/>
      <c r="E28" s="25"/>
      <c r="F28" s="25"/>
      <c r="G28" s="25"/>
      <c r="H28" s="9"/>
      <c r="I28" s="202"/>
      <c r="J28" s="25"/>
    </row>
    <row r="29" spans="1:10" ht="14.5">
      <c r="A29" s="102"/>
      <c r="B29" s="102"/>
      <c r="C29" s="98"/>
      <c r="D29" s="99"/>
      <c r="E29" s="25"/>
      <c r="F29" s="25"/>
      <c r="G29" s="25"/>
      <c r="H29" s="9"/>
      <c r="I29" s="202"/>
      <c r="J29" s="25"/>
    </row>
    <row r="30" spans="1:10" ht="14.5">
      <c r="A30" s="102"/>
      <c r="B30" s="102"/>
      <c r="C30" s="98"/>
      <c r="D30" s="99"/>
      <c r="E30" s="25"/>
      <c r="F30" s="25"/>
      <c r="G30" s="25"/>
      <c r="H30" s="9"/>
      <c r="I30" s="202"/>
      <c r="J30" s="25"/>
    </row>
    <row r="31" spans="1:10" ht="14.5">
      <c r="A31" s="102"/>
      <c r="B31" s="102"/>
      <c r="C31" s="98"/>
      <c r="D31" s="99"/>
      <c r="E31" s="25"/>
      <c r="F31" s="25"/>
      <c r="G31" s="25"/>
      <c r="H31" s="9"/>
      <c r="I31" s="202"/>
      <c r="J31" s="25"/>
    </row>
    <row r="32" spans="1:10" ht="14.5">
      <c r="A32" s="102"/>
      <c r="B32" s="102"/>
      <c r="C32" s="98"/>
      <c r="D32" s="99"/>
      <c r="E32" s="25"/>
      <c r="F32" s="25"/>
      <c r="G32" s="25"/>
      <c r="H32" s="9"/>
      <c r="I32" s="202"/>
      <c r="J32" s="25"/>
    </row>
    <row r="33" spans="1:10" ht="14.5">
      <c r="A33" s="102"/>
      <c r="B33" s="102"/>
      <c r="C33" s="98"/>
      <c r="D33" s="99"/>
      <c r="E33" s="25"/>
      <c r="F33" s="25"/>
      <c r="G33" s="25"/>
      <c r="H33" s="9"/>
      <c r="I33" s="206"/>
      <c r="J33" s="25"/>
    </row>
    <row r="34" spans="1:10" ht="14.5">
      <c r="A34" s="102"/>
      <c r="B34" s="102"/>
      <c r="C34" s="98"/>
      <c r="D34" s="99"/>
      <c r="E34" s="25"/>
      <c r="F34" s="25"/>
      <c r="G34" s="25"/>
      <c r="H34" s="205"/>
      <c r="I34" s="202"/>
      <c r="J34" s="25"/>
    </row>
    <row r="35" spans="1:10" ht="14.5">
      <c r="A35" s="102"/>
      <c r="B35" s="102"/>
      <c r="C35" s="98"/>
      <c r="D35" s="99"/>
      <c r="E35" s="25"/>
      <c r="F35" s="25"/>
      <c r="G35" s="25"/>
      <c r="H35" s="205"/>
      <c r="I35" s="202"/>
      <c r="J35" s="25"/>
    </row>
    <row r="36" spans="1:10" ht="14.5">
      <c r="A36" s="102"/>
      <c r="B36" s="102"/>
      <c r="C36" s="98"/>
      <c r="D36" s="99"/>
      <c r="E36" s="25"/>
      <c r="F36" s="25"/>
      <c r="G36" s="25"/>
      <c r="H36" s="9"/>
      <c r="I36" s="202"/>
      <c r="J36" s="25"/>
    </row>
    <row r="37" spans="1:10" ht="14.5">
      <c r="A37" s="102"/>
      <c r="B37" s="102"/>
      <c r="C37" s="98"/>
      <c r="D37" s="99"/>
      <c r="E37" s="25"/>
      <c r="F37" s="25"/>
      <c r="G37" s="25"/>
      <c r="H37" s="9"/>
      <c r="I37" s="202"/>
      <c r="J37" s="25"/>
    </row>
    <row r="38" spans="1:10" ht="14.5">
      <c r="A38" s="102"/>
      <c r="B38" s="102"/>
      <c r="C38" s="98"/>
      <c r="D38" s="99"/>
      <c r="E38" s="25"/>
      <c r="F38" s="25"/>
      <c r="G38" s="25"/>
      <c r="H38" s="9"/>
      <c r="I38" s="202"/>
      <c r="J38" s="25"/>
    </row>
    <row r="39" spans="1:10" ht="14.5">
      <c r="A39" s="102"/>
      <c r="B39" s="102"/>
      <c r="C39" s="98"/>
      <c r="D39" s="99"/>
      <c r="E39" s="25"/>
      <c r="F39" s="25"/>
      <c r="G39" s="25"/>
      <c r="H39" s="9"/>
      <c r="I39" s="202"/>
      <c r="J39" s="25"/>
    </row>
    <row r="40" spans="1:10" ht="14.5">
      <c r="A40" s="102"/>
      <c r="B40" s="102"/>
      <c r="C40" s="98"/>
      <c r="D40" s="99"/>
      <c r="E40" s="25"/>
      <c r="F40" s="25"/>
      <c r="G40" s="25"/>
      <c r="H40" s="9"/>
      <c r="I40" s="202"/>
      <c r="J40" s="25"/>
    </row>
    <row r="41" spans="1:10" ht="14.5">
      <c r="A41" s="102"/>
      <c r="B41" s="102"/>
      <c r="C41" s="98"/>
      <c r="D41" s="99"/>
      <c r="E41" s="25"/>
      <c r="F41" s="25"/>
      <c r="G41" s="25"/>
      <c r="H41" s="9"/>
      <c r="I41" s="202"/>
      <c r="J41" s="25"/>
    </row>
    <row r="42" spans="1:10" ht="14.5">
      <c r="A42" s="102"/>
      <c r="B42" s="102"/>
      <c r="C42" s="98"/>
      <c r="D42" s="99"/>
      <c r="E42" s="25"/>
      <c r="F42" s="25"/>
      <c r="G42" s="25"/>
      <c r="H42" s="9"/>
      <c r="I42" s="202"/>
      <c r="J42" s="25"/>
    </row>
    <row r="43" spans="1:10" ht="14.5">
      <c r="A43" s="102"/>
      <c r="B43" s="102"/>
      <c r="C43" s="98"/>
      <c r="D43" s="99"/>
      <c r="E43" s="25"/>
      <c r="F43" s="25"/>
      <c r="G43" s="25"/>
      <c r="H43" s="9"/>
      <c r="I43" s="202"/>
      <c r="J43" s="25"/>
    </row>
    <row r="44" spans="1:10" ht="14.5">
      <c r="A44" s="102"/>
      <c r="B44" s="102"/>
      <c r="C44" s="98"/>
      <c r="D44" s="99"/>
      <c r="E44" s="25"/>
      <c r="F44" s="25"/>
      <c r="G44" s="25"/>
      <c r="H44" s="9"/>
      <c r="I44" s="202"/>
      <c r="J44" s="25"/>
    </row>
    <row r="45" spans="1:10" ht="14.5">
      <c r="A45" s="102"/>
      <c r="B45" s="102"/>
      <c r="C45" s="98"/>
      <c r="D45" s="99"/>
      <c r="E45" s="25"/>
      <c r="F45" s="25"/>
      <c r="G45" s="25"/>
      <c r="H45" s="9"/>
      <c r="I45" s="202"/>
      <c r="J45" s="25"/>
    </row>
    <row r="46" spans="1:10" ht="14.5">
      <c r="A46" s="102"/>
      <c r="B46" s="102"/>
      <c r="C46" s="98"/>
      <c r="D46" s="99"/>
      <c r="E46" s="25"/>
      <c r="F46" s="25"/>
      <c r="G46" s="25"/>
      <c r="H46" s="9"/>
      <c r="I46" s="202"/>
      <c r="J46" s="25"/>
    </row>
    <row r="47" spans="1:10" ht="14.5">
      <c r="A47" s="102"/>
      <c r="B47" s="102"/>
      <c r="C47" s="98"/>
      <c r="D47" s="99"/>
      <c r="E47" s="25"/>
      <c r="F47" s="25"/>
      <c r="G47" s="25"/>
      <c r="H47" s="9"/>
      <c r="I47" s="202"/>
      <c r="J47" s="25"/>
    </row>
    <row r="48" spans="1:10" ht="14.5">
      <c r="A48" s="102"/>
      <c r="B48" s="102"/>
      <c r="C48" s="98"/>
      <c r="D48" s="99"/>
      <c r="E48" s="25"/>
      <c r="F48" s="25"/>
      <c r="G48" s="25"/>
      <c r="H48" s="9"/>
      <c r="I48" s="202"/>
      <c r="J48" s="25"/>
    </row>
    <row r="49" spans="1:10" ht="14.5">
      <c r="A49" s="102"/>
      <c r="B49" s="102"/>
      <c r="C49" s="98"/>
      <c r="D49" s="99"/>
      <c r="E49" s="25"/>
      <c r="F49" s="25"/>
      <c r="G49" s="25"/>
      <c r="H49" s="9"/>
      <c r="I49" s="202"/>
      <c r="J49" s="25"/>
    </row>
    <row r="50" spans="1:10" ht="14.5">
      <c r="A50" s="102"/>
      <c r="B50" s="102"/>
      <c r="C50" s="98"/>
      <c r="D50" s="99"/>
      <c r="E50" s="25"/>
      <c r="F50" s="25"/>
      <c r="G50" s="25"/>
      <c r="H50" s="9"/>
      <c r="I50" s="202"/>
      <c r="J50" s="25"/>
    </row>
    <row r="51" spans="1:10" ht="14.5">
      <c r="A51" s="102"/>
      <c r="B51" s="102"/>
      <c r="C51" s="98"/>
      <c r="D51" s="99"/>
      <c r="E51" s="25"/>
      <c r="F51" s="25"/>
      <c r="G51" s="25"/>
      <c r="H51" s="9"/>
      <c r="I51" s="202"/>
      <c r="J51" s="25"/>
    </row>
    <row r="52" spans="1:10" ht="14.5">
      <c r="A52" s="102"/>
      <c r="B52" s="102"/>
      <c r="C52" s="98"/>
      <c r="D52" s="99"/>
      <c r="E52" s="25"/>
      <c r="F52" s="25"/>
      <c r="G52" s="25"/>
      <c r="H52" s="207"/>
      <c r="I52" s="202"/>
      <c r="J52" s="25"/>
    </row>
    <row r="53" spans="1:10" ht="14.5">
      <c r="A53" s="102"/>
      <c r="B53" s="102"/>
      <c r="C53" s="98"/>
      <c r="D53" s="99"/>
      <c r="E53" s="25"/>
      <c r="F53" s="25"/>
      <c r="G53" s="25"/>
      <c r="H53" s="207"/>
      <c r="I53" s="202"/>
      <c r="J53" s="25"/>
    </row>
    <row r="54" spans="1:10" ht="14.5">
      <c r="A54" s="102"/>
      <c r="B54" s="102"/>
      <c r="C54" s="98"/>
      <c r="D54" s="99"/>
      <c r="E54" s="25"/>
      <c r="F54" s="25"/>
      <c r="G54" s="25"/>
      <c r="H54" s="9"/>
      <c r="I54" s="202"/>
      <c r="J54" s="25"/>
    </row>
    <row r="55" spans="1:10" ht="14.5">
      <c r="A55" s="102"/>
      <c r="B55" s="102"/>
      <c r="C55" s="98"/>
      <c r="D55" s="99"/>
      <c r="E55" s="25"/>
      <c r="F55" s="25"/>
      <c r="G55" s="25"/>
      <c r="H55" s="9"/>
      <c r="I55" s="202"/>
      <c r="J55" s="25"/>
    </row>
    <row r="56" spans="1:10" ht="14.5">
      <c r="A56" s="102"/>
      <c r="B56" s="102"/>
      <c r="C56" s="98"/>
      <c r="D56" s="99"/>
      <c r="E56" s="25"/>
      <c r="F56" s="25"/>
      <c r="G56" s="25"/>
      <c r="H56" s="9"/>
      <c r="I56" s="202"/>
      <c r="J56" s="25"/>
    </row>
    <row r="57" spans="1:10" ht="14.5">
      <c r="A57" s="102"/>
      <c r="B57" s="102"/>
      <c r="C57" s="98"/>
      <c r="D57" s="99"/>
      <c r="E57" s="25"/>
      <c r="F57" s="25"/>
      <c r="G57" s="25"/>
      <c r="H57" s="9"/>
      <c r="I57" s="202"/>
      <c r="J57" s="25"/>
    </row>
    <row r="58" spans="1:10" ht="14.5">
      <c r="A58" s="102"/>
      <c r="B58" s="102"/>
      <c r="C58" s="98"/>
      <c r="D58" s="99"/>
      <c r="E58" s="25"/>
      <c r="F58" s="25"/>
      <c r="G58" s="25"/>
      <c r="H58" s="9"/>
      <c r="I58" s="202"/>
      <c r="J58" s="25"/>
    </row>
    <row r="59" spans="1:10" ht="14.5">
      <c r="A59" s="102"/>
      <c r="B59" s="102"/>
      <c r="C59" s="98"/>
      <c r="D59" s="99"/>
      <c r="E59" s="25"/>
      <c r="F59" s="25"/>
      <c r="G59" s="25"/>
      <c r="H59" s="9"/>
      <c r="I59" s="202"/>
      <c r="J59" s="25"/>
    </row>
    <row r="60" spans="1:10" ht="14.5">
      <c r="A60" s="102"/>
      <c r="B60" s="102"/>
      <c r="C60" s="98"/>
      <c r="D60" s="99"/>
      <c r="E60" s="25"/>
      <c r="F60" s="25"/>
      <c r="G60" s="25"/>
      <c r="H60" s="9"/>
      <c r="I60" s="202"/>
      <c r="J60" s="25"/>
    </row>
    <row r="61" spans="1:10" ht="14.5">
      <c r="A61" s="102"/>
      <c r="B61" s="102"/>
      <c r="C61" s="98"/>
      <c r="D61" s="99"/>
      <c r="E61" s="25"/>
      <c r="F61" s="25"/>
      <c r="G61" s="25"/>
      <c r="H61" s="9"/>
      <c r="I61" s="202"/>
      <c r="J61" s="25"/>
    </row>
    <row r="62" spans="1:10" ht="14.5">
      <c r="A62" s="102"/>
      <c r="B62" s="102"/>
      <c r="C62" s="98"/>
      <c r="D62" s="99"/>
      <c r="E62" s="25"/>
      <c r="F62" s="25"/>
      <c r="G62" s="25"/>
      <c r="H62" s="9"/>
      <c r="I62" s="202"/>
      <c r="J62" s="25"/>
    </row>
    <row r="63" spans="1:10" ht="14.5">
      <c r="A63" s="102"/>
      <c r="B63" s="102"/>
      <c r="C63" s="98"/>
      <c r="D63" s="99"/>
      <c r="E63" s="25"/>
      <c r="F63" s="25"/>
      <c r="G63" s="25"/>
      <c r="H63" s="9"/>
      <c r="I63" s="208"/>
      <c r="J63" s="25"/>
    </row>
    <row r="64" spans="1:10" ht="14.5">
      <c r="A64" s="102"/>
      <c r="B64" s="102"/>
      <c r="C64" s="98"/>
      <c r="D64" s="99"/>
      <c r="E64" s="25"/>
      <c r="F64" s="25"/>
      <c r="G64" s="25"/>
      <c r="H64" s="9"/>
      <c r="I64" s="202"/>
      <c r="J64" s="25"/>
    </row>
    <row r="65" spans="1:10" ht="14.5">
      <c r="A65" s="102"/>
      <c r="B65" s="102"/>
      <c r="C65" s="98"/>
      <c r="D65" s="99"/>
      <c r="E65" s="25"/>
      <c r="F65" s="25"/>
      <c r="G65" s="25"/>
      <c r="H65" s="9"/>
      <c r="I65" s="202"/>
      <c r="J65" s="25"/>
    </row>
    <row r="66" spans="1:10" ht="14.5">
      <c r="A66" s="102"/>
      <c r="B66" s="102"/>
      <c r="C66" s="98"/>
      <c r="D66" s="99"/>
      <c r="E66" s="25"/>
      <c r="F66" s="25"/>
      <c r="G66" s="25"/>
      <c r="H66" s="9"/>
      <c r="I66" s="202"/>
      <c r="J66" s="25"/>
    </row>
    <row r="67" spans="1:10" ht="14.5">
      <c r="A67" s="102"/>
      <c r="B67" s="102"/>
      <c r="C67" s="98"/>
      <c r="D67" s="99"/>
      <c r="E67" s="25"/>
      <c r="F67" s="25"/>
      <c r="G67" s="25"/>
      <c r="H67" s="9"/>
      <c r="I67" s="202"/>
      <c r="J67" s="25"/>
    </row>
    <row r="68" spans="1:10" ht="14.5">
      <c r="A68" s="102"/>
      <c r="B68" s="102"/>
      <c r="C68" s="98"/>
      <c r="D68" s="99"/>
      <c r="E68" s="25"/>
      <c r="F68" s="25"/>
      <c r="G68" s="25"/>
      <c r="H68" s="9"/>
      <c r="I68" s="202"/>
      <c r="J68" s="25"/>
    </row>
    <row r="69" spans="1:10" ht="14.5">
      <c r="A69" s="102"/>
      <c r="B69" s="102"/>
      <c r="C69" s="98"/>
      <c r="D69" s="99"/>
      <c r="E69" s="25"/>
      <c r="F69" s="25"/>
      <c r="G69" s="25"/>
      <c r="H69" s="9"/>
      <c r="I69" s="202"/>
      <c r="J69" s="25"/>
    </row>
    <row r="70" spans="1:10" ht="14.5">
      <c r="A70" s="102"/>
      <c r="B70" s="102"/>
      <c r="C70" s="98"/>
      <c r="D70" s="99"/>
      <c r="E70" s="25"/>
      <c r="F70" s="25"/>
      <c r="G70" s="25"/>
      <c r="H70" s="9"/>
      <c r="I70" s="202"/>
      <c r="J70" s="25"/>
    </row>
    <row r="71" spans="1:10" ht="14.5">
      <c r="A71" s="102"/>
      <c r="B71" s="102"/>
      <c r="C71" s="98"/>
      <c r="D71" s="99"/>
      <c r="E71" s="25"/>
      <c r="F71" s="25"/>
      <c r="G71" s="25"/>
      <c r="H71" s="9"/>
      <c r="I71" s="202"/>
      <c r="J71" s="25"/>
    </row>
    <row r="72" spans="1:10" ht="14.5">
      <c r="A72" s="102"/>
      <c r="B72" s="102"/>
      <c r="C72" s="98"/>
      <c r="D72" s="99"/>
      <c r="E72" s="25"/>
      <c r="F72" s="25"/>
      <c r="G72" s="25"/>
      <c r="H72" s="9"/>
      <c r="I72" s="202"/>
      <c r="J72" s="25"/>
    </row>
    <row r="73" spans="1:10" ht="14.5">
      <c r="A73" s="102"/>
      <c r="B73" s="102"/>
      <c r="C73" s="98"/>
      <c r="D73" s="99"/>
      <c r="E73" s="25"/>
      <c r="F73" s="25"/>
      <c r="G73" s="25"/>
      <c r="H73" s="9"/>
      <c r="I73" s="202"/>
      <c r="J73" s="25"/>
    </row>
    <row r="74" spans="1:10" ht="14.5">
      <c r="A74" s="102"/>
      <c r="B74" s="102"/>
      <c r="C74" s="98"/>
      <c r="D74" s="99"/>
      <c r="E74" s="25"/>
      <c r="F74" s="25"/>
      <c r="G74" s="25"/>
      <c r="H74" s="9"/>
      <c r="I74" s="202"/>
      <c r="J74" s="25"/>
    </row>
    <row r="75" spans="1:10" ht="14.5">
      <c r="A75" s="102"/>
      <c r="B75" s="102"/>
      <c r="C75" s="98"/>
      <c r="D75" s="99"/>
      <c r="E75" s="25"/>
      <c r="F75" s="25"/>
      <c r="G75" s="25"/>
      <c r="H75" s="9"/>
      <c r="I75" s="202"/>
      <c r="J75" s="25"/>
    </row>
    <row r="76" spans="1:10" ht="14.5">
      <c r="A76" s="102"/>
      <c r="B76" s="102"/>
      <c r="C76" s="98"/>
      <c r="D76" s="99"/>
      <c r="E76" s="25"/>
      <c r="F76" s="25"/>
      <c r="G76" s="25"/>
      <c r="H76" s="9"/>
      <c r="I76" s="202"/>
      <c r="J76" s="25"/>
    </row>
    <row r="77" spans="1:10" ht="14.5">
      <c r="A77" s="102"/>
      <c r="B77" s="102"/>
      <c r="C77" s="98"/>
      <c r="D77" s="99"/>
      <c r="E77" s="25"/>
      <c r="F77" s="25"/>
      <c r="G77" s="25"/>
      <c r="H77" s="9"/>
      <c r="I77" s="202"/>
      <c r="J77" s="25"/>
    </row>
    <row r="78" spans="1:10" ht="14.5">
      <c r="A78" s="102"/>
      <c r="B78" s="102"/>
      <c r="C78" s="98"/>
      <c r="D78" s="99"/>
      <c r="E78" s="25"/>
      <c r="F78" s="25"/>
      <c r="G78" s="25"/>
      <c r="H78" s="9"/>
      <c r="I78" s="202"/>
      <c r="J78" s="25"/>
    </row>
    <row r="79" spans="1:10" ht="14.5">
      <c r="A79" s="102"/>
      <c r="B79" s="102"/>
      <c r="C79" s="98"/>
      <c r="D79" s="99"/>
      <c r="E79" s="25"/>
      <c r="F79" s="25"/>
      <c r="G79" s="25"/>
      <c r="H79" s="9"/>
      <c r="I79" s="202"/>
      <c r="J79" s="25"/>
    </row>
    <row r="80" spans="1:10" ht="14.5">
      <c r="A80" s="102"/>
      <c r="B80" s="102"/>
      <c r="C80" s="98"/>
      <c r="D80" s="99"/>
      <c r="E80" s="25"/>
      <c r="F80" s="25"/>
      <c r="G80" s="25"/>
      <c r="H80" s="9"/>
      <c r="I80" s="206"/>
      <c r="J80" s="25"/>
    </row>
    <row r="81" spans="1:10" ht="14.5">
      <c r="A81" s="102"/>
      <c r="B81" s="102"/>
      <c r="C81" s="98"/>
      <c r="D81" s="99"/>
      <c r="E81" s="25"/>
      <c r="F81" s="25"/>
      <c r="G81" s="25"/>
      <c r="H81" s="9"/>
      <c r="I81" s="202"/>
      <c r="J81" s="25"/>
    </row>
    <row r="82" spans="1:10" ht="14.5">
      <c r="A82" s="102"/>
      <c r="B82" s="102"/>
      <c r="C82" s="98"/>
      <c r="D82" s="99"/>
      <c r="E82" s="25"/>
      <c r="F82" s="25"/>
      <c r="G82" s="25"/>
      <c r="H82" s="9"/>
      <c r="I82" s="202"/>
      <c r="J82" s="25"/>
    </row>
    <row r="83" spans="1:10" ht="14.5">
      <c r="A83" s="102"/>
      <c r="B83" s="102"/>
      <c r="C83" s="98"/>
      <c r="D83" s="99"/>
      <c r="E83" s="25"/>
      <c r="F83" s="25"/>
      <c r="G83" s="25"/>
      <c r="H83" s="9"/>
      <c r="I83" s="202"/>
      <c r="J83" s="25"/>
    </row>
    <row r="84" spans="1:10" ht="14.5">
      <c r="A84" s="102"/>
      <c r="B84" s="102"/>
      <c r="C84" s="98"/>
      <c r="D84" s="99"/>
      <c r="E84" s="25"/>
      <c r="F84" s="25"/>
      <c r="G84" s="25"/>
      <c r="H84" s="9"/>
      <c r="I84" s="202"/>
      <c r="J84" s="25"/>
    </row>
    <row r="85" spans="1:10" ht="14.5">
      <c r="A85" s="102"/>
      <c r="B85" s="102"/>
      <c r="C85" s="98"/>
      <c r="D85" s="99"/>
      <c r="E85" s="25"/>
      <c r="F85" s="25"/>
      <c r="G85" s="25"/>
      <c r="H85" s="9"/>
      <c r="I85" s="202"/>
      <c r="J85" s="25"/>
    </row>
    <row r="86" spans="1:10" ht="14.5">
      <c r="A86" s="102"/>
      <c r="B86" s="102"/>
      <c r="C86" s="98"/>
      <c r="D86" s="99"/>
      <c r="E86" s="25"/>
      <c r="F86" s="25"/>
      <c r="G86" s="25"/>
      <c r="H86" s="9"/>
      <c r="I86" s="202"/>
      <c r="J86" s="25"/>
    </row>
    <row r="87" spans="1:10" ht="14.5">
      <c r="A87" s="102"/>
      <c r="B87" s="102"/>
      <c r="C87" s="98"/>
      <c r="D87" s="99"/>
      <c r="E87" s="25"/>
      <c r="F87" s="25"/>
      <c r="G87" s="25"/>
      <c r="H87" s="9"/>
      <c r="I87" s="202"/>
      <c r="J87" s="25"/>
    </row>
    <row r="88" spans="1:10" ht="14.5">
      <c r="A88" s="102"/>
      <c r="B88" s="102"/>
      <c r="C88" s="98"/>
      <c r="D88" s="99"/>
      <c r="E88" s="25"/>
      <c r="F88" s="25"/>
      <c r="G88" s="25"/>
      <c r="H88" s="9"/>
      <c r="I88" s="202"/>
      <c r="J88" s="25"/>
    </row>
    <row r="89" spans="1:10" ht="14.5">
      <c r="A89" s="102"/>
      <c r="B89" s="102"/>
      <c r="C89" s="98"/>
      <c r="D89" s="99"/>
      <c r="E89" s="25"/>
      <c r="F89" s="25"/>
      <c r="G89" s="25"/>
      <c r="H89" s="9"/>
      <c r="I89" s="202"/>
      <c r="J89" s="25"/>
    </row>
    <row r="90" spans="1:10" ht="14.5">
      <c r="A90" s="102"/>
      <c r="B90" s="102"/>
      <c r="C90" s="98"/>
      <c r="D90" s="99"/>
      <c r="E90" s="25"/>
      <c r="F90" s="25"/>
      <c r="G90" s="25"/>
      <c r="H90" s="9"/>
      <c r="I90" s="202"/>
      <c r="J90" s="25"/>
    </row>
    <row r="91" spans="1:10" ht="14.5">
      <c r="A91" s="102"/>
      <c r="B91" s="102"/>
      <c r="C91" s="98"/>
      <c r="D91" s="99"/>
      <c r="E91" s="25"/>
      <c r="F91" s="25"/>
      <c r="G91" s="25"/>
      <c r="H91" s="9"/>
      <c r="I91" s="202"/>
      <c r="J91" s="25"/>
    </row>
    <row r="92" spans="1:10" ht="14.5">
      <c r="A92" s="102"/>
      <c r="B92" s="102"/>
      <c r="C92" s="98"/>
      <c r="D92" s="99"/>
      <c r="E92" s="25"/>
      <c r="F92" s="25"/>
      <c r="G92" s="25"/>
      <c r="H92" s="9"/>
      <c r="I92" s="202"/>
      <c r="J92" s="25"/>
    </row>
    <row r="93" spans="1:10" ht="14.5">
      <c r="A93" s="102"/>
      <c r="B93" s="102"/>
      <c r="C93" s="98"/>
      <c r="D93" s="99"/>
      <c r="E93" s="25"/>
      <c r="F93" s="25"/>
      <c r="G93" s="25"/>
      <c r="H93" s="9"/>
      <c r="I93" s="202"/>
      <c r="J93" s="25"/>
    </row>
    <row r="94" spans="1:10" ht="14.5">
      <c r="A94" s="102"/>
      <c r="B94" s="102"/>
      <c r="C94" s="98"/>
      <c r="D94" s="99"/>
      <c r="E94" s="25"/>
      <c r="F94" s="25"/>
      <c r="G94" s="25"/>
      <c r="H94" s="9"/>
      <c r="I94" s="202"/>
      <c r="J94" s="25"/>
    </row>
    <row r="95" spans="1:10" ht="14.5">
      <c r="A95" s="102"/>
      <c r="B95" s="102"/>
      <c r="C95" s="98"/>
      <c r="D95" s="99"/>
      <c r="E95" s="25"/>
      <c r="F95" s="25"/>
      <c r="G95" s="25"/>
      <c r="H95" s="9"/>
      <c r="I95" s="202"/>
      <c r="J95" s="25"/>
    </row>
    <row r="96" spans="1:10" ht="14.5">
      <c r="A96" s="102"/>
      <c r="B96" s="102"/>
      <c r="C96" s="98"/>
      <c r="D96" s="99"/>
      <c r="E96" s="25"/>
      <c r="F96" s="25"/>
      <c r="G96" s="25"/>
      <c r="H96" s="9"/>
      <c r="I96" s="202"/>
      <c r="J96" s="25"/>
    </row>
    <row r="97" spans="1:10" ht="14.5">
      <c r="A97" s="102"/>
      <c r="B97" s="102"/>
      <c r="C97" s="98"/>
      <c r="D97" s="99"/>
      <c r="E97" s="25"/>
      <c r="F97" s="25"/>
      <c r="G97" s="25"/>
      <c r="H97" s="9"/>
      <c r="I97" s="202"/>
      <c r="J97" s="25"/>
    </row>
    <row r="98" spans="1:10" ht="14.5">
      <c r="A98" s="102"/>
      <c r="B98" s="102"/>
      <c r="C98" s="98"/>
      <c r="D98" s="99"/>
      <c r="E98" s="25"/>
      <c r="F98" s="25"/>
      <c r="G98" s="25"/>
      <c r="H98" s="9"/>
      <c r="I98" s="202"/>
      <c r="J98" s="25"/>
    </row>
    <row r="99" spans="1:10" ht="14.5">
      <c r="A99" s="102"/>
      <c r="B99" s="102"/>
      <c r="C99" s="98"/>
      <c r="D99" s="99"/>
      <c r="E99" s="25"/>
      <c r="F99" s="25"/>
      <c r="G99" s="25"/>
      <c r="H99" s="9"/>
      <c r="I99" s="202"/>
      <c r="J99" s="25"/>
    </row>
    <row r="100" spans="1:10" ht="14.5">
      <c r="A100" s="102"/>
      <c r="B100" s="102"/>
      <c r="C100" s="98"/>
      <c r="D100" s="99"/>
      <c r="E100" s="25"/>
      <c r="F100" s="25"/>
      <c r="G100" s="25"/>
      <c r="H100" s="9"/>
      <c r="I100" s="202"/>
      <c r="J100" s="25"/>
    </row>
    <row r="101" spans="1:10" ht="14.5">
      <c r="A101" s="102"/>
      <c r="B101" s="102"/>
      <c r="C101" s="98"/>
      <c r="D101" s="99"/>
      <c r="E101" s="25"/>
      <c r="F101" s="25"/>
      <c r="G101" s="25"/>
      <c r="H101" s="9"/>
      <c r="I101" s="202"/>
      <c r="J101" s="25"/>
    </row>
    <row r="102" spans="1:10" ht="14.5">
      <c r="A102" s="102"/>
      <c r="B102" s="102"/>
      <c r="C102" s="98"/>
      <c r="D102" s="99"/>
      <c r="E102" s="25"/>
      <c r="F102" s="25"/>
      <c r="G102" s="25"/>
      <c r="H102" s="9"/>
      <c r="I102" s="202"/>
      <c r="J102" s="25"/>
    </row>
    <row r="103" spans="1:10" ht="14.5">
      <c r="A103" s="102"/>
      <c r="B103" s="102"/>
      <c r="C103" s="98"/>
      <c r="D103" s="99"/>
      <c r="E103" s="25"/>
      <c r="F103" s="25"/>
      <c r="G103" s="25"/>
      <c r="H103" s="9"/>
      <c r="I103" s="202"/>
      <c r="J103" s="25"/>
    </row>
    <row r="104" spans="1:10" ht="14.5">
      <c r="A104" s="102"/>
      <c r="B104" s="102"/>
      <c r="C104" s="98"/>
      <c r="D104" s="99"/>
      <c r="E104" s="25"/>
      <c r="F104" s="25"/>
      <c r="G104" s="25"/>
      <c r="H104" s="9"/>
      <c r="I104" s="202"/>
      <c r="J104" s="25"/>
    </row>
    <row r="105" spans="1:10" ht="14.5">
      <c r="A105" s="102"/>
      <c r="B105" s="102"/>
      <c r="C105" s="98"/>
      <c r="D105" s="99"/>
      <c r="E105" s="25"/>
      <c r="F105" s="25"/>
      <c r="G105" s="25"/>
      <c r="H105" s="9"/>
      <c r="I105" s="202"/>
      <c r="J105" s="25"/>
    </row>
    <row r="106" spans="1:10" ht="14.5">
      <c r="A106" s="102"/>
      <c r="B106" s="102"/>
      <c r="C106" s="98"/>
      <c r="D106" s="99"/>
      <c r="E106" s="25"/>
      <c r="F106" s="25"/>
      <c r="G106" s="25"/>
      <c r="H106" s="9"/>
      <c r="I106" s="202"/>
      <c r="J106" s="25"/>
    </row>
    <row r="107" spans="1:10" ht="14.5">
      <c r="A107" s="102"/>
      <c r="B107" s="102"/>
      <c r="C107" s="98"/>
      <c r="D107" s="99"/>
      <c r="E107" s="25"/>
      <c r="F107" s="25"/>
      <c r="G107" s="25"/>
      <c r="H107" s="9"/>
      <c r="I107" s="202"/>
      <c r="J107" s="25"/>
    </row>
    <row r="108" spans="1:10" ht="14.5">
      <c r="A108" s="102"/>
      <c r="B108" s="102"/>
      <c r="C108" s="98"/>
      <c r="D108" s="99"/>
      <c r="E108" s="25"/>
      <c r="F108" s="25"/>
      <c r="G108" s="25"/>
      <c r="H108" s="9"/>
      <c r="I108" s="202"/>
      <c r="J108" s="25"/>
    </row>
    <row r="109" spans="1:10" ht="14.5">
      <c r="A109" s="102"/>
      <c r="B109" s="102"/>
      <c r="C109" s="98"/>
      <c r="D109" s="99"/>
      <c r="E109" s="25"/>
      <c r="F109" s="25"/>
      <c r="G109" s="25"/>
      <c r="H109" s="9"/>
      <c r="I109" s="202"/>
      <c r="J109" s="25"/>
    </row>
    <row r="110" spans="1:10" ht="14.5">
      <c r="A110" s="102"/>
      <c r="B110" s="102"/>
      <c r="C110" s="98"/>
      <c r="D110" s="99"/>
      <c r="E110" s="25"/>
      <c r="F110" s="25"/>
      <c r="G110" s="25"/>
      <c r="H110" s="9"/>
      <c r="I110" s="202"/>
      <c r="J110" s="25"/>
    </row>
    <row r="111" spans="1:10" ht="14.5">
      <c r="A111" s="102"/>
      <c r="B111" s="102"/>
      <c r="C111" s="98"/>
      <c r="D111" s="99"/>
      <c r="E111" s="25"/>
      <c r="F111" s="25"/>
      <c r="G111" s="25"/>
      <c r="H111" s="99"/>
      <c r="I111" s="202"/>
      <c r="J111" s="25"/>
    </row>
    <row r="112" spans="1:10" ht="14.5">
      <c r="A112" s="102"/>
      <c r="B112" s="102"/>
      <c r="C112" s="98"/>
      <c r="D112" s="99"/>
      <c r="E112" s="25"/>
      <c r="F112" s="25"/>
      <c r="G112" s="25"/>
      <c r="H112" s="9"/>
      <c r="I112" s="202"/>
      <c r="J112" s="25"/>
    </row>
    <row r="113" spans="1:10" ht="14.5">
      <c r="A113" s="102"/>
      <c r="B113" s="102"/>
      <c r="C113" s="98"/>
      <c r="D113" s="99"/>
      <c r="E113" s="25"/>
      <c r="F113" s="25"/>
      <c r="G113" s="25"/>
      <c r="H113" s="9"/>
      <c r="I113" s="202"/>
      <c r="J113" s="25"/>
    </row>
    <row r="114" spans="1:10" ht="14.5">
      <c r="A114" s="102"/>
      <c r="B114" s="102"/>
      <c r="C114" s="98"/>
      <c r="D114" s="99"/>
      <c r="E114" s="25"/>
      <c r="F114" s="25"/>
      <c r="G114" s="25"/>
      <c r="H114" s="99"/>
      <c r="I114" s="202"/>
      <c r="J114" s="25"/>
    </row>
    <row r="115" spans="1:10" ht="14.5">
      <c r="A115" s="102"/>
      <c r="B115" s="102"/>
      <c r="C115" s="98"/>
      <c r="D115" s="99"/>
      <c r="E115" s="25"/>
      <c r="F115" s="25"/>
      <c r="G115" s="25"/>
      <c r="H115" s="99"/>
      <c r="I115" s="202"/>
      <c r="J115" s="25"/>
    </row>
    <row r="116" spans="1:10" ht="14.5">
      <c r="A116" s="102"/>
      <c r="B116" s="102"/>
      <c r="C116" s="98"/>
      <c r="D116" s="99"/>
      <c r="E116" s="25"/>
      <c r="F116" s="25"/>
      <c r="G116" s="25"/>
      <c r="H116" s="9"/>
      <c r="I116" s="202"/>
      <c r="J116" s="25"/>
    </row>
    <row r="117" spans="1:10" ht="14.5">
      <c r="A117" s="102"/>
      <c r="B117" s="102"/>
      <c r="C117" s="98"/>
      <c r="D117" s="99"/>
      <c r="E117" s="25"/>
      <c r="F117" s="25"/>
      <c r="G117" s="25"/>
      <c r="H117" s="99"/>
      <c r="I117" s="202"/>
      <c r="J117" s="25"/>
    </row>
    <row r="118" spans="1:10" ht="14.5">
      <c r="A118" s="102"/>
      <c r="B118" s="102"/>
      <c r="C118" s="98"/>
      <c r="D118" s="99"/>
      <c r="E118" s="25"/>
      <c r="F118" s="25"/>
      <c r="G118" s="25"/>
      <c r="H118" s="9"/>
      <c r="I118" s="208"/>
      <c r="J118" s="25"/>
    </row>
    <row r="119" spans="1:10" ht="14.5">
      <c r="A119" s="102"/>
      <c r="B119" s="102"/>
      <c r="C119" s="98"/>
      <c r="D119" s="99"/>
      <c r="E119" s="25"/>
      <c r="F119" s="25"/>
      <c r="G119" s="25"/>
      <c r="H119" s="9"/>
      <c r="I119" s="202"/>
      <c r="J119" s="25"/>
    </row>
    <row r="120" spans="1:10" ht="14.5">
      <c r="A120" s="102"/>
      <c r="B120" s="102"/>
      <c r="C120" s="98"/>
      <c r="D120" s="99"/>
      <c r="E120" s="25"/>
      <c r="F120" s="25"/>
      <c r="G120" s="25"/>
      <c r="H120" s="9"/>
      <c r="I120" s="202"/>
      <c r="J120" s="25"/>
    </row>
    <row r="121" spans="1:10" ht="14.5">
      <c r="A121" s="102"/>
      <c r="B121" s="102"/>
      <c r="C121" s="98"/>
      <c r="D121" s="99"/>
      <c r="E121" s="25"/>
      <c r="F121" s="25"/>
      <c r="G121" s="25"/>
      <c r="H121" s="9"/>
      <c r="I121" s="202"/>
      <c r="J121" s="25"/>
    </row>
    <row r="122" spans="1:10" ht="14.5">
      <c r="A122" s="102"/>
      <c r="B122" s="102"/>
      <c r="C122" s="98"/>
      <c r="D122" s="99"/>
      <c r="E122" s="25"/>
      <c r="F122" s="25"/>
      <c r="G122" s="25"/>
      <c r="H122" s="9"/>
      <c r="I122" s="202"/>
      <c r="J122" s="25"/>
    </row>
    <row r="123" spans="1:10" ht="14.5">
      <c r="A123" s="102"/>
      <c r="B123" s="102"/>
      <c r="C123" s="98"/>
      <c r="D123" s="99"/>
      <c r="E123" s="25"/>
      <c r="F123" s="25"/>
      <c r="G123" s="25"/>
      <c r="H123" s="9"/>
      <c r="I123" s="202"/>
      <c r="J123" s="25"/>
    </row>
    <row r="124" spans="1:10" ht="14.5">
      <c r="A124" s="102"/>
      <c r="B124" s="102"/>
      <c r="C124" s="98"/>
      <c r="D124" s="99"/>
      <c r="E124" s="25"/>
      <c r="F124" s="25"/>
      <c r="G124" s="25"/>
      <c r="H124" s="9"/>
      <c r="I124" s="202"/>
      <c r="J124" s="25"/>
    </row>
    <row r="125" spans="1:10" ht="14.5">
      <c r="A125" s="102"/>
      <c r="B125" s="102"/>
      <c r="C125" s="98"/>
      <c r="D125" s="99"/>
      <c r="E125" s="25"/>
      <c r="F125" s="25"/>
      <c r="G125" s="25"/>
      <c r="H125" s="9"/>
      <c r="I125" s="206"/>
      <c r="J125" s="25"/>
    </row>
    <row r="126" spans="1:10" ht="14.5">
      <c r="A126" s="102"/>
      <c r="B126" s="102"/>
      <c r="C126" s="98"/>
      <c r="D126" s="99"/>
      <c r="E126" s="25"/>
      <c r="F126" s="25"/>
      <c r="G126" s="25"/>
      <c r="H126" s="7"/>
      <c r="I126" s="208"/>
      <c r="J126" s="25"/>
    </row>
    <row r="127" spans="1:10" ht="14.5">
      <c r="A127" s="102"/>
      <c r="B127" s="102"/>
      <c r="C127" s="98"/>
      <c r="D127" s="99"/>
      <c r="E127" s="25"/>
      <c r="F127" s="25"/>
      <c r="G127" s="25"/>
      <c r="H127" s="9"/>
      <c r="I127" s="208"/>
      <c r="J127" s="25"/>
    </row>
    <row r="128" spans="1:10" ht="14.5">
      <c r="A128" s="102"/>
      <c r="B128" s="102"/>
      <c r="C128" s="98"/>
      <c r="D128" s="99"/>
      <c r="E128" s="25"/>
      <c r="F128" s="25"/>
      <c r="G128" s="25"/>
      <c r="H128" s="9"/>
      <c r="I128" s="202"/>
      <c r="J128" s="25"/>
    </row>
    <row r="129" spans="1:10" ht="14.5">
      <c r="A129" s="102"/>
      <c r="B129" s="102"/>
      <c r="C129" s="98"/>
      <c r="D129" s="99"/>
      <c r="E129" s="25"/>
      <c r="F129" s="25"/>
      <c r="G129" s="25"/>
      <c r="H129" s="9"/>
      <c r="I129" s="208"/>
      <c r="J129" s="25"/>
    </row>
    <row r="130" spans="1:10" ht="14.5">
      <c r="A130" s="102"/>
      <c r="B130" s="102"/>
      <c r="C130" s="98"/>
      <c r="D130" s="99"/>
      <c r="E130" s="25"/>
      <c r="F130" s="25"/>
      <c r="G130" s="25"/>
      <c r="H130" s="9"/>
      <c r="I130" s="206"/>
      <c r="J130" s="25"/>
    </row>
    <row r="131" spans="1:10" ht="14.5">
      <c r="A131" s="102"/>
      <c r="B131" s="102"/>
      <c r="C131" s="98"/>
      <c r="D131" s="99"/>
      <c r="E131" s="25"/>
      <c r="F131" s="25"/>
      <c r="G131" s="25"/>
      <c r="H131" s="9"/>
      <c r="I131" s="206"/>
      <c r="J131" s="25"/>
    </row>
    <row r="132" spans="1:10" ht="14.5">
      <c r="A132" s="102"/>
      <c r="B132" s="102"/>
      <c r="C132" s="98"/>
      <c r="D132" s="99"/>
      <c r="E132" s="25"/>
      <c r="F132" s="25"/>
      <c r="G132" s="25"/>
      <c r="H132" s="9"/>
      <c r="I132" s="202"/>
      <c r="J132" s="209"/>
    </row>
    <row r="133" spans="1:10" ht="14.5">
      <c r="A133" s="102"/>
      <c r="B133" s="102"/>
      <c r="C133" s="98"/>
      <c r="D133" s="99"/>
      <c r="E133" s="25"/>
      <c r="F133" s="25"/>
      <c r="G133" s="25"/>
      <c r="H133" s="9"/>
      <c r="I133" s="206"/>
      <c r="J133" s="25"/>
    </row>
    <row r="134" spans="1:10" ht="14.5">
      <c r="A134" s="102"/>
      <c r="B134" s="102"/>
      <c r="C134" s="98"/>
      <c r="D134" s="99"/>
      <c r="E134" s="25"/>
      <c r="F134" s="25"/>
      <c r="G134" s="25"/>
      <c r="H134" s="9"/>
      <c r="I134" s="206"/>
      <c r="J134" s="25"/>
    </row>
    <row r="135" spans="1:10" ht="14.5">
      <c r="A135" s="102"/>
      <c r="B135" s="102"/>
      <c r="C135" s="98"/>
      <c r="D135" s="99"/>
      <c r="E135" s="25"/>
      <c r="F135" s="25"/>
      <c r="G135" s="25"/>
      <c r="H135" s="9"/>
      <c r="I135" s="202"/>
      <c r="J135" s="25"/>
    </row>
    <row r="136" spans="1:10" ht="14.5">
      <c r="A136" s="102"/>
      <c r="B136" s="102"/>
      <c r="C136" s="98"/>
      <c r="D136" s="99"/>
      <c r="E136" s="25"/>
      <c r="F136" s="25"/>
      <c r="G136" s="25"/>
      <c r="H136" s="9"/>
      <c r="I136" s="202"/>
      <c r="J136" s="25"/>
    </row>
    <row r="137" spans="1:10" ht="14.5">
      <c r="A137" s="102"/>
      <c r="B137" s="102"/>
      <c r="C137" s="98"/>
      <c r="D137" s="99"/>
      <c r="E137" s="25"/>
      <c r="F137" s="25"/>
      <c r="G137" s="25"/>
      <c r="H137" s="9"/>
      <c r="I137" s="202"/>
      <c r="J137" s="25"/>
    </row>
    <row r="138" spans="1:10" ht="14.5">
      <c r="A138" s="102"/>
      <c r="B138" s="102"/>
      <c r="C138" s="98"/>
      <c r="D138" s="99"/>
      <c r="E138" s="25"/>
      <c r="F138" s="25"/>
      <c r="G138" s="25"/>
      <c r="H138" s="69"/>
      <c r="I138" s="202"/>
      <c r="J138" s="25"/>
    </row>
    <row r="139" spans="1:10" ht="14.5">
      <c r="A139" s="102"/>
      <c r="B139" s="102"/>
      <c r="C139" s="98"/>
      <c r="D139" s="99"/>
      <c r="E139" s="25"/>
      <c r="F139" s="25"/>
      <c r="G139" s="25"/>
      <c r="H139" s="9"/>
      <c r="I139" s="202"/>
      <c r="J139" s="25"/>
    </row>
    <row r="140" spans="1:10" ht="14.5">
      <c r="A140" s="102"/>
      <c r="B140" s="102"/>
      <c r="C140" s="201"/>
      <c r="D140" s="99"/>
      <c r="E140" s="25"/>
      <c r="F140" s="25"/>
      <c r="G140" s="25"/>
      <c r="H140" s="9"/>
      <c r="I140" s="202"/>
      <c r="J140" s="25"/>
    </row>
    <row r="141" spans="1:10" ht="14.5">
      <c r="A141" s="102"/>
      <c r="B141" s="102"/>
      <c r="C141" s="201"/>
      <c r="D141" s="99"/>
      <c r="E141" s="25"/>
      <c r="F141" s="25"/>
      <c r="G141" s="25"/>
      <c r="H141" s="9"/>
      <c r="I141" s="202"/>
      <c r="J141" s="25"/>
    </row>
    <row r="142" spans="1:10" ht="14.5">
      <c r="A142" s="102"/>
      <c r="B142" s="102"/>
      <c r="C142" s="98"/>
      <c r="D142" s="99"/>
      <c r="E142" s="25"/>
      <c r="F142" s="25"/>
      <c r="G142" s="25"/>
      <c r="H142" s="9"/>
      <c r="I142" s="124"/>
      <c r="J142" s="25"/>
    </row>
    <row r="143" spans="1:10" ht="14.5">
      <c r="A143" s="102"/>
      <c r="B143" s="102"/>
      <c r="C143" s="98"/>
      <c r="D143" s="99"/>
      <c r="E143" s="25"/>
      <c r="F143" s="25"/>
      <c r="G143" s="25"/>
      <c r="H143" s="9"/>
      <c r="I143" s="202"/>
      <c r="J143" s="25"/>
    </row>
    <row r="144" spans="1:10" ht="14.5">
      <c r="A144" s="102"/>
      <c r="B144" s="102"/>
      <c r="C144" s="98"/>
      <c r="D144" s="99"/>
      <c r="E144" s="25"/>
      <c r="F144" s="25"/>
      <c r="G144" s="25"/>
      <c r="H144" s="9"/>
      <c r="I144" s="202"/>
      <c r="J144" s="25"/>
    </row>
    <row r="145" spans="1:10" ht="14.5">
      <c r="A145" s="102"/>
      <c r="B145" s="102"/>
      <c r="C145" s="98"/>
      <c r="D145" s="99"/>
      <c r="E145" s="25"/>
      <c r="F145" s="25"/>
      <c r="G145" s="25"/>
      <c r="H145" s="9"/>
      <c r="I145" s="202"/>
      <c r="J145" s="25"/>
    </row>
    <row r="146" spans="1:10" ht="14.5">
      <c r="A146" s="102"/>
      <c r="B146" s="102"/>
      <c r="C146" s="98"/>
      <c r="D146" s="99"/>
      <c r="E146" s="25"/>
      <c r="F146" s="25"/>
      <c r="G146" s="25"/>
      <c r="H146" s="9"/>
      <c r="J146" s="25"/>
    </row>
    <row r="147" spans="1:10" ht="14.5">
      <c r="A147" s="102"/>
      <c r="B147" s="102"/>
      <c r="C147" s="98"/>
      <c r="D147" s="99"/>
      <c r="E147" s="25"/>
      <c r="F147" s="25"/>
      <c r="G147" s="25"/>
      <c r="H147" s="9"/>
      <c r="I147" s="202"/>
      <c r="J147" s="25"/>
    </row>
    <row r="148" spans="1:10" ht="14.5">
      <c r="A148" s="102"/>
      <c r="B148" s="102"/>
      <c r="C148" s="98"/>
      <c r="D148" s="99"/>
      <c r="E148" s="25"/>
      <c r="F148" s="25"/>
      <c r="G148" s="25"/>
      <c r="H148" s="9"/>
      <c r="I148" s="117"/>
      <c r="J148" s="25"/>
    </row>
    <row r="149" spans="1:10" ht="14.5">
      <c r="A149" s="102"/>
      <c r="B149" s="102"/>
      <c r="C149" s="98"/>
      <c r="D149" s="99"/>
      <c r="E149" s="25"/>
      <c r="F149" s="25"/>
      <c r="G149" s="25"/>
      <c r="H149" s="9"/>
      <c r="I149" s="202"/>
      <c r="J149" s="25"/>
    </row>
    <row r="150" spans="1:10" ht="14.5">
      <c r="A150" s="102"/>
      <c r="B150" s="102"/>
      <c r="C150" s="98"/>
      <c r="D150" s="99"/>
      <c r="E150" s="25"/>
      <c r="F150" s="25"/>
      <c r="G150" s="25"/>
      <c r="H150" s="7"/>
      <c r="I150" s="202"/>
      <c r="J150" s="25"/>
    </row>
    <row r="151" spans="1:10" ht="14.5">
      <c r="A151" s="102"/>
      <c r="B151" s="102"/>
      <c r="C151" s="98"/>
      <c r="D151" s="99"/>
      <c r="E151" s="25"/>
      <c r="F151" s="25"/>
      <c r="G151" s="25"/>
      <c r="H151" s="9"/>
      <c r="I151" s="202"/>
      <c r="J151" s="25"/>
    </row>
    <row r="152" spans="1:10" ht="14.5">
      <c r="A152" s="102"/>
      <c r="B152" s="102"/>
      <c r="C152" s="98"/>
      <c r="D152" s="99"/>
      <c r="E152" s="25"/>
      <c r="F152" s="25"/>
      <c r="G152" s="25"/>
      <c r="H152" s="205"/>
      <c r="I152" s="202"/>
      <c r="J152" s="25"/>
    </row>
    <row r="153" spans="1:10" ht="14.5">
      <c r="A153" s="102"/>
      <c r="B153" s="102"/>
      <c r="C153" s="98"/>
      <c r="D153" s="99"/>
      <c r="E153" s="25"/>
      <c r="F153" s="25"/>
      <c r="G153" s="25"/>
      <c r="H153" s="9"/>
      <c r="I153" s="202"/>
      <c r="J153" s="25"/>
    </row>
    <row r="154" spans="1:10" ht="14.5">
      <c r="A154" s="102"/>
      <c r="B154" s="102"/>
      <c r="C154" s="98"/>
      <c r="D154" s="99"/>
      <c r="E154" s="25"/>
      <c r="F154" s="25"/>
      <c r="G154" s="25"/>
      <c r="H154" s="9"/>
      <c r="I154" s="202"/>
      <c r="J154" s="25"/>
    </row>
    <row r="155" spans="1:10" ht="14.5">
      <c r="A155" s="102"/>
      <c r="B155" s="102"/>
      <c r="C155" s="98"/>
      <c r="D155" s="99"/>
      <c r="E155" s="25"/>
      <c r="F155" s="25"/>
      <c r="G155" s="25"/>
      <c r="H155" s="9"/>
      <c r="I155" s="202"/>
      <c r="J155" s="25"/>
    </row>
    <row r="156" spans="1:10" ht="14.5">
      <c r="A156" s="102"/>
      <c r="B156" s="102"/>
      <c r="C156" s="98"/>
      <c r="D156" s="99"/>
      <c r="E156" s="25"/>
      <c r="F156" s="25"/>
      <c r="G156" s="25"/>
      <c r="H156" s="9"/>
      <c r="I156" s="202"/>
      <c r="J156" s="25"/>
    </row>
    <row r="157" spans="1:10" ht="14.5">
      <c r="A157" s="102"/>
      <c r="B157" s="102"/>
      <c r="C157" s="98"/>
      <c r="D157" s="99"/>
      <c r="E157" s="25"/>
      <c r="F157" s="25"/>
      <c r="G157" s="25"/>
      <c r="H157" s="9"/>
      <c r="I157" s="202"/>
      <c r="J157" s="25"/>
    </row>
    <row r="158" spans="1:10" ht="14.5">
      <c r="A158" s="102"/>
      <c r="B158" s="102"/>
      <c r="C158" s="98"/>
      <c r="D158" s="99"/>
      <c r="E158" s="25"/>
      <c r="F158" s="25"/>
      <c r="G158" s="25"/>
      <c r="H158" s="9"/>
      <c r="I158" s="202"/>
      <c r="J158" s="25"/>
    </row>
    <row r="159" spans="1:10" ht="14.5">
      <c r="A159" s="102"/>
      <c r="B159" s="102"/>
      <c r="C159" s="98"/>
      <c r="D159" s="99"/>
      <c r="E159" s="25"/>
      <c r="F159" s="25"/>
      <c r="G159" s="25"/>
      <c r="H159" s="9"/>
      <c r="I159" s="202"/>
      <c r="J159" s="25"/>
    </row>
    <row r="160" spans="1:10" ht="14.5">
      <c r="A160" s="102"/>
      <c r="B160" s="102"/>
      <c r="C160" s="98"/>
      <c r="D160" s="99"/>
      <c r="E160" s="25"/>
      <c r="F160" s="25"/>
      <c r="G160" s="25"/>
      <c r="H160" s="9"/>
      <c r="I160" s="202"/>
      <c r="J160" s="25"/>
    </row>
    <row r="161" spans="1:10" ht="14.5">
      <c r="A161" s="102"/>
      <c r="B161" s="102"/>
      <c r="C161" s="98"/>
      <c r="D161" s="99"/>
      <c r="E161" s="25"/>
      <c r="F161" s="25"/>
      <c r="G161" s="25"/>
      <c r="H161" s="9"/>
      <c r="I161" s="202"/>
      <c r="J161" s="25"/>
    </row>
    <row r="162" spans="1:10" ht="14.5">
      <c r="A162" s="102"/>
      <c r="B162" s="102"/>
      <c r="C162" s="98"/>
      <c r="D162" s="99"/>
      <c r="E162" s="25"/>
      <c r="F162" s="25"/>
      <c r="G162" s="25"/>
      <c r="H162" s="9"/>
      <c r="I162" s="124"/>
      <c r="J162" s="25"/>
    </row>
    <row r="163" spans="1:10" ht="14.5">
      <c r="A163" s="102"/>
      <c r="B163" s="102"/>
      <c r="C163" s="98"/>
      <c r="D163" s="99"/>
      <c r="E163" s="25"/>
      <c r="F163" s="25"/>
      <c r="G163" s="25"/>
      <c r="H163" s="9"/>
      <c r="I163" s="202"/>
      <c r="J163" s="25"/>
    </row>
    <row r="164" spans="1:10" ht="14.5">
      <c r="A164" s="102"/>
      <c r="B164" s="102"/>
      <c r="C164" s="98"/>
      <c r="D164" s="99"/>
      <c r="E164" s="25"/>
      <c r="F164" s="25"/>
      <c r="G164" s="25"/>
      <c r="H164" s="9"/>
      <c r="I164" s="202"/>
      <c r="J164" s="25"/>
    </row>
    <row r="165" spans="1:10" ht="14.5">
      <c r="A165" s="102"/>
      <c r="B165" s="102"/>
      <c r="C165" s="98"/>
      <c r="D165" s="99"/>
      <c r="E165" s="25"/>
      <c r="F165" s="25"/>
      <c r="G165" s="25"/>
      <c r="H165" s="9"/>
      <c r="I165" s="202"/>
      <c r="J165" s="25"/>
    </row>
    <row r="166" spans="1:10" ht="14.5">
      <c r="A166" s="102"/>
      <c r="B166" s="102"/>
      <c r="C166" s="98"/>
      <c r="D166" s="99"/>
      <c r="E166" s="25"/>
      <c r="F166" s="25"/>
      <c r="G166" s="25"/>
      <c r="H166" s="9"/>
      <c r="I166" s="202"/>
      <c r="J166" s="25"/>
    </row>
    <row r="167" spans="1:10" ht="14.5">
      <c r="A167" s="102"/>
      <c r="B167" s="102"/>
      <c r="C167" s="98"/>
      <c r="D167" s="99"/>
      <c r="E167" s="25"/>
      <c r="F167" s="25"/>
      <c r="G167" s="25"/>
      <c r="H167" s="9"/>
      <c r="I167" s="202"/>
      <c r="J167" s="25"/>
    </row>
    <row r="168" spans="1:10" ht="14.5">
      <c r="A168" s="102"/>
      <c r="B168" s="102"/>
      <c r="C168" s="98"/>
      <c r="D168" s="99"/>
      <c r="E168" s="25"/>
      <c r="F168" s="25"/>
      <c r="G168" s="25"/>
      <c r="H168" s="9"/>
      <c r="I168" s="202"/>
      <c r="J168" s="25"/>
    </row>
    <row r="169" spans="1:10" ht="14.5">
      <c r="A169" s="102"/>
      <c r="B169" s="102"/>
      <c r="C169" s="98"/>
      <c r="D169" s="99"/>
      <c r="E169" s="25"/>
      <c r="F169" s="25"/>
      <c r="G169" s="25"/>
      <c r="H169" s="9"/>
      <c r="I169" s="202"/>
      <c r="J169" s="25"/>
    </row>
    <row r="170" spans="1:10" ht="14.5">
      <c r="A170" s="102"/>
      <c r="B170" s="102"/>
      <c r="C170" s="98"/>
      <c r="D170" s="99"/>
      <c r="E170" s="25"/>
      <c r="F170" s="25"/>
      <c r="G170" s="25"/>
      <c r="H170" s="9"/>
      <c r="I170" s="202"/>
      <c r="J170" s="25"/>
    </row>
    <row r="171" spans="1:10" ht="14.5">
      <c r="A171" s="102"/>
      <c r="B171" s="102"/>
      <c r="C171" s="98"/>
      <c r="D171" s="99"/>
      <c r="E171" s="25"/>
      <c r="F171" s="25"/>
      <c r="G171" s="25"/>
      <c r="H171" s="9"/>
      <c r="I171" s="202"/>
      <c r="J171" s="25"/>
    </row>
    <row r="172" spans="1:10" ht="14.5">
      <c r="A172" s="102"/>
      <c r="B172" s="102"/>
      <c r="C172" s="98"/>
      <c r="D172" s="99"/>
      <c r="E172" s="25"/>
      <c r="F172" s="25"/>
      <c r="G172" s="25"/>
      <c r="H172" s="9"/>
      <c r="I172" s="202"/>
      <c r="J172" s="25"/>
    </row>
    <row r="173" spans="1:10" ht="14.5">
      <c r="A173" s="102"/>
      <c r="B173" s="102"/>
      <c r="C173" s="98"/>
      <c r="D173" s="99"/>
      <c r="E173" s="25"/>
      <c r="F173" s="25"/>
      <c r="G173" s="25"/>
      <c r="H173" s="9"/>
      <c r="I173" s="202"/>
      <c r="J173" s="25"/>
    </row>
    <row r="174" spans="1:10" ht="14.5">
      <c r="A174" s="102"/>
      <c r="B174" s="102"/>
      <c r="C174" s="98"/>
      <c r="D174" s="99"/>
      <c r="E174" s="25"/>
      <c r="F174" s="25"/>
      <c r="G174" s="25"/>
      <c r="H174" s="9"/>
      <c r="I174" s="202"/>
      <c r="J174" s="25"/>
    </row>
    <row r="175" spans="1:10" ht="14.5">
      <c r="A175" s="102"/>
      <c r="B175" s="102"/>
      <c r="C175" s="98"/>
      <c r="D175" s="99"/>
      <c r="E175" s="25"/>
      <c r="F175" s="25"/>
      <c r="G175" s="25"/>
      <c r="H175" s="9"/>
      <c r="I175" s="202"/>
      <c r="J175" s="25"/>
    </row>
    <row r="176" spans="1:10" ht="14.5">
      <c r="A176" s="102"/>
      <c r="B176" s="102"/>
      <c r="C176" s="98"/>
      <c r="D176" s="99"/>
      <c r="E176" s="25"/>
      <c r="F176" s="25"/>
      <c r="G176" s="25"/>
      <c r="H176" s="9"/>
      <c r="I176" s="202"/>
      <c r="J176" s="25"/>
    </row>
    <row r="177" spans="1:10" ht="14.5">
      <c r="A177" s="102"/>
      <c r="B177" s="102"/>
      <c r="C177" s="98"/>
      <c r="D177" s="99"/>
      <c r="E177" s="25"/>
      <c r="F177" s="25"/>
      <c r="G177" s="25"/>
      <c r="H177" s="9"/>
      <c r="I177" s="202"/>
      <c r="J177" s="25"/>
    </row>
    <row r="178" spans="1:10" ht="14.5">
      <c r="A178" s="102"/>
      <c r="B178" s="102"/>
      <c r="C178" s="98"/>
      <c r="D178" s="99"/>
      <c r="E178" s="25"/>
      <c r="F178" s="25"/>
      <c r="G178" s="25"/>
      <c r="H178" s="9"/>
      <c r="I178" s="202"/>
      <c r="J178" s="25"/>
    </row>
    <row r="179" spans="1:10" ht="14.5">
      <c r="A179" s="102"/>
      <c r="B179" s="102"/>
      <c r="C179" s="98"/>
      <c r="D179" s="99"/>
      <c r="E179" s="25"/>
      <c r="F179" s="25"/>
      <c r="G179" s="25"/>
      <c r="H179" s="9"/>
      <c r="I179" s="202"/>
      <c r="J179" s="25"/>
    </row>
    <row r="180" spans="1:10" ht="14.5">
      <c r="A180" s="102"/>
      <c r="B180" s="102"/>
      <c r="C180" s="98"/>
      <c r="D180" s="99"/>
      <c r="E180" s="25"/>
      <c r="F180" s="25"/>
      <c r="G180" s="25"/>
      <c r="H180" s="9"/>
      <c r="I180" s="202"/>
      <c r="J180" s="25"/>
    </row>
    <row r="181" spans="1:10" ht="14.5">
      <c r="A181" s="102"/>
      <c r="B181" s="102"/>
      <c r="C181" s="98"/>
      <c r="D181" s="99"/>
      <c r="E181" s="25"/>
      <c r="F181" s="25"/>
      <c r="G181" s="25"/>
      <c r="H181" s="9"/>
      <c r="I181" s="202"/>
      <c r="J181" s="25"/>
    </row>
    <row r="182" spans="1:10" ht="14.5">
      <c r="A182" s="102"/>
      <c r="B182" s="102"/>
      <c r="C182" s="98"/>
      <c r="D182" s="99"/>
      <c r="E182" s="25"/>
      <c r="F182" s="25"/>
      <c r="G182" s="25"/>
      <c r="H182" s="9"/>
      <c r="I182" s="202"/>
      <c r="J182" s="25"/>
    </row>
    <row r="183" spans="1:10" ht="14.5">
      <c r="A183" s="102">
        <v>2021</v>
      </c>
      <c r="B183" s="102" t="s">
        <v>2203</v>
      </c>
      <c r="C183" s="98"/>
      <c r="D183" s="99"/>
      <c r="E183" s="25"/>
      <c r="F183" s="25"/>
      <c r="G183" s="25"/>
      <c r="H183" s="9"/>
      <c r="I183" s="202"/>
      <c r="J183" s="25"/>
    </row>
    <row r="184" spans="1:10" ht="14.5">
      <c r="A184" s="102">
        <v>2021</v>
      </c>
      <c r="B184" s="102" t="s">
        <v>2207</v>
      </c>
      <c r="C184" s="98"/>
      <c r="D184" s="99"/>
      <c r="E184" s="25"/>
      <c r="F184" s="25"/>
      <c r="G184" s="25"/>
      <c r="H184" s="9"/>
      <c r="I184" s="202"/>
      <c r="J184" s="25"/>
    </row>
    <row r="185" spans="1:10" ht="14.5">
      <c r="A185" s="102">
        <v>2021</v>
      </c>
      <c r="B185" s="102" t="s">
        <v>2210</v>
      </c>
      <c r="C185" s="98"/>
      <c r="D185" s="99"/>
      <c r="E185" s="25"/>
      <c r="F185" s="25"/>
      <c r="G185" s="25"/>
      <c r="H185" s="9"/>
      <c r="I185" s="202"/>
      <c r="J185" s="25"/>
    </row>
    <row r="186" spans="1:10" ht="14.5">
      <c r="A186" s="102">
        <v>2021</v>
      </c>
      <c r="B186" s="102" t="s">
        <v>2213</v>
      </c>
      <c r="C186" s="98"/>
      <c r="D186" s="99"/>
      <c r="E186" s="25"/>
      <c r="F186" s="25"/>
      <c r="G186" s="25"/>
      <c r="H186" s="9"/>
      <c r="I186" s="202"/>
      <c r="J186" s="25"/>
    </row>
    <row r="187" spans="1:10" ht="14.5">
      <c r="A187" s="102">
        <v>2021</v>
      </c>
      <c r="B187" s="102" t="s">
        <v>2216</v>
      </c>
      <c r="C187" s="98"/>
      <c r="D187" s="99"/>
      <c r="E187" s="25"/>
      <c r="F187" s="25"/>
      <c r="G187" s="25"/>
      <c r="H187" s="9"/>
      <c r="I187" s="202"/>
      <c r="J187" s="25"/>
    </row>
    <row r="188" spans="1:10" ht="14.5">
      <c r="A188" s="102">
        <v>2021</v>
      </c>
      <c r="B188" s="102" t="s">
        <v>2220</v>
      </c>
      <c r="C188" s="98"/>
      <c r="D188" s="99"/>
      <c r="E188" s="25"/>
      <c r="F188" s="25"/>
      <c r="G188" s="25"/>
      <c r="H188" s="9"/>
      <c r="I188" s="202"/>
      <c r="J188" s="25"/>
    </row>
    <row r="189" spans="1:10" ht="14.5">
      <c r="A189" s="102">
        <v>2021</v>
      </c>
      <c r="B189" s="102" t="s">
        <v>2223</v>
      </c>
      <c r="C189" s="98"/>
      <c r="D189" s="99"/>
      <c r="E189" s="25"/>
      <c r="F189" s="25"/>
      <c r="G189" s="25"/>
      <c r="H189" s="9"/>
      <c r="I189" s="202"/>
      <c r="J189" s="25"/>
    </row>
    <row r="190" spans="1:10" ht="14.5">
      <c r="A190" s="102">
        <v>2021</v>
      </c>
      <c r="B190" s="102" t="s">
        <v>2226</v>
      </c>
      <c r="C190" s="98"/>
      <c r="D190" s="99"/>
      <c r="E190" s="25"/>
      <c r="F190" s="25"/>
      <c r="G190" s="25"/>
      <c r="H190" s="9"/>
      <c r="I190" s="202"/>
      <c r="J190" s="25"/>
    </row>
    <row r="191" spans="1:10" ht="14.5">
      <c r="A191" s="102">
        <v>2021</v>
      </c>
      <c r="B191" s="102" t="s">
        <v>2229</v>
      </c>
      <c r="C191" s="98"/>
      <c r="D191" s="99"/>
      <c r="E191" s="25"/>
      <c r="F191" s="25"/>
      <c r="G191" s="25"/>
      <c r="H191" s="9"/>
      <c r="I191" s="202"/>
      <c r="J191" s="25"/>
    </row>
    <row r="192" spans="1:10" ht="14.5">
      <c r="A192" s="102">
        <v>2021</v>
      </c>
      <c r="B192" s="102" t="s">
        <v>2231</v>
      </c>
      <c r="C192" s="98"/>
      <c r="D192" s="99"/>
      <c r="E192" s="25"/>
      <c r="F192" s="25"/>
      <c r="G192" s="25"/>
      <c r="H192" s="9"/>
      <c r="I192" s="202"/>
      <c r="J192" s="25"/>
    </row>
    <row r="193" spans="1:10" ht="14.5">
      <c r="A193" s="102">
        <v>2021</v>
      </c>
      <c r="B193" s="102" t="s">
        <v>2235</v>
      </c>
      <c r="C193" s="98"/>
      <c r="D193" s="99"/>
      <c r="E193" s="25"/>
      <c r="F193" s="25"/>
      <c r="G193" s="25"/>
      <c r="H193" s="9"/>
      <c r="I193" s="202"/>
      <c r="J193" s="25"/>
    </row>
    <row r="194" spans="1:10" ht="14.5">
      <c r="A194" s="102">
        <v>2021</v>
      </c>
      <c r="B194" s="102" t="s">
        <v>2239</v>
      </c>
      <c r="C194" s="98"/>
      <c r="D194" s="99"/>
      <c r="E194" s="25"/>
      <c r="F194" s="25"/>
      <c r="G194" s="25"/>
      <c r="H194" s="9"/>
      <c r="I194" s="202"/>
      <c r="J194" s="25"/>
    </row>
    <row r="195" spans="1:10" ht="14.5">
      <c r="A195" s="102">
        <v>2021</v>
      </c>
      <c r="B195" s="102" t="s">
        <v>2243</v>
      </c>
      <c r="C195" s="98"/>
      <c r="D195" s="99"/>
      <c r="E195" s="25"/>
      <c r="F195" s="25"/>
      <c r="G195" s="25"/>
      <c r="H195" s="9"/>
      <c r="I195" s="202"/>
      <c r="J195" s="25"/>
    </row>
    <row r="196" spans="1:10" ht="14.5">
      <c r="A196" s="102">
        <v>2021</v>
      </c>
      <c r="B196" s="102" t="s">
        <v>2247</v>
      </c>
      <c r="C196" s="98"/>
      <c r="D196" s="99"/>
      <c r="E196" s="25"/>
      <c r="F196" s="25"/>
      <c r="G196" s="25"/>
      <c r="H196" s="9"/>
      <c r="I196" s="202"/>
      <c r="J196" s="25"/>
    </row>
    <row r="197" spans="1:10" ht="14.5">
      <c r="A197" s="102">
        <v>2021</v>
      </c>
      <c r="B197" s="102" t="s">
        <v>2251</v>
      </c>
      <c r="C197" s="98"/>
      <c r="D197" s="99"/>
      <c r="E197" s="25"/>
      <c r="F197" s="25"/>
      <c r="G197" s="25"/>
      <c r="H197" s="9"/>
      <c r="I197" s="202"/>
      <c r="J197" s="25"/>
    </row>
    <row r="198" spans="1:10" ht="14.5">
      <c r="A198" s="102">
        <v>2021</v>
      </c>
      <c r="B198" s="102" t="s">
        <v>2255</v>
      </c>
      <c r="C198" s="98"/>
      <c r="D198" s="99"/>
      <c r="E198" s="25"/>
      <c r="F198" s="25"/>
      <c r="G198" s="25"/>
      <c r="H198" s="9"/>
      <c r="I198" s="202"/>
      <c r="J198" s="25"/>
    </row>
    <row r="199" spans="1:10" ht="14.5">
      <c r="A199" s="102">
        <v>2021</v>
      </c>
      <c r="B199" s="102" t="s">
        <v>2259</v>
      </c>
      <c r="C199" s="98"/>
      <c r="D199" s="99"/>
      <c r="E199" s="25"/>
      <c r="F199" s="25"/>
      <c r="G199" s="25"/>
      <c r="H199" s="9"/>
      <c r="I199" s="202"/>
      <c r="J199" s="25"/>
    </row>
    <row r="200" spans="1:10" ht="14.5">
      <c r="A200" s="102">
        <v>2021</v>
      </c>
      <c r="B200" s="102" t="s">
        <v>2263</v>
      </c>
      <c r="C200" s="98"/>
      <c r="D200" s="99"/>
      <c r="E200" s="25"/>
      <c r="F200" s="25"/>
      <c r="G200" s="25"/>
      <c r="H200" s="9"/>
      <c r="I200" s="202"/>
      <c r="J200" s="25"/>
    </row>
    <row r="201" spans="1:10" ht="12.5">
      <c r="D201" s="105"/>
      <c r="H201" s="9"/>
    </row>
    <row r="202" spans="1:10" ht="12.5">
      <c r="D202" s="105"/>
      <c r="H202" s="9"/>
    </row>
    <row r="203" spans="1:10" ht="12.5">
      <c r="D203" s="105"/>
      <c r="H203" s="9"/>
    </row>
    <row r="204" spans="1:10" ht="12.5">
      <c r="D204" s="105"/>
      <c r="H204" s="9"/>
    </row>
    <row r="205" spans="1:10" ht="12.5">
      <c r="D205" s="105"/>
      <c r="H205" s="9"/>
    </row>
    <row r="206" spans="1:10" ht="12.5">
      <c r="D206" s="105"/>
      <c r="H206" s="9"/>
    </row>
    <row r="207" spans="1:10" ht="12.5">
      <c r="D207" s="105"/>
      <c r="H207" s="9"/>
    </row>
    <row r="208" spans="1:10" ht="12.5">
      <c r="D208" s="105"/>
      <c r="H208" s="9"/>
    </row>
    <row r="209" spans="4:8" ht="12.5">
      <c r="D209" s="105"/>
      <c r="H209" s="9"/>
    </row>
    <row r="210" spans="4:8" ht="12.5">
      <c r="D210" s="105"/>
      <c r="H210" s="9"/>
    </row>
    <row r="211" spans="4:8" ht="12.5">
      <c r="D211" s="105"/>
      <c r="H211" s="9"/>
    </row>
    <row r="212" spans="4:8" ht="12.5">
      <c r="D212" s="105"/>
      <c r="H212" s="9"/>
    </row>
    <row r="213" spans="4:8" ht="12.5">
      <c r="D213" s="105"/>
      <c r="H213" s="9"/>
    </row>
    <row r="214" spans="4:8" ht="12.5">
      <c r="D214" s="105"/>
      <c r="H214" s="9"/>
    </row>
    <row r="215" spans="4:8" ht="12.5">
      <c r="D215" s="105"/>
      <c r="H215" s="9"/>
    </row>
    <row r="216" spans="4:8" ht="12.5">
      <c r="D216" s="105"/>
      <c r="H216" s="9"/>
    </row>
    <row r="217" spans="4:8" ht="12.5">
      <c r="D217" s="105"/>
      <c r="H217" s="9"/>
    </row>
    <row r="218" spans="4:8" ht="12.5">
      <c r="D218" s="105"/>
      <c r="H218" s="9"/>
    </row>
    <row r="219" spans="4:8" ht="12.5">
      <c r="D219" s="105"/>
      <c r="H219" s="9"/>
    </row>
    <row r="220" spans="4:8" ht="12.5">
      <c r="D220" s="105"/>
      <c r="H220" s="9"/>
    </row>
    <row r="221" spans="4:8" ht="12.5">
      <c r="D221" s="105"/>
      <c r="H221" s="9"/>
    </row>
    <row r="222" spans="4:8" ht="12.5">
      <c r="D222" s="105"/>
      <c r="H222" s="9"/>
    </row>
    <row r="223" spans="4:8" ht="12.5">
      <c r="D223" s="105"/>
      <c r="H223" s="9"/>
    </row>
    <row r="224" spans="4:8" ht="12.5">
      <c r="D224" s="105"/>
      <c r="H224" s="9"/>
    </row>
    <row r="225" spans="4:8" ht="12.5">
      <c r="D225" s="105"/>
      <c r="H225" s="9"/>
    </row>
    <row r="226" spans="4:8" ht="12.5">
      <c r="D226" s="105"/>
      <c r="H226" s="9"/>
    </row>
    <row r="227" spans="4:8" ht="12.5">
      <c r="D227" s="105"/>
      <c r="H227" s="9"/>
    </row>
    <row r="228" spans="4:8" ht="12.5">
      <c r="D228" s="105"/>
      <c r="H228" s="9"/>
    </row>
    <row r="229" spans="4:8" ht="12.5">
      <c r="D229" s="105"/>
      <c r="H229" s="9"/>
    </row>
    <row r="230" spans="4:8" ht="12.5">
      <c r="D230" s="105"/>
      <c r="H230" s="9"/>
    </row>
    <row r="231" spans="4:8" ht="12.5">
      <c r="D231" s="105"/>
      <c r="H231" s="9"/>
    </row>
    <row r="232" spans="4:8" ht="12.5">
      <c r="D232" s="105"/>
      <c r="H232" s="9"/>
    </row>
    <row r="233" spans="4:8" ht="12.5">
      <c r="D233" s="105"/>
      <c r="H233" s="9"/>
    </row>
    <row r="234" spans="4:8" ht="12.5">
      <c r="D234" s="105"/>
      <c r="H234" s="9"/>
    </row>
    <row r="235" spans="4:8" ht="12.5">
      <c r="D235" s="105"/>
      <c r="H235" s="9"/>
    </row>
    <row r="236" spans="4:8" ht="12.5">
      <c r="D236" s="105"/>
      <c r="H236" s="9"/>
    </row>
    <row r="237" spans="4:8" ht="12.5">
      <c r="D237" s="105"/>
      <c r="H237" s="9"/>
    </row>
    <row r="238" spans="4:8" ht="12.5">
      <c r="D238" s="105"/>
      <c r="H238" s="9"/>
    </row>
    <row r="239" spans="4:8" ht="12.5">
      <c r="D239" s="105"/>
      <c r="H239" s="9"/>
    </row>
    <row r="240" spans="4:8" ht="12.5">
      <c r="D240" s="105"/>
      <c r="H240" s="9"/>
    </row>
    <row r="241" spans="4:8" ht="12.5">
      <c r="D241" s="105"/>
      <c r="H241" s="9"/>
    </row>
    <row r="242" spans="4:8" ht="12.5">
      <c r="D242" s="105"/>
      <c r="H242" s="9"/>
    </row>
    <row r="243" spans="4:8" ht="12.5">
      <c r="D243" s="105"/>
      <c r="H243" s="9"/>
    </row>
    <row r="244" spans="4:8" ht="12.5">
      <c r="D244" s="105"/>
      <c r="H244" s="9"/>
    </row>
    <row r="245" spans="4:8" ht="12.5">
      <c r="D245" s="105"/>
      <c r="H245" s="9"/>
    </row>
    <row r="246" spans="4:8" ht="12.5">
      <c r="D246" s="105"/>
      <c r="H246" s="9"/>
    </row>
    <row r="247" spans="4:8" ht="12.5">
      <c r="D247" s="105"/>
      <c r="H247" s="9"/>
    </row>
    <row r="248" spans="4:8" ht="12.5">
      <c r="D248" s="105"/>
      <c r="H248" s="9"/>
    </row>
    <row r="249" spans="4:8" ht="12.5">
      <c r="D249" s="105"/>
      <c r="H249" s="9"/>
    </row>
    <row r="250" spans="4:8" ht="12.5">
      <c r="D250" s="105"/>
      <c r="H250" s="9"/>
    </row>
    <row r="251" spans="4:8" ht="12.5">
      <c r="D251" s="105"/>
      <c r="H251" s="9"/>
    </row>
    <row r="252" spans="4:8" ht="12.5">
      <c r="D252" s="105"/>
      <c r="H252" s="9"/>
    </row>
    <row r="253" spans="4:8" ht="12.5">
      <c r="D253" s="105"/>
      <c r="H253" s="9"/>
    </row>
    <row r="254" spans="4:8" ht="12.5">
      <c r="D254" s="105"/>
      <c r="H254" s="9"/>
    </row>
    <row r="255" spans="4:8" ht="12.5">
      <c r="D255" s="105"/>
      <c r="H255" s="9"/>
    </row>
    <row r="256" spans="4:8" ht="12.5">
      <c r="D256" s="105"/>
      <c r="H256" s="9"/>
    </row>
    <row r="257" spans="4:8" ht="12.5">
      <c r="D257" s="105"/>
      <c r="H257" s="9"/>
    </row>
    <row r="258" spans="4:8" ht="12.5">
      <c r="D258" s="105"/>
      <c r="H258" s="9"/>
    </row>
    <row r="259" spans="4:8" ht="12.5">
      <c r="D259" s="105"/>
      <c r="H259" s="9"/>
    </row>
    <row r="260" spans="4:8" ht="12.5">
      <c r="D260" s="105"/>
      <c r="H260" s="9"/>
    </row>
    <row r="261" spans="4:8" ht="12.5">
      <c r="D261" s="105"/>
      <c r="H261" s="9"/>
    </row>
    <row r="262" spans="4:8" ht="12.5">
      <c r="D262" s="105"/>
      <c r="H262" s="9"/>
    </row>
    <row r="263" spans="4:8" ht="12.5">
      <c r="D263" s="105"/>
      <c r="H263" s="9"/>
    </row>
    <row r="264" spans="4:8" ht="12.5">
      <c r="D264" s="105"/>
      <c r="H264" s="9"/>
    </row>
    <row r="265" spans="4:8" ht="12.5">
      <c r="D265" s="105"/>
      <c r="H265" s="9"/>
    </row>
    <row r="266" spans="4:8" ht="12.5">
      <c r="D266" s="105"/>
      <c r="H266" s="9"/>
    </row>
    <row r="267" spans="4:8" ht="12.5">
      <c r="D267" s="105"/>
      <c r="H267" s="9"/>
    </row>
    <row r="268" spans="4:8" ht="12.5">
      <c r="D268" s="105"/>
      <c r="H268" s="9"/>
    </row>
    <row r="269" spans="4:8" ht="12.5">
      <c r="D269" s="105"/>
      <c r="H269" s="9"/>
    </row>
    <row r="270" spans="4:8" ht="12.5">
      <c r="D270" s="105"/>
      <c r="H270" s="9"/>
    </row>
    <row r="271" spans="4:8" ht="12.5">
      <c r="D271" s="105"/>
      <c r="H271" s="9"/>
    </row>
    <row r="272" spans="4:8" ht="12.5">
      <c r="D272" s="105"/>
      <c r="H272" s="9"/>
    </row>
    <row r="273" spans="4:8" ht="12.5">
      <c r="D273" s="105"/>
      <c r="H273" s="9"/>
    </row>
    <row r="274" spans="4:8" ht="12.5">
      <c r="D274" s="105"/>
      <c r="H274" s="9"/>
    </row>
    <row r="275" spans="4:8" ht="12.5">
      <c r="D275" s="105"/>
      <c r="H275" s="9"/>
    </row>
    <row r="276" spans="4:8" ht="12.5">
      <c r="D276" s="105"/>
      <c r="H276" s="9"/>
    </row>
    <row r="277" spans="4:8" ht="12.5">
      <c r="D277" s="105"/>
      <c r="H277" s="9"/>
    </row>
    <row r="278" spans="4:8" ht="12.5">
      <c r="D278" s="105"/>
      <c r="H278" s="9"/>
    </row>
    <row r="279" spans="4:8" ht="12.5">
      <c r="D279" s="105"/>
      <c r="H279" s="9"/>
    </row>
    <row r="280" spans="4:8" ht="12.5">
      <c r="D280" s="105"/>
      <c r="H280" s="9"/>
    </row>
    <row r="281" spans="4:8" ht="12.5">
      <c r="D281" s="105"/>
      <c r="H281" s="9"/>
    </row>
    <row r="282" spans="4:8" ht="12.5">
      <c r="D282" s="105"/>
      <c r="H282" s="9"/>
    </row>
    <row r="283" spans="4:8" ht="12.5">
      <c r="D283" s="105"/>
      <c r="H283" s="9"/>
    </row>
    <row r="284" spans="4:8" ht="12.5">
      <c r="D284" s="105"/>
      <c r="H284" s="9"/>
    </row>
    <row r="285" spans="4:8" ht="12.5">
      <c r="D285" s="105"/>
      <c r="H285" s="9"/>
    </row>
    <row r="286" spans="4:8" ht="12.5">
      <c r="D286" s="105"/>
      <c r="H286" s="9"/>
    </row>
    <row r="287" spans="4:8" ht="12.5">
      <c r="D287" s="105"/>
      <c r="H287" s="9"/>
    </row>
    <row r="288" spans="4:8" ht="12.5">
      <c r="D288" s="105"/>
      <c r="H288" s="9"/>
    </row>
    <row r="289" spans="4:8" ht="12.5">
      <c r="D289" s="105"/>
      <c r="H289" s="9"/>
    </row>
    <row r="290" spans="4:8" ht="12.5">
      <c r="D290" s="105"/>
      <c r="H290" s="9"/>
    </row>
    <row r="291" spans="4:8" ht="12.5">
      <c r="D291" s="105"/>
      <c r="H291" s="9"/>
    </row>
    <row r="292" spans="4:8" ht="12.5">
      <c r="D292" s="105"/>
      <c r="H292" s="9"/>
    </row>
    <row r="293" spans="4:8" ht="12.5">
      <c r="D293" s="105"/>
      <c r="H293" s="9"/>
    </row>
    <row r="294" spans="4:8" ht="12.5">
      <c r="D294" s="105"/>
      <c r="H294" s="9"/>
    </row>
    <row r="295" spans="4:8" ht="12.5">
      <c r="D295" s="105"/>
      <c r="H295" s="9"/>
    </row>
    <row r="296" spans="4:8" ht="12.5">
      <c r="D296" s="105"/>
      <c r="H296" s="9"/>
    </row>
    <row r="297" spans="4:8" ht="12.5">
      <c r="D297" s="105"/>
      <c r="H297" s="9"/>
    </row>
    <row r="298" spans="4:8" ht="12.5">
      <c r="D298" s="105"/>
      <c r="H298" s="9"/>
    </row>
    <row r="299" spans="4:8" ht="12.5">
      <c r="D299" s="105"/>
      <c r="H299" s="9"/>
    </row>
    <row r="300" spans="4:8" ht="12.5">
      <c r="D300" s="105"/>
      <c r="H300" s="9"/>
    </row>
    <row r="301" spans="4:8" ht="12.5">
      <c r="D301" s="105"/>
      <c r="H301" s="9"/>
    </row>
    <row r="302" spans="4:8" ht="12.5">
      <c r="D302" s="105"/>
      <c r="H302" s="9"/>
    </row>
    <row r="303" spans="4:8" ht="12.5">
      <c r="D303" s="105"/>
      <c r="H303" s="9"/>
    </row>
    <row r="304" spans="4:8" ht="12.5">
      <c r="D304" s="105"/>
      <c r="H304" s="9"/>
    </row>
    <row r="305" spans="4:8" ht="12.5">
      <c r="D305" s="105"/>
      <c r="H305" s="9"/>
    </row>
    <row r="306" spans="4:8" ht="12.5">
      <c r="D306" s="105"/>
      <c r="H306" s="9"/>
    </row>
    <row r="307" spans="4:8" ht="12.5">
      <c r="D307" s="105"/>
      <c r="H307" s="9"/>
    </row>
    <row r="308" spans="4:8" ht="12.5">
      <c r="D308" s="105"/>
      <c r="H308" s="9"/>
    </row>
    <row r="309" spans="4:8" ht="12.5">
      <c r="D309" s="105"/>
      <c r="H309" s="9"/>
    </row>
    <row r="310" spans="4:8" ht="12.5">
      <c r="D310" s="105"/>
      <c r="H310" s="9"/>
    </row>
    <row r="311" spans="4:8" ht="12.5">
      <c r="D311" s="105"/>
      <c r="H311" s="9"/>
    </row>
    <row r="312" spans="4:8" ht="12.5">
      <c r="D312" s="105"/>
      <c r="H312" s="9"/>
    </row>
    <row r="313" spans="4:8" ht="12.5">
      <c r="D313" s="105"/>
      <c r="H313" s="9"/>
    </row>
    <row r="314" spans="4:8" ht="12.5">
      <c r="D314" s="105"/>
      <c r="H314" s="9"/>
    </row>
    <row r="315" spans="4:8" ht="12.5">
      <c r="D315" s="105"/>
      <c r="H315" s="9"/>
    </row>
    <row r="316" spans="4:8" ht="12.5">
      <c r="D316" s="105"/>
      <c r="H316" s="9"/>
    </row>
    <row r="317" spans="4:8" ht="12.5">
      <c r="D317" s="105"/>
      <c r="H317" s="9"/>
    </row>
    <row r="318" spans="4:8" ht="12.5">
      <c r="D318" s="105"/>
      <c r="H318" s="9"/>
    </row>
    <row r="319" spans="4:8" ht="12.5">
      <c r="D319" s="105"/>
      <c r="H319" s="9"/>
    </row>
    <row r="320" spans="4:8" ht="12.5">
      <c r="D320" s="105"/>
      <c r="H320" s="9"/>
    </row>
    <row r="321" spans="4:8" ht="12.5">
      <c r="D321" s="105"/>
      <c r="H321" s="9"/>
    </row>
    <row r="322" spans="4:8" ht="12.5">
      <c r="D322" s="105"/>
      <c r="H322" s="9"/>
    </row>
    <row r="323" spans="4:8" ht="12.5">
      <c r="D323" s="105"/>
      <c r="H323" s="9"/>
    </row>
    <row r="324" spans="4:8" ht="12.5">
      <c r="D324" s="105"/>
      <c r="H324" s="9"/>
    </row>
    <row r="325" spans="4:8" ht="12.5">
      <c r="D325" s="105"/>
      <c r="H325" s="9"/>
    </row>
    <row r="326" spans="4:8" ht="12.5">
      <c r="D326" s="105"/>
      <c r="H326" s="9"/>
    </row>
    <row r="327" spans="4:8" ht="12.5">
      <c r="D327" s="105"/>
      <c r="H327" s="9"/>
    </row>
    <row r="328" spans="4:8" ht="12.5">
      <c r="D328" s="105"/>
      <c r="H328" s="9"/>
    </row>
    <row r="329" spans="4:8" ht="12.5">
      <c r="D329" s="105"/>
      <c r="H329" s="9"/>
    </row>
    <row r="330" spans="4:8" ht="12.5">
      <c r="D330" s="105"/>
      <c r="H330" s="9"/>
    </row>
    <row r="331" spans="4:8" ht="12.5">
      <c r="D331" s="105"/>
      <c r="H331" s="9"/>
    </row>
    <row r="332" spans="4:8" ht="12.5">
      <c r="D332" s="105"/>
      <c r="H332" s="9"/>
    </row>
    <row r="333" spans="4:8" ht="12.5">
      <c r="D333" s="105"/>
      <c r="H333" s="9"/>
    </row>
    <row r="334" spans="4:8" ht="12.5">
      <c r="D334" s="105"/>
      <c r="H334" s="9"/>
    </row>
    <row r="335" spans="4:8" ht="12.5">
      <c r="D335" s="105"/>
      <c r="H335" s="9"/>
    </row>
    <row r="336" spans="4:8" ht="12.5">
      <c r="D336" s="105"/>
      <c r="H336" s="9"/>
    </row>
    <row r="337" spans="4:8" ht="12.5">
      <c r="D337" s="105"/>
      <c r="H337" s="9"/>
    </row>
    <row r="338" spans="4:8" ht="12.5">
      <c r="D338" s="105"/>
      <c r="H338" s="9"/>
    </row>
    <row r="339" spans="4:8" ht="12.5">
      <c r="D339" s="105"/>
      <c r="H339" s="9"/>
    </row>
    <row r="340" spans="4:8" ht="12.5">
      <c r="D340" s="105"/>
      <c r="H340" s="9"/>
    </row>
    <row r="341" spans="4:8" ht="12.5">
      <c r="D341" s="105"/>
      <c r="H341" s="9"/>
    </row>
    <row r="342" spans="4:8" ht="12.5">
      <c r="D342" s="105"/>
      <c r="H342" s="9"/>
    </row>
    <row r="343" spans="4:8" ht="12.5">
      <c r="D343" s="105"/>
      <c r="H343" s="9"/>
    </row>
    <row r="344" spans="4:8" ht="12.5">
      <c r="D344" s="105"/>
      <c r="H344" s="9"/>
    </row>
    <row r="345" spans="4:8" ht="12.5">
      <c r="D345" s="105"/>
      <c r="H345" s="9"/>
    </row>
    <row r="346" spans="4:8" ht="12.5">
      <c r="D346" s="105"/>
      <c r="H346" s="9"/>
    </row>
    <row r="347" spans="4:8" ht="12.5">
      <c r="D347" s="105"/>
      <c r="H347" s="9"/>
    </row>
    <row r="348" spans="4:8" ht="12.5">
      <c r="D348" s="105"/>
      <c r="H348" s="9"/>
    </row>
    <row r="349" spans="4:8" ht="12.5">
      <c r="D349" s="105"/>
      <c r="H349" s="9"/>
    </row>
    <row r="350" spans="4:8" ht="12.5">
      <c r="D350" s="105"/>
      <c r="H350" s="9"/>
    </row>
    <row r="351" spans="4:8" ht="12.5">
      <c r="D351" s="105"/>
      <c r="H351" s="9"/>
    </row>
    <row r="352" spans="4:8" ht="12.5">
      <c r="D352" s="105"/>
      <c r="H352" s="9"/>
    </row>
    <row r="353" spans="4:8" ht="12.5">
      <c r="D353" s="105"/>
      <c r="H353" s="9"/>
    </row>
    <row r="354" spans="4:8" ht="12.5">
      <c r="D354" s="105"/>
      <c r="H354" s="9"/>
    </row>
    <row r="355" spans="4:8" ht="12.5">
      <c r="D355" s="105"/>
      <c r="H355" s="9"/>
    </row>
    <row r="356" spans="4:8" ht="12.5">
      <c r="D356" s="105"/>
      <c r="H356" s="9"/>
    </row>
    <row r="357" spans="4:8" ht="12.5">
      <c r="D357" s="105"/>
      <c r="H357" s="9"/>
    </row>
    <row r="358" spans="4:8" ht="12.5">
      <c r="D358" s="105"/>
      <c r="H358" s="9"/>
    </row>
    <row r="359" spans="4:8" ht="12.5">
      <c r="D359" s="105"/>
      <c r="H359" s="9"/>
    </row>
    <row r="360" spans="4:8" ht="12.5">
      <c r="D360" s="105"/>
      <c r="H360" s="9"/>
    </row>
    <row r="361" spans="4:8" ht="12.5">
      <c r="D361" s="105"/>
      <c r="H361" s="9"/>
    </row>
    <row r="362" spans="4:8" ht="12.5">
      <c r="D362" s="105"/>
      <c r="H362" s="9"/>
    </row>
    <row r="363" spans="4:8" ht="12.5">
      <c r="D363" s="105"/>
      <c r="H363" s="9"/>
    </row>
    <row r="364" spans="4:8" ht="12.5">
      <c r="D364" s="105"/>
      <c r="H364" s="9"/>
    </row>
    <row r="365" spans="4:8" ht="12.5">
      <c r="D365" s="105"/>
      <c r="H365" s="9"/>
    </row>
    <row r="366" spans="4:8" ht="12.5">
      <c r="D366" s="105"/>
      <c r="H366" s="9"/>
    </row>
    <row r="367" spans="4:8" ht="12.5">
      <c r="D367" s="105"/>
      <c r="H367" s="9"/>
    </row>
    <row r="368" spans="4:8" ht="12.5">
      <c r="D368" s="105"/>
      <c r="H368" s="9"/>
    </row>
    <row r="369" spans="4:8" ht="12.5">
      <c r="D369" s="105"/>
      <c r="H369" s="9"/>
    </row>
    <row r="370" spans="4:8" ht="12.5">
      <c r="D370" s="105"/>
      <c r="H370" s="9"/>
    </row>
    <row r="371" spans="4:8" ht="12.5">
      <c r="D371" s="105"/>
      <c r="H371" s="9"/>
    </row>
    <row r="372" spans="4:8" ht="12.5">
      <c r="D372" s="105"/>
      <c r="H372" s="9"/>
    </row>
    <row r="373" spans="4:8" ht="12.5">
      <c r="D373" s="105"/>
      <c r="H373" s="9"/>
    </row>
    <row r="374" spans="4:8" ht="12.5">
      <c r="D374" s="105"/>
      <c r="H374" s="9"/>
    </row>
    <row r="375" spans="4:8" ht="12.5">
      <c r="D375" s="105"/>
      <c r="H375" s="9"/>
    </row>
    <row r="376" spans="4:8" ht="12.5">
      <c r="D376" s="105"/>
      <c r="H376" s="9"/>
    </row>
    <row r="377" spans="4:8" ht="12.5">
      <c r="D377" s="105"/>
      <c r="H377" s="9"/>
    </row>
    <row r="378" spans="4:8" ht="12.5">
      <c r="D378" s="105"/>
      <c r="H378" s="9"/>
    </row>
    <row r="379" spans="4:8" ht="12.5">
      <c r="D379" s="105"/>
      <c r="H379" s="9"/>
    </row>
    <row r="380" spans="4:8" ht="12.5">
      <c r="D380" s="105"/>
      <c r="H380" s="9"/>
    </row>
    <row r="381" spans="4:8" ht="12.5">
      <c r="D381" s="105"/>
      <c r="H381" s="9"/>
    </row>
    <row r="382" spans="4:8" ht="12.5">
      <c r="D382" s="105"/>
      <c r="H382" s="9"/>
    </row>
    <row r="383" spans="4:8" ht="12.5">
      <c r="D383" s="105"/>
      <c r="H383" s="9"/>
    </row>
    <row r="384" spans="4:8" ht="12.5">
      <c r="D384" s="105"/>
      <c r="H384" s="9"/>
    </row>
    <row r="385" spans="4:8" ht="12.5">
      <c r="D385" s="105"/>
      <c r="H385" s="9"/>
    </row>
    <row r="386" spans="4:8" ht="12.5">
      <c r="D386" s="105"/>
      <c r="H386" s="9"/>
    </row>
    <row r="387" spans="4:8" ht="12.5">
      <c r="D387" s="105"/>
      <c r="H387" s="9"/>
    </row>
    <row r="388" spans="4:8" ht="12.5">
      <c r="D388" s="105"/>
      <c r="H388" s="9"/>
    </row>
    <row r="389" spans="4:8" ht="12.5">
      <c r="D389" s="105"/>
      <c r="H389" s="9"/>
    </row>
    <row r="390" spans="4:8" ht="12.5">
      <c r="D390" s="105"/>
      <c r="H390" s="9"/>
    </row>
    <row r="391" spans="4:8" ht="12.5">
      <c r="D391" s="105"/>
      <c r="H391" s="9"/>
    </row>
    <row r="392" spans="4:8" ht="12.5">
      <c r="D392" s="105"/>
      <c r="H392" s="9"/>
    </row>
    <row r="393" spans="4:8" ht="12.5">
      <c r="D393" s="105"/>
      <c r="H393" s="9"/>
    </row>
    <row r="394" spans="4:8" ht="12.5">
      <c r="D394" s="105"/>
      <c r="H394" s="9"/>
    </row>
    <row r="395" spans="4:8" ht="12.5">
      <c r="D395" s="105"/>
      <c r="H395" s="9"/>
    </row>
    <row r="396" spans="4:8" ht="12.5">
      <c r="D396" s="105"/>
      <c r="H396" s="9"/>
    </row>
    <row r="397" spans="4:8" ht="12.5">
      <c r="D397" s="105"/>
      <c r="H397" s="9"/>
    </row>
    <row r="398" spans="4:8" ht="12.5">
      <c r="D398" s="105"/>
      <c r="H398" s="9"/>
    </row>
    <row r="399" spans="4:8" ht="12.5">
      <c r="D399" s="105"/>
      <c r="H399" s="9"/>
    </row>
    <row r="400" spans="4:8" ht="12.5">
      <c r="D400" s="105"/>
      <c r="H400" s="9"/>
    </row>
    <row r="401" spans="4:8" ht="12.5">
      <c r="D401" s="105"/>
      <c r="H401" s="9"/>
    </row>
    <row r="402" spans="4:8" ht="12.5">
      <c r="D402" s="105"/>
      <c r="H402" s="9"/>
    </row>
    <row r="403" spans="4:8" ht="12.5">
      <c r="D403" s="105"/>
      <c r="H403" s="9"/>
    </row>
    <row r="404" spans="4:8" ht="12.5">
      <c r="D404" s="105"/>
      <c r="H404" s="9"/>
    </row>
    <row r="405" spans="4:8" ht="12.5">
      <c r="D405" s="105"/>
      <c r="H405" s="9"/>
    </row>
    <row r="406" spans="4:8" ht="12.5">
      <c r="D406" s="105"/>
      <c r="H406" s="9"/>
    </row>
    <row r="407" spans="4:8" ht="12.5">
      <c r="D407" s="105"/>
      <c r="H407" s="9"/>
    </row>
    <row r="408" spans="4:8" ht="12.5">
      <c r="D408" s="105"/>
      <c r="H408" s="9"/>
    </row>
    <row r="409" spans="4:8" ht="12.5">
      <c r="D409" s="105"/>
      <c r="H409" s="9"/>
    </row>
    <row r="410" spans="4:8" ht="12.5">
      <c r="D410" s="105"/>
      <c r="H410" s="9"/>
    </row>
    <row r="411" spans="4:8" ht="12.5">
      <c r="D411" s="105"/>
      <c r="H411" s="9"/>
    </row>
    <row r="412" spans="4:8" ht="12.5">
      <c r="D412" s="105"/>
      <c r="H412" s="9"/>
    </row>
    <row r="413" spans="4:8" ht="12.5">
      <c r="D413" s="105"/>
      <c r="H413" s="9"/>
    </row>
    <row r="414" spans="4:8" ht="12.5">
      <c r="D414" s="105"/>
      <c r="H414" s="9"/>
    </row>
    <row r="415" spans="4:8" ht="12.5">
      <c r="D415" s="105"/>
      <c r="H415" s="9"/>
    </row>
    <row r="416" spans="4:8" ht="12.5">
      <c r="D416" s="105"/>
      <c r="H416" s="9"/>
    </row>
    <row r="417" spans="4:8" ht="12.5">
      <c r="D417" s="105"/>
      <c r="H417" s="9"/>
    </row>
    <row r="418" spans="4:8" ht="12.5">
      <c r="D418" s="105"/>
      <c r="H418" s="9"/>
    </row>
    <row r="419" spans="4:8" ht="12.5">
      <c r="D419" s="105"/>
      <c r="H419" s="9"/>
    </row>
    <row r="420" spans="4:8" ht="12.5">
      <c r="D420" s="105"/>
      <c r="H420" s="9"/>
    </row>
    <row r="421" spans="4:8" ht="12.5">
      <c r="D421" s="105"/>
      <c r="H421" s="9"/>
    </row>
    <row r="422" spans="4:8" ht="12.5">
      <c r="D422" s="105"/>
      <c r="H422" s="9"/>
    </row>
    <row r="423" spans="4:8" ht="12.5">
      <c r="D423" s="105"/>
      <c r="H423" s="9"/>
    </row>
    <row r="424" spans="4:8" ht="12.5">
      <c r="D424" s="105"/>
      <c r="H424" s="9"/>
    </row>
    <row r="425" spans="4:8" ht="12.5">
      <c r="D425" s="105"/>
      <c r="H425" s="9"/>
    </row>
    <row r="426" spans="4:8" ht="12.5">
      <c r="D426" s="105"/>
      <c r="H426" s="9"/>
    </row>
    <row r="427" spans="4:8" ht="12.5">
      <c r="D427" s="105"/>
      <c r="H427" s="9"/>
    </row>
    <row r="428" spans="4:8" ht="12.5">
      <c r="D428" s="105"/>
      <c r="H428" s="9"/>
    </row>
    <row r="429" spans="4:8" ht="12.5">
      <c r="D429" s="105"/>
      <c r="H429" s="9"/>
    </row>
    <row r="430" spans="4:8" ht="12.5">
      <c r="D430" s="105"/>
      <c r="H430" s="9"/>
    </row>
    <row r="431" spans="4:8" ht="12.5">
      <c r="D431" s="105"/>
      <c r="H431" s="9"/>
    </row>
    <row r="432" spans="4:8" ht="12.5">
      <c r="D432" s="105"/>
      <c r="H432" s="9"/>
    </row>
    <row r="433" spans="4:8" ht="12.5">
      <c r="D433" s="105"/>
      <c r="H433" s="9"/>
    </row>
    <row r="434" spans="4:8" ht="12.5">
      <c r="D434" s="105"/>
      <c r="H434" s="9"/>
    </row>
    <row r="435" spans="4:8" ht="12.5">
      <c r="D435" s="105"/>
      <c r="H435" s="9"/>
    </row>
    <row r="436" spans="4:8" ht="12.5">
      <c r="D436" s="105"/>
      <c r="H436" s="9"/>
    </row>
    <row r="437" spans="4:8" ht="12.5">
      <c r="D437" s="105"/>
      <c r="H437" s="9"/>
    </row>
    <row r="438" spans="4:8" ht="12.5">
      <c r="D438" s="105"/>
      <c r="H438" s="9"/>
    </row>
    <row r="439" spans="4:8" ht="12.5">
      <c r="D439" s="105"/>
      <c r="H439" s="9"/>
    </row>
    <row r="440" spans="4:8" ht="12.5">
      <c r="D440" s="105"/>
      <c r="H440" s="9"/>
    </row>
    <row r="441" spans="4:8" ht="12.5">
      <c r="D441" s="105"/>
      <c r="H441" s="9"/>
    </row>
    <row r="442" spans="4:8" ht="12.5">
      <c r="D442" s="105"/>
      <c r="H442" s="9"/>
    </row>
    <row r="443" spans="4:8" ht="12.5">
      <c r="D443" s="105"/>
      <c r="H443" s="9"/>
    </row>
    <row r="444" spans="4:8" ht="12.5">
      <c r="D444" s="105"/>
      <c r="H444" s="9"/>
    </row>
    <row r="445" spans="4:8" ht="12.5">
      <c r="D445" s="105"/>
      <c r="H445" s="9"/>
    </row>
    <row r="446" spans="4:8" ht="12.5">
      <c r="D446" s="105"/>
      <c r="H446" s="9"/>
    </row>
    <row r="447" spans="4:8" ht="12.5">
      <c r="D447" s="105"/>
      <c r="H447" s="9"/>
    </row>
    <row r="448" spans="4:8" ht="12.5">
      <c r="D448" s="105"/>
      <c r="H448" s="9"/>
    </row>
    <row r="449" spans="4:8" ht="12.5">
      <c r="D449" s="105"/>
      <c r="H449" s="9"/>
    </row>
    <row r="450" spans="4:8" ht="12.5">
      <c r="D450" s="105"/>
      <c r="H450" s="9"/>
    </row>
    <row r="451" spans="4:8" ht="12.5">
      <c r="D451" s="105"/>
      <c r="H451" s="9"/>
    </row>
    <row r="452" spans="4:8" ht="12.5">
      <c r="D452" s="105"/>
      <c r="H452" s="9"/>
    </row>
    <row r="453" spans="4:8" ht="12.5">
      <c r="D453" s="105"/>
      <c r="H453" s="9"/>
    </row>
    <row r="454" spans="4:8" ht="12.5">
      <c r="D454" s="105"/>
      <c r="H454" s="9"/>
    </row>
    <row r="455" spans="4:8" ht="12.5">
      <c r="D455" s="105"/>
      <c r="H455" s="9"/>
    </row>
    <row r="456" spans="4:8" ht="12.5">
      <c r="D456" s="105"/>
      <c r="H456" s="9"/>
    </row>
    <row r="457" spans="4:8" ht="12.5">
      <c r="D457" s="105"/>
      <c r="H457" s="9"/>
    </row>
    <row r="458" spans="4:8" ht="12.5">
      <c r="D458" s="105"/>
      <c r="H458" s="9"/>
    </row>
    <row r="459" spans="4:8" ht="12.5">
      <c r="D459" s="105"/>
      <c r="H459" s="9"/>
    </row>
    <row r="460" spans="4:8" ht="12.5">
      <c r="D460" s="105"/>
      <c r="H460" s="9"/>
    </row>
    <row r="461" spans="4:8" ht="12.5">
      <c r="D461" s="105"/>
      <c r="H461" s="9"/>
    </row>
    <row r="462" spans="4:8" ht="12.5">
      <c r="D462" s="105"/>
      <c r="H462" s="9"/>
    </row>
    <row r="463" spans="4:8" ht="12.5">
      <c r="D463" s="105"/>
      <c r="H463" s="9"/>
    </row>
    <row r="464" spans="4:8" ht="12.5">
      <c r="D464" s="105"/>
      <c r="H464" s="9"/>
    </row>
    <row r="465" spans="4:8" ht="12.5">
      <c r="D465" s="105"/>
      <c r="H465" s="9"/>
    </row>
    <row r="466" spans="4:8" ht="12.5">
      <c r="D466" s="105"/>
      <c r="H466" s="9"/>
    </row>
    <row r="467" spans="4:8" ht="12.5">
      <c r="D467" s="105"/>
      <c r="H467" s="9"/>
    </row>
    <row r="468" spans="4:8" ht="12.5">
      <c r="D468" s="105"/>
      <c r="H468" s="9"/>
    </row>
    <row r="469" spans="4:8" ht="12.5">
      <c r="D469" s="105"/>
      <c r="H469" s="9"/>
    </row>
    <row r="470" spans="4:8" ht="12.5">
      <c r="D470" s="105"/>
      <c r="H470" s="9"/>
    </row>
    <row r="471" spans="4:8" ht="12.5">
      <c r="D471" s="105"/>
      <c r="H471" s="9"/>
    </row>
    <row r="472" spans="4:8" ht="12.5">
      <c r="D472" s="105"/>
      <c r="H472" s="9"/>
    </row>
    <row r="473" spans="4:8" ht="12.5">
      <c r="D473" s="105"/>
      <c r="H473" s="9"/>
    </row>
    <row r="474" spans="4:8" ht="12.5">
      <c r="D474" s="105"/>
      <c r="H474" s="9"/>
    </row>
    <row r="475" spans="4:8" ht="12.5">
      <c r="D475" s="105"/>
      <c r="H475" s="9"/>
    </row>
    <row r="476" spans="4:8" ht="12.5">
      <c r="D476" s="105"/>
      <c r="H476" s="9"/>
    </row>
    <row r="477" spans="4:8" ht="12.5">
      <c r="D477" s="105"/>
      <c r="H477" s="9"/>
    </row>
    <row r="478" spans="4:8" ht="12.5">
      <c r="D478" s="105"/>
      <c r="H478" s="9"/>
    </row>
    <row r="479" spans="4:8" ht="12.5">
      <c r="D479" s="105"/>
      <c r="H479" s="9"/>
    </row>
    <row r="480" spans="4:8" ht="12.5">
      <c r="D480" s="105"/>
      <c r="H480" s="9"/>
    </row>
    <row r="481" spans="4:8" ht="12.5">
      <c r="D481" s="105"/>
      <c r="H481" s="9"/>
    </row>
    <row r="482" spans="4:8" ht="12.5">
      <c r="D482" s="105"/>
      <c r="H482" s="9"/>
    </row>
    <row r="483" spans="4:8" ht="12.5">
      <c r="D483" s="105"/>
      <c r="H483" s="9"/>
    </row>
    <row r="484" spans="4:8" ht="12.5">
      <c r="D484" s="105"/>
      <c r="H484" s="9"/>
    </row>
    <row r="485" spans="4:8" ht="12.5">
      <c r="D485" s="105"/>
      <c r="H485" s="9"/>
    </row>
    <row r="486" spans="4:8" ht="12.5">
      <c r="D486" s="105"/>
      <c r="H486" s="9"/>
    </row>
    <row r="487" spans="4:8" ht="12.5">
      <c r="D487" s="105"/>
      <c r="H487" s="9"/>
    </row>
    <row r="488" spans="4:8" ht="12.5">
      <c r="D488" s="105"/>
      <c r="H488" s="9"/>
    </row>
    <row r="489" spans="4:8" ht="12.5">
      <c r="D489" s="105"/>
      <c r="H489" s="9"/>
    </row>
    <row r="490" spans="4:8" ht="12.5">
      <c r="D490" s="105"/>
      <c r="H490" s="9"/>
    </row>
    <row r="491" spans="4:8" ht="12.5">
      <c r="D491" s="105"/>
      <c r="H491" s="9"/>
    </row>
    <row r="492" spans="4:8" ht="12.5">
      <c r="D492" s="105"/>
      <c r="H492" s="9"/>
    </row>
    <row r="493" spans="4:8" ht="12.5">
      <c r="D493" s="105"/>
      <c r="H493" s="9"/>
    </row>
    <row r="494" spans="4:8" ht="12.5">
      <c r="D494" s="105"/>
      <c r="H494" s="9"/>
    </row>
    <row r="495" spans="4:8" ht="12.5">
      <c r="D495" s="105"/>
      <c r="H495" s="9"/>
    </row>
    <row r="496" spans="4:8" ht="12.5">
      <c r="D496" s="105"/>
      <c r="H496" s="9"/>
    </row>
    <row r="497" spans="4:8" ht="12.5">
      <c r="D497" s="105"/>
      <c r="H497" s="9"/>
    </row>
    <row r="498" spans="4:8" ht="12.5">
      <c r="D498" s="105"/>
      <c r="H498" s="9"/>
    </row>
    <row r="499" spans="4:8" ht="12.5">
      <c r="D499" s="105"/>
      <c r="H499" s="9"/>
    </row>
    <row r="500" spans="4:8" ht="12.5">
      <c r="D500" s="105"/>
      <c r="H500" s="9"/>
    </row>
    <row r="501" spans="4:8" ht="12.5">
      <c r="D501" s="105"/>
      <c r="H501" s="9"/>
    </row>
    <row r="502" spans="4:8" ht="12.5">
      <c r="D502" s="105"/>
      <c r="H502" s="9"/>
    </row>
    <row r="503" spans="4:8" ht="12.5">
      <c r="D503" s="105"/>
      <c r="H503" s="9"/>
    </row>
    <row r="504" spans="4:8" ht="12.5">
      <c r="D504" s="105"/>
      <c r="H504" s="9"/>
    </row>
    <row r="505" spans="4:8" ht="12.5">
      <c r="D505" s="105"/>
      <c r="H505" s="9"/>
    </row>
    <row r="506" spans="4:8" ht="12.5">
      <c r="D506" s="105"/>
      <c r="H506" s="9"/>
    </row>
    <row r="507" spans="4:8" ht="12.5">
      <c r="D507" s="105"/>
      <c r="H507" s="9"/>
    </row>
    <row r="508" spans="4:8" ht="12.5">
      <c r="D508" s="105"/>
      <c r="H508" s="9"/>
    </row>
    <row r="509" spans="4:8" ht="12.5">
      <c r="D509" s="105"/>
      <c r="H509" s="9"/>
    </row>
    <row r="510" spans="4:8" ht="12.5">
      <c r="D510" s="105"/>
      <c r="H510" s="9"/>
    </row>
    <row r="511" spans="4:8" ht="12.5">
      <c r="D511" s="105"/>
      <c r="H511" s="9"/>
    </row>
    <row r="512" spans="4:8" ht="12.5">
      <c r="D512" s="105"/>
      <c r="H512" s="9"/>
    </row>
    <row r="513" spans="4:8" ht="12.5">
      <c r="D513" s="105"/>
      <c r="H513" s="9"/>
    </row>
    <row r="514" spans="4:8" ht="12.5">
      <c r="D514" s="105"/>
      <c r="H514" s="9"/>
    </row>
    <row r="515" spans="4:8" ht="12.5">
      <c r="D515" s="105"/>
      <c r="H515" s="9"/>
    </row>
    <row r="516" spans="4:8" ht="12.5">
      <c r="D516" s="105"/>
      <c r="H516" s="9"/>
    </row>
    <row r="517" spans="4:8" ht="12.5">
      <c r="D517" s="105"/>
      <c r="H517" s="9"/>
    </row>
    <row r="518" spans="4:8" ht="12.5">
      <c r="D518" s="105"/>
      <c r="H518" s="9"/>
    </row>
    <row r="519" spans="4:8" ht="12.5">
      <c r="D519" s="105"/>
      <c r="H519" s="9"/>
    </row>
    <row r="520" spans="4:8" ht="12.5">
      <c r="D520" s="105"/>
      <c r="H520" s="9"/>
    </row>
    <row r="521" spans="4:8" ht="12.5">
      <c r="D521" s="105"/>
      <c r="H521" s="9"/>
    </row>
    <row r="522" spans="4:8" ht="12.5">
      <c r="D522" s="105"/>
      <c r="H522" s="9"/>
    </row>
    <row r="523" spans="4:8" ht="12.5">
      <c r="D523" s="105"/>
      <c r="H523" s="9"/>
    </row>
    <row r="524" spans="4:8" ht="12.5">
      <c r="D524" s="105"/>
      <c r="H524" s="9"/>
    </row>
    <row r="525" spans="4:8" ht="12.5">
      <c r="D525" s="105"/>
      <c r="H525" s="9"/>
    </row>
    <row r="526" spans="4:8" ht="12.5">
      <c r="D526" s="105"/>
      <c r="H526" s="9"/>
    </row>
    <row r="527" spans="4:8" ht="12.5">
      <c r="D527" s="105"/>
      <c r="H527" s="9"/>
    </row>
    <row r="528" spans="4:8" ht="12.5">
      <c r="D528" s="105"/>
      <c r="H528" s="9"/>
    </row>
    <row r="529" spans="4:8" ht="12.5">
      <c r="D529" s="105"/>
      <c r="H529" s="9"/>
    </row>
    <row r="530" spans="4:8" ht="12.5">
      <c r="D530" s="105"/>
      <c r="H530" s="9"/>
    </row>
    <row r="531" spans="4:8" ht="12.5">
      <c r="D531" s="105"/>
      <c r="H531" s="9"/>
    </row>
    <row r="532" spans="4:8" ht="12.5">
      <c r="D532" s="105"/>
      <c r="H532" s="9"/>
    </row>
    <row r="533" spans="4:8" ht="12.5">
      <c r="D533" s="105"/>
      <c r="H533" s="9"/>
    </row>
    <row r="534" spans="4:8" ht="12.5">
      <c r="D534" s="105"/>
      <c r="H534" s="9"/>
    </row>
    <row r="535" spans="4:8" ht="12.5">
      <c r="D535" s="105"/>
      <c r="H535" s="9"/>
    </row>
    <row r="536" spans="4:8" ht="12.5">
      <c r="D536" s="105"/>
      <c r="H536" s="9"/>
    </row>
    <row r="537" spans="4:8" ht="12.5">
      <c r="D537" s="105"/>
      <c r="H537" s="9"/>
    </row>
    <row r="538" spans="4:8" ht="12.5">
      <c r="D538" s="105"/>
      <c r="H538" s="9"/>
    </row>
    <row r="539" spans="4:8" ht="12.5">
      <c r="D539" s="105"/>
      <c r="H539" s="9"/>
    </row>
    <row r="540" spans="4:8" ht="12.5">
      <c r="D540" s="105"/>
      <c r="H540" s="9"/>
    </row>
    <row r="541" spans="4:8" ht="12.5">
      <c r="D541" s="105"/>
      <c r="H541" s="9"/>
    </row>
    <row r="542" spans="4:8" ht="12.5">
      <c r="D542" s="105"/>
      <c r="H542" s="9"/>
    </row>
    <row r="543" spans="4:8" ht="12.5">
      <c r="D543" s="105"/>
      <c r="H543" s="9"/>
    </row>
    <row r="544" spans="4:8" ht="12.5">
      <c r="D544" s="105"/>
      <c r="H544" s="9"/>
    </row>
    <row r="545" spans="4:8" ht="12.5">
      <c r="D545" s="105"/>
      <c r="H545" s="9"/>
    </row>
    <row r="546" spans="4:8" ht="12.5">
      <c r="D546" s="105"/>
      <c r="H546" s="9"/>
    </row>
    <row r="547" spans="4:8" ht="12.5">
      <c r="D547" s="105"/>
      <c r="H547" s="9"/>
    </row>
    <row r="548" spans="4:8" ht="12.5">
      <c r="D548" s="105"/>
      <c r="H548" s="9"/>
    </row>
    <row r="549" spans="4:8" ht="12.5">
      <c r="D549" s="105"/>
      <c r="H549" s="9"/>
    </row>
    <row r="550" spans="4:8" ht="12.5">
      <c r="D550" s="105"/>
      <c r="H550" s="9"/>
    </row>
    <row r="551" spans="4:8" ht="12.5">
      <c r="D551" s="105"/>
      <c r="H551" s="9"/>
    </row>
    <row r="552" spans="4:8" ht="12.5">
      <c r="D552" s="105"/>
      <c r="H552" s="9"/>
    </row>
    <row r="553" spans="4:8" ht="12.5">
      <c r="D553" s="105"/>
      <c r="H553" s="9"/>
    </row>
    <row r="554" spans="4:8" ht="12.5">
      <c r="D554" s="105"/>
      <c r="H554" s="9"/>
    </row>
    <row r="555" spans="4:8" ht="12.5">
      <c r="D555" s="105"/>
      <c r="H555" s="9"/>
    </row>
    <row r="556" spans="4:8" ht="12.5">
      <c r="D556" s="105"/>
      <c r="H556" s="9"/>
    </row>
    <row r="557" spans="4:8" ht="12.5">
      <c r="D557" s="105"/>
      <c r="H557" s="9"/>
    </row>
    <row r="558" spans="4:8" ht="12.5">
      <c r="D558" s="105"/>
      <c r="H558" s="9"/>
    </row>
    <row r="559" spans="4:8" ht="12.5">
      <c r="D559" s="105"/>
      <c r="H559" s="9"/>
    </row>
    <row r="560" spans="4:8" ht="12.5">
      <c r="D560" s="105"/>
      <c r="H560" s="9"/>
    </row>
    <row r="561" spans="4:8" ht="12.5">
      <c r="D561" s="105"/>
      <c r="H561" s="9"/>
    </row>
    <row r="562" spans="4:8" ht="12.5">
      <c r="D562" s="105"/>
      <c r="H562" s="9"/>
    </row>
    <row r="563" spans="4:8" ht="12.5">
      <c r="D563" s="105"/>
      <c r="H563" s="9"/>
    </row>
    <row r="564" spans="4:8" ht="12.5">
      <c r="D564" s="105"/>
      <c r="H564" s="9"/>
    </row>
    <row r="565" spans="4:8" ht="12.5">
      <c r="D565" s="105"/>
      <c r="H565" s="9"/>
    </row>
    <row r="566" spans="4:8" ht="12.5">
      <c r="D566" s="105"/>
      <c r="H566" s="9"/>
    </row>
    <row r="567" spans="4:8" ht="12.5">
      <c r="D567" s="105"/>
      <c r="H567" s="9"/>
    </row>
    <row r="568" spans="4:8" ht="12.5">
      <c r="D568" s="105"/>
      <c r="H568" s="9"/>
    </row>
    <row r="569" spans="4:8" ht="12.5">
      <c r="D569" s="105"/>
      <c r="H569" s="9"/>
    </row>
    <row r="570" spans="4:8" ht="12.5">
      <c r="D570" s="105"/>
      <c r="H570" s="9"/>
    </row>
    <row r="571" spans="4:8" ht="12.5">
      <c r="D571" s="105"/>
      <c r="H571" s="9"/>
    </row>
    <row r="572" spans="4:8" ht="12.5">
      <c r="D572" s="105"/>
      <c r="H572" s="9"/>
    </row>
    <row r="573" spans="4:8" ht="12.5">
      <c r="D573" s="105"/>
      <c r="H573" s="9"/>
    </row>
    <row r="574" spans="4:8" ht="12.5">
      <c r="D574" s="105"/>
      <c r="H574" s="9"/>
    </row>
    <row r="575" spans="4:8" ht="12.5">
      <c r="D575" s="105"/>
      <c r="H575" s="9"/>
    </row>
    <row r="576" spans="4:8" ht="12.5">
      <c r="D576" s="105"/>
      <c r="H576" s="9"/>
    </row>
    <row r="577" spans="4:8" ht="12.5">
      <c r="D577" s="105"/>
      <c r="H577" s="9"/>
    </row>
    <row r="578" spans="4:8" ht="12.5">
      <c r="D578" s="105"/>
      <c r="H578" s="9"/>
    </row>
    <row r="579" spans="4:8" ht="12.5">
      <c r="D579" s="105"/>
      <c r="H579" s="9"/>
    </row>
    <row r="580" spans="4:8" ht="12.5">
      <c r="D580" s="105"/>
      <c r="H580" s="9"/>
    </row>
    <row r="581" spans="4:8" ht="12.5">
      <c r="D581" s="105"/>
      <c r="H581" s="9"/>
    </row>
    <row r="582" spans="4:8" ht="12.5">
      <c r="D582" s="105"/>
      <c r="H582" s="9"/>
    </row>
    <row r="583" spans="4:8" ht="12.5">
      <c r="D583" s="105"/>
      <c r="H583" s="9"/>
    </row>
    <row r="584" spans="4:8" ht="12.5">
      <c r="D584" s="105"/>
      <c r="H584" s="9"/>
    </row>
    <row r="585" spans="4:8" ht="12.5">
      <c r="D585" s="105"/>
      <c r="H585" s="9"/>
    </row>
    <row r="586" spans="4:8" ht="12.5">
      <c r="D586" s="105"/>
      <c r="H586" s="9"/>
    </row>
    <row r="587" spans="4:8" ht="12.5">
      <c r="D587" s="105"/>
      <c r="H587" s="9"/>
    </row>
    <row r="588" spans="4:8" ht="12.5">
      <c r="D588" s="105"/>
      <c r="H588" s="9"/>
    </row>
    <row r="589" spans="4:8" ht="12.5">
      <c r="D589" s="105"/>
      <c r="H589" s="9"/>
    </row>
    <row r="590" spans="4:8" ht="12.5">
      <c r="D590" s="105"/>
      <c r="H590" s="9"/>
    </row>
    <row r="591" spans="4:8" ht="12.5">
      <c r="D591" s="105"/>
      <c r="H591" s="9"/>
    </row>
    <row r="592" spans="4:8" ht="12.5">
      <c r="D592" s="105"/>
      <c r="H592" s="9"/>
    </row>
    <row r="593" spans="4:8" ht="12.5">
      <c r="D593" s="105"/>
      <c r="H593" s="9"/>
    </row>
    <row r="594" spans="4:8" ht="12.5">
      <c r="D594" s="105"/>
      <c r="H594" s="9"/>
    </row>
    <row r="595" spans="4:8" ht="12.5">
      <c r="D595" s="105"/>
      <c r="H595" s="9"/>
    </row>
    <row r="596" spans="4:8" ht="12.5">
      <c r="D596" s="105"/>
      <c r="H596" s="9"/>
    </row>
    <row r="597" spans="4:8" ht="12.5">
      <c r="D597" s="105"/>
      <c r="H597" s="9"/>
    </row>
    <row r="598" spans="4:8" ht="12.5">
      <c r="D598" s="105"/>
      <c r="H598" s="9"/>
    </row>
    <row r="599" spans="4:8" ht="12.5">
      <c r="D599" s="105"/>
      <c r="H599" s="9"/>
    </row>
    <row r="600" spans="4:8" ht="12.5">
      <c r="D600" s="105"/>
      <c r="H600" s="9"/>
    </row>
    <row r="601" spans="4:8" ht="12.5">
      <c r="D601" s="105"/>
      <c r="H601" s="9"/>
    </row>
    <row r="602" spans="4:8" ht="12.5">
      <c r="D602" s="105"/>
      <c r="H602" s="9"/>
    </row>
    <row r="603" spans="4:8" ht="12.5">
      <c r="D603" s="105"/>
      <c r="H603" s="9"/>
    </row>
    <row r="604" spans="4:8" ht="12.5">
      <c r="D604" s="105"/>
      <c r="H604" s="9"/>
    </row>
    <row r="605" spans="4:8" ht="12.5">
      <c r="D605" s="105"/>
      <c r="H605" s="9"/>
    </row>
    <row r="606" spans="4:8" ht="12.5">
      <c r="D606" s="105"/>
      <c r="H606" s="9"/>
    </row>
    <row r="607" spans="4:8" ht="12.5">
      <c r="D607" s="105"/>
      <c r="H607" s="9"/>
    </row>
    <row r="608" spans="4:8" ht="12.5">
      <c r="D608" s="105"/>
      <c r="H608" s="9"/>
    </row>
    <row r="609" spans="4:8" ht="12.5">
      <c r="D609" s="105"/>
      <c r="H609" s="9"/>
    </row>
    <row r="610" spans="4:8" ht="12.5">
      <c r="D610" s="105"/>
      <c r="H610" s="9"/>
    </row>
    <row r="611" spans="4:8" ht="12.5">
      <c r="D611" s="105"/>
      <c r="H611" s="9"/>
    </row>
    <row r="612" spans="4:8" ht="12.5">
      <c r="D612" s="105"/>
      <c r="H612" s="9"/>
    </row>
    <row r="613" spans="4:8" ht="12.5">
      <c r="D613" s="105"/>
      <c r="H613" s="9"/>
    </row>
    <row r="614" spans="4:8" ht="12.5">
      <c r="D614" s="105"/>
      <c r="H614" s="9"/>
    </row>
    <row r="615" spans="4:8" ht="12.5">
      <c r="D615" s="105"/>
      <c r="H615" s="9"/>
    </row>
    <row r="616" spans="4:8" ht="12.5">
      <c r="D616" s="105"/>
      <c r="H616" s="9"/>
    </row>
    <row r="617" spans="4:8" ht="12.5">
      <c r="D617" s="105"/>
      <c r="H617" s="9"/>
    </row>
    <row r="618" spans="4:8" ht="12.5">
      <c r="D618" s="105"/>
      <c r="H618" s="9"/>
    </row>
    <row r="619" spans="4:8" ht="12.5">
      <c r="D619" s="105"/>
      <c r="H619" s="9"/>
    </row>
    <row r="620" spans="4:8" ht="12.5">
      <c r="D620" s="105"/>
      <c r="H620" s="9"/>
    </row>
    <row r="621" spans="4:8" ht="12.5">
      <c r="D621" s="105"/>
      <c r="H621" s="9"/>
    </row>
    <row r="622" spans="4:8" ht="12.5">
      <c r="D622" s="105"/>
      <c r="H622" s="9"/>
    </row>
    <row r="623" spans="4:8" ht="12.5">
      <c r="D623" s="105"/>
      <c r="H623" s="9"/>
    </row>
    <row r="624" spans="4:8" ht="12.5">
      <c r="D624" s="105"/>
      <c r="H624" s="9"/>
    </row>
    <row r="625" spans="4:8" ht="12.5">
      <c r="D625" s="105"/>
      <c r="H625" s="9"/>
    </row>
    <row r="626" spans="4:8" ht="12.5">
      <c r="D626" s="105"/>
      <c r="H626" s="9"/>
    </row>
    <row r="627" spans="4:8" ht="12.5">
      <c r="D627" s="105"/>
      <c r="H627" s="9"/>
    </row>
    <row r="628" spans="4:8" ht="12.5">
      <c r="D628" s="105"/>
      <c r="H628" s="9"/>
    </row>
    <row r="629" spans="4:8" ht="12.5">
      <c r="D629" s="105"/>
      <c r="H629" s="9"/>
    </row>
    <row r="630" spans="4:8" ht="12.5">
      <c r="D630" s="105"/>
      <c r="H630" s="9"/>
    </row>
    <row r="631" spans="4:8" ht="12.5">
      <c r="D631" s="105"/>
      <c r="H631" s="9"/>
    </row>
    <row r="632" spans="4:8" ht="12.5">
      <c r="D632" s="105"/>
      <c r="H632" s="9"/>
    </row>
    <row r="633" spans="4:8" ht="12.5">
      <c r="D633" s="105"/>
      <c r="H633" s="9"/>
    </row>
    <row r="634" spans="4:8" ht="12.5">
      <c r="D634" s="105"/>
      <c r="H634" s="9"/>
    </row>
    <row r="635" spans="4:8" ht="12.5">
      <c r="D635" s="105"/>
      <c r="H635" s="9"/>
    </row>
    <row r="636" spans="4:8" ht="12.5">
      <c r="D636" s="105"/>
      <c r="H636" s="9"/>
    </row>
    <row r="637" spans="4:8" ht="12.5">
      <c r="D637" s="105"/>
      <c r="H637" s="9"/>
    </row>
    <row r="638" spans="4:8" ht="12.5">
      <c r="D638" s="105"/>
      <c r="H638" s="9"/>
    </row>
    <row r="639" spans="4:8" ht="12.5">
      <c r="D639" s="105"/>
      <c r="H639" s="9"/>
    </row>
    <row r="640" spans="4:8" ht="12.5">
      <c r="D640" s="105"/>
      <c r="H640" s="9"/>
    </row>
    <row r="641" spans="4:8" ht="12.5">
      <c r="D641" s="105"/>
      <c r="H641" s="9"/>
    </row>
    <row r="642" spans="4:8" ht="12.5">
      <c r="D642" s="105"/>
      <c r="H642" s="9"/>
    </row>
    <row r="643" spans="4:8" ht="12.5">
      <c r="D643" s="105"/>
      <c r="H643" s="9"/>
    </row>
    <row r="644" spans="4:8" ht="12.5">
      <c r="D644" s="105"/>
      <c r="H644" s="9"/>
    </row>
    <row r="645" spans="4:8" ht="12.5">
      <c r="D645" s="105"/>
      <c r="H645" s="9"/>
    </row>
    <row r="646" spans="4:8" ht="12.5">
      <c r="D646" s="105"/>
      <c r="H646" s="9"/>
    </row>
    <row r="647" spans="4:8" ht="12.5">
      <c r="D647" s="105"/>
      <c r="H647" s="9"/>
    </row>
    <row r="648" spans="4:8" ht="12.5">
      <c r="D648" s="105"/>
      <c r="H648" s="9"/>
    </row>
    <row r="649" spans="4:8" ht="12.5">
      <c r="D649" s="105"/>
      <c r="H649" s="9"/>
    </row>
    <row r="650" spans="4:8" ht="12.5">
      <c r="D650" s="105"/>
      <c r="H650" s="9"/>
    </row>
    <row r="651" spans="4:8" ht="12.5">
      <c r="D651" s="105"/>
      <c r="H651" s="9"/>
    </row>
    <row r="652" spans="4:8" ht="12.5">
      <c r="D652" s="105"/>
      <c r="H652" s="9"/>
    </row>
    <row r="653" spans="4:8" ht="12.5">
      <c r="D653" s="105"/>
      <c r="H653" s="9"/>
    </row>
    <row r="654" spans="4:8" ht="12.5">
      <c r="D654" s="105"/>
      <c r="H654" s="9"/>
    </row>
    <row r="655" spans="4:8" ht="12.5">
      <c r="D655" s="105"/>
      <c r="H655" s="9"/>
    </row>
    <row r="656" spans="4:8" ht="12.5">
      <c r="D656" s="105"/>
      <c r="H656" s="9"/>
    </row>
    <row r="657" spans="4:8" ht="12.5">
      <c r="D657" s="105"/>
      <c r="H657" s="9"/>
    </row>
    <row r="658" spans="4:8" ht="12.5">
      <c r="D658" s="105"/>
      <c r="H658" s="9"/>
    </row>
    <row r="659" spans="4:8" ht="12.5">
      <c r="D659" s="105"/>
      <c r="H659" s="9"/>
    </row>
    <row r="660" spans="4:8" ht="12.5">
      <c r="D660" s="105"/>
      <c r="H660" s="9"/>
    </row>
    <row r="661" spans="4:8" ht="12.5">
      <c r="D661" s="105"/>
      <c r="H661" s="9"/>
    </row>
    <row r="662" spans="4:8" ht="12.5">
      <c r="D662" s="105"/>
      <c r="H662" s="9"/>
    </row>
    <row r="663" spans="4:8" ht="12.5">
      <c r="D663" s="105"/>
      <c r="H663" s="9"/>
    </row>
    <row r="664" spans="4:8" ht="12.5">
      <c r="D664" s="105"/>
      <c r="H664" s="9"/>
    </row>
    <row r="665" spans="4:8" ht="12.5">
      <c r="D665" s="105"/>
      <c r="H665" s="9"/>
    </row>
    <row r="666" spans="4:8" ht="12.5">
      <c r="D666" s="105"/>
      <c r="H666" s="9"/>
    </row>
    <row r="667" spans="4:8" ht="12.5">
      <c r="D667" s="105"/>
      <c r="H667" s="9"/>
    </row>
    <row r="668" spans="4:8" ht="12.5">
      <c r="D668" s="105"/>
      <c r="H668" s="9"/>
    </row>
    <row r="669" spans="4:8" ht="12.5">
      <c r="D669" s="105"/>
      <c r="H669" s="9"/>
    </row>
    <row r="670" spans="4:8" ht="12.5">
      <c r="D670" s="105"/>
      <c r="H670" s="9"/>
    </row>
    <row r="671" spans="4:8" ht="12.5">
      <c r="D671" s="105"/>
      <c r="H671" s="9"/>
    </row>
    <row r="672" spans="4:8" ht="12.5">
      <c r="D672" s="105"/>
      <c r="H672" s="9"/>
    </row>
    <row r="673" spans="4:8" ht="12.5">
      <c r="D673" s="105"/>
      <c r="H673" s="9"/>
    </row>
    <row r="674" spans="4:8" ht="12.5">
      <c r="D674" s="105"/>
      <c r="H674" s="9"/>
    </row>
    <row r="675" spans="4:8" ht="12.5">
      <c r="D675" s="105"/>
      <c r="H675" s="9"/>
    </row>
    <row r="676" spans="4:8" ht="12.5">
      <c r="D676" s="105"/>
      <c r="H676" s="9"/>
    </row>
    <row r="677" spans="4:8" ht="12.5">
      <c r="D677" s="105"/>
      <c r="H677" s="9"/>
    </row>
    <row r="678" spans="4:8" ht="12.5">
      <c r="D678" s="105"/>
      <c r="H678" s="9"/>
    </row>
    <row r="679" spans="4:8" ht="12.5">
      <c r="D679" s="105"/>
      <c r="H679" s="9"/>
    </row>
    <row r="680" spans="4:8" ht="12.5">
      <c r="D680" s="105"/>
      <c r="H680" s="9"/>
    </row>
    <row r="681" spans="4:8" ht="12.5">
      <c r="D681" s="105"/>
      <c r="H681" s="9"/>
    </row>
    <row r="682" spans="4:8" ht="12.5">
      <c r="D682" s="105"/>
      <c r="H682" s="9"/>
    </row>
    <row r="683" spans="4:8" ht="12.5">
      <c r="D683" s="105"/>
      <c r="H683" s="9"/>
    </row>
    <row r="684" spans="4:8" ht="12.5">
      <c r="D684" s="105"/>
      <c r="H684" s="9"/>
    </row>
    <row r="685" spans="4:8" ht="12.5">
      <c r="D685" s="105"/>
      <c r="H685" s="9"/>
    </row>
    <row r="686" spans="4:8" ht="12.5">
      <c r="D686" s="105"/>
      <c r="H686" s="9"/>
    </row>
    <row r="687" spans="4:8" ht="12.5">
      <c r="D687" s="105"/>
      <c r="H687" s="9"/>
    </row>
    <row r="688" spans="4:8" ht="12.5">
      <c r="D688" s="105"/>
      <c r="H688" s="9"/>
    </row>
    <row r="689" spans="4:8" ht="12.5">
      <c r="D689" s="105"/>
      <c r="H689" s="9"/>
    </row>
    <row r="690" spans="4:8" ht="12.5">
      <c r="D690" s="105"/>
      <c r="H690" s="9"/>
    </row>
    <row r="691" spans="4:8" ht="12.5">
      <c r="D691" s="105"/>
      <c r="H691" s="9"/>
    </row>
    <row r="692" spans="4:8" ht="12.5">
      <c r="D692" s="105"/>
      <c r="H692" s="9"/>
    </row>
    <row r="693" spans="4:8" ht="12.5">
      <c r="D693" s="105"/>
      <c r="H693" s="9"/>
    </row>
    <row r="694" spans="4:8" ht="12.5">
      <c r="D694" s="105"/>
      <c r="H694" s="9"/>
    </row>
    <row r="695" spans="4:8" ht="12.5">
      <c r="D695" s="105"/>
      <c r="H695" s="9"/>
    </row>
    <row r="696" spans="4:8" ht="12.5">
      <c r="D696" s="105"/>
      <c r="H696" s="9"/>
    </row>
    <row r="697" spans="4:8" ht="12.5">
      <c r="D697" s="105"/>
      <c r="H697" s="9"/>
    </row>
    <row r="698" spans="4:8" ht="12.5">
      <c r="D698" s="105"/>
      <c r="H698" s="9"/>
    </row>
    <row r="699" spans="4:8" ht="12.5">
      <c r="D699" s="105"/>
      <c r="H699" s="9"/>
    </row>
    <row r="700" spans="4:8" ht="12.5">
      <c r="D700" s="105"/>
      <c r="H700" s="9"/>
    </row>
    <row r="701" spans="4:8" ht="12.5">
      <c r="D701" s="105"/>
      <c r="H701" s="9"/>
    </row>
    <row r="702" spans="4:8" ht="12.5">
      <c r="D702" s="105"/>
      <c r="H702" s="9"/>
    </row>
    <row r="703" spans="4:8" ht="12.5">
      <c r="D703" s="105"/>
      <c r="H703" s="9"/>
    </row>
    <row r="704" spans="4:8" ht="12.5">
      <c r="D704" s="105"/>
      <c r="H704" s="9"/>
    </row>
    <row r="705" spans="4:8" ht="12.5">
      <c r="D705" s="105"/>
      <c r="H705" s="9"/>
    </row>
    <row r="706" spans="4:8" ht="12.5">
      <c r="D706" s="105"/>
      <c r="H706" s="9"/>
    </row>
    <row r="707" spans="4:8" ht="12.5">
      <c r="D707" s="105"/>
      <c r="H707" s="9"/>
    </row>
    <row r="708" spans="4:8" ht="12.5">
      <c r="D708" s="105"/>
      <c r="H708" s="9"/>
    </row>
    <row r="709" spans="4:8" ht="12.5">
      <c r="D709" s="105"/>
      <c r="H709" s="9"/>
    </row>
    <row r="710" spans="4:8" ht="12.5">
      <c r="D710" s="105"/>
      <c r="H710" s="9"/>
    </row>
    <row r="711" spans="4:8" ht="12.5">
      <c r="D711" s="105"/>
      <c r="H711" s="9"/>
    </row>
    <row r="712" spans="4:8" ht="12.5">
      <c r="D712" s="105"/>
      <c r="H712" s="9"/>
    </row>
    <row r="713" spans="4:8" ht="12.5">
      <c r="D713" s="105"/>
      <c r="H713" s="9"/>
    </row>
    <row r="714" spans="4:8" ht="12.5">
      <c r="D714" s="105"/>
      <c r="H714" s="9"/>
    </row>
    <row r="715" spans="4:8" ht="12.5">
      <c r="D715" s="105"/>
      <c r="H715" s="9"/>
    </row>
    <row r="716" spans="4:8" ht="12.5">
      <c r="D716" s="105"/>
      <c r="H716" s="9"/>
    </row>
    <row r="717" spans="4:8" ht="12.5">
      <c r="D717" s="105"/>
      <c r="H717" s="9"/>
    </row>
    <row r="718" spans="4:8" ht="12.5">
      <c r="D718" s="105"/>
      <c r="H718" s="9"/>
    </row>
    <row r="719" spans="4:8" ht="12.5">
      <c r="D719" s="105"/>
      <c r="H719" s="9"/>
    </row>
    <row r="720" spans="4:8" ht="12.5">
      <c r="D720" s="105"/>
      <c r="H720" s="9"/>
    </row>
    <row r="721" spans="4:8" ht="12.5">
      <c r="D721" s="105"/>
      <c r="H721" s="9"/>
    </row>
    <row r="722" spans="4:8" ht="12.5">
      <c r="D722" s="105"/>
      <c r="H722" s="9"/>
    </row>
    <row r="723" spans="4:8" ht="12.5">
      <c r="D723" s="105"/>
      <c r="H723" s="9"/>
    </row>
    <row r="724" spans="4:8" ht="12.5">
      <c r="D724" s="105"/>
      <c r="H724" s="9"/>
    </row>
    <row r="725" spans="4:8" ht="12.5">
      <c r="D725" s="105"/>
      <c r="H725" s="9"/>
    </row>
    <row r="726" spans="4:8" ht="12.5">
      <c r="D726" s="105"/>
      <c r="H726" s="9"/>
    </row>
    <row r="727" spans="4:8" ht="12.5">
      <c r="D727" s="105"/>
      <c r="H727" s="9"/>
    </row>
    <row r="728" spans="4:8" ht="12.5">
      <c r="D728" s="105"/>
      <c r="H728" s="9"/>
    </row>
    <row r="729" spans="4:8" ht="12.5">
      <c r="D729" s="105"/>
      <c r="H729" s="9"/>
    </row>
    <row r="730" spans="4:8" ht="12.5">
      <c r="D730" s="105"/>
      <c r="H730" s="9"/>
    </row>
    <row r="731" spans="4:8" ht="12.5">
      <c r="D731" s="105"/>
      <c r="H731" s="9"/>
    </row>
    <row r="732" spans="4:8" ht="12.5">
      <c r="D732" s="105"/>
      <c r="H732" s="9"/>
    </row>
    <row r="733" spans="4:8" ht="12.5">
      <c r="D733" s="105"/>
      <c r="H733" s="9"/>
    </row>
    <row r="734" spans="4:8" ht="12.5">
      <c r="D734" s="105"/>
      <c r="H734" s="9"/>
    </row>
    <row r="735" spans="4:8" ht="12.5">
      <c r="D735" s="105"/>
      <c r="H735" s="9"/>
    </row>
    <row r="736" spans="4:8" ht="12.5">
      <c r="D736" s="105"/>
      <c r="H736" s="9"/>
    </row>
    <row r="737" spans="4:8" ht="12.5">
      <c r="D737" s="105"/>
      <c r="H737" s="9"/>
    </row>
    <row r="738" spans="4:8" ht="12.5">
      <c r="D738" s="105"/>
      <c r="H738" s="9"/>
    </row>
    <row r="739" spans="4:8" ht="12.5">
      <c r="D739" s="105"/>
      <c r="H739" s="9"/>
    </row>
    <row r="740" spans="4:8" ht="12.5">
      <c r="D740" s="105"/>
      <c r="H740" s="9"/>
    </row>
    <row r="741" spans="4:8" ht="12.5">
      <c r="D741" s="105"/>
      <c r="H741" s="9"/>
    </row>
    <row r="742" spans="4:8" ht="12.5">
      <c r="D742" s="105"/>
      <c r="H742" s="9"/>
    </row>
    <row r="743" spans="4:8" ht="12.5">
      <c r="D743" s="105"/>
      <c r="H743" s="9"/>
    </row>
    <row r="744" spans="4:8" ht="12.5">
      <c r="D744" s="105"/>
      <c r="H744" s="9"/>
    </row>
    <row r="745" spans="4:8" ht="12.5">
      <c r="D745" s="105"/>
      <c r="H745" s="9"/>
    </row>
    <row r="746" spans="4:8" ht="12.5">
      <c r="D746" s="105"/>
      <c r="H746" s="9"/>
    </row>
    <row r="747" spans="4:8" ht="12.5">
      <c r="D747" s="105"/>
      <c r="H747" s="9"/>
    </row>
    <row r="748" spans="4:8" ht="12.5">
      <c r="D748" s="105"/>
      <c r="H748" s="9"/>
    </row>
    <row r="749" spans="4:8" ht="12.5">
      <c r="D749" s="105"/>
      <c r="H749" s="9"/>
    </row>
    <row r="750" spans="4:8" ht="12.5">
      <c r="D750" s="105"/>
      <c r="H750" s="9"/>
    </row>
    <row r="751" spans="4:8" ht="12.5">
      <c r="D751" s="105"/>
      <c r="H751" s="9"/>
    </row>
    <row r="752" spans="4:8" ht="12.5">
      <c r="D752" s="105"/>
      <c r="H752" s="9"/>
    </row>
    <row r="753" spans="4:8" ht="12.5">
      <c r="D753" s="105"/>
      <c r="H753" s="9"/>
    </row>
    <row r="754" spans="4:8" ht="12.5">
      <c r="D754" s="105"/>
      <c r="H754" s="9"/>
    </row>
    <row r="755" spans="4:8" ht="12.5">
      <c r="D755" s="105"/>
      <c r="H755" s="9"/>
    </row>
    <row r="756" spans="4:8" ht="12.5">
      <c r="D756" s="105"/>
      <c r="H756" s="9"/>
    </row>
    <row r="757" spans="4:8" ht="12.5">
      <c r="D757" s="105"/>
      <c r="H757" s="9"/>
    </row>
    <row r="758" spans="4:8" ht="12.5">
      <c r="D758" s="105"/>
      <c r="H758" s="9"/>
    </row>
    <row r="759" spans="4:8" ht="12.5">
      <c r="D759" s="105"/>
      <c r="H759" s="9"/>
    </row>
    <row r="760" spans="4:8" ht="12.5">
      <c r="D760" s="105"/>
      <c r="H760" s="9"/>
    </row>
    <row r="761" spans="4:8" ht="12.5">
      <c r="D761" s="105"/>
      <c r="H761" s="9"/>
    </row>
    <row r="762" spans="4:8" ht="12.5">
      <c r="D762" s="105"/>
      <c r="H762" s="9"/>
    </row>
    <row r="763" spans="4:8" ht="12.5">
      <c r="D763" s="105"/>
      <c r="H763" s="9"/>
    </row>
    <row r="764" spans="4:8" ht="12.5">
      <c r="D764" s="105"/>
      <c r="H764" s="9"/>
    </row>
    <row r="765" spans="4:8" ht="12.5">
      <c r="D765" s="105"/>
      <c r="H765" s="9"/>
    </row>
    <row r="766" spans="4:8" ht="12.5">
      <c r="D766" s="105"/>
      <c r="H766" s="9"/>
    </row>
    <row r="767" spans="4:8" ht="12.5">
      <c r="D767" s="105"/>
      <c r="H767" s="9"/>
    </row>
    <row r="768" spans="4:8" ht="12.5">
      <c r="D768" s="105"/>
      <c r="H768" s="9"/>
    </row>
    <row r="769" spans="4:8" ht="12.5">
      <c r="D769" s="105"/>
      <c r="H769" s="9"/>
    </row>
    <row r="770" spans="4:8" ht="12.5">
      <c r="D770" s="105"/>
      <c r="H770" s="9"/>
    </row>
    <row r="771" spans="4:8" ht="12.5">
      <c r="D771" s="105"/>
      <c r="H771" s="9"/>
    </row>
    <row r="772" spans="4:8" ht="12.5">
      <c r="D772" s="105"/>
      <c r="H772" s="9"/>
    </row>
    <row r="773" spans="4:8" ht="12.5">
      <c r="D773" s="105"/>
      <c r="H773" s="9"/>
    </row>
    <row r="774" spans="4:8" ht="12.5">
      <c r="D774" s="105"/>
      <c r="H774" s="9"/>
    </row>
    <row r="775" spans="4:8" ht="12.5">
      <c r="D775" s="105"/>
      <c r="H775" s="9"/>
    </row>
    <row r="776" spans="4:8" ht="12.5">
      <c r="D776" s="105"/>
      <c r="H776" s="9"/>
    </row>
    <row r="777" spans="4:8" ht="12.5">
      <c r="D777" s="105"/>
      <c r="H777" s="9"/>
    </row>
    <row r="778" spans="4:8" ht="12.5">
      <c r="D778" s="105"/>
      <c r="H778" s="9"/>
    </row>
    <row r="779" spans="4:8" ht="12.5">
      <c r="D779" s="105"/>
      <c r="H779" s="9"/>
    </row>
    <row r="780" spans="4:8" ht="12.5">
      <c r="D780" s="105"/>
      <c r="H780" s="9"/>
    </row>
    <row r="781" spans="4:8" ht="12.5">
      <c r="D781" s="105"/>
      <c r="H781" s="9"/>
    </row>
    <row r="782" spans="4:8" ht="12.5">
      <c r="D782" s="105"/>
      <c r="H782" s="9"/>
    </row>
    <row r="783" spans="4:8" ht="12.5">
      <c r="D783" s="105"/>
      <c r="H783" s="9"/>
    </row>
    <row r="784" spans="4:8" ht="12.5">
      <c r="D784" s="105"/>
      <c r="H784" s="9"/>
    </row>
    <row r="785" spans="4:8" ht="12.5">
      <c r="D785" s="105"/>
      <c r="H785" s="9"/>
    </row>
    <row r="786" spans="4:8" ht="12.5">
      <c r="D786" s="105"/>
      <c r="H786" s="9"/>
    </row>
    <row r="787" spans="4:8" ht="12.5">
      <c r="D787" s="105"/>
      <c r="H787" s="9"/>
    </row>
    <row r="788" spans="4:8" ht="12.5">
      <c r="D788" s="105"/>
      <c r="H788" s="9"/>
    </row>
    <row r="789" spans="4:8" ht="12.5">
      <c r="D789" s="105"/>
      <c r="H789" s="9"/>
    </row>
    <row r="790" spans="4:8" ht="12.5">
      <c r="D790" s="105"/>
      <c r="H790" s="9"/>
    </row>
    <row r="791" spans="4:8" ht="12.5">
      <c r="D791" s="105"/>
      <c r="H791" s="9"/>
    </row>
    <row r="792" spans="4:8" ht="12.5">
      <c r="D792" s="105"/>
      <c r="H792" s="9"/>
    </row>
    <row r="793" spans="4:8" ht="12.5">
      <c r="D793" s="105"/>
      <c r="H793" s="9"/>
    </row>
    <row r="794" spans="4:8" ht="12.5">
      <c r="D794" s="105"/>
      <c r="H794" s="9"/>
    </row>
    <row r="795" spans="4:8" ht="12.5">
      <c r="D795" s="105"/>
      <c r="H795" s="9"/>
    </row>
    <row r="796" spans="4:8" ht="12.5">
      <c r="D796" s="105"/>
      <c r="H796" s="9"/>
    </row>
    <row r="797" spans="4:8" ht="12.5">
      <c r="D797" s="105"/>
      <c r="H797" s="9"/>
    </row>
    <row r="798" spans="4:8" ht="12.5">
      <c r="D798" s="105"/>
      <c r="H798" s="9"/>
    </row>
    <row r="799" spans="4:8" ht="12.5">
      <c r="D799" s="105"/>
      <c r="H799" s="9"/>
    </row>
    <row r="800" spans="4:8" ht="12.5">
      <c r="D800" s="105"/>
      <c r="H800" s="9"/>
    </row>
    <row r="801" spans="4:8" ht="12.5">
      <c r="D801" s="105"/>
      <c r="H801" s="9"/>
    </row>
    <row r="802" spans="4:8" ht="12.5">
      <c r="D802" s="105"/>
      <c r="H802" s="9"/>
    </row>
    <row r="803" spans="4:8" ht="12.5">
      <c r="D803" s="105"/>
      <c r="H803" s="9"/>
    </row>
    <row r="804" spans="4:8" ht="12.5">
      <c r="D804" s="105"/>
      <c r="H804" s="9"/>
    </row>
    <row r="805" spans="4:8" ht="12.5">
      <c r="D805" s="105"/>
      <c r="H805" s="9"/>
    </row>
    <row r="806" spans="4:8" ht="12.5">
      <c r="D806" s="105"/>
      <c r="H806" s="9"/>
    </row>
    <row r="807" spans="4:8" ht="12.5">
      <c r="D807" s="105"/>
      <c r="H807" s="9"/>
    </row>
    <row r="808" spans="4:8" ht="12.5">
      <c r="D808" s="105"/>
      <c r="H808" s="9"/>
    </row>
    <row r="809" spans="4:8" ht="12.5">
      <c r="D809" s="105"/>
      <c r="H809" s="9"/>
    </row>
    <row r="810" spans="4:8" ht="12.5">
      <c r="D810" s="105"/>
      <c r="H810" s="9"/>
    </row>
    <row r="811" spans="4:8" ht="12.5">
      <c r="D811" s="105"/>
      <c r="H811" s="9"/>
    </row>
    <row r="812" spans="4:8" ht="12.5">
      <c r="D812" s="105"/>
      <c r="H812" s="9"/>
    </row>
    <row r="813" spans="4:8" ht="12.5">
      <c r="D813" s="105"/>
      <c r="H813" s="9"/>
    </row>
    <row r="814" spans="4:8" ht="12.5">
      <c r="D814" s="105"/>
      <c r="H814" s="9"/>
    </row>
    <row r="815" spans="4:8" ht="12.5">
      <c r="D815" s="105"/>
      <c r="H815" s="9"/>
    </row>
    <row r="816" spans="4:8" ht="12.5">
      <c r="D816" s="105"/>
      <c r="H816" s="9"/>
    </row>
    <row r="817" spans="4:8" ht="12.5">
      <c r="D817" s="105"/>
      <c r="H817" s="9"/>
    </row>
    <row r="818" spans="4:8" ht="12.5">
      <c r="D818" s="105"/>
      <c r="H818" s="9"/>
    </row>
    <row r="819" spans="4:8" ht="12.5">
      <c r="D819" s="105"/>
      <c r="H819" s="9"/>
    </row>
    <row r="820" spans="4:8" ht="12.5">
      <c r="D820" s="105"/>
      <c r="H820" s="9"/>
    </row>
    <row r="821" spans="4:8" ht="12.5">
      <c r="D821" s="105"/>
      <c r="H821" s="9"/>
    </row>
    <row r="822" spans="4:8" ht="12.5">
      <c r="D822" s="105"/>
      <c r="H822" s="9"/>
    </row>
    <row r="823" spans="4:8" ht="12.5">
      <c r="D823" s="105"/>
      <c r="H823" s="9"/>
    </row>
    <row r="824" spans="4:8" ht="12.5">
      <c r="D824" s="105"/>
      <c r="H824" s="9"/>
    </row>
    <row r="825" spans="4:8" ht="12.5">
      <c r="D825" s="105"/>
      <c r="H825" s="9"/>
    </row>
    <row r="826" spans="4:8" ht="12.5">
      <c r="D826" s="105"/>
      <c r="H826" s="9"/>
    </row>
    <row r="827" spans="4:8" ht="12.5">
      <c r="D827" s="105"/>
      <c r="H827" s="9"/>
    </row>
    <row r="828" spans="4:8" ht="12.5">
      <c r="D828" s="105"/>
      <c r="H828" s="9"/>
    </row>
    <row r="829" spans="4:8" ht="12.5">
      <c r="D829" s="105"/>
      <c r="H829" s="9"/>
    </row>
    <row r="830" spans="4:8" ht="12.5">
      <c r="D830" s="105"/>
      <c r="H830" s="9"/>
    </row>
    <row r="831" spans="4:8" ht="12.5">
      <c r="D831" s="105"/>
      <c r="H831" s="9"/>
    </row>
    <row r="832" spans="4:8" ht="12.5">
      <c r="D832" s="105"/>
      <c r="H832" s="9"/>
    </row>
    <row r="833" spans="4:8" ht="12.5">
      <c r="D833" s="105"/>
      <c r="H833" s="9"/>
    </row>
    <row r="834" spans="4:8" ht="12.5">
      <c r="D834" s="105"/>
      <c r="H834" s="9"/>
    </row>
    <row r="835" spans="4:8" ht="12.5">
      <c r="D835" s="105"/>
      <c r="H835" s="9"/>
    </row>
    <row r="836" spans="4:8" ht="12.5">
      <c r="D836" s="105"/>
      <c r="H836" s="9"/>
    </row>
    <row r="837" spans="4:8" ht="12.5">
      <c r="D837" s="105"/>
      <c r="H837" s="9"/>
    </row>
    <row r="838" spans="4:8" ht="12.5">
      <c r="D838" s="105"/>
      <c r="H838" s="9"/>
    </row>
    <row r="839" spans="4:8" ht="12.5">
      <c r="D839" s="105"/>
      <c r="H839" s="9"/>
    </row>
    <row r="840" spans="4:8" ht="12.5">
      <c r="D840" s="105"/>
      <c r="H840" s="9"/>
    </row>
    <row r="841" spans="4:8" ht="12.5">
      <c r="D841" s="105"/>
      <c r="H841" s="9"/>
    </row>
    <row r="842" spans="4:8" ht="12.5">
      <c r="D842" s="105"/>
      <c r="H842" s="9"/>
    </row>
    <row r="843" spans="4:8" ht="12.5">
      <c r="D843" s="105"/>
      <c r="H843" s="9"/>
    </row>
    <row r="844" spans="4:8" ht="12.5">
      <c r="D844" s="105"/>
      <c r="H844" s="9"/>
    </row>
    <row r="845" spans="4:8" ht="12.5">
      <c r="D845" s="105"/>
      <c r="H845" s="9"/>
    </row>
    <row r="846" spans="4:8" ht="12.5">
      <c r="D846" s="105"/>
      <c r="H846" s="9"/>
    </row>
    <row r="847" spans="4:8" ht="12.5">
      <c r="D847" s="105"/>
      <c r="H847" s="9"/>
    </row>
    <row r="848" spans="4:8" ht="12.5">
      <c r="D848" s="105"/>
      <c r="H848" s="9"/>
    </row>
    <row r="849" spans="4:8" ht="12.5">
      <c r="D849" s="105"/>
      <c r="H849" s="9"/>
    </row>
    <row r="850" spans="4:8" ht="12.5">
      <c r="D850" s="105"/>
      <c r="H850" s="9"/>
    </row>
    <row r="851" spans="4:8" ht="12.5">
      <c r="D851" s="105"/>
      <c r="H851" s="9"/>
    </row>
    <row r="852" spans="4:8" ht="12.5">
      <c r="D852" s="105"/>
      <c r="H852" s="9"/>
    </row>
    <row r="853" spans="4:8" ht="12.5">
      <c r="D853" s="105"/>
      <c r="H853" s="9"/>
    </row>
    <row r="854" spans="4:8" ht="12.5">
      <c r="D854" s="105"/>
      <c r="H854" s="9"/>
    </row>
    <row r="855" spans="4:8" ht="12.5">
      <c r="D855" s="105"/>
      <c r="H855" s="9"/>
    </row>
    <row r="856" spans="4:8" ht="12.5">
      <c r="D856" s="105"/>
      <c r="H856" s="9"/>
    </row>
    <row r="857" spans="4:8" ht="12.5">
      <c r="D857" s="105"/>
      <c r="H857" s="9"/>
    </row>
    <row r="858" spans="4:8" ht="12.5">
      <c r="D858" s="105"/>
      <c r="H858" s="9"/>
    </row>
    <row r="859" spans="4:8" ht="12.5">
      <c r="D859" s="105"/>
      <c r="H859" s="9"/>
    </row>
    <row r="860" spans="4:8" ht="12.5">
      <c r="D860" s="105"/>
      <c r="H860" s="9"/>
    </row>
    <row r="861" spans="4:8" ht="12.5">
      <c r="D861" s="105"/>
      <c r="H861" s="9"/>
    </row>
    <row r="862" spans="4:8" ht="12.5">
      <c r="D862" s="105"/>
      <c r="H862" s="9"/>
    </row>
    <row r="863" spans="4:8" ht="12.5">
      <c r="D863" s="105"/>
      <c r="H863" s="9"/>
    </row>
    <row r="864" spans="4:8" ht="12.5">
      <c r="D864" s="105"/>
      <c r="H864" s="9"/>
    </row>
    <row r="865" spans="4:8" ht="12.5">
      <c r="D865" s="105"/>
      <c r="H865" s="9"/>
    </row>
    <row r="866" spans="4:8" ht="12.5">
      <c r="D866" s="105"/>
      <c r="H866" s="9"/>
    </row>
    <row r="867" spans="4:8" ht="12.5">
      <c r="D867" s="105"/>
      <c r="H867" s="9"/>
    </row>
    <row r="868" spans="4:8" ht="12.5">
      <c r="D868" s="105"/>
      <c r="H868" s="9"/>
    </row>
    <row r="869" spans="4:8" ht="12.5">
      <c r="D869" s="105"/>
      <c r="H869" s="9"/>
    </row>
    <row r="870" spans="4:8" ht="12.5">
      <c r="D870" s="105"/>
      <c r="H870" s="9"/>
    </row>
    <row r="871" spans="4:8" ht="12.5">
      <c r="D871" s="105"/>
      <c r="H871" s="9"/>
    </row>
    <row r="872" spans="4:8" ht="12.5">
      <c r="D872" s="105"/>
      <c r="H872" s="9"/>
    </row>
    <row r="873" spans="4:8" ht="12.5">
      <c r="D873" s="105"/>
      <c r="H873" s="9"/>
    </row>
    <row r="874" spans="4:8" ht="12.5">
      <c r="D874" s="105"/>
      <c r="H874" s="9"/>
    </row>
    <row r="875" spans="4:8" ht="12.5">
      <c r="D875" s="105"/>
      <c r="H875" s="9"/>
    </row>
    <row r="876" spans="4:8" ht="12.5">
      <c r="D876" s="105"/>
      <c r="H876" s="9"/>
    </row>
    <row r="877" spans="4:8" ht="12.5">
      <c r="D877" s="105"/>
      <c r="H877" s="9"/>
    </row>
    <row r="878" spans="4:8" ht="12.5">
      <c r="D878" s="105"/>
      <c r="H878" s="9"/>
    </row>
    <row r="879" spans="4:8" ht="12.5">
      <c r="D879" s="105"/>
      <c r="H879" s="9"/>
    </row>
    <row r="880" spans="4:8" ht="12.5">
      <c r="D880" s="105"/>
      <c r="H880" s="9"/>
    </row>
    <row r="881" spans="4:8" ht="12.5">
      <c r="D881" s="105"/>
      <c r="H881" s="9"/>
    </row>
    <row r="882" spans="4:8" ht="12.5">
      <c r="D882" s="105"/>
      <c r="H882" s="9"/>
    </row>
    <row r="883" spans="4:8" ht="12.5">
      <c r="D883" s="105"/>
      <c r="H883" s="9"/>
    </row>
    <row r="884" spans="4:8" ht="12.5">
      <c r="D884" s="105"/>
      <c r="H884" s="9"/>
    </row>
    <row r="885" spans="4:8" ht="12.5">
      <c r="D885" s="105"/>
      <c r="H885" s="9"/>
    </row>
    <row r="886" spans="4:8" ht="12.5">
      <c r="D886" s="105"/>
      <c r="H886" s="9"/>
    </row>
    <row r="887" spans="4:8" ht="12.5">
      <c r="D887" s="105"/>
      <c r="H887" s="9"/>
    </row>
    <row r="888" spans="4:8" ht="12.5">
      <c r="D888" s="105"/>
      <c r="H888" s="9"/>
    </row>
    <row r="889" spans="4:8" ht="12.5">
      <c r="D889" s="105"/>
      <c r="H889" s="9"/>
    </row>
    <row r="890" spans="4:8" ht="12.5">
      <c r="D890" s="105"/>
      <c r="H890" s="9"/>
    </row>
    <row r="891" spans="4:8" ht="12.5">
      <c r="D891" s="105"/>
      <c r="H891" s="9"/>
    </row>
    <row r="892" spans="4:8" ht="12.5">
      <c r="D892" s="105"/>
      <c r="H892" s="9"/>
    </row>
    <row r="893" spans="4:8" ht="12.5">
      <c r="D893" s="105"/>
      <c r="H893" s="9"/>
    </row>
    <row r="894" spans="4:8" ht="12.5">
      <c r="D894" s="105"/>
      <c r="H894" s="9"/>
    </row>
    <row r="895" spans="4:8" ht="12.5">
      <c r="D895" s="105"/>
      <c r="H895" s="9"/>
    </row>
    <row r="896" spans="4:8" ht="12.5">
      <c r="D896" s="105"/>
      <c r="H896" s="9"/>
    </row>
    <row r="897" spans="4:8" ht="12.5">
      <c r="D897" s="105"/>
      <c r="H897" s="9"/>
    </row>
    <row r="898" spans="4:8" ht="12.5">
      <c r="D898" s="105"/>
      <c r="H898" s="9"/>
    </row>
    <row r="899" spans="4:8" ht="12.5">
      <c r="D899" s="105"/>
      <c r="H899" s="9"/>
    </row>
    <row r="900" spans="4:8" ht="12.5">
      <c r="D900" s="105"/>
      <c r="H900" s="9"/>
    </row>
    <row r="901" spans="4:8" ht="12.5">
      <c r="D901" s="105"/>
      <c r="H901" s="9"/>
    </row>
    <row r="902" spans="4:8" ht="12.5">
      <c r="D902" s="105"/>
      <c r="H902" s="9"/>
    </row>
    <row r="903" spans="4:8" ht="12.5">
      <c r="D903" s="105"/>
      <c r="H903" s="9"/>
    </row>
    <row r="904" spans="4:8" ht="12.5">
      <c r="D904" s="105"/>
      <c r="H904" s="9"/>
    </row>
    <row r="905" spans="4:8" ht="12.5">
      <c r="D905" s="105"/>
      <c r="H905" s="9"/>
    </row>
    <row r="906" spans="4:8" ht="12.5">
      <c r="D906" s="105"/>
      <c r="H906" s="9"/>
    </row>
    <row r="907" spans="4:8" ht="12.5">
      <c r="D907" s="105"/>
      <c r="H907" s="9"/>
    </row>
    <row r="908" spans="4:8" ht="12.5">
      <c r="D908" s="105"/>
      <c r="H908" s="9"/>
    </row>
    <row r="909" spans="4:8" ht="12.5">
      <c r="D909" s="105"/>
      <c r="H909" s="9"/>
    </row>
    <row r="910" spans="4:8" ht="12.5">
      <c r="D910" s="105"/>
      <c r="H910" s="9"/>
    </row>
    <row r="911" spans="4:8" ht="12.5">
      <c r="D911" s="105"/>
      <c r="H911" s="9"/>
    </row>
    <row r="912" spans="4:8" ht="12.5">
      <c r="D912" s="105"/>
      <c r="H912" s="9"/>
    </row>
    <row r="913" spans="4:8" ht="12.5">
      <c r="D913" s="105"/>
      <c r="H913" s="9"/>
    </row>
    <row r="914" spans="4:8" ht="12.5">
      <c r="D914" s="105"/>
      <c r="H914" s="9"/>
    </row>
    <row r="915" spans="4:8" ht="12.5">
      <c r="D915" s="105"/>
      <c r="H915" s="9"/>
    </row>
    <row r="916" spans="4:8" ht="12.5">
      <c r="D916" s="105"/>
      <c r="H916" s="9"/>
    </row>
    <row r="917" spans="4:8" ht="12.5">
      <c r="D917" s="105"/>
      <c r="H917" s="9"/>
    </row>
    <row r="918" spans="4:8" ht="12.5">
      <c r="D918" s="105"/>
      <c r="H918" s="9"/>
    </row>
    <row r="919" spans="4:8" ht="12.5">
      <c r="D919" s="105"/>
      <c r="H919" s="9"/>
    </row>
    <row r="920" spans="4:8" ht="12.5">
      <c r="D920" s="105"/>
      <c r="H920" s="9"/>
    </row>
    <row r="921" spans="4:8" ht="12.5">
      <c r="D921" s="105"/>
      <c r="H921" s="9"/>
    </row>
    <row r="922" spans="4:8" ht="12.5">
      <c r="D922" s="105"/>
      <c r="H922" s="9"/>
    </row>
    <row r="923" spans="4:8" ht="12.5">
      <c r="D923" s="105"/>
      <c r="H923" s="9"/>
    </row>
    <row r="924" spans="4:8" ht="12.5">
      <c r="D924" s="105"/>
      <c r="H924" s="9"/>
    </row>
    <row r="925" spans="4:8" ht="12.5">
      <c r="D925" s="105"/>
      <c r="H925" s="9"/>
    </row>
    <row r="926" spans="4:8" ht="12.5">
      <c r="D926" s="105"/>
      <c r="H926" s="9"/>
    </row>
    <row r="927" spans="4:8" ht="12.5">
      <c r="D927" s="105"/>
      <c r="H927" s="9"/>
    </row>
    <row r="928" spans="4:8" ht="12.5">
      <c r="D928" s="105"/>
      <c r="H928" s="9"/>
    </row>
    <row r="929" spans="4:8" ht="12.5">
      <c r="D929" s="105"/>
      <c r="H929" s="9"/>
    </row>
    <row r="930" spans="4:8" ht="12.5">
      <c r="D930" s="105"/>
      <c r="H930" s="9"/>
    </row>
    <row r="931" spans="4:8" ht="12.5">
      <c r="D931" s="105"/>
      <c r="H931" s="9"/>
    </row>
    <row r="932" spans="4:8" ht="12.5">
      <c r="D932" s="105"/>
      <c r="H932" s="9"/>
    </row>
    <row r="933" spans="4:8" ht="12.5">
      <c r="D933" s="105"/>
      <c r="H933" s="9"/>
    </row>
    <row r="934" spans="4:8" ht="12.5">
      <c r="D934" s="105"/>
      <c r="H934" s="9"/>
    </row>
    <row r="935" spans="4:8" ht="12.5">
      <c r="D935" s="105"/>
      <c r="H935" s="9"/>
    </row>
    <row r="936" spans="4:8" ht="12.5">
      <c r="D936" s="105"/>
      <c r="H936" s="9"/>
    </row>
    <row r="937" spans="4:8" ht="12.5">
      <c r="D937" s="105"/>
      <c r="H937" s="9"/>
    </row>
    <row r="938" spans="4:8" ht="12.5">
      <c r="D938" s="105"/>
      <c r="H938" s="9"/>
    </row>
    <row r="939" spans="4:8" ht="12.5">
      <c r="D939" s="105"/>
      <c r="H939" s="9"/>
    </row>
    <row r="940" spans="4:8" ht="12.5">
      <c r="D940" s="105"/>
      <c r="H940" s="9"/>
    </row>
    <row r="941" spans="4:8" ht="12.5">
      <c r="D941" s="105"/>
      <c r="H941" s="9"/>
    </row>
    <row r="942" spans="4:8" ht="12.5">
      <c r="D942" s="105"/>
      <c r="H942" s="9"/>
    </row>
    <row r="943" spans="4:8" ht="12.5">
      <c r="D943" s="105"/>
      <c r="H943" s="9"/>
    </row>
    <row r="944" spans="4:8" ht="12.5">
      <c r="D944" s="105"/>
      <c r="H944" s="9"/>
    </row>
    <row r="945" spans="4:8" ht="12.5">
      <c r="D945" s="105"/>
      <c r="H945" s="9"/>
    </row>
    <row r="946" spans="4:8" ht="12.5">
      <c r="D946" s="105"/>
      <c r="H946" s="9"/>
    </row>
    <row r="947" spans="4:8" ht="12.5">
      <c r="D947" s="105"/>
      <c r="H947" s="9"/>
    </row>
    <row r="948" spans="4:8" ht="12.5">
      <c r="D948" s="105"/>
      <c r="H948" s="9"/>
    </row>
    <row r="949" spans="4:8" ht="12.5">
      <c r="D949" s="105"/>
      <c r="H949" s="9"/>
    </row>
    <row r="950" spans="4:8" ht="12.5">
      <c r="D950" s="105"/>
      <c r="H950" s="9"/>
    </row>
    <row r="951" spans="4:8" ht="12.5">
      <c r="D951" s="105"/>
      <c r="H951" s="9"/>
    </row>
    <row r="952" spans="4:8" ht="12.5">
      <c r="D952" s="105"/>
      <c r="H952" s="9"/>
    </row>
    <row r="953" spans="4:8" ht="12.5">
      <c r="D953" s="105"/>
      <c r="H953" s="9"/>
    </row>
    <row r="954" spans="4:8" ht="12.5">
      <c r="D954" s="105"/>
      <c r="H954" s="9"/>
    </row>
    <row r="955" spans="4:8" ht="12.5">
      <c r="D955" s="105"/>
      <c r="H955" s="9"/>
    </row>
    <row r="956" spans="4:8" ht="12.5">
      <c r="D956" s="105"/>
      <c r="H956" s="9"/>
    </row>
    <row r="957" spans="4:8" ht="12.5">
      <c r="D957" s="105"/>
      <c r="H957" s="9"/>
    </row>
    <row r="958" spans="4:8" ht="12.5">
      <c r="D958" s="105"/>
      <c r="H958" s="9"/>
    </row>
    <row r="959" spans="4:8" ht="12.5">
      <c r="D959" s="105"/>
      <c r="H959" s="9"/>
    </row>
    <row r="960" spans="4:8" ht="12.5">
      <c r="D960" s="105"/>
      <c r="H960" s="9"/>
    </row>
    <row r="961" spans="4:8" ht="12.5">
      <c r="D961" s="105"/>
      <c r="H961" s="9"/>
    </row>
    <row r="962" spans="4:8" ht="12.5">
      <c r="D962" s="105"/>
      <c r="H962" s="9"/>
    </row>
    <row r="963" spans="4:8" ht="12.5">
      <c r="D963" s="105"/>
      <c r="H963" s="9"/>
    </row>
    <row r="964" spans="4:8" ht="12.5">
      <c r="D964" s="105"/>
      <c r="H964" s="9"/>
    </row>
    <row r="965" spans="4:8" ht="12.5">
      <c r="D965" s="105"/>
      <c r="H965" s="9"/>
    </row>
    <row r="966" spans="4:8" ht="12.5">
      <c r="D966" s="105"/>
      <c r="H966" s="9"/>
    </row>
    <row r="967" spans="4:8" ht="12.5">
      <c r="D967" s="105"/>
      <c r="H967" s="9"/>
    </row>
    <row r="968" spans="4:8" ht="12.5">
      <c r="D968" s="105"/>
      <c r="H968" s="9"/>
    </row>
    <row r="969" spans="4:8" ht="12.5">
      <c r="D969" s="105"/>
      <c r="H969" s="9"/>
    </row>
    <row r="970" spans="4:8" ht="12.5">
      <c r="D970" s="105"/>
      <c r="H970" s="9"/>
    </row>
    <row r="971" spans="4:8" ht="12.5">
      <c r="D971" s="105"/>
      <c r="H971" s="9"/>
    </row>
    <row r="972" spans="4:8" ht="12.5">
      <c r="D972" s="105"/>
      <c r="H972" s="9"/>
    </row>
    <row r="973" spans="4:8" ht="12.5">
      <c r="D973" s="105"/>
      <c r="H973" s="9"/>
    </row>
    <row r="974" spans="4:8" ht="12.5">
      <c r="D974" s="105"/>
      <c r="H974" s="9"/>
    </row>
    <row r="975" spans="4:8" ht="12.5">
      <c r="D975" s="105"/>
      <c r="H975" s="9"/>
    </row>
    <row r="976" spans="4:8" ht="12.5">
      <c r="D976" s="105"/>
      <c r="H976" s="9"/>
    </row>
    <row r="977" spans="4:8" ht="12.5">
      <c r="D977" s="105"/>
      <c r="H977" s="9"/>
    </row>
    <row r="978" spans="4:8" ht="12.5">
      <c r="D978" s="105"/>
      <c r="H978" s="9"/>
    </row>
    <row r="979" spans="4:8" ht="12.5">
      <c r="D979" s="105"/>
      <c r="H979" s="9"/>
    </row>
    <row r="980" spans="4:8" ht="12.5">
      <c r="D980" s="105"/>
      <c r="H980" s="9"/>
    </row>
    <row r="981" spans="4:8" ht="12.5">
      <c r="D981" s="105"/>
      <c r="H981" s="9"/>
    </row>
    <row r="982" spans="4:8" ht="12.5">
      <c r="D982" s="105"/>
      <c r="H982" s="9"/>
    </row>
    <row r="983" spans="4:8" ht="12.5">
      <c r="D983" s="105"/>
      <c r="H983" s="9"/>
    </row>
    <row r="984" spans="4:8" ht="12.5">
      <c r="D984" s="105"/>
      <c r="H984" s="9"/>
    </row>
    <row r="985" spans="4:8" ht="12.5">
      <c r="D985" s="105"/>
      <c r="H985" s="9"/>
    </row>
    <row r="986" spans="4:8" ht="12.5">
      <c r="D986" s="105"/>
      <c r="H986" s="9"/>
    </row>
    <row r="987" spans="4:8" ht="12.5">
      <c r="D987" s="105"/>
      <c r="H987" s="9"/>
    </row>
    <row r="988" spans="4:8" ht="12.5">
      <c r="D988" s="105"/>
      <c r="H988" s="9"/>
    </row>
    <row r="989" spans="4:8" ht="12.5">
      <c r="D989" s="105"/>
      <c r="H989" s="9"/>
    </row>
    <row r="990" spans="4:8" ht="12.5">
      <c r="D990" s="105"/>
      <c r="H990" s="9"/>
    </row>
    <row r="991" spans="4:8" ht="12.5">
      <c r="D991" s="105"/>
      <c r="H991" s="9"/>
    </row>
    <row r="992" spans="4:8" ht="12.5">
      <c r="D992" s="105"/>
      <c r="H992" s="9"/>
    </row>
    <row r="993" spans="4:8" ht="12.5">
      <c r="D993" s="105"/>
      <c r="H993" s="9"/>
    </row>
    <row r="994" spans="4:8" ht="12.5">
      <c r="D994" s="105"/>
      <c r="H994" s="9"/>
    </row>
    <row r="995" spans="4:8" ht="12.5">
      <c r="D995" s="105"/>
      <c r="H995" s="9"/>
    </row>
    <row r="996" spans="4:8" ht="12.5">
      <c r="D996" s="105"/>
      <c r="H996" s="9"/>
    </row>
    <row r="997" spans="4:8" ht="12.5">
      <c r="D997" s="105"/>
      <c r="H997" s="9"/>
    </row>
    <row r="998" spans="4:8" ht="12.5">
      <c r="D998" s="105"/>
      <c r="H998" s="9"/>
    </row>
    <row r="999" spans="4:8" ht="12.5">
      <c r="D999" s="105"/>
      <c r="H999" s="9"/>
    </row>
    <row r="1000" spans="4:8" ht="12.5">
      <c r="D1000" s="105"/>
      <c r="H1000" s="9"/>
    </row>
  </sheetData>
  <mergeCells count="6">
    <mergeCell ref="A7:C7"/>
    <mergeCell ref="A1:G1"/>
    <mergeCell ref="A3:C3"/>
    <mergeCell ref="A4:C4"/>
    <mergeCell ref="A5:C5"/>
    <mergeCell ref="A6:C6"/>
  </mergeCells>
  <conditionalFormatting sqref="E11:F200">
    <cfRule type="containsText" dxfId="71" priority="2" operator="containsText" text="vigente">
      <formula>NOT(ISERROR(SEARCH(("vigente"),(E11))))</formula>
    </cfRule>
    <cfRule type="containsText" dxfId="70" priority="3" operator="containsText" text="revogada">
      <formula>NOT(ISERROR(SEARCH(("revogada"),(E11))))</formula>
    </cfRule>
    <cfRule type="containsText" dxfId="69" priority="5" operator="containsText" text="alterada">
      <formula>NOT(ISERROR(SEARCH(("alterada"),(E11))))</formula>
    </cfRule>
    <cfRule type="containsText" dxfId="68" priority="6" operator="containsText" text="vigente">
      <formula>NOT(ISERROR(SEARCH(("vigente"),(E11))))</formula>
    </cfRule>
  </conditionalFormatting>
  <conditionalFormatting sqref="F2:F200">
    <cfRule type="containsText" dxfId="67" priority="4" operator="containsText" text="Extinção Natural">
      <formula>NOT(ISERROR(SEARCH(("Extinção Natural"),(F2))))</formula>
    </cfRule>
  </conditionalFormatting>
  <conditionalFormatting sqref="F50:F52 F77 F82 F86 F98 F100:F102 F105:F106 F112 F120 F123 F128">
    <cfRule type="containsText" dxfId="66" priority="1" operator="containsText" text="Extinção natural">
      <formula>NOT(ISERROR(SEARCH(("Extinção natural"),(F50))))</formula>
    </cfRule>
  </conditionalFormatting>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outlinePr summaryBelow="0" summaryRight="0"/>
  </sheetPr>
  <dimension ref="A2:E25"/>
  <sheetViews>
    <sheetView topLeftCell="A19" workbookViewId="0"/>
  </sheetViews>
  <sheetFormatPr defaultColWidth="12.6328125" defaultRowHeight="15.75" customHeight="1"/>
  <cols>
    <col min="1" max="2" width="4.7265625" customWidth="1"/>
    <col min="3" max="3" width="17.08984375" customWidth="1"/>
    <col min="4" max="4" width="105.26953125" customWidth="1"/>
    <col min="5" max="5" width="31.453125" customWidth="1"/>
  </cols>
  <sheetData>
    <row r="2" spans="1:5" ht="15.75" customHeight="1">
      <c r="C2" s="237" t="s">
        <v>5832</v>
      </c>
      <c r="D2" s="237" t="s">
        <v>5833</v>
      </c>
      <c r="E2" s="238" t="s">
        <v>5834</v>
      </c>
    </row>
    <row r="3" spans="1:5" ht="15.75" customHeight="1">
      <c r="B3" s="239"/>
      <c r="C3" s="240" t="s">
        <v>5835</v>
      </c>
      <c r="D3" s="241" t="s">
        <v>5836</v>
      </c>
      <c r="E3" s="318" t="s">
        <v>5837</v>
      </c>
    </row>
    <row r="4" spans="1:5" ht="15.75" customHeight="1">
      <c r="B4" s="242"/>
      <c r="C4" s="100" t="s">
        <v>5838</v>
      </c>
      <c r="D4" s="10" t="s">
        <v>5839</v>
      </c>
      <c r="E4" s="319"/>
    </row>
    <row r="5" spans="1:5" ht="15.75" customHeight="1">
      <c r="B5" s="243"/>
      <c r="C5" s="100" t="s">
        <v>5840</v>
      </c>
      <c r="D5" s="10" t="s">
        <v>5841</v>
      </c>
      <c r="E5" s="319"/>
    </row>
    <row r="6" spans="1:5" ht="15.75" customHeight="1">
      <c r="A6" s="244"/>
      <c r="B6" s="245"/>
      <c r="C6" s="100" t="s">
        <v>5842</v>
      </c>
      <c r="D6" s="10" t="s">
        <v>5843</v>
      </c>
      <c r="E6" s="297"/>
    </row>
    <row r="7" spans="1:5" ht="15.75" customHeight="1">
      <c r="B7" s="27"/>
    </row>
    <row r="9" spans="1:5" ht="15.75" customHeight="1">
      <c r="C9" s="246" t="s">
        <v>5844</v>
      </c>
    </row>
    <row r="10" spans="1:5" ht="15.75" customHeight="1">
      <c r="B10" s="55" t="s">
        <v>607</v>
      </c>
      <c r="C10" s="36" t="s">
        <v>273</v>
      </c>
    </row>
    <row r="11" spans="1:5" ht="15.75" customHeight="1">
      <c r="B11" s="55" t="s">
        <v>574</v>
      </c>
      <c r="C11" s="36" t="s">
        <v>549</v>
      </c>
    </row>
    <row r="12" spans="1:5" ht="15.75" customHeight="1">
      <c r="B12" s="55" t="s">
        <v>1037</v>
      </c>
      <c r="C12" s="36" t="s">
        <v>551</v>
      </c>
    </row>
    <row r="13" spans="1:5" ht="15.75" customHeight="1">
      <c r="B13" s="55" t="s">
        <v>566</v>
      </c>
      <c r="C13" s="36" t="s">
        <v>553</v>
      </c>
    </row>
    <row r="14" spans="1:5" ht="15.75" customHeight="1">
      <c r="B14" s="55" t="s">
        <v>750</v>
      </c>
      <c r="C14" s="36" t="s">
        <v>554</v>
      </c>
    </row>
    <row r="16" spans="1:5" ht="15.75" customHeight="1">
      <c r="C16" s="299" t="s">
        <v>5845</v>
      </c>
      <c r="D16" s="10" t="s">
        <v>5846</v>
      </c>
    </row>
    <row r="17" spans="3:4" ht="15.75" customHeight="1">
      <c r="C17" s="297"/>
      <c r="D17" s="10" t="s">
        <v>5847</v>
      </c>
    </row>
    <row r="19" spans="3:4" ht="15.75" customHeight="1">
      <c r="C19" s="299" t="s">
        <v>5848</v>
      </c>
      <c r="D19" s="36" t="s">
        <v>5849</v>
      </c>
    </row>
    <row r="20" spans="3:4" ht="15.75" customHeight="1">
      <c r="C20" s="297"/>
      <c r="D20" s="36" t="s">
        <v>5850</v>
      </c>
    </row>
    <row r="21" spans="3:4" ht="12.5">
      <c r="D21" s="36" t="s">
        <v>5851</v>
      </c>
    </row>
    <row r="22" spans="3:4" ht="12.5">
      <c r="D22" s="36" t="s">
        <v>5852</v>
      </c>
    </row>
    <row r="24" spans="3:4" ht="12.5">
      <c r="C24" s="299" t="s">
        <v>5853</v>
      </c>
      <c r="D24" s="36" t="s">
        <v>5854</v>
      </c>
    </row>
    <row r="25" spans="3:4" ht="12.5">
      <c r="C25" s="297"/>
      <c r="D25" s="36" t="s">
        <v>5855</v>
      </c>
    </row>
  </sheetData>
  <mergeCells count="4">
    <mergeCell ref="E3:E6"/>
    <mergeCell ref="C16:C17"/>
    <mergeCell ref="C19:C20"/>
    <mergeCell ref="C24:C25"/>
  </mergeCells>
  <conditionalFormatting sqref="A6">
    <cfRule type="containsText" dxfId="65" priority="1" operator="containsText" text="vigente">
      <formula>NOT(ISERROR(SEARCH(("vigente"),(A6))))</formula>
    </cfRule>
    <cfRule type="containsText" dxfId="64" priority="2" operator="containsText" text="revogada">
      <formula>NOT(ISERROR(SEARCH(("revogada"),(A6))))</formula>
    </cfRule>
    <cfRule type="containsText" dxfId="63" priority="3" operator="containsText" text="encerrada">
      <formula>NOT(ISERROR(SEARCH(("encerrada"),(A6))))</formula>
    </cfRule>
    <cfRule type="containsText" dxfId="62" priority="4" operator="containsText" text="alterada">
      <formula>NOT(ISERROR(SEARCH(("alterada"),(A6))))</formula>
    </cfRule>
    <cfRule type="cellIs" dxfId="61" priority="5" operator="equal">
      <formula>"Extinção Natural"</formula>
    </cfRule>
  </conditionalFormatting>
  <hyperlinks>
    <hyperlink ref="E3" r:id="rId1" xr:uid="{00000000-0004-0000-0B00-000000000000}"/>
  </hyperlink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AA84F"/>
    <outlinePr summaryBelow="0" summaryRight="0"/>
  </sheetPr>
  <dimension ref="A1:PZ101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6328125" defaultRowHeight="15.75" customHeight="1"/>
  <cols>
    <col min="1" max="1" width="3.7265625" customWidth="1"/>
    <col min="2" max="2" width="38.36328125" customWidth="1"/>
    <col min="3" max="3" width="12.08984375" customWidth="1"/>
    <col min="4" max="5" width="10.36328125" customWidth="1"/>
    <col min="6" max="6" width="8.453125" customWidth="1"/>
    <col min="7" max="33" width="8.90625" customWidth="1"/>
    <col min="34" max="56" width="8.453125" customWidth="1"/>
    <col min="62" max="68" width="8.453125" customWidth="1"/>
    <col min="69" max="69" width="8.90625" customWidth="1"/>
    <col min="70" max="70" width="8.453125" customWidth="1"/>
    <col min="71" max="71" width="8.90625" customWidth="1"/>
    <col min="72" max="72" width="8.6328125" customWidth="1"/>
    <col min="73" max="73" width="8.90625" customWidth="1"/>
    <col min="74" max="82" width="8.453125" customWidth="1"/>
    <col min="84" max="91" width="8.453125" customWidth="1"/>
    <col min="92" max="92" width="8.90625" customWidth="1"/>
    <col min="93" max="114" width="8.453125" customWidth="1"/>
    <col min="115" max="115" width="8.26953125" customWidth="1"/>
    <col min="116" max="117" width="8.453125" customWidth="1"/>
    <col min="118" max="118" width="8.36328125" customWidth="1"/>
    <col min="119" max="119" width="8.453125" customWidth="1"/>
    <col min="121" max="121" width="8.453125" customWidth="1"/>
    <col min="136" max="136" width="8.453125" customWidth="1"/>
    <col min="137" max="137" width="8.90625" customWidth="1"/>
    <col min="138" max="143" width="8.453125" customWidth="1"/>
    <col min="144" max="144" width="11.90625" customWidth="1"/>
    <col min="146" max="164" width="8.453125" customWidth="1"/>
    <col min="165" max="165" width="4.7265625" customWidth="1"/>
    <col min="166" max="172" width="8.453125" customWidth="1"/>
    <col min="173" max="174" width="3.7265625" customWidth="1"/>
    <col min="175" max="214" width="8.453125" customWidth="1"/>
    <col min="215" max="215" width="8.36328125" customWidth="1"/>
    <col min="216" max="225" width="8.453125" customWidth="1"/>
    <col min="226" max="226" width="5.90625" customWidth="1"/>
    <col min="227" max="237" width="8.453125" customWidth="1"/>
    <col min="239" max="239" width="4.453125" customWidth="1"/>
    <col min="240" max="241" width="5" customWidth="1"/>
    <col min="242" max="242" width="5.7265625" customWidth="1"/>
    <col min="243" max="243" width="5.6328125" customWidth="1"/>
    <col min="244" max="244" width="5.26953125" customWidth="1"/>
    <col min="245" max="246" width="5.6328125" customWidth="1"/>
    <col min="247" max="247" width="5.453125" customWidth="1"/>
    <col min="248" max="248" width="5.36328125" customWidth="1"/>
    <col min="249" max="249" width="6" customWidth="1"/>
    <col min="250" max="250" width="6.08984375" customWidth="1"/>
    <col min="251" max="251" width="5.90625" customWidth="1"/>
    <col min="252" max="252" width="6" customWidth="1"/>
    <col min="253" max="253" width="6.453125" customWidth="1"/>
    <col min="254" max="254" width="6.7265625" customWidth="1"/>
    <col min="255" max="255" width="6.36328125" customWidth="1"/>
    <col min="256" max="256" width="6.26953125" customWidth="1"/>
    <col min="257" max="257" width="6.36328125" customWidth="1"/>
    <col min="258" max="442" width="6" customWidth="1"/>
  </cols>
  <sheetData>
    <row r="1" spans="1:442" ht="14.5">
      <c r="A1" s="247"/>
      <c r="B1" s="247"/>
      <c r="C1" s="248"/>
      <c r="D1" s="249"/>
      <c r="E1" s="118" t="s">
        <v>714</v>
      </c>
      <c r="F1" s="118" t="s">
        <v>717</v>
      </c>
      <c r="G1" s="118" t="s">
        <v>720</v>
      </c>
      <c r="H1" s="118" t="s">
        <v>723</v>
      </c>
      <c r="I1" s="118" t="s">
        <v>728</v>
      </c>
      <c r="J1" s="118" t="s">
        <v>732</v>
      </c>
      <c r="K1" s="118" t="s">
        <v>735</v>
      </c>
      <c r="L1" s="118" t="s">
        <v>738</v>
      </c>
      <c r="M1" s="118" t="s">
        <v>741</v>
      </c>
      <c r="N1" s="118" t="s">
        <v>745</v>
      </c>
      <c r="O1" s="118" t="s">
        <v>748</v>
      </c>
      <c r="P1" s="118" t="s">
        <v>753</v>
      </c>
      <c r="Q1" s="118" t="s">
        <v>756</v>
      </c>
      <c r="R1" s="118" t="s">
        <v>760</v>
      </c>
      <c r="S1" s="118" t="s">
        <v>763</v>
      </c>
      <c r="T1" s="118" t="s">
        <v>768</v>
      </c>
      <c r="U1" s="118" t="s">
        <v>772</v>
      </c>
      <c r="V1" s="118" t="s">
        <v>776</v>
      </c>
      <c r="W1" s="118" t="s">
        <v>780</v>
      </c>
      <c r="X1" s="118" t="s">
        <v>783</v>
      </c>
      <c r="Y1" s="118" t="s">
        <v>786</v>
      </c>
      <c r="Z1" s="118" t="s">
        <v>790</v>
      </c>
      <c r="AA1" s="118" t="s">
        <v>793</v>
      </c>
      <c r="AB1" s="118" t="s">
        <v>798</v>
      </c>
      <c r="AC1" s="118" t="s">
        <v>802</v>
      </c>
      <c r="AD1" s="118" t="s">
        <v>806</v>
      </c>
      <c r="AE1" s="118" t="s">
        <v>810</v>
      </c>
      <c r="AF1" s="118" t="s">
        <v>813</v>
      </c>
      <c r="AG1" s="118" t="s">
        <v>816</v>
      </c>
      <c r="AH1" s="118" t="s">
        <v>819</v>
      </c>
      <c r="AI1" s="118" t="s">
        <v>822</v>
      </c>
      <c r="AJ1" s="118" t="s">
        <v>825</v>
      </c>
      <c r="AK1" s="118" t="s">
        <v>828</v>
      </c>
      <c r="AL1" s="118" t="s">
        <v>925</v>
      </c>
      <c r="AM1" s="118" t="s">
        <v>929</v>
      </c>
      <c r="AN1" s="118" t="s">
        <v>933</v>
      </c>
      <c r="AO1" s="118" t="s">
        <v>937</v>
      </c>
      <c r="AP1" s="118" t="s">
        <v>941</v>
      </c>
      <c r="AQ1" s="118" t="s">
        <v>945</v>
      </c>
      <c r="AR1" s="118" t="s">
        <v>948</v>
      </c>
      <c r="AS1" s="118" t="s">
        <v>952</v>
      </c>
      <c r="AT1" s="118" t="s">
        <v>956</v>
      </c>
      <c r="AU1" s="118" t="s">
        <v>959</v>
      </c>
      <c r="AV1" s="118" t="s">
        <v>963</v>
      </c>
      <c r="AW1" s="118" t="s">
        <v>966</v>
      </c>
      <c r="AX1" s="118" t="s">
        <v>971</v>
      </c>
      <c r="AY1" s="118" t="s">
        <v>975</v>
      </c>
      <c r="AZ1" s="118" t="s">
        <v>979</v>
      </c>
      <c r="BA1" s="118" t="s">
        <v>981</v>
      </c>
      <c r="BB1" s="118" t="s">
        <v>984</v>
      </c>
      <c r="BC1" s="118" t="s">
        <v>986</v>
      </c>
      <c r="BD1" s="118" t="s">
        <v>990</v>
      </c>
      <c r="BE1" s="118" t="s">
        <v>992</v>
      </c>
      <c r="BF1" s="118" t="s">
        <v>996</v>
      </c>
      <c r="BG1" s="118" t="s">
        <v>999</v>
      </c>
      <c r="BH1" s="118" t="s">
        <v>1003</v>
      </c>
      <c r="BI1" s="118" t="s">
        <v>1007</v>
      </c>
      <c r="BJ1" s="118" t="s">
        <v>1010</v>
      </c>
      <c r="BK1" s="118" t="s">
        <v>1014</v>
      </c>
      <c r="BL1" s="118" t="s">
        <v>1018</v>
      </c>
      <c r="BM1" s="118" t="s">
        <v>1022</v>
      </c>
      <c r="BN1" s="118" t="s">
        <v>1025</v>
      </c>
      <c r="BO1" s="118" t="s">
        <v>1028</v>
      </c>
      <c r="BP1" s="118" t="s">
        <v>1031</v>
      </c>
      <c r="BQ1" s="118" t="s">
        <v>1035</v>
      </c>
      <c r="BR1" s="118" t="s">
        <v>1040</v>
      </c>
      <c r="BS1" s="118" t="s">
        <v>1044</v>
      </c>
      <c r="BT1" s="118" t="s">
        <v>1047</v>
      </c>
      <c r="BU1" s="118" t="s">
        <v>1051</v>
      </c>
      <c r="BV1" s="118" t="s">
        <v>1056</v>
      </c>
      <c r="BW1" s="118" t="s">
        <v>1060</v>
      </c>
      <c r="BX1" s="118" t="s">
        <v>1064</v>
      </c>
      <c r="BY1" s="118" t="s">
        <v>1068</v>
      </c>
      <c r="BZ1" s="118" t="s">
        <v>1071</v>
      </c>
      <c r="CA1" s="118" t="s">
        <v>1074</v>
      </c>
      <c r="CB1" s="118" t="s">
        <v>1078</v>
      </c>
      <c r="CC1" s="118" t="s">
        <v>1082</v>
      </c>
      <c r="CD1" s="118" t="s">
        <v>1086</v>
      </c>
      <c r="CE1" s="118" t="s">
        <v>1089</v>
      </c>
      <c r="CF1" s="118" t="s">
        <v>1092</v>
      </c>
      <c r="CG1" s="118" t="s">
        <v>1096</v>
      </c>
      <c r="CH1" s="118" t="s">
        <v>1099</v>
      </c>
      <c r="CI1" s="118" t="s">
        <v>1102</v>
      </c>
      <c r="CJ1" s="118" t="s">
        <v>1105</v>
      </c>
      <c r="CK1" s="118" t="s">
        <v>1109</v>
      </c>
      <c r="CL1" s="118" t="s">
        <v>1112</v>
      </c>
      <c r="CM1" s="118" t="s">
        <v>1116</v>
      </c>
      <c r="CN1" s="118" t="s">
        <v>1118</v>
      </c>
      <c r="CO1" s="118" t="s">
        <v>1120</v>
      </c>
      <c r="CP1" s="118" t="s">
        <v>1122</v>
      </c>
      <c r="CQ1" s="118" t="s">
        <v>1126</v>
      </c>
      <c r="CR1" s="118" t="s">
        <v>1130</v>
      </c>
      <c r="CS1" s="118" t="s">
        <v>1133</v>
      </c>
      <c r="CT1" s="118" t="s">
        <v>1137</v>
      </c>
      <c r="CU1" s="118" t="s">
        <v>1141</v>
      </c>
      <c r="CV1" s="118" t="s">
        <v>1145</v>
      </c>
      <c r="CW1" s="118" t="s">
        <v>1148</v>
      </c>
      <c r="CX1" s="118" t="s">
        <v>1152</v>
      </c>
      <c r="CY1" s="118" t="s">
        <v>1156</v>
      </c>
      <c r="CZ1" s="118" t="s">
        <v>1160</v>
      </c>
      <c r="DA1" s="118" t="s">
        <v>1164</v>
      </c>
      <c r="DB1" s="118" t="s">
        <v>1167</v>
      </c>
      <c r="DC1" s="118" t="s">
        <v>1170</v>
      </c>
      <c r="DD1" s="118" t="s">
        <v>1174</v>
      </c>
      <c r="DE1" s="118" t="s">
        <v>1178</v>
      </c>
      <c r="DF1" s="118" t="s">
        <v>1576</v>
      </c>
      <c r="DG1" s="118" t="s">
        <v>1580</v>
      </c>
      <c r="DH1" s="118" t="s">
        <v>1585</v>
      </c>
      <c r="DI1" s="118" t="s">
        <v>1590</v>
      </c>
      <c r="DJ1" s="118" t="s">
        <v>1196</v>
      </c>
      <c r="DK1" s="118" t="s">
        <v>1199</v>
      </c>
      <c r="DL1" s="118" t="s">
        <v>1202</v>
      </c>
      <c r="DM1" s="118" t="s">
        <v>1206</v>
      </c>
      <c r="DN1" s="118" t="s">
        <v>1209</v>
      </c>
      <c r="DO1" s="118" t="s">
        <v>1212</v>
      </c>
      <c r="DP1" s="118" t="s">
        <v>1215</v>
      </c>
      <c r="DQ1" s="118" t="s">
        <v>1219</v>
      </c>
      <c r="DR1" s="118" t="s">
        <v>1223</v>
      </c>
      <c r="DS1" s="118" t="s">
        <v>1228</v>
      </c>
      <c r="DT1" s="118" t="s">
        <v>1231</v>
      </c>
      <c r="DU1" s="118" t="s">
        <v>1234</v>
      </c>
      <c r="DV1" s="118" t="s">
        <v>1236</v>
      </c>
      <c r="DW1" s="118" t="s">
        <v>1240</v>
      </c>
      <c r="DX1" s="118" t="s">
        <v>1243</v>
      </c>
      <c r="DY1" s="118" t="s">
        <v>1246</v>
      </c>
      <c r="DZ1" s="118" t="s">
        <v>1251</v>
      </c>
      <c r="EA1" s="118" t="s">
        <v>1255</v>
      </c>
      <c r="EB1" s="118" t="s">
        <v>1259</v>
      </c>
      <c r="EC1" s="118" t="s">
        <v>1263</v>
      </c>
      <c r="ED1" s="118" t="s">
        <v>1267</v>
      </c>
      <c r="EE1" s="118" t="s">
        <v>1271</v>
      </c>
      <c r="EF1" s="118" t="s">
        <v>1275</v>
      </c>
      <c r="EG1" s="118" t="s">
        <v>1279</v>
      </c>
      <c r="EH1" s="118" t="s">
        <v>1283</v>
      </c>
      <c r="EI1" s="118" t="s">
        <v>1286</v>
      </c>
      <c r="EJ1" s="118" t="s">
        <v>1655</v>
      </c>
      <c r="EK1" s="118" t="s">
        <v>1659</v>
      </c>
      <c r="EL1" s="118" t="s">
        <v>1663</v>
      </c>
      <c r="EM1" s="118" t="s">
        <v>1667</v>
      </c>
      <c r="EN1" s="118" t="s">
        <v>1671</v>
      </c>
      <c r="EO1" s="118" t="s">
        <v>1676</v>
      </c>
      <c r="EP1" s="118" t="s">
        <v>1681</v>
      </c>
      <c r="EQ1" s="118" t="s">
        <v>1686</v>
      </c>
      <c r="ER1" s="118" t="s">
        <v>1689</v>
      </c>
      <c r="ES1" s="118" t="s">
        <v>1693</v>
      </c>
      <c r="ET1" s="118" t="s">
        <v>1696</v>
      </c>
      <c r="EU1" s="118" t="s">
        <v>1699</v>
      </c>
      <c r="EV1" s="118" t="s">
        <v>1702</v>
      </c>
      <c r="EW1" s="118" t="s">
        <v>1706</v>
      </c>
      <c r="EX1" s="118" t="s">
        <v>1710</v>
      </c>
      <c r="EY1" s="118" t="s">
        <v>1712</v>
      </c>
      <c r="EZ1" s="118" t="s">
        <v>1716</v>
      </c>
      <c r="FA1" s="118" t="s">
        <v>1720</v>
      </c>
      <c r="FB1" s="118" t="s">
        <v>1724</v>
      </c>
      <c r="FC1" s="118" t="s">
        <v>1728</v>
      </c>
      <c r="FD1" s="118" t="s">
        <v>1731</v>
      </c>
      <c r="FE1" s="118" t="s">
        <v>1734</v>
      </c>
      <c r="FF1" s="118" t="s">
        <v>1738</v>
      </c>
      <c r="FG1" s="118" t="s">
        <v>1742</v>
      </c>
      <c r="FH1" s="118" t="s">
        <v>1746</v>
      </c>
      <c r="FI1" s="118" t="s">
        <v>5856</v>
      </c>
      <c r="FJ1" s="118" t="s">
        <v>1753</v>
      </c>
      <c r="FK1" s="118" t="s">
        <v>1757</v>
      </c>
      <c r="FL1" s="118" t="s">
        <v>2174</v>
      </c>
      <c r="FM1" s="118" t="s">
        <v>2178</v>
      </c>
      <c r="FN1" s="118" t="s">
        <v>2181</v>
      </c>
      <c r="FO1" s="118" t="s">
        <v>2184</v>
      </c>
      <c r="FP1" s="118" t="s">
        <v>2187</v>
      </c>
      <c r="FQ1" s="250">
        <v>169</v>
      </c>
      <c r="FR1" s="250">
        <v>170</v>
      </c>
      <c r="FS1" s="118" t="s">
        <v>2197</v>
      </c>
      <c r="FT1" s="118" t="s">
        <v>2200</v>
      </c>
      <c r="FU1" s="118" t="s">
        <v>2203</v>
      </c>
      <c r="FV1" s="118" t="s">
        <v>2207</v>
      </c>
      <c r="FW1" s="118" t="s">
        <v>2210</v>
      </c>
      <c r="FX1" s="118" t="s">
        <v>2213</v>
      </c>
      <c r="FY1" s="118" t="s">
        <v>2216</v>
      </c>
      <c r="FZ1" s="118" t="s">
        <v>2220</v>
      </c>
      <c r="GA1" s="118" t="s">
        <v>2223</v>
      </c>
      <c r="GB1" s="118" t="s">
        <v>2226</v>
      </c>
      <c r="GC1" s="118" t="s">
        <v>2229</v>
      </c>
      <c r="GD1" s="118" t="s">
        <v>2231</v>
      </c>
      <c r="GE1" s="118" t="s">
        <v>2235</v>
      </c>
      <c r="GF1" s="118" t="s">
        <v>2239</v>
      </c>
      <c r="GG1" s="118" t="s">
        <v>2243</v>
      </c>
      <c r="GH1" s="118" t="s">
        <v>2247</v>
      </c>
      <c r="GI1" s="118" t="s">
        <v>2251</v>
      </c>
      <c r="GJ1" s="118" t="s">
        <v>2255</v>
      </c>
      <c r="GK1" s="118" t="s">
        <v>2259</v>
      </c>
      <c r="GL1" s="118" t="s">
        <v>2263</v>
      </c>
      <c r="GM1" s="118" t="s">
        <v>2266</v>
      </c>
      <c r="GN1" s="118" t="s">
        <v>2269</v>
      </c>
      <c r="GO1" s="118" t="s">
        <v>2272</v>
      </c>
      <c r="GP1" s="118" t="s">
        <v>2276</v>
      </c>
      <c r="GQ1" s="118" t="s">
        <v>2279</v>
      </c>
      <c r="GR1" s="118" t="s">
        <v>2282</v>
      </c>
      <c r="GS1" s="118" t="s">
        <v>2286</v>
      </c>
      <c r="GT1" s="118" t="s">
        <v>2289</v>
      </c>
      <c r="GU1" s="118" t="s">
        <v>2292</v>
      </c>
      <c r="GV1" s="118" t="s">
        <v>2295</v>
      </c>
      <c r="GW1" s="118" t="s">
        <v>2298</v>
      </c>
      <c r="GX1" s="118" t="s">
        <v>2301</v>
      </c>
      <c r="GY1" s="118" t="s">
        <v>2304</v>
      </c>
      <c r="GZ1" s="118" t="s">
        <v>3442</v>
      </c>
      <c r="HA1" s="118" t="s">
        <v>3447</v>
      </c>
      <c r="HB1" s="118" t="s">
        <v>4235</v>
      </c>
      <c r="HC1" s="118" t="s">
        <v>4241</v>
      </c>
      <c r="HD1" s="118" t="s">
        <v>4247</v>
      </c>
      <c r="HE1" s="118" t="s">
        <v>4251</v>
      </c>
      <c r="HF1" s="118" t="s">
        <v>4257</v>
      </c>
      <c r="HG1" s="118" t="s">
        <v>4261</v>
      </c>
      <c r="HH1" s="118" t="s">
        <v>4267</v>
      </c>
      <c r="HI1" s="118" t="s">
        <v>4272</v>
      </c>
      <c r="HJ1" s="118" t="s">
        <v>4276</v>
      </c>
      <c r="HK1" s="118" t="s">
        <v>4281</v>
      </c>
      <c r="HL1" s="118" t="s">
        <v>4287</v>
      </c>
      <c r="HM1" s="118" t="s">
        <v>4293</v>
      </c>
      <c r="HN1" s="118" t="s">
        <v>4300</v>
      </c>
      <c r="HO1" s="118" t="s">
        <v>4304</v>
      </c>
      <c r="HP1" s="118" t="s">
        <v>4309</v>
      </c>
      <c r="HQ1" s="118" t="s">
        <v>4312</v>
      </c>
      <c r="HR1" s="250" t="s">
        <v>4316</v>
      </c>
      <c r="HS1" s="118" t="s">
        <v>4322</v>
      </c>
      <c r="HT1" s="118" t="s">
        <v>4329</v>
      </c>
      <c r="HU1" s="118" t="s">
        <v>4333</v>
      </c>
      <c r="HV1" s="118" t="s">
        <v>4337</v>
      </c>
      <c r="HW1" s="118" t="s">
        <v>4341</v>
      </c>
      <c r="HX1" s="118" t="s">
        <v>4346</v>
      </c>
      <c r="HY1" s="118" t="s">
        <v>4351</v>
      </c>
      <c r="HZ1" s="118" t="s">
        <v>4355</v>
      </c>
      <c r="IA1" s="118" t="s">
        <v>4360</v>
      </c>
      <c r="IB1" s="118" t="s">
        <v>4366</v>
      </c>
      <c r="IC1" s="118" t="s">
        <v>4372</v>
      </c>
      <c r="ID1" s="118"/>
      <c r="IE1" s="100">
        <v>1</v>
      </c>
      <c r="IF1" s="100">
        <v>2</v>
      </c>
      <c r="IG1" s="100">
        <v>3</v>
      </c>
      <c r="IH1" s="100">
        <v>4</v>
      </c>
      <c r="II1" s="100">
        <v>5</v>
      </c>
      <c r="IJ1" s="100">
        <v>6</v>
      </c>
      <c r="IK1" s="100">
        <v>7</v>
      </c>
      <c r="IL1" s="100">
        <v>8</v>
      </c>
      <c r="IM1" s="100">
        <v>9</v>
      </c>
      <c r="IN1" s="100">
        <v>10</v>
      </c>
      <c r="IO1" s="100">
        <v>11</v>
      </c>
      <c r="IP1" s="100">
        <v>12</v>
      </c>
      <c r="IQ1" s="100">
        <v>13</v>
      </c>
      <c r="IR1" s="100">
        <v>14</v>
      </c>
      <c r="IS1" s="100">
        <v>15</v>
      </c>
      <c r="IT1" s="100">
        <v>16</v>
      </c>
      <c r="IU1" s="100">
        <v>17</v>
      </c>
      <c r="IV1" s="100">
        <v>18</v>
      </c>
      <c r="IW1" s="100">
        <v>19</v>
      </c>
      <c r="IX1" s="100">
        <v>20</v>
      </c>
      <c r="IY1" s="100">
        <v>21</v>
      </c>
      <c r="IZ1" s="100">
        <v>22</v>
      </c>
      <c r="JA1" s="100">
        <v>23</v>
      </c>
      <c r="JB1" s="100">
        <v>24</v>
      </c>
      <c r="JC1" s="100">
        <v>25</v>
      </c>
      <c r="JD1" s="100">
        <v>26</v>
      </c>
      <c r="JE1" s="100">
        <v>27</v>
      </c>
      <c r="JF1" s="100">
        <v>28</v>
      </c>
      <c r="JG1" s="100">
        <v>29</v>
      </c>
      <c r="JH1" s="100">
        <v>30</v>
      </c>
      <c r="JI1" s="100">
        <v>31</v>
      </c>
      <c r="JJ1" s="100">
        <v>32</v>
      </c>
      <c r="JK1" s="100">
        <v>33</v>
      </c>
      <c r="JL1" s="100">
        <v>34</v>
      </c>
      <c r="JM1" s="100">
        <v>35</v>
      </c>
      <c r="JN1" s="100">
        <v>36</v>
      </c>
      <c r="JO1" s="100">
        <v>37</v>
      </c>
      <c r="JP1" s="100">
        <v>38</v>
      </c>
      <c r="JQ1" s="100">
        <v>39</v>
      </c>
      <c r="JR1" s="100">
        <v>40</v>
      </c>
      <c r="JS1" s="100">
        <v>41</v>
      </c>
      <c r="JT1" s="100">
        <v>42</v>
      </c>
      <c r="JU1" s="100">
        <v>43</v>
      </c>
      <c r="JV1" s="100">
        <v>44</v>
      </c>
      <c r="JW1" s="100">
        <v>45</v>
      </c>
      <c r="JX1" s="100">
        <v>46</v>
      </c>
      <c r="JY1" s="100">
        <v>47</v>
      </c>
      <c r="JZ1" s="100">
        <v>48</v>
      </c>
      <c r="KA1" s="100">
        <v>49</v>
      </c>
      <c r="KB1" s="100">
        <v>50</v>
      </c>
      <c r="KC1" s="100">
        <v>51</v>
      </c>
      <c r="KD1" s="100">
        <v>52</v>
      </c>
      <c r="KE1" s="100">
        <v>53</v>
      </c>
      <c r="KF1" s="100">
        <v>54</v>
      </c>
      <c r="KG1" s="100">
        <v>55</v>
      </c>
      <c r="KH1" s="100">
        <v>56</v>
      </c>
      <c r="KI1" s="100">
        <v>57</v>
      </c>
      <c r="KJ1" s="100">
        <v>58</v>
      </c>
      <c r="KK1" s="100">
        <v>59</v>
      </c>
      <c r="KL1" s="100">
        <v>60</v>
      </c>
      <c r="KM1" s="100">
        <v>61</v>
      </c>
      <c r="KN1" s="100">
        <v>62</v>
      </c>
      <c r="KO1" s="100">
        <v>63</v>
      </c>
      <c r="KP1" s="100">
        <v>64</v>
      </c>
      <c r="KQ1" s="100">
        <v>65</v>
      </c>
      <c r="KR1" s="100">
        <v>66</v>
      </c>
      <c r="KS1" s="100">
        <v>67</v>
      </c>
      <c r="KT1" s="100">
        <v>68</v>
      </c>
      <c r="KU1" s="100">
        <v>69</v>
      </c>
      <c r="KV1" s="100">
        <v>70</v>
      </c>
      <c r="KW1" s="100">
        <v>71</v>
      </c>
      <c r="KX1" s="100">
        <v>72</v>
      </c>
      <c r="KY1" s="100">
        <v>73</v>
      </c>
      <c r="KZ1" s="100">
        <v>74</v>
      </c>
      <c r="LA1" s="100">
        <v>75</v>
      </c>
      <c r="LB1" s="100">
        <v>76</v>
      </c>
      <c r="LC1" s="100">
        <v>77</v>
      </c>
      <c r="LD1" s="100">
        <v>78</v>
      </c>
      <c r="LE1" s="100">
        <v>79</v>
      </c>
      <c r="LF1" s="100">
        <v>80</v>
      </c>
      <c r="LG1" s="100">
        <v>81</v>
      </c>
      <c r="LH1" s="100">
        <v>82</v>
      </c>
      <c r="LI1" s="100">
        <v>83</v>
      </c>
      <c r="LJ1" s="100">
        <v>84</v>
      </c>
      <c r="LK1" s="100">
        <v>85</v>
      </c>
      <c r="LL1" s="100">
        <v>86</v>
      </c>
      <c r="LM1" s="100">
        <v>87</v>
      </c>
      <c r="LN1" s="100">
        <v>88</v>
      </c>
      <c r="LO1" s="100">
        <v>89</v>
      </c>
      <c r="LP1" s="100">
        <v>90</v>
      </c>
      <c r="LQ1" s="100">
        <v>91</v>
      </c>
      <c r="LR1" s="100">
        <v>92</v>
      </c>
      <c r="LS1" s="100">
        <v>93</v>
      </c>
      <c r="LT1" s="100">
        <v>94</v>
      </c>
      <c r="LU1" s="100">
        <v>95</v>
      </c>
      <c r="LV1" s="100">
        <v>96</v>
      </c>
      <c r="LW1" s="100">
        <v>97</v>
      </c>
      <c r="LX1" s="100">
        <v>98</v>
      </c>
      <c r="LY1" s="100">
        <v>99</v>
      </c>
      <c r="LZ1" s="100">
        <v>100</v>
      </c>
      <c r="MA1" s="100">
        <v>101</v>
      </c>
      <c r="MB1" s="100">
        <v>102</v>
      </c>
      <c r="MC1" s="100">
        <v>103</v>
      </c>
      <c r="MD1" s="100">
        <v>104</v>
      </c>
      <c r="ME1" s="100">
        <v>105</v>
      </c>
      <c r="MF1" s="100">
        <v>106</v>
      </c>
      <c r="MG1" s="100">
        <v>107</v>
      </c>
      <c r="MH1" s="100">
        <v>108</v>
      </c>
      <c r="MI1" s="100">
        <v>109</v>
      </c>
      <c r="MJ1" s="100">
        <v>110</v>
      </c>
      <c r="MK1" s="100">
        <v>111</v>
      </c>
      <c r="ML1" s="100">
        <v>112</v>
      </c>
      <c r="MM1" s="100">
        <v>113</v>
      </c>
      <c r="MN1" s="100">
        <v>114</v>
      </c>
      <c r="MO1" s="100">
        <v>115</v>
      </c>
      <c r="MP1" s="100">
        <v>116</v>
      </c>
      <c r="MQ1" s="100">
        <v>117</v>
      </c>
      <c r="MR1" s="100">
        <v>118</v>
      </c>
      <c r="MS1" s="100">
        <v>119</v>
      </c>
      <c r="MT1" s="100">
        <v>120</v>
      </c>
      <c r="MU1" s="100">
        <v>121</v>
      </c>
      <c r="MV1" s="100">
        <v>122</v>
      </c>
      <c r="MW1" s="100">
        <v>123</v>
      </c>
      <c r="MX1" s="100">
        <v>124</v>
      </c>
      <c r="MY1" s="100">
        <v>125</v>
      </c>
      <c r="MZ1" s="100">
        <v>126</v>
      </c>
      <c r="NA1" s="100">
        <v>127</v>
      </c>
      <c r="NB1" s="100">
        <v>128</v>
      </c>
      <c r="NC1" s="100">
        <v>129</v>
      </c>
      <c r="ND1" s="100">
        <v>130</v>
      </c>
      <c r="NE1" s="100">
        <v>131</v>
      </c>
      <c r="NF1" s="100">
        <v>132</v>
      </c>
      <c r="NG1" s="100">
        <v>133</v>
      </c>
      <c r="NH1" s="100">
        <v>134</v>
      </c>
      <c r="NI1" s="100">
        <v>135</v>
      </c>
      <c r="NJ1" s="100">
        <v>136</v>
      </c>
      <c r="NK1" s="100">
        <v>137</v>
      </c>
      <c r="NL1" s="100">
        <v>138</v>
      </c>
      <c r="NM1" s="100">
        <v>139</v>
      </c>
      <c r="NN1" s="100">
        <v>140</v>
      </c>
      <c r="NO1" s="100">
        <v>141</v>
      </c>
      <c r="NP1" s="100">
        <v>142</v>
      </c>
      <c r="NQ1" s="100">
        <v>143</v>
      </c>
      <c r="NR1" s="100">
        <v>144</v>
      </c>
      <c r="NS1" s="100">
        <v>145</v>
      </c>
      <c r="NT1" s="100">
        <v>146</v>
      </c>
      <c r="NU1" s="100">
        <v>147</v>
      </c>
      <c r="NV1" s="100">
        <v>148</v>
      </c>
      <c r="NW1" s="100">
        <v>149</v>
      </c>
      <c r="NX1" s="100">
        <v>150</v>
      </c>
      <c r="NY1" s="100">
        <v>151</v>
      </c>
      <c r="NZ1" s="100">
        <v>152</v>
      </c>
      <c r="OA1" s="100">
        <v>153</v>
      </c>
      <c r="OB1" s="100">
        <v>154</v>
      </c>
      <c r="OC1" s="100">
        <v>155</v>
      </c>
      <c r="OD1" s="100">
        <v>156</v>
      </c>
      <c r="OE1" s="100">
        <v>157</v>
      </c>
      <c r="OF1" s="100">
        <v>158</v>
      </c>
      <c r="OG1" s="100">
        <v>159</v>
      </c>
      <c r="OH1" s="100">
        <v>160</v>
      </c>
      <c r="OI1" s="100">
        <v>161</v>
      </c>
      <c r="OJ1" s="100">
        <v>162</v>
      </c>
      <c r="OK1" s="100">
        <v>163</v>
      </c>
      <c r="OL1" s="100">
        <v>164</v>
      </c>
      <c r="OM1" s="100">
        <v>165</v>
      </c>
      <c r="ON1" s="100">
        <v>166</v>
      </c>
      <c r="OO1" s="100">
        <v>167</v>
      </c>
      <c r="OP1" s="100">
        <v>168</v>
      </c>
      <c r="OQ1" s="100">
        <v>169</v>
      </c>
      <c r="OR1" s="100">
        <v>170</v>
      </c>
      <c r="OS1" s="100">
        <v>171</v>
      </c>
      <c r="OT1" s="100">
        <v>172</v>
      </c>
      <c r="OU1" s="100">
        <v>173</v>
      </c>
      <c r="OV1" s="100">
        <v>174</v>
      </c>
      <c r="OW1" s="100">
        <v>175</v>
      </c>
      <c r="OX1" s="100">
        <v>176</v>
      </c>
      <c r="OY1" s="100">
        <v>177</v>
      </c>
      <c r="OZ1" s="100">
        <v>178</v>
      </c>
      <c r="PA1" s="100">
        <v>179</v>
      </c>
      <c r="PB1" s="100">
        <v>180</v>
      </c>
      <c r="PC1" s="100">
        <v>181</v>
      </c>
      <c r="PD1" s="100">
        <v>182</v>
      </c>
      <c r="PE1" s="100">
        <v>183</v>
      </c>
      <c r="PF1" s="100">
        <v>184</v>
      </c>
      <c r="PG1" s="100">
        <v>185</v>
      </c>
      <c r="PH1" s="100">
        <v>186</v>
      </c>
      <c r="PI1" s="100">
        <v>187</v>
      </c>
      <c r="PJ1" s="100">
        <v>188</v>
      </c>
      <c r="PK1" s="100">
        <v>189</v>
      </c>
      <c r="PL1" s="100">
        <v>190</v>
      </c>
      <c r="PM1" s="100">
        <v>191</v>
      </c>
      <c r="PN1" s="100">
        <v>192</v>
      </c>
      <c r="PO1" s="100">
        <v>193</v>
      </c>
      <c r="PP1" s="100">
        <v>194</v>
      </c>
      <c r="PQ1" s="100">
        <v>195</v>
      </c>
      <c r="PR1" s="100">
        <v>196</v>
      </c>
      <c r="PS1" s="100">
        <v>197</v>
      </c>
      <c r="PT1" s="100">
        <v>198</v>
      </c>
      <c r="PU1" s="100">
        <v>199</v>
      </c>
      <c r="PV1" s="100">
        <v>200</v>
      </c>
      <c r="PW1" s="100">
        <v>201</v>
      </c>
      <c r="PX1" s="100">
        <v>202</v>
      </c>
      <c r="PY1" s="100">
        <v>203</v>
      </c>
      <c r="PZ1" s="100">
        <v>204</v>
      </c>
    </row>
    <row r="2" spans="1:442" ht="14.5">
      <c r="A2" s="251"/>
      <c r="B2" s="252" t="s">
        <v>562</v>
      </c>
      <c r="C2" s="253" t="s">
        <v>5857</v>
      </c>
      <c r="D2" s="118"/>
      <c r="E2" s="118"/>
      <c r="G2" s="9"/>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48"/>
      <c r="AU2" s="48"/>
      <c r="AV2" s="48"/>
      <c r="AW2" s="48"/>
      <c r="AX2" s="48"/>
      <c r="AY2" s="48"/>
      <c r="AZ2" s="48"/>
      <c r="BA2" s="48"/>
      <c r="BB2" s="48"/>
      <c r="BC2" s="48"/>
      <c r="BD2" s="48"/>
      <c r="BE2" s="48"/>
      <c r="BF2" s="48"/>
      <c r="BG2" s="48"/>
      <c r="BH2" s="48"/>
      <c r="BI2" s="48"/>
      <c r="BJ2" s="48"/>
      <c r="BK2" s="48"/>
      <c r="BL2" s="48"/>
      <c r="BM2" s="48"/>
      <c r="BN2" s="48"/>
      <c r="BO2" s="48"/>
      <c r="BP2" s="48"/>
      <c r="BQ2" s="48"/>
      <c r="BR2" s="48"/>
      <c r="BS2" s="48"/>
      <c r="BT2" s="48"/>
      <c r="BU2" s="48"/>
      <c r="BV2" s="48"/>
      <c r="BW2" s="48"/>
      <c r="BX2" s="48"/>
      <c r="BY2" s="48"/>
      <c r="BZ2" s="48"/>
      <c r="CA2" s="48"/>
      <c r="CB2" s="48"/>
      <c r="CC2" s="48"/>
      <c r="CD2" s="48"/>
      <c r="CE2" s="48"/>
      <c r="CF2" s="48"/>
      <c r="CG2" s="48"/>
      <c r="CH2" s="48"/>
      <c r="CI2" s="48"/>
      <c r="CJ2" s="48"/>
      <c r="CK2" s="48"/>
      <c r="CL2" s="48"/>
      <c r="CM2" s="48"/>
      <c r="CN2" s="48"/>
      <c r="CO2" s="48"/>
      <c r="CP2" s="48"/>
      <c r="CQ2" s="48"/>
      <c r="CR2" s="48"/>
      <c r="CS2" s="48"/>
      <c r="CT2" s="48"/>
      <c r="CU2" s="48"/>
      <c r="CV2" s="48"/>
      <c r="CW2" s="48"/>
      <c r="CX2" s="48"/>
      <c r="CY2" s="48"/>
      <c r="CZ2" s="48"/>
      <c r="DA2" s="48"/>
      <c r="DB2" s="48"/>
      <c r="DC2" s="48"/>
      <c r="DH2" s="48"/>
      <c r="DI2" s="48"/>
      <c r="DJ2" s="48"/>
      <c r="DL2" s="48"/>
      <c r="DM2" s="48"/>
      <c r="DO2" s="48"/>
      <c r="DQ2" s="48"/>
      <c r="EG2" s="48"/>
      <c r="EN2" s="254" t="s">
        <v>5858</v>
      </c>
      <c r="FQ2" s="255"/>
      <c r="FR2" s="255"/>
      <c r="HR2" s="255"/>
    </row>
    <row r="3" spans="1:442" ht="16.5" customHeight="1">
      <c r="A3" s="256">
        <v>1</v>
      </c>
      <c r="B3" s="230" t="s">
        <v>351</v>
      </c>
      <c r="C3" s="100">
        <f t="shared" ref="C3:C31" si="0">COUNTIF(E3:PZ3,"x")</f>
        <v>19</v>
      </c>
      <c r="D3" s="322" t="s">
        <v>5859</v>
      </c>
      <c r="E3" s="100"/>
      <c r="F3" s="18"/>
      <c r="G3" s="18"/>
      <c r="H3" s="18"/>
      <c r="I3" s="18"/>
      <c r="J3" s="18"/>
      <c r="K3" s="18"/>
      <c r="L3" s="18"/>
      <c r="M3" s="55"/>
      <c r="N3" s="55"/>
      <c r="O3" s="55"/>
      <c r="P3" s="55"/>
      <c r="Q3" s="55"/>
      <c r="R3" s="55" t="s">
        <v>5860</v>
      </c>
      <c r="S3" s="55"/>
      <c r="T3" s="55"/>
      <c r="U3" s="55"/>
      <c r="V3" s="55"/>
      <c r="W3" s="55"/>
      <c r="X3" s="55"/>
      <c r="Y3" s="55"/>
      <c r="Z3" s="55" t="s">
        <v>5860</v>
      </c>
      <c r="AA3" s="55"/>
      <c r="AB3" s="55" t="s">
        <v>5860</v>
      </c>
      <c r="AC3" s="55"/>
      <c r="AD3" s="55"/>
      <c r="AE3" s="55"/>
      <c r="AF3" s="55"/>
      <c r="AG3" s="55"/>
      <c r="AH3" s="55"/>
      <c r="AI3" s="55"/>
      <c r="AJ3" s="55"/>
      <c r="AK3" s="55"/>
      <c r="AL3" s="55"/>
      <c r="AM3" s="55" t="s">
        <v>5860</v>
      </c>
      <c r="AN3" s="55"/>
      <c r="AO3" s="55"/>
      <c r="AP3" s="55"/>
      <c r="AQ3" s="55"/>
      <c r="AR3" s="55"/>
      <c r="AS3" s="55"/>
      <c r="AT3" s="55"/>
      <c r="AU3" s="55"/>
      <c r="AV3" s="55"/>
      <c r="AW3" s="55"/>
      <c r="AX3" s="55"/>
      <c r="AY3" s="55"/>
      <c r="AZ3" s="55"/>
      <c r="BA3" s="55"/>
      <c r="BB3" s="55"/>
      <c r="BC3" s="100"/>
      <c r="BD3" s="55"/>
      <c r="BE3" s="55"/>
      <c r="BF3" s="55"/>
      <c r="BG3" s="55"/>
      <c r="BH3" s="55"/>
      <c r="BI3" s="55"/>
      <c r="BJ3" s="55"/>
      <c r="BK3" s="55"/>
      <c r="BL3" s="55"/>
      <c r="BM3" s="55"/>
      <c r="BN3" s="55"/>
      <c r="BO3" s="55"/>
      <c r="BP3" s="55"/>
      <c r="BQ3" s="55" t="s">
        <v>5860</v>
      </c>
      <c r="BR3" s="55"/>
      <c r="BS3" s="257"/>
      <c r="BT3" s="321" t="s">
        <v>5861</v>
      </c>
      <c r="BU3" s="55"/>
      <c r="BV3" s="55"/>
      <c r="BW3" s="55"/>
      <c r="BX3" s="55"/>
      <c r="BY3" s="55"/>
      <c r="BZ3" s="55"/>
      <c r="CA3" s="55"/>
      <c r="CB3" s="55"/>
      <c r="CC3" s="55"/>
      <c r="CD3" s="55" t="s">
        <v>5860</v>
      </c>
      <c r="CE3" s="55"/>
      <c r="CF3" s="55"/>
      <c r="CG3" s="55"/>
      <c r="CH3" s="55"/>
      <c r="CI3" s="55"/>
      <c r="CJ3" s="55"/>
      <c r="CK3" s="55"/>
      <c r="CL3" s="55"/>
      <c r="CM3" s="55"/>
      <c r="CN3" s="55"/>
      <c r="CO3" s="55"/>
      <c r="CP3" s="55"/>
      <c r="CQ3" s="55" t="s">
        <v>5860</v>
      </c>
      <c r="CR3" s="55" t="s">
        <v>5860</v>
      </c>
      <c r="CS3" s="55"/>
      <c r="CT3" s="55"/>
      <c r="CU3" s="55"/>
      <c r="CV3" s="55" t="s">
        <v>5860</v>
      </c>
      <c r="CW3" s="55"/>
      <c r="CX3" s="55"/>
      <c r="CY3" s="55"/>
      <c r="CZ3" s="55"/>
      <c r="DA3" s="55"/>
      <c r="DB3" s="55" t="s">
        <v>5860</v>
      </c>
      <c r="DC3" s="55"/>
      <c r="DD3" s="55"/>
      <c r="DE3" s="55"/>
      <c r="DF3" s="55"/>
      <c r="DG3" s="55"/>
      <c r="DH3" s="55"/>
      <c r="DI3" s="55"/>
      <c r="DJ3" s="55"/>
      <c r="DK3" s="55"/>
      <c r="DL3" s="55"/>
      <c r="DM3" s="55"/>
      <c r="DN3" s="55"/>
      <c r="DO3" s="55"/>
      <c r="DP3" s="55" t="s">
        <v>568</v>
      </c>
      <c r="DQ3" s="55"/>
      <c r="DR3" s="55"/>
      <c r="DS3" s="55" t="s">
        <v>5860</v>
      </c>
      <c r="DT3" s="55"/>
      <c r="DU3" s="55"/>
      <c r="DV3" s="55"/>
      <c r="DW3" s="55"/>
      <c r="DX3" s="55"/>
      <c r="DY3" s="55"/>
      <c r="DZ3" s="55"/>
      <c r="EA3" s="55" t="s">
        <v>5860</v>
      </c>
      <c r="EB3" s="55"/>
      <c r="EC3" s="55"/>
      <c r="ED3" s="55"/>
      <c r="EE3" s="55"/>
      <c r="EF3" s="55"/>
      <c r="EG3" s="55"/>
      <c r="EH3" s="55"/>
      <c r="EI3" s="55"/>
      <c r="EJ3" s="55"/>
      <c r="EK3" s="55"/>
      <c r="EL3" s="55"/>
      <c r="EM3" s="257"/>
      <c r="EN3" s="55"/>
      <c r="EO3" s="258"/>
      <c r="EP3" s="55"/>
      <c r="EQ3" s="55"/>
      <c r="ER3" s="55"/>
      <c r="ES3" s="55"/>
      <c r="ET3" s="55"/>
      <c r="EU3" s="55"/>
      <c r="EV3" s="55"/>
      <c r="EW3" s="55"/>
      <c r="EX3" s="55"/>
      <c r="EY3" s="55"/>
      <c r="EZ3" s="55"/>
      <c r="FA3" s="55"/>
      <c r="FB3" s="55"/>
      <c r="FC3" s="55"/>
      <c r="FD3" s="55"/>
      <c r="FE3" s="55"/>
      <c r="FF3" s="55"/>
      <c r="FG3" s="55"/>
      <c r="FH3" s="55"/>
      <c r="FI3" s="259"/>
      <c r="FJ3" s="55"/>
      <c r="FK3" s="55"/>
      <c r="FL3" s="55"/>
      <c r="FM3" s="55"/>
      <c r="FN3" s="55"/>
      <c r="FO3" s="55"/>
      <c r="FP3" s="55"/>
      <c r="FQ3" s="260"/>
      <c r="FR3" s="260"/>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c r="HK3" s="55"/>
      <c r="HL3" s="55"/>
      <c r="HM3" s="55"/>
      <c r="HN3" s="55"/>
      <c r="HO3" s="55"/>
      <c r="HP3" s="55"/>
      <c r="HQ3" s="55"/>
      <c r="HR3" s="260"/>
      <c r="HS3" s="55"/>
      <c r="HT3" s="55"/>
      <c r="HU3" s="55"/>
      <c r="HV3" s="55"/>
      <c r="HW3" s="55"/>
      <c r="HX3" s="55"/>
      <c r="HY3" s="55" t="s">
        <v>5860</v>
      </c>
      <c r="HZ3" s="55"/>
      <c r="IA3" s="55" t="s">
        <v>5860</v>
      </c>
      <c r="IB3" s="55"/>
      <c r="IC3" s="55"/>
      <c r="ID3" s="322" t="s">
        <v>5862</v>
      </c>
      <c r="IE3" s="55"/>
      <c r="IF3" s="55"/>
      <c r="IG3" s="55"/>
      <c r="IH3" s="55"/>
      <c r="II3" s="55"/>
      <c r="IJ3" s="55"/>
      <c r="IK3" s="55"/>
      <c r="IL3" s="55"/>
      <c r="IM3" s="55"/>
      <c r="IN3" s="55"/>
      <c r="IO3" s="55"/>
      <c r="IP3" s="55"/>
      <c r="IQ3" s="55"/>
      <c r="IR3" s="55"/>
      <c r="IS3" s="55"/>
      <c r="IT3" s="55"/>
      <c r="IU3" s="55"/>
      <c r="IV3" s="55"/>
      <c r="IW3" s="55"/>
      <c r="IX3" s="55"/>
      <c r="IY3" s="55"/>
      <c r="IZ3" s="55"/>
      <c r="JA3" s="55"/>
      <c r="JB3" s="55"/>
      <c r="JC3" s="55"/>
      <c r="JD3" s="55" t="s">
        <v>5860</v>
      </c>
      <c r="JE3" s="55"/>
      <c r="JF3" s="55"/>
      <c r="JG3" s="55"/>
      <c r="JH3" s="320" t="s">
        <v>5863</v>
      </c>
      <c r="JI3" s="55"/>
      <c r="JJ3" s="55"/>
      <c r="JK3" s="320" t="s">
        <v>5864</v>
      </c>
      <c r="JL3" s="55"/>
      <c r="JM3" s="55"/>
      <c r="JN3" s="55"/>
      <c r="JO3" s="55"/>
      <c r="JP3" s="55"/>
      <c r="JQ3" s="55"/>
      <c r="JR3" s="55"/>
      <c r="JS3" s="55"/>
      <c r="JT3" s="55"/>
      <c r="JU3" s="55" t="s">
        <v>5860</v>
      </c>
      <c r="JV3" s="55"/>
      <c r="JW3" s="55"/>
      <c r="JX3" s="55"/>
      <c r="JY3" s="55"/>
      <c r="JZ3" s="55"/>
      <c r="KA3" s="55"/>
      <c r="KB3" s="320" t="s">
        <v>5863</v>
      </c>
      <c r="KC3" s="320" t="s">
        <v>5864</v>
      </c>
      <c r="KD3" s="55"/>
      <c r="KE3" s="55"/>
      <c r="KF3" s="55"/>
      <c r="KG3" s="55"/>
      <c r="KH3" s="55"/>
      <c r="KI3" s="55" t="s">
        <v>5860</v>
      </c>
      <c r="KJ3" s="55"/>
      <c r="KK3" s="55"/>
      <c r="KL3" s="55"/>
      <c r="KM3" s="55"/>
      <c r="KN3" s="55"/>
      <c r="KO3" s="55"/>
      <c r="KP3" s="55"/>
      <c r="KQ3" s="55"/>
      <c r="KR3" s="55"/>
      <c r="KS3" s="55"/>
      <c r="KT3" s="55"/>
      <c r="KU3" s="55"/>
      <c r="KV3" s="55"/>
      <c r="KW3" s="55"/>
      <c r="KX3" s="55"/>
      <c r="KY3" s="320" t="s">
        <v>5865</v>
      </c>
      <c r="KZ3" s="55"/>
      <c r="LA3" s="55"/>
      <c r="LB3" s="55"/>
      <c r="LC3" s="55"/>
      <c r="LD3" s="55"/>
      <c r="LE3" s="55"/>
      <c r="LF3" s="320" t="s">
        <v>5864</v>
      </c>
      <c r="LG3" s="55"/>
      <c r="LH3" s="55"/>
      <c r="LI3" s="55"/>
      <c r="LJ3" s="55"/>
      <c r="LK3" s="55"/>
      <c r="LL3" s="55"/>
      <c r="LM3" s="55"/>
      <c r="LN3" s="55"/>
      <c r="LO3" s="55"/>
      <c r="LP3" s="55"/>
      <c r="LQ3" s="55"/>
      <c r="LR3" s="55"/>
      <c r="LS3" s="55"/>
      <c r="LT3" s="320" t="s">
        <v>5863</v>
      </c>
      <c r="LU3" s="55"/>
      <c r="LV3" s="55"/>
      <c r="LW3" s="55"/>
      <c r="LX3" s="55"/>
      <c r="LY3" s="55"/>
      <c r="LZ3" s="55"/>
      <c r="MA3" s="55"/>
      <c r="MB3" s="55"/>
      <c r="MC3" s="55" t="s">
        <v>5860</v>
      </c>
      <c r="MD3" s="55"/>
      <c r="ME3" s="55"/>
      <c r="MF3" s="320" t="s">
        <v>5863</v>
      </c>
      <c r="MG3" s="55"/>
      <c r="MH3" s="55"/>
      <c r="MI3" s="320" t="s">
        <v>5864</v>
      </c>
      <c r="MJ3" s="55"/>
      <c r="MK3" s="55"/>
      <c r="ML3" s="55"/>
      <c r="MM3" s="320" t="s">
        <v>5863</v>
      </c>
      <c r="MN3" s="55"/>
      <c r="MO3" s="55"/>
      <c r="MP3" s="55"/>
      <c r="MQ3" s="55"/>
      <c r="MR3" s="55"/>
      <c r="MS3" s="55"/>
      <c r="MT3" s="55"/>
      <c r="MU3" s="55"/>
      <c r="MV3" s="55"/>
      <c r="MW3" s="55"/>
      <c r="MX3" s="320" t="s">
        <v>5864</v>
      </c>
      <c r="MY3" s="55" t="s">
        <v>5860</v>
      </c>
      <c r="MZ3" s="55"/>
      <c r="NA3" s="55"/>
      <c r="NB3" s="55"/>
      <c r="NC3" s="55"/>
      <c r="ND3" s="55"/>
      <c r="NE3" s="320" t="s">
        <v>5866</v>
      </c>
      <c r="NF3" s="55"/>
      <c r="NG3" s="55"/>
      <c r="NH3" s="55"/>
      <c r="NI3" s="55"/>
      <c r="NJ3" s="55"/>
      <c r="NK3" s="55"/>
      <c r="NL3" s="55"/>
      <c r="NM3" s="55"/>
      <c r="NN3" s="55"/>
      <c r="NO3" s="55"/>
      <c r="NP3" s="55"/>
      <c r="NQ3" s="55"/>
      <c r="NR3" s="55"/>
      <c r="NS3" s="55"/>
      <c r="NT3" s="55"/>
      <c r="NU3" s="55"/>
      <c r="NV3" s="55"/>
      <c r="NW3" s="55"/>
      <c r="NX3" s="55"/>
      <c r="NY3" s="55"/>
      <c r="NZ3" s="55"/>
      <c r="OA3" s="55"/>
      <c r="OB3" s="55"/>
      <c r="OC3" s="55"/>
      <c r="OD3" s="55"/>
      <c r="OE3" s="55"/>
      <c r="OF3" s="55"/>
      <c r="OG3" s="55"/>
      <c r="OH3" s="55"/>
      <c r="OI3" s="55"/>
      <c r="OJ3" s="55"/>
      <c r="OK3" s="55"/>
      <c r="OL3" s="55"/>
      <c r="OM3" s="55"/>
      <c r="ON3" s="55"/>
      <c r="OO3" s="55"/>
      <c r="OP3" s="55"/>
      <c r="OQ3" s="55"/>
      <c r="OR3" s="55"/>
      <c r="OS3" s="55"/>
      <c r="OT3" s="55"/>
      <c r="OU3" s="55"/>
      <c r="OV3" s="55"/>
      <c r="OW3" s="55"/>
      <c r="OX3" s="55"/>
      <c r="OY3" s="55"/>
      <c r="OZ3" s="55"/>
      <c r="PA3" s="55"/>
      <c r="PB3" s="55"/>
      <c r="PC3" s="55"/>
      <c r="PD3" s="55"/>
      <c r="PE3" s="55"/>
      <c r="PF3" s="55"/>
      <c r="PG3" s="55"/>
      <c r="PH3" s="55"/>
      <c r="PI3" s="55"/>
      <c r="PJ3" s="55"/>
      <c r="PK3" s="55"/>
      <c r="PL3" s="55"/>
      <c r="PM3" s="55"/>
      <c r="PN3" s="55"/>
      <c r="PO3" s="55"/>
      <c r="PP3" s="55"/>
      <c r="PQ3" s="55"/>
      <c r="PR3" s="55"/>
      <c r="PS3" s="55"/>
      <c r="PT3" s="55"/>
      <c r="PU3" s="55"/>
      <c r="PV3" s="55"/>
      <c r="PW3" s="55"/>
      <c r="PX3" s="55"/>
      <c r="PY3" s="55"/>
      <c r="PZ3" s="55"/>
    </row>
    <row r="4" spans="1:442" ht="14.5">
      <c r="A4" s="256">
        <v>2</v>
      </c>
      <c r="B4" s="230" t="s">
        <v>5867</v>
      </c>
      <c r="C4" s="100">
        <f t="shared" si="0"/>
        <v>8</v>
      </c>
      <c r="D4" s="319"/>
      <c r="E4" s="100"/>
      <c r="F4" s="18"/>
      <c r="G4" s="18"/>
      <c r="H4" s="18"/>
      <c r="I4" s="18"/>
      <c r="J4" s="18"/>
      <c r="K4" s="18"/>
      <c r="L4" s="18"/>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t="s">
        <v>5860</v>
      </c>
      <c r="AO4" s="55"/>
      <c r="AP4" s="55"/>
      <c r="AQ4" s="55"/>
      <c r="AR4" s="55"/>
      <c r="AS4" s="55"/>
      <c r="AT4" s="55"/>
      <c r="AU4" s="55"/>
      <c r="AV4" s="55"/>
      <c r="AW4" s="55"/>
      <c r="AX4" s="55"/>
      <c r="AY4" s="55"/>
      <c r="AZ4" s="55"/>
      <c r="BA4" s="55"/>
      <c r="BB4" s="55"/>
      <c r="BC4" s="100"/>
      <c r="BD4" s="55"/>
      <c r="BE4" s="55"/>
      <c r="BF4" s="55"/>
      <c r="BG4" s="55"/>
      <c r="BH4" s="55"/>
      <c r="BI4" s="55" t="s">
        <v>5860</v>
      </c>
      <c r="BJ4" s="55"/>
      <c r="BK4" s="55"/>
      <c r="BL4" s="55"/>
      <c r="BM4" s="55"/>
      <c r="BN4" s="55"/>
      <c r="BO4" s="55"/>
      <c r="BP4" s="55"/>
      <c r="BQ4" s="55"/>
      <c r="BR4" s="55"/>
      <c r="BS4" s="257"/>
      <c r="BT4" s="319"/>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t="s">
        <v>5860</v>
      </c>
      <c r="DJ4" s="55"/>
      <c r="DK4" s="55"/>
      <c r="DL4" s="55"/>
      <c r="DM4" s="55"/>
      <c r="DN4" s="55"/>
      <c r="DO4" s="55"/>
      <c r="DP4" s="55" t="s">
        <v>568</v>
      </c>
      <c r="DQ4" s="55"/>
      <c r="DR4" s="55"/>
      <c r="DS4" s="55"/>
      <c r="DT4" s="55"/>
      <c r="DU4" s="55"/>
      <c r="DV4" s="55"/>
      <c r="DW4" s="55"/>
      <c r="DX4" s="55"/>
      <c r="DY4" s="55"/>
      <c r="DZ4" s="55"/>
      <c r="EA4" s="55"/>
      <c r="EB4" s="55"/>
      <c r="EC4" s="55"/>
      <c r="ED4" s="55"/>
      <c r="EE4" s="55"/>
      <c r="EF4" s="55"/>
      <c r="EG4" s="55"/>
      <c r="EH4" s="55"/>
      <c r="EI4" s="55"/>
      <c r="EJ4" s="55"/>
      <c r="EK4" s="55"/>
      <c r="EL4" s="55"/>
      <c r="EM4" s="257"/>
      <c r="EN4" s="55"/>
      <c r="EO4" s="258"/>
      <c r="EP4" s="55"/>
      <c r="EQ4" s="55"/>
      <c r="ER4" s="55"/>
      <c r="ES4" s="55"/>
      <c r="ET4" s="55"/>
      <c r="EU4" s="55"/>
      <c r="EV4" s="55"/>
      <c r="EW4" s="55"/>
      <c r="EX4" s="55"/>
      <c r="EY4" s="55"/>
      <c r="EZ4" s="55"/>
      <c r="FA4" s="55"/>
      <c r="FB4" s="55"/>
      <c r="FC4" s="55"/>
      <c r="FD4" s="55"/>
      <c r="FE4" s="55"/>
      <c r="FF4" s="55"/>
      <c r="FG4" s="55"/>
      <c r="FH4" s="55"/>
      <c r="FI4" s="259"/>
      <c r="FJ4" s="55"/>
      <c r="FK4" s="55"/>
      <c r="FL4" s="55"/>
      <c r="FM4" s="55"/>
      <c r="FN4" s="55"/>
      <c r="FO4" s="55"/>
      <c r="FP4" s="55"/>
      <c r="FQ4" s="260"/>
      <c r="FR4" s="260"/>
      <c r="FS4" s="55"/>
      <c r="FT4" s="55"/>
      <c r="FU4" s="55"/>
      <c r="FV4" s="55"/>
      <c r="FW4" s="55"/>
      <c r="FX4" s="55"/>
      <c r="FY4" s="55"/>
      <c r="FZ4" s="55"/>
      <c r="GA4" s="55"/>
      <c r="GB4" s="55"/>
      <c r="GC4" s="55"/>
      <c r="GD4" s="55"/>
      <c r="GE4" s="55"/>
      <c r="GF4" s="55"/>
      <c r="GG4" s="55"/>
      <c r="GH4" s="55"/>
      <c r="GI4" s="55"/>
      <c r="GJ4" s="55"/>
      <c r="GK4" s="55"/>
      <c r="GL4" s="55"/>
      <c r="GM4" s="55"/>
      <c r="GN4" s="55"/>
      <c r="GO4" s="55"/>
      <c r="GP4" s="55"/>
      <c r="GQ4" s="55"/>
      <c r="GR4" s="55"/>
      <c r="GS4" s="55"/>
      <c r="GT4" s="55"/>
      <c r="GU4" s="55"/>
      <c r="GV4" s="55"/>
      <c r="GW4" s="55"/>
      <c r="GX4" s="55"/>
      <c r="GY4" s="55"/>
      <c r="GZ4" s="55"/>
      <c r="HA4" s="55"/>
      <c r="HB4" s="55"/>
      <c r="HC4" s="55"/>
      <c r="HD4" s="55"/>
      <c r="HE4" s="55"/>
      <c r="HF4" s="55" t="s">
        <v>5860</v>
      </c>
      <c r="HG4" s="55"/>
      <c r="HH4" s="55" t="s">
        <v>5860</v>
      </c>
      <c r="HI4" s="55"/>
      <c r="HJ4" s="55"/>
      <c r="HK4" s="55"/>
      <c r="HL4" s="55"/>
      <c r="HM4" s="55"/>
      <c r="HN4" s="55"/>
      <c r="HO4" s="55"/>
      <c r="HP4" s="55"/>
      <c r="HQ4" s="55"/>
      <c r="HR4" s="260"/>
      <c r="HS4" s="55"/>
      <c r="HT4" s="55"/>
      <c r="HU4" s="55"/>
      <c r="HV4" s="55"/>
      <c r="HW4" s="55"/>
      <c r="HX4" s="55"/>
      <c r="HY4" s="55"/>
      <c r="HZ4" s="55"/>
      <c r="IA4" s="55"/>
      <c r="IB4" s="55"/>
      <c r="IC4" s="55"/>
      <c r="ID4" s="319"/>
      <c r="IE4" s="55"/>
      <c r="IF4" s="55"/>
      <c r="IG4" s="55"/>
      <c r="IH4" s="55"/>
      <c r="II4" s="55"/>
      <c r="IJ4" s="55"/>
      <c r="IK4" s="55"/>
      <c r="IL4" s="55"/>
      <c r="IM4" s="55"/>
      <c r="IN4" s="55"/>
      <c r="IO4" s="55"/>
      <c r="IP4" s="55"/>
      <c r="IQ4" s="55"/>
      <c r="IR4" s="55"/>
      <c r="IS4" s="55"/>
      <c r="IT4" s="55"/>
      <c r="IU4" s="55"/>
      <c r="IV4" s="55"/>
      <c r="IW4" s="55"/>
      <c r="IX4" s="55"/>
      <c r="IY4" s="55"/>
      <c r="IZ4" s="55"/>
      <c r="JA4" s="55"/>
      <c r="JB4" s="55"/>
      <c r="JC4" s="55"/>
      <c r="JD4" s="55"/>
      <c r="JE4" s="55"/>
      <c r="JF4" s="55"/>
      <c r="JG4" s="55"/>
      <c r="JH4" s="319"/>
      <c r="JI4" s="55"/>
      <c r="JJ4" s="55"/>
      <c r="JK4" s="319"/>
      <c r="JL4" s="55"/>
      <c r="JM4" s="55"/>
      <c r="JN4" s="55"/>
      <c r="JO4" s="55"/>
      <c r="JP4" s="55"/>
      <c r="JQ4" s="55"/>
      <c r="JR4" s="55"/>
      <c r="JS4" s="55"/>
      <c r="JT4" s="55"/>
      <c r="JU4" s="55"/>
      <c r="JV4" s="55"/>
      <c r="JW4" s="55"/>
      <c r="JX4" s="55"/>
      <c r="JY4" s="55"/>
      <c r="JZ4" s="55"/>
      <c r="KA4" s="55"/>
      <c r="KB4" s="319"/>
      <c r="KC4" s="319"/>
      <c r="KD4" s="55"/>
      <c r="KE4" s="55"/>
      <c r="KF4" s="55"/>
      <c r="KG4" s="55"/>
      <c r="KH4" s="55"/>
      <c r="KI4" s="55"/>
      <c r="KJ4" s="55"/>
      <c r="KK4" s="55"/>
      <c r="KL4" s="55"/>
      <c r="KM4" s="55"/>
      <c r="KN4" s="55"/>
      <c r="KO4" s="55"/>
      <c r="KP4" s="55"/>
      <c r="KQ4" s="55"/>
      <c r="KR4" s="55"/>
      <c r="KS4" s="55"/>
      <c r="KT4" s="55"/>
      <c r="KU4" s="55"/>
      <c r="KV4" s="55"/>
      <c r="KW4" s="55"/>
      <c r="KX4" s="55"/>
      <c r="KY4" s="319"/>
      <c r="KZ4" s="55"/>
      <c r="LA4" s="55"/>
      <c r="LB4" s="55"/>
      <c r="LC4" s="55"/>
      <c r="LD4" s="55"/>
      <c r="LE4" s="55"/>
      <c r="LF4" s="319"/>
      <c r="LG4" s="55"/>
      <c r="LH4" s="55"/>
      <c r="LI4" s="55"/>
      <c r="LJ4" s="55"/>
      <c r="LK4" s="55"/>
      <c r="LL4" s="55"/>
      <c r="LM4" s="55"/>
      <c r="LN4" s="55"/>
      <c r="LO4" s="55"/>
      <c r="LP4" s="55"/>
      <c r="LQ4" s="55"/>
      <c r="LR4" s="55"/>
      <c r="LS4" s="55"/>
      <c r="LT4" s="319"/>
      <c r="LU4" s="55"/>
      <c r="LV4" s="55"/>
      <c r="LW4" s="55"/>
      <c r="LX4" s="55" t="s">
        <v>5860</v>
      </c>
      <c r="LY4" s="55"/>
      <c r="LZ4" s="55"/>
      <c r="MA4" s="55"/>
      <c r="MB4" s="55"/>
      <c r="MC4" s="55"/>
      <c r="MD4" s="55"/>
      <c r="ME4" s="55"/>
      <c r="MF4" s="319"/>
      <c r="MG4" s="55"/>
      <c r="MH4" s="55"/>
      <c r="MI4" s="319"/>
      <c r="MJ4" s="55" t="s">
        <v>5860</v>
      </c>
      <c r="MK4" s="55"/>
      <c r="ML4" s="55"/>
      <c r="MM4" s="319"/>
      <c r="MN4" s="55"/>
      <c r="MO4" s="55"/>
      <c r="MP4" s="55"/>
      <c r="MQ4" s="55"/>
      <c r="MR4" s="55"/>
      <c r="MS4" s="55"/>
      <c r="MT4" s="55"/>
      <c r="MU4" s="55" t="s">
        <v>5860</v>
      </c>
      <c r="MV4" s="55"/>
      <c r="MW4" s="55"/>
      <c r="MX4" s="319"/>
      <c r="MY4" s="55"/>
      <c r="MZ4" s="55"/>
      <c r="NA4" s="55"/>
      <c r="NB4" s="55"/>
      <c r="NC4" s="55"/>
      <c r="ND4" s="55"/>
      <c r="NE4" s="319"/>
      <c r="NF4" s="55"/>
      <c r="NG4" s="55"/>
      <c r="NH4" s="55"/>
      <c r="NI4" s="55"/>
      <c r="NJ4" s="55"/>
      <c r="NK4" s="55"/>
      <c r="NL4" s="55"/>
      <c r="NM4" s="55"/>
      <c r="NN4" s="55"/>
      <c r="NO4" s="55"/>
      <c r="NP4" s="55"/>
      <c r="NQ4" s="55"/>
      <c r="NR4" s="55"/>
      <c r="NS4" s="55"/>
      <c r="NT4" s="55"/>
      <c r="NU4" s="55"/>
      <c r="NV4" s="55"/>
      <c r="NW4" s="55"/>
      <c r="NX4" s="55"/>
      <c r="NY4" s="55"/>
      <c r="NZ4" s="55"/>
      <c r="OA4" s="55"/>
      <c r="OB4" s="55"/>
      <c r="OC4" s="55"/>
      <c r="OD4" s="55"/>
      <c r="OE4" s="55"/>
      <c r="OF4" s="55"/>
      <c r="OG4" s="55"/>
      <c r="OH4" s="55"/>
      <c r="OI4" s="55"/>
      <c r="OJ4" s="55"/>
      <c r="OK4" s="55"/>
      <c r="OL4" s="55"/>
      <c r="OM4" s="55"/>
      <c r="ON4" s="55"/>
      <c r="OO4" s="55"/>
      <c r="OP4" s="55"/>
      <c r="OQ4" s="55"/>
      <c r="OR4" s="55"/>
      <c r="OS4" s="55"/>
      <c r="OT4" s="55"/>
      <c r="OU4" s="55"/>
      <c r="OV4" s="55"/>
      <c r="OW4" s="55"/>
      <c r="OX4" s="55"/>
      <c r="OY4" s="55"/>
      <c r="OZ4" s="55"/>
      <c r="PA4" s="55"/>
      <c r="PB4" s="55"/>
      <c r="PC4" s="55"/>
      <c r="PD4" s="55"/>
      <c r="PE4" s="55"/>
      <c r="PF4" s="55"/>
      <c r="PG4" s="55"/>
      <c r="PH4" s="55"/>
      <c r="PI4" s="55"/>
      <c r="PJ4" s="55"/>
      <c r="PK4" s="55"/>
      <c r="PL4" s="55"/>
      <c r="PM4" s="55"/>
      <c r="PN4" s="55"/>
      <c r="PO4" s="55"/>
      <c r="PP4" s="55"/>
      <c r="PQ4" s="55"/>
      <c r="PR4" s="55"/>
      <c r="PS4" s="55"/>
      <c r="PT4" s="55"/>
      <c r="PU4" s="55"/>
      <c r="PV4" s="55"/>
      <c r="PW4" s="55"/>
      <c r="PX4" s="55"/>
      <c r="PY4" s="55"/>
      <c r="PZ4" s="55"/>
    </row>
    <row r="5" spans="1:442" ht="14.5">
      <c r="A5" s="256">
        <v>3</v>
      </c>
      <c r="B5" s="230" t="s">
        <v>5868</v>
      </c>
      <c r="C5" s="100">
        <f t="shared" si="0"/>
        <v>0</v>
      </c>
      <c r="D5" s="319"/>
      <c r="E5" s="100"/>
      <c r="F5" s="18"/>
      <c r="G5" s="18"/>
      <c r="H5" s="18"/>
      <c r="I5" s="18"/>
      <c r="J5" s="18"/>
      <c r="K5" s="18"/>
      <c r="L5" s="18"/>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100"/>
      <c r="BD5" s="55"/>
      <c r="BE5" s="55"/>
      <c r="BF5" s="55"/>
      <c r="BG5" s="55"/>
      <c r="BH5" s="55"/>
      <c r="BI5" s="55"/>
      <c r="BJ5" s="55"/>
      <c r="BK5" s="55"/>
      <c r="BL5" s="55"/>
      <c r="BM5" s="55"/>
      <c r="BN5" s="55"/>
      <c r="BO5" s="55"/>
      <c r="BP5" s="55"/>
      <c r="BQ5" s="55"/>
      <c r="BR5" s="55"/>
      <c r="BS5" s="257"/>
      <c r="BT5" s="319"/>
      <c r="BU5" s="55"/>
      <c r="BV5" s="55"/>
      <c r="BW5" s="55"/>
      <c r="BX5" s="55"/>
      <c r="BY5" s="55"/>
      <c r="BZ5" s="55"/>
      <c r="CA5" s="55"/>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5"/>
      <c r="DP5" s="55" t="s">
        <v>568</v>
      </c>
      <c r="DQ5" s="55"/>
      <c r="DR5" s="55"/>
      <c r="DS5" s="55"/>
      <c r="DT5" s="55"/>
      <c r="DU5" s="55"/>
      <c r="DV5" s="55"/>
      <c r="DW5" s="55"/>
      <c r="DX5" s="55"/>
      <c r="DY5" s="55"/>
      <c r="DZ5" s="55"/>
      <c r="EA5" s="55"/>
      <c r="EB5" s="55"/>
      <c r="EC5" s="55"/>
      <c r="ED5" s="55"/>
      <c r="EE5" s="55"/>
      <c r="EF5" s="55"/>
      <c r="EG5" s="55"/>
      <c r="EH5" s="55"/>
      <c r="EI5" s="55"/>
      <c r="EJ5" s="55"/>
      <c r="EK5" s="55"/>
      <c r="EL5" s="55"/>
      <c r="EM5" s="257"/>
      <c r="EN5" s="55"/>
      <c r="EO5" s="258"/>
      <c r="EP5" s="55"/>
      <c r="EQ5" s="55"/>
      <c r="ER5" s="55"/>
      <c r="ES5" s="55"/>
      <c r="ET5" s="55"/>
      <c r="EU5" s="55"/>
      <c r="EV5" s="55"/>
      <c r="EW5" s="55"/>
      <c r="EX5" s="55"/>
      <c r="EY5" s="55"/>
      <c r="EZ5" s="55"/>
      <c r="FA5" s="55"/>
      <c r="FB5" s="55"/>
      <c r="FC5" s="55"/>
      <c r="FD5" s="55"/>
      <c r="FE5" s="55"/>
      <c r="FF5" s="55"/>
      <c r="FG5" s="55"/>
      <c r="FH5" s="55"/>
      <c r="FI5" s="259"/>
      <c r="FJ5" s="55"/>
      <c r="FK5" s="55"/>
      <c r="FL5" s="55"/>
      <c r="FM5" s="55"/>
      <c r="FN5" s="55"/>
      <c r="FO5" s="55"/>
      <c r="FP5" s="55"/>
      <c r="FQ5" s="260"/>
      <c r="FR5" s="260"/>
      <c r="FS5" s="55"/>
      <c r="FT5" s="55"/>
      <c r="FU5" s="55"/>
      <c r="FV5" s="55"/>
      <c r="FW5" s="55"/>
      <c r="FX5" s="55"/>
      <c r="FY5" s="55"/>
      <c r="FZ5" s="55"/>
      <c r="GA5" s="55"/>
      <c r="GB5" s="55"/>
      <c r="GC5" s="55"/>
      <c r="GD5" s="55"/>
      <c r="GE5" s="55"/>
      <c r="GF5" s="55"/>
      <c r="GG5" s="55"/>
      <c r="GH5" s="55"/>
      <c r="GI5" s="55"/>
      <c r="GJ5" s="55"/>
      <c r="GK5" s="55"/>
      <c r="GL5" s="55"/>
      <c r="GM5" s="55"/>
      <c r="GN5" s="55"/>
      <c r="GO5" s="55"/>
      <c r="GP5" s="55"/>
      <c r="GQ5" s="55"/>
      <c r="GR5" s="55"/>
      <c r="GS5" s="55"/>
      <c r="GT5" s="55"/>
      <c r="GU5" s="55"/>
      <c r="GV5" s="55"/>
      <c r="GW5" s="55"/>
      <c r="GX5" s="55"/>
      <c r="GY5" s="55"/>
      <c r="GZ5" s="55"/>
      <c r="HA5" s="55"/>
      <c r="HB5" s="55"/>
      <c r="HC5" s="55"/>
      <c r="HD5" s="55"/>
      <c r="HE5" s="55"/>
      <c r="HF5" s="55"/>
      <c r="HG5" s="55"/>
      <c r="HH5" s="55"/>
      <c r="HI5" s="55"/>
      <c r="HJ5" s="55"/>
      <c r="HK5" s="55"/>
      <c r="HL5" s="55"/>
      <c r="HM5" s="55"/>
      <c r="HN5" s="55"/>
      <c r="HO5" s="55"/>
      <c r="HP5" s="55"/>
      <c r="HQ5" s="55"/>
      <c r="HR5" s="260"/>
      <c r="HS5" s="55"/>
      <c r="HT5" s="55"/>
      <c r="HU5" s="55"/>
      <c r="HV5" s="55"/>
      <c r="HW5" s="55"/>
      <c r="HX5" s="55"/>
      <c r="HY5" s="55"/>
      <c r="HZ5" s="55"/>
      <c r="IA5" s="55"/>
      <c r="IB5" s="55"/>
      <c r="IC5" s="55"/>
      <c r="ID5" s="319"/>
      <c r="IE5" s="55"/>
      <c r="IF5" s="55"/>
      <c r="IG5" s="55"/>
      <c r="IH5" s="55"/>
      <c r="II5" s="55"/>
      <c r="IJ5" s="55"/>
      <c r="IK5" s="55"/>
      <c r="IL5" s="55"/>
      <c r="IM5" s="55"/>
      <c r="IN5" s="55"/>
      <c r="IO5" s="55"/>
      <c r="IP5" s="55"/>
      <c r="IQ5" s="55"/>
      <c r="IR5" s="55"/>
      <c r="IS5" s="55"/>
      <c r="IT5" s="55"/>
      <c r="IU5" s="55"/>
      <c r="IV5" s="55"/>
      <c r="IW5" s="55"/>
      <c r="IX5" s="55"/>
      <c r="IY5" s="55"/>
      <c r="IZ5" s="55"/>
      <c r="JA5" s="55"/>
      <c r="JB5" s="55"/>
      <c r="JC5" s="55"/>
      <c r="JD5" s="55"/>
      <c r="JE5" s="55"/>
      <c r="JF5" s="55"/>
      <c r="JG5" s="55"/>
      <c r="JH5" s="319"/>
      <c r="JI5" s="55"/>
      <c r="JJ5" s="55"/>
      <c r="JK5" s="319"/>
      <c r="JL5" s="55"/>
      <c r="JM5" s="55"/>
      <c r="JN5" s="55"/>
      <c r="JO5" s="55"/>
      <c r="JP5" s="55"/>
      <c r="JQ5" s="55"/>
      <c r="JR5" s="55"/>
      <c r="JS5" s="55"/>
      <c r="JT5" s="55"/>
      <c r="JU5" s="55"/>
      <c r="JV5" s="55"/>
      <c r="JW5" s="55"/>
      <c r="JX5" s="55"/>
      <c r="JY5" s="55"/>
      <c r="JZ5" s="55"/>
      <c r="KA5" s="55"/>
      <c r="KB5" s="319"/>
      <c r="KC5" s="319"/>
      <c r="KD5" s="55"/>
      <c r="KE5" s="55"/>
      <c r="KF5" s="55"/>
      <c r="KG5" s="55"/>
      <c r="KH5" s="55"/>
      <c r="KI5" s="55"/>
      <c r="KJ5" s="55"/>
      <c r="KK5" s="55"/>
      <c r="KL5" s="55"/>
      <c r="KM5" s="55"/>
      <c r="KN5" s="55"/>
      <c r="KO5" s="55"/>
      <c r="KP5" s="55"/>
      <c r="KQ5" s="55"/>
      <c r="KR5" s="55"/>
      <c r="KS5" s="55"/>
      <c r="KT5" s="55"/>
      <c r="KU5" s="55"/>
      <c r="KV5" s="55"/>
      <c r="KW5" s="55"/>
      <c r="KX5" s="55"/>
      <c r="KY5" s="319"/>
      <c r="KZ5" s="55"/>
      <c r="LA5" s="55"/>
      <c r="LB5" s="55"/>
      <c r="LC5" s="55"/>
      <c r="LD5" s="55"/>
      <c r="LE5" s="55"/>
      <c r="LF5" s="319"/>
      <c r="LG5" s="55"/>
      <c r="LH5" s="55"/>
      <c r="LI5" s="55"/>
      <c r="LJ5" s="55"/>
      <c r="LK5" s="55"/>
      <c r="LL5" s="55"/>
      <c r="LM5" s="55"/>
      <c r="LN5" s="55"/>
      <c r="LO5" s="55"/>
      <c r="LP5" s="55"/>
      <c r="LQ5" s="55"/>
      <c r="LR5" s="55"/>
      <c r="LS5" s="55"/>
      <c r="LT5" s="319"/>
      <c r="LU5" s="55"/>
      <c r="LV5" s="55"/>
      <c r="LW5" s="55"/>
      <c r="LX5" s="55"/>
      <c r="LY5" s="55"/>
      <c r="LZ5" s="55"/>
      <c r="MA5" s="55"/>
      <c r="MB5" s="55"/>
      <c r="MC5" s="55"/>
      <c r="MD5" s="55"/>
      <c r="ME5" s="55"/>
      <c r="MF5" s="319"/>
      <c r="MG5" s="55"/>
      <c r="MH5" s="55"/>
      <c r="MI5" s="319"/>
      <c r="MJ5" s="55"/>
      <c r="MK5" s="55"/>
      <c r="ML5" s="55"/>
      <c r="MM5" s="319"/>
      <c r="MN5" s="55"/>
      <c r="MO5" s="55"/>
      <c r="MP5" s="55"/>
      <c r="MQ5" s="55"/>
      <c r="MR5" s="55"/>
      <c r="MS5" s="55"/>
      <c r="MT5" s="55"/>
      <c r="MU5" s="55"/>
      <c r="MV5" s="55"/>
      <c r="MW5" s="55"/>
      <c r="MX5" s="319"/>
      <c r="MY5" s="55"/>
      <c r="MZ5" s="55"/>
      <c r="NA5" s="55"/>
      <c r="NB5" s="55"/>
      <c r="NC5" s="55"/>
      <c r="ND5" s="55"/>
      <c r="NE5" s="319"/>
      <c r="NF5" s="55"/>
      <c r="NG5" s="55"/>
      <c r="NH5" s="55"/>
      <c r="NI5" s="55"/>
      <c r="NJ5" s="55"/>
      <c r="NK5" s="55"/>
      <c r="NL5" s="55"/>
      <c r="NM5" s="55"/>
      <c r="NN5" s="55"/>
      <c r="NO5" s="55"/>
      <c r="NP5" s="55"/>
      <c r="NQ5" s="55"/>
      <c r="NR5" s="55"/>
      <c r="NS5" s="55"/>
      <c r="NT5" s="55"/>
      <c r="NU5" s="55"/>
      <c r="NV5" s="55"/>
      <c r="NW5" s="55"/>
      <c r="NX5" s="55"/>
      <c r="NY5" s="55"/>
      <c r="NZ5" s="55"/>
      <c r="OA5" s="55"/>
      <c r="OB5" s="55"/>
      <c r="OC5" s="55"/>
      <c r="OD5" s="55"/>
      <c r="OE5" s="55"/>
      <c r="OF5" s="55"/>
      <c r="OG5" s="55"/>
      <c r="OH5" s="55"/>
      <c r="OI5" s="55"/>
      <c r="OJ5" s="55"/>
      <c r="OK5" s="55"/>
      <c r="OL5" s="55"/>
      <c r="OM5" s="55"/>
      <c r="ON5" s="55"/>
      <c r="OO5" s="55"/>
      <c r="OP5" s="55"/>
      <c r="OQ5" s="55"/>
      <c r="OR5" s="55"/>
      <c r="OS5" s="55"/>
      <c r="OT5" s="55"/>
      <c r="OU5" s="55"/>
      <c r="OV5" s="55"/>
      <c r="OW5" s="55"/>
      <c r="OX5" s="55"/>
      <c r="OY5" s="55"/>
      <c r="OZ5" s="55"/>
      <c r="PA5" s="55"/>
      <c r="PB5" s="55"/>
      <c r="PC5" s="55"/>
      <c r="PD5" s="55"/>
      <c r="PE5" s="55"/>
      <c r="PF5" s="55"/>
      <c r="PG5" s="55"/>
      <c r="PH5" s="55"/>
      <c r="PI5" s="55"/>
      <c r="PJ5" s="55"/>
      <c r="PK5" s="55"/>
      <c r="PL5" s="55"/>
      <c r="PM5" s="55"/>
      <c r="PN5" s="55"/>
      <c r="PO5" s="55"/>
      <c r="PP5" s="55"/>
      <c r="PQ5" s="55"/>
      <c r="PR5" s="55"/>
      <c r="PS5" s="55"/>
      <c r="PT5" s="55"/>
      <c r="PU5" s="55"/>
      <c r="PV5" s="55"/>
      <c r="PW5" s="55"/>
      <c r="PX5" s="55"/>
      <c r="PY5" s="55"/>
      <c r="PZ5" s="55"/>
    </row>
    <row r="6" spans="1:442" ht="14.5">
      <c r="A6" s="256">
        <v>4</v>
      </c>
      <c r="B6" s="230" t="s">
        <v>5869</v>
      </c>
      <c r="C6" s="100">
        <f t="shared" si="0"/>
        <v>9</v>
      </c>
      <c r="D6" s="319"/>
      <c r="E6" s="100"/>
      <c r="F6" s="18"/>
      <c r="G6" s="18"/>
      <c r="H6" s="18"/>
      <c r="I6" s="18"/>
      <c r="J6" s="18"/>
      <c r="K6" s="18"/>
      <c r="L6" s="18"/>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t="s">
        <v>5860</v>
      </c>
      <c r="AT6" s="55"/>
      <c r="AU6" s="55"/>
      <c r="AV6" s="55"/>
      <c r="AW6" s="55"/>
      <c r="AX6" s="55"/>
      <c r="AY6" s="55"/>
      <c r="AZ6" s="55"/>
      <c r="BA6" s="55"/>
      <c r="BB6" s="55"/>
      <c r="BC6" s="100"/>
      <c r="BD6" s="55"/>
      <c r="BE6" s="55"/>
      <c r="BF6" s="55"/>
      <c r="BG6" s="55"/>
      <c r="BH6" s="55"/>
      <c r="BI6" s="55"/>
      <c r="BJ6" s="55"/>
      <c r="BK6" s="55"/>
      <c r="BL6" s="55"/>
      <c r="BM6" s="55"/>
      <c r="BN6" s="55"/>
      <c r="BO6" s="55"/>
      <c r="BP6" s="55"/>
      <c r="BQ6" s="55"/>
      <c r="BR6" s="55"/>
      <c r="BS6" s="257"/>
      <c r="BT6" s="319"/>
      <c r="BU6" s="55"/>
      <c r="BV6" s="55"/>
      <c r="BW6" s="55"/>
      <c r="BX6" s="55"/>
      <c r="BY6" s="55"/>
      <c r="BZ6" s="55"/>
      <c r="CA6" s="55"/>
      <c r="CB6" s="55"/>
      <c r="CC6" s="55"/>
      <c r="CD6" s="55"/>
      <c r="CE6" s="55"/>
      <c r="CF6" s="55"/>
      <c r="CG6" s="55"/>
      <c r="CH6" s="55"/>
      <c r="CI6" s="55"/>
      <c r="CJ6" s="55"/>
      <c r="CK6" s="55"/>
      <c r="CL6" s="55"/>
      <c r="CM6" s="55"/>
      <c r="CN6" s="55"/>
      <c r="CO6" s="55"/>
      <c r="CP6" s="55"/>
      <c r="CQ6" s="55"/>
      <c r="CR6" s="55"/>
      <c r="CS6" s="55"/>
      <c r="CT6" s="55"/>
      <c r="CU6" s="55"/>
      <c r="CV6" s="55"/>
      <c r="CW6" s="55"/>
      <c r="CX6" s="55"/>
      <c r="CY6" s="55"/>
      <c r="CZ6" s="55"/>
      <c r="DA6" s="55"/>
      <c r="DB6" s="55"/>
      <c r="DC6" s="55"/>
      <c r="DD6" s="55"/>
      <c r="DE6" s="55"/>
      <c r="DF6" s="55"/>
      <c r="DG6" s="55"/>
      <c r="DH6" s="55"/>
      <c r="DI6" s="55"/>
      <c r="DJ6" s="55"/>
      <c r="DK6" s="55"/>
      <c r="DL6" s="55"/>
      <c r="DM6" s="55"/>
      <c r="DN6" s="55"/>
      <c r="DO6" s="55" t="s">
        <v>5860</v>
      </c>
      <c r="DP6" s="55" t="s">
        <v>568</v>
      </c>
      <c r="DQ6" s="55"/>
      <c r="DR6" s="55"/>
      <c r="DS6" s="55"/>
      <c r="DT6" s="55"/>
      <c r="DU6" s="55"/>
      <c r="DV6" s="55"/>
      <c r="DW6" s="55"/>
      <c r="DX6" s="55"/>
      <c r="DY6" s="55"/>
      <c r="DZ6" s="55"/>
      <c r="EA6" s="55"/>
      <c r="EB6" s="55"/>
      <c r="EC6" s="55"/>
      <c r="ED6" s="55"/>
      <c r="EE6" s="55"/>
      <c r="EF6" s="55"/>
      <c r="EG6" s="55"/>
      <c r="EH6" s="55"/>
      <c r="EI6" s="55"/>
      <c r="EJ6" s="55"/>
      <c r="EK6" s="55"/>
      <c r="EL6" s="55"/>
      <c r="EM6" s="257"/>
      <c r="EN6" s="55"/>
      <c r="EO6" s="258"/>
      <c r="EP6" s="55"/>
      <c r="EQ6" s="55"/>
      <c r="ER6" s="55" t="s">
        <v>5860</v>
      </c>
      <c r="ES6" s="55"/>
      <c r="ET6" s="55"/>
      <c r="EU6" s="55"/>
      <c r="EV6" s="55"/>
      <c r="EW6" s="55"/>
      <c r="EX6" s="55"/>
      <c r="EY6" s="55"/>
      <c r="EZ6" s="55"/>
      <c r="FA6" s="55"/>
      <c r="FB6" s="55"/>
      <c r="FC6" s="55"/>
      <c r="FD6" s="55"/>
      <c r="FE6" s="55"/>
      <c r="FF6" s="55"/>
      <c r="FG6" s="55"/>
      <c r="FH6" s="55"/>
      <c r="FI6" s="259"/>
      <c r="FJ6" s="55"/>
      <c r="FK6" s="55"/>
      <c r="FL6" s="55"/>
      <c r="FM6" s="55"/>
      <c r="FN6" s="55"/>
      <c r="FO6" s="55"/>
      <c r="FP6" s="55"/>
      <c r="FQ6" s="260"/>
      <c r="FR6" s="260"/>
      <c r="FS6" s="55"/>
      <c r="FT6" s="55"/>
      <c r="FU6" s="55"/>
      <c r="FV6" s="55"/>
      <c r="FW6" s="55"/>
      <c r="FX6" s="55"/>
      <c r="FY6" s="55"/>
      <c r="FZ6" s="55"/>
      <c r="GA6" s="55"/>
      <c r="GB6" s="55"/>
      <c r="GC6" s="55"/>
      <c r="GD6" s="55"/>
      <c r="GE6" s="55"/>
      <c r="GF6" s="55"/>
      <c r="GG6" s="55"/>
      <c r="GH6" s="55"/>
      <c r="GI6" s="55"/>
      <c r="GJ6" s="55"/>
      <c r="GK6" s="55"/>
      <c r="GL6" s="55"/>
      <c r="GM6" s="55"/>
      <c r="GN6" s="55"/>
      <c r="GO6" s="55"/>
      <c r="GP6" s="55"/>
      <c r="GQ6" s="55"/>
      <c r="GR6" s="55"/>
      <c r="GS6" s="55"/>
      <c r="GT6" s="55"/>
      <c r="GU6" s="55"/>
      <c r="GV6" s="55"/>
      <c r="GW6" s="55"/>
      <c r="GX6" s="55"/>
      <c r="GY6" s="55"/>
      <c r="GZ6" s="55"/>
      <c r="HA6" s="55"/>
      <c r="HB6" s="55"/>
      <c r="HC6" s="55"/>
      <c r="HD6" s="55"/>
      <c r="HE6" s="55"/>
      <c r="HF6" s="55"/>
      <c r="HG6" s="55"/>
      <c r="HH6" s="55"/>
      <c r="HI6" s="55"/>
      <c r="HJ6" s="55"/>
      <c r="HK6" s="55"/>
      <c r="HL6" s="55"/>
      <c r="HM6" s="55"/>
      <c r="HN6" s="55"/>
      <c r="HO6" s="55"/>
      <c r="HP6" s="55"/>
      <c r="HQ6" s="55"/>
      <c r="HR6" s="260"/>
      <c r="HS6" s="55"/>
      <c r="HT6" s="55"/>
      <c r="HU6" s="55"/>
      <c r="HV6" s="55"/>
      <c r="HW6" s="55"/>
      <c r="HX6" s="55"/>
      <c r="HY6" s="55"/>
      <c r="HZ6" s="55"/>
      <c r="IA6" s="55"/>
      <c r="IB6" s="55"/>
      <c r="IC6" s="55"/>
      <c r="ID6" s="319"/>
      <c r="IE6" s="55"/>
      <c r="IF6" s="55"/>
      <c r="IG6" s="55"/>
      <c r="IH6" s="55"/>
      <c r="II6" s="55"/>
      <c r="IJ6" s="55"/>
      <c r="IK6" s="55"/>
      <c r="IL6" s="55"/>
      <c r="IM6" s="55"/>
      <c r="IN6" s="55"/>
      <c r="IO6" s="55"/>
      <c r="IP6" s="55"/>
      <c r="IQ6" s="55"/>
      <c r="IR6" s="55"/>
      <c r="IS6" s="55" t="s">
        <v>5860</v>
      </c>
      <c r="IT6" s="55"/>
      <c r="IU6" s="55"/>
      <c r="IV6" s="55"/>
      <c r="IW6" s="55"/>
      <c r="IX6" s="55"/>
      <c r="IY6" s="55"/>
      <c r="IZ6" s="55"/>
      <c r="JA6" s="55"/>
      <c r="JB6" s="55"/>
      <c r="JC6" s="55"/>
      <c r="JD6" s="55"/>
      <c r="JE6" s="55"/>
      <c r="JF6" s="55"/>
      <c r="JG6" s="55"/>
      <c r="JH6" s="319"/>
      <c r="JI6" s="55"/>
      <c r="JJ6" s="55"/>
      <c r="JK6" s="319"/>
      <c r="JL6" s="55"/>
      <c r="JM6" s="55"/>
      <c r="JN6" s="55"/>
      <c r="JO6" s="55"/>
      <c r="JP6" s="55"/>
      <c r="JQ6" s="55"/>
      <c r="JR6" s="55"/>
      <c r="JS6" s="55"/>
      <c r="JT6" s="55"/>
      <c r="JU6" s="55"/>
      <c r="JV6" s="55"/>
      <c r="JW6" s="55"/>
      <c r="JX6" s="55"/>
      <c r="JY6" s="55" t="s">
        <v>5860</v>
      </c>
      <c r="JZ6" s="55"/>
      <c r="KA6" s="55"/>
      <c r="KB6" s="319"/>
      <c r="KC6" s="319"/>
      <c r="KD6" s="55" t="s">
        <v>5860</v>
      </c>
      <c r="KE6" s="55"/>
      <c r="KF6" s="55"/>
      <c r="KG6" s="55"/>
      <c r="KH6" s="55"/>
      <c r="KI6" s="55"/>
      <c r="KJ6" s="55"/>
      <c r="KK6" s="55"/>
      <c r="KL6" s="55" t="s">
        <v>5860</v>
      </c>
      <c r="KM6" s="55"/>
      <c r="KN6" s="55"/>
      <c r="KO6" s="55"/>
      <c r="KP6" s="55"/>
      <c r="KQ6" s="55"/>
      <c r="KR6" s="55"/>
      <c r="KS6" s="55"/>
      <c r="KT6" s="55"/>
      <c r="KU6" s="55"/>
      <c r="KV6" s="55"/>
      <c r="KW6" s="55"/>
      <c r="KX6" s="55"/>
      <c r="KY6" s="319"/>
      <c r="KZ6" s="55"/>
      <c r="LA6" s="55"/>
      <c r="LB6" s="55"/>
      <c r="LC6" s="55"/>
      <c r="LD6" s="55"/>
      <c r="LE6" s="55"/>
      <c r="LF6" s="319"/>
      <c r="LG6" s="55"/>
      <c r="LH6" s="55"/>
      <c r="LI6" s="55"/>
      <c r="LJ6" s="55"/>
      <c r="LK6" s="55"/>
      <c r="LL6" s="55"/>
      <c r="LM6" s="55"/>
      <c r="LN6" s="55"/>
      <c r="LO6" s="55"/>
      <c r="LP6" s="55"/>
      <c r="LQ6" s="55"/>
      <c r="LR6" s="55"/>
      <c r="LS6" s="55" t="s">
        <v>5860</v>
      </c>
      <c r="LT6" s="319"/>
      <c r="LU6" s="55"/>
      <c r="LV6" s="55"/>
      <c r="LW6" s="55"/>
      <c r="LX6" s="55"/>
      <c r="LY6" s="55"/>
      <c r="LZ6" s="55"/>
      <c r="MA6" s="55"/>
      <c r="MB6" s="55"/>
      <c r="MC6" s="55"/>
      <c r="MD6" s="55"/>
      <c r="ME6" s="55" t="s">
        <v>5860</v>
      </c>
      <c r="MF6" s="319"/>
      <c r="MG6" s="55"/>
      <c r="MH6" s="55"/>
      <c r="MI6" s="319"/>
      <c r="MJ6" s="55"/>
      <c r="MK6" s="55"/>
      <c r="ML6" s="55"/>
      <c r="MM6" s="319"/>
      <c r="MN6" s="55"/>
      <c r="MO6" s="55"/>
      <c r="MP6" s="55"/>
      <c r="MQ6" s="55"/>
      <c r="MR6" s="55"/>
      <c r="MS6" s="55"/>
      <c r="MT6" s="55"/>
      <c r="MU6" s="55"/>
      <c r="MV6" s="55"/>
      <c r="MW6" s="55"/>
      <c r="MX6" s="319"/>
      <c r="MY6" s="55"/>
      <c r="MZ6" s="55"/>
      <c r="NA6" s="55"/>
      <c r="NB6" s="55"/>
      <c r="NC6" s="55"/>
      <c r="ND6" s="55"/>
      <c r="NE6" s="319"/>
      <c r="NF6" s="55"/>
      <c r="NG6" s="55"/>
      <c r="NH6" s="55"/>
      <c r="NI6" s="55"/>
      <c r="NJ6" s="55"/>
      <c r="NK6" s="55"/>
      <c r="NL6" s="55"/>
      <c r="NM6" s="55"/>
      <c r="NN6" s="55"/>
      <c r="NO6" s="55"/>
      <c r="NP6" s="55"/>
      <c r="NQ6" s="55"/>
      <c r="NR6" s="55"/>
      <c r="NS6" s="55"/>
      <c r="NT6" s="55"/>
      <c r="NU6" s="55"/>
      <c r="NV6" s="55"/>
      <c r="NW6" s="55"/>
      <c r="NX6" s="55"/>
      <c r="NY6" s="55"/>
      <c r="NZ6" s="55"/>
      <c r="OA6" s="55"/>
      <c r="OB6" s="55"/>
      <c r="OC6" s="55"/>
      <c r="OD6" s="55"/>
      <c r="OE6" s="55"/>
      <c r="OF6" s="55"/>
      <c r="OG6" s="55"/>
      <c r="OH6" s="55"/>
      <c r="OI6" s="55"/>
      <c r="OJ6" s="55"/>
      <c r="OK6" s="55"/>
      <c r="OL6" s="55"/>
      <c r="OM6" s="55"/>
      <c r="ON6" s="55"/>
      <c r="OO6" s="55"/>
      <c r="OP6" s="55"/>
      <c r="OQ6" s="55"/>
      <c r="OR6" s="55"/>
      <c r="OS6" s="55"/>
      <c r="OT6" s="55"/>
      <c r="OU6" s="55"/>
      <c r="OV6" s="55"/>
      <c r="OW6" s="55"/>
      <c r="OX6" s="55"/>
      <c r="OY6" s="55"/>
      <c r="OZ6" s="55"/>
      <c r="PA6" s="55"/>
      <c r="PB6" s="55"/>
      <c r="PC6" s="55"/>
      <c r="PD6" s="55"/>
      <c r="PE6" s="55"/>
      <c r="PF6" s="55"/>
      <c r="PG6" s="55"/>
      <c r="PH6" s="55"/>
      <c r="PI6" s="55"/>
      <c r="PJ6" s="55"/>
      <c r="PK6" s="55"/>
      <c r="PL6" s="55"/>
      <c r="PM6" s="55"/>
      <c r="PN6" s="55"/>
      <c r="PO6" s="55"/>
      <c r="PP6" s="55"/>
      <c r="PQ6" s="55"/>
      <c r="PR6" s="55"/>
      <c r="PS6" s="55"/>
      <c r="PT6" s="55"/>
      <c r="PU6" s="55"/>
      <c r="PV6" s="55"/>
      <c r="PW6" s="55"/>
      <c r="PX6" s="55"/>
      <c r="PY6" s="55"/>
      <c r="PZ6" s="55"/>
    </row>
    <row r="7" spans="1:442" ht="14.5">
      <c r="A7" s="256">
        <v>5</v>
      </c>
      <c r="B7" s="230" t="s">
        <v>5870</v>
      </c>
      <c r="C7" s="100">
        <f t="shared" si="0"/>
        <v>6</v>
      </c>
      <c r="D7" s="319"/>
      <c r="E7" s="100"/>
      <c r="F7" s="18"/>
      <c r="G7" s="18"/>
      <c r="H7" s="18"/>
      <c r="I7" s="18"/>
      <c r="J7" s="18"/>
      <c r="K7" s="18"/>
      <c r="L7" s="18"/>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100"/>
      <c r="BD7" s="55"/>
      <c r="BE7" s="55"/>
      <c r="BF7" s="55"/>
      <c r="BG7" s="55"/>
      <c r="BH7" s="55"/>
      <c r="BI7" s="55"/>
      <c r="BJ7" s="55"/>
      <c r="BK7" s="55"/>
      <c r="BL7" s="55"/>
      <c r="BM7" s="55"/>
      <c r="BN7" s="55"/>
      <c r="BO7" s="55"/>
      <c r="BP7" s="55"/>
      <c r="BQ7" s="55"/>
      <c r="BR7" s="55"/>
      <c r="BS7" s="257"/>
      <c r="BT7" s="319"/>
      <c r="BU7" s="55"/>
      <c r="BV7" s="55"/>
      <c r="BW7" s="55"/>
      <c r="BX7" s="55"/>
      <c r="BY7" s="55"/>
      <c r="BZ7" s="55"/>
      <c r="CA7" s="55"/>
      <c r="CB7" s="55"/>
      <c r="CC7" s="55" t="s">
        <v>5860</v>
      </c>
      <c r="CD7" s="55"/>
      <c r="CE7" s="55"/>
      <c r="CF7" s="55"/>
      <c r="CG7" s="55"/>
      <c r="CH7" s="55"/>
      <c r="CI7" s="55"/>
      <c r="CJ7" s="55"/>
      <c r="CK7" s="55"/>
      <c r="CL7" s="55"/>
      <c r="CM7" s="55"/>
      <c r="CN7" s="55"/>
      <c r="CO7" s="55"/>
      <c r="CP7" s="55"/>
      <c r="CQ7" s="55"/>
      <c r="CR7" s="55"/>
      <c r="CS7" s="55"/>
      <c r="CT7" s="55"/>
      <c r="CU7" s="55"/>
      <c r="CV7" s="55"/>
      <c r="CW7" s="55"/>
      <c r="CX7" s="55"/>
      <c r="CY7" s="55"/>
      <c r="CZ7" s="55"/>
      <c r="DA7" s="55" t="s">
        <v>5860</v>
      </c>
      <c r="DB7" s="55"/>
      <c r="DC7" s="55"/>
      <c r="DD7" s="55"/>
      <c r="DE7" s="55"/>
      <c r="DF7" s="55"/>
      <c r="DG7" s="55"/>
      <c r="DH7" s="55"/>
      <c r="DI7" s="55"/>
      <c r="DJ7" s="55"/>
      <c r="DK7" s="55"/>
      <c r="DL7" s="55"/>
      <c r="DM7" s="55"/>
      <c r="DN7" s="55"/>
      <c r="DO7" s="55"/>
      <c r="DP7" s="55" t="s">
        <v>568</v>
      </c>
      <c r="DQ7" s="55"/>
      <c r="DR7" s="55"/>
      <c r="DS7" s="55"/>
      <c r="DT7" s="55"/>
      <c r="DU7" s="55"/>
      <c r="DV7" s="55"/>
      <c r="DW7" s="55"/>
      <c r="DX7" s="55"/>
      <c r="DY7" s="55"/>
      <c r="DZ7" s="55"/>
      <c r="EA7" s="55"/>
      <c r="EB7" s="55"/>
      <c r="EC7" s="55"/>
      <c r="ED7" s="55"/>
      <c r="EE7" s="55"/>
      <c r="EF7" s="55"/>
      <c r="EG7" s="55"/>
      <c r="EH7" s="55"/>
      <c r="EI7" s="55"/>
      <c r="EJ7" s="55"/>
      <c r="EK7" s="55"/>
      <c r="EL7" s="55"/>
      <c r="EM7" s="257"/>
      <c r="EN7" s="55"/>
      <c r="EO7" s="258"/>
      <c r="EP7" s="55"/>
      <c r="EQ7" s="55"/>
      <c r="ER7" s="55"/>
      <c r="ES7" s="55"/>
      <c r="ET7" s="55"/>
      <c r="EU7" s="55"/>
      <c r="EV7" s="55"/>
      <c r="EW7" s="55"/>
      <c r="EX7" s="55"/>
      <c r="EY7" s="55"/>
      <c r="EZ7" s="55"/>
      <c r="FA7" s="55"/>
      <c r="FB7" s="55"/>
      <c r="FC7" s="55"/>
      <c r="FD7" s="55"/>
      <c r="FE7" s="55"/>
      <c r="FF7" s="55"/>
      <c r="FG7" s="55"/>
      <c r="FH7" s="55"/>
      <c r="FI7" s="259"/>
      <c r="FJ7" s="55"/>
      <c r="FK7" s="55"/>
      <c r="FL7" s="55"/>
      <c r="FM7" s="55"/>
      <c r="FN7" s="55"/>
      <c r="FO7" s="55"/>
      <c r="FP7" s="55"/>
      <c r="FQ7" s="260"/>
      <c r="FR7" s="260"/>
      <c r="FS7" s="55"/>
      <c r="FT7" s="55"/>
      <c r="FU7" s="55"/>
      <c r="FV7" s="55"/>
      <c r="FW7" s="55"/>
      <c r="FX7" s="55"/>
      <c r="FY7" s="55"/>
      <c r="FZ7" s="55"/>
      <c r="GA7" s="55"/>
      <c r="GB7" s="55"/>
      <c r="GC7" s="55"/>
      <c r="GD7" s="55"/>
      <c r="GE7" s="55"/>
      <c r="GF7" s="55" t="s">
        <v>5860</v>
      </c>
      <c r="GG7" s="55" t="s">
        <v>5860</v>
      </c>
      <c r="GH7" s="55"/>
      <c r="GI7" s="55"/>
      <c r="GJ7" s="55"/>
      <c r="GK7" s="55"/>
      <c r="GL7" s="55"/>
      <c r="GM7" s="55"/>
      <c r="GN7" s="55"/>
      <c r="GO7" s="55"/>
      <c r="GP7" s="55"/>
      <c r="GQ7" s="55"/>
      <c r="GR7" s="55"/>
      <c r="GS7" s="55"/>
      <c r="GT7" s="55"/>
      <c r="GU7" s="55"/>
      <c r="GV7" s="55"/>
      <c r="GW7" s="55"/>
      <c r="GX7" s="55"/>
      <c r="GY7" s="55"/>
      <c r="GZ7" s="55"/>
      <c r="HA7" s="55"/>
      <c r="HB7" s="55"/>
      <c r="HC7" s="55"/>
      <c r="HD7" s="55"/>
      <c r="HE7" s="55"/>
      <c r="HF7" s="55"/>
      <c r="HG7" s="55"/>
      <c r="HH7" s="55"/>
      <c r="HI7" s="55"/>
      <c r="HJ7" s="55"/>
      <c r="HK7" s="55"/>
      <c r="HL7" s="55"/>
      <c r="HM7" s="55"/>
      <c r="HN7" s="55"/>
      <c r="HO7" s="55"/>
      <c r="HP7" s="55"/>
      <c r="HQ7" s="55"/>
      <c r="HR7" s="260"/>
      <c r="HS7" s="55"/>
      <c r="HT7" s="55"/>
      <c r="HU7" s="55"/>
      <c r="HV7" s="55"/>
      <c r="HW7" s="55"/>
      <c r="HX7" s="55"/>
      <c r="HY7" s="55"/>
      <c r="HZ7" s="55"/>
      <c r="IA7" s="55"/>
      <c r="IB7" s="55"/>
      <c r="IC7" s="55"/>
      <c r="ID7" s="319"/>
      <c r="IE7" s="55"/>
      <c r="IF7" s="55"/>
      <c r="IG7" s="55"/>
      <c r="IH7" s="55"/>
      <c r="II7" s="55"/>
      <c r="IJ7" s="55"/>
      <c r="IK7" s="55"/>
      <c r="IL7" s="55"/>
      <c r="IM7" s="55"/>
      <c r="IN7" s="55"/>
      <c r="IO7" s="55"/>
      <c r="IP7" s="55"/>
      <c r="IQ7" s="55"/>
      <c r="IR7" s="55"/>
      <c r="IS7" s="55"/>
      <c r="IT7" s="55"/>
      <c r="IU7" s="55"/>
      <c r="IV7" s="55"/>
      <c r="IW7" s="55"/>
      <c r="IX7" s="55"/>
      <c r="IY7" s="55"/>
      <c r="IZ7" s="55"/>
      <c r="JA7" s="55"/>
      <c r="JB7" s="55"/>
      <c r="JC7" s="55"/>
      <c r="JD7" s="55"/>
      <c r="JE7" s="55"/>
      <c r="JF7" s="55"/>
      <c r="JG7" s="55"/>
      <c r="JH7" s="319"/>
      <c r="JI7" s="55"/>
      <c r="JJ7" s="55"/>
      <c r="JK7" s="319"/>
      <c r="JL7" s="55"/>
      <c r="JM7" s="55"/>
      <c r="JN7" s="55"/>
      <c r="JO7" s="55"/>
      <c r="JP7" s="55"/>
      <c r="JQ7" s="55" t="s">
        <v>5860</v>
      </c>
      <c r="JR7" s="55"/>
      <c r="JS7" s="55"/>
      <c r="JT7" s="55"/>
      <c r="JU7" s="55"/>
      <c r="JV7" s="55"/>
      <c r="JW7" s="55"/>
      <c r="JX7" s="55"/>
      <c r="JY7" s="55"/>
      <c r="JZ7" s="55"/>
      <c r="KA7" s="55"/>
      <c r="KB7" s="319"/>
      <c r="KC7" s="319"/>
      <c r="KD7" s="55"/>
      <c r="KE7" s="55"/>
      <c r="KF7" s="55"/>
      <c r="KG7" s="55"/>
      <c r="KH7" s="55"/>
      <c r="KI7" s="55"/>
      <c r="KJ7" s="55"/>
      <c r="KK7" s="55"/>
      <c r="KL7" s="55"/>
      <c r="KM7" s="55"/>
      <c r="KN7" s="55"/>
      <c r="KO7" s="55"/>
      <c r="KP7" s="55" t="s">
        <v>5860</v>
      </c>
      <c r="KQ7" s="55"/>
      <c r="KR7" s="55"/>
      <c r="KS7" s="55"/>
      <c r="KT7" s="55"/>
      <c r="KU7" s="55"/>
      <c r="KV7" s="55"/>
      <c r="KW7" s="55"/>
      <c r="KX7" s="55"/>
      <c r="KY7" s="319"/>
      <c r="KZ7" s="55"/>
      <c r="LA7" s="55"/>
      <c r="LB7" s="55"/>
      <c r="LC7" s="55"/>
      <c r="LD7" s="55"/>
      <c r="LE7" s="55"/>
      <c r="LF7" s="319"/>
      <c r="LG7" s="55"/>
      <c r="LH7" s="55"/>
      <c r="LI7" s="55"/>
      <c r="LJ7" s="55"/>
      <c r="LK7" s="55"/>
      <c r="LL7" s="55"/>
      <c r="LM7" s="55"/>
      <c r="LN7" s="55"/>
      <c r="LO7" s="55"/>
      <c r="LP7" s="55"/>
      <c r="LQ7" s="55"/>
      <c r="LR7" s="55"/>
      <c r="LS7" s="55"/>
      <c r="LT7" s="319"/>
      <c r="LU7" s="55"/>
      <c r="LV7" s="55"/>
      <c r="LW7" s="55"/>
      <c r="LX7" s="55"/>
      <c r="LY7" s="55"/>
      <c r="LZ7" s="55"/>
      <c r="MA7" s="55"/>
      <c r="MB7" s="55"/>
      <c r="MC7" s="55"/>
      <c r="MD7" s="55"/>
      <c r="ME7" s="55"/>
      <c r="MF7" s="319"/>
      <c r="MG7" s="55"/>
      <c r="MH7" s="55"/>
      <c r="MI7" s="319"/>
      <c r="MJ7" s="55"/>
      <c r="MK7" s="55"/>
      <c r="ML7" s="55"/>
      <c r="MM7" s="319"/>
      <c r="MN7" s="55"/>
      <c r="MO7" s="55"/>
      <c r="MP7" s="55"/>
      <c r="MQ7" s="55"/>
      <c r="MR7" s="55"/>
      <c r="MS7" s="55"/>
      <c r="MT7" s="55"/>
      <c r="MU7" s="55"/>
      <c r="MV7" s="55"/>
      <c r="MW7" s="55"/>
      <c r="MX7" s="319"/>
      <c r="MY7" s="55"/>
      <c r="MZ7" s="55"/>
      <c r="NA7" s="55"/>
      <c r="NB7" s="55"/>
      <c r="NC7" s="55"/>
      <c r="ND7" s="55"/>
      <c r="NE7" s="319"/>
      <c r="NF7" s="55"/>
      <c r="NG7" s="55"/>
      <c r="NH7" s="55"/>
      <c r="NI7" s="55"/>
      <c r="NJ7" s="55"/>
      <c r="NK7" s="55"/>
      <c r="NL7" s="55"/>
      <c r="NM7" s="55"/>
      <c r="NN7" s="55"/>
      <c r="NO7" s="55"/>
      <c r="NP7" s="55"/>
      <c r="NQ7" s="55"/>
      <c r="NR7" s="55"/>
      <c r="NS7" s="55"/>
      <c r="NT7" s="55"/>
      <c r="NU7" s="55"/>
      <c r="NV7" s="55"/>
      <c r="NW7" s="55"/>
      <c r="NX7" s="55"/>
      <c r="NY7" s="55"/>
      <c r="NZ7" s="55"/>
      <c r="OA7" s="55"/>
      <c r="OB7" s="55"/>
      <c r="OC7" s="55"/>
      <c r="OD7" s="55"/>
      <c r="OE7" s="55"/>
      <c r="OF7" s="55"/>
      <c r="OG7" s="55"/>
      <c r="OH7" s="55"/>
      <c r="OI7" s="55"/>
      <c r="OJ7" s="55"/>
      <c r="OK7" s="55"/>
      <c r="OL7" s="55"/>
      <c r="OM7" s="55"/>
      <c r="ON7" s="55"/>
      <c r="OO7" s="55"/>
      <c r="OP7" s="55"/>
      <c r="OQ7" s="55"/>
      <c r="OR7" s="55"/>
      <c r="OS7" s="55"/>
      <c r="OT7" s="55"/>
      <c r="OU7" s="55"/>
      <c r="OV7" s="55"/>
      <c r="OW7" s="55"/>
      <c r="OX7" s="55"/>
      <c r="OY7" s="55"/>
      <c r="OZ7" s="55"/>
      <c r="PA7" s="55"/>
      <c r="PB7" s="55"/>
      <c r="PC7" s="55"/>
      <c r="PD7" s="55"/>
      <c r="PE7" s="55"/>
      <c r="PF7" s="55"/>
      <c r="PG7" s="55"/>
      <c r="PH7" s="55"/>
      <c r="PI7" s="55"/>
      <c r="PJ7" s="55"/>
      <c r="PK7" s="55"/>
      <c r="PL7" s="55"/>
      <c r="PM7" s="55"/>
      <c r="PN7" s="55"/>
      <c r="PO7" s="55"/>
      <c r="PP7" s="55"/>
      <c r="PQ7" s="55"/>
      <c r="PR7" s="55"/>
      <c r="PS7" s="55"/>
      <c r="PT7" s="55"/>
      <c r="PU7" s="55"/>
      <c r="PV7" s="55"/>
      <c r="PW7" s="55"/>
      <c r="PX7" s="55"/>
      <c r="PY7" s="55"/>
      <c r="PZ7" s="55"/>
    </row>
    <row r="8" spans="1:442" ht="14.5">
      <c r="A8" s="256">
        <v>6</v>
      </c>
      <c r="B8" s="230" t="s">
        <v>344</v>
      </c>
      <c r="C8" s="100">
        <f t="shared" si="0"/>
        <v>53</v>
      </c>
      <c r="D8" s="319"/>
      <c r="E8" s="100"/>
      <c r="F8" s="18"/>
      <c r="G8" s="18"/>
      <c r="H8" s="18"/>
      <c r="I8" s="18"/>
      <c r="J8" s="18"/>
      <c r="K8" s="18"/>
      <c r="L8" s="18"/>
      <c r="M8" s="55" t="s">
        <v>5860</v>
      </c>
      <c r="N8" s="55"/>
      <c r="O8" s="55"/>
      <c r="P8" s="55"/>
      <c r="Q8" s="55"/>
      <c r="R8" s="55"/>
      <c r="S8" s="55"/>
      <c r="T8" s="55"/>
      <c r="U8" s="55"/>
      <c r="V8" s="55"/>
      <c r="W8" s="55"/>
      <c r="X8" s="55"/>
      <c r="Y8" s="55"/>
      <c r="Z8" s="55" t="s">
        <v>5860</v>
      </c>
      <c r="AA8" s="55"/>
      <c r="AB8" s="55"/>
      <c r="AC8" s="55" t="s">
        <v>5860</v>
      </c>
      <c r="AD8" s="55"/>
      <c r="AE8" s="55"/>
      <c r="AF8" s="55"/>
      <c r="AG8" s="55"/>
      <c r="AH8" s="55"/>
      <c r="AI8" s="55" t="s">
        <v>5860</v>
      </c>
      <c r="AJ8" s="55"/>
      <c r="AK8" s="55" t="s">
        <v>5860</v>
      </c>
      <c r="AL8" s="55"/>
      <c r="AM8" s="55"/>
      <c r="AN8" s="55" t="s">
        <v>5860</v>
      </c>
      <c r="AO8" s="55" t="s">
        <v>5860</v>
      </c>
      <c r="AP8" s="55" t="s">
        <v>5860</v>
      </c>
      <c r="AQ8" s="55"/>
      <c r="AR8" s="55"/>
      <c r="AS8" s="55"/>
      <c r="AT8" s="55"/>
      <c r="AU8" s="55"/>
      <c r="AV8" s="55"/>
      <c r="AW8" s="55"/>
      <c r="AX8" s="55"/>
      <c r="AY8" s="55" t="s">
        <v>5860</v>
      </c>
      <c r="AZ8" s="55"/>
      <c r="BA8" s="55"/>
      <c r="BB8" s="55"/>
      <c r="BC8" s="100"/>
      <c r="BD8" s="55"/>
      <c r="BE8" s="55"/>
      <c r="BF8" s="55"/>
      <c r="BG8" s="55"/>
      <c r="BH8" s="55"/>
      <c r="BI8" s="55" t="s">
        <v>5860</v>
      </c>
      <c r="BJ8" s="55" t="s">
        <v>5860</v>
      </c>
      <c r="BK8" s="55"/>
      <c r="BL8" s="55" t="s">
        <v>5860</v>
      </c>
      <c r="BM8" s="55" t="s">
        <v>5860</v>
      </c>
      <c r="BN8" s="55"/>
      <c r="BO8" s="55"/>
      <c r="BP8" s="55"/>
      <c r="BQ8" s="55"/>
      <c r="BR8" s="55"/>
      <c r="BS8" s="257"/>
      <c r="BT8" s="319"/>
      <c r="BU8" s="55"/>
      <c r="BV8" s="55"/>
      <c r="BW8" s="55"/>
      <c r="BX8" s="55"/>
      <c r="BY8" s="55"/>
      <c r="BZ8" s="55"/>
      <c r="CA8" s="55"/>
      <c r="CB8" s="55"/>
      <c r="CC8" s="55"/>
      <c r="CD8" s="55"/>
      <c r="CE8" s="55"/>
      <c r="CF8" s="55"/>
      <c r="CG8" s="55"/>
      <c r="CH8" s="55"/>
      <c r="CI8" s="55"/>
      <c r="CJ8" s="55"/>
      <c r="CK8" s="55"/>
      <c r="CL8" s="55"/>
      <c r="CM8" s="55"/>
      <c r="CN8" s="55"/>
      <c r="CO8" s="55" t="s">
        <v>5860</v>
      </c>
      <c r="CP8" s="55"/>
      <c r="CQ8" s="55"/>
      <c r="CR8" s="55"/>
      <c r="CS8" s="55"/>
      <c r="CT8" s="55"/>
      <c r="CU8" s="55"/>
      <c r="CV8" s="55"/>
      <c r="CW8" s="55"/>
      <c r="CX8" s="55"/>
      <c r="CY8" s="55"/>
      <c r="CZ8" s="55" t="s">
        <v>5860</v>
      </c>
      <c r="DA8" s="55"/>
      <c r="DB8" s="55"/>
      <c r="DC8" s="55"/>
      <c r="DD8" s="55"/>
      <c r="DE8" s="55"/>
      <c r="DF8" s="55"/>
      <c r="DG8" s="55"/>
      <c r="DH8" s="55"/>
      <c r="DI8" s="55" t="s">
        <v>5860</v>
      </c>
      <c r="DJ8" s="55" t="s">
        <v>5860</v>
      </c>
      <c r="DK8" s="55"/>
      <c r="DL8" s="55"/>
      <c r="DM8" s="55"/>
      <c r="DN8" s="55"/>
      <c r="DO8" s="55"/>
      <c r="DP8" s="55" t="s">
        <v>568</v>
      </c>
      <c r="DQ8" s="55" t="s">
        <v>5860</v>
      </c>
      <c r="DR8" s="55"/>
      <c r="DS8" s="55"/>
      <c r="DT8" s="55"/>
      <c r="DU8" s="55"/>
      <c r="DV8" s="55"/>
      <c r="DW8" s="55"/>
      <c r="DX8" s="55"/>
      <c r="DY8" s="55" t="s">
        <v>5860</v>
      </c>
      <c r="DZ8" s="55"/>
      <c r="EA8" s="55"/>
      <c r="EB8" s="55"/>
      <c r="EC8" s="55"/>
      <c r="ED8" s="55"/>
      <c r="EE8" s="55"/>
      <c r="EF8" s="55" t="s">
        <v>5860</v>
      </c>
      <c r="EG8" s="55"/>
      <c r="EH8" s="55" t="s">
        <v>5860</v>
      </c>
      <c r="EI8" s="55"/>
      <c r="EJ8" s="55"/>
      <c r="EK8" s="55"/>
      <c r="EL8" s="55"/>
      <c r="EM8" s="257"/>
      <c r="EN8" s="55"/>
      <c r="EO8" s="258"/>
      <c r="EP8" s="55" t="s">
        <v>5871</v>
      </c>
      <c r="EQ8" s="55"/>
      <c r="ER8" s="55"/>
      <c r="ES8" s="55"/>
      <c r="ET8" s="55"/>
      <c r="EU8" s="55"/>
      <c r="EV8" s="55"/>
      <c r="EW8" s="55"/>
      <c r="EX8" s="55"/>
      <c r="EY8" s="55"/>
      <c r="EZ8" s="55"/>
      <c r="FA8" s="55"/>
      <c r="FB8" s="55"/>
      <c r="FC8" s="55"/>
      <c r="FD8" s="55"/>
      <c r="FE8" s="55"/>
      <c r="FF8" s="55"/>
      <c r="FG8" s="55"/>
      <c r="FH8" s="55" t="s">
        <v>5860</v>
      </c>
      <c r="FI8" s="259"/>
      <c r="FJ8" s="55"/>
      <c r="FK8" s="55"/>
      <c r="FL8" s="55"/>
      <c r="FM8" s="55"/>
      <c r="FN8" s="55"/>
      <c r="FO8" s="55"/>
      <c r="FP8" s="55" t="s">
        <v>5860</v>
      </c>
      <c r="FQ8" s="260"/>
      <c r="FR8" s="260"/>
      <c r="FS8" s="55" t="s">
        <v>5860</v>
      </c>
      <c r="FT8" s="55"/>
      <c r="FU8" s="55"/>
      <c r="FV8" s="55"/>
      <c r="FW8" s="55" t="s">
        <v>5860</v>
      </c>
      <c r="FX8" s="55"/>
      <c r="FY8" s="55"/>
      <c r="FZ8" s="55"/>
      <c r="GA8" s="55" t="s">
        <v>5860</v>
      </c>
      <c r="GB8" s="55"/>
      <c r="GC8" s="55"/>
      <c r="GD8" s="55"/>
      <c r="GE8" s="55"/>
      <c r="GF8" s="55"/>
      <c r="GG8" s="55"/>
      <c r="GH8" s="55"/>
      <c r="GI8" s="55"/>
      <c r="GJ8" s="55"/>
      <c r="GK8" s="55"/>
      <c r="GL8" s="55"/>
      <c r="GM8" s="55"/>
      <c r="GN8" s="55"/>
      <c r="GO8" s="55"/>
      <c r="GP8" s="55"/>
      <c r="GQ8" s="55"/>
      <c r="GR8" s="55"/>
      <c r="GS8" s="55"/>
      <c r="GT8" s="55"/>
      <c r="GU8" s="55"/>
      <c r="GV8" s="55"/>
      <c r="GW8" s="55"/>
      <c r="GX8" s="55"/>
      <c r="GY8" s="55"/>
      <c r="GZ8" s="55"/>
      <c r="HA8" s="55"/>
      <c r="HB8" s="55"/>
      <c r="HC8" s="55"/>
      <c r="HD8" s="55"/>
      <c r="HE8" s="55"/>
      <c r="HF8" s="55" t="s">
        <v>5860</v>
      </c>
      <c r="HG8" s="55"/>
      <c r="HH8" s="55" t="s">
        <v>5860</v>
      </c>
      <c r="HI8" s="55"/>
      <c r="HJ8" s="55"/>
      <c r="HK8" s="55" t="s">
        <v>5860</v>
      </c>
      <c r="HL8" s="55"/>
      <c r="HM8" s="55"/>
      <c r="HN8" s="55"/>
      <c r="HO8" s="55"/>
      <c r="HP8" s="55"/>
      <c r="HQ8" s="55"/>
      <c r="HR8" s="260"/>
      <c r="HS8" s="55"/>
      <c r="HT8" s="55"/>
      <c r="HU8" s="55"/>
      <c r="HV8" s="55"/>
      <c r="HW8" s="55"/>
      <c r="HX8" s="55"/>
      <c r="HY8" s="55"/>
      <c r="HZ8" s="55"/>
      <c r="IA8" s="55"/>
      <c r="IB8" s="55"/>
      <c r="IC8" s="55"/>
      <c r="ID8" s="319"/>
      <c r="IE8" s="55"/>
      <c r="IF8" s="55"/>
      <c r="IG8" s="55"/>
      <c r="IH8" s="55"/>
      <c r="II8" s="55"/>
      <c r="IJ8" s="55"/>
      <c r="IK8" s="55"/>
      <c r="IL8" s="55"/>
      <c r="IM8" s="55"/>
      <c r="IN8" s="55"/>
      <c r="IO8" s="55" t="s">
        <v>5860</v>
      </c>
      <c r="IP8" s="55" t="s">
        <v>5860</v>
      </c>
      <c r="IQ8" s="55"/>
      <c r="IR8" s="55"/>
      <c r="IS8" s="55"/>
      <c r="IT8" s="55"/>
      <c r="IU8" s="55" t="s">
        <v>5860</v>
      </c>
      <c r="IV8" s="55" t="s">
        <v>5860</v>
      </c>
      <c r="IW8" s="55"/>
      <c r="IX8" s="55"/>
      <c r="IY8" s="55"/>
      <c r="IZ8" s="55"/>
      <c r="JA8" s="55"/>
      <c r="JB8" s="55"/>
      <c r="JC8" s="55"/>
      <c r="JD8" s="55"/>
      <c r="JE8" s="55"/>
      <c r="JF8" s="55"/>
      <c r="JG8" s="55"/>
      <c r="JH8" s="319"/>
      <c r="JI8" s="55"/>
      <c r="JJ8" s="55"/>
      <c r="JK8" s="319"/>
      <c r="JL8" s="55"/>
      <c r="JM8" s="55" t="s">
        <v>5860</v>
      </c>
      <c r="JN8" s="55"/>
      <c r="JO8" s="55" t="s">
        <v>5860</v>
      </c>
      <c r="JP8" s="55"/>
      <c r="JQ8" s="55"/>
      <c r="JR8" s="55"/>
      <c r="JS8" s="55"/>
      <c r="JT8" s="55" t="s">
        <v>5860</v>
      </c>
      <c r="JU8" s="55"/>
      <c r="JV8" s="55"/>
      <c r="JW8" s="55"/>
      <c r="JX8" s="55"/>
      <c r="JY8" s="55"/>
      <c r="JZ8" s="55"/>
      <c r="KA8" s="55"/>
      <c r="KB8" s="319"/>
      <c r="KC8" s="319"/>
      <c r="KD8" s="55"/>
      <c r="KE8" s="55"/>
      <c r="KF8" s="55"/>
      <c r="KG8" s="55"/>
      <c r="KH8" s="55"/>
      <c r="KI8" s="55"/>
      <c r="KJ8" s="55" t="s">
        <v>5860</v>
      </c>
      <c r="KK8" s="55"/>
      <c r="KL8" s="55"/>
      <c r="KM8" s="55"/>
      <c r="KN8" s="55"/>
      <c r="KO8" s="55"/>
      <c r="KP8" s="55"/>
      <c r="KQ8" s="55" t="s">
        <v>5860</v>
      </c>
      <c r="KR8" s="55"/>
      <c r="KS8" s="55"/>
      <c r="KT8" s="55"/>
      <c r="KU8" s="55" t="s">
        <v>5860</v>
      </c>
      <c r="KV8" s="55" t="s">
        <v>5860</v>
      </c>
      <c r="KW8" s="55"/>
      <c r="KX8" s="55"/>
      <c r="KY8" s="319"/>
      <c r="KZ8" s="55" t="s">
        <v>5860</v>
      </c>
      <c r="LA8" s="55"/>
      <c r="LB8" s="55" t="s">
        <v>5860</v>
      </c>
      <c r="LC8" s="55"/>
      <c r="LD8" s="55"/>
      <c r="LE8" s="55"/>
      <c r="LF8" s="319"/>
      <c r="LG8" s="55"/>
      <c r="LH8" s="55"/>
      <c r="LI8" s="55"/>
      <c r="LJ8" s="55"/>
      <c r="LK8" s="55"/>
      <c r="LL8" s="55" t="s">
        <v>5860</v>
      </c>
      <c r="LM8" s="55"/>
      <c r="LN8" s="55"/>
      <c r="LO8" s="55"/>
      <c r="LP8" s="55"/>
      <c r="LQ8" s="55"/>
      <c r="LR8" s="55"/>
      <c r="LS8" s="55"/>
      <c r="LT8" s="319"/>
      <c r="LU8" s="55" t="s">
        <v>5860</v>
      </c>
      <c r="LV8" s="55" t="s">
        <v>5860</v>
      </c>
      <c r="LW8" s="55" t="s">
        <v>5860</v>
      </c>
      <c r="LX8" s="55" t="s">
        <v>5860</v>
      </c>
      <c r="LY8" s="55"/>
      <c r="LZ8" s="55"/>
      <c r="MA8" s="55"/>
      <c r="MB8" s="55" t="s">
        <v>5860</v>
      </c>
      <c r="MC8" s="55"/>
      <c r="MD8" s="55"/>
      <c r="ME8" s="55"/>
      <c r="MF8" s="319"/>
      <c r="MG8" s="55" t="s">
        <v>5860</v>
      </c>
      <c r="MH8" s="55"/>
      <c r="MI8" s="319"/>
      <c r="MJ8" s="55"/>
      <c r="MK8" s="55"/>
      <c r="ML8" s="55"/>
      <c r="MM8" s="319"/>
      <c r="MN8" s="55" t="s">
        <v>5860</v>
      </c>
      <c r="MO8" s="55" t="s">
        <v>5860</v>
      </c>
      <c r="MP8" s="55"/>
      <c r="MQ8" s="55"/>
      <c r="MR8" s="55"/>
      <c r="MS8" s="55"/>
      <c r="MT8" s="55"/>
      <c r="MU8" s="55" t="s">
        <v>5860</v>
      </c>
      <c r="MV8" s="55"/>
      <c r="MW8" s="55"/>
      <c r="MX8" s="319"/>
      <c r="MY8" s="55"/>
      <c r="MZ8" s="55"/>
      <c r="NA8" s="55"/>
      <c r="NB8" s="55"/>
      <c r="NC8" s="55"/>
      <c r="ND8" s="55"/>
      <c r="NE8" s="319"/>
      <c r="NF8" s="55"/>
      <c r="NG8" s="55"/>
      <c r="NH8" s="55"/>
      <c r="NI8" s="55"/>
      <c r="NJ8" s="55"/>
      <c r="NK8" s="55"/>
      <c r="NL8" s="55"/>
      <c r="NM8" s="55"/>
      <c r="NN8" s="55"/>
      <c r="NO8" s="55"/>
      <c r="NP8" s="55"/>
      <c r="NQ8" s="55"/>
      <c r="NR8" s="55"/>
      <c r="NS8" s="55"/>
      <c r="NT8" s="55"/>
      <c r="NU8" s="55"/>
      <c r="NV8" s="55"/>
      <c r="NW8" s="55"/>
      <c r="NX8" s="55"/>
      <c r="NY8" s="55"/>
      <c r="NZ8" s="55"/>
      <c r="OA8" s="55"/>
      <c r="OB8" s="55"/>
      <c r="OC8" s="55"/>
      <c r="OD8" s="55"/>
      <c r="OE8" s="55"/>
      <c r="OF8" s="55"/>
      <c r="OG8" s="55"/>
      <c r="OH8" s="55"/>
      <c r="OI8" s="55"/>
      <c r="OJ8" s="55"/>
      <c r="OK8" s="55"/>
      <c r="OL8" s="55"/>
      <c r="OM8" s="55"/>
      <c r="ON8" s="55"/>
      <c r="OO8" s="55"/>
      <c r="OP8" s="55"/>
      <c r="OQ8" s="55"/>
      <c r="OR8" s="55"/>
      <c r="OS8" s="55"/>
      <c r="OT8" s="55"/>
      <c r="OU8" s="55"/>
      <c r="OV8" s="55"/>
      <c r="OW8" s="55"/>
      <c r="OX8" s="55"/>
      <c r="OY8" s="55"/>
      <c r="OZ8" s="55"/>
      <c r="PA8" s="55"/>
      <c r="PB8" s="55"/>
      <c r="PC8" s="55"/>
      <c r="PD8" s="55"/>
      <c r="PE8" s="55"/>
      <c r="PF8" s="55"/>
      <c r="PG8" s="55"/>
      <c r="PH8" s="55"/>
      <c r="PI8" s="55"/>
      <c r="PJ8" s="55"/>
      <c r="PK8" s="55"/>
      <c r="PL8" s="55"/>
      <c r="PM8" s="55"/>
      <c r="PN8" s="55"/>
      <c r="PO8" s="55"/>
      <c r="PP8" s="55"/>
      <c r="PQ8" s="55"/>
      <c r="PR8" s="55"/>
      <c r="PS8" s="55"/>
      <c r="PT8" s="55"/>
      <c r="PU8" s="55"/>
      <c r="PV8" s="55"/>
      <c r="PW8" s="55"/>
      <c r="PX8" s="55"/>
      <c r="PY8" s="55"/>
      <c r="PZ8" s="55"/>
    </row>
    <row r="9" spans="1:442" ht="14.5">
      <c r="A9" s="256">
        <v>7</v>
      </c>
      <c r="B9" s="230" t="s">
        <v>4993</v>
      </c>
      <c r="C9" s="100">
        <f t="shared" si="0"/>
        <v>20</v>
      </c>
      <c r="D9" s="319"/>
      <c r="E9" s="100"/>
      <c r="F9" s="18"/>
      <c r="G9" s="18"/>
      <c r="H9" s="18"/>
      <c r="I9" s="18"/>
      <c r="J9" s="18"/>
      <c r="K9" s="18"/>
      <c r="L9" s="18"/>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100"/>
      <c r="BD9" s="55"/>
      <c r="BE9" s="55"/>
      <c r="BF9" s="55" t="s">
        <v>5871</v>
      </c>
      <c r="BG9" s="55" t="s">
        <v>5860</v>
      </c>
      <c r="BH9" s="55" t="s">
        <v>5860</v>
      </c>
      <c r="BI9" s="55"/>
      <c r="BJ9" s="55"/>
      <c r="BK9" s="55"/>
      <c r="BL9" s="55"/>
      <c r="BM9" s="55"/>
      <c r="BN9" s="55"/>
      <c r="BO9" s="55"/>
      <c r="BP9" s="55"/>
      <c r="BQ9" s="55"/>
      <c r="BR9" s="55"/>
      <c r="BS9" s="257"/>
      <c r="BT9" s="319"/>
      <c r="BU9" s="55"/>
      <c r="BV9" s="55"/>
      <c r="BW9" s="55"/>
      <c r="BX9" s="55"/>
      <c r="BY9" s="55"/>
      <c r="BZ9" s="55"/>
      <c r="CA9" s="55"/>
      <c r="CB9" s="55" t="s">
        <v>5860</v>
      </c>
      <c r="CC9" s="55"/>
      <c r="CD9" s="55"/>
      <c r="CE9" s="55"/>
      <c r="CF9" s="55"/>
      <c r="CG9" s="55"/>
      <c r="CH9" s="55"/>
      <c r="CI9" s="55"/>
      <c r="CJ9" s="55"/>
      <c r="CK9" s="55"/>
      <c r="CL9" s="55"/>
      <c r="CM9" s="55"/>
      <c r="CN9" s="55"/>
      <c r="CO9" s="55"/>
      <c r="CP9" s="55"/>
      <c r="CQ9" s="55"/>
      <c r="CR9" s="55"/>
      <c r="CS9" s="55"/>
      <c r="CT9" s="55"/>
      <c r="CU9" s="55"/>
      <c r="CV9" s="55"/>
      <c r="CW9" s="55"/>
      <c r="CX9" s="55"/>
      <c r="CY9" s="55"/>
      <c r="CZ9" s="55"/>
      <c r="DA9" s="55"/>
      <c r="DB9" s="55"/>
      <c r="DC9" s="55"/>
      <c r="DD9" s="55"/>
      <c r="DE9" s="55"/>
      <c r="DF9" s="55"/>
      <c r="DG9" s="55"/>
      <c r="DH9" s="55"/>
      <c r="DI9" s="55"/>
      <c r="DJ9" s="55"/>
      <c r="DK9" s="55"/>
      <c r="DL9" s="55"/>
      <c r="DM9" s="55" t="s">
        <v>5860</v>
      </c>
      <c r="DN9" s="55"/>
      <c r="DO9" s="55"/>
      <c r="DP9" s="55" t="s">
        <v>568</v>
      </c>
      <c r="DQ9" s="55"/>
      <c r="DR9" s="55"/>
      <c r="DS9" s="55"/>
      <c r="DT9" s="55"/>
      <c r="DU9" s="55" t="s">
        <v>5860</v>
      </c>
      <c r="DV9" s="55"/>
      <c r="DW9" s="55"/>
      <c r="DX9" s="55"/>
      <c r="DY9" s="55"/>
      <c r="DZ9" s="55"/>
      <c r="EA9" s="55"/>
      <c r="EB9" s="55"/>
      <c r="EC9" s="55"/>
      <c r="ED9" s="55"/>
      <c r="EE9" s="55"/>
      <c r="EF9" s="55"/>
      <c r="EG9" s="55"/>
      <c r="EH9" s="55"/>
      <c r="EI9" s="55"/>
      <c r="EJ9" s="55"/>
      <c r="EK9" s="55"/>
      <c r="EL9" s="55"/>
      <c r="EM9" s="257"/>
      <c r="EN9" s="55"/>
      <c r="EO9" s="258"/>
      <c r="EP9" s="55"/>
      <c r="EQ9" s="55"/>
      <c r="ER9" s="55"/>
      <c r="ES9" s="55" t="s">
        <v>5860</v>
      </c>
      <c r="ET9" s="55"/>
      <c r="EU9" s="55" t="s">
        <v>5860</v>
      </c>
      <c r="EV9" s="55"/>
      <c r="EW9" s="55"/>
      <c r="EX9" s="55"/>
      <c r="EY9" s="55"/>
      <c r="EZ9" s="55"/>
      <c r="FA9" s="55"/>
      <c r="FB9" s="55"/>
      <c r="FC9" s="55"/>
      <c r="FD9" s="55"/>
      <c r="FE9" s="55"/>
      <c r="FF9" s="55"/>
      <c r="FG9" s="55"/>
      <c r="FH9" s="55" t="s">
        <v>5860</v>
      </c>
      <c r="FI9" s="259"/>
      <c r="FJ9" s="55"/>
      <c r="FK9" s="55"/>
      <c r="FL9" s="55"/>
      <c r="FM9" s="55"/>
      <c r="FN9" s="55"/>
      <c r="FO9" s="55"/>
      <c r="FP9" s="55"/>
      <c r="FQ9" s="260"/>
      <c r="FR9" s="260"/>
      <c r="FS9" s="55"/>
      <c r="FT9" s="55"/>
      <c r="FU9" s="55"/>
      <c r="FV9" s="55" t="s">
        <v>5860</v>
      </c>
      <c r="FW9" s="55"/>
      <c r="FX9" s="55"/>
      <c r="FY9" s="55"/>
      <c r="FZ9" s="55"/>
      <c r="GA9" s="55"/>
      <c r="GB9" s="55"/>
      <c r="GC9" s="55"/>
      <c r="GD9" s="55"/>
      <c r="GE9" s="55"/>
      <c r="GF9" s="55" t="s">
        <v>5860</v>
      </c>
      <c r="GG9" s="55"/>
      <c r="GH9" s="55"/>
      <c r="GI9" s="55"/>
      <c r="GJ9" s="55"/>
      <c r="GK9" s="55"/>
      <c r="GL9" s="55"/>
      <c r="GM9" s="55"/>
      <c r="GN9" s="55"/>
      <c r="GO9" s="55"/>
      <c r="GP9" s="55"/>
      <c r="GQ9" s="55"/>
      <c r="GR9" s="55"/>
      <c r="GS9" s="55"/>
      <c r="GT9" s="55" t="s">
        <v>5860</v>
      </c>
      <c r="GU9" s="55"/>
      <c r="GV9" s="55"/>
      <c r="GW9" s="55"/>
      <c r="GX9" s="55"/>
      <c r="GY9" s="55"/>
      <c r="GZ9" s="55"/>
      <c r="HA9" s="55"/>
      <c r="HB9" s="55"/>
      <c r="HC9" s="55"/>
      <c r="HD9" s="55"/>
      <c r="HE9" s="55" t="s">
        <v>5860</v>
      </c>
      <c r="HF9" s="55"/>
      <c r="HG9" s="55"/>
      <c r="HH9" s="55"/>
      <c r="HI9" s="55"/>
      <c r="HJ9" s="55"/>
      <c r="HK9" s="55"/>
      <c r="HL9" s="55"/>
      <c r="HM9" s="55"/>
      <c r="HN9" s="55"/>
      <c r="HO9" s="55"/>
      <c r="HP9" s="55"/>
      <c r="HQ9" s="55"/>
      <c r="HR9" s="260"/>
      <c r="HS9" s="55"/>
      <c r="HT9" s="55"/>
      <c r="HU9" s="55"/>
      <c r="HV9" s="55"/>
      <c r="HW9" s="55"/>
      <c r="HX9" s="55"/>
      <c r="HY9" s="55"/>
      <c r="HZ9" s="55"/>
      <c r="IA9" s="55"/>
      <c r="IB9" s="55"/>
      <c r="IC9" s="55"/>
      <c r="ID9" s="319"/>
      <c r="IE9" s="55"/>
      <c r="IF9" s="55"/>
      <c r="IG9" s="55"/>
      <c r="IH9" s="55"/>
      <c r="II9" s="55"/>
      <c r="IJ9" s="55"/>
      <c r="IK9" s="55"/>
      <c r="IL9" s="55"/>
      <c r="IM9" s="55"/>
      <c r="IN9" s="55"/>
      <c r="IO9" s="55"/>
      <c r="IP9" s="55"/>
      <c r="IQ9" s="55"/>
      <c r="IR9" s="55"/>
      <c r="IS9" s="55"/>
      <c r="IT9" s="55"/>
      <c r="IU9" s="55"/>
      <c r="IV9" s="55"/>
      <c r="IW9" s="55"/>
      <c r="IX9" s="55" t="s">
        <v>5860</v>
      </c>
      <c r="IY9" s="55"/>
      <c r="IZ9" s="55"/>
      <c r="JA9" s="55"/>
      <c r="JB9" s="55"/>
      <c r="JC9" s="55"/>
      <c r="JD9" s="55"/>
      <c r="JE9" s="55"/>
      <c r="JF9" s="55"/>
      <c r="JG9" s="55"/>
      <c r="JH9" s="319"/>
      <c r="JI9" s="55"/>
      <c r="JJ9" s="55"/>
      <c r="JK9" s="319"/>
      <c r="JL9" s="55"/>
      <c r="JM9" s="55"/>
      <c r="JN9" s="55"/>
      <c r="JO9" s="55"/>
      <c r="JP9" s="55"/>
      <c r="JQ9" s="55"/>
      <c r="JR9" s="55"/>
      <c r="JS9" s="55"/>
      <c r="JT9" s="55"/>
      <c r="JU9" s="55"/>
      <c r="JV9" s="55"/>
      <c r="JW9" s="55"/>
      <c r="JX9" s="55" t="s">
        <v>5860</v>
      </c>
      <c r="JY9" s="55"/>
      <c r="JZ9" s="55"/>
      <c r="KA9" s="55"/>
      <c r="KB9" s="319"/>
      <c r="KC9" s="319"/>
      <c r="KD9" s="55"/>
      <c r="KE9" s="55" t="s">
        <v>5860</v>
      </c>
      <c r="KF9" s="55"/>
      <c r="KG9" s="55"/>
      <c r="KH9" s="55"/>
      <c r="KI9" s="55"/>
      <c r="KJ9" s="55" t="s">
        <v>5860</v>
      </c>
      <c r="KK9" s="55"/>
      <c r="KL9" s="55"/>
      <c r="KM9" s="55"/>
      <c r="KN9" s="55"/>
      <c r="KO9" s="55"/>
      <c r="KP9" s="55"/>
      <c r="KQ9" s="55"/>
      <c r="KR9" s="55"/>
      <c r="KS9" s="55"/>
      <c r="KT9" s="55"/>
      <c r="KU9" s="55"/>
      <c r="KV9" s="55"/>
      <c r="KW9" s="55"/>
      <c r="KX9" s="55" t="s">
        <v>5860</v>
      </c>
      <c r="KY9" s="319"/>
      <c r="KZ9" s="55"/>
      <c r="LA9" s="55"/>
      <c r="LB9" s="55"/>
      <c r="LC9" s="55"/>
      <c r="LD9" s="55"/>
      <c r="LE9" s="55"/>
      <c r="LF9" s="319"/>
      <c r="LG9" s="55"/>
      <c r="LH9" s="55"/>
      <c r="LI9" s="55"/>
      <c r="LJ9" s="55"/>
      <c r="LK9" s="55"/>
      <c r="LL9" s="55"/>
      <c r="LM9" s="55"/>
      <c r="LN9" s="55"/>
      <c r="LO9" s="55"/>
      <c r="LP9" s="55"/>
      <c r="LQ9" s="55"/>
      <c r="LR9" s="55"/>
      <c r="LS9" s="55"/>
      <c r="LT9" s="319"/>
      <c r="LU9" s="55" t="s">
        <v>5860</v>
      </c>
      <c r="LV9" s="55"/>
      <c r="LW9" s="55"/>
      <c r="LX9" s="55"/>
      <c r="LY9" s="55"/>
      <c r="LZ9" s="55"/>
      <c r="MA9" s="55"/>
      <c r="MB9" s="55"/>
      <c r="MC9" s="55"/>
      <c r="MD9" s="55"/>
      <c r="ME9" s="55" t="s">
        <v>5860</v>
      </c>
      <c r="MF9" s="319"/>
      <c r="MG9" s="55"/>
      <c r="MH9" s="55"/>
      <c r="MI9" s="319"/>
      <c r="MJ9" s="55"/>
      <c r="MK9" s="55"/>
      <c r="ML9" s="55"/>
      <c r="MM9" s="319"/>
      <c r="MN9" s="55"/>
      <c r="MO9" s="55"/>
      <c r="MP9" s="55"/>
      <c r="MQ9" s="55"/>
      <c r="MR9" s="55"/>
      <c r="MS9" s="55"/>
      <c r="MT9" s="55"/>
      <c r="MU9" s="55"/>
      <c r="MV9" s="55"/>
      <c r="MW9" s="55"/>
      <c r="MX9" s="319"/>
      <c r="MY9" s="55"/>
      <c r="MZ9" s="55"/>
      <c r="NA9" s="55"/>
      <c r="NB9" s="55"/>
      <c r="NC9" s="55"/>
      <c r="ND9" s="55"/>
      <c r="NE9" s="319"/>
      <c r="NF9" s="55"/>
      <c r="NG9" s="55"/>
      <c r="NH9" s="55"/>
      <c r="NI9" s="55"/>
      <c r="NJ9" s="55"/>
      <c r="NK9" s="55"/>
      <c r="NL9" s="55"/>
      <c r="NM9" s="55"/>
      <c r="NN9" s="55"/>
      <c r="NO9" s="55"/>
      <c r="NP9" s="55"/>
      <c r="NQ9" s="55"/>
      <c r="NR9" s="55"/>
      <c r="NS9" s="55"/>
      <c r="NT9" s="55"/>
      <c r="NU9" s="55"/>
      <c r="NV9" s="55"/>
      <c r="NW9" s="55"/>
      <c r="NX9" s="55"/>
      <c r="NY9" s="55"/>
      <c r="NZ9" s="55"/>
      <c r="OA9" s="55"/>
      <c r="OB9" s="55"/>
      <c r="OC9" s="55"/>
      <c r="OD9" s="55"/>
      <c r="OE9" s="55"/>
      <c r="OF9" s="55"/>
      <c r="OG9" s="55"/>
      <c r="OH9" s="55"/>
      <c r="OI9" s="55"/>
      <c r="OJ9" s="55"/>
      <c r="OK9" s="55"/>
      <c r="OL9" s="55"/>
      <c r="OM9" s="55"/>
      <c r="ON9" s="55"/>
      <c r="OO9" s="55"/>
      <c r="OP9" s="55"/>
      <c r="OQ9" s="55"/>
      <c r="OR9" s="55"/>
      <c r="OS9" s="55"/>
      <c r="OT9" s="55"/>
      <c r="OU9" s="55"/>
      <c r="OV9" s="55"/>
      <c r="OW9" s="55"/>
      <c r="OX9" s="55"/>
      <c r="OY9" s="55"/>
      <c r="OZ9" s="55"/>
      <c r="PA9" s="55"/>
      <c r="PB9" s="55"/>
      <c r="PC9" s="55"/>
      <c r="PD9" s="55"/>
      <c r="PE9" s="55"/>
      <c r="PF9" s="55"/>
      <c r="PG9" s="55"/>
      <c r="PH9" s="55"/>
      <c r="PI9" s="55"/>
      <c r="PJ9" s="55"/>
      <c r="PK9" s="55"/>
      <c r="PL9" s="55"/>
      <c r="PM9" s="55"/>
      <c r="PN9" s="55"/>
      <c r="PO9" s="55"/>
      <c r="PP9" s="55"/>
      <c r="PQ9" s="55"/>
      <c r="PR9" s="55"/>
      <c r="PS9" s="55"/>
      <c r="PT9" s="55"/>
      <c r="PU9" s="55"/>
      <c r="PV9" s="55"/>
      <c r="PW9" s="55"/>
      <c r="PX9" s="55"/>
      <c r="PY9" s="55"/>
      <c r="PZ9" s="55"/>
    </row>
    <row r="10" spans="1:442" ht="14.5">
      <c r="A10" s="256">
        <v>8</v>
      </c>
      <c r="B10" s="230" t="s">
        <v>5872</v>
      </c>
      <c r="C10" s="100">
        <f t="shared" si="0"/>
        <v>30</v>
      </c>
      <c r="D10" s="319"/>
      <c r="E10" s="100"/>
      <c r="F10" s="18"/>
      <c r="G10" s="18"/>
      <c r="H10" s="18"/>
      <c r="I10" s="18"/>
      <c r="J10" s="18"/>
      <c r="K10" s="18"/>
      <c r="L10" s="18"/>
      <c r="M10" s="55"/>
      <c r="N10" s="55"/>
      <c r="O10" s="55"/>
      <c r="P10" s="55"/>
      <c r="Q10" s="55"/>
      <c r="R10" s="55"/>
      <c r="S10" s="55"/>
      <c r="T10" s="55"/>
      <c r="U10" s="55"/>
      <c r="V10" s="55"/>
      <c r="W10" s="55" t="s">
        <v>5860</v>
      </c>
      <c r="X10" s="55"/>
      <c r="Y10" s="55"/>
      <c r="Z10" s="55"/>
      <c r="AA10" s="55"/>
      <c r="AB10" s="55"/>
      <c r="AC10" s="55"/>
      <c r="AD10" s="55"/>
      <c r="AE10" s="55"/>
      <c r="AF10" s="55" t="s">
        <v>5860</v>
      </c>
      <c r="AG10" s="55"/>
      <c r="AH10" s="55"/>
      <c r="AI10" s="55"/>
      <c r="AJ10" s="55"/>
      <c r="AK10" s="55"/>
      <c r="AL10" s="55" t="s">
        <v>5860</v>
      </c>
      <c r="AM10" s="55" t="s">
        <v>5860</v>
      </c>
      <c r="AN10" s="55"/>
      <c r="AO10" s="55"/>
      <c r="AP10" s="55"/>
      <c r="AQ10" s="55"/>
      <c r="AR10" s="55"/>
      <c r="AS10" s="55" t="s">
        <v>5860</v>
      </c>
      <c r="AT10" s="55"/>
      <c r="AU10" s="55"/>
      <c r="AV10" s="55"/>
      <c r="AW10" s="55"/>
      <c r="AX10" s="55"/>
      <c r="AY10" s="55"/>
      <c r="AZ10" s="55"/>
      <c r="BA10" s="55"/>
      <c r="BB10" s="55"/>
      <c r="BC10" s="100"/>
      <c r="BD10" s="55"/>
      <c r="BE10" s="55" t="s">
        <v>5860</v>
      </c>
      <c r="BF10" s="55"/>
      <c r="BG10" s="55"/>
      <c r="BH10" s="55"/>
      <c r="BI10" s="55"/>
      <c r="BJ10" s="55"/>
      <c r="BK10" s="55"/>
      <c r="BL10" s="55"/>
      <c r="BM10" s="55"/>
      <c r="BN10" s="55"/>
      <c r="BO10" s="55" t="s">
        <v>5860</v>
      </c>
      <c r="BP10" s="55"/>
      <c r="BQ10" s="55"/>
      <c r="BR10" s="55"/>
      <c r="BS10" s="257" t="s">
        <v>5860</v>
      </c>
      <c r="BT10" s="319"/>
      <c r="BU10" s="55"/>
      <c r="BV10" s="55"/>
      <c r="BW10" s="55"/>
      <c r="BX10" s="55"/>
      <c r="BY10" s="55"/>
      <c r="BZ10" s="55"/>
      <c r="CA10" s="55"/>
      <c r="CB10" s="55"/>
      <c r="CC10" s="55"/>
      <c r="CD10" s="55" t="s">
        <v>5860</v>
      </c>
      <c r="CE10" s="55"/>
      <c r="CF10" s="55"/>
      <c r="CG10" s="55"/>
      <c r="CH10" s="55"/>
      <c r="CI10" s="55"/>
      <c r="CJ10" s="55"/>
      <c r="CK10" s="55"/>
      <c r="CL10" s="55"/>
      <c r="CM10" s="55" t="s">
        <v>5860</v>
      </c>
      <c r="CN10" s="55"/>
      <c r="CO10" s="55"/>
      <c r="CP10" s="55"/>
      <c r="CQ10" s="55"/>
      <c r="CR10" s="55"/>
      <c r="CS10" s="55" t="s">
        <v>5860</v>
      </c>
      <c r="CT10" s="55"/>
      <c r="CU10" s="55"/>
      <c r="CV10" s="55" t="s">
        <v>5860</v>
      </c>
      <c r="CW10" s="55"/>
      <c r="CX10" s="55"/>
      <c r="CY10" s="55"/>
      <c r="CZ10" s="55"/>
      <c r="DA10" s="55"/>
      <c r="DB10" s="55"/>
      <c r="DC10" s="55"/>
      <c r="DD10" s="55"/>
      <c r="DE10" s="55"/>
      <c r="DF10" s="55"/>
      <c r="DG10" s="55"/>
      <c r="DH10" s="55"/>
      <c r="DI10" s="55"/>
      <c r="DJ10" s="55"/>
      <c r="DK10" s="55"/>
      <c r="DL10" s="55"/>
      <c r="DM10" s="55"/>
      <c r="DN10" s="55"/>
      <c r="DO10" s="55" t="s">
        <v>5860</v>
      </c>
      <c r="DP10" s="55" t="s">
        <v>568</v>
      </c>
      <c r="DQ10" s="55"/>
      <c r="DR10" s="55"/>
      <c r="DS10" s="55"/>
      <c r="DT10" s="55"/>
      <c r="DU10" s="55"/>
      <c r="DV10" s="55"/>
      <c r="DW10" s="55"/>
      <c r="DX10" s="55" t="s">
        <v>5860</v>
      </c>
      <c r="DY10" s="55"/>
      <c r="DZ10" s="55"/>
      <c r="EA10" s="55" t="s">
        <v>5860</v>
      </c>
      <c r="EB10" s="55"/>
      <c r="EC10" s="55"/>
      <c r="ED10" s="55"/>
      <c r="EE10" s="55"/>
      <c r="EF10" s="55"/>
      <c r="EG10" s="55"/>
      <c r="EH10" s="55"/>
      <c r="EI10" s="55"/>
      <c r="EJ10" s="55"/>
      <c r="EK10" s="55"/>
      <c r="EL10" s="55" t="s">
        <v>5860</v>
      </c>
      <c r="EM10" s="257"/>
      <c r="EN10" s="55"/>
      <c r="EO10" s="258"/>
      <c r="EP10" s="55"/>
      <c r="EQ10" s="55"/>
      <c r="ER10" s="55" t="s">
        <v>5860</v>
      </c>
      <c r="ES10" s="55"/>
      <c r="ET10" s="55"/>
      <c r="EU10" s="55"/>
      <c r="EV10" s="55"/>
      <c r="EW10" s="55"/>
      <c r="EX10" s="55"/>
      <c r="EY10" s="55"/>
      <c r="EZ10" s="55"/>
      <c r="FA10" s="55"/>
      <c r="FB10" s="55"/>
      <c r="FC10" s="55"/>
      <c r="FD10" s="55"/>
      <c r="FE10" s="55" t="s">
        <v>5860</v>
      </c>
      <c r="FF10" s="55"/>
      <c r="FG10" s="55"/>
      <c r="FH10" s="55"/>
      <c r="FI10" s="259"/>
      <c r="FJ10" s="55"/>
      <c r="FK10" s="55"/>
      <c r="FL10" s="55"/>
      <c r="FM10" s="55"/>
      <c r="FN10" s="55"/>
      <c r="FO10" s="55"/>
      <c r="FP10" s="55"/>
      <c r="FQ10" s="260"/>
      <c r="FR10" s="260"/>
      <c r="FS10" s="55"/>
      <c r="FT10" s="55"/>
      <c r="FU10" s="55"/>
      <c r="FV10" s="55"/>
      <c r="FW10" s="55"/>
      <c r="FX10" s="55"/>
      <c r="FY10" s="55"/>
      <c r="FZ10" s="55"/>
      <c r="GA10" s="55"/>
      <c r="GB10" s="55" t="s">
        <v>5860</v>
      </c>
      <c r="GC10" s="55"/>
      <c r="GD10" s="55"/>
      <c r="GE10" s="55"/>
      <c r="GF10" s="55"/>
      <c r="GG10" s="55"/>
      <c r="GH10" s="55"/>
      <c r="GI10" s="55"/>
      <c r="GJ10" s="55"/>
      <c r="GK10" s="55"/>
      <c r="GL10" s="55"/>
      <c r="GM10" s="55"/>
      <c r="GN10" s="55" t="s">
        <v>5860</v>
      </c>
      <c r="GO10" s="55" t="s">
        <v>5860</v>
      </c>
      <c r="GP10" s="55"/>
      <c r="GQ10" s="55"/>
      <c r="GR10" s="55"/>
      <c r="GS10" s="55"/>
      <c r="GT10" s="55"/>
      <c r="GU10" s="55"/>
      <c r="GV10" s="55"/>
      <c r="GW10" s="55"/>
      <c r="GX10" s="55"/>
      <c r="GY10" s="55"/>
      <c r="GZ10" s="55"/>
      <c r="HA10" s="55"/>
      <c r="HB10" s="55"/>
      <c r="HC10" s="55"/>
      <c r="HD10" s="55"/>
      <c r="HE10" s="55"/>
      <c r="HF10" s="55"/>
      <c r="HG10" s="55"/>
      <c r="HH10" s="55"/>
      <c r="HI10" s="55"/>
      <c r="HJ10" s="55"/>
      <c r="HK10" s="55"/>
      <c r="HL10" s="55"/>
      <c r="HM10" s="55"/>
      <c r="HN10" s="55"/>
      <c r="HO10" s="55"/>
      <c r="HP10" s="55"/>
      <c r="HQ10" s="55"/>
      <c r="HR10" s="260"/>
      <c r="HS10" s="55"/>
      <c r="HT10" s="55"/>
      <c r="HU10" s="55"/>
      <c r="HV10" s="55"/>
      <c r="HW10" s="55"/>
      <c r="HX10" s="55"/>
      <c r="HY10" s="55"/>
      <c r="HZ10" s="55"/>
      <c r="IA10" s="55"/>
      <c r="IB10" s="55"/>
      <c r="IC10" s="55"/>
      <c r="ID10" s="319"/>
      <c r="IE10" s="55"/>
      <c r="IF10" s="55"/>
      <c r="IG10" s="55"/>
      <c r="IH10" s="55"/>
      <c r="II10" s="55"/>
      <c r="IJ10" s="55"/>
      <c r="IK10" s="55"/>
      <c r="IL10" s="55"/>
      <c r="IM10" s="55"/>
      <c r="IN10" s="55"/>
      <c r="IO10" s="55"/>
      <c r="IP10" s="55"/>
      <c r="IQ10" s="55" t="s">
        <v>5860</v>
      </c>
      <c r="IR10" s="55"/>
      <c r="IS10" s="55" t="s">
        <v>5860</v>
      </c>
      <c r="IT10" s="55"/>
      <c r="IU10" s="55"/>
      <c r="IV10" s="55"/>
      <c r="IW10" s="55"/>
      <c r="IX10" s="55"/>
      <c r="IY10" s="55"/>
      <c r="IZ10" s="55"/>
      <c r="JA10" s="55"/>
      <c r="JB10" s="55"/>
      <c r="JC10" s="55"/>
      <c r="JD10" s="55"/>
      <c r="JE10" s="55"/>
      <c r="JF10" s="55"/>
      <c r="JG10" s="55"/>
      <c r="JH10" s="319"/>
      <c r="JI10" s="55"/>
      <c r="JJ10" s="55"/>
      <c r="JK10" s="319"/>
      <c r="JL10" s="55"/>
      <c r="JM10" s="55"/>
      <c r="JN10" s="55"/>
      <c r="JO10" s="55"/>
      <c r="JP10" s="55"/>
      <c r="JQ10" s="55"/>
      <c r="JR10" s="55"/>
      <c r="JS10" s="55"/>
      <c r="JT10" s="55"/>
      <c r="JU10" s="55" t="s">
        <v>5860</v>
      </c>
      <c r="JV10" s="55"/>
      <c r="JW10" s="55"/>
      <c r="JX10" s="55"/>
      <c r="JY10" s="55"/>
      <c r="JZ10" s="55"/>
      <c r="KA10" s="55"/>
      <c r="KB10" s="319"/>
      <c r="KC10" s="319"/>
      <c r="KD10" s="55" t="s">
        <v>5860</v>
      </c>
      <c r="KE10" s="55"/>
      <c r="KF10" s="55"/>
      <c r="KG10" s="55"/>
      <c r="KH10" s="55"/>
      <c r="KI10" s="55"/>
      <c r="KJ10" s="55"/>
      <c r="KK10" s="55"/>
      <c r="KL10" s="55"/>
      <c r="KM10" s="55"/>
      <c r="KN10" s="55"/>
      <c r="KO10" s="55"/>
      <c r="KP10" s="55"/>
      <c r="KQ10" s="55"/>
      <c r="KR10" s="55"/>
      <c r="KS10" s="55" t="s">
        <v>5860</v>
      </c>
      <c r="KT10" s="55"/>
      <c r="KU10" s="55"/>
      <c r="KV10" s="55"/>
      <c r="KW10" s="55"/>
      <c r="KX10" s="55"/>
      <c r="KY10" s="319"/>
      <c r="KZ10" s="55"/>
      <c r="LA10" s="55"/>
      <c r="LB10" s="55"/>
      <c r="LC10" s="55"/>
      <c r="LD10" s="55"/>
      <c r="LE10" s="55"/>
      <c r="LF10" s="319"/>
      <c r="LG10" s="55"/>
      <c r="LH10" s="55"/>
      <c r="LI10" s="55"/>
      <c r="LJ10" s="55"/>
      <c r="LK10" s="55"/>
      <c r="LL10" s="55"/>
      <c r="LM10" s="55"/>
      <c r="LN10" s="55"/>
      <c r="LO10" s="55"/>
      <c r="LP10" s="55"/>
      <c r="LQ10" s="55"/>
      <c r="LR10" s="55"/>
      <c r="LS10" s="55" t="s">
        <v>5860</v>
      </c>
      <c r="LT10" s="319"/>
      <c r="LU10" s="55"/>
      <c r="LV10" s="55"/>
      <c r="LW10" s="55"/>
      <c r="LX10" s="55"/>
      <c r="LY10" s="55"/>
      <c r="LZ10" s="55"/>
      <c r="MA10" s="55"/>
      <c r="MB10" s="55"/>
      <c r="MC10" s="55"/>
      <c r="MD10" s="55" t="s">
        <v>5860</v>
      </c>
      <c r="ME10" s="55"/>
      <c r="MF10" s="319"/>
      <c r="MG10" s="55"/>
      <c r="MH10" s="55"/>
      <c r="MI10" s="319"/>
      <c r="MJ10" s="55"/>
      <c r="MK10" s="55"/>
      <c r="ML10" s="55"/>
      <c r="MM10" s="319"/>
      <c r="MN10" s="55"/>
      <c r="MO10" s="55"/>
      <c r="MP10" s="55"/>
      <c r="MQ10" s="55"/>
      <c r="MR10" s="55"/>
      <c r="MS10" s="55"/>
      <c r="MT10" s="55"/>
      <c r="MU10" s="55"/>
      <c r="MV10" s="55"/>
      <c r="MW10" s="55"/>
      <c r="MX10" s="319"/>
      <c r="MY10" s="55" t="s">
        <v>5860</v>
      </c>
      <c r="MZ10" s="55"/>
      <c r="NA10" s="55"/>
      <c r="NB10" s="55"/>
      <c r="NC10" s="55" t="s">
        <v>5860</v>
      </c>
      <c r="ND10" s="55"/>
      <c r="NE10" s="319"/>
      <c r="NF10" s="55"/>
      <c r="NG10" s="55"/>
      <c r="NH10" s="55"/>
      <c r="NI10" s="55"/>
      <c r="NJ10" s="55"/>
      <c r="NK10" s="55"/>
      <c r="NL10" s="55"/>
      <c r="NM10" s="55"/>
      <c r="NN10" s="55"/>
      <c r="NO10" s="55"/>
      <c r="NP10" s="55"/>
      <c r="NQ10" s="55"/>
      <c r="NR10" s="55"/>
      <c r="NS10" s="55"/>
      <c r="NT10" s="55"/>
      <c r="NU10" s="55"/>
      <c r="NV10" s="55"/>
      <c r="NW10" s="55"/>
      <c r="NX10" s="55"/>
      <c r="NY10" s="55"/>
      <c r="NZ10" s="55"/>
      <c r="OA10" s="55"/>
      <c r="OB10" s="55"/>
      <c r="OC10" s="55"/>
      <c r="OD10" s="55"/>
      <c r="OE10" s="55"/>
      <c r="OF10" s="55"/>
      <c r="OG10" s="55"/>
      <c r="OH10" s="55"/>
      <c r="OI10" s="55"/>
      <c r="OJ10" s="55"/>
      <c r="OK10" s="55"/>
      <c r="OL10" s="55"/>
      <c r="OM10" s="55"/>
      <c r="ON10" s="55"/>
      <c r="OO10" s="55"/>
      <c r="OP10" s="55"/>
      <c r="OQ10" s="55"/>
      <c r="OR10" s="55"/>
      <c r="OS10" s="55"/>
      <c r="OT10" s="55"/>
      <c r="OU10" s="55"/>
      <c r="OV10" s="55"/>
      <c r="OW10" s="55"/>
      <c r="OX10" s="55"/>
      <c r="OY10" s="55"/>
      <c r="OZ10" s="55"/>
      <c r="PA10" s="55"/>
      <c r="PB10" s="55"/>
      <c r="PC10" s="55"/>
      <c r="PD10" s="55"/>
      <c r="PE10" s="55"/>
      <c r="PF10" s="55"/>
      <c r="PG10" s="55"/>
      <c r="PH10" s="55"/>
      <c r="PI10" s="55"/>
      <c r="PJ10" s="55"/>
      <c r="PK10" s="55"/>
      <c r="PL10" s="55"/>
      <c r="PM10" s="55"/>
      <c r="PN10" s="55"/>
      <c r="PO10" s="55"/>
      <c r="PP10" s="55"/>
      <c r="PQ10" s="55"/>
      <c r="PR10" s="55"/>
      <c r="PS10" s="55"/>
      <c r="PT10" s="55"/>
      <c r="PU10" s="55"/>
      <c r="PV10" s="55"/>
      <c r="PW10" s="55"/>
      <c r="PX10" s="55"/>
      <c r="PY10" s="55"/>
      <c r="PZ10" s="55"/>
    </row>
    <row r="11" spans="1:442" ht="14.5">
      <c r="A11" s="256">
        <v>9</v>
      </c>
      <c r="B11" s="230" t="s">
        <v>5873</v>
      </c>
      <c r="C11" s="100">
        <f t="shared" si="0"/>
        <v>4</v>
      </c>
      <c r="D11" s="319"/>
      <c r="E11" s="100"/>
      <c r="F11" s="18"/>
      <c r="G11" s="18"/>
      <c r="H11" s="18"/>
      <c r="I11" s="18"/>
      <c r="J11" s="18"/>
      <c r="K11" s="18"/>
      <c r="L11" s="18"/>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100"/>
      <c r="BD11" s="55"/>
      <c r="BE11" s="55"/>
      <c r="BF11" s="55"/>
      <c r="BG11" s="55"/>
      <c r="BH11" s="55"/>
      <c r="BI11" s="55"/>
      <c r="BJ11" s="55"/>
      <c r="BK11" s="55"/>
      <c r="BL11" s="55"/>
      <c r="BM11" s="55"/>
      <c r="BN11" s="55"/>
      <c r="BO11" s="55"/>
      <c r="BP11" s="55"/>
      <c r="BQ11" s="55"/>
      <c r="BR11" s="55"/>
      <c r="BS11" s="257"/>
      <c r="BT11" s="319"/>
      <c r="BU11" s="55"/>
      <c r="BV11" s="55"/>
      <c r="BW11" s="55"/>
      <c r="BX11" s="55"/>
      <c r="BY11" s="55"/>
      <c r="BZ11" s="55"/>
      <c r="CA11" s="55"/>
      <c r="CB11" s="55"/>
      <c r="CC11" s="55"/>
      <c r="CD11" s="55" t="s">
        <v>5860</v>
      </c>
      <c r="CE11" s="55"/>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55"/>
      <c r="DH11" s="55"/>
      <c r="DI11" s="55"/>
      <c r="DJ11" s="55"/>
      <c r="DK11" s="55"/>
      <c r="DL11" s="55"/>
      <c r="DM11" s="55"/>
      <c r="DN11" s="55"/>
      <c r="DO11" s="55"/>
      <c r="DP11" s="55" t="s">
        <v>568</v>
      </c>
      <c r="DQ11" s="55"/>
      <c r="DR11" s="55"/>
      <c r="DS11" s="55"/>
      <c r="DT11" s="55"/>
      <c r="DU11" s="55"/>
      <c r="DV11" s="55"/>
      <c r="DW11" s="55"/>
      <c r="DX11" s="55"/>
      <c r="DY11" s="55"/>
      <c r="DZ11" s="55"/>
      <c r="EA11" s="55"/>
      <c r="EB11" s="55"/>
      <c r="EC11" s="55"/>
      <c r="ED11" s="55"/>
      <c r="EE11" s="55"/>
      <c r="EF11" s="55"/>
      <c r="EG11" s="55"/>
      <c r="EH11" s="55"/>
      <c r="EI11" s="55"/>
      <c r="EJ11" s="55"/>
      <c r="EK11" s="55"/>
      <c r="EL11" s="55"/>
      <c r="EM11" s="257"/>
      <c r="EN11" s="55"/>
      <c r="EO11" s="258"/>
      <c r="EP11" s="55"/>
      <c r="EQ11" s="55"/>
      <c r="ER11" s="55"/>
      <c r="ES11" s="55"/>
      <c r="ET11" s="55"/>
      <c r="EU11" s="55"/>
      <c r="EV11" s="55"/>
      <c r="EW11" s="55"/>
      <c r="EX11" s="55"/>
      <c r="EY11" s="55"/>
      <c r="EZ11" s="55"/>
      <c r="FA11" s="55"/>
      <c r="FB11" s="55"/>
      <c r="FC11" s="55"/>
      <c r="FD11" s="55"/>
      <c r="FE11" s="55"/>
      <c r="FF11" s="55"/>
      <c r="FG11" s="55"/>
      <c r="FH11" s="55"/>
      <c r="FI11" s="259"/>
      <c r="FJ11" s="55"/>
      <c r="FK11" s="55"/>
      <c r="FL11" s="55"/>
      <c r="FM11" s="55"/>
      <c r="FN11" s="55"/>
      <c r="FO11" s="55"/>
      <c r="FP11" s="55"/>
      <c r="FQ11" s="260"/>
      <c r="FR11" s="260"/>
      <c r="FS11" s="55"/>
      <c r="FT11" s="55"/>
      <c r="FU11" s="55"/>
      <c r="FV11" s="55"/>
      <c r="FW11" s="55"/>
      <c r="FX11" s="55"/>
      <c r="FY11" s="55"/>
      <c r="FZ11" s="55"/>
      <c r="GA11" s="55"/>
      <c r="GB11" s="55"/>
      <c r="GC11" s="55"/>
      <c r="GD11" s="55"/>
      <c r="GE11" s="55"/>
      <c r="GF11" s="55"/>
      <c r="GG11" s="55"/>
      <c r="GH11" s="55"/>
      <c r="GI11" s="55"/>
      <c r="GJ11" s="55"/>
      <c r="GK11" s="55"/>
      <c r="GL11" s="55"/>
      <c r="GM11" s="55"/>
      <c r="GN11" s="55"/>
      <c r="GO11" s="55"/>
      <c r="GP11" s="55"/>
      <c r="GQ11" s="55"/>
      <c r="GR11" s="55"/>
      <c r="GS11" s="55"/>
      <c r="GT11" s="55"/>
      <c r="GU11" s="55"/>
      <c r="GV11" s="55"/>
      <c r="GW11" s="55"/>
      <c r="GX11" s="55"/>
      <c r="GY11" s="55"/>
      <c r="GZ11" s="55"/>
      <c r="HA11" s="55"/>
      <c r="HB11" s="55"/>
      <c r="HC11" s="55"/>
      <c r="HD11" s="55"/>
      <c r="HE11" s="55"/>
      <c r="HF11" s="55"/>
      <c r="HG11" s="55"/>
      <c r="HH11" s="55"/>
      <c r="HI11" s="55"/>
      <c r="HJ11" s="55"/>
      <c r="HK11" s="55"/>
      <c r="HL11" s="55"/>
      <c r="HM11" s="55"/>
      <c r="HN11" s="55"/>
      <c r="HO11" s="55"/>
      <c r="HP11" s="55"/>
      <c r="HQ11" s="55"/>
      <c r="HR11" s="260"/>
      <c r="HS11" s="55"/>
      <c r="HT11" s="55"/>
      <c r="HU11" s="55"/>
      <c r="HV11" s="55"/>
      <c r="HW11" s="55"/>
      <c r="HX11" s="55"/>
      <c r="HY11" s="55"/>
      <c r="HZ11" s="55"/>
      <c r="IA11" s="55"/>
      <c r="IB11" s="55"/>
      <c r="IC11" s="55"/>
      <c r="ID11" s="319"/>
      <c r="IE11" s="55"/>
      <c r="IF11" s="55"/>
      <c r="IG11" s="55"/>
      <c r="IH11" s="55"/>
      <c r="II11" s="55"/>
      <c r="IJ11" s="55"/>
      <c r="IK11" s="55"/>
      <c r="IL11" s="55"/>
      <c r="IM11" s="55"/>
      <c r="IN11" s="55"/>
      <c r="IO11" s="55"/>
      <c r="IP11" s="55"/>
      <c r="IQ11" s="55"/>
      <c r="IR11" s="55"/>
      <c r="IS11" s="55"/>
      <c r="IT11" s="55"/>
      <c r="IU11" s="55"/>
      <c r="IV11" s="55"/>
      <c r="IW11" s="55"/>
      <c r="IX11" s="55"/>
      <c r="IY11" s="55"/>
      <c r="IZ11" s="55"/>
      <c r="JA11" s="55"/>
      <c r="JB11" s="55"/>
      <c r="JC11" s="55"/>
      <c r="JD11" s="55"/>
      <c r="JE11" s="55"/>
      <c r="JF11" s="55"/>
      <c r="JG11" s="55"/>
      <c r="JH11" s="319"/>
      <c r="JI11" s="55"/>
      <c r="JJ11" s="55"/>
      <c r="JK11" s="319"/>
      <c r="JL11" s="55"/>
      <c r="JM11" s="55"/>
      <c r="JN11" s="55"/>
      <c r="JO11" s="55"/>
      <c r="JP11" s="55"/>
      <c r="JQ11" s="55"/>
      <c r="JR11" s="55"/>
      <c r="JS11" s="55"/>
      <c r="JT11" s="55"/>
      <c r="JU11" s="55"/>
      <c r="JV11" s="55"/>
      <c r="JW11" s="55"/>
      <c r="JX11" s="55"/>
      <c r="JY11" s="55"/>
      <c r="JZ11" s="55"/>
      <c r="KA11" s="55"/>
      <c r="KB11" s="319"/>
      <c r="KC11" s="319"/>
      <c r="KD11" s="55"/>
      <c r="KE11" s="55"/>
      <c r="KF11" s="55"/>
      <c r="KG11" s="55"/>
      <c r="KH11" s="55"/>
      <c r="KI11" s="55" t="s">
        <v>5860</v>
      </c>
      <c r="KJ11" s="55"/>
      <c r="KK11" s="55"/>
      <c r="KL11" s="55"/>
      <c r="KM11" s="55"/>
      <c r="KN11" s="55"/>
      <c r="KO11" s="55"/>
      <c r="KP11" s="55"/>
      <c r="KQ11" s="55"/>
      <c r="KR11" s="55"/>
      <c r="KS11" s="55"/>
      <c r="KT11" s="55"/>
      <c r="KU11" s="55"/>
      <c r="KV11" s="55"/>
      <c r="KW11" s="55"/>
      <c r="KX11" s="55"/>
      <c r="KY11" s="319"/>
      <c r="KZ11" s="55"/>
      <c r="LA11" s="55"/>
      <c r="LB11" s="55"/>
      <c r="LC11" s="55"/>
      <c r="LD11" s="55"/>
      <c r="LE11" s="55"/>
      <c r="LF11" s="319"/>
      <c r="LG11" s="55" t="s">
        <v>5860</v>
      </c>
      <c r="LH11" s="55"/>
      <c r="LI11" s="55"/>
      <c r="LJ11" s="55"/>
      <c r="LK11" s="55"/>
      <c r="LL11" s="55"/>
      <c r="LM11" s="55"/>
      <c r="LN11" s="55"/>
      <c r="LO11" s="55"/>
      <c r="LP11" s="55"/>
      <c r="LQ11" s="55"/>
      <c r="LR11" s="55"/>
      <c r="LS11" s="55"/>
      <c r="LT11" s="319"/>
      <c r="LU11" s="55"/>
      <c r="LV11" s="55"/>
      <c r="LW11" s="55"/>
      <c r="LX11" s="55"/>
      <c r="LY11" s="55"/>
      <c r="LZ11" s="55"/>
      <c r="MA11" s="55"/>
      <c r="MB11" s="55"/>
      <c r="MC11" s="55" t="s">
        <v>5860</v>
      </c>
      <c r="MD11" s="55"/>
      <c r="ME11" s="55"/>
      <c r="MF11" s="319"/>
      <c r="MG11" s="55"/>
      <c r="MH11" s="55"/>
      <c r="MI11" s="319"/>
      <c r="MJ11" s="55"/>
      <c r="MK11" s="55"/>
      <c r="ML11" s="55"/>
      <c r="MM11" s="319"/>
      <c r="MN11" s="55"/>
      <c r="MO11" s="55"/>
      <c r="MP11" s="55"/>
      <c r="MQ11" s="55"/>
      <c r="MR11" s="55"/>
      <c r="MS11" s="55"/>
      <c r="MT11" s="55"/>
      <c r="MU11" s="55"/>
      <c r="MV11" s="55"/>
      <c r="MW11" s="55"/>
      <c r="MX11" s="319"/>
      <c r="MY11" s="55"/>
      <c r="MZ11" s="55"/>
      <c r="NA11" s="55"/>
      <c r="NB11" s="55"/>
      <c r="NC11" s="55"/>
      <c r="ND11" s="55"/>
      <c r="NE11" s="319"/>
      <c r="NF11" s="55"/>
      <c r="NG11" s="55"/>
      <c r="NH11" s="55"/>
      <c r="NI11" s="55"/>
      <c r="NJ11" s="55"/>
      <c r="NK11" s="55"/>
      <c r="NL11" s="55"/>
      <c r="NM11" s="55"/>
      <c r="NN11" s="55"/>
      <c r="NO11" s="55"/>
      <c r="NP11" s="55"/>
      <c r="NQ11" s="55"/>
      <c r="NR11" s="55"/>
      <c r="NS11" s="55"/>
      <c r="NT11" s="55"/>
      <c r="NU11" s="55"/>
      <c r="NV11" s="55"/>
      <c r="NW11" s="55"/>
      <c r="NX11" s="55"/>
      <c r="NY11" s="55"/>
      <c r="NZ11" s="55"/>
      <c r="OA11" s="55"/>
      <c r="OB11" s="55"/>
      <c r="OC11" s="55"/>
      <c r="OD11" s="55"/>
      <c r="OE11" s="55"/>
      <c r="OF11" s="55"/>
      <c r="OG11" s="55"/>
      <c r="OH11" s="55"/>
      <c r="OI11" s="55"/>
      <c r="OJ11" s="55"/>
      <c r="OK11" s="55"/>
      <c r="OL11" s="55"/>
      <c r="OM11" s="55"/>
      <c r="ON11" s="55"/>
      <c r="OO11" s="55"/>
      <c r="OP11" s="55"/>
      <c r="OQ11" s="55"/>
      <c r="OR11" s="55"/>
      <c r="OS11" s="55"/>
      <c r="OT11" s="55"/>
      <c r="OU11" s="55"/>
      <c r="OV11" s="55"/>
      <c r="OW11" s="55"/>
      <c r="OX11" s="55"/>
      <c r="OY11" s="55"/>
      <c r="OZ11" s="55"/>
      <c r="PA11" s="55"/>
      <c r="PB11" s="55"/>
      <c r="PC11" s="55"/>
      <c r="PD11" s="55"/>
      <c r="PE11" s="55"/>
      <c r="PF11" s="55"/>
      <c r="PG11" s="55"/>
      <c r="PH11" s="55"/>
      <c r="PI11" s="55"/>
      <c r="PJ11" s="55"/>
      <c r="PK11" s="55"/>
      <c r="PL11" s="55"/>
      <c r="PM11" s="55"/>
      <c r="PN11" s="55"/>
      <c r="PO11" s="55"/>
      <c r="PP11" s="55"/>
      <c r="PQ11" s="55"/>
      <c r="PR11" s="55"/>
      <c r="PS11" s="55"/>
      <c r="PT11" s="55"/>
      <c r="PU11" s="55"/>
      <c r="PV11" s="55"/>
      <c r="PW11" s="55"/>
      <c r="PX11" s="55"/>
      <c r="PY11" s="55"/>
      <c r="PZ11" s="55"/>
    </row>
    <row r="12" spans="1:442" ht="14.5">
      <c r="A12" s="256">
        <v>10</v>
      </c>
      <c r="B12" s="230" t="s">
        <v>5874</v>
      </c>
      <c r="C12" s="100">
        <f t="shared" si="0"/>
        <v>27</v>
      </c>
      <c r="D12" s="319"/>
      <c r="E12" s="100"/>
      <c r="F12" s="18"/>
      <c r="G12" s="18"/>
      <c r="H12" s="18"/>
      <c r="I12" s="18"/>
      <c r="J12" s="55" t="s">
        <v>5860</v>
      </c>
      <c r="K12" s="18"/>
      <c r="L12" s="18"/>
      <c r="M12" s="55"/>
      <c r="N12" s="55"/>
      <c r="O12" s="55"/>
      <c r="P12" s="55"/>
      <c r="Q12" s="55"/>
      <c r="R12" s="55"/>
      <c r="S12" s="55" t="s">
        <v>5860</v>
      </c>
      <c r="T12" s="55"/>
      <c r="U12" s="55"/>
      <c r="V12" s="55" t="s">
        <v>5860</v>
      </c>
      <c r="W12" s="55"/>
      <c r="X12" s="55"/>
      <c r="Y12" s="55" t="s">
        <v>5860</v>
      </c>
      <c r="Z12" s="55"/>
      <c r="AA12" s="55"/>
      <c r="AB12" s="55"/>
      <c r="AC12" s="55"/>
      <c r="AD12" s="55"/>
      <c r="AE12" s="55"/>
      <c r="AF12" s="55"/>
      <c r="AG12" s="55"/>
      <c r="AH12" s="55" t="s">
        <v>5860</v>
      </c>
      <c r="AI12" s="55"/>
      <c r="AJ12" s="55"/>
      <c r="AK12" s="55"/>
      <c r="AL12" s="55"/>
      <c r="AM12" s="55"/>
      <c r="AN12" s="55"/>
      <c r="AO12" s="55"/>
      <c r="AP12" s="55"/>
      <c r="AQ12" s="55"/>
      <c r="AR12" s="55"/>
      <c r="AS12" s="55"/>
      <c r="AT12" s="55"/>
      <c r="AU12" s="55"/>
      <c r="AV12" s="55"/>
      <c r="AW12" s="55"/>
      <c r="AX12" s="55"/>
      <c r="AY12" s="55"/>
      <c r="AZ12" s="55"/>
      <c r="BA12" s="55"/>
      <c r="BB12" s="55" t="s">
        <v>5860</v>
      </c>
      <c r="BC12" s="100"/>
      <c r="BD12" s="55"/>
      <c r="BE12" s="55"/>
      <c r="BF12" s="55"/>
      <c r="BG12" s="55"/>
      <c r="BH12" s="55"/>
      <c r="BI12" s="55"/>
      <c r="BJ12" s="55"/>
      <c r="BK12" s="55"/>
      <c r="BL12" s="55"/>
      <c r="BM12" s="55"/>
      <c r="BN12" s="55"/>
      <c r="BO12" s="55"/>
      <c r="BP12" s="55"/>
      <c r="BQ12" s="55"/>
      <c r="BR12" s="55"/>
      <c r="BS12" s="257"/>
      <c r="BT12" s="319"/>
      <c r="BU12" s="55" t="s">
        <v>5860</v>
      </c>
      <c r="BV12" s="55"/>
      <c r="BW12" s="55"/>
      <c r="BX12" s="55"/>
      <c r="BY12" s="55"/>
      <c r="BZ12" s="55"/>
      <c r="CA12" s="55"/>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55"/>
      <c r="DH12" s="55" t="s">
        <v>5860</v>
      </c>
      <c r="DI12" s="55"/>
      <c r="DJ12" s="55"/>
      <c r="DK12" s="55"/>
      <c r="DL12" s="55"/>
      <c r="DM12" s="55"/>
      <c r="DN12" s="55"/>
      <c r="DO12" s="55"/>
      <c r="DP12" s="55" t="s">
        <v>568</v>
      </c>
      <c r="DQ12" s="55"/>
      <c r="DR12" s="55"/>
      <c r="DS12" s="55"/>
      <c r="DT12" s="55"/>
      <c r="DU12" s="55"/>
      <c r="DV12" s="55"/>
      <c r="DW12" s="55"/>
      <c r="DX12" s="55"/>
      <c r="DY12" s="55"/>
      <c r="DZ12" s="55"/>
      <c r="EA12" s="55"/>
      <c r="EB12" s="55"/>
      <c r="EC12" s="55"/>
      <c r="ED12" s="55"/>
      <c r="EE12" s="55"/>
      <c r="EF12" s="55"/>
      <c r="EG12" s="55" t="s">
        <v>5860</v>
      </c>
      <c r="EH12" s="55"/>
      <c r="EI12" s="55"/>
      <c r="EJ12" s="55"/>
      <c r="EK12" s="55"/>
      <c r="EL12" s="55" t="s">
        <v>5860</v>
      </c>
      <c r="EM12" s="257"/>
      <c r="EN12" s="55"/>
      <c r="EO12" s="258"/>
      <c r="EP12" s="55"/>
      <c r="EQ12" s="55" t="s">
        <v>5871</v>
      </c>
      <c r="ER12" s="55"/>
      <c r="ES12" s="55"/>
      <c r="ET12" s="55"/>
      <c r="EU12" s="55"/>
      <c r="EV12" s="55"/>
      <c r="EW12" s="55"/>
      <c r="EX12" s="55"/>
      <c r="EY12" s="55"/>
      <c r="EZ12" s="55"/>
      <c r="FA12" s="55"/>
      <c r="FB12" s="55"/>
      <c r="FC12" s="55"/>
      <c r="FD12" s="55" t="s">
        <v>5860</v>
      </c>
      <c r="FE12" s="55"/>
      <c r="FF12" s="55"/>
      <c r="FG12" s="55"/>
      <c r="FH12" s="55"/>
      <c r="FI12" s="259"/>
      <c r="FJ12" s="55"/>
      <c r="FK12" s="55" t="s">
        <v>5860</v>
      </c>
      <c r="FL12" s="55"/>
      <c r="FM12" s="55"/>
      <c r="FN12" s="55"/>
      <c r="FO12" s="55"/>
      <c r="FP12" s="55"/>
      <c r="FQ12" s="260"/>
      <c r="FR12" s="260"/>
      <c r="FS12" s="55"/>
      <c r="FT12" s="55"/>
      <c r="FU12" s="55" t="s">
        <v>5871</v>
      </c>
      <c r="FV12" s="55"/>
      <c r="FW12" s="55"/>
      <c r="FX12" s="55" t="s">
        <v>5860</v>
      </c>
      <c r="FY12" s="55" t="s">
        <v>5860</v>
      </c>
      <c r="FZ12" s="55"/>
      <c r="GA12" s="55"/>
      <c r="GB12" s="55"/>
      <c r="GC12" s="55"/>
      <c r="GD12" s="55"/>
      <c r="GE12" s="55"/>
      <c r="GF12" s="55"/>
      <c r="GG12" s="55"/>
      <c r="GH12" s="55"/>
      <c r="GI12" s="55" t="s">
        <v>5860</v>
      </c>
      <c r="GJ12" s="55" t="s">
        <v>5860</v>
      </c>
      <c r="GK12" s="55"/>
      <c r="GL12" s="55"/>
      <c r="GM12" s="55" t="s">
        <v>5860</v>
      </c>
      <c r="GN12" s="55"/>
      <c r="GO12" s="55" t="s">
        <v>5860</v>
      </c>
      <c r="GP12" s="55"/>
      <c r="GQ12" s="55"/>
      <c r="GR12" s="55"/>
      <c r="GS12" s="55"/>
      <c r="GT12" s="55"/>
      <c r="GU12" s="55"/>
      <c r="GV12" s="55"/>
      <c r="GW12" s="55"/>
      <c r="GX12" s="55" t="s">
        <v>5860</v>
      </c>
      <c r="GY12" s="55"/>
      <c r="GZ12" s="55"/>
      <c r="HA12" s="55"/>
      <c r="HB12" s="55"/>
      <c r="HC12" s="55"/>
      <c r="HD12" s="55"/>
      <c r="HE12" s="55"/>
      <c r="HF12" s="55"/>
      <c r="HG12" s="55"/>
      <c r="HH12" s="55"/>
      <c r="HI12" s="55"/>
      <c r="HJ12" s="55"/>
      <c r="HK12" s="55"/>
      <c r="HL12" s="55"/>
      <c r="HM12" s="55"/>
      <c r="HN12" s="55"/>
      <c r="HO12" s="55"/>
      <c r="HP12" s="55"/>
      <c r="HQ12" s="55"/>
      <c r="HR12" s="260"/>
      <c r="HS12" s="55"/>
      <c r="HT12" s="55"/>
      <c r="HU12" s="55"/>
      <c r="HV12" s="55"/>
      <c r="HW12" s="55"/>
      <c r="HX12" s="55"/>
      <c r="HY12" s="55"/>
      <c r="HZ12" s="55"/>
      <c r="IA12" s="55"/>
      <c r="IB12" s="55"/>
      <c r="IC12" s="55"/>
      <c r="ID12" s="319"/>
      <c r="IE12" s="55"/>
      <c r="IF12" s="55" t="s">
        <v>5860</v>
      </c>
      <c r="IG12" s="55"/>
      <c r="IH12" s="55"/>
      <c r="II12" s="55"/>
      <c r="IJ12" s="55"/>
      <c r="IK12" s="55"/>
      <c r="IL12" s="55"/>
      <c r="IM12" s="55"/>
      <c r="IN12" s="55"/>
      <c r="IO12" s="55"/>
      <c r="IP12" s="55"/>
      <c r="IQ12" s="55"/>
      <c r="IR12" s="55"/>
      <c r="IS12" s="55"/>
      <c r="IT12" s="55"/>
      <c r="IU12" s="55"/>
      <c r="IV12" s="55"/>
      <c r="IW12" s="55"/>
      <c r="IX12" s="55"/>
      <c r="IY12" s="55"/>
      <c r="IZ12" s="55"/>
      <c r="JA12" s="55"/>
      <c r="JB12" s="55"/>
      <c r="JC12" s="55"/>
      <c r="JD12" s="55"/>
      <c r="JE12" s="55" t="s">
        <v>5860</v>
      </c>
      <c r="JF12" s="55"/>
      <c r="JG12" s="55"/>
      <c r="JH12" s="319"/>
      <c r="JI12" s="55"/>
      <c r="JJ12" s="55"/>
      <c r="JK12" s="319"/>
      <c r="JL12" s="55"/>
      <c r="JM12" s="55"/>
      <c r="JN12" s="55"/>
      <c r="JO12" s="55"/>
      <c r="JP12" s="55"/>
      <c r="JQ12" s="55"/>
      <c r="JR12" s="55"/>
      <c r="JS12" s="55"/>
      <c r="JT12" s="55"/>
      <c r="JU12" s="55"/>
      <c r="JV12" s="55" t="s">
        <v>5860</v>
      </c>
      <c r="JW12" s="55"/>
      <c r="JX12" s="55"/>
      <c r="JY12" s="55"/>
      <c r="JZ12" s="55"/>
      <c r="KA12" s="55"/>
      <c r="KB12" s="319"/>
      <c r="KC12" s="319"/>
      <c r="KD12" s="55"/>
      <c r="KE12" s="55"/>
      <c r="KF12" s="55"/>
      <c r="KG12" s="55"/>
      <c r="KH12" s="55"/>
      <c r="KI12" s="55"/>
      <c r="KJ12" s="55"/>
      <c r="KK12" s="55"/>
      <c r="KL12" s="55" t="s">
        <v>5860</v>
      </c>
      <c r="KM12" s="55"/>
      <c r="KN12" s="55"/>
      <c r="KO12" s="55"/>
      <c r="KP12" s="55"/>
      <c r="KQ12" s="55"/>
      <c r="KR12" s="55"/>
      <c r="KS12" s="55"/>
      <c r="KT12" s="55"/>
      <c r="KU12" s="55"/>
      <c r="KV12" s="55"/>
      <c r="KW12" s="55"/>
      <c r="KX12" s="55"/>
      <c r="KY12" s="319"/>
      <c r="KZ12" s="55"/>
      <c r="LA12" s="55"/>
      <c r="LB12" s="55"/>
      <c r="LC12" s="55"/>
      <c r="LD12" s="55"/>
      <c r="LE12" s="55" t="s">
        <v>5871</v>
      </c>
      <c r="LF12" s="319"/>
      <c r="LG12" s="55"/>
      <c r="LH12" s="55"/>
      <c r="LI12" s="55"/>
      <c r="LJ12" s="55"/>
      <c r="LK12" s="55"/>
      <c r="LL12" s="55"/>
      <c r="LM12" s="55"/>
      <c r="LN12" s="55"/>
      <c r="LO12" s="55"/>
      <c r="LP12" s="55"/>
      <c r="LQ12" s="55"/>
      <c r="LR12" s="55"/>
      <c r="LS12" s="55"/>
      <c r="LT12" s="319"/>
      <c r="LU12" s="55" t="s">
        <v>5860</v>
      </c>
      <c r="LV12" s="55"/>
      <c r="LW12" s="55"/>
      <c r="LX12" s="55"/>
      <c r="LY12" s="55"/>
      <c r="LZ12" s="55"/>
      <c r="MA12" s="55"/>
      <c r="MB12" s="55"/>
      <c r="MC12" s="55"/>
      <c r="MD12" s="55"/>
      <c r="ME12" s="55"/>
      <c r="MF12" s="319"/>
      <c r="MG12" s="55"/>
      <c r="MH12" s="55"/>
      <c r="MI12" s="319"/>
      <c r="MJ12" s="55"/>
      <c r="MK12" s="55"/>
      <c r="ML12" s="55"/>
      <c r="MM12" s="319"/>
      <c r="MN12" s="55"/>
      <c r="MO12" s="55"/>
      <c r="MP12" s="55"/>
      <c r="MQ12" s="55"/>
      <c r="MR12" s="55"/>
      <c r="MS12" s="55"/>
      <c r="MT12" s="55"/>
      <c r="MU12" s="55"/>
      <c r="MV12" s="55"/>
      <c r="MW12" s="55"/>
      <c r="MX12" s="319"/>
      <c r="MY12" s="55"/>
      <c r="MZ12" s="55"/>
      <c r="NA12" s="55"/>
      <c r="NB12" s="55"/>
      <c r="NC12" s="55"/>
      <c r="ND12" s="55"/>
      <c r="NE12" s="319"/>
      <c r="NF12" s="55"/>
      <c r="NG12" s="55"/>
      <c r="NH12" s="55"/>
      <c r="NI12" s="55"/>
      <c r="NJ12" s="55"/>
      <c r="NK12" s="55"/>
      <c r="NL12" s="55"/>
      <c r="NM12" s="55"/>
      <c r="NN12" s="55"/>
      <c r="NO12" s="55"/>
      <c r="NP12" s="55"/>
      <c r="NQ12" s="55"/>
      <c r="NR12" s="55"/>
      <c r="NS12" s="55"/>
      <c r="NT12" s="55"/>
      <c r="NU12" s="55"/>
      <c r="NV12" s="55"/>
      <c r="NW12" s="55"/>
      <c r="NX12" s="55"/>
      <c r="NY12" s="55"/>
      <c r="NZ12" s="55"/>
      <c r="OA12" s="55"/>
      <c r="OB12" s="55"/>
      <c r="OC12" s="55"/>
      <c r="OD12" s="55"/>
      <c r="OE12" s="55"/>
      <c r="OF12" s="55"/>
      <c r="OG12" s="55"/>
      <c r="OH12" s="55"/>
      <c r="OI12" s="55"/>
      <c r="OJ12" s="55"/>
      <c r="OK12" s="55"/>
      <c r="OL12" s="55"/>
      <c r="OM12" s="55"/>
      <c r="ON12" s="55"/>
      <c r="OO12" s="55"/>
      <c r="OP12" s="55"/>
      <c r="OQ12" s="55"/>
      <c r="OR12" s="55"/>
      <c r="OS12" s="55"/>
      <c r="OT12" s="55"/>
      <c r="OU12" s="55"/>
      <c r="OV12" s="55"/>
      <c r="OW12" s="55"/>
      <c r="OX12" s="55"/>
      <c r="OY12" s="55"/>
      <c r="OZ12" s="55"/>
      <c r="PA12" s="55"/>
      <c r="PB12" s="55"/>
      <c r="PC12" s="55"/>
      <c r="PD12" s="55"/>
      <c r="PE12" s="55"/>
      <c r="PF12" s="55"/>
      <c r="PG12" s="55"/>
      <c r="PH12" s="55"/>
      <c r="PI12" s="55"/>
      <c r="PJ12" s="55"/>
      <c r="PK12" s="55"/>
      <c r="PL12" s="55"/>
      <c r="PM12" s="55"/>
      <c r="PN12" s="55"/>
      <c r="PO12" s="55"/>
      <c r="PP12" s="55"/>
      <c r="PQ12" s="55"/>
      <c r="PR12" s="55"/>
      <c r="PS12" s="55"/>
      <c r="PT12" s="55"/>
      <c r="PU12" s="55"/>
      <c r="PV12" s="55"/>
      <c r="PW12" s="55"/>
      <c r="PX12" s="55"/>
      <c r="PY12" s="55"/>
      <c r="PZ12" s="55"/>
    </row>
    <row r="13" spans="1:442" ht="14.5">
      <c r="A13" s="256">
        <v>11</v>
      </c>
      <c r="B13" s="230" t="s">
        <v>5875</v>
      </c>
      <c r="C13" s="100">
        <f t="shared" si="0"/>
        <v>15</v>
      </c>
      <c r="D13" s="319"/>
      <c r="E13" s="100"/>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100"/>
      <c r="BD13" s="55"/>
      <c r="BE13" s="55"/>
      <c r="BF13" s="55"/>
      <c r="BG13" s="55"/>
      <c r="BH13" s="55"/>
      <c r="BI13" s="55"/>
      <c r="BJ13" s="55"/>
      <c r="BK13" s="55"/>
      <c r="BL13" s="55"/>
      <c r="BM13" s="55"/>
      <c r="BN13" s="55"/>
      <c r="BO13" s="55"/>
      <c r="BP13" s="55"/>
      <c r="BQ13" s="55"/>
      <c r="BR13" s="55"/>
      <c r="BS13" s="257"/>
      <c r="BT13" s="319"/>
      <c r="BU13" s="55"/>
      <c r="BV13" s="55"/>
      <c r="BW13" s="55"/>
      <c r="BX13" s="55"/>
      <c r="BY13" s="55"/>
      <c r="BZ13" s="55"/>
      <c r="CA13" s="55"/>
      <c r="CB13" s="55"/>
      <c r="CC13" s="55"/>
      <c r="CD13" s="55"/>
      <c r="CE13" s="55"/>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55"/>
      <c r="DH13" s="55"/>
      <c r="DI13" s="55"/>
      <c r="DJ13" s="55"/>
      <c r="DK13" s="55"/>
      <c r="DL13" s="55"/>
      <c r="DM13" s="55"/>
      <c r="DN13" s="55"/>
      <c r="DO13" s="55"/>
      <c r="DP13" s="55" t="s">
        <v>568</v>
      </c>
      <c r="DQ13" s="55"/>
      <c r="DR13" s="55"/>
      <c r="DS13" s="55"/>
      <c r="DT13" s="55"/>
      <c r="DU13" s="55"/>
      <c r="DV13" s="55"/>
      <c r="DW13" s="55"/>
      <c r="DX13" s="55"/>
      <c r="DY13" s="55" t="s">
        <v>5860</v>
      </c>
      <c r="DZ13" s="55" t="s">
        <v>5860</v>
      </c>
      <c r="EA13" s="55"/>
      <c r="EB13" s="55"/>
      <c r="EC13" s="55"/>
      <c r="ED13" s="55"/>
      <c r="EE13" s="55"/>
      <c r="EF13" s="55"/>
      <c r="EG13" s="55"/>
      <c r="EH13" s="55"/>
      <c r="EI13" s="55"/>
      <c r="EJ13" s="55"/>
      <c r="EK13" s="55"/>
      <c r="EL13" s="55"/>
      <c r="EM13" s="257"/>
      <c r="EN13" s="55"/>
      <c r="EO13" s="258"/>
      <c r="EP13" s="55"/>
      <c r="EQ13" s="55"/>
      <c r="ER13" s="55"/>
      <c r="ES13" s="55"/>
      <c r="ET13" s="55"/>
      <c r="EU13" s="55"/>
      <c r="EV13" s="55"/>
      <c r="EW13" s="55"/>
      <c r="EX13" s="55"/>
      <c r="EY13" s="55"/>
      <c r="EZ13" s="55"/>
      <c r="FA13" s="55"/>
      <c r="FB13" s="55"/>
      <c r="FC13" s="55"/>
      <c r="FD13" s="55"/>
      <c r="FE13" s="55"/>
      <c r="FF13" s="55"/>
      <c r="FG13" s="55"/>
      <c r="FH13" s="55"/>
      <c r="FI13" s="259"/>
      <c r="FJ13" s="55"/>
      <c r="FK13" s="55"/>
      <c r="FL13" s="55"/>
      <c r="FM13" s="55"/>
      <c r="FN13" s="55"/>
      <c r="FO13" s="55"/>
      <c r="FP13" s="55"/>
      <c r="FQ13" s="260"/>
      <c r="FR13" s="260"/>
      <c r="FS13" s="55"/>
      <c r="FT13" s="55" t="s">
        <v>5860</v>
      </c>
      <c r="FU13" s="55"/>
      <c r="FV13" s="55"/>
      <c r="FW13" s="55" t="s">
        <v>5860</v>
      </c>
      <c r="FX13" s="55"/>
      <c r="FY13" s="55"/>
      <c r="FZ13" s="55"/>
      <c r="GA13" s="55"/>
      <c r="GB13" s="55"/>
      <c r="GC13" s="55"/>
      <c r="GD13" s="55"/>
      <c r="GE13" s="55"/>
      <c r="GF13" s="55"/>
      <c r="GG13" s="55"/>
      <c r="GH13" s="55"/>
      <c r="GI13" s="55"/>
      <c r="GJ13" s="55"/>
      <c r="GK13" s="55" t="s">
        <v>5860</v>
      </c>
      <c r="GL13" s="55"/>
      <c r="GM13" s="55"/>
      <c r="GN13" s="55"/>
      <c r="GO13" s="55"/>
      <c r="GP13" s="55"/>
      <c r="GQ13" s="55"/>
      <c r="GR13" s="55"/>
      <c r="GS13" s="55"/>
      <c r="GT13" s="55"/>
      <c r="GU13" s="55"/>
      <c r="GV13" s="55"/>
      <c r="GW13" s="55"/>
      <c r="GX13" s="55"/>
      <c r="GY13" s="55"/>
      <c r="GZ13" s="55"/>
      <c r="HA13" s="55"/>
      <c r="HB13" s="55"/>
      <c r="HC13" s="55"/>
      <c r="HD13" s="55"/>
      <c r="HE13" s="55"/>
      <c r="HF13" s="55"/>
      <c r="HG13" s="55"/>
      <c r="HH13" s="55"/>
      <c r="HI13" s="55"/>
      <c r="HJ13" s="55"/>
      <c r="HK13" s="55"/>
      <c r="HL13" s="55"/>
      <c r="HM13" s="55"/>
      <c r="HN13" s="55" t="s">
        <v>5860</v>
      </c>
      <c r="HO13" s="55"/>
      <c r="HP13" s="55"/>
      <c r="HQ13" s="55"/>
      <c r="HR13" s="260"/>
      <c r="HS13" s="55"/>
      <c r="HT13" s="55"/>
      <c r="HU13" s="55"/>
      <c r="HV13" s="55"/>
      <c r="HW13" s="55"/>
      <c r="HX13" s="55"/>
      <c r="HY13" s="55"/>
      <c r="HZ13" s="55"/>
      <c r="IA13" s="55"/>
      <c r="IB13" s="55"/>
      <c r="IC13" s="55"/>
      <c r="ID13" s="319"/>
      <c r="IE13" s="55"/>
      <c r="IF13" s="55"/>
      <c r="IG13" s="55"/>
      <c r="IH13" s="55"/>
      <c r="II13" s="55"/>
      <c r="IJ13" s="55"/>
      <c r="IK13" s="55"/>
      <c r="IL13" s="55"/>
      <c r="IM13" s="55"/>
      <c r="IN13" s="55"/>
      <c r="IO13" s="55"/>
      <c r="IP13" s="55"/>
      <c r="IQ13" s="55"/>
      <c r="IR13" s="55"/>
      <c r="IS13" s="55"/>
      <c r="IT13" s="55" t="s">
        <v>5860</v>
      </c>
      <c r="IU13" s="55"/>
      <c r="IV13" s="55"/>
      <c r="IW13" s="55" t="s">
        <v>5860</v>
      </c>
      <c r="IX13" s="55"/>
      <c r="IY13" s="55"/>
      <c r="IZ13" s="55"/>
      <c r="JA13" s="55"/>
      <c r="JB13" s="55"/>
      <c r="JC13" s="55"/>
      <c r="JD13" s="55"/>
      <c r="JE13" s="55"/>
      <c r="JF13" s="55"/>
      <c r="JG13" s="55"/>
      <c r="JH13" s="319"/>
      <c r="JI13" s="55"/>
      <c r="JJ13" s="55"/>
      <c r="JK13" s="319"/>
      <c r="JL13" s="55"/>
      <c r="JM13" s="55"/>
      <c r="JN13" s="55"/>
      <c r="JO13" s="55"/>
      <c r="JP13" s="55"/>
      <c r="JQ13" s="55"/>
      <c r="JR13" s="55"/>
      <c r="JS13" s="55"/>
      <c r="JT13" s="55"/>
      <c r="JU13" s="55"/>
      <c r="JV13" s="55"/>
      <c r="JW13" s="55" t="s">
        <v>5860</v>
      </c>
      <c r="JX13" s="55"/>
      <c r="JY13" s="55"/>
      <c r="JZ13" s="55"/>
      <c r="KA13" s="55"/>
      <c r="KB13" s="319"/>
      <c r="KC13" s="319"/>
      <c r="KD13" s="55"/>
      <c r="KE13" s="55"/>
      <c r="KF13" s="55"/>
      <c r="KG13" s="55"/>
      <c r="KH13" s="55"/>
      <c r="KI13" s="55"/>
      <c r="KJ13" s="55"/>
      <c r="KK13" s="55"/>
      <c r="KL13" s="55"/>
      <c r="KM13" s="55"/>
      <c r="KN13" s="55"/>
      <c r="KO13" s="55"/>
      <c r="KP13" s="55"/>
      <c r="KQ13" s="55"/>
      <c r="KR13" s="55"/>
      <c r="KS13" s="55"/>
      <c r="KT13" s="55"/>
      <c r="KU13" s="55"/>
      <c r="KV13" s="55"/>
      <c r="KW13" s="55"/>
      <c r="KX13" s="55"/>
      <c r="KY13" s="319"/>
      <c r="KZ13" s="55"/>
      <c r="LA13" s="55" t="s">
        <v>5871</v>
      </c>
      <c r="LB13" s="55"/>
      <c r="LC13" s="55"/>
      <c r="LD13" s="55"/>
      <c r="LE13" s="55"/>
      <c r="LF13" s="319"/>
      <c r="LG13" s="55"/>
      <c r="LH13" s="55"/>
      <c r="LI13" s="55"/>
      <c r="LJ13" s="55"/>
      <c r="LK13" s="55"/>
      <c r="LL13" s="55"/>
      <c r="LM13" s="55"/>
      <c r="LN13" s="55"/>
      <c r="LO13" s="55"/>
      <c r="LP13" s="55"/>
      <c r="LQ13" s="55" t="s">
        <v>5860</v>
      </c>
      <c r="LR13" s="55"/>
      <c r="LS13" s="55"/>
      <c r="LT13" s="319"/>
      <c r="LU13" s="55"/>
      <c r="LV13" s="55"/>
      <c r="LW13" s="55"/>
      <c r="LX13" s="55"/>
      <c r="LY13" s="55"/>
      <c r="LZ13" s="55"/>
      <c r="MA13" s="55"/>
      <c r="MB13" s="55" t="s">
        <v>5860</v>
      </c>
      <c r="MC13" s="55"/>
      <c r="MD13" s="55"/>
      <c r="ME13" s="55" t="s">
        <v>5860</v>
      </c>
      <c r="MF13" s="319"/>
      <c r="MG13" s="55"/>
      <c r="MH13" s="55"/>
      <c r="MI13" s="319"/>
      <c r="MJ13" s="55"/>
      <c r="MK13" s="55"/>
      <c r="ML13" s="55"/>
      <c r="MM13" s="319"/>
      <c r="MN13" s="55"/>
      <c r="MO13" s="55"/>
      <c r="MP13" s="55"/>
      <c r="MQ13" s="55" t="s">
        <v>5860</v>
      </c>
      <c r="MR13" s="55"/>
      <c r="MS13" s="55"/>
      <c r="MT13" s="55"/>
      <c r="MU13" s="55"/>
      <c r="MV13" s="55"/>
      <c r="MW13" s="55"/>
      <c r="MX13" s="319"/>
      <c r="MY13" s="55"/>
      <c r="MZ13" s="55"/>
      <c r="NA13" s="55" t="s">
        <v>5860</v>
      </c>
      <c r="NB13" s="55"/>
      <c r="NC13" s="55"/>
      <c r="ND13" s="55"/>
      <c r="NE13" s="319"/>
      <c r="NF13" s="55"/>
      <c r="NG13" s="55"/>
      <c r="NH13" s="55"/>
      <c r="NI13" s="55"/>
      <c r="NJ13" s="55"/>
      <c r="NK13" s="55"/>
      <c r="NL13" s="55"/>
      <c r="NM13" s="55"/>
      <c r="NN13" s="55"/>
      <c r="NO13" s="55"/>
      <c r="NP13" s="55"/>
      <c r="NQ13" s="55"/>
      <c r="NR13" s="55"/>
      <c r="NS13" s="55"/>
      <c r="NT13" s="55"/>
      <c r="NU13" s="55"/>
      <c r="NV13" s="55"/>
      <c r="NW13" s="55"/>
      <c r="NX13" s="55"/>
      <c r="NY13" s="55"/>
      <c r="NZ13" s="55"/>
      <c r="OA13" s="55"/>
      <c r="OB13" s="55"/>
      <c r="OC13" s="55"/>
      <c r="OD13" s="55"/>
      <c r="OE13" s="55"/>
      <c r="OF13" s="55"/>
      <c r="OG13" s="55"/>
      <c r="OH13" s="55"/>
      <c r="OI13" s="55"/>
      <c r="OJ13" s="55"/>
      <c r="OK13" s="55"/>
      <c r="OL13" s="55"/>
      <c r="OM13" s="55"/>
      <c r="ON13" s="55"/>
      <c r="OO13" s="55"/>
      <c r="OP13" s="55"/>
      <c r="OQ13" s="55"/>
      <c r="OR13" s="55"/>
      <c r="OS13" s="55"/>
      <c r="OT13" s="55"/>
      <c r="OU13" s="55"/>
      <c r="OV13" s="55"/>
      <c r="OW13" s="55"/>
      <c r="OX13" s="55"/>
      <c r="OY13" s="55"/>
      <c r="OZ13" s="55"/>
      <c r="PA13" s="55"/>
      <c r="PB13" s="55"/>
      <c r="PC13" s="55"/>
      <c r="PD13" s="55"/>
      <c r="PE13" s="55"/>
      <c r="PF13" s="55"/>
      <c r="PG13" s="55"/>
      <c r="PH13" s="55"/>
      <c r="PI13" s="55"/>
      <c r="PJ13" s="55"/>
      <c r="PK13" s="55"/>
      <c r="PL13" s="55"/>
      <c r="PM13" s="55"/>
      <c r="PN13" s="55"/>
      <c r="PO13" s="55"/>
      <c r="PP13" s="55"/>
      <c r="PQ13" s="55"/>
      <c r="PR13" s="55"/>
      <c r="PS13" s="55"/>
      <c r="PT13" s="55"/>
      <c r="PU13" s="55"/>
      <c r="PV13" s="55"/>
      <c r="PW13" s="55"/>
      <c r="PX13" s="55"/>
      <c r="PY13" s="55"/>
      <c r="PZ13" s="55"/>
    </row>
    <row r="14" spans="1:442" ht="14.5">
      <c r="A14" s="256">
        <v>12</v>
      </c>
      <c r="B14" s="230" t="s">
        <v>5876</v>
      </c>
      <c r="C14" s="100">
        <f t="shared" si="0"/>
        <v>13</v>
      </c>
      <c r="D14" s="319"/>
      <c r="E14" s="100"/>
      <c r="F14" s="55"/>
      <c r="G14" s="55"/>
      <c r="H14" s="55"/>
      <c r="I14" s="55"/>
      <c r="J14" s="55"/>
      <c r="K14" s="55"/>
      <c r="L14" s="55"/>
      <c r="M14" s="55"/>
      <c r="N14" s="55"/>
      <c r="O14" s="55"/>
      <c r="P14" s="55"/>
      <c r="Q14" s="55"/>
      <c r="R14" s="55"/>
      <c r="S14" s="55"/>
      <c r="T14" s="55"/>
      <c r="U14" s="55"/>
      <c r="V14" s="55"/>
      <c r="W14" s="55" t="s">
        <v>5860</v>
      </c>
      <c r="X14" s="55"/>
      <c r="Y14" s="55"/>
      <c r="Z14" s="55"/>
      <c r="AA14" s="55"/>
      <c r="AB14" s="55"/>
      <c r="AC14" s="55"/>
      <c r="AD14" s="55"/>
      <c r="AE14" s="55"/>
      <c r="AF14" s="55"/>
      <c r="AG14" s="55"/>
      <c r="AH14" s="55"/>
      <c r="AI14" s="55"/>
      <c r="AJ14" s="55"/>
      <c r="AK14" s="55"/>
      <c r="AL14" s="55"/>
      <c r="AM14" s="55"/>
      <c r="AN14" s="55" t="s">
        <v>5860</v>
      </c>
      <c r="AO14" s="55"/>
      <c r="AP14" s="55"/>
      <c r="AQ14" s="55"/>
      <c r="AR14" s="55"/>
      <c r="AS14" s="55" t="s">
        <v>5860</v>
      </c>
      <c r="AT14" s="55"/>
      <c r="AU14" s="55"/>
      <c r="AV14" s="55"/>
      <c r="AW14" s="55"/>
      <c r="AX14" s="55"/>
      <c r="AY14" s="55"/>
      <c r="AZ14" s="55"/>
      <c r="BA14" s="55"/>
      <c r="BB14" s="55"/>
      <c r="BC14" s="100"/>
      <c r="BD14" s="55"/>
      <c r="BE14" s="55"/>
      <c r="BF14" s="55"/>
      <c r="BG14" s="55"/>
      <c r="BH14" s="55"/>
      <c r="BI14" s="55" t="s">
        <v>5860</v>
      </c>
      <c r="BJ14" s="55"/>
      <c r="BK14" s="55"/>
      <c r="BL14" s="55"/>
      <c r="BM14" s="55"/>
      <c r="BN14" s="55"/>
      <c r="BO14" s="55"/>
      <c r="BP14" s="55"/>
      <c r="BQ14" s="55"/>
      <c r="BR14" s="55"/>
      <c r="BS14" s="257"/>
      <c r="BT14" s="297"/>
      <c r="BU14" s="55"/>
      <c r="BV14" s="55"/>
      <c r="BW14" s="55"/>
      <c r="BX14" s="55"/>
      <c r="BY14" s="55"/>
      <c r="BZ14" s="55"/>
      <c r="CA14" s="55"/>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55"/>
      <c r="DH14" s="55"/>
      <c r="DI14" s="55" t="s">
        <v>5860</v>
      </c>
      <c r="DJ14" s="55"/>
      <c r="DK14" s="55"/>
      <c r="DL14" s="55"/>
      <c r="DM14" s="55"/>
      <c r="DN14" s="55"/>
      <c r="DO14" s="55"/>
      <c r="DP14" s="55" t="s">
        <v>568</v>
      </c>
      <c r="DQ14" s="55"/>
      <c r="DR14" s="55"/>
      <c r="DS14" s="55"/>
      <c r="DT14" s="55"/>
      <c r="DU14" s="55"/>
      <c r="DV14" s="55"/>
      <c r="DW14" s="55"/>
      <c r="DX14" s="55"/>
      <c r="DY14" s="55"/>
      <c r="DZ14" s="55"/>
      <c r="EA14" s="55"/>
      <c r="EB14" s="55"/>
      <c r="EC14" s="55"/>
      <c r="ED14" s="55"/>
      <c r="EE14" s="55"/>
      <c r="EF14" s="55"/>
      <c r="EG14" s="55"/>
      <c r="EH14" s="55"/>
      <c r="EI14" s="55"/>
      <c r="EJ14" s="55"/>
      <c r="EK14" s="55"/>
      <c r="EL14" s="55"/>
      <c r="EM14" s="257"/>
      <c r="EN14" s="55"/>
      <c r="EO14" s="258"/>
      <c r="EP14" s="55"/>
      <c r="EQ14" s="55"/>
      <c r="ER14" s="55" t="s">
        <v>5860</v>
      </c>
      <c r="ES14" s="55"/>
      <c r="ET14" s="55"/>
      <c r="EU14" s="55"/>
      <c r="EV14" s="55"/>
      <c r="EW14" s="55"/>
      <c r="EX14" s="55"/>
      <c r="EY14" s="55"/>
      <c r="EZ14" s="55"/>
      <c r="FA14" s="55"/>
      <c r="FB14" s="55"/>
      <c r="FC14" s="55"/>
      <c r="FD14" s="55"/>
      <c r="FE14" s="55"/>
      <c r="FF14" s="55"/>
      <c r="FG14" s="55"/>
      <c r="FH14" s="55"/>
      <c r="FI14" s="259"/>
      <c r="FJ14" s="55"/>
      <c r="FK14" s="55"/>
      <c r="FL14" s="55"/>
      <c r="FM14" s="55"/>
      <c r="FN14" s="55"/>
      <c r="FO14" s="55"/>
      <c r="FP14" s="55"/>
      <c r="FQ14" s="260"/>
      <c r="FR14" s="260"/>
      <c r="FS14" s="55"/>
      <c r="FT14" s="55"/>
      <c r="FU14" s="55"/>
      <c r="FV14" s="55"/>
      <c r="FW14" s="55"/>
      <c r="FX14" s="55"/>
      <c r="FY14" s="55"/>
      <c r="FZ14" s="55"/>
      <c r="GA14" s="55"/>
      <c r="GB14" s="55" t="s">
        <v>5860</v>
      </c>
      <c r="GC14" s="55"/>
      <c r="GD14" s="55"/>
      <c r="GE14" s="55"/>
      <c r="GF14" s="55"/>
      <c r="GG14" s="55"/>
      <c r="GH14" s="55"/>
      <c r="GI14" s="55"/>
      <c r="GJ14" s="55"/>
      <c r="GK14" s="55"/>
      <c r="GL14" s="55"/>
      <c r="GM14" s="55" t="s">
        <v>5860</v>
      </c>
      <c r="GN14" s="55"/>
      <c r="GO14" s="55"/>
      <c r="GP14" s="55"/>
      <c r="GQ14" s="55"/>
      <c r="GR14" s="55"/>
      <c r="GS14" s="55"/>
      <c r="GT14" s="55"/>
      <c r="GU14" s="55"/>
      <c r="GV14" s="55"/>
      <c r="GW14" s="55"/>
      <c r="GX14" s="55"/>
      <c r="GY14" s="55"/>
      <c r="GZ14" s="55"/>
      <c r="HA14" s="55"/>
      <c r="HB14" s="55"/>
      <c r="HC14" s="55"/>
      <c r="HD14" s="55"/>
      <c r="HE14" s="55"/>
      <c r="HF14" s="55"/>
      <c r="HG14" s="55"/>
      <c r="HH14" s="55" t="s">
        <v>5860</v>
      </c>
      <c r="HI14" s="55"/>
      <c r="HJ14" s="55"/>
      <c r="HK14" s="55"/>
      <c r="HL14" s="55"/>
      <c r="HM14" s="55"/>
      <c r="HN14" s="55"/>
      <c r="HO14" s="55"/>
      <c r="HP14" s="55"/>
      <c r="HQ14" s="55"/>
      <c r="HR14" s="260"/>
      <c r="HS14" s="55"/>
      <c r="HT14" s="55"/>
      <c r="HU14" s="55"/>
      <c r="HV14" s="55"/>
      <c r="HW14" s="55"/>
      <c r="HX14" s="55"/>
      <c r="HY14" s="55"/>
      <c r="HZ14" s="55"/>
      <c r="IA14" s="55"/>
      <c r="IB14" s="55"/>
      <c r="IC14" s="55"/>
      <c r="ID14" s="319"/>
      <c r="IE14" s="55"/>
      <c r="IF14" s="55"/>
      <c r="IG14" s="55"/>
      <c r="IH14" s="55"/>
      <c r="II14" s="55"/>
      <c r="IJ14" s="55"/>
      <c r="IK14" s="55"/>
      <c r="IL14" s="55"/>
      <c r="IM14" s="55"/>
      <c r="IN14" s="55"/>
      <c r="IO14" s="55"/>
      <c r="IP14" s="55"/>
      <c r="IQ14" s="55"/>
      <c r="IR14" s="55"/>
      <c r="IS14" s="55"/>
      <c r="IT14" s="55"/>
      <c r="IU14" s="55"/>
      <c r="IV14" s="55"/>
      <c r="IW14" s="55"/>
      <c r="IX14" s="55"/>
      <c r="IY14" s="55"/>
      <c r="IZ14" s="55"/>
      <c r="JA14" s="55"/>
      <c r="JB14" s="55"/>
      <c r="JC14" s="55" t="s">
        <v>5860</v>
      </c>
      <c r="JD14" s="55"/>
      <c r="JE14" s="55" t="s">
        <v>5860</v>
      </c>
      <c r="JF14" s="55"/>
      <c r="JG14" s="55"/>
      <c r="JH14" s="319"/>
      <c r="JI14" s="55" t="s">
        <v>5860</v>
      </c>
      <c r="JJ14" s="55" t="s">
        <v>5860</v>
      </c>
      <c r="JK14" s="319"/>
      <c r="JL14" s="55"/>
      <c r="JM14" s="55"/>
      <c r="JN14" s="55"/>
      <c r="JO14" s="55"/>
      <c r="JP14" s="55"/>
      <c r="JQ14" s="55"/>
      <c r="JR14" s="55"/>
      <c r="JS14" s="55"/>
      <c r="JT14" s="55"/>
      <c r="JU14" s="55"/>
      <c r="JV14" s="55"/>
      <c r="JW14" s="55"/>
      <c r="JX14" s="55"/>
      <c r="JY14" s="55"/>
      <c r="JZ14" s="55"/>
      <c r="KA14" s="55"/>
      <c r="KB14" s="319"/>
      <c r="KC14" s="319"/>
      <c r="KD14" s="55"/>
      <c r="KE14" s="55"/>
      <c r="KF14" s="55"/>
      <c r="KG14" s="55"/>
      <c r="KH14" s="55"/>
      <c r="KI14" s="55"/>
      <c r="KJ14" s="55"/>
      <c r="KK14" s="55"/>
      <c r="KL14" s="55"/>
      <c r="KM14" s="55"/>
      <c r="KN14" s="55"/>
      <c r="KO14" s="55"/>
      <c r="KP14" s="55"/>
      <c r="KQ14" s="55"/>
      <c r="KR14" s="55"/>
      <c r="KS14" s="55"/>
      <c r="KT14" s="55"/>
      <c r="KU14" s="55"/>
      <c r="KV14" s="55"/>
      <c r="KW14" s="55"/>
      <c r="KX14" s="55"/>
      <c r="KY14" s="319"/>
      <c r="KZ14" s="55"/>
      <c r="LA14" s="55"/>
      <c r="LB14" s="55"/>
      <c r="LC14" s="55"/>
      <c r="LD14" s="55"/>
      <c r="LE14" s="55"/>
      <c r="LF14" s="319"/>
      <c r="LG14" s="55"/>
      <c r="LH14" s="55"/>
      <c r="LI14" s="55"/>
      <c r="LJ14" s="55"/>
      <c r="LK14" s="55"/>
      <c r="LL14" s="55"/>
      <c r="LM14" s="55"/>
      <c r="LN14" s="55"/>
      <c r="LO14" s="55"/>
      <c r="LP14" s="55"/>
      <c r="LQ14" s="55"/>
      <c r="LR14" s="55"/>
      <c r="LS14" s="55"/>
      <c r="LT14" s="319"/>
      <c r="LU14" s="55"/>
      <c r="LV14" s="55"/>
      <c r="LW14" s="55"/>
      <c r="LX14" s="55"/>
      <c r="LY14" s="55"/>
      <c r="LZ14" s="55"/>
      <c r="MA14" s="55"/>
      <c r="MB14" s="55"/>
      <c r="MC14" s="55"/>
      <c r="MD14" s="55"/>
      <c r="ME14" s="55"/>
      <c r="MF14" s="319"/>
      <c r="MG14" s="55"/>
      <c r="MH14" s="55"/>
      <c r="MI14" s="319"/>
      <c r="MJ14" s="55"/>
      <c r="MK14" s="55"/>
      <c r="ML14" s="55"/>
      <c r="MM14" s="319"/>
      <c r="MN14" s="55"/>
      <c r="MO14" s="55"/>
      <c r="MP14" s="55"/>
      <c r="MQ14" s="55"/>
      <c r="MR14" s="55"/>
      <c r="MS14" s="55"/>
      <c r="MT14" s="55"/>
      <c r="MU14" s="55"/>
      <c r="MV14" s="55"/>
      <c r="MW14" s="55"/>
      <c r="MX14" s="319"/>
      <c r="MY14" s="55"/>
      <c r="MZ14" s="55"/>
      <c r="NA14" s="55"/>
      <c r="NB14" s="55"/>
      <c r="NC14" s="55"/>
      <c r="ND14" s="55"/>
      <c r="NE14" s="319"/>
      <c r="NF14" s="55"/>
      <c r="NG14" s="55"/>
      <c r="NH14" s="55"/>
      <c r="NI14" s="55"/>
      <c r="NJ14" s="55"/>
      <c r="NK14" s="55"/>
      <c r="NL14" s="55"/>
      <c r="NM14" s="55"/>
      <c r="NN14" s="55"/>
      <c r="NO14" s="55"/>
      <c r="NP14" s="55"/>
      <c r="NQ14" s="55"/>
      <c r="NR14" s="55"/>
      <c r="NS14" s="55"/>
      <c r="NT14" s="55"/>
      <c r="NU14" s="55"/>
      <c r="NV14" s="55"/>
      <c r="NW14" s="55"/>
      <c r="NX14" s="55"/>
      <c r="NY14" s="55"/>
      <c r="NZ14" s="55"/>
      <c r="OA14" s="55"/>
      <c r="OB14" s="55"/>
      <c r="OC14" s="55"/>
      <c r="OD14" s="55"/>
      <c r="OE14" s="55"/>
      <c r="OF14" s="55"/>
      <c r="OG14" s="55"/>
      <c r="OH14" s="55"/>
      <c r="OI14" s="55"/>
      <c r="OJ14" s="55"/>
      <c r="OK14" s="55"/>
      <c r="OL14" s="55"/>
      <c r="OM14" s="55"/>
      <c r="ON14" s="55"/>
      <c r="OO14" s="55"/>
      <c r="OP14" s="55"/>
      <c r="OQ14" s="55"/>
      <c r="OR14" s="55"/>
      <c r="OS14" s="55"/>
      <c r="OT14" s="55"/>
      <c r="OU14" s="55"/>
      <c r="OV14" s="55"/>
      <c r="OW14" s="55"/>
      <c r="OX14" s="55"/>
      <c r="OY14" s="55"/>
      <c r="OZ14" s="55"/>
      <c r="PA14" s="55"/>
      <c r="PB14" s="55"/>
      <c r="PC14" s="55"/>
      <c r="PD14" s="55"/>
      <c r="PE14" s="55"/>
      <c r="PF14" s="55"/>
      <c r="PG14" s="55"/>
      <c r="PH14" s="55"/>
      <c r="PI14" s="55"/>
      <c r="PJ14" s="55"/>
      <c r="PK14" s="55"/>
      <c r="PL14" s="55"/>
      <c r="PM14" s="55"/>
      <c r="PN14" s="55"/>
      <c r="PO14" s="55"/>
      <c r="PP14" s="55"/>
      <c r="PQ14" s="55"/>
      <c r="PR14" s="55"/>
      <c r="PS14" s="55"/>
      <c r="PT14" s="55"/>
      <c r="PU14" s="55"/>
      <c r="PV14" s="55"/>
      <c r="PW14" s="55"/>
      <c r="PX14" s="55"/>
      <c r="PY14" s="55"/>
      <c r="PZ14" s="55"/>
    </row>
    <row r="15" spans="1:442" ht="14.5">
      <c r="A15" s="256">
        <v>13</v>
      </c>
      <c r="B15" s="230" t="s">
        <v>5877</v>
      </c>
      <c r="C15" s="100">
        <f t="shared" si="0"/>
        <v>7</v>
      </c>
      <c r="D15" s="319"/>
      <c r="E15" s="100"/>
      <c r="F15" s="55"/>
      <c r="G15" s="55"/>
      <c r="H15" s="55"/>
      <c r="I15" s="55"/>
      <c r="J15" s="55"/>
      <c r="K15" s="55"/>
      <c r="L15" s="55"/>
      <c r="M15" s="55"/>
      <c r="N15" s="55"/>
      <c r="O15" s="55"/>
      <c r="P15" s="55"/>
      <c r="Q15" s="55"/>
      <c r="R15" s="55"/>
      <c r="S15" s="55"/>
      <c r="T15" s="55"/>
      <c r="U15" s="55"/>
      <c r="V15" s="55" t="s">
        <v>5860</v>
      </c>
      <c r="W15" s="55"/>
      <c r="X15" s="55"/>
      <c r="Y15" s="55" t="s">
        <v>5860</v>
      </c>
      <c r="Z15" s="55"/>
      <c r="AA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100"/>
      <c r="BD15" s="55"/>
      <c r="BE15" s="55"/>
      <c r="BF15" s="55"/>
      <c r="BG15" s="55"/>
      <c r="BH15" s="55"/>
      <c r="BI15" s="55"/>
      <c r="BJ15" s="55"/>
      <c r="BK15" s="55"/>
      <c r="BL15" s="55"/>
      <c r="BM15" s="55"/>
      <c r="BN15" s="55"/>
      <c r="BO15" s="55"/>
      <c r="BP15" s="55"/>
      <c r="BQ15" s="55"/>
      <c r="BR15" s="55"/>
      <c r="BS15" s="257"/>
      <c r="BT15" s="55"/>
      <c r="BU15" s="55" t="s">
        <v>5860</v>
      </c>
      <c r="BV15" s="55"/>
      <c r="BW15" s="55"/>
      <c r="BX15" s="55"/>
      <c r="BY15" s="55"/>
      <c r="BZ15" s="55"/>
      <c r="CA15" s="55"/>
      <c r="CB15" s="55"/>
      <c r="CC15" s="55"/>
      <c r="CD15" s="55"/>
      <c r="CE15" s="55"/>
      <c r="CF15" s="55"/>
      <c r="CG15" s="55"/>
      <c r="CH15" s="55"/>
      <c r="CI15" s="55"/>
      <c r="CJ15" s="55"/>
      <c r="CK15" s="55"/>
      <c r="CL15" s="55"/>
      <c r="CM15" s="55"/>
      <c r="CN15" s="55"/>
      <c r="CO15" s="55"/>
      <c r="CP15" s="55"/>
      <c r="CQ15" s="55"/>
      <c r="CR15" s="55"/>
      <c r="CS15" s="55"/>
      <c r="CT15" s="55"/>
      <c r="CU15" s="55"/>
      <c r="CV15" s="55"/>
      <c r="CW15" s="55"/>
      <c r="CX15" s="55"/>
      <c r="CY15" s="55"/>
      <c r="CZ15" s="55"/>
      <c r="DA15" s="55"/>
      <c r="DB15" s="55"/>
      <c r="DC15" s="55"/>
      <c r="DD15" s="55"/>
      <c r="DE15" s="55"/>
      <c r="DF15" s="55"/>
      <c r="DG15" s="55"/>
      <c r="DH15" s="55"/>
      <c r="DI15" s="55"/>
      <c r="DJ15" s="55"/>
      <c r="DK15" s="55"/>
      <c r="DL15" s="55"/>
      <c r="DM15" s="55"/>
      <c r="DN15" s="55"/>
      <c r="DO15" s="55"/>
      <c r="DP15" s="55" t="s">
        <v>568</v>
      </c>
      <c r="DQ15" s="55"/>
      <c r="DR15" s="55"/>
      <c r="DS15" s="55"/>
      <c r="DT15" s="55"/>
      <c r="DU15" s="55"/>
      <c r="DV15" s="55"/>
      <c r="DW15" s="55"/>
      <c r="DX15" s="55"/>
      <c r="DY15" s="55"/>
      <c r="DZ15" s="55"/>
      <c r="EA15" s="55"/>
      <c r="EB15" s="55"/>
      <c r="EC15" s="55"/>
      <c r="ED15" s="55"/>
      <c r="EE15" s="55"/>
      <c r="EF15" s="55"/>
      <c r="EG15" s="55" t="s">
        <v>5860</v>
      </c>
      <c r="EH15" s="55"/>
      <c r="EI15" s="55"/>
      <c r="EJ15" s="55"/>
      <c r="EK15" s="55"/>
      <c r="EL15" s="55"/>
      <c r="EM15" s="257"/>
      <c r="EN15" s="55"/>
      <c r="EO15" s="258"/>
      <c r="EP15" s="55"/>
      <c r="EQ15" s="55"/>
      <c r="ER15" s="55"/>
      <c r="ES15" s="55"/>
      <c r="ET15" s="55"/>
      <c r="EU15" s="55"/>
      <c r="EV15" s="55"/>
      <c r="EW15" s="55"/>
      <c r="EX15" s="55"/>
      <c r="EY15" s="55"/>
      <c r="EZ15" s="55"/>
      <c r="FA15" s="55"/>
      <c r="FB15" s="55"/>
      <c r="FC15" s="55"/>
      <c r="FD15" s="55"/>
      <c r="FE15" s="55"/>
      <c r="FF15" s="55"/>
      <c r="FG15" s="55"/>
      <c r="FH15" s="55"/>
      <c r="FI15" s="259"/>
      <c r="FJ15" s="55"/>
      <c r="FK15" s="55"/>
      <c r="FL15" s="55"/>
      <c r="FM15" s="55"/>
      <c r="FN15" s="55"/>
      <c r="FO15" s="55"/>
      <c r="FP15" s="55"/>
      <c r="FQ15" s="260"/>
      <c r="FR15" s="260"/>
      <c r="FS15" s="55"/>
      <c r="FT15" s="55"/>
      <c r="FU15" s="55"/>
      <c r="FV15" s="55"/>
      <c r="FW15" s="55"/>
      <c r="FX15" s="55"/>
      <c r="FY15" s="55"/>
      <c r="FZ15" s="55"/>
      <c r="GA15" s="55"/>
      <c r="GB15" s="55"/>
      <c r="GC15" s="55"/>
      <c r="GD15" s="55"/>
      <c r="GE15" s="55"/>
      <c r="GF15" s="55"/>
      <c r="GG15" s="55"/>
      <c r="GH15" s="55"/>
      <c r="GI15" s="55" t="s">
        <v>5860</v>
      </c>
      <c r="GJ15" s="55"/>
      <c r="GK15" s="55"/>
      <c r="GL15" s="55"/>
      <c r="GM15" s="55"/>
      <c r="GN15" s="55"/>
      <c r="GO15" s="55"/>
      <c r="GP15" s="55"/>
      <c r="GQ15" s="55"/>
      <c r="GR15" s="55"/>
      <c r="GS15" s="55"/>
      <c r="GT15" s="55"/>
      <c r="GU15" s="55"/>
      <c r="GV15" s="55"/>
      <c r="GW15" s="55"/>
      <c r="GX15" s="55"/>
      <c r="GY15" s="55"/>
      <c r="GZ15" s="55"/>
      <c r="HA15" s="55"/>
      <c r="HB15" s="55"/>
      <c r="HC15" s="55"/>
      <c r="HD15" s="55"/>
      <c r="HE15" s="55"/>
      <c r="HF15" s="55"/>
      <c r="HG15" s="55"/>
      <c r="HH15" s="55"/>
      <c r="HI15" s="55"/>
      <c r="HJ15" s="55"/>
      <c r="HK15" s="55"/>
      <c r="HL15" s="55"/>
      <c r="HM15" s="55"/>
      <c r="HN15" s="55"/>
      <c r="HO15" s="55"/>
      <c r="HP15" s="55"/>
      <c r="HQ15" s="55"/>
      <c r="HR15" s="260"/>
      <c r="HS15" s="55"/>
      <c r="HT15" s="55"/>
      <c r="HU15" s="55"/>
      <c r="HV15" s="55"/>
      <c r="HW15" s="55"/>
      <c r="HX15" s="55"/>
      <c r="HY15" s="55"/>
      <c r="HZ15" s="55"/>
      <c r="IA15" s="55"/>
      <c r="IB15" s="55"/>
      <c r="IC15" s="55"/>
      <c r="ID15" s="319"/>
      <c r="IE15" s="55"/>
      <c r="IF15" s="55"/>
      <c r="IG15" s="55"/>
      <c r="IH15" s="55"/>
      <c r="II15" s="55"/>
      <c r="IJ15" s="55"/>
      <c r="IK15" s="55"/>
      <c r="IL15" s="55"/>
      <c r="IM15" s="55"/>
      <c r="IN15" s="55"/>
      <c r="IO15" s="55"/>
      <c r="IP15" s="55"/>
      <c r="IQ15" s="55" t="s">
        <v>5860</v>
      </c>
      <c r="IR15" s="55"/>
      <c r="IS15" s="55"/>
      <c r="IT15" s="55"/>
      <c r="IU15" s="55"/>
      <c r="IV15" s="55"/>
      <c r="IW15" s="55"/>
      <c r="IX15" s="55"/>
      <c r="IY15" s="55"/>
      <c r="IZ15" s="55"/>
      <c r="JA15" s="55"/>
      <c r="JB15" s="55"/>
      <c r="JC15" s="55"/>
      <c r="JD15" s="55"/>
      <c r="JE15" s="55"/>
      <c r="JF15" s="55"/>
      <c r="JG15" s="55"/>
      <c r="JH15" s="319"/>
      <c r="JI15" s="55"/>
      <c r="JJ15" s="55"/>
      <c r="JK15" s="319"/>
      <c r="JL15" s="55"/>
      <c r="JM15" s="55"/>
      <c r="JN15" s="55"/>
      <c r="JO15" s="55"/>
      <c r="JP15" s="55"/>
      <c r="JQ15" s="55"/>
      <c r="JR15" s="55"/>
      <c r="JS15" s="55"/>
      <c r="JT15" s="55"/>
      <c r="JU15" s="55"/>
      <c r="JV15" s="55"/>
      <c r="JW15" s="55"/>
      <c r="JX15" s="55"/>
      <c r="JY15" s="55"/>
      <c r="JZ15" s="55" t="s">
        <v>5860</v>
      </c>
      <c r="KA15" s="55"/>
      <c r="KB15" s="319"/>
      <c r="KC15" s="319"/>
      <c r="KD15" s="55"/>
      <c r="KE15" s="55"/>
      <c r="KF15" s="55"/>
      <c r="KG15" s="55"/>
      <c r="KH15" s="55"/>
      <c r="KI15" s="55"/>
      <c r="KJ15" s="55"/>
      <c r="KK15" s="55"/>
      <c r="KL15" s="55"/>
      <c r="KM15" s="55"/>
      <c r="KN15" s="55"/>
      <c r="KO15" s="55"/>
      <c r="KP15" s="55"/>
      <c r="KQ15" s="55"/>
      <c r="KR15" s="55"/>
      <c r="KS15" s="55"/>
      <c r="KT15" s="55"/>
      <c r="KU15" s="55"/>
      <c r="KV15" s="55"/>
      <c r="KW15" s="55"/>
      <c r="KX15" s="55"/>
      <c r="KY15" s="319"/>
      <c r="KZ15" s="55"/>
      <c r="LA15" s="55"/>
      <c r="LB15" s="55"/>
      <c r="LC15" s="55"/>
      <c r="LD15" s="55"/>
      <c r="LE15" s="55"/>
      <c r="LF15" s="319"/>
      <c r="LG15" s="55"/>
      <c r="LH15" s="55"/>
      <c r="LI15" s="55"/>
      <c r="LJ15" s="55"/>
      <c r="LK15" s="55"/>
      <c r="LL15" s="55"/>
      <c r="LM15" s="55"/>
      <c r="LN15" s="55"/>
      <c r="LO15" s="55"/>
      <c r="LP15" s="55"/>
      <c r="LQ15" s="55"/>
      <c r="LR15" s="55"/>
      <c r="LS15" s="55"/>
      <c r="LT15" s="319"/>
      <c r="LU15" s="55"/>
      <c r="LV15" s="55"/>
      <c r="LW15" s="55"/>
      <c r="LX15" s="55"/>
      <c r="LY15" s="55"/>
      <c r="LZ15" s="55"/>
      <c r="MA15" s="55"/>
      <c r="MB15" s="55"/>
      <c r="MC15" s="55"/>
      <c r="MD15" s="55"/>
      <c r="ME15" s="55"/>
      <c r="MF15" s="319"/>
      <c r="MG15" s="55"/>
      <c r="MH15" s="55"/>
      <c r="MI15" s="319"/>
      <c r="MJ15" s="55"/>
      <c r="MK15" s="55"/>
      <c r="ML15" s="55"/>
      <c r="MM15" s="319"/>
      <c r="MN15" s="55"/>
      <c r="MO15" s="55"/>
      <c r="MP15" s="55"/>
      <c r="MQ15" s="55"/>
      <c r="MR15" s="55"/>
      <c r="MS15" s="55"/>
      <c r="MT15" s="55"/>
      <c r="MU15" s="55"/>
      <c r="MV15" s="55"/>
      <c r="MW15" s="55"/>
      <c r="MX15" s="319"/>
      <c r="MY15" s="55"/>
      <c r="MZ15" s="55"/>
      <c r="NA15" s="55"/>
      <c r="NB15" s="55"/>
      <c r="NC15" s="55"/>
      <c r="ND15" s="55"/>
      <c r="NE15" s="319"/>
      <c r="NF15" s="55"/>
      <c r="NG15" s="55"/>
      <c r="NH15" s="55"/>
      <c r="NI15" s="55"/>
      <c r="NJ15" s="55"/>
      <c r="NK15" s="55"/>
      <c r="NL15" s="55"/>
      <c r="NM15" s="55"/>
      <c r="NN15" s="55"/>
      <c r="NO15" s="55"/>
      <c r="NP15" s="55"/>
      <c r="NQ15" s="55"/>
      <c r="NR15" s="55"/>
      <c r="NS15" s="55"/>
      <c r="NT15" s="55"/>
      <c r="NU15" s="55"/>
      <c r="NV15" s="55"/>
      <c r="NW15" s="55"/>
      <c r="NX15" s="55"/>
      <c r="NY15" s="55"/>
      <c r="NZ15" s="55"/>
      <c r="OA15" s="55"/>
      <c r="OB15" s="55"/>
      <c r="OC15" s="55"/>
      <c r="OD15" s="55"/>
      <c r="OE15" s="55"/>
      <c r="OF15" s="55"/>
      <c r="OG15" s="55"/>
      <c r="OH15" s="55"/>
      <c r="OI15" s="55"/>
      <c r="OJ15" s="55"/>
      <c r="OK15" s="55"/>
      <c r="OL15" s="55"/>
      <c r="OM15" s="55"/>
      <c r="ON15" s="55"/>
      <c r="OO15" s="55"/>
      <c r="OP15" s="55"/>
      <c r="OQ15" s="55"/>
      <c r="OR15" s="55"/>
      <c r="OS15" s="55"/>
      <c r="OT15" s="55"/>
      <c r="OU15" s="55"/>
      <c r="OV15" s="55"/>
      <c r="OW15" s="55"/>
      <c r="OX15" s="55"/>
      <c r="OY15" s="55"/>
      <c r="OZ15" s="55"/>
      <c r="PA15" s="55"/>
      <c r="PB15" s="55"/>
      <c r="PC15" s="55"/>
      <c r="PD15" s="55"/>
      <c r="PE15" s="55"/>
      <c r="PF15" s="55"/>
      <c r="PG15" s="55"/>
      <c r="PH15" s="55"/>
      <c r="PI15" s="55"/>
      <c r="PJ15" s="55"/>
      <c r="PK15" s="55"/>
      <c r="PL15" s="55"/>
      <c r="PM15" s="55"/>
      <c r="PN15" s="55"/>
      <c r="PO15" s="55"/>
      <c r="PP15" s="55"/>
      <c r="PQ15" s="55"/>
      <c r="PR15" s="55"/>
      <c r="PS15" s="55"/>
      <c r="PT15" s="55"/>
      <c r="PU15" s="55"/>
      <c r="PV15" s="55"/>
      <c r="PW15" s="55"/>
      <c r="PX15" s="55"/>
      <c r="PY15" s="55"/>
      <c r="PZ15" s="55"/>
    </row>
    <row r="16" spans="1:442" ht="14.5">
      <c r="A16" s="256">
        <v>14</v>
      </c>
      <c r="B16" s="230" t="s">
        <v>5878</v>
      </c>
      <c r="C16" s="100">
        <f t="shared" si="0"/>
        <v>1</v>
      </c>
      <c r="D16" s="319"/>
      <c r="E16" s="100"/>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100"/>
      <c r="BD16" s="55"/>
      <c r="BE16" s="55"/>
      <c r="BF16" s="55"/>
      <c r="BG16" s="55"/>
      <c r="BH16" s="55"/>
      <c r="BI16" s="55"/>
      <c r="BJ16" s="55"/>
      <c r="BK16" s="55"/>
      <c r="BL16" s="55"/>
      <c r="BM16" s="55"/>
      <c r="BN16" s="55"/>
      <c r="BO16" s="55"/>
      <c r="BP16" s="55"/>
      <c r="BQ16" s="55"/>
      <c r="BR16" s="55"/>
      <c r="BS16" s="257"/>
      <c r="BT16" s="321" t="s">
        <v>5861</v>
      </c>
      <c r="BU16" s="55"/>
      <c r="BV16" s="55"/>
      <c r="BW16" s="55"/>
      <c r="BX16" s="55"/>
      <c r="BY16" s="55"/>
      <c r="BZ16" s="55"/>
      <c r="CA16" s="55"/>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55"/>
      <c r="DH16" s="55"/>
      <c r="DI16" s="55"/>
      <c r="DJ16" s="55"/>
      <c r="DK16" s="55"/>
      <c r="DL16" s="55"/>
      <c r="DM16" s="55"/>
      <c r="DN16" s="55"/>
      <c r="DO16" s="55"/>
      <c r="DP16" s="55" t="s">
        <v>568</v>
      </c>
      <c r="DQ16" s="55"/>
      <c r="DR16" s="55"/>
      <c r="DS16" s="55"/>
      <c r="DT16" s="55"/>
      <c r="DU16" s="55"/>
      <c r="DV16" s="55"/>
      <c r="DW16" s="55"/>
      <c r="DX16" s="55"/>
      <c r="DY16" s="55"/>
      <c r="DZ16" s="55"/>
      <c r="EA16" s="55"/>
      <c r="EB16" s="55"/>
      <c r="EC16" s="55"/>
      <c r="ED16" s="55"/>
      <c r="EE16" s="55"/>
      <c r="EF16" s="55"/>
      <c r="EG16" s="55"/>
      <c r="EH16" s="55"/>
      <c r="EI16" s="55"/>
      <c r="EJ16" s="55"/>
      <c r="EK16" s="55"/>
      <c r="EL16" s="55"/>
      <c r="EM16" s="257"/>
      <c r="EN16" s="55"/>
      <c r="EO16" s="258"/>
      <c r="EP16" s="55"/>
      <c r="EQ16" s="55"/>
      <c r="ER16" s="55"/>
      <c r="ES16" s="55"/>
      <c r="ET16" s="55"/>
      <c r="EU16" s="55"/>
      <c r="EV16" s="55"/>
      <c r="EW16" s="55"/>
      <c r="EX16" s="55"/>
      <c r="EY16" s="55"/>
      <c r="EZ16" s="55"/>
      <c r="FA16" s="55"/>
      <c r="FB16" s="55"/>
      <c r="FC16" s="55"/>
      <c r="FD16" s="55"/>
      <c r="FE16" s="55"/>
      <c r="FF16" s="55"/>
      <c r="FG16" s="55"/>
      <c r="FH16" s="55"/>
      <c r="FI16" s="259"/>
      <c r="FJ16" s="55"/>
      <c r="FK16" s="55"/>
      <c r="FL16" s="55"/>
      <c r="FM16" s="55"/>
      <c r="FN16" s="55"/>
      <c r="FO16" s="55"/>
      <c r="FP16" s="55"/>
      <c r="FQ16" s="260"/>
      <c r="FR16" s="260"/>
      <c r="FS16" s="55"/>
      <c r="FT16" s="55"/>
      <c r="FU16" s="55"/>
      <c r="FV16" s="55"/>
      <c r="FW16" s="55"/>
      <c r="FX16" s="55"/>
      <c r="FY16" s="55"/>
      <c r="FZ16" s="55"/>
      <c r="GA16" s="55"/>
      <c r="GB16" s="55"/>
      <c r="GC16" s="55"/>
      <c r="GD16" s="55"/>
      <c r="GE16" s="55"/>
      <c r="GF16" s="55"/>
      <c r="GG16" s="55"/>
      <c r="GH16" s="55"/>
      <c r="GI16" s="55"/>
      <c r="GJ16" s="55"/>
      <c r="GK16" s="55"/>
      <c r="GL16" s="55"/>
      <c r="GM16" s="55"/>
      <c r="GN16" s="55"/>
      <c r="GO16" s="55"/>
      <c r="GP16" s="55"/>
      <c r="GQ16" s="55"/>
      <c r="GR16" s="55"/>
      <c r="GS16" s="55"/>
      <c r="GT16" s="55"/>
      <c r="GU16" s="55"/>
      <c r="GV16" s="55"/>
      <c r="GW16" s="55"/>
      <c r="GX16" s="55"/>
      <c r="GY16" s="55"/>
      <c r="GZ16" s="55"/>
      <c r="HA16" s="55"/>
      <c r="HB16" s="55"/>
      <c r="HC16" s="55"/>
      <c r="HD16" s="55"/>
      <c r="HE16" s="55"/>
      <c r="HF16" s="55"/>
      <c r="HG16" s="55"/>
      <c r="HH16" s="55"/>
      <c r="HI16" s="55"/>
      <c r="HJ16" s="55"/>
      <c r="HK16" s="55"/>
      <c r="HL16" s="55"/>
      <c r="HM16" s="55"/>
      <c r="HN16" s="55"/>
      <c r="HO16" s="55"/>
      <c r="HP16" s="55"/>
      <c r="HQ16" s="55"/>
      <c r="HR16" s="260"/>
      <c r="HS16" s="55"/>
      <c r="HT16" s="55"/>
      <c r="HU16" s="55"/>
      <c r="HV16" s="55"/>
      <c r="HW16" s="55"/>
      <c r="HX16" s="55"/>
      <c r="HY16" s="55"/>
      <c r="HZ16" s="55"/>
      <c r="IA16" s="55"/>
      <c r="IB16" s="55"/>
      <c r="IC16" s="55"/>
      <c r="ID16" s="319"/>
      <c r="IE16" s="55"/>
      <c r="IF16" s="55"/>
      <c r="IG16" s="55"/>
      <c r="IH16" s="55"/>
      <c r="II16" s="55"/>
      <c r="IJ16" s="55"/>
      <c r="IK16" s="55"/>
      <c r="IL16" s="55"/>
      <c r="IM16" s="55"/>
      <c r="IN16" s="55"/>
      <c r="IO16" s="55"/>
      <c r="IP16" s="55"/>
      <c r="IQ16" s="55"/>
      <c r="IR16" s="55"/>
      <c r="IS16" s="55"/>
      <c r="IT16" s="55"/>
      <c r="IU16" s="55"/>
      <c r="IV16" s="55"/>
      <c r="IW16" s="55"/>
      <c r="IX16" s="55"/>
      <c r="IY16" s="55"/>
      <c r="IZ16" s="55"/>
      <c r="JA16" s="55"/>
      <c r="JB16" s="55"/>
      <c r="JC16" s="55"/>
      <c r="JD16" s="55"/>
      <c r="JE16" s="55"/>
      <c r="JF16" s="55"/>
      <c r="JG16" s="55"/>
      <c r="JH16" s="319"/>
      <c r="JI16" s="55"/>
      <c r="JJ16" s="55"/>
      <c r="JK16" s="319"/>
      <c r="JL16" s="55"/>
      <c r="JM16" s="55"/>
      <c r="JN16" s="55"/>
      <c r="JO16" s="55"/>
      <c r="JP16" s="55"/>
      <c r="JQ16" s="55"/>
      <c r="JR16" s="55"/>
      <c r="JS16" s="55"/>
      <c r="JT16" s="55"/>
      <c r="JU16" s="55"/>
      <c r="JV16" s="55"/>
      <c r="JW16" s="55"/>
      <c r="JX16" s="55"/>
      <c r="JY16" s="55"/>
      <c r="JZ16" s="55"/>
      <c r="KA16" s="55"/>
      <c r="KB16" s="319"/>
      <c r="KC16" s="319"/>
      <c r="KD16" s="55"/>
      <c r="KE16" s="55"/>
      <c r="KF16" s="55"/>
      <c r="KG16" s="55"/>
      <c r="KH16" s="55"/>
      <c r="KI16" s="55"/>
      <c r="KJ16" s="55"/>
      <c r="KK16" s="55"/>
      <c r="KL16" s="55"/>
      <c r="KM16" s="55"/>
      <c r="KN16" s="55"/>
      <c r="KO16" s="55"/>
      <c r="KP16" s="55"/>
      <c r="KQ16" s="55"/>
      <c r="KR16" s="55"/>
      <c r="KS16" s="55"/>
      <c r="KT16" s="55"/>
      <c r="KU16" s="55"/>
      <c r="KV16" s="55"/>
      <c r="KW16" s="55"/>
      <c r="KX16" s="55"/>
      <c r="KY16" s="319"/>
      <c r="KZ16" s="55"/>
      <c r="LA16" s="55"/>
      <c r="LB16" s="55"/>
      <c r="LC16" s="55"/>
      <c r="LD16" s="55"/>
      <c r="LE16" s="55"/>
      <c r="LF16" s="319"/>
      <c r="LG16" s="55"/>
      <c r="LH16" s="55"/>
      <c r="LI16" s="55"/>
      <c r="LJ16" s="55"/>
      <c r="LK16" s="55"/>
      <c r="LL16" s="55"/>
      <c r="LM16" s="55"/>
      <c r="LN16" s="55"/>
      <c r="LO16" s="55"/>
      <c r="LP16" s="55"/>
      <c r="LQ16" s="55"/>
      <c r="LR16" s="55"/>
      <c r="LS16" s="55"/>
      <c r="LT16" s="319"/>
      <c r="LU16" s="55"/>
      <c r="LV16" s="55"/>
      <c r="LW16" s="55"/>
      <c r="LX16" s="55"/>
      <c r="LY16" s="55"/>
      <c r="LZ16" s="55"/>
      <c r="MA16" s="55" t="s">
        <v>5860</v>
      </c>
      <c r="MB16" s="55"/>
      <c r="MC16" s="55"/>
      <c r="MD16" s="55"/>
      <c r="ME16" s="55"/>
      <c r="MF16" s="319"/>
      <c r="MG16" s="55"/>
      <c r="MH16" s="55"/>
      <c r="MI16" s="319"/>
      <c r="MJ16" s="55"/>
      <c r="MK16" s="55"/>
      <c r="ML16" s="55"/>
      <c r="MM16" s="319"/>
      <c r="MN16" s="55"/>
      <c r="MO16" s="55"/>
      <c r="MP16" s="55"/>
      <c r="MQ16" s="55"/>
      <c r="MR16" s="55"/>
      <c r="MS16" s="55"/>
      <c r="MT16" s="55"/>
      <c r="MU16" s="55"/>
      <c r="MV16" s="55"/>
      <c r="MW16" s="55"/>
      <c r="MX16" s="319"/>
      <c r="MY16" s="55"/>
      <c r="MZ16" s="55"/>
      <c r="NA16" s="55"/>
      <c r="NB16" s="55"/>
      <c r="NC16" s="55"/>
      <c r="ND16" s="55"/>
      <c r="NE16" s="319"/>
      <c r="NF16" s="55"/>
      <c r="NG16" s="55"/>
      <c r="NH16" s="55"/>
      <c r="NI16" s="55"/>
      <c r="NJ16" s="55"/>
      <c r="NK16" s="55"/>
      <c r="NL16" s="55"/>
      <c r="NM16" s="55"/>
      <c r="NN16" s="55"/>
      <c r="NO16" s="55"/>
      <c r="NP16" s="55"/>
      <c r="NQ16" s="55"/>
      <c r="NR16" s="55"/>
      <c r="NS16" s="55"/>
      <c r="NT16" s="55"/>
      <c r="NU16" s="55"/>
      <c r="NV16" s="55"/>
      <c r="NW16" s="55"/>
      <c r="NX16" s="55"/>
      <c r="NY16" s="55"/>
      <c r="NZ16" s="55"/>
      <c r="OA16" s="55"/>
      <c r="OB16" s="55"/>
      <c r="OC16" s="55"/>
      <c r="OD16" s="55"/>
      <c r="OE16" s="55"/>
      <c r="OF16" s="55"/>
      <c r="OG16" s="55"/>
      <c r="OH16" s="55"/>
      <c r="OI16" s="55"/>
      <c r="OJ16" s="55"/>
      <c r="OK16" s="55"/>
      <c r="OL16" s="55"/>
      <c r="OM16" s="55"/>
      <c r="ON16" s="55"/>
      <c r="OO16" s="55"/>
      <c r="OP16" s="55"/>
      <c r="OQ16" s="55"/>
      <c r="OR16" s="55"/>
      <c r="OS16" s="55"/>
      <c r="OT16" s="55"/>
      <c r="OU16" s="55"/>
      <c r="OV16" s="55"/>
      <c r="OW16" s="55"/>
      <c r="OX16" s="55"/>
      <c r="OY16" s="55"/>
      <c r="OZ16" s="55"/>
      <c r="PA16" s="55"/>
      <c r="PB16" s="55"/>
      <c r="PC16" s="55"/>
      <c r="PD16" s="55"/>
      <c r="PE16" s="55"/>
      <c r="PF16" s="55"/>
      <c r="PG16" s="55"/>
      <c r="PH16" s="55"/>
      <c r="PI16" s="55"/>
      <c r="PJ16" s="55"/>
      <c r="PK16" s="55"/>
      <c r="PL16" s="55"/>
      <c r="PM16" s="55"/>
      <c r="PN16" s="55"/>
      <c r="PO16" s="55"/>
      <c r="PP16" s="55"/>
      <c r="PQ16" s="55"/>
      <c r="PR16" s="55"/>
      <c r="PS16" s="55"/>
      <c r="PT16" s="55"/>
      <c r="PU16" s="55"/>
      <c r="PV16" s="55"/>
      <c r="PW16" s="55"/>
      <c r="PX16" s="55"/>
      <c r="PY16" s="55"/>
      <c r="PZ16" s="55"/>
    </row>
    <row r="17" spans="1:442" ht="14.5">
      <c r="A17" s="256">
        <v>15</v>
      </c>
      <c r="B17" s="230" t="s">
        <v>5879</v>
      </c>
      <c r="C17" s="100">
        <f t="shared" si="0"/>
        <v>32</v>
      </c>
      <c r="D17" s="319"/>
      <c r="E17" s="100"/>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100"/>
      <c r="BD17" s="55"/>
      <c r="BE17" s="55"/>
      <c r="BF17" s="55"/>
      <c r="BG17" s="55"/>
      <c r="BH17" s="55"/>
      <c r="BI17" s="55" t="s">
        <v>5860</v>
      </c>
      <c r="BJ17" s="55" t="s">
        <v>5860</v>
      </c>
      <c r="BK17" s="55"/>
      <c r="BL17" s="55"/>
      <c r="BM17" s="55"/>
      <c r="BN17" s="55"/>
      <c r="BO17" s="55"/>
      <c r="BP17" s="55"/>
      <c r="BQ17" s="55"/>
      <c r="BR17" s="55"/>
      <c r="BS17" s="257"/>
      <c r="BT17" s="319"/>
      <c r="BU17" s="55"/>
      <c r="BV17" s="55"/>
      <c r="BW17" s="55"/>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t="s">
        <v>5860</v>
      </c>
      <c r="DA17" s="55"/>
      <c r="DB17" s="55"/>
      <c r="DC17" s="55"/>
      <c r="DD17" s="55"/>
      <c r="DE17" s="55"/>
      <c r="DF17" s="55"/>
      <c r="DG17" s="55"/>
      <c r="DH17" s="55"/>
      <c r="DI17" s="55" t="s">
        <v>5860</v>
      </c>
      <c r="DJ17" s="55"/>
      <c r="DK17" s="55"/>
      <c r="DL17" s="55"/>
      <c r="DM17" s="55"/>
      <c r="DN17" s="55"/>
      <c r="DO17" s="55"/>
      <c r="DP17" s="55" t="s">
        <v>568</v>
      </c>
      <c r="DQ17" s="55"/>
      <c r="DR17" s="55"/>
      <c r="DS17" s="55"/>
      <c r="DT17" s="55"/>
      <c r="DU17" s="55"/>
      <c r="DV17" s="55"/>
      <c r="DW17" s="55"/>
      <c r="DX17" s="55"/>
      <c r="DY17" s="55"/>
      <c r="DZ17" s="55"/>
      <c r="EA17" s="55"/>
      <c r="EB17" s="55"/>
      <c r="EC17" s="55"/>
      <c r="ED17" s="55"/>
      <c r="EE17" s="55"/>
      <c r="EF17" s="55" t="s">
        <v>5860</v>
      </c>
      <c r="EG17" s="55"/>
      <c r="EH17" s="55"/>
      <c r="EI17" s="55"/>
      <c r="EJ17" s="55"/>
      <c r="EK17" s="55"/>
      <c r="EL17" s="55" t="s">
        <v>5860</v>
      </c>
      <c r="EM17" s="257"/>
      <c r="EN17" s="55"/>
      <c r="EO17" s="258" t="s">
        <v>5860</v>
      </c>
      <c r="EP17" s="55"/>
      <c r="EQ17" s="55"/>
      <c r="ER17" s="55"/>
      <c r="ES17" s="55"/>
      <c r="ET17" s="55"/>
      <c r="EU17" s="55" t="s">
        <v>5860</v>
      </c>
      <c r="EV17" s="55"/>
      <c r="EW17" s="55"/>
      <c r="EX17" s="55"/>
      <c r="EY17" s="55"/>
      <c r="EZ17" s="55"/>
      <c r="FA17" s="55"/>
      <c r="FB17" s="55"/>
      <c r="FC17" s="55"/>
      <c r="FD17" s="55"/>
      <c r="FE17" s="55"/>
      <c r="FF17" s="55"/>
      <c r="FG17" s="55"/>
      <c r="FH17" s="55"/>
      <c r="FI17" s="259"/>
      <c r="FJ17" s="55"/>
      <c r="FK17" s="55"/>
      <c r="FL17" s="55"/>
      <c r="FM17" s="55"/>
      <c r="FN17" s="55"/>
      <c r="FO17" s="55"/>
      <c r="FP17" s="55"/>
      <c r="FQ17" s="260"/>
      <c r="FR17" s="260"/>
      <c r="FS17" s="55"/>
      <c r="FT17" s="55"/>
      <c r="FU17" s="55"/>
      <c r="FV17" s="55"/>
      <c r="FW17" s="55"/>
      <c r="FX17" s="55"/>
      <c r="FY17" s="55"/>
      <c r="FZ17" s="55"/>
      <c r="GA17" s="55" t="s">
        <v>5860</v>
      </c>
      <c r="GB17" s="55"/>
      <c r="GC17" s="55"/>
      <c r="GD17" s="55"/>
      <c r="GE17" s="55"/>
      <c r="GF17" s="55"/>
      <c r="GG17" s="55"/>
      <c r="GH17" s="55"/>
      <c r="GI17" s="55"/>
      <c r="GJ17" s="55"/>
      <c r="GK17" s="55"/>
      <c r="GL17" s="55"/>
      <c r="GM17" s="55"/>
      <c r="GN17" s="55"/>
      <c r="GO17" s="55" t="s">
        <v>5860</v>
      </c>
      <c r="GP17" s="55"/>
      <c r="GQ17" s="55" t="s">
        <v>5860</v>
      </c>
      <c r="GR17" s="55"/>
      <c r="GS17" s="55"/>
      <c r="GT17" s="55"/>
      <c r="GU17" s="55"/>
      <c r="GV17" s="55"/>
      <c r="GW17" s="55"/>
      <c r="GX17" s="55"/>
      <c r="GY17" s="55"/>
      <c r="GZ17" s="55"/>
      <c r="HA17" s="55"/>
      <c r="HB17" s="55"/>
      <c r="HC17" s="55"/>
      <c r="HD17" s="55"/>
      <c r="HE17" s="55"/>
      <c r="HF17" s="55" t="s">
        <v>5860</v>
      </c>
      <c r="HG17" s="55"/>
      <c r="HH17" s="55"/>
      <c r="HI17" s="55"/>
      <c r="HJ17" s="55"/>
      <c r="HK17" s="55"/>
      <c r="HL17" s="55"/>
      <c r="HM17" s="55"/>
      <c r="HN17" s="55"/>
      <c r="HO17" s="55"/>
      <c r="HP17" s="55"/>
      <c r="HQ17" s="55"/>
      <c r="HR17" s="260"/>
      <c r="HS17" s="55"/>
      <c r="HT17" s="55"/>
      <c r="HU17" s="55"/>
      <c r="HV17" s="55"/>
      <c r="HW17" s="55"/>
      <c r="HX17" s="55"/>
      <c r="HY17" s="55"/>
      <c r="HZ17" s="55"/>
      <c r="IA17" s="55" t="s">
        <v>5860</v>
      </c>
      <c r="IB17" s="55"/>
      <c r="IC17" s="55"/>
      <c r="ID17" s="319"/>
      <c r="IE17" s="55"/>
      <c r="IF17" s="55"/>
      <c r="IG17" s="55"/>
      <c r="IH17" s="55"/>
      <c r="II17" s="55"/>
      <c r="IJ17" s="55"/>
      <c r="IK17" s="55"/>
      <c r="IL17" s="55"/>
      <c r="IM17" s="55"/>
      <c r="IN17" s="55"/>
      <c r="IO17" s="55" t="s">
        <v>5860</v>
      </c>
      <c r="IP17" s="55" t="s">
        <v>5860</v>
      </c>
      <c r="IQ17" s="55"/>
      <c r="IR17" s="55"/>
      <c r="IS17" s="55"/>
      <c r="IT17" s="55"/>
      <c r="IU17" s="55" t="s">
        <v>5860</v>
      </c>
      <c r="IV17" s="55" t="s">
        <v>5860</v>
      </c>
      <c r="IW17" s="55"/>
      <c r="IX17" s="55"/>
      <c r="IY17" s="55"/>
      <c r="IZ17" s="55"/>
      <c r="JA17" s="55"/>
      <c r="JB17" s="55"/>
      <c r="JC17" s="55"/>
      <c r="JD17" s="55"/>
      <c r="JE17" s="55"/>
      <c r="JF17" s="55"/>
      <c r="JG17" s="55"/>
      <c r="JH17" s="319"/>
      <c r="JI17" s="55"/>
      <c r="JJ17" s="55"/>
      <c r="JK17" s="319"/>
      <c r="JL17" s="55"/>
      <c r="JM17" s="55"/>
      <c r="JN17" s="55"/>
      <c r="JO17" s="55"/>
      <c r="JP17" s="55"/>
      <c r="JQ17" s="55"/>
      <c r="JR17" s="55"/>
      <c r="JS17" s="55"/>
      <c r="JT17" s="55" t="s">
        <v>5860</v>
      </c>
      <c r="JU17" s="55"/>
      <c r="JV17" s="55"/>
      <c r="JW17" s="55"/>
      <c r="JX17" s="55"/>
      <c r="JY17" s="55"/>
      <c r="JZ17" s="55"/>
      <c r="KA17" s="55"/>
      <c r="KB17" s="319"/>
      <c r="KC17" s="319"/>
      <c r="KD17" s="55"/>
      <c r="KE17" s="55"/>
      <c r="KF17" s="55"/>
      <c r="KG17" s="55"/>
      <c r="KH17" s="55"/>
      <c r="KI17" s="55" t="s">
        <v>5860</v>
      </c>
      <c r="KJ17" s="55"/>
      <c r="KK17" s="55"/>
      <c r="KL17" s="55"/>
      <c r="KM17" s="55" t="s">
        <v>5860</v>
      </c>
      <c r="KN17" s="55"/>
      <c r="KO17" s="55"/>
      <c r="KP17" s="55"/>
      <c r="KQ17" s="55"/>
      <c r="KR17" s="55"/>
      <c r="KS17" s="55"/>
      <c r="KT17" s="55"/>
      <c r="KU17" s="55" t="s">
        <v>5860</v>
      </c>
      <c r="KV17" s="55" t="s">
        <v>5860</v>
      </c>
      <c r="KW17" s="55"/>
      <c r="KX17" s="55"/>
      <c r="KY17" s="319"/>
      <c r="KZ17" s="55" t="s">
        <v>5860</v>
      </c>
      <c r="LA17" s="55"/>
      <c r="LB17" s="55" t="s">
        <v>5860</v>
      </c>
      <c r="LC17" s="55"/>
      <c r="LD17" s="55"/>
      <c r="LE17" s="55"/>
      <c r="LF17" s="319"/>
      <c r="LG17" s="55"/>
      <c r="LH17" s="55"/>
      <c r="LI17" s="55"/>
      <c r="LJ17" s="55"/>
      <c r="LK17" s="55"/>
      <c r="LL17" s="55" t="s">
        <v>5860</v>
      </c>
      <c r="LM17" s="55"/>
      <c r="LN17" s="55"/>
      <c r="LO17" s="55"/>
      <c r="LP17" s="55"/>
      <c r="LQ17" s="55"/>
      <c r="LR17" s="55"/>
      <c r="LS17" s="55"/>
      <c r="LT17" s="319"/>
      <c r="LU17" s="55"/>
      <c r="LV17" s="55" t="s">
        <v>5860</v>
      </c>
      <c r="LW17" s="55" t="s">
        <v>5860</v>
      </c>
      <c r="LX17" s="55" t="s">
        <v>5860</v>
      </c>
      <c r="LY17" s="55"/>
      <c r="LZ17" s="55"/>
      <c r="MA17" s="55"/>
      <c r="MB17" s="55"/>
      <c r="MC17" s="55" t="s">
        <v>5860</v>
      </c>
      <c r="MD17" s="55"/>
      <c r="ME17" s="55"/>
      <c r="MF17" s="319"/>
      <c r="MG17" s="55"/>
      <c r="MH17" s="55"/>
      <c r="MI17" s="319"/>
      <c r="MJ17" s="55"/>
      <c r="MK17" s="55"/>
      <c r="ML17" s="55"/>
      <c r="MM17" s="319"/>
      <c r="MN17" s="55" t="s">
        <v>5860</v>
      </c>
      <c r="MO17" s="55" t="s">
        <v>5860</v>
      </c>
      <c r="MP17" s="55"/>
      <c r="MQ17" s="55"/>
      <c r="MR17" s="55"/>
      <c r="MS17" s="55"/>
      <c r="MT17" s="55"/>
      <c r="MU17" s="55" t="s">
        <v>5860</v>
      </c>
      <c r="MV17" s="55"/>
      <c r="MW17" s="55"/>
      <c r="MX17" s="319"/>
      <c r="MY17" s="55"/>
      <c r="MZ17" s="55"/>
      <c r="NA17" s="55"/>
      <c r="NB17" s="55"/>
      <c r="NC17" s="55"/>
      <c r="ND17" s="55"/>
      <c r="NE17" s="319"/>
      <c r="NF17" s="55"/>
      <c r="NG17" s="55"/>
      <c r="NH17" s="55"/>
      <c r="NI17" s="55"/>
      <c r="NJ17" s="55"/>
      <c r="NK17" s="55"/>
      <c r="NL17" s="55"/>
      <c r="NM17" s="55"/>
      <c r="NN17" s="55"/>
      <c r="NO17" s="55"/>
      <c r="NP17" s="55"/>
      <c r="NQ17" s="55"/>
      <c r="NR17" s="55"/>
      <c r="NS17" s="55"/>
      <c r="NT17" s="55"/>
      <c r="NU17" s="55"/>
      <c r="NV17" s="55"/>
      <c r="NW17" s="55"/>
      <c r="NX17" s="55"/>
      <c r="NY17" s="55"/>
      <c r="NZ17" s="55"/>
      <c r="OA17" s="55"/>
      <c r="OB17" s="55"/>
      <c r="OC17" s="55"/>
      <c r="OD17" s="55"/>
      <c r="OE17" s="55"/>
      <c r="OF17" s="55"/>
      <c r="OG17" s="55"/>
      <c r="OH17" s="55"/>
      <c r="OI17" s="55"/>
      <c r="OJ17" s="55"/>
      <c r="OK17" s="55"/>
      <c r="OL17" s="55"/>
      <c r="OM17" s="55"/>
      <c r="ON17" s="55"/>
      <c r="OO17" s="55"/>
      <c r="OP17" s="55"/>
      <c r="OQ17" s="55"/>
      <c r="OR17" s="55"/>
      <c r="OS17" s="55"/>
      <c r="OT17" s="55"/>
      <c r="OU17" s="55"/>
      <c r="OV17" s="55"/>
      <c r="OW17" s="55"/>
      <c r="OX17" s="55"/>
      <c r="OY17" s="55"/>
      <c r="OZ17" s="55"/>
      <c r="PA17" s="55"/>
      <c r="PB17" s="55"/>
      <c r="PC17" s="55"/>
      <c r="PD17" s="55"/>
      <c r="PE17" s="55"/>
      <c r="PF17" s="55"/>
      <c r="PG17" s="55"/>
      <c r="PH17" s="55"/>
      <c r="PI17" s="55"/>
      <c r="PJ17" s="55"/>
      <c r="PK17" s="55"/>
      <c r="PL17" s="55"/>
      <c r="PM17" s="55"/>
      <c r="PN17" s="55"/>
      <c r="PO17" s="55"/>
      <c r="PP17" s="55"/>
      <c r="PQ17" s="55"/>
      <c r="PR17" s="55"/>
      <c r="PS17" s="55"/>
      <c r="PT17" s="55"/>
      <c r="PU17" s="55"/>
      <c r="PV17" s="55"/>
      <c r="PW17" s="55"/>
      <c r="PX17" s="55"/>
      <c r="PY17" s="55"/>
      <c r="PZ17" s="55"/>
    </row>
    <row r="18" spans="1:442" ht="14.5">
      <c r="A18" s="256">
        <v>16</v>
      </c>
      <c r="B18" s="230" t="s">
        <v>5880</v>
      </c>
      <c r="C18" s="100">
        <f t="shared" si="0"/>
        <v>29</v>
      </c>
      <c r="D18" s="319"/>
      <c r="E18" s="100"/>
      <c r="F18" s="55"/>
      <c r="G18" s="55"/>
      <c r="H18" s="55"/>
      <c r="I18" s="55"/>
      <c r="J18" s="55"/>
      <c r="K18" s="55"/>
      <c r="L18" s="55"/>
      <c r="M18" s="55"/>
      <c r="N18" s="55" t="s">
        <v>5860</v>
      </c>
      <c r="O18" s="55" t="s">
        <v>5860</v>
      </c>
      <c r="P18" s="55"/>
      <c r="Q18" s="55"/>
      <c r="R18" s="55"/>
      <c r="S18" s="55"/>
      <c r="T18" s="55"/>
      <c r="U18" s="55"/>
      <c r="V18" s="55" t="s">
        <v>5860</v>
      </c>
      <c r="W18" s="55"/>
      <c r="X18" s="55"/>
      <c r="Y18" s="55" t="s">
        <v>5860</v>
      </c>
      <c r="Z18" s="55"/>
      <c r="AA18" s="55"/>
      <c r="AB18" s="55"/>
      <c r="AC18" s="55"/>
      <c r="AD18" s="55"/>
      <c r="AE18" s="55"/>
      <c r="AF18" s="55"/>
      <c r="AG18" s="55" t="s">
        <v>5860</v>
      </c>
      <c r="AH18" s="55"/>
      <c r="AI18" s="55"/>
      <c r="AJ18" s="55"/>
      <c r="AK18" s="55"/>
      <c r="AL18" s="55"/>
      <c r="AM18" s="55"/>
      <c r="AN18" s="55"/>
      <c r="AO18" s="55"/>
      <c r="AP18" s="55"/>
      <c r="AQ18" s="55"/>
      <c r="AR18" s="55"/>
      <c r="AS18" s="55"/>
      <c r="AT18" s="55"/>
      <c r="AU18" s="55"/>
      <c r="AV18" s="55"/>
      <c r="AW18" s="55"/>
      <c r="AX18" s="55"/>
      <c r="AY18" s="55"/>
      <c r="AZ18" s="55"/>
      <c r="BA18" s="55"/>
      <c r="BB18" s="55"/>
      <c r="BC18" s="100"/>
      <c r="BD18" s="55"/>
      <c r="BE18" s="55"/>
      <c r="BF18" s="55"/>
      <c r="BG18" s="55"/>
      <c r="BH18" s="55"/>
      <c r="BI18" s="55"/>
      <c r="BJ18" s="55"/>
      <c r="BK18" s="55"/>
      <c r="BL18" s="55"/>
      <c r="BM18" s="55"/>
      <c r="BN18" s="55" t="s">
        <v>5860</v>
      </c>
      <c r="BO18" s="55"/>
      <c r="BP18" s="55"/>
      <c r="BQ18" s="55"/>
      <c r="BR18" s="55"/>
      <c r="BS18" s="257"/>
      <c r="BT18" s="319"/>
      <c r="BU18" s="55" t="s">
        <v>5860</v>
      </c>
      <c r="BV18" s="55"/>
      <c r="BW18" s="55"/>
      <c r="BX18" s="55"/>
      <c r="BY18" s="55"/>
      <c r="BZ18" s="55"/>
      <c r="CA18" s="55"/>
      <c r="CB18" s="55"/>
      <c r="CC18" s="55"/>
      <c r="CD18" s="55"/>
      <c r="CE18" s="55"/>
      <c r="CF18" s="55"/>
      <c r="CG18" s="55"/>
      <c r="CH18" s="55"/>
      <c r="CI18" s="55"/>
      <c r="CJ18" s="55"/>
      <c r="CK18" s="55"/>
      <c r="CL18" s="55"/>
      <c r="CM18" s="55"/>
      <c r="CN18" s="55" t="s">
        <v>5860</v>
      </c>
      <c r="CO18" s="55"/>
      <c r="CP18" s="55"/>
      <c r="CQ18" s="55"/>
      <c r="CR18" s="55"/>
      <c r="CS18" s="55"/>
      <c r="CT18" s="55"/>
      <c r="CU18" s="55"/>
      <c r="CV18" s="55"/>
      <c r="CW18" s="55"/>
      <c r="CX18" s="55"/>
      <c r="CY18" s="55"/>
      <c r="CZ18" s="55"/>
      <c r="DA18" s="55"/>
      <c r="DB18" s="55"/>
      <c r="DC18" s="55" t="s">
        <v>5860</v>
      </c>
      <c r="DD18" s="55" t="s">
        <v>5860</v>
      </c>
      <c r="DE18" s="55"/>
      <c r="DF18" s="55" t="s">
        <v>5860</v>
      </c>
      <c r="DG18" s="55"/>
      <c r="DH18" s="55"/>
      <c r="DI18" s="55"/>
      <c r="DJ18" s="55"/>
      <c r="DK18" s="55"/>
      <c r="DL18" s="55"/>
      <c r="DM18" s="55"/>
      <c r="DN18" s="55" t="s">
        <v>5860</v>
      </c>
      <c r="DO18" s="55"/>
      <c r="DP18" s="55" t="s">
        <v>568</v>
      </c>
      <c r="DQ18" s="55"/>
      <c r="DR18" s="55"/>
      <c r="DS18" s="55"/>
      <c r="DT18" s="55"/>
      <c r="DU18" s="55"/>
      <c r="DV18" s="55"/>
      <c r="DW18" s="55"/>
      <c r="DX18" s="55"/>
      <c r="DY18" s="55"/>
      <c r="DZ18" s="55"/>
      <c r="EA18" s="55"/>
      <c r="EB18" s="55"/>
      <c r="EC18" s="55"/>
      <c r="ED18" s="55"/>
      <c r="EE18" s="55" t="s">
        <v>5860</v>
      </c>
      <c r="EF18" s="55"/>
      <c r="EG18" s="55" t="s">
        <v>5860</v>
      </c>
      <c r="EH18" s="55"/>
      <c r="EI18" s="55"/>
      <c r="EJ18" s="55"/>
      <c r="EK18" s="55"/>
      <c r="EL18" s="55"/>
      <c r="EM18" s="257"/>
      <c r="EN18" s="55"/>
      <c r="EO18" s="258"/>
      <c r="EP18" s="55"/>
      <c r="EQ18" s="55"/>
      <c r="ER18" s="55"/>
      <c r="ES18" s="55"/>
      <c r="ET18" s="55"/>
      <c r="EU18" s="55"/>
      <c r="EV18" s="55"/>
      <c r="EW18" s="55"/>
      <c r="EX18" s="55"/>
      <c r="EY18" s="55"/>
      <c r="EZ18" s="55"/>
      <c r="FA18" s="55"/>
      <c r="FB18" s="55"/>
      <c r="FC18" s="55"/>
      <c r="FD18" s="55"/>
      <c r="FE18" s="55"/>
      <c r="FF18" s="55"/>
      <c r="FG18" s="55"/>
      <c r="FH18" s="55"/>
      <c r="FI18" s="259"/>
      <c r="FJ18" s="55"/>
      <c r="FK18" s="55"/>
      <c r="FL18" s="55"/>
      <c r="FM18" s="55"/>
      <c r="FN18" s="55"/>
      <c r="FO18" s="55"/>
      <c r="FP18" s="55"/>
      <c r="FQ18" s="260"/>
      <c r="FR18" s="260"/>
      <c r="FS18" s="55"/>
      <c r="FT18" s="55"/>
      <c r="FU18" s="55"/>
      <c r="FV18" s="55"/>
      <c r="FW18" s="55"/>
      <c r="FX18" s="55"/>
      <c r="FY18" s="55"/>
      <c r="FZ18" s="55" t="s">
        <v>5860</v>
      </c>
      <c r="GA18" s="55"/>
      <c r="GB18" s="55"/>
      <c r="GC18" s="55"/>
      <c r="GD18" s="55"/>
      <c r="GE18" s="55"/>
      <c r="GF18" s="55"/>
      <c r="GG18" s="55"/>
      <c r="GH18" s="55"/>
      <c r="GI18" s="55" t="s">
        <v>5860</v>
      </c>
      <c r="GJ18" s="55"/>
      <c r="GK18" s="55"/>
      <c r="GL18" s="55"/>
      <c r="GM18" s="55"/>
      <c r="GN18" s="55"/>
      <c r="GO18" s="55"/>
      <c r="GP18" s="55"/>
      <c r="GQ18" s="55"/>
      <c r="GR18" s="55"/>
      <c r="GS18" s="55"/>
      <c r="GT18" s="55"/>
      <c r="GU18" s="55"/>
      <c r="GV18" s="55"/>
      <c r="GW18" s="55"/>
      <c r="GX18" s="55"/>
      <c r="GY18" s="55"/>
      <c r="GZ18" s="55" t="s">
        <v>5860</v>
      </c>
      <c r="HA18" s="55"/>
      <c r="HB18" s="55"/>
      <c r="HC18" s="55"/>
      <c r="HD18" s="55"/>
      <c r="HE18" s="55"/>
      <c r="HF18" s="55"/>
      <c r="HG18" s="55" t="s">
        <v>5860</v>
      </c>
      <c r="HH18" s="55"/>
      <c r="HI18" s="55"/>
      <c r="HJ18" s="55"/>
      <c r="HK18" s="55"/>
      <c r="HL18" s="55"/>
      <c r="HM18" s="55" t="s">
        <v>5860</v>
      </c>
      <c r="HN18" s="55"/>
      <c r="HO18" s="55"/>
      <c r="HP18" s="55"/>
      <c r="HQ18" s="55"/>
      <c r="HR18" s="260"/>
      <c r="HS18" s="55"/>
      <c r="HT18" s="55"/>
      <c r="HU18" s="55"/>
      <c r="HV18" s="55"/>
      <c r="HW18" s="55"/>
      <c r="HX18" s="55"/>
      <c r="HY18" s="55"/>
      <c r="HZ18" s="55"/>
      <c r="IA18" s="55"/>
      <c r="IB18" s="55"/>
      <c r="IC18" s="55"/>
      <c r="ID18" s="319"/>
      <c r="IE18" s="55"/>
      <c r="IF18" s="55"/>
      <c r="IG18" s="55"/>
      <c r="IH18" s="55"/>
      <c r="II18" s="55"/>
      <c r="IJ18" s="55"/>
      <c r="IK18" s="55"/>
      <c r="IL18" s="55"/>
      <c r="IM18" s="55" t="s">
        <v>5860</v>
      </c>
      <c r="IN18" s="55"/>
      <c r="IO18" s="55"/>
      <c r="IP18" s="55"/>
      <c r="IQ18" s="55"/>
      <c r="IR18" s="55" t="s">
        <v>5860</v>
      </c>
      <c r="IS18" s="55"/>
      <c r="IT18" s="55"/>
      <c r="IU18" s="55"/>
      <c r="IV18" s="55"/>
      <c r="IW18" s="55"/>
      <c r="IX18" s="55"/>
      <c r="IY18" s="55"/>
      <c r="IZ18" s="55"/>
      <c r="JA18" s="55" t="s">
        <v>5860</v>
      </c>
      <c r="JB18" s="55"/>
      <c r="JC18" s="55" t="s">
        <v>5860</v>
      </c>
      <c r="JD18" s="55"/>
      <c r="JE18" s="55"/>
      <c r="JF18" s="55"/>
      <c r="JG18" s="55"/>
      <c r="JH18" s="319"/>
      <c r="JI18" s="55" t="s">
        <v>5860</v>
      </c>
      <c r="JJ18" s="55" t="s">
        <v>5860</v>
      </c>
      <c r="JK18" s="319"/>
      <c r="JL18" s="55"/>
      <c r="JM18" s="55"/>
      <c r="JN18" s="55"/>
      <c r="JO18" s="55"/>
      <c r="JP18" s="55"/>
      <c r="JQ18" s="55"/>
      <c r="JR18" s="55"/>
      <c r="JS18" s="55"/>
      <c r="JT18" s="55"/>
      <c r="JU18" s="55"/>
      <c r="JV18" s="55"/>
      <c r="JW18" s="55"/>
      <c r="JX18" s="55"/>
      <c r="JY18" s="55"/>
      <c r="JZ18" s="55"/>
      <c r="KA18" s="55"/>
      <c r="KB18" s="319"/>
      <c r="KC18" s="319"/>
      <c r="KD18" s="55"/>
      <c r="KE18" s="55"/>
      <c r="KF18" s="55"/>
      <c r="KG18" s="55"/>
      <c r="KH18" s="55"/>
      <c r="KI18" s="55"/>
      <c r="KJ18" s="55"/>
      <c r="KK18" s="55"/>
      <c r="KL18" s="55"/>
      <c r="KM18" s="55"/>
      <c r="KN18" s="55"/>
      <c r="KO18" s="55"/>
      <c r="KP18" s="55"/>
      <c r="KQ18" s="55"/>
      <c r="KR18" s="55"/>
      <c r="KS18" s="55"/>
      <c r="KT18" s="55"/>
      <c r="KU18" s="55"/>
      <c r="KV18" s="55"/>
      <c r="KW18" s="55"/>
      <c r="KX18" s="55"/>
      <c r="KY18" s="319"/>
      <c r="KZ18" s="55"/>
      <c r="LA18" s="55"/>
      <c r="LB18" s="55"/>
      <c r="LC18" s="55"/>
      <c r="LD18" s="55"/>
      <c r="LE18" s="55"/>
      <c r="LF18" s="319"/>
      <c r="LG18" s="55"/>
      <c r="LH18" s="55" t="s">
        <v>5860</v>
      </c>
      <c r="LI18" s="55"/>
      <c r="LJ18" s="55" t="s">
        <v>5860</v>
      </c>
      <c r="LK18" s="55"/>
      <c r="LL18" s="55"/>
      <c r="LM18" s="55"/>
      <c r="LN18" s="55"/>
      <c r="LO18" s="55"/>
      <c r="LP18" s="55"/>
      <c r="LQ18" s="55"/>
      <c r="LR18" s="55"/>
      <c r="LS18" s="55"/>
      <c r="LT18" s="319"/>
      <c r="LU18" s="55"/>
      <c r="LV18" s="55"/>
      <c r="LW18" s="55"/>
      <c r="LX18" s="55"/>
      <c r="LY18" s="55"/>
      <c r="LZ18" s="55"/>
      <c r="MA18" s="55"/>
      <c r="MB18" s="55"/>
      <c r="MC18" s="55"/>
      <c r="MD18" s="55"/>
      <c r="ME18" s="55"/>
      <c r="MF18" s="319"/>
      <c r="MG18" s="55"/>
      <c r="MH18" s="55"/>
      <c r="MI18" s="319"/>
      <c r="MJ18" s="55"/>
      <c r="MK18" s="55"/>
      <c r="ML18" s="55"/>
      <c r="MM18" s="319"/>
      <c r="MN18" s="55"/>
      <c r="MO18" s="55"/>
      <c r="MP18" s="55"/>
      <c r="MQ18" s="55"/>
      <c r="MR18" s="55"/>
      <c r="MS18" s="55"/>
      <c r="MT18" s="55" t="s">
        <v>5860</v>
      </c>
      <c r="MU18" s="55"/>
      <c r="MV18" s="55"/>
      <c r="MW18" s="55"/>
      <c r="MX18" s="319"/>
      <c r="MY18" s="55"/>
      <c r="MZ18" s="55"/>
      <c r="NA18" s="55"/>
      <c r="NB18" s="55"/>
      <c r="NC18" s="55"/>
      <c r="ND18" s="55"/>
      <c r="NE18" s="319"/>
      <c r="NF18" s="55"/>
      <c r="NG18" s="55"/>
      <c r="NH18" s="55"/>
      <c r="NI18" s="55"/>
      <c r="NJ18" s="55" t="s">
        <v>5860</v>
      </c>
      <c r="NK18" s="55"/>
      <c r="NL18" s="55"/>
      <c r="NM18" s="55"/>
      <c r="NN18" s="55"/>
      <c r="NO18" s="55"/>
      <c r="NP18" s="55"/>
      <c r="NQ18" s="55"/>
      <c r="NR18" s="55"/>
      <c r="NS18" s="55"/>
      <c r="NT18" s="55"/>
      <c r="NU18" s="55"/>
      <c r="NV18" s="55"/>
      <c r="NW18" s="55"/>
      <c r="NX18" s="55"/>
      <c r="NY18" s="55"/>
      <c r="NZ18" s="55"/>
      <c r="OA18" s="55"/>
      <c r="OB18" s="55"/>
      <c r="OC18" s="55"/>
      <c r="OD18" s="55"/>
      <c r="OE18" s="55"/>
      <c r="OF18" s="55"/>
      <c r="OG18" s="55"/>
      <c r="OH18" s="55"/>
      <c r="OI18" s="55"/>
      <c r="OJ18" s="55"/>
      <c r="OK18" s="55"/>
      <c r="OL18" s="55"/>
      <c r="OM18" s="55"/>
      <c r="ON18" s="55"/>
      <c r="OO18" s="55"/>
      <c r="OP18" s="55"/>
      <c r="OQ18" s="55"/>
      <c r="OR18" s="55"/>
      <c r="OS18" s="55"/>
      <c r="OT18" s="55"/>
      <c r="OU18" s="55"/>
      <c r="OV18" s="55"/>
      <c r="OW18" s="55"/>
      <c r="OX18" s="55"/>
      <c r="OY18" s="55"/>
      <c r="OZ18" s="55"/>
      <c r="PA18" s="55"/>
      <c r="PB18" s="55"/>
      <c r="PC18" s="55"/>
      <c r="PD18" s="55"/>
      <c r="PE18" s="55"/>
      <c r="PF18" s="55"/>
      <c r="PG18" s="55"/>
      <c r="PH18" s="55"/>
      <c r="PI18" s="55"/>
      <c r="PJ18" s="55"/>
      <c r="PK18" s="55"/>
      <c r="PL18" s="55"/>
      <c r="PM18" s="55"/>
      <c r="PN18" s="55"/>
      <c r="PO18" s="55"/>
      <c r="PP18" s="55"/>
      <c r="PQ18" s="55"/>
      <c r="PR18" s="55"/>
      <c r="PS18" s="55"/>
      <c r="PT18" s="55"/>
      <c r="PU18" s="55"/>
      <c r="PV18" s="55"/>
      <c r="PW18" s="55"/>
      <c r="PX18" s="55"/>
      <c r="PY18" s="55"/>
      <c r="PZ18" s="55"/>
    </row>
    <row r="19" spans="1:442" ht="14.5">
      <c r="A19" s="256">
        <v>17</v>
      </c>
      <c r="B19" s="230" t="s">
        <v>345</v>
      </c>
      <c r="C19" s="100">
        <f t="shared" si="0"/>
        <v>23</v>
      </c>
      <c r="D19" s="319"/>
      <c r="E19" s="100"/>
      <c r="F19" s="55"/>
      <c r="G19" s="55"/>
      <c r="H19" s="55" t="s">
        <v>5860</v>
      </c>
      <c r="I19" s="55"/>
      <c r="J19" s="55"/>
      <c r="K19" s="55"/>
      <c r="L19" s="55" t="s">
        <v>5860</v>
      </c>
      <c r="M19" s="55" t="s">
        <v>5860</v>
      </c>
      <c r="N19" s="55"/>
      <c r="O19" s="55"/>
      <c r="P19" s="55"/>
      <c r="Q19" s="55"/>
      <c r="R19" s="55"/>
      <c r="S19" s="55"/>
      <c r="T19" s="55"/>
      <c r="U19" s="55"/>
      <c r="V19" s="55"/>
      <c r="W19" s="55"/>
      <c r="X19" s="55"/>
      <c r="Y19" s="55"/>
      <c r="Z19" s="55" t="s">
        <v>5860</v>
      </c>
      <c r="AA19" s="55"/>
      <c r="AB19" s="55"/>
      <c r="AC19" s="55"/>
      <c r="AD19" s="55"/>
      <c r="AE19" s="55"/>
      <c r="AF19" s="55"/>
      <c r="AG19" s="55"/>
      <c r="AH19" s="55"/>
      <c r="AI19" s="55"/>
      <c r="AJ19" s="55"/>
      <c r="AK19" s="55"/>
      <c r="AL19" s="55"/>
      <c r="AM19" s="55"/>
      <c r="AN19" s="55"/>
      <c r="AO19" s="55"/>
      <c r="AP19" s="55"/>
      <c r="AQ19" s="55"/>
      <c r="AR19" s="55" t="s">
        <v>5860</v>
      </c>
      <c r="AS19" s="55"/>
      <c r="AT19" s="55"/>
      <c r="AU19" s="55"/>
      <c r="AV19" s="55"/>
      <c r="AW19" s="55"/>
      <c r="AX19" s="55"/>
      <c r="AY19" s="55"/>
      <c r="AZ19" s="55"/>
      <c r="BA19" s="55"/>
      <c r="BB19" s="55"/>
      <c r="BC19" s="100"/>
      <c r="BD19" s="55"/>
      <c r="BE19" s="55"/>
      <c r="BF19" s="55"/>
      <c r="BG19" s="55"/>
      <c r="BH19" s="55"/>
      <c r="BI19" s="55"/>
      <c r="BJ19" s="55"/>
      <c r="BK19" s="55"/>
      <c r="BL19" s="55"/>
      <c r="BM19" s="55"/>
      <c r="BN19" s="55"/>
      <c r="BO19" s="55"/>
      <c r="BP19" s="55"/>
      <c r="BQ19" s="55"/>
      <c r="BR19" s="55" t="s">
        <v>5860</v>
      </c>
      <c r="BS19" s="257"/>
      <c r="BT19" s="319"/>
      <c r="BU19" s="55"/>
      <c r="BV19" s="55"/>
      <c r="BW19" s="55"/>
      <c r="BX19" s="55"/>
      <c r="BY19" s="55"/>
      <c r="BZ19" s="55"/>
      <c r="CA19" s="55"/>
      <c r="CB19" s="55"/>
      <c r="CC19" s="55"/>
      <c r="CD19" s="55"/>
      <c r="CE19" s="55"/>
      <c r="CF19" s="55"/>
      <c r="CG19" s="55"/>
      <c r="CH19" s="55"/>
      <c r="CI19" s="55"/>
      <c r="CJ19" s="55"/>
      <c r="CK19" s="55"/>
      <c r="CL19" s="55"/>
      <c r="CM19" s="55"/>
      <c r="CN19" s="55"/>
      <c r="CO19" s="55"/>
      <c r="CP19" s="55" t="s">
        <v>5860</v>
      </c>
      <c r="CQ19" s="55"/>
      <c r="CR19" s="55"/>
      <c r="CS19" s="55"/>
      <c r="CT19" s="55"/>
      <c r="CU19" s="55" t="s">
        <v>5860</v>
      </c>
      <c r="CV19" s="55"/>
      <c r="CW19" s="55"/>
      <c r="CX19" s="55"/>
      <c r="CY19" s="55"/>
      <c r="CZ19" s="55"/>
      <c r="DA19" s="55"/>
      <c r="DB19" s="55"/>
      <c r="DC19" s="55"/>
      <c r="DD19" s="55"/>
      <c r="DE19" s="55"/>
      <c r="DF19" s="55"/>
      <c r="DG19" s="55"/>
      <c r="DH19" s="55"/>
      <c r="DI19" s="55"/>
      <c r="DJ19" s="55"/>
      <c r="DK19" s="55"/>
      <c r="DL19" s="55" t="s">
        <v>5860</v>
      </c>
      <c r="DM19" s="55"/>
      <c r="DN19" s="55"/>
      <c r="DO19" s="55"/>
      <c r="DP19" s="55" t="s">
        <v>568</v>
      </c>
      <c r="DQ19" s="55"/>
      <c r="DR19" s="55"/>
      <c r="DS19" s="55"/>
      <c r="DT19" s="55"/>
      <c r="DU19" s="55"/>
      <c r="DV19" s="55"/>
      <c r="DW19" s="55"/>
      <c r="DX19" s="55"/>
      <c r="DY19" s="55"/>
      <c r="DZ19" s="55"/>
      <c r="EA19" s="55"/>
      <c r="EB19" s="55"/>
      <c r="EC19" s="55"/>
      <c r="ED19" s="55"/>
      <c r="EE19" s="55"/>
      <c r="EF19" s="55"/>
      <c r="EG19" s="55"/>
      <c r="EH19" s="55"/>
      <c r="EI19" s="55"/>
      <c r="EJ19" s="55"/>
      <c r="EK19" s="55"/>
      <c r="EL19" s="55"/>
      <c r="EM19" s="257"/>
      <c r="EN19" s="55"/>
      <c r="EO19" s="258"/>
      <c r="EP19" s="55"/>
      <c r="EQ19" s="55"/>
      <c r="ER19" s="55"/>
      <c r="ES19" s="55"/>
      <c r="ET19" s="55"/>
      <c r="EU19" s="55"/>
      <c r="EV19" s="55"/>
      <c r="EW19" s="55"/>
      <c r="EX19" s="55"/>
      <c r="EY19" s="55"/>
      <c r="EZ19" s="55"/>
      <c r="FA19" s="55"/>
      <c r="FB19" s="55"/>
      <c r="FC19" s="55"/>
      <c r="FD19" s="55"/>
      <c r="FE19" s="55"/>
      <c r="FF19" s="55"/>
      <c r="FG19" s="55"/>
      <c r="FH19" s="55"/>
      <c r="FI19" s="259"/>
      <c r="FJ19" s="55"/>
      <c r="FK19" s="55"/>
      <c r="FL19" s="55"/>
      <c r="FM19" s="55"/>
      <c r="FN19" s="55"/>
      <c r="FO19" s="55"/>
      <c r="FP19" s="55"/>
      <c r="FQ19" s="260"/>
      <c r="FR19" s="260"/>
      <c r="FS19" s="55"/>
      <c r="FT19" s="55"/>
      <c r="FU19" s="55"/>
      <c r="FV19" s="55"/>
      <c r="FW19" s="55"/>
      <c r="FX19" s="55"/>
      <c r="FY19" s="55"/>
      <c r="FZ19" s="55"/>
      <c r="GA19" s="55"/>
      <c r="GB19" s="55"/>
      <c r="GC19" s="55" t="s">
        <v>5860</v>
      </c>
      <c r="GD19" s="55"/>
      <c r="GE19" s="55"/>
      <c r="GF19" s="55"/>
      <c r="GG19" s="55"/>
      <c r="GH19" s="55"/>
      <c r="GI19" s="55"/>
      <c r="GJ19" s="55"/>
      <c r="GK19" s="55"/>
      <c r="GL19" s="55"/>
      <c r="GM19" s="55"/>
      <c r="GN19" s="55"/>
      <c r="GO19" s="55"/>
      <c r="GP19" s="55"/>
      <c r="GQ19" s="55" t="s">
        <v>5860</v>
      </c>
      <c r="GR19" s="55"/>
      <c r="GS19" s="55"/>
      <c r="GT19" s="55"/>
      <c r="GU19" s="55"/>
      <c r="GV19" s="55" t="s">
        <v>5860</v>
      </c>
      <c r="GW19" s="55" t="s">
        <v>5860</v>
      </c>
      <c r="GX19" s="55"/>
      <c r="GY19" s="55"/>
      <c r="GZ19" s="55"/>
      <c r="HA19" s="55"/>
      <c r="HB19" s="55"/>
      <c r="HC19" s="55"/>
      <c r="HD19" s="55"/>
      <c r="HE19" s="55"/>
      <c r="HF19" s="55"/>
      <c r="HG19" s="55"/>
      <c r="HH19" s="55"/>
      <c r="HI19" s="55" t="s">
        <v>5860</v>
      </c>
      <c r="HJ19" s="55" t="s">
        <v>5860</v>
      </c>
      <c r="HK19" s="55"/>
      <c r="HL19" s="55"/>
      <c r="HM19" s="55"/>
      <c r="HN19" s="55"/>
      <c r="HO19" s="55"/>
      <c r="HP19" s="55"/>
      <c r="HQ19" s="55" t="s">
        <v>5860</v>
      </c>
      <c r="HR19" s="260"/>
      <c r="HS19" s="55"/>
      <c r="HT19" s="55"/>
      <c r="HU19" s="55"/>
      <c r="HV19" s="55"/>
      <c r="HW19" s="55"/>
      <c r="HX19" s="55"/>
      <c r="HY19" s="55"/>
      <c r="HZ19" s="55"/>
      <c r="IA19" s="55"/>
      <c r="IB19" s="55" t="s">
        <v>5860</v>
      </c>
      <c r="IC19" s="55"/>
      <c r="ID19" s="319"/>
      <c r="IE19" s="55" t="s">
        <v>5860</v>
      </c>
      <c r="IF19" s="55"/>
      <c r="IG19" s="55"/>
      <c r="IH19" s="55"/>
      <c r="II19" s="55"/>
      <c r="IJ19" s="55"/>
      <c r="IK19" s="55"/>
      <c r="IL19" s="55"/>
      <c r="IM19" s="55"/>
      <c r="IN19" s="55"/>
      <c r="IO19" s="55"/>
      <c r="IP19" s="55"/>
      <c r="IQ19" s="55"/>
      <c r="IR19" s="55"/>
      <c r="IS19" s="55"/>
      <c r="IT19" s="55"/>
      <c r="IU19" s="55"/>
      <c r="IV19" s="55"/>
      <c r="IW19" s="55"/>
      <c r="IX19" s="55"/>
      <c r="IY19" s="55"/>
      <c r="IZ19" s="55"/>
      <c r="JA19" s="55"/>
      <c r="JB19" s="55"/>
      <c r="JC19" s="55"/>
      <c r="JD19" s="55"/>
      <c r="JE19" s="55"/>
      <c r="JF19" s="55"/>
      <c r="JG19" s="55"/>
      <c r="JH19" s="319"/>
      <c r="JI19" s="55"/>
      <c r="JJ19" s="55"/>
      <c r="JK19" s="319"/>
      <c r="JL19" s="55"/>
      <c r="JM19" s="55"/>
      <c r="JN19" s="55"/>
      <c r="JO19" s="55"/>
      <c r="JP19" s="55"/>
      <c r="JQ19" s="55"/>
      <c r="JR19" s="55" t="s">
        <v>5860</v>
      </c>
      <c r="JS19" s="55"/>
      <c r="JT19" s="55"/>
      <c r="JU19" s="55"/>
      <c r="JV19" s="55"/>
      <c r="JW19" s="55"/>
      <c r="JX19" s="55"/>
      <c r="JY19" s="55"/>
      <c r="JZ19" s="55"/>
      <c r="KA19" s="55"/>
      <c r="KB19" s="319"/>
      <c r="KC19" s="319"/>
      <c r="KD19" s="55"/>
      <c r="KE19" s="55"/>
      <c r="KF19" s="55"/>
      <c r="KG19" s="55"/>
      <c r="KH19" s="55"/>
      <c r="KI19" s="55"/>
      <c r="KJ19" s="55"/>
      <c r="KK19" s="55"/>
      <c r="KL19" s="55"/>
      <c r="KM19" s="55"/>
      <c r="KN19" s="55"/>
      <c r="KO19" s="55"/>
      <c r="KP19" s="55"/>
      <c r="KQ19" s="55"/>
      <c r="KR19" s="55"/>
      <c r="KS19" s="55"/>
      <c r="KT19" s="55"/>
      <c r="KU19" s="55"/>
      <c r="KV19" s="55"/>
      <c r="KW19" s="55"/>
      <c r="KX19" s="55"/>
      <c r="KY19" s="319"/>
      <c r="KZ19" s="55"/>
      <c r="LA19" s="55"/>
      <c r="LB19" s="55"/>
      <c r="LC19" s="55"/>
      <c r="LD19" s="55"/>
      <c r="LE19" s="55"/>
      <c r="LF19" s="319"/>
      <c r="LG19" s="55" t="s">
        <v>5860</v>
      </c>
      <c r="LH19" s="55"/>
      <c r="LI19" s="55"/>
      <c r="LJ19" s="55"/>
      <c r="LK19" s="55"/>
      <c r="LL19" s="55"/>
      <c r="LM19" s="55"/>
      <c r="LN19" s="55"/>
      <c r="LO19" s="55"/>
      <c r="LP19" s="55"/>
      <c r="LQ19" s="55"/>
      <c r="LR19" s="55"/>
      <c r="LS19" s="55"/>
      <c r="LT19" s="319"/>
      <c r="LU19" s="55"/>
      <c r="LV19" s="55"/>
      <c r="LW19" s="55"/>
      <c r="LX19" s="55"/>
      <c r="LY19" s="55"/>
      <c r="LZ19" s="55"/>
      <c r="MA19" s="55"/>
      <c r="MB19" s="55"/>
      <c r="MC19" s="55"/>
      <c r="MD19" s="55"/>
      <c r="ME19" s="55"/>
      <c r="MF19" s="319"/>
      <c r="MG19" s="55"/>
      <c r="MH19" s="55"/>
      <c r="MI19" s="319"/>
      <c r="MJ19" s="55" t="s">
        <v>5860</v>
      </c>
      <c r="MK19" s="55"/>
      <c r="ML19" s="55"/>
      <c r="MM19" s="319"/>
      <c r="MN19" s="55"/>
      <c r="MO19" s="55"/>
      <c r="MP19" s="55"/>
      <c r="MQ19" s="55"/>
      <c r="MR19" s="55" t="s">
        <v>5860</v>
      </c>
      <c r="MS19" s="55" t="s">
        <v>5860</v>
      </c>
      <c r="MT19" s="55"/>
      <c r="MU19" s="55"/>
      <c r="MV19" s="55"/>
      <c r="MW19" s="55"/>
      <c r="MX19" s="319"/>
      <c r="MY19" s="55"/>
      <c r="MZ19" s="55"/>
      <c r="NA19" s="55"/>
      <c r="NB19" s="55"/>
      <c r="NC19" s="55"/>
      <c r="ND19" s="55"/>
      <c r="NE19" s="319"/>
      <c r="NF19" s="55"/>
      <c r="NG19" s="55"/>
      <c r="NH19" s="55"/>
      <c r="NI19" s="55"/>
      <c r="NJ19" s="55"/>
      <c r="NK19" s="55"/>
      <c r="NL19" s="55"/>
      <c r="NM19" s="55"/>
      <c r="NN19" s="55"/>
      <c r="NO19" s="55"/>
      <c r="NP19" s="55"/>
      <c r="NQ19" s="55"/>
      <c r="NR19" s="55"/>
      <c r="NS19" s="55"/>
      <c r="NT19" s="55"/>
      <c r="NU19" s="55"/>
      <c r="NV19" s="55"/>
      <c r="NW19" s="55"/>
      <c r="NX19" s="55"/>
      <c r="NY19" s="55"/>
      <c r="NZ19" s="55"/>
      <c r="OA19" s="55"/>
      <c r="OB19" s="55"/>
      <c r="OC19" s="55"/>
      <c r="OD19" s="55"/>
      <c r="OE19" s="55"/>
      <c r="OF19" s="55"/>
      <c r="OG19" s="55"/>
      <c r="OH19" s="55"/>
      <c r="OI19" s="55"/>
      <c r="OJ19" s="55"/>
      <c r="OK19" s="55"/>
      <c r="OL19" s="55"/>
      <c r="OM19" s="55"/>
      <c r="ON19" s="55"/>
      <c r="OO19" s="55"/>
      <c r="OP19" s="55"/>
      <c r="OQ19" s="55"/>
      <c r="OR19" s="55"/>
      <c r="OS19" s="55"/>
      <c r="OT19" s="55"/>
      <c r="OU19" s="55"/>
      <c r="OV19" s="55"/>
      <c r="OW19" s="55"/>
      <c r="OX19" s="55"/>
      <c r="OY19" s="55"/>
      <c r="OZ19" s="55"/>
      <c r="PA19" s="55"/>
      <c r="PB19" s="55"/>
      <c r="PC19" s="55"/>
      <c r="PD19" s="55"/>
      <c r="PE19" s="55"/>
      <c r="PF19" s="55"/>
      <c r="PG19" s="55"/>
      <c r="PH19" s="55"/>
      <c r="PI19" s="55"/>
      <c r="PJ19" s="55"/>
      <c r="PK19" s="55"/>
      <c r="PL19" s="55"/>
      <c r="PM19" s="55"/>
      <c r="PN19" s="55"/>
      <c r="PO19" s="55"/>
      <c r="PP19" s="55"/>
      <c r="PQ19" s="55"/>
      <c r="PR19" s="55"/>
      <c r="PS19" s="55"/>
      <c r="PT19" s="55"/>
      <c r="PU19" s="55"/>
      <c r="PV19" s="55"/>
      <c r="PW19" s="55"/>
      <c r="PX19" s="55"/>
      <c r="PY19" s="55"/>
      <c r="PZ19" s="55"/>
    </row>
    <row r="20" spans="1:442" ht="14.5">
      <c r="A20" s="256">
        <v>18</v>
      </c>
      <c r="B20" s="230" t="s">
        <v>5881</v>
      </c>
      <c r="C20" s="100">
        <f t="shared" si="0"/>
        <v>31</v>
      </c>
      <c r="D20" s="319"/>
      <c r="E20" s="100" t="s">
        <v>5871</v>
      </c>
      <c r="F20" s="55"/>
      <c r="G20" s="55"/>
      <c r="H20" s="55"/>
      <c r="I20" s="55"/>
      <c r="J20" s="55"/>
      <c r="K20" s="55" t="s">
        <v>5860</v>
      </c>
      <c r="L20" s="55"/>
      <c r="M20" s="55"/>
      <c r="N20" s="55"/>
      <c r="O20" s="55"/>
      <c r="P20" s="55"/>
      <c r="Q20" s="55"/>
      <c r="R20" s="55"/>
      <c r="S20" s="55"/>
      <c r="T20" s="55" t="s">
        <v>5860</v>
      </c>
      <c r="U20" s="55" t="s">
        <v>5860</v>
      </c>
      <c r="V20" s="55"/>
      <c r="W20" s="55"/>
      <c r="X20" s="55"/>
      <c r="Y20" s="55"/>
      <c r="Z20" s="55"/>
      <c r="AA20" s="55"/>
      <c r="AB20" s="55"/>
      <c r="AC20" s="55"/>
      <c r="AD20" s="55"/>
      <c r="AE20" s="55"/>
      <c r="AF20" s="55"/>
      <c r="AG20" s="55" t="s">
        <v>5860</v>
      </c>
      <c r="AH20" s="55" t="s">
        <v>5860</v>
      </c>
      <c r="AI20" s="55"/>
      <c r="AJ20" s="55"/>
      <c r="AK20" s="55"/>
      <c r="AL20" s="55" t="s">
        <v>5860</v>
      </c>
      <c r="AM20" s="55"/>
      <c r="AN20" s="55"/>
      <c r="AO20" s="55"/>
      <c r="AP20" s="55" t="s">
        <v>5860</v>
      </c>
      <c r="AQ20" s="55"/>
      <c r="AR20" s="55"/>
      <c r="AS20" s="55"/>
      <c r="AT20" s="55"/>
      <c r="AU20" s="55"/>
      <c r="AV20" s="55"/>
      <c r="AW20" s="55"/>
      <c r="AX20" s="55"/>
      <c r="AY20" s="55"/>
      <c r="AZ20" s="55"/>
      <c r="BA20" s="55"/>
      <c r="BB20" s="55"/>
      <c r="BC20" s="100" t="s">
        <v>5871</v>
      </c>
      <c r="BD20" s="55"/>
      <c r="BE20" s="55"/>
      <c r="BF20" s="55"/>
      <c r="BG20" s="55"/>
      <c r="BH20" s="55"/>
      <c r="BI20" s="55"/>
      <c r="BJ20" s="55"/>
      <c r="BK20" s="55"/>
      <c r="BL20" s="55"/>
      <c r="BM20" s="55"/>
      <c r="BN20" s="55" t="s">
        <v>5860</v>
      </c>
      <c r="BO20" s="55" t="s">
        <v>5860</v>
      </c>
      <c r="BP20" s="55" t="s">
        <v>5860</v>
      </c>
      <c r="BQ20" s="55"/>
      <c r="BR20" s="55"/>
      <c r="BS20" s="257"/>
      <c r="BT20" s="319"/>
      <c r="BU20" s="55"/>
      <c r="BV20" s="55"/>
      <c r="BW20" s="55"/>
      <c r="BX20" s="55"/>
      <c r="BY20" s="55"/>
      <c r="BZ20" s="55"/>
      <c r="CA20" s="55"/>
      <c r="CB20" s="55"/>
      <c r="CC20" s="55"/>
      <c r="CD20" s="55"/>
      <c r="CE20" s="55"/>
      <c r="CF20" s="55"/>
      <c r="CG20" s="55"/>
      <c r="CH20" s="55"/>
      <c r="CI20" s="55"/>
      <c r="CJ20" s="55"/>
      <c r="CK20" s="55"/>
      <c r="CL20" s="55"/>
      <c r="CM20" s="55"/>
      <c r="CN20" s="55"/>
      <c r="CO20" s="55" t="s">
        <v>5860</v>
      </c>
      <c r="CP20" s="55"/>
      <c r="CQ20" s="55"/>
      <c r="CR20" s="55"/>
      <c r="CS20" s="55"/>
      <c r="CT20" s="55"/>
      <c r="CU20" s="55"/>
      <c r="CV20" s="55"/>
      <c r="CW20" s="55"/>
      <c r="CX20" s="55"/>
      <c r="CY20" s="55"/>
      <c r="CZ20" s="55"/>
      <c r="DA20" s="55"/>
      <c r="DB20" s="55"/>
      <c r="DC20" s="55"/>
      <c r="DD20" s="55"/>
      <c r="DE20" s="55"/>
      <c r="DF20" s="55"/>
      <c r="DG20" s="55"/>
      <c r="DH20" s="55" t="s">
        <v>5860</v>
      </c>
      <c r="DI20" s="55"/>
      <c r="DJ20" s="55"/>
      <c r="DK20" s="55"/>
      <c r="DL20" s="55"/>
      <c r="DM20" s="55"/>
      <c r="DN20" s="55"/>
      <c r="DO20" s="55"/>
      <c r="DP20" s="55" t="s">
        <v>568</v>
      </c>
      <c r="DQ20" s="55"/>
      <c r="DR20" s="55"/>
      <c r="DS20" s="55"/>
      <c r="DT20" s="55"/>
      <c r="DU20" s="55"/>
      <c r="DV20" s="55"/>
      <c r="DW20" s="55"/>
      <c r="DX20" s="55"/>
      <c r="DY20" s="55"/>
      <c r="DZ20" s="55"/>
      <c r="EA20" s="55"/>
      <c r="EB20" s="55"/>
      <c r="EC20" s="55"/>
      <c r="ED20" s="55"/>
      <c r="EE20" s="55"/>
      <c r="EF20" s="55"/>
      <c r="EG20" s="55"/>
      <c r="EH20" s="55"/>
      <c r="EI20" s="55"/>
      <c r="EJ20" s="55"/>
      <c r="EK20" s="55"/>
      <c r="EL20" s="55"/>
      <c r="EM20" s="257"/>
      <c r="EN20" s="55"/>
      <c r="EO20" s="258"/>
      <c r="EP20" s="55"/>
      <c r="EQ20" s="55"/>
      <c r="ER20" s="55"/>
      <c r="ES20" s="55"/>
      <c r="ET20" s="55"/>
      <c r="EU20" s="55"/>
      <c r="EV20" s="55"/>
      <c r="EW20" s="55"/>
      <c r="EX20" s="55"/>
      <c r="EY20" s="55"/>
      <c r="EZ20" s="55"/>
      <c r="FA20" s="55"/>
      <c r="FB20" s="55"/>
      <c r="FC20" s="55"/>
      <c r="FD20" s="55" t="s">
        <v>5860</v>
      </c>
      <c r="FE20" s="55"/>
      <c r="FF20" s="55"/>
      <c r="FG20" s="55"/>
      <c r="FH20" s="55"/>
      <c r="FI20" s="259"/>
      <c r="FJ20" s="55"/>
      <c r="FK20" s="55"/>
      <c r="FL20" s="55"/>
      <c r="FM20" s="55"/>
      <c r="FN20" s="55"/>
      <c r="FO20" s="55"/>
      <c r="FP20" s="55"/>
      <c r="FQ20" s="260"/>
      <c r="FR20" s="260"/>
      <c r="FS20" s="55"/>
      <c r="FT20" s="55"/>
      <c r="FU20" s="55"/>
      <c r="FV20" s="55"/>
      <c r="FW20" s="55"/>
      <c r="FX20" s="55"/>
      <c r="FY20" s="55"/>
      <c r="FZ20" s="55"/>
      <c r="GA20" s="55"/>
      <c r="GB20" s="55"/>
      <c r="GC20" s="55"/>
      <c r="GD20" s="55"/>
      <c r="GE20" s="55"/>
      <c r="GF20" s="55"/>
      <c r="GG20" s="55"/>
      <c r="GH20" s="55"/>
      <c r="GI20" s="55"/>
      <c r="GJ20" s="55"/>
      <c r="GK20" s="55"/>
      <c r="GL20" s="55"/>
      <c r="GM20" s="55"/>
      <c r="GN20" s="55"/>
      <c r="GO20" s="55"/>
      <c r="GP20" s="55"/>
      <c r="GQ20" s="55"/>
      <c r="GR20" s="55"/>
      <c r="GS20" s="55"/>
      <c r="GT20" s="55"/>
      <c r="GU20" s="55"/>
      <c r="GV20" s="55"/>
      <c r="GW20" s="55"/>
      <c r="GX20" s="55"/>
      <c r="GY20" s="55"/>
      <c r="GZ20" s="55"/>
      <c r="HA20" s="55"/>
      <c r="HB20" s="55"/>
      <c r="HC20" s="55"/>
      <c r="HD20" s="55"/>
      <c r="HE20" s="55"/>
      <c r="HF20" s="55"/>
      <c r="HG20" s="55"/>
      <c r="HH20" s="55"/>
      <c r="HI20" s="55"/>
      <c r="HJ20" s="55"/>
      <c r="HK20" s="55"/>
      <c r="HL20" s="55"/>
      <c r="HM20" s="55"/>
      <c r="HN20" s="55"/>
      <c r="HO20" s="55"/>
      <c r="HP20" s="55"/>
      <c r="HQ20" s="55"/>
      <c r="HR20" s="260"/>
      <c r="HS20" s="55"/>
      <c r="HT20" s="55"/>
      <c r="HU20" s="55"/>
      <c r="HV20" s="55"/>
      <c r="HW20" s="55"/>
      <c r="HX20" s="55"/>
      <c r="HY20" s="55"/>
      <c r="HZ20" s="55"/>
      <c r="IA20" s="55"/>
      <c r="IB20" s="55"/>
      <c r="IC20" s="55"/>
      <c r="ID20" s="319"/>
      <c r="IE20" s="55"/>
      <c r="IF20" s="55"/>
      <c r="IG20" s="55"/>
      <c r="IH20" s="55"/>
      <c r="II20" s="55"/>
      <c r="IJ20" s="55"/>
      <c r="IK20" s="55"/>
      <c r="IL20" s="55"/>
      <c r="IM20" s="55"/>
      <c r="IN20" s="55"/>
      <c r="IO20" s="55"/>
      <c r="IP20" s="55"/>
      <c r="IQ20" s="55"/>
      <c r="IR20" s="55"/>
      <c r="IS20" s="55"/>
      <c r="IT20" s="55"/>
      <c r="IU20" s="55"/>
      <c r="IV20" s="55"/>
      <c r="IW20" s="55"/>
      <c r="IX20" s="55"/>
      <c r="IY20" s="55"/>
      <c r="IZ20" s="55"/>
      <c r="JA20" s="55"/>
      <c r="JB20" s="55"/>
      <c r="JC20" s="55"/>
      <c r="JD20" s="55"/>
      <c r="JE20" s="55"/>
      <c r="JF20" s="55"/>
      <c r="JG20" s="55"/>
      <c r="JH20" s="319"/>
      <c r="JI20" s="55"/>
      <c r="JJ20" s="55"/>
      <c r="JK20" s="319"/>
      <c r="JL20" s="55"/>
      <c r="JM20" s="55"/>
      <c r="JN20" s="55"/>
      <c r="JO20" s="55"/>
      <c r="JP20" s="55"/>
      <c r="JQ20" s="55"/>
      <c r="JR20" s="55"/>
      <c r="JS20" s="55"/>
      <c r="JT20" s="55"/>
      <c r="JU20" s="55"/>
      <c r="JV20" s="55"/>
      <c r="JW20" s="55"/>
      <c r="JX20" s="55"/>
      <c r="JY20" s="55"/>
      <c r="JZ20" s="55"/>
      <c r="KA20" s="55"/>
      <c r="KB20" s="319"/>
      <c r="KC20" s="319"/>
      <c r="KD20" s="55"/>
      <c r="KE20" s="55"/>
      <c r="KF20" s="55"/>
      <c r="KG20" s="55"/>
      <c r="KH20" s="55" t="s">
        <v>5860</v>
      </c>
      <c r="KI20" s="55"/>
      <c r="KJ20" s="55"/>
      <c r="KK20" s="55"/>
      <c r="KL20" s="55"/>
      <c r="KM20" s="55"/>
      <c r="KN20" s="55"/>
      <c r="KO20" s="55"/>
      <c r="KP20" s="55"/>
      <c r="KQ20" s="55"/>
      <c r="KR20" s="55"/>
      <c r="KS20" s="55"/>
      <c r="KT20" s="55"/>
      <c r="KU20" s="55"/>
      <c r="KV20" s="55"/>
      <c r="KW20" s="55"/>
      <c r="KX20" s="55"/>
      <c r="KY20" s="319"/>
      <c r="KZ20" s="55" t="s">
        <v>5871</v>
      </c>
      <c r="LA20" s="55"/>
      <c r="LB20" s="55" t="s">
        <v>5871</v>
      </c>
      <c r="LC20" s="55"/>
      <c r="LD20" s="55"/>
      <c r="LE20" s="55"/>
      <c r="LF20" s="319"/>
      <c r="LG20" s="55"/>
      <c r="LH20" s="55"/>
      <c r="LI20" s="55"/>
      <c r="LJ20" s="55"/>
      <c r="LK20" s="55"/>
      <c r="LL20" s="55" t="s">
        <v>5871</v>
      </c>
      <c r="LM20" s="55"/>
      <c r="LN20" s="55"/>
      <c r="LO20" s="55"/>
      <c r="LP20" s="55"/>
      <c r="LQ20" s="55"/>
      <c r="LR20" s="55"/>
      <c r="LS20" s="55" t="s">
        <v>5860</v>
      </c>
      <c r="LT20" s="319"/>
      <c r="LU20" s="55"/>
      <c r="LV20" s="55" t="s">
        <v>5871</v>
      </c>
      <c r="LW20" s="55" t="s">
        <v>5871</v>
      </c>
      <c r="LX20" s="55" t="s">
        <v>5860</v>
      </c>
      <c r="LY20" s="55"/>
      <c r="LZ20" s="55"/>
      <c r="MA20" s="55"/>
      <c r="MB20" s="55" t="s">
        <v>5860</v>
      </c>
      <c r="MC20" s="55"/>
      <c r="MD20" s="55"/>
      <c r="ME20" s="55"/>
      <c r="MF20" s="319"/>
      <c r="MG20" s="55"/>
      <c r="MH20" s="55"/>
      <c r="MI20" s="319"/>
      <c r="MJ20" s="55"/>
      <c r="MK20" s="55"/>
      <c r="ML20" s="55" t="s">
        <v>5860</v>
      </c>
      <c r="MM20" s="319"/>
      <c r="MN20" s="55" t="s">
        <v>5860</v>
      </c>
      <c r="MO20" s="55" t="s">
        <v>5860</v>
      </c>
      <c r="MP20" s="55"/>
      <c r="MQ20" s="55"/>
      <c r="MR20" s="55"/>
      <c r="MS20" s="55"/>
      <c r="MT20" s="55"/>
      <c r="MU20" s="55" t="s">
        <v>5860</v>
      </c>
      <c r="MV20" s="55"/>
      <c r="MW20" s="55"/>
      <c r="MX20" s="319"/>
      <c r="MY20" s="55" t="s">
        <v>5860</v>
      </c>
      <c r="MZ20" s="55" t="s">
        <v>5860</v>
      </c>
      <c r="NA20" s="55" t="s">
        <v>5860</v>
      </c>
      <c r="NB20" s="55"/>
      <c r="NC20" s="55"/>
      <c r="ND20" s="55"/>
      <c r="NE20" s="319"/>
      <c r="NF20" s="55"/>
      <c r="NG20" s="55"/>
      <c r="NH20" s="55"/>
      <c r="NI20" s="55"/>
      <c r="NJ20" s="55"/>
      <c r="NK20" s="55"/>
      <c r="NL20" s="55"/>
      <c r="NM20" s="55"/>
      <c r="NN20" s="55"/>
      <c r="NO20" s="55"/>
      <c r="NP20" s="55"/>
      <c r="NQ20" s="55"/>
      <c r="NR20" s="55"/>
      <c r="NS20" s="55"/>
      <c r="NT20" s="55"/>
      <c r="NU20" s="55"/>
      <c r="NV20" s="55"/>
      <c r="NW20" s="55"/>
      <c r="NX20" s="55"/>
      <c r="NY20" s="55"/>
      <c r="NZ20" s="55"/>
      <c r="OA20" s="55"/>
      <c r="OB20" s="55"/>
      <c r="OC20" s="55"/>
      <c r="OD20" s="55"/>
      <c r="OE20" s="55"/>
      <c r="OF20" s="55"/>
      <c r="OG20" s="55"/>
      <c r="OH20" s="55"/>
      <c r="OI20" s="55"/>
      <c r="OJ20" s="55"/>
      <c r="OK20" s="55"/>
      <c r="OL20" s="55"/>
      <c r="OM20" s="55"/>
      <c r="ON20" s="55"/>
      <c r="OO20" s="55"/>
      <c r="OP20" s="55"/>
      <c r="OQ20" s="55"/>
      <c r="OR20" s="55"/>
      <c r="OS20" s="55"/>
      <c r="OT20" s="55"/>
      <c r="OU20" s="55"/>
      <c r="OV20" s="55"/>
      <c r="OW20" s="55"/>
      <c r="OX20" s="55"/>
      <c r="OY20" s="55"/>
      <c r="OZ20" s="55"/>
      <c r="PA20" s="55"/>
      <c r="PB20" s="55"/>
      <c r="PC20" s="55"/>
      <c r="PD20" s="55"/>
      <c r="PE20" s="55"/>
      <c r="PF20" s="55"/>
      <c r="PG20" s="55"/>
      <c r="PH20" s="55"/>
      <c r="PI20" s="55"/>
      <c r="PJ20" s="55"/>
      <c r="PK20" s="55"/>
      <c r="PL20" s="55"/>
      <c r="PM20" s="55"/>
      <c r="PN20" s="55"/>
      <c r="PO20" s="55"/>
      <c r="PP20" s="55"/>
      <c r="PQ20" s="55"/>
      <c r="PR20" s="55"/>
      <c r="PS20" s="55"/>
      <c r="PT20" s="55"/>
      <c r="PU20" s="55"/>
      <c r="PV20" s="55"/>
      <c r="PW20" s="55"/>
      <c r="PX20" s="55"/>
      <c r="PY20" s="55"/>
      <c r="PZ20" s="55"/>
    </row>
    <row r="21" spans="1:442" ht="14.5">
      <c r="A21" s="256">
        <v>19</v>
      </c>
      <c r="B21" s="230" t="s">
        <v>5882</v>
      </c>
      <c r="C21" s="100">
        <f t="shared" si="0"/>
        <v>41</v>
      </c>
      <c r="D21" s="319"/>
      <c r="E21" s="100"/>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t="s">
        <v>5860</v>
      </c>
      <c r="AU21" s="55"/>
      <c r="AV21" s="55"/>
      <c r="AW21" s="55"/>
      <c r="AX21" s="55"/>
      <c r="AY21" s="55"/>
      <c r="AZ21" s="55"/>
      <c r="BA21" s="55"/>
      <c r="BB21" s="55"/>
      <c r="BC21" s="100"/>
      <c r="BD21" s="55"/>
      <c r="BE21" s="55"/>
      <c r="BF21" s="55"/>
      <c r="BG21" s="55"/>
      <c r="BH21" s="55"/>
      <c r="BI21" s="55"/>
      <c r="BJ21" s="55" t="s">
        <v>5860</v>
      </c>
      <c r="BK21" s="55"/>
      <c r="BL21" s="55"/>
      <c r="BM21" s="55"/>
      <c r="BN21" s="55"/>
      <c r="BO21" s="55"/>
      <c r="BP21" s="55" t="s">
        <v>5860</v>
      </c>
      <c r="BQ21" s="55"/>
      <c r="BR21" s="55"/>
      <c r="BS21" s="257"/>
      <c r="BT21" s="319"/>
      <c r="BU21" s="55"/>
      <c r="BV21" s="55"/>
      <c r="BW21" s="55"/>
      <c r="BX21" s="55"/>
      <c r="BY21" s="55"/>
      <c r="BZ21" s="55"/>
      <c r="CA21" s="55"/>
      <c r="CB21" s="55" t="s">
        <v>5860</v>
      </c>
      <c r="CC21" s="55" t="s">
        <v>5860</v>
      </c>
      <c r="CD21" s="55"/>
      <c r="CE21" s="55"/>
      <c r="CF21" s="55"/>
      <c r="CG21" s="55"/>
      <c r="CH21" s="55"/>
      <c r="CI21" s="55"/>
      <c r="CJ21" s="55"/>
      <c r="CK21" s="55"/>
      <c r="CL21" s="55"/>
      <c r="CM21" s="55"/>
      <c r="CN21" s="55"/>
      <c r="CO21" s="55"/>
      <c r="CP21" s="55"/>
      <c r="CQ21" s="55"/>
      <c r="CR21" s="55"/>
      <c r="CS21" s="55"/>
      <c r="CT21" s="55"/>
      <c r="CU21" s="55"/>
      <c r="CV21" s="55"/>
      <c r="CW21" s="55"/>
      <c r="CX21" s="55"/>
      <c r="CY21" s="55"/>
      <c r="CZ21" s="55" t="s">
        <v>5860</v>
      </c>
      <c r="DA21" s="55"/>
      <c r="DB21" s="55"/>
      <c r="DC21" s="55"/>
      <c r="DD21" s="55"/>
      <c r="DE21" s="55"/>
      <c r="DF21" s="55"/>
      <c r="DG21" s="55"/>
      <c r="DH21" s="55"/>
      <c r="DI21" s="55"/>
      <c r="DJ21" s="55"/>
      <c r="DK21" s="55"/>
      <c r="DL21" s="55"/>
      <c r="DM21" s="55" t="s">
        <v>5860</v>
      </c>
      <c r="DN21" s="55"/>
      <c r="DO21" s="55"/>
      <c r="DP21" s="55" t="s">
        <v>568</v>
      </c>
      <c r="DQ21" s="55"/>
      <c r="DR21" s="55"/>
      <c r="DS21" s="55"/>
      <c r="DT21" s="55"/>
      <c r="DU21" s="55" t="s">
        <v>5860</v>
      </c>
      <c r="DV21" s="55" t="s">
        <v>5860</v>
      </c>
      <c r="DW21" s="55"/>
      <c r="DX21" s="55"/>
      <c r="DY21" s="55"/>
      <c r="DZ21" s="55"/>
      <c r="EA21" s="55"/>
      <c r="EB21" s="55"/>
      <c r="EC21" s="55"/>
      <c r="ED21" s="55"/>
      <c r="EE21" s="55"/>
      <c r="EF21" s="55"/>
      <c r="EG21" s="55"/>
      <c r="EH21" s="55"/>
      <c r="EI21" s="55"/>
      <c r="EJ21" s="55"/>
      <c r="EK21" s="55"/>
      <c r="EL21" s="55" t="s">
        <v>5860</v>
      </c>
      <c r="EM21" s="257"/>
      <c r="EN21" s="55"/>
      <c r="EO21" s="258"/>
      <c r="EP21" s="55"/>
      <c r="EQ21" s="55" t="s">
        <v>5871</v>
      </c>
      <c r="ER21" s="55"/>
      <c r="ES21" s="55"/>
      <c r="ET21" s="55"/>
      <c r="EU21" s="55" t="s">
        <v>5860</v>
      </c>
      <c r="EV21" s="55"/>
      <c r="EW21" s="55"/>
      <c r="EX21" s="55"/>
      <c r="EY21" s="55"/>
      <c r="EZ21" s="55"/>
      <c r="FA21" s="55"/>
      <c r="FB21" s="55"/>
      <c r="FC21" s="55"/>
      <c r="FD21" s="55"/>
      <c r="FE21" s="55"/>
      <c r="FF21" s="55"/>
      <c r="FG21" s="55"/>
      <c r="FH21" s="55"/>
      <c r="FI21" s="259"/>
      <c r="FJ21" s="55"/>
      <c r="FK21" s="55"/>
      <c r="FL21" s="55"/>
      <c r="FM21" s="55"/>
      <c r="FN21" s="55"/>
      <c r="FO21" s="55"/>
      <c r="FP21" s="55"/>
      <c r="FQ21" s="260"/>
      <c r="FR21" s="260"/>
      <c r="FS21" s="55"/>
      <c r="FT21" s="55"/>
      <c r="FU21" s="55" t="s">
        <v>5871</v>
      </c>
      <c r="FV21" s="55" t="s">
        <v>5860</v>
      </c>
      <c r="FW21" s="55"/>
      <c r="FX21" s="55" t="s">
        <v>5860</v>
      </c>
      <c r="FY21" s="55"/>
      <c r="FZ21" s="55"/>
      <c r="GA21" s="55"/>
      <c r="GB21" s="55"/>
      <c r="GC21" s="55"/>
      <c r="GD21" s="55" t="s">
        <v>5860</v>
      </c>
      <c r="GE21" s="55"/>
      <c r="GF21" s="55" t="s">
        <v>5860</v>
      </c>
      <c r="GG21" s="55" t="s">
        <v>5860</v>
      </c>
      <c r="GH21" s="55"/>
      <c r="GI21" s="55"/>
      <c r="GJ21" s="55"/>
      <c r="GK21" s="55"/>
      <c r="GL21" s="55" t="s">
        <v>5860</v>
      </c>
      <c r="GM21" s="55"/>
      <c r="GN21" s="55"/>
      <c r="GO21" s="55" t="s">
        <v>5860</v>
      </c>
      <c r="GP21" s="55"/>
      <c r="GQ21" s="55"/>
      <c r="GR21" s="55"/>
      <c r="GS21" s="55" t="s">
        <v>5860</v>
      </c>
      <c r="GT21" s="55" t="s">
        <v>5860</v>
      </c>
      <c r="GU21" s="55"/>
      <c r="GV21" s="55"/>
      <c r="GW21" s="55"/>
      <c r="GX21" s="55"/>
      <c r="GY21" s="55"/>
      <c r="GZ21" s="55"/>
      <c r="HA21" s="55"/>
      <c r="HB21" s="55"/>
      <c r="HC21" s="55"/>
      <c r="HD21" s="55"/>
      <c r="HE21" s="55"/>
      <c r="HF21" s="55"/>
      <c r="HG21" s="55"/>
      <c r="HH21" s="55"/>
      <c r="HI21" s="55"/>
      <c r="HJ21" s="55"/>
      <c r="HK21" s="55"/>
      <c r="HL21" s="55"/>
      <c r="HM21" s="55"/>
      <c r="HN21" s="55"/>
      <c r="HO21" s="55"/>
      <c r="HP21" s="55"/>
      <c r="HQ21" s="55"/>
      <c r="HR21" s="260"/>
      <c r="HS21" s="55"/>
      <c r="HT21" s="55"/>
      <c r="HU21" s="55"/>
      <c r="HV21" s="55"/>
      <c r="HW21" s="55"/>
      <c r="HX21" s="55"/>
      <c r="HY21" s="55"/>
      <c r="HZ21" s="55"/>
      <c r="IA21" s="55"/>
      <c r="IB21" s="55"/>
      <c r="IC21" s="55"/>
      <c r="ID21" s="319"/>
      <c r="IE21" s="55"/>
      <c r="IF21" s="55"/>
      <c r="IG21" s="55"/>
      <c r="IH21" s="55"/>
      <c r="II21" s="55"/>
      <c r="IJ21" s="55"/>
      <c r="IK21" s="55"/>
      <c r="IL21" s="55"/>
      <c r="IM21" s="55"/>
      <c r="IN21" s="55"/>
      <c r="IO21" s="55" t="s">
        <v>5860</v>
      </c>
      <c r="IP21" s="55" t="s">
        <v>5860</v>
      </c>
      <c r="IQ21" s="55"/>
      <c r="IR21" s="55"/>
      <c r="IS21" s="55"/>
      <c r="IT21" s="55"/>
      <c r="IU21" s="55" t="s">
        <v>5860</v>
      </c>
      <c r="IV21" s="55" t="s">
        <v>5860</v>
      </c>
      <c r="IW21" s="55" t="s">
        <v>5860</v>
      </c>
      <c r="IX21" s="55" t="s">
        <v>5860</v>
      </c>
      <c r="IY21" s="55"/>
      <c r="IZ21" s="55" t="s">
        <v>5860</v>
      </c>
      <c r="JA21" s="55"/>
      <c r="JB21" s="55"/>
      <c r="JC21" s="55"/>
      <c r="JD21" s="55"/>
      <c r="JE21" s="55"/>
      <c r="JF21" s="55"/>
      <c r="JG21" s="55"/>
      <c r="JH21" s="319"/>
      <c r="JI21" s="55"/>
      <c r="JJ21" s="55"/>
      <c r="JK21" s="319"/>
      <c r="JL21" s="55"/>
      <c r="JM21" s="55"/>
      <c r="JN21" s="55"/>
      <c r="JO21" s="55"/>
      <c r="JP21" s="55"/>
      <c r="JQ21" s="55" t="s">
        <v>5860</v>
      </c>
      <c r="JR21" s="55"/>
      <c r="JS21" s="55"/>
      <c r="JT21" s="55"/>
      <c r="JU21" s="55"/>
      <c r="JV21" s="55"/>
      <c r="JW21" s="55" t="s">
        <v>5860</v>
      </c>
      <c r="JX21" s="55"/>
      <c r="JY21" s="55"/>
      <c r="JZ21" s="55"/>
      <c r="KA21" s="55"/>
      <c r="KB21" s="319"/>
      <c r="KC21" s="319"/>
      <c r="KD21" s="55"/>
      <c r="KE21" s="55"/>
      <c r="KF21" s="55" t="s">
        <v>5860</v>
      </c>
      <c r="KG21" s="55"/>
      <c r="KH21" s="55"/>
      <c r="KI21" s="55"/>
      <c r="KJ21" s="55"/>
      <c r="KK21" s="55"/>
      <c r="KL21" s="55"/>
      <c r="KM21" s="55"/>
      <c r="KN21" s="55"/>
      <c r="KO21" s="55"/>
      <c r="KP21" s="55"/>
      <c r="KQ21" s="55"/>
      <c r="KR21" s="55"/>
      <c r="KS21" s="55"/>
      <c r="KT21" s="55"/>
      <c r="KU21" s="55" t="s">
        <v>5860</v>
      </c>
      <c r="KV21" s="55" t="s">
        <v>5860</v>
      </c>
      <c r="KW21" s="55" t="s">
        <v>5860</v>
      </c>
      <c r="KX21" s="55"/>
      <c r="KY21" s="319"/>
      <c r="KZ21" s="55"/>
      <c r="LA21" s="55"/>
      <c r="LB21" s="55"/>
      <c r="LC21" s="55"/>
      <c r="LD21" s="55"/>
      <c r="LE21" s="55"/>
      <c r="LF21" s="319"/>
      <c r="LG21" s="55"/>
      <c r="LH21" s="55"/>
      <c r="LI21" s="55"/>
      <c r="LJ21" s="55"/>
      <c r="LK21" s="55"/>
      <c r="LL21" s="55"/>
      <c r="LM21" s="55"/>
      <c r="LN21" s="55"/>
      <c r="LO21" s="55"/>
      <c r="LP21" s="55"/>
      <c r="LQ21" s="55"/>
      <c r="LR21" s="55" t="s">
        <v>5860</v>
      </c>
      <c r="LS21" s="55"/>
      <c r="LT21" s="319"/>
      <c r="LU21" s="55" t="s">
        <v>5860</v>
      </c>
      <c r="LV21" s="55"/>
      <c r="LW21" s="55"/>
      <c r="LX21" s="55"/>
      <c r="LY21" s="55"/>
      <c r="LZ21" s="55"/>
      <c r="MA21" s="55"/>
      <c r="MB21" s="55"/>
      <c r="MC21" s="55"/>
      <c r="MD21" s="55"/>
      <c r="ME21" s="55" t="s">
        <v>5860</v>
      </c>
      <c r="MF21" s="319"/>
      <c r="MG21" s="55"/>
      <c r="MH21" s="55"/>
      <c r="MI21" s="319"/>
      <c r="MJ21" s="55"/>
      <c r="MK21" s="55"/>
      <c r="ML21" s="55"/>
      <c r="MM21" s="319"/>
      <c r="MN21" s="55"/>
      <c r="MO21" s="55"/>
      <c r="MP21" s="55"/>
      <c r="MQ21" s="55" t="s">
        <v>5860</v>
      </c>
      <c r="MR21" s="55"/>
      <c r="MS21" s="55"/>
      <c r="MT21" s="55"/>
      <c r="MU21" s="55"/>
      <c r="MV21" s="55"/>
      <c r="MW21" s="55"/>
      <c r="MX21" s="319"/>
      <c r="MY21" s="55"/>
      <c r="MZ21" s="55" t="s">
        <v>5860</v>
      </c>
      <c r="NA21" s="55"/>
      <c r="NB21" s="55"/>
      <c r="NC21" s="55"/>
      <c r="ND21" s="55"/>
      <c r="NE21" s="319"/>
      <c r="NF21" s="55"/>
      <c r="NG21" s="55"/>
      <c r="NH21" s="55"/>
      <c r="NI21" s="55" t="s">
        <v>5860</v>
      </c>
      <c r="NJ21" s="55"/>
      <c r="NK21" s="55"/>
      <c r="NL21" s="55"/>
      <c r="NM21" s="55"/>
      <c r="NN21" s="55"/>
      <c r="NO21" s="55"/>
      <c r="NP21" s="55"/>
      <c r="NQ21" s="55"/>
      <c r="NR21" s="55"/>
      <c r="NS21" s="55"/>
      <c r="NT21" s="55"/>
      <c r="NU21" s="55"/>
      <c r="NV21" s="55"/>
      <c r="NW21" s="55"/>
      <c r="NX21" s="55"/>
      <c r="NY21" s="55"/>
      <c r="NZ21" s="55"/>
      <c r="OA21" s="55"/>
      <c r="OB21" s="55"/>
      <c r="OC21" s="55"/>
      <c r="OD21" s="55"/>
      <c r="OE21" s="55"/>
      <c r="OF21" s="55"/>
      <c r="OG21" s="55"/>
      <c r="OH21" s="55"/>
      <c r="OI21" s="55"/>
      <c r="OJ21" s="55"/>
      <c r="OK21" s="55"/>
      <c r="OL21" s="55"/>
      <c r="OM21" s="55"/>
      <c r="ON21" s="55"/>
      <c r="OO21" s="55"/>
      <c r="OP21" s="55"/>
      <c r="OQ21" s="55"/>
      <c r="OR21" s="55"/>
      <c r="OS21" s="55"/>
      <c r="OT21" s="55"/>
      <c r="OU21" s="55"/>
      <c r="OV21" s="55"/>
      <c r="OW21" s="55"/>
      <c r="OX21" s="55"/>
      <c r="OY21" s="55"/>
      <c r="OZ21" s="55"/>
      <c r="PA21" s="55"/>
      <c r="PB21" s="55"/>
      <c r="PC21" s="55"/>
      <c r="PD21" s="55"/>
      <c r="PE21" s="55"/>
      <c r="PF21" s="55"/>
      <c r="PG21" s="55"/>
      <c r="PH21" s="55"/>
      <c r="PI21" s="55"/>
      <c r="PJ21" s="55"/>
      <c r="PK21" s="55"/>
      <c r="PL21" s="55"/>
      <c r="PM21" s="55"/>
      <c r="PN21" s="55"/>
      <c r="PO21" s="55"/>
      <c r="PP21" s="55"/>
      <c r="PQ21" s="55"/>
      <c r="PR21" s="55"/>
      <c r="PS21" s="55"/>
      <c r="PT21" s="55"/>
      <c r="PU21" s="55"/>
      <c r="PV21" s="55"/>
      <c r="PW21" s="55"/>
      <c r="PX21" s="55"/>
      <c r="PY21" s="55"/>
      <c r="PZ21" s="55"/>
    </row>
    <row r="22" spans="1:442" ht="14.5">
      <c r="A22" s="256">
        <v>20</v>
      </c>
      <c r="B22" s="230" t="s">
        <v>5737</v>
      </c>
      <c r="C22" s="100">
        <f t="shared" si="0"/>
        <v>5</v>
      </c>
      <c r="D22" s="319"/>
      <c r="E22" s="100"/>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100"/>
      <c r="BD22" s="55"/>
      <c r="BE22" s="55"/>
      <c r="BF22" s="55"/>
      <c r="BG22" s="55"/>
      <c r="BH22" s="55"/>
      <c r="BI22" s="55"/>
      <c r="BJ22" s="55"/>
      <c r="BK22" s="55"/>
      <c r="BL22" s="55"/>
      <c r="BM22" s="55"/>
      <c r="BN22" s="55"/>
      <c r="BO22" s="55"/>
      <c r="BP22" s="55"/>
      <c r="BQ22" s="55"/>
      <c r="BR22" s="55"/>
      <c r="BS22" s="257"/>
      <c r="BT22" s="319"/>
      <c r="BU22" s="55"/>
      <c r="BV22" s="55"/>
      <c r="BW22" s="55"/>
      <c r="BX22" s="55"/>
      <c r="BY22" s="55"/>
      <c r="BZ22" s="55"/>
      <c r="CA22" s="55"/>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55"/>
      <c r="DH22" s="55"/>
      <c r="DI22" s="55"/>
      <c r="DJ22" s="55"/>
      <c r="DK22" s="55"/>
      <c r="DL22" s="55"/>
      <c r="DM22" s="55"/>
      <c r="DN22" s="55"/>
      <c r="DO22" s="55"/>
      <c r="DP22" s="55"/>
      <c r="DQ22" s="55"/>
      <c r="DR22" s="55"/>
      <c r="DS22" s="55"/>
      <c r="DT22" s="55"/>
      <c r="DU22" s="55"/>
      <c r="DV22" s="55"/>
      <c r="DW22" s="55"/>
      <c r="DX22" s="55"/>
      <c r="DY22" s="55"/>
      <c r="DZ22" s="55"/>
      <c r="EA22" s="55"/>
      <c r="EB22" s="55"/>
      <c r="EC22" s="55"/>
      <c r="ED22" s="55"/>
      <c r="EE22" s="55"/>
      <c r="EF22" s="55"/>
      <c r="EG22" s="55"/>
      <c r="EH22" s="55"/>
      <c r="EI22" s="55"/>
      <c r="EJ22" s="55"/>
      <c r="EK22" s="55"/>
      <c r="EL22" s="55"/>
      <c r="EM22" s="257"/>
      <c r="EN22" s="55"/>
      <c r="EO22" s="258"/>
      <c r="EP22" s="55"/>
      <c r="EQ22" s="55"/>
      <c r="ER22" s="55"/>
      <c r="ES22" s="55"/>
      <c r="ET22" s="55"/>
      <c r="EU22" s="55"/>
      <c r="EV22" s="55"/>
      <c r="EW22" s="55"/>
      <c r="EX22" s="55"/>
      <c r="EY22" s="55"/>
      <c r="EZ22" s="55"/>
      <c r="FA22" s="55"/>
      <c r="FB22" s="55"/>
      <c r="FC22" s="55"/>
      <c r="FD22" s="55"/>
      <c r="FE22" s="55"/>
      <c r="FF22" s="55"/>
      <c r="FG22" s="55"/>
      <c r="FH22" s="55"/>
      <c r="FI22" s="259"/>
      <c r="FJ22" s="55"/>
      <c r="FK22" s="55"/>
      <c r="FL22" s="55"/>
      <c r="FM22" s="55"/>
      <c r="FN22" s="55"/>
      <c r="FO22" s="55"/>
      <c r="FP22" s="55"/>
      <c r="FQ22" s="260"/>
      <c r="FR22" s="260"/>
      <c r="FS22" s="55"/>
      <c r="FT22" s="55"/>
      <c r="FU22" s="55"/>
      <c r="FV22" s="55"/>
      <c r="FW22" s="55"/>
      <c r="FX22" s="55"/>
      <c r="FY22" s="55"/>
      <c r="FZ22" s="55"/>
      <c r="GA22" s="55"/>
      <c r="GB22" s="55"/>
      <c r="GC22" s="55"/>
      <c r="GD22" s="55"/>
      <c r="GE22" s="55"/>
      <c r="GF22" s="55"/>
      <c r="GG22" s="55"/>
      <c r="GH22" s="55"/>
      <c r="GI22" s="55"/>
      <c r="GJ22" s="55"/>
      <c r="GK22" s="55"/>
      <c r="GL22" s="55"/>
      <c r="GM22" s="55"/>
      <c r="GN22" s="55"/>
      <c r="GO22" s="55"/>
      <c r="GP22" s="55"/>
      <c r="GQ22" s="55"/>
      <c r="GR22" s="55"/>
      <c r="GS22" s="55"/>
      <c r="GT22" s="55"/>
      <c r="GU22" s="55"/>
      <c r="GV22" s="55"/>
      <c r="GW22" s="55"/>
      <c r="GX22" s="55"/>
      <c r="GY22" s="55"/>
      <c r="GZ22" s="55"/>
      <c r="HA22" s="55"/>
      <c r="HB22" s="55"/>
      <c r="HC22" s="55"/>
      <c r="HD22" s="55"/>
      <c r="HE22" s="55"/>
      <c r="HF22" s="55"/>
      <c r="HG22" s="55"/>
      <c r="HH22" s="55"/>
      <c r="HI22" s="55"/>
      <c r="HJ22" s="55"/>
      <c r="HK22" s="55"/>
      <c r="HL22" s="55"/>
      <c r="HM22" s="55"/>
      <c r="HN22" s="55"/>
      <c r="HO22" s="55"/>
      <c r="HP22" s="55"/>
      <c r="HQ22" s="55"/>
      <c r="HR22" s="260"/>
      <c r="HS22" s="55"/>
      <c r="HT22" s="55"/>
      <c r="HU22" s="55"/>
      <c r="HV22" s="55"/>
      <c r="HW22" s="55"/>
      <c r="HX22" s="55"/>
      <c r="HY22" s="55"/>
      <c r="HZ22" s="55"/>
      <c r="IA22" s="55"/>
      <c r="IB22" s="55"/>
      <c r="IC22" s="55"/>
      <c r="ID22" s="319"/>
      <c r="IE22" s="55"/>
      <c r="IF22" s="55"/>
      <c r="IG22" s="55"/>
      <c r="IH22" s="55"/>
      <c r="II22" s="55"/>
      <c r="IJ22" s="55"/>
      <c r="IK22" s="55"/>
      <c r="IL22" s="55"/>
      <c r="IM22" s="55"/>
      <c r="IN22" s="55"/>
      <c r="IO22" s="55"/>
      <c r="IP22" s="55"/>
      <c r="IQ22" s="55"/>
      <c r="IR22" s="55"/>
      <c r="IS22" s="55"/>
      <c r="IT22" s="55"/>
      <c r="IU22" s="55"/>
      <c r="IV22" s="55"/>
      <c r="IW22" s="55"/>
      <c r="IX22" s="55"/>
      <c r="IY22" s="55"/>
      <c r="IZ22" s="55"/>
      <c r="JA22" s="55"/>
      <c r="JB22" s="55"/>
      <c r="JC22" s="55" t="s">
        <v>5860</v>
      </c>
      <c r="JD22" s="55"/>
      <c r="JE22" s="55"/>
      <c r="JF22" s="55"/>
      <c r="JG22" s="55"/>
      <c r="JH22" s="319"/>
      <c r="JI22" s="55" t="s">
        <v>5860</v>
      </c>
      <c r="JJ22" s="55" t="s">
        <v>5860</v>
      </c>
      <c r="JK22" s="319"/>
      <c r="JL22" s="55"/>
      <c r="JM22" s="55"/>
      <c r="JN22" s="55" t="s">
        <v>5860</v>
      </c>
      <c r="JO22" s="55"/>
      <c r="JP22" s="55"/>
      <c r="JQ22" s="55"/>
      <c r="JR22" s="55"/>
      <c r="JS22" s="55"/>
      <c r="JT22" s="55"/>
      <c r="JU22" s="55"/>
      <c r="JV22" s="55"/>
      <c r="JW22" s="55"/>
      <c r="JX22" s="55"/>
      <c r="JY22" s="55"/>
      <c r="JZ22" s="55"/>
      <c r="KA22" s="55"/>
      <c r="KB22" s="319"/>
      <c r="KC22" s="319"/>
      <c r="KD22" s="55"/>
      <c r="KE22" s="55"/>
      <c r="KF22" s="55"/>
      <c r="KG22" s="55"/>
      <c r="KH22" s="55"/>
      <c r="KI22" s="55"/>
      <c r="KJ22" s="55"/>
      <c r="KK22" s="55"/>
      <c r="KL22" s="55"/>
      <c r="KM22" s="55"/>
      <c r="KN22" s="55"/>
      <c r="KO22" s="55"/>
      <c r="KP22" s="55"/>
      <c r="KQ22" s="55"/>
      <c r="KR22" s="55"/>
      <c r="KS22" s="55"/>
      <c r="KT22" s="55"/>
      <c r="KU22" s="55"/>
      <c r="KV22" s="55"/>
      <c r="KW22" s="55"/>
      <c r="KX22" s="55"/>
      <c r="KY22" s="319"/>
      <c r="KZ22" s="55"/>
      <c r="LA22" s="55"/>
      <c r="LB22" s="55"/>
      <c r="LC22" s="55"/>
      <c r="LD22" s="55"/>
      <c r="LE22" s="55"/>
      <c r="LF22" s="319"/>
      <c r="LG22" s="55"/>
      <c r="LH22" s="55"/>
      <c r="LI22" s="55"/>
      <c r="LJ22" s="55"/>
      <c r="LK22" s="55"/>
      <c r="LL22" s="55"/>
      <c r="LM22" s="55"/>
      <c r="LN22" s="55"/>
      <c r="LO22" s="55"/>
      <c r="LP22" s="55"/>
      <c r="LQ22" s="55"/>
      <c r="LR22" s="55" t="s">
        <v>5860</v>
      </c>
      <c r="LS22" s="55"/>
      <c r="LT22" s="319"/>
      <c r="LU22" s="55"/>
      <c r="LV22" s="55"/>
      <c r="LW22" s="55"/>
      <c r="LX22" s="55"/>
      <c r="LY22" s="55"/>
      <c r="LZ22" s="55"/>
      <c r="MA22" s="55"/>
      <c r="MB22" s="55"/>
      <c r="MC22" s="55"/>
      <c r="MD22" s="55"/>
      <c r="ME22" s="55"/>
      <c r="MF22" s="319"/>
      <c r="MG22" s="55"/>
      <c r="MH22" s="55"/>
      <c r="MI22" s="319"/>
      <c r="MJ22" s="55"/>
      <c r="MK22" s="55"/>
      <c r="ML22" s="55"/>
      <c r="MM22" s="319"/>
      <c r="MN22" s="55"/>
      <c r="MO22" s="55"/>
      <c r="MP22" s="55"/>
      <c r="MQ22" s="55"/>
      <c r="MR22" s="55"/>
      <c r="MS22" s="55"/>
      <c r="MT22" s="55"/>
      <c r="MU22" s="55"/>
      <c r="MV22" s="55"/>
      <c r="MW22" s="55"/>
      <c r="MX22" s="319"/>
      <c r="MY22" s="55"/>
      <c r="MZ22" s="55"/>
      <c r="NA22" s="55"/>
      <c r="NB22" s="55"/>
      <c r="NC22" s="55"/>
      <c r="ND22" s="55"/>
      <c r="NE22" s="319"/>
      <c r="NF22" s="55"/>
      <c r="NG22" s="55"/>
      <c r="NH22" s="55"/>
      <c r="NI22" s="55"/>
      <c r="NJ22" s="55"/>
      <c r="NK22" s="55"/>
      <c r="NL22" s="55"/>
      <c r="NM22" s="55"/>
      <c r="NN22" s="55"/>
      <c r="NO22" s="55"/>
      <c r="NP22" s="55"/>
      <c r="NQ22" s="55"/>
      <c r="NR22" s="55"/>
      <c r="NS22" s="55"/>
      <c r="NT22" s="55"/>
      <c r="NU22" s="55"/>
      <c r="NV22" s="55"/>
      <c r="NW22" s="55"/>
      <c r="NX22" s="55"/>
      <c r="NY22" s="55"/>
      <c r="NZ22" s="55"/>
      <c r="OA22" s="55"/>
      <c r="OB22" s="55"/>
      <c r="OC22" s="55"/>
      <c r="OD22" s="55"/>
      <c r="OE22" s="55"/>
      <c r="OF22" s="55"/>
      <c r="OG22" s="55"/>
      <c r="OH22" s="55"/>
      <c r="OI22" s="55"/>
      <c r="OJ22" s="55"/>
      <c r="OK22" s="55"/>
      <c r="OL22" s="55"/>
      <c r="OM22" s="55"/>
      <c r="ON22" s="55"/>
      <c r="OO22" s="55"/>
      <c r="OP22" s="55"/>
      <c r="OQ22" s="55"/>
      <c r="OR22" s="55"/>
      <c r="OS22" s="55"/>
      <c r="OT22" s="55"/>
      <c r="OU22" s="55"/>
      <c r="OV22" s="55"/>
      <c r="OW22" s="55"/>
      <c r="OX22" s="55"/>
      <c r="OY22" s="55"/>
      <c r="OZ22" s="55"/>
      <c r="PA22" s="55"/>
      <c r="PB22" s="55"/>
      <c r="PC22" s="55"/>
      <c r="PD22" s="55"/>
      <c r="PE22" s="55"/>
      <c r="PF22" s="55"/>
      <c r="PG22" s="55"/>
      <c r="PH22" s="55"/>
      <c r="PI22" s="55"/>
      <c r="PJ22" s="55"/>
      <c r="PK22" s="55"/>
      <c r="PL22" s="55"/>
      <c r="PM22" s="55"/>
      <c r="PN22" s="55"/>
      <c r="PO22" s="55"/>
      <c r="PP22" s="55"/>
      <c r="PQ22" s="55"/>
      <c r="PR22" s="55"/>
      <c r="PS22" s="55"/>
      <c r="PT22" s="55"/>
      <c r="PU22" s="55"/>
      <c r="PV22" s="55"/>
      <c r="PW22" s="55"/>
      <c r="PX22" s="55"/>
      <c r="PY22" s="55"/>
      <c r="PZ22" s="55"/>
    </row>
    <row r="23" spans="1:442" ht="14.5">
      <c r="A23" s="256">
        <v>21</v>
      </c>
      <c r="B23" s="230" t="s">
        <v>5883</v>
      </c>
      <c r="C23" s="100">
        <f t="shared" si="0"/>
        <v>25</v>
      </c>
      <c r="D23" s="319"/>
      <c r="E23" s="100"/>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100" t="s">
        <v>5860</v>
      </c>
      <c r="BD23" s="55"/>
      <c r="BE23" s="55"/>
      <c r="BF23" s="55"/>
      <c r="BG23" s="55"/>
      <c r="BH23" s="55"/>
      <c r="BI23" s="55"/>
      <c r="BJ23" s="55"/>
      <c r="BK23" s="55"/>
      <c r="BL23" s="55"/>
      <c r="BM23" s="55"/>
      <c r="BN23" s="55"/>
      <c r="BO23" s="55"/>
      <c r="BP23" s="55"/>
      <c r="BQ23" s="55" t="s">
        <v>5860</v>
      </c>
      <c r="BR23" s="55"/>
      <c r="BS23" s="257" t="s">
        <v>5860</v>
      </c>
      <c r="BT23" s="319"/>
      <c r="BU23" s="55"/>
      <c r="BV23" s="55"/>
      <c r="BW23" s="55"/>
      <c r="BX23" s="55"/>
      <c r="BY23" s="55"/>
      <c r="BZ23" s="55"/>
      <c r="CA23" s="55"/>
      <c r="CB23" s="55"/>
      <c r="CC23" s="55"/>
      <c r="CD23" s="55"/>
      <c r="CE23" s="55"/>
      <c r="CF23" s="55"/>
      <c r="CG23" s="55"/>
      <c r="CH23" s="55"/>
      <c r="CI23" s="55"/>
      <c r="CJ23" s="55"/>
      <c r="CK23" s="55"/>
      <c r="CL23" s="55"/>
      <c r="CM23" s="55"/>
      <c r="CN23" s="55"/>
      <c r="CO23" s="55"/>
      <c r="CP23" s="55"/>
      <c r="CQ23" s="55"/>
      <c r="CR23" s="55"/>
      <c r="CS23" s="55"/>
      <c r="CT23" s="55"/>
      <c r="CU23" s="55"/>
      <c r="CV23" s="55"/>
      <c r="CW23" s="55"/>
      <c r="CX23" s="55"/>
      <c r="CY23" s="55"/>
      <c r="CZ23" s="55"/>
      <c r="DA23" s="55"/>
      <c r="DB23" s="55"/>
      <c r="DC23" s="55"/>
      <c r="DD23" s="55"/>
      <c r="DE23" s="55"/>
      <c r="DF23" s="55"/>
      <c r="DG23" s="55"/>
      <c r="DH23" s="55"/>
      <c r="DI23" s="55"/>
      <c r="DJ23" s="55"/>
      <c r="DK23" s="55"/>
      <c r="DL23" s="55"/>
      <c r="DM23" s="55"/>
      <c r="DN23" s="55"/>
      <c r="DO23" s="55" t="s">
        <v>5860</v>
      </c>
      <c r="DP23" s="55" t="s">
        <v>568</v>
      </c>
      <c r="DQ23" s="55"/>
      <c r="DR23" s="55"/>
      <c r="DS23" s="55"/>
      <c r="DT23" s="55"/>
      <c r="DU23" s="55"/>
      <c r="DV23" s="55"/>
      <c r="DW23" s="55"/>
      <c r="DX23" s="55" t="s">
        <v>5860</v>
      </c>
      <c r="DY23" s="55"/>
      <c r="DZ23" s="55"/>
      <c r="EA23" s="55"/>
      <c r="EB23" s="55"/>
      <c r="EC23" s="55"/>
      <c r="ED23" s="55"/>
      <c r="EE23" s="55"/>
      <c r="EF23" s="55"/>
      <c r="EG23" s="55"/>
      <c r="EH23" s="55"/>
      <c r="EI23" s="55"/>
      <c r="EJ23" s="55"/>
      <c r="EK23" s="55"/>
      <c r="EL23" s="55"/>
      <c r="EM23" s="257"/>
      <c r="EN23" s="55"/>
      <c r="EO23" s="258"/>
      <c r="EP23" s="55"/>
      <c r="EQ23" s="55"/>
      <c r="ER23" s="55" t="s">
        <v>5860</v>
      </c>
      <c r="ES23" s="55"/>
      <c r="ET23" s="55"/>
      <c r="EU23" s="55"/>
      <c r="EV23" s="55" t="s">
        <v>5860</v>
      </c>
      <c r="EW23" s="55"/>
      <c r="EX23" s="55"/>
      <c r="EY23" s="55"/>
      <c r="EZ23" s="55"/>
      <c r="FA23" s="55"/>
      <c r="FB23" s="55"/>
      <c r="FC23" s="55"/>
      <c r="FD23" s="55"/>
      <c r="FE23" s="55"/>
      <c r="FF23" s="55"/>
      <c r="FG23" s="55"/>
      <c r="FH23" s="55"/>
      <c r="FI23" s="259"/>
      <c r="FJ23" s="55"/>
      <c r="FK23" s="55"/>
      <c r="FL23" s="55"/>
      <c r="FM23" s="55"/>
      <c r="FN23" s="55"/>
      <c r="FO23" s="55"/>
      <c r="FP23" s="55"/>
      <c r="FQ23" s="260"/>
      <c r="FR23" s="260"/>
      <c r="FS23" s="55"/>
      <c r="FT23" s="55"/>
      <c r="FU23" s="55"/>
      <c r="FV23" s="55"/>
      <c r="FW23" s="55"/>
      <c r="FX23" s="55" t="s">
        <v>5860</v>
      </c>
      <c r="FY23" s="55"/>
      <c r="FZ23" s="55"/>
      <c r="GA23" s="55"/>
      <c r="GB23" s="55" t="s">
        <v>5860</v>
      </c>
      <c r="GC23" s="55"/>
      <c r="GD23" s="55"/>
      <c r="GE23" s="55"/>
      <c r="GF23" s="55" t="s">
        <v>5860</v>
      </c>
      <c r="GG23" s="55" t="s">
        <v>5860</v>
      </c>
      <c r="GH23" s="55"/>
      <c r="GI23" s="55"/>
      <c r="GJ23" s="55" t="s">
        <v>5860</v>
      </c>
      <c r="GK23" s="55"/>
      <c r="GL23" s="55"/>
      <c r="GM23" s="55"/>
      <c r="GN23" s="55" t="s">
        <v>5860</v>
      </c>
      <c r="GO23" s="55"/>
      <c r="GP23" s="55"/>
      <c r="GQ23" s="55"/>
      <c r="GR23" s="55"/>
      <c r="GS23" s="55"/>
      <c r="GT23" s="55"/>
      <c r="GU23" s="55"/>
      <c r="GV23" s="55"/>
      <c r="GW23" s="55"/>
      <c r="GX23" s="55"/>
      <c r="GY23" s="55" t="s">
        <v>5860</v>
      </c>
      <c r="GZ23" s="55"/>
      <c r="HA23" s="55"/>
      <c r="HB23" s="55"/>
      <c r="HC23" s="55"/>
      <c r="HD23" s="55"/>
      <c r="HE23" s="55"/>
      <c r="HF23" s="55"/>
      <c r="HG23" s="55"/>
      <c r="HH23" s="55" t="s">
        <v>5860</v>
      </c>
      <c r="HI23" s="55"/>
      <c r="HJ23" s="55"/>
      <c r="HK23" s="55"/>
      <c r="HL23" s="55"/>
      <c r="HM23" s="55"/>
      <c r="HN23" s="55"/>
      <c r="HO23" s="55"/>
      <c r="HP23" s="55"/>
      <c r="HQ23" s="55"/>
      <c r="HR23" s="260"/>
      <c r="HS23" s="55"/>
      <c r="HT23" s="55"/>
      <c r="HU23" s="55"/>
      <c r="HV23" s="55"/>
      <c r="HW23" s="55"/>
      <c r="HX23" s="55"/>
      <c r="HY23" s="55"/>
      <c r="HZ23" s="55"/>
      <c r="IA23" s="55"/>
      <c r="IB23" s="55"/>
      <c r="IC23" s="55"/>
      <c r="ID23" s="319"/>
      <c r="IE23" s="55"/>
      <c r="IF23" s="55"/>
      <c r="IG23" s="55"/>
      <c r="IH23" s="55"/>
      <c r="II23" s="55"/>
      <c r="IJ23" s="55"/>
      <c r="IK23" s="55"/>
      <c r="IL23" s="55"/>
      <c r="IM23" s="55"/>
      <c r="IN23" s="55"/>
      <c r="IO23" s="55"/>
      <c r="IP23" s="55"/>
      <c r="IQ23" s="55"/>
      <c r="IR23" s="55"/>
      <c r="IS23" s="55" t="s">
        <v>5860</v>
      </c>
      <c r="IT23" s="55"/>
      <c r="IU23" s="55"/>
      <c r="IV23" s="55"/>
      <c r="IW23" s="55"/>
      <c r="IX23" s="55"/>
      <c r="IY23" s="55"/>
      <c r="IZ23" s="55"/>
      <c r="JA23" s="55"/>
      <c r="JB23" s="55"/>
      <c r="JC23" s="55"/>
      <c r="JD23" s="55"/>
      <c r="JE23" s="55"/>
      <c r="JF23" s="55"/>
      <c r="JG23" s="55"/>
      <c r="JH23" s="319"/>
      <c r="JI23" s="55"/>
      <c r="JJ23" s="55"/>
      <c r="JK23" s="319"/>
      <c r="JL23" s="55"/>
      <c r="JM23" s="55"/>
      <c r="JN23" s="55"/>
      <c r="JO23" s="55"/>
      <c r="JP23" s="55"/>
      <c r="JQ23" s="55"/>
      <c r="JR23" s="55"/>
      <c r="JS23" s="55"/>
      <c r="JT23" s="55" t="s">
        <v>5860</v>
      </c>
      <c r="JU23" s="55"/>
      <c r="JV23" s="55"/>
      <c r="JW23" s="55" t="s">
        <v>5860</v>
      </c>
      <c r="JX23" s="55"/>
      <c r="JY23" s="55"/>
      <c r="JZ23" s="55"/>
      <c r="KA23" s="55"/>
      <c r="KB23" s="319"/>
      <c r="KC23" s="319"/>
      <c r="KD23" s="55" t="s">
        <v>5860</v>
      </c>
      <c r="KE23" s="55"/>
      <c r="KF23" s="55"/>
      <c r="KG23" s="55"/>
      <c r="KH23" s="55"/>
      <c r="KI23" s="55"/>
      <c r="KJ23" s="55"/>
      <c r="KK23" s="55"/>
      <c r="KL23" s="55"/>
      <c r="KM23" s="55"/>
      <c r="KN23" s="55"/>
      <c r="KO23" s="55"/>
      <c r="KP23" s="55"/>
      <c r="KQ23" s="55"/>
      <c r="KR23" s="55"/>
      <c r="KS23" s="55" t="s">
        <v>5860</v>
      </c>
      <c r="KT23" s="55"/>
      <c r="KU23" s="55"/>
      <c r="KV23" s="55"/>
      <c r="KW23" s="55"/>
      <c r="KX23" s="55"/>
      <c r="KY23" s="319"/>
      <c r="KZ23" s="55" t="s">
        <v>5871</v>
      </c>
      <c r="LA23" s="55"/>
      <c r="LB23" s="55" t="s">
        <v>5871</v>
      </c>
      <c r="LC23" s="55"/>
      <c r="LD23" s="55"/>
      <c r="LE23" s="55"/>
      <c r="LF23" s="319"/>
      <c r="LG23" s="55"/>
      <c r="LH23" s="55"/>
      <c r="LI23" s="55"/>
      <c r="LJ23" s="55"/>
      <c r="LK23" s="55"/>
      <c r="LL23" s="55" t="s">
        <v>5871</v>
      </c>
      <c r="LM23" s="55"/>
      <c r="LN23" s="55"/>
      <c r="LO23" s="55"/>
      <c r="LP23" s="55"/>
      <c r="LQ23" s="55"/>
      <c r="LR23" s="55"/>
      <c r="LS23" s="55"/>
      <c r="LT23" s="319"/>
      <c r="LU23" s="55"/>
      <c r="LV23" s="55" t="s">
        <v>5871</v>
      </c>
      <c r="LW23" s="55" t="s">
        <v>5871</v>
      </c>
      <c r="LX23" s="55"/>
      <c r="LY23" s="55"/>
      <c r="LZ23" s="55"/>
      <c r="MA23" s="55"/>
      <c r="MB23" s="55"/>
      <c r="MC23" s="55"/>
      <c r="MD23" s="55"/>
      <c r="ME23" s="55"/>
      <c r="MF23" s="319"/>
      <c r="MG23" s="55"/>
      <c r="MH23" s="55"/>
      <c r="MI23" s="319"/>
      <c r="MJ23" s="55"/>
      <c r="MK23" s="55"/>
      <c r="ML23" s="55"/>
      <c r="MM23" s="319"/>
      <c r="MN23" s="55"/>
      <c r="MO23" s="55"/>
      <c r="MP23" s="55"/>
      <c r="MQ23" s="55"/>
      <c r="MR23" s="55"/>
      <c r="MS23" s="55"/>
      <c r="MT23" s="55"/>
      <c r="MU23" s="55"/>
      <c r="MV23" s="55"/>
      <c r="MW23" s="55"/>
      <c r="MX23" s="319"/>
      <c r="MY23" s="55"/>
      <c r="MZ23" s="55"/>
      <c r="NA23" s="55"/>
      <c r="NB23" s="55"/>
      <c r="NC23" s="55"/>
      <c r="ND23" s="55"/>
      <c r="NE23" s="319"/>
      <c r="NF23" s="55"/>
      <c r="NG23" s="55"/>
      <c r="NH23" s="55"/>
      <c r="NI23" s="55"/>
      <c r="NJ23" s="55"/>
      <c r="NK23" s="55"/>
      <c r="NL23" s="55"/>
      <c r="NM23" s="55"/>
      <c r="NN23" s="55"/>
      <c r="NO23" s="55"/>
      <c r="NP23" s="55"/>
      <c r="NQ23" s="55"/>
      <c r="NR23" s="55"/>
      <c r="NS23" s="55"/>
      <c r="NT23" s="55"/>
      <c r="NU23" s="55"/>
      <c r="NV23" s="55"/>
      <c r="NW23" s="55"/>
      <c r="NX23" s="55"/>
      <c r="NY23" s="55"/>
      <c r="NZ23" s="55"/>
      <c r="OA23" s="55"/>
      <c r="OB23" s="55"/>
      <c r="OC23" s="55"/>
      <c r="OD23" s="55"/>
      <c r="OE23" s="55"/>
      <c r="OF23" s="55"/>
      <c r="OG23" s="55"/>
      <c r="OH23" s="55"/>
      <c r="OI23" s="55"/>
      <c r="OJ23" s="55"/>
      <c r="OK23" s="55"/>
      <c r="OL23" s="55"/>
      <c r="OM23" s="55"/>
      <c r="ON23" s="55"/>
      <c r="OO23" s="55"/>
      <c r="OP23" s="55"/>
      <c r="OQ23" s="55"/>
      <c r="OR23" s="55"/>
      <c r="OS23" s="55"/>
      <c r="OT23" s="55"/>
      <c r="OU23" s="55"/>
      <c r="OV23" s="55"/>
      <c r="OW23" s="55"/>
      <c r="OX23" s="55"/>
      <c r="OY23" s="55"/>
      <c r="OZ23" s="55"/>
      <c r="PA23" s="55"/>
      <c r="PB23" s="55"/>
      <c r="PC23" s="55"/>
      <c r="PD23" s="55"/>
      <c r="PE23" s="55"/>
      <c r="PF23" s="55"/>
      <c r="PG23" s="55"/>
      <c r="PH23" s="55"/>
      <c r="PI23" s="55"/>
      <c r="PJ23" s="55"/>
      <c r="PK23" s="55"/>
      <c r="PL23" s="55"/>
      <c r="PM23" s="55"/>
      <c r="PN23" s="55"/>
      <c r="PO23" s="55"/>
      <c r="PP23" s="55"/>
      <c r="PQ23" s="55"/>
      <c r="PR23" s="55"/>
      <c r="PS23" s="55"/>
      <c r="PT23" s="55"/>
      <c r="PU23" s="55"/>
      <c r="PV23" s="55"/>
      <c r="PW23" s="55"/>
      <c r="PX23" s="55"/>
      <c r="PY23" s="55"/>
      <c r="PZ23" s="55"/>
    </row>
    <row r="24" spans="1:442" ht="14.5">
      <c r="A24" s="256">
        <v>22</v>
      </c>
      <c r="B24" s="230" t="s">
        <v>5884</v>
      </c>
      <c r="C24" s="100">
        <f t="shared" si="0"/>
        <v>36</v>
      </c>
      <c r="D24" s="319"/>
      <c r="E24" s="100"/>
      <c r="F24" s="55"/>
      <c r="G24" s="55"/>
      <c r="H24" s="55"/>
      <c r="I24" s="55"/>
      <c r="J24" s="55"/>
      <c r="K24" s="55" t="s">
        <v>5860</v>
      </c>
      <c r="L24" s="55" t="s">
        <v>5860</v>
      </c>
      <c r="M24" s="55" t="s">
        <v>5860</v>
      </c>
      <c r="N24" s="55"/>
      <c r="O24" s="55"/>
      <c r="P24" s="55"/>
      <c r="Q24" s="55"/>
      <c r="R24" s="55"/>
      <c r="S24" s="55"/>
      <c r="T24" s="55" t="s">
        <v>5860</v>
      </c>
      <c r="U24" s="55"/>
      <c r="V24" s="55"/>
      <c r="W24" s="55"/>
      <c r="X24" s="55" t="s">
        <v>5860</v>
      </c>
      <c r="Y24" s="55"/>
      <c r="Z24" s="55"/>
      <c r="AA24" s="55"/>
      <c r="AB24" s="55"/>
      <c r="AC24" s="55"/>
      <c r="AD24" s="55"/>
      <c r="AE24" s="55"/>
      <c r="AF24" s="55"/>
      <c r="AG24" s="55"/>
      <c r="AH24" s="55"/>
      <c r="AI24" s="55" t="s">
        <v>5860</v>
      </c>
      <c r="AJ24" s="55"/>
      <c r="AK24" s="55"/>
      <c r="AL24" s="55"/>
      <c r="AM24" s="55"/>
      <c r="AN24" s="55"/>
      <c r="AO24" s="55"/>
      <c r="AP24" s="55" t="s">
        <v>5860</v>
      </c>
      <c r="AQ24" s="55"/>
      <c r="AR24" s="55"/>
      <c r="AS24" s="55"/>
      <c r="AT24" s="55"/>
      <c r="AU24" s="55"/>
      <c r="AV24" s="55"/>
      <c r="AW24" s="55"/>
      <c r="AX24" s="55"/>
      <c r="AY24" s="55"/>
      <c r="AZ24" s="55"/>
      <c r="BA24" s="55"/>
      <c r="BB24" s="55" t="s">
        <v>5860</v>
      </c>
      <c r="BC24" s="100"/>
      <c r="BD24" s="55" t="s">
        <v>5860</v>
      </c>
      <c r="BE24" s="55"/>
      <c r="BF24" s="55"/>
      <c r="BG24" s="55" t="s">
        <v>5860</v>
      </c>
      <c r="BH24" s="55"/>
      <c r="BI24" s="55"/>
      <c r="BJ24" s="55"/>
      <c r="BK24" s="55" t="s">
        <v>5860</v>
      </c>
      <c r="BL24" s="55"/>
      <c r="BM24" s="55"/>
      <c r="BN24" s="55"/>
      <c r="BO24" s="55"/>
      <c r="BP24" s="55"/>
      <c r="BQ24" s="55"/>
      <c r="BR24" s="55"/>
      <c r="BS24" s="257"/>
      <c r="BT24" s="319"/>
      <c r="BU24" s="55"/>
      <c r="BV24" s="55" t="s">
        <v>5860</v>
      </c>
      <c r="BW24" s="55" t="s">
        <v>5860</v>
      </c>
      <c r="BX24" s="55"/>
      <c r="BY24" s="55"/>
      <c r="BZ24" s="55"/>
      <c r="CA24" s="55"/>
      <c r="CB24" s="55"/>
      <c r="CC24" s="55"/>
      <c r="CD24" s="55"/>
      <c r="CE24" s="55"/>
      <c r="CF24" s="55"/>
      <c r="CG24" s="55"/>
      <c r="CH24" s="55"/>
      <c r="CI24" s="55"/>
      <c r="CJ24" s="55"/>
      <c r="CK24" s="55"/>
      <c r="CL24" s="55"/>
      <c r="CM24" s="55"/>
      <c r="CN24" s="55"/>
      <c r="CO24" s="55" t="s">
        <v>5860</v>
      </c>
      <c r="CP24" s="55"/>
      <c r="CQ24" s="55"/>
      <c r="CR24" s="55"/>
      <c r="CS24" s="55"/>
      <c r="CT24" s="55"/>
      <c r="CU24" s="55"/>
      <c r="CV24" s="55"/>
      <c r="CW24" s="55" t="s">
        <v>5860</v>
      </c>
      <c r="CX24" s="55" t="s">
        <v>5860</v>
      </c>
      <c r="CY24" s="55"/>
      <c r="CZ24" s="55"/>
      <c r="DA24" s="55"/>
      <c r="DB24" s="55"/>
      <c r="DC24" s="55"/>
      <c r="DD24" s="55"/>
      <c r="DE24" s="55"/>
      <c r="DF24" s="55"/>
      <c r="DG24" s="55"/>
      <c r="DH24" s="55"/>
      <c r="DI24" s="55"/>
      <c r="DJ24" s="55"/>
      <c r="DK24" s="55"/>
      <c r="DL24" s="55"/>
      <c r="DM24" s="55"/>
      <c r="DN24" s="55"/>
      <c r="DO24" s="55"/>
      <c r="DP24" s="55" t="s">
        <v>568</v>
      </c>
      <c r="DQ24" s="55"/>
      <c r="DR24" s="55"/>
      <c r="DS24" s="55"/>
      <c r="DT24" s="55"/>
      <c r="DU24" s="55"/>
      <c r="DV24" s="55"/>
      <c r="DW24" s="55"/>
      <c r="DX24" s="55"/>
      <c r="DY24" s="55"/>
      <c r="DZ24" s="55" t="s">
        <v>5860</v>
      </c>
      <c r="EA24" s="55"/>
      <c r="EB24" s="55"/>
      <c r="EC24" s="55"/>
      <c r="ED24" s="55"/>
      <c r="EE24" s="55"/>
      <c r="EF24" s="55"/>
      <c r="EG24" s="55"/>
      <c r="EH24" s="55"/>
      <c r="EI24" s="55"/>
      <c r="EJ24" s="55"/>
      <c r="EK24" s="55"/>
      <c r="EL24" s="55" t="s">
        <v>5860</v>
      </c>
      <c r="EM24" s="257"/>
      <c r="EN24" s="55"/>
      <c r="EO24" s="258"/>
      <c r="EP24" s="55"/>
      <c r="EQ24" s="55"/>
      <c r="ER24" s="55"/>
      <c r="ES24" s="55"/>
      <c r="ET24" s="55"/>
      <c r="EU24" s="55"/>
      <c r="EV24" s="55"/>
      <c r="EW24" s="55"/>
      <c r="EX24" s="55"/>
      <c r="EY24" s="55"/>
      <c r="EZ24" s="55"/>
      <c r="FA24" s="55"/>
      <c r="FB24" s="55"/>
      <c r="FC24" s="55"/>
      <c r="FD24" s="55"/>
      <c r="FE24" s="55"/>
      <c r="FF24" s="55"/>
      <c r="FG24" s="55"/>
      <c r="FH24" s="55"/>
      <c r="FI24" s="259"/>
      <c r="FJ24" s="55"/>
      <c r="FK24" s="55" t="s">
        <v>5860</v>
      </c>
      <c r="FL24" s="55"/>
      <c r="FM24" s="55"/>
      <c r="FN24" s="55"/>
      <c r="FO24" s="55"/>
      <c r="FP24" s="55"/>
      <c r="FQ24" s="260"/>
      <c r="FR24" s="260"/>
      <c r="FS24" s="55"/>
      <c r="FT24" s="55"/>
      <c r="FU24" s="55"/>
      <c r="FV24" s="55"/>
      <c r="FW24" s="55"/>
      <c r="FX24" s="55"/>
      <c r="FY24" s="55"/>
      <c r="FZ24" s="55"/>
      <c r="GA24" s="55"/>
      <c r="GB24" s="55"/>
      <c r="GC24" s="55"/>
      <c r="GD24" s="55"/>
      <c r="GE24" s="55"/>
      <c r="GF24" s="55"/>
      <c r="GG24" s="55"/>
      <c r="GH24" s="55"/>
      <c r="GI24" s="55"/>
      <c r="GJ24" s="55"/>
      <c r="GK24" s="55"/>
      <c r="GL24" s="55"/>
      <c r="GM24" s="55" t="s">
        <v>5860</v>
      </c>
      <c r="GN24" s="55"/>
      <c r="GO24" s="55" t="s">
        <v>5860</v>
      </c>
      <c r="GP24" s="55"/>
      <c r="GQ24" s="55" t="s">
        <v>5860</v>
      </c>
      <c r="GR24" s="55"/>
      <c r="GS24" s="55"/>
      <c r="GT24" s="55"/>
      <c r="GU24" s="55"/>
      <c r="GV24" s="55"/>
      <c r="GW24" s="55"/>
      <c r="GX24" s="55" t="s">
        <v>5860</v>
      </c>
      <c r="GY24" s="55"/>
      <c r="GZ24" s="55"/>
      <c r="HA24" s="55"/>
      <c r="HB24" s="55"/>
      <c r="HC24" s="55"/>
      <c r="HD24" s="55"/>
      <c r="HE24" s="55" t="s">
        <v>5860</v>
      </c>
      <c r="HF24" s="55"/>
      <c r="HG24" s="55"/>
      <c r="HH24" s="55"/>
      <c r="HI24" s="55"/>
      <c r="HJ24" s="55"/>
      <c r="HK24" s="55"/>
      <c r="HL24" s="55"/>
      <c r="HM24" s="55"/>
      <c r="HN24" s="55"/>
      <c r="HO24" s="55"/>
      <c r="HP24" s="55"/>
      <c r="HQ24" s="55"/>
      <c r="HR24" s="260"/>
      <c r="HS24" s="55"/>
      <c r="HT24" s="55"/>
      <c r="HU24" s="55"/>
      <c r="HV24" s="55"/>
      <c r="HW24" s="55"/>
      <c r="HX24" s="55"/>
      <c r="HY24" s="55"/>
      <c r="HZ24" s="55"/>
      <c r="IA24" s="55"/>
      <c r="IB24" s="55"/>
      <c r="IC24" s="55"/>
      <c r="ID24" s="319"/>
      <c r="IE24" s="55"/>
      <c r="IF24" s="55" t="s">
        <v>5860</v>
      </c>
      <c r="IG24" s="55"/>
      <c r="IH24" s="55"/>
      <c r="II24" s="55"/>
      <c r="IJ24" s="55"/>
      <c r="IK24" s="55"/>
      <c r="IL24" s="55"/>
      <c r="IM24" s="55"/>
      <c r="IN24" s="55"/>
      <c r="IO24" s="55"/>
      <c r="IP24" s="55"/>
      <c r="IQ24" s="55"/>
      <c r="IR24" s="55"/>
      <c r="IS24" s="55"/>
      <c r="IT24" s="55"/>
      <c r="IU24" s="55"/>
      <c r="IV24" s="55"/>
      <c r="IW24" s="55"/>
      <c r="IX24" s="55"/>
      <c r="IY24" s="55"/>
      <c r="IZ24" s="55"/>
      <c r="JA24" s="55"/>
      <c r="JB24" s="55"/>
      <c r="JC24" s="55"/>
      <c r="JD24" s="55"/>
      <c r="JE24" s="55" t="s">
        <v>5860</v>
      </c>
      <c r="JF24" s="55"/>
      <c r="JG24" s="55"/>
      <c r="JH24" s="319"/>
      <c r="JI24" s="55"/>
      <c r="JJ24" s="55"/>
      <c r="JK24" s="319"/>
      <c r="JL24" s="55"/>
      <c r="JM24" s="55"/>
      <c r="JN24" s="55"/>
      <c r="JO24" s="55"/>
      <c r="JP24" s="55"/>
      <c r="JQ24" s="55"/>
      <c r="JR24" s="55"/>
      <c r="JS24" s="55"/>
      <c r="JT24" s="55"/>
      <c r="JU24" s="55"/>
      <c r="JV24" s="55" t="s">
        <v>5860</v>
      </c>
      <c r="JW24" s="55"/>
      <c r="JX24" s="55" t="s">
        <v>5860</v>
      </c>
      <c r="JY24" s="55"/>
      <c r="JZ24" s="55"/>
      <c r="KA24" s="55"/>
      <c r="KB24" s="319"/>
      <c r="KC24" s="319"/>
      <c r="KD24" s="55"/>
      <c r="KE24" s="55" t="s">
        <v>5860</v>
      </c>
      <c r="KF24" s="55"/>
      <c r="KG24" s="55"/>
      <c r="KH24" s="55"/>
      <c r="KI24" s="55"/>
      <c r="KJ24" s="55" t="s">
        <v>5860</v>
      </c>
      <c r="KK24" s="55"/>
      <c r="KL24" s="55"/>
      <c r="KM24" s="55"/>
      <c r="KN24" s="55"/>
      <c r="KO24" s="55"/>
      <c r="KP24" s="55"/>
      <c r="KQ24" s="55"/>
      <c r="KR24" s="55"/>
      <c r="KS24" s="55"/>
      <c r="KT24" s="55"/>
      <c r="KU24" s="55"/>
      <c r="KV24" s="55"/>
      <c r="KW24" s="55"/>
      <c r="KX24" s="55" t="s">
        <v>5860</v>
      </c>
      <c r="KY24" s="319"/>
      <c r="KZ24" s="55"/>
      <c r="LA24" s="55"/>
      <c r="LB24" s="55"/>
      <c r="LC24" s="55"/>
      <c r="LD24" s="55"/>
      <c r="LE24" s="55" t="s">
        <v>5871</v>
      </c>
      <c r="LF24" s="319"/>
      <c r="LG24" s="55"/>
      <c r="LH24" s="55"/>
      <c r="LI24" s="55"/>
      <c r="LJ24" s="55"/>
      <c r="LK24" s="55"/>
      <c r="LL24" s="55"/>
      <c r="LM24" s="55"/>
      <c r="LN24" s="55"/>
      <c r="LO24" s="55"/>
      <c r="LP24" s="55"/>
      <c r="LQ24" s="55" t="s">
        <v>5860</v>
      </c>
      <c r="LR24" s="55"/>
      <c r="LS24" s="55"/>
      <c r="LT24" s="319"/>
      <c r="LU24" s="55"/>
      <c r="LV24" s="55"/>
      <c r="LW24" s="55"/>
      <c r="LX24" s="55"/>
      <c r="LY24" s="55"/>
      <c r="LZ24" s="55"/>
      <c r="MA24" s="55"/>
      <c r="MB24" s="55"/>
      <c r="MC24" s="55"/>
      <c r="MD24" s="55"/>
      <c r="ME24" s="55" t="s">
        <v>5860</v>
      </c>
      <c r="MF24" s="319"/>
      <c r="MG24" s="55" t="s">
        <v>5860</v>
      </c>
      <c r="MH24" s="55"/>
      <c r="MI24" s="319"/>
      <c r="MJ24" s="55"/>
      <c r="MK24" s="55"/>
      <c r="ML24" s="55" t="s">
        <v>5860</v>
      </c>
      <c r="MM24" s="319"/>
      <c r="MN24" s="55"/>
      <c r="MO24" s="55"/>
      <c r="MP24" s="55"/>
      <c r="MQ24" s="55"/>
      <c r="MR24" s="55"/>
      <c r="MS24" s="55"/>
      <c r="MT24" s="55"/>
      <c r="MU24" s="55"/>
      <c r="MV24" s="55"/>
      <c r="MW24" s="55"/>
      <c r="MX24" s="319"/>
      <c r="MY24" s="55"/>
      <c r="MZ24" s="55"/>
      <c r="NA24" s="55"/>
      <c r="NB24" s="55"/>
      <c r="NC24" s="55"/>
      <c r="ND24" s="55"/>
      <c r="NE24" s="319"/>
      <c r="NF24" s="55"/>
      <c r="NG24" s="55"/>
      <c r="NH24" s="55"/>
      <c r="NI24" s="55"/>
      <c r="NJ24" s="55"/>
      <c r="NK24" s="55"/>
      <c r="NL24" s="55"/>
      <c r="NM24" s="55"/>
      <c r="NN24" s="55"/>
      <c r="NO24" s="55"/>
      <c r="NP24" s="55"/>
      <c r="NQ24" s="55"/>
      <c r="NR24" s="55"/>
      <c r="NS24" s="55"/>
      <c r="NT24" s="55"/>
      <c r="NU24" s="55"/>
      <c r="NV24" s="55"/>
      <c r="NW24" s="55"/>
      <c r="NX24" s="55"/>
      <c r="NY24" s="55"/>
      <c r="NZ24" s="55"/>
      <c r="OA24" s="55"/>
      <c r="OB24" s="55"/>
      <c r="OC24" s="55"/>
      <c r="OD24" s="55"/>
      <c r="OE24" s="55"/>
      <c r="OF24" s="55"/>
      <c r="OG24" s="55"/>
      <c r="OH24" s="55"/>
      <c r="OI24" s="55"/>
      <c r="OJ24" s="55"/>
      <c r="OK24" s="55"/>
      <c r="OL24" s="55"/>
      <c r="OM24" s="55"/>
      <c r="ON24" s="55"/>
      <c r="OO24" s="55"/>
      <c r="OP24" s="55"/>
      <c r="OQ24" s="55"/>
      <c r="OR24" s="55"/>
      <c r="OS24" s="55"/>
      <c r="OT24" s="55"/>
      <c r="OU24" s="55"/>
      <c r="OV24" s="55"/>
      <c r="OW24" s="55"/>
      <c r="OX24" s="55"/>
      <c r="OY24" s="55"/>
      <c r="OZ24" s="55"/>
      <c r="PA24" s="55"/>
      <c r="PB24" s="55"/>
      <c r="PC24" s="55"/>
      <c r="PD24" s="55"/>
      <c r="PE24" s="55"/>
      <c r="PF24" s="55"/>
      <c r="PG24" s="55"/>
      <c r="PH24" s="55"/>
      <c r="PI24" s="55"/>
      <c r="PJ24" s="55"/>
      <c r="PK24" s="55"/>
      <c r="PL24" s="55"/>
      <c r="PM24" s="55"/>
      <c r="PN24" s="55"/>
      <c r="PO24" s="55"/>
      <c r="PP24" s="55"/>
      <c r="PQ24" s="55"/>
      <c r="PR24" s="55"/>
      <c r="PS24" s="55"/>
      <c r="PT24" s="55"/>
      <c r="PU24" s="55"/>
      <c r="PV24" s="55"/>
      <c r="PW24" s="55"/>
      <c r="PX24" s="55"/>
      <c r="PY24" s="55"/>
      <c r="PZ24" s="55"/>
    </row>
    <row r="25" spans="1:442" ht="14.5">
      <c r="A25" s="256">
        <v>23</v>
      </c>
      <c r="B25" s="230" t="s">
        <v>338</v>
      </c>
      <c r="C25" s="100">
        <f t="shared" si="0"/>
        <v>46</v>
      </c>
      <c r="D25" s="319"/>
      <c r="E25" s="100"/>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55" t="s">
        <v>5860</v>
      </c>
      <c r="AK25" s="55"/>
      <c r="AL25" s="55"/>
      <c r="AM25" s="55"/>
      <c r="AN25" s="55"/>
      <c r="AO25" s="55"/>
      <c r="AP25" s="55"/>
      <c r="AQ25" s="55"/>
      <c r="AR25" s="55" t="s">
        <v>5860</v>
      </c>
      <c r="AS25" s="55"/>
      <c r="AT25" s="55"/>
      <c r="AU25" s="55"/>
      <c r="AV25" s="55" t="s">
        <v>5860</v>
      </c>
      <c r="AW25" s="55"/>
      <c r="AX25" s="55"/>
      <c r="AY25" s="55"/>
      <c r="AZ25" s="55"/>
      <c r="BA25" s="55"/>
      <c r="BB25" s="55"/>
      <c r="BC25" s="100"/>
      <c r="BD25" s="55"/>
      <c r="BE25" s="55"/>
      <c r="BF25" s="55"/>
      <c r="BG25" s="55"/>
      <c r="BH25" s="55"/>
      <c r="BI25" s="55"/>
      <c r="BJ25" s="55"/>
      <c r="BK25" s="55"/>
      <c r="BL25" s="55" t="s">
        <v>5860</v>
      </c>
      <c r="BM25" s="55"/>
      <c r="BN25" s="55"/>
      <c r="BO25" s="55"/>
      <c r="BP25" s="55" t="s">
        <v>5860</v>
      </c>
      <c r="BQ25" s="55"/>
      <c r="BR25" s="55"/>
      <c r="BS25" s="257"/>
      <c r="BT25" s="319"/>
      <c r="BU25" s="55"/>
      <c r="BV25" s="55"/>
      <c r="BW25" s="55"/>
      <c r="BX25" s="55"/>
      <c r="BY25" s="55"/>
      <c r="BZ25" s="55"/>
      <c r="CA25" s="55"/>
      <c r="CB25" s="55"/>
      <c r="CC25" s="55"/>
      <c r="CD25" s="55"/>
      <c r="CE25" s="55"/>
      <c r="CF25" s="55"/>
      <c r="CG25" s="55"/>
      <c r="CH25" s="55"/>
      <c r="CI25" s="55"/>
      <c r="CJ25" s="55" t="s">
        <v>5860</v>
      </c>
      <c r="CK25" s="55" t="s">
        <v>5860</v>
      </c>
      <c r="CL25" s="55" t="s">
        <v>5860</v>
      </c>
      <c r="CM25" s="55" t="s">
        <v>5860</v>
      </c>
      <c r="CN25" s="55" t="s">
        <v>5860</v>
      </c>
      <c r="CO25" s="55" t="s">
        <v>5860</v>
      </c>
      <c r="CP25" s="55"/>
      <c r="CQ25" s="55"/>
      <c r="CR25" s="55"/>
      <c r="CS25" s="55"/>
      <c r="CT25" s="55"/>
      <c r="CU25" s="55"/>
      <c r="CV25" s="55"/>
      <c r="CW25" s="55"/>
      <c r="CX25" s="55"/>
      <c r="CY25" s="55"/>
      <c r="CZ25" s="55"/>
      <c r="DA25" s="55"/>
      <c r="DB25" s="55"/>
      <c r="DC25" s="55"/>
      <c r="DD25" s="55"/>
      <c r="DE25" s="55"/>
      <c r="DF25" s="55"/>
      <c r="DG25" s="55"/>
      <c r="DH25" s="55"/>
      <c r="DI25" s="55"/>
      <c r="DJ25" s="55" t="s">
        <v>5860</v>
      </c>
      <c r="DK25" s="55"/>
      <c r="DL25" s="55"/>
      <c r="DM25" s="55"/>
      <c r="DN25" s="55"/>
      <c r="DO25" s="55"/>
      <c r="DP25" s="55" t="s">
        <v>568</v>
      </c>
      <c r="DQ25" s="55" t="s">
        <v>5860</v>
      </c>
      <c r="DR25" s="55"/>
      <c r="DS25" s="55"/>
      <c r="DT25" s="55"/>
      <c r="DU25" s="55"/>
      <c r="DV25" s="55"/>
      <c r="DW25" s="55"/>
      <c r="DX25" s="55"/>
      <c r="DY25" s="55"/>
      <c r="DZ25" s="55"/>
      <c r="EA25" s="55"/>
      <c r="EB25" s="55"/>
      <c r="EC25" s="55"/>
      <c r="ED25" s="55"/>
      <c r="EE25" s="55"/>
      <c r="EF25" s="55"/>
      <c r="EG25" s="55"/>
      <c r="EH25" s="55" t="s">
        <v>5860</v>
      </c>
      <c r="EI25" s="55"/>
      <c r="EJ25" s="55" t="s">
        <v>5860</v>
      </c>
      <c r="EK25" s="55"/>
      <c r="EL25" s="55"/>
      <c r="EM25" s="257"/>
      <c r="EN25" s="55"/>
      <c r="EO25" s="258" t="s">
        <v>5860</v>
      </c>
      <c r="EP25" s="55"/>
      <c r="EQ25" s="55"/>
      <c r="ER25" s="55"/>
      <c r="ES25" s="55"/>
      <c r="ET25" s="55"/>
      <c r="EU25" s="55"/>
      <c r="EV25" s="55"/>
      <c r="EW25" s="55"/>
      <c r="EX25" s="55"/>
      <c r="EY25" s="55"/>
      <c r="EZ25" s="55"/>
      <c r="FA25" s="55"/>
      <c r="FB25" s="55"/>
      <c r="FC25" s="55"/>
      <c r="FD25" s="55"/>
      <c r="FE25" s="55"/>
      <c r="FF25" s="55"/>
      <c r="FG25" s="55"/>
      <c r="FH25" s="55"/>
      <c r="FI25" s="259"/>
      <c r="FJ25" s="55"/>
      <c r="FK25" s="55"/>
      <c r="FL25" s="55"/>
      <c r="FM25" s="55"/>
      <c r="FN25" s="55"/>
      <c r="FO25" s="55" t="s">
        <v>5860</v>
      </c>
      <c r="FP25" s="55"/>
      <c r="FQ25" s="260"/>
      <c r="FR25" s="260"/>
      <c r="FS25" s="55" t="s">
        <v>5860</v>
      </c>
      <c r="FT25" s="55"/>
      <c r="FU25" s="55"/>
      <c r="FV25" s="55"/>
      <c r="FW25" s="55"/>
      <c r="FX25" s="55" t="s">
        <v>5860</v>
      </c>
      <c r="FY25" s="55"/>
      <c r="FZ25" s="55"/>
      <c r="GA25" s="55"/>
      <c r="GB25" s="55"/>
      <c r="GC25" s="55"/>
      <c r="GD25" s="55"/>
      <c r="GE25" s="55"/>
      <c r="GF25" s="55"/>
      <c r="GG25" s="55"/>
      <c r="GH25" s="55"/>
      <c r="GI25" s="55"/>
      <c r="GJ25" s="55" t="s">
        <v>5860</v>
      </c>
      <c r="GK25" s="55" t="s">
        <v>5860</v>
      </c>
      <c r="GL25" s="55" t="s">
        <v>5860</v>
      </c>
      <c r="GM25" s="55"/>
      <c r="GN25" s="55"/>
      <c r="GO25" s="55" t="s">
        <v>5860</v>
      </c>
      <c r="GP25" s="55"/>
      <c r="GQ25" s="55" t="s">
        <v>5860</v>
      </c>
      <c r="GR25" s="55"/>
      <c r="GS25" s="55"/>
      <c r="GT25" s="55"/>
      <c r="GU25" s="55"/>
      <c r="GV25" s="55"/>
      <c r="GW25" s="55"/>
      <c r="GX25" s="55"/>
      <c r="GY25" s="55"/>
      <c r="GZ25" s="55" t="s">
        <v>5860</v>
      </c>
      <c r="HA25" s="55"/>
      <c r="HB25" s="55" t="s">
        <v>5860</v>
      </c>
      <c r="HC25" s="55" t="s">
        <v>5860</v>
      </c>
      <c r="HD25" s="55" t="s">
        <v>5860</v>
      </c>
      <c r="HE25" s="55"/>
      <c r="HF25" s="55"/>
      <c r="HG25" s="55" t="s">
        <v>5860</v>
      </c>
      <c r="HH25" s="55"/>
      <c r="HI25" s="55"/>
      <c r="HJ25" s="55"/>
      <c r="HK25" s="55"/>
      <c r="HL25" s="55"/>
      <c r="HM25" s="55"/>
      <c r="HN25" s="55" t="s">
        <v>5860</v>
      </c>
      <c r="HO25" s="55"/>
      <c r="HP25" s="55"/>
      <c r="HQ25" s="55" t="s">
        <v>5860</v>
      </c>
      <c r="HR25" s="260"/>
      <c r="HS25" s="55"/>
      <c r="HT25" s="55"/>
      <c r="HU25" s="55"/>
      <c r="HV25" s="55"/>
      <c r="HW25" s="55"/>
      <c r="HX25" s="55"/>
      <c r="HY25" s="55"/>
      <c r="HZ25" s="55"/>
      <c r="IA25" s="55"/>
      <c r="IB25" s="55"/>
      <c r="IC25" s="55"/>
      <c r="ID25" s="319"/>
      <c r="IE25" s="55" t="s">
        <v>5860</v>
      </c>
      <c r="IF25" s="55"/>
      <c r="IG25" s="55"/>
      <c r="IH25" s="55"/>
      <c r="II25" s="55"/>
      <c r="IJ25" s="55"/>
      <c r="IK25" s="55"/>
      <c r="IL25" s="55"/>
      <c r="IM25" s="55"/>
      <c r="IN25" s="55"/>
      <c r="IO25" s="55"/>
      <c r="IP25" s="55"/>
      <c r="IQ25" s="55"/>
      <c r="IR25" s="55"/>
      <c r="IS25" s="55"/>
      <c r="IT25" s="55" t="s">
        <v>5860</v>
      </c>
      <c r="IU25" s="55"/>
      <c r="IV25" s="55"/>
      <c r="IW25" s="55"/>
      <c r="IX25" s="55"/>
      <c r="IY25" s="55" t="s">
        <v>5860</v>
      </c>
      <c r="IZ25" s="55"/>
      <c r="JA25" s="55"/>
      <c r="JB25" s="55"/>
      <c r="JC25" s="55"/>
      <c r="JD25" s="55"/>
      <c r="JE25" s="55"/>
      <c r="JF25" s="55" t="s">
        <v>5860</v>
      </c>
      <c r="JG25" s="55" t="s">
        <v>5860</v>
      </c>
      <c r="JH25" s="319"/>
      <c r="JI25" s="55"/>
      <c r="JJ25" s="55"/>
      <c r="JK25" s="319"/>
      <c r="JL25" s="55"/>
      <c r="JM25" s="55"/>
      <c r="JN25" s="55"/>
      <c r="JO25" s="55"/>
      <c r="JP25" s="55"/>
      <c r="JQ25" s="55"/>
      <c r="JR25" s="55"/>
      <c r="JS25" s="55"/>
      <c r="JT25" s="55"/>
      <c r="JU25" s="55"/>
      <c r="JV25" s="55"/>
      <c r="JW25" s="55"/>
      <c r="JX25" s="55"/>
      <c r="JY25" s="55"/>
      <c r="JZ25" s="55"/>
      <c r="KA25" s="55"/>
      <c r="KB25" s="319"/>
      <c r="KC25" s="319"/>
      <c r="KD25" s="55"/>
      <c r="KE25" s="55"/>
      <c r="KF25" s="55" t="s">
        <v>5860</v>
      </c>
      <c r="KG25" s="55"/>
      <c r="KH25" s="55"/>
      <c r="KI25" s="55"/>
      <c r="KJ25" s="55"/>
      <c r="KK25" s="55"/>
      <c r="KL25" s="55"/>
      <c r="KM25" s="55"/>
      <c r="KN25" s="55"/>
      <c r="KO25" s="55"/>
      <c r="KP25" s="55"/>
      <c r="KQ25" s="55"/>
      <c r="KR25" s="55"/>
      <c r="KS25" s="55"/>
      <c r="KT25" s="55"/>
      <c r="KU25" s="55"/>
      <c r="KV25" s="55"/>
      <c r="KW25" s="55" t="s">
        <v>5860</v>
      </c>
      <c r="KX25" s="55"/>
      <c r="KY25" s="319"/>
      <c r="KZ25" s="55"/>
      <c r="LA25" s="55"/>
      <c r="LB25" s="55"/>
      <c r="LC25" s="55"/>
      <c r="LD25" s="55"/>
      <c r="LE25" s="55"/>
      <c r="LF25" s="319"/>
      <c r="LG25" s="55" t="s">
        <v>5860</v>
      </c>
      <c r="LH25" s="55"/>
      <c r="LI25" s="55"/>
      <c r="LJ25" s="55"/>
      <c r="LK25" s="55"/>
      <c r="LL25" s="55"/>
      <c r="LM25" s="55"/>
      <c r="LN25" s="55" t="s">
        <v>5860</v>
      </c>
      <c r="LP25" s="55"/>
      <c r="LQ25" s="55"/>
      <c r="LR25" s="55"/>
      <c r="LS25" s="55"/>
      <c r="LT25" s="319"/>
      <c r="LU25" s="55" t="s">
        <v>5860</v>
      </c>
      <c r="LV25" s="55"/>
      <c r="LW25" s="55"/>
      <c r="LX25" s="55"/>
      <c r="LY25" s="55"/>
      <c r="LZ25" s="55"/>
      <c r="MA25" s="55"/>
      <c r="MB25" s="55"/>
      <c r="MC25" s="55"/>
      <c r="MD25" s="55"/>
      <c r="ME25" s="55"/>
      <c r="MF25" s="319"/>
      <c r="MG25" s="55"/>
      <c r="MH25" s="55"/>
      <c r="MI25" s="319"/>
      <c r="MJ25" s="55"/>
      <c r="MK25" s="55"/>
      <c r="ML25" s="55" t="s">
        <v>5860</v>
      </c>
      <c r="MM25" s="319"/>
      <c r="MN25" s="55"/>
      <c r="MO25" s="55"/>
      <c r="MP25" s="55"/>
      <c r="MQ25" s="55"/>
      <c r="MR25" s="55"/>
      <c r="MS25" s="55"/>
      <c r="MT25" s="55"/>
      <c r="MU25" s="55"/>
      <c r="MV25" s="55"/>
      <c r="MW25" s="55"/>
      <c r="MX25" s="319"/>
      <c r="MY25" s="55"/>
      <c r="MZ25" s="55"/>
      <c r="NA25" s="55" t="s">
        <v>5860</v>
      </c>
      <c r="NB25" s="55"/>
      <c r="NC25" s="55"/>
      <c r="ND25" s="55" t="s">
        <v>5860</v>
      </c>
      <c r="NE25" s="319"/>
      <c r="NF25" s="55"/>
      <c r="NG25" s="55" t="s">
        <v>5860</v>
      </c>
      <c r="NH25" s="55" t="s">
        <v>5860</v>
      </c>
      <c r="NI25" s="55"/>
      <c r="NJ25" s="55"/>
      <c r="NK25" s="55"/>
      <c r="NL25" s="55"/>
      <c r="NM25" s="55"/>
      <c r="NN25" s="55"/>
      <c r="NO25" s="55"/>
      <c r="NP25" s="55"/>
      <c r="NQ25" s="55"/>
      <c r="NR25" s="55"/>
      <c r="NS25" s="55"/>
      <c r="NT25" s="55"/>
      <c r="NU25" s="55"/>
      <c r="NV25" s="55"/>
      <c r="NW25" s="55"/>
      <c r="NX25" s="55"/>
      <c r="NY25" s="55"/>
      <c r="NZ25" s="55"/>
      <c r="OA25" s="55"/>
      <c r="OB25" s="55"/>
      <c r="OC25" s="55"/>
      <c r="OD25" s="55"/>
      <c r="OE25" s="55"/>
      <c r="OF25" s="55"/>
      <c r="OG25" s="55"/>
      <c r="OH25" s="55"/>
      <c r="OI25" s="55"/>
      <c r="OJ25" s="55"/>
      <c r="OK25" s="55"/>
      <c r="OL25" s="55"/>
      <c r="OM25" s="55"/>
      <c r="ON25" s="55"/>
      <c r="OO25" s="55"/>
      <c r="OP25" s="55"/>
      <c r="OQ25" s="55"/>
      <c r="OR25" s="55"/>
      <c r="OS25" s="55"/>
      <c r="OT25" s="55"/>
      <c r="OU25" s="55"/>
      <c r="OV25" s="55"/>
      <c r="OW25" s="55"/>
      <c r="OX25" s="55"/>
      <c r="OY25" s="55"/>
      <c r="OZ25" s="55"/>
      <c r="PA25" s="55"/>
      <c r="PB25" s="55"/>
      <c r="PC25" s="55"/>
      <c r="PD25" s="55"/>
      <c r="PE25" s="55"/>
      <c r="PF25" s="55"/>
      <c r="PG25" s="55"/>
      <c r="PH25" s="55"/>
      <c r="PI25" s="55"/>
      <c r="PJ25" s="55"/>
      <c r="PK25" s="55"/>
      <c r="PL25" s="55"/>
      <c r="PM25" s="55"/>
      <c r="PN25" s="55"/>
      <c r="PO25" s="55"/>
      <c r="PP25" s="55"/>
      <c r="PQ25" s="55"/>
      <c r="PR25" s="55"/>
      <c r="PS25" s="55"/>
      <c r="PT25" s="55"/>
      <c r="PU25" s="55"/>
      <c r="PV25" s="55"/>
      <c r="PW25" s="55"/>
      <c r="PX25" s="55"/>
      <c r="PY25" s="55"/>
      <c r="PZ25" s="55"/>
    </row>
    <row r="26" spans="1:442" ht="14.5">
      <c r="A26" s="256">
        <v>24</v>
      </c>
      <c r="B26" s="230" t="s">
        <v>5885</v>
      </c>
      <c r="C26" s="100">
        <f t="shared" si="0"/>
        <v>34</v>
      </c>
      <c r="D26" s="319"/>
      <c r="E26" s="100"/>
      <c r="F26" s="55"/>
      <c r="G26" s="55"/>
      <c r="H26" s="55"/>
      <c r="I26" s="55"/>
      <c r="J26" s="55"/>
      <c r="K26" s="55"/>
      <c r="L26" s="55"/>
      <c r="M26" s="55"/>
      <c r="N26" s="55"/>
      <c r="O26" s="55"/>
      <c r="P26" s="55"/>
      <c r="Q26" s="55"/>
      <c r="R26" s="55"/>
      <c r="S26" s="55"/>
      <c r="T26" s="55"/>
      <c r="U26" s="55"/>
      <c r="V26" s="55" t="s">
        <v>5860</v>
      </c>
      <c r="W26" s="55" t="s">
        <v>5860</v>
      </c>
      <c r="X26" s="55"/>
      <c r="Y26" s="55" t="s">
        <v>5860</v>
      </c>
      <c r="Z26" s="55"/>
      <c r="AA26" s="55"/>
      <c r="AB26" s="55"/>
      <c r="AC26" s="55"/>
      <c r="AD26" s="55"/>
      <c r="AE26" s="55"/>
      <c r="AF26" s="55"/>
      <c r="AG26" s="55" t="s">
        <v>5860</v>
      </c>
      <c r="AH26" s="55"/>
      <c r="AI26" s="55"/>
      <c r="AJ26" s="55"/>
      <c r="AK26" s="55"/>
      <c r="AL26" s="55"/>
      <c r="AM26" s="55"/>
      <c r="AN26" s="55" t="s">
        <v>5860</v>
      </c>
      <c r="AO26" s="55"/>
      <c r="AP26" s="55"/>
      <c r="AQ26" s="55"/>
      <c r="AR26" s="55"/>
      <c r="AS26" s="55" t="s">
        <v>5860</v>
      </c>
      <c r="AT26" s="55"/>
      <c r="AU26" s="55"/>
      <c r="AV26" s="55"/>
      <c r="AW26" s="55"/>
      <c r="AX26" s="55"/>
      <c r="AY26" s="55"/>
      <c r="AZ26" s="55"/>
      <c r="BA26" s="55"/>
      <c r="BB26" s="55"/>
      <c r="BC26" s="100"/>
      <c r="BD26" s="55"/>
      <c r="BE26" s="55"/>
      <c r="BF26" s="55"/>
      <c r="BG26" s="55"/>
      <c r="BH26" s="55"/>
      <c r="BI26" s="55" t="s">
        <v>5860</v>
      </c>
      <c r="BJ26" s="55"/>
      <c r="BK26" s="55"/>
      <c r="BL26" s="55"/>
      <c r="BM26" s="55"/>
      <c r="BN26" s="55" t="s">
        <v>5860</v>
      </c>
      <c r="BO26" s="55"/>
      <c r="BP26" s="55"/>
      <c r="BQ26" s="55"/>
      <c r="BR26" s="55"/>
      <c r="BS26" s="257"/>
      <c r="BT26" s="319"/>
      <c r="BU26" s="55" t="s">
        <v>5860</v>
      </c>
      <c r="BV26" s="55"/>
      <c r="BW26" s="55"/>
      <c r="BX26" s="55"/>
      <c r="BY26" s="55"/>
      <c r="BZ26" s="55"/>
      <c r="CA26" s="55"/>
      <c r="CB26" s="55"/>
      <c r="CC26" s="55"/>
      <c r="CD26" s="55"/>
      <c r="CE26" s="55"/>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55"/>
      <c r="DH26" s="55"/>
      <c r="DI26" s="55" t="s">
        <v>5860</v>
      </c>
      <c r="DJ26" s="55"/>
      <c r="DK26" s="55"/>
      <c r="DL26" s="55"/>
      <c r="DM26" s="55"/>
      <c r="DN26" s="55"/>
      <c r="DO26" s="55" t="s">
        <v>5860</v>
      </c>
      <c r="DP26" s="55" t="s">
        <v>568</v>
      </c>
      <c r="DQ26" s="55"/>
      <c r="DR26" s="55"/>
      <c r="DS26" s="55"/>
      <c r="DT26" s="55"/>
      <c r="DU26" s="55"/>
      <c r="DV26" s="55"/>
      <c r="DW26" s="55"/>
      <c r="DX26" s="55"/>
      <c r="DY26" s="55"/>
      <c r="DZ26" s="55"/>
      <c r="EA26" s="55"/>
      <c r="EB26" s="55"/>
      <c r="EC26" s="55"/>
      <c r="ED26" s="55"/>
      <c r="EE26" s="55" t="s">
        <v>5860</v>
      </c>
      <c r="EF26" s="55"/>
      <c r="EG26" s="55" t="s">
        <v>5860</v>
      </c>
      <c r="EH26" s="55"/>
      <c r="EI26" s="55"/>
      <c r="EJ26" s="55"/>
      <c r="EK26" s="55"/>
      <c r="EL26" s="55"/>
      <c r="EM26" s="257"/>
      <c r="EN26" s="55"/>
      <c r="EO26" s="258"/>
      <c r="EP26" s="55"/>
      <c r="EQ26" s="55"/>
      <c r="ER26" s="55" t="s">
        <v>5860</v>
      </c>
      <c r="ES26" s="55"/>
      <c r="ET26" s="55"/>
      <c r="EU26" s="55"/>
      <c r="EV26" s="55"/>
      <c r="EW26" s="55"/>
      <c r="EX26" s="55"/>
      <c r="EY26" s="55"/>
      <c r="EZ26" s="55"/>
      <c r="FA26" s="55"/>
      <c r="FB26" s="55"/>
      <c r="FC26" s="55"/>
      <c r="FD26" s="55"/>
      <c r="FE26" s="55"/>
      <c r="FF26" s="55"/>
      <c r="FG26" s="55"/>
      <c r="FH26" s="55"/>
      <c r="FI26" s="259"/>
      <c r="FJ26" s="55"/>
      <c r="FK26" s="55"/>
      <c r="FL26" s="55"/>
      <c r="FM26" s="55"/>
      <c r="FN26" s="55"/>
      <c r="FO26" s="55"/>
      <c r="FP26" s="55"/>
      <c r="FQ26" s="260"/>
      <c r="FR26" s="260"/>
      <c r="FS26" s="55"/>
      <c r="FT26" s="55" t="s">
        <v>5860</v>
      </c>
      <c r="FU26" s="55"/>
      <c r="FV26" s="55"/>
      <c r="FW26" s="55"/>
      <c r="FX26" s="55"/>
      <c r="FY26" s="55"/>
      <c r="FZ26" s="55" t="s">
        <v>5860</v>
      </c>
      <c r="GA26" s="55"/>
      <c r="GB26" s="55" t="s">
        <v>5860</v>
      </c>
      <c r="GC26" s="55"/>
      <c r="GD26" s="55"/>
      <c r="GE26" s="55"/>
      <c r="GF26" s="55"/>
      <c r="GG26" s="55"/>
      <c r="GH26" s="55"/>
      <c r="GI26" s="55" t="s">
        <v>5860</v>
      </c>
      <c r="GJ26" s="55"/>
      <c r="GK26" s="55"/>
      <c r="GL26" s="55"/>
      <c r="GM26" s="55"/>
      <c r="GN26" s="55"/>
      <c r="GO26" s="55"/>
      <c r="GP26" s="55"/>
      <c r="GQ26" s="55"/>
      <c r="GR26" s="55"/>
      <c r="GS26" s="55"/>
      <c r="GT26" s="55"/>
      <c r="GU26" s="55"/>
      <c r="GV26" s="55"/>
      <c r="GW26" s="55"/>
      <c r="GX26" s="55"/>
      <c r="GY26" s="55"/>
      <c r="GZ26" s="55"/>
      <c r="HA26" s="55"/>
      <c r="HB26" s="55"/>
      <c r="HC26" s="55"/>
      <c r="HD26" s="55"/>
      <c r="HE26" s="55"/>
      <c r="HF26" s="55" t="s">
        <v>5860</v>
      </c>
      <c r="HG26" s="55"/>
      <c r="HH26" s="55"/>
      <c r="HI26" s="55"/>
      <c r="HJ26" s="55"/>
      <c r="HK26" s="55"/>
      <c r="HL26" s="55"/>
      <c r="HM26" s="55"/>
      <c r="HN26" s="55"/>
      <c r="HO26" s="55"/>
      <c r="HP26" s="55"/>
      <c r="HQ26" s="55"/>
      <c r="HR26" s="260"/>
      <c r="HS26" s="55"/>
      <c r="HT26" s="55"/>
      <c r="HU26" s="55"/>
      <c r="HV26" s="55"/>
      <c r="HW26" s="55"/>
      <c r="HX26" s="55"/>
      <c r="HY26" s="55"/>
      <c r="HZ26" s="55"/>
      <c r="IA26" s="55" t="s">
        <v>5860</v>
      </c>
      <c r="IB26" s="55"/>
      <c r="IC26" s="55"/>
      <c r="ID26" s="319"/>
      <c r="IE26" s="55"/>
      <c r="IF26" s="55"/>
      <c r="IG26" s="55"/>
      <c r="IH26" s="55"/>
      <c r="II26" s="55"/>
      <c r="IJ26" s="55"/>
      <c r="IK26" s="55"/>
      <c r="IL26" s="55"/>
      <c r="IM26" s="55"/>
      <c r="IN26" s="55"/>
      <c r="IO26" s="55"/>
      <c r="IP26" s="55"/>
      <c r="IQ26" s="55"/>
      <c r="IR26" s="55"/>
      <c r="IS26" s="55" t="s">
        <v>5860</v>
      </c>
      <c r="IT26" s="55"/>
      <c r="IU26" s="55"/>
      <c r="IV26" s="55"/>
      <c r="IW26" s="55"/>
      <c r="IX26" s="55"/>
      <c r="IY26" s="55"/>
      <c r="IZ26" s="55"/>
      <c r="JA26" s="55" t="s">
        <v>5860</v>
      </c>
      <c r="JB26" s="55"/>
      <c r="JC26" s="55" t="s">
        <v>5860</v>
      </c>
      <c r="JD26" s="55"/>
      <c r="JE26" s="55"/>
      <c r="JF26" s="55"/>
      <c r="JG26" s="55"/>
      <c r="JH26" s="319"/>
      <c r="JI26" s="55" t="s">
        <v>5860</v>
      </c>
      <c r="JJ26" s="55" t="s">
        <v>5860</v>
      </c>
      <c r="JK26" s="319"/>
      <c r="JL26" s="55"/>
      <c r="JM26" s="55"/>
      <c r="JN26" s="55"/>
      <c r="JO26" s="55"/>
      <c r="JP26" s="55"/>
      <c r="JQ26" s="55"/>
      <c r="JR26" s="55"/>
      <c r="JS26" s="55"/>
      <c r="JT26" s="55"/>
      <c r="JU26" s="55"/>
      <c r="JV26" s="55"/>
      <c r="JW26" s="55"/>
      <c r="JX26" s="55"/>
      <c r="JY26" s="55"/>
      <c r="JZ26" s="55"/>
      <c r="KA26" s="55"/>
      <c r="KB26" s="319"/>
      <c r="KC26" s="319"/>
      <c r="KD26" s="55" t="s">
        <v>5860</v>
      </c>
      <c r="KE26" s="55"/>
      <c r="KF26" s="55"/>
      <c r="KG26" s="55" t="s">
        <v>5860</v>
      </c>
      <c r="KH26" s="55"/>
      <c r="KI26" s="55" t="s">
        <v>5860</v>
      </c>
      <c r="KJ26" s="55"/>
      <c r="KK26" s="55"/>
      <c r="KL26" s="55"/>
      <c r="KM26" s="55"/>
      <c r="KN26" s="55"/>
      <c r="KO26" s="55"/>
      <c r="KP26" s="55"/>
      <c r="KQ26" s="55"/>
      <c r="KR26" s="55"/>
      <c r="KS26" s="55"/>
      <c r="KT26" s="55"/>
      <c r="KU26" s="55"/>
      <c r="KV26" s="55"/>
      <c r="KW26" s="55"/>
      <c r="KX26" s="55"/>
      <c r="KY26" s="319"/>
      <c r="KZ26" s="55"/>
      <c r="LA26" s="55"/>
      <c r="LB26" s="55"/>
      <c r="LC26" s="55"/>
      <c r="LD26" s="55"/>
      <c r="LE26" s="55"/>
      <c r="LF26" s="319"/>
      <c r="LG26" s="55"/>
      <c r="LH26" s="55"/>
      <c r="LI26" s="55"/>
      <c r="LJ26" s="55"/>
      <c r="LK26" s="55"/>
      <c r="LL26" s="55"/>
      <c r="LM26" s="55"/>
      <c r="LN26" s="55"/>
      <c r="LO26" s="55"/>
      <c r="LP26" s="55"/>
      <c r="LQ26" s="55" t="s">
        <v>5860</v>
      </c>
      <c r="LR26" s="55"/>
      <c r="LS26" s="55" t="s">
        <v>5860</v>
      </c>
      <c r="LT26" s="319"/>
      <c r="LU26" s="55"/>
      <c r="LV26" s="55"/>
      <c r="LW26" s="55"/>
      <c r="LX26" s="55" t="s">
        <v>5860</v>
      </c>
      <c r="LY26" s="55"/>
      <c r="LZ26" s="55" t="s">
        <v>5860</v>
      </c>
      <c r="MA26" s="55"/>
      <c r="MB26" s="55"/>
      <c r="MC26" s="55" t="s">
        <v>5860</v>
      </c>
      <c r="MD26" s="55"/>
      <c r="ME26" s="55"/>
      <c r="MF26" s="319"/>
      <c r="MG26" s="55"/>
      <c r="MH26" s="55"/>
      <c r="MI26" s="319"/>
      <c r="MJ26" s="55"/>
      <c r="MK26" s="55"/>
      <c r="ML26" s="55"/>
      <c r="MM26" s="319"/>
      <c r="MN26" s="55"/>
      <c r="MO26" s="55"/>
      <c r="MP26" s="55"/>
      <c r="MQ26" s="55"/>
      <c r="MR26" s="55"/>
      <c r="MS26" s="55"/>
      <c r="MT26" s="55"/>
      <c r="MU26" s="55" t="s">
        <v>5860</v>
      </c>
      <c r="MV26" s="55"/>
      <c r="MW26" s="55"/>
      <c r="MX26" s="319"/>
      <c r="MY26" s="55"/>
      <c r="MZ26" s="55"/>
      <c r="NA26" s="55"/>
      <c r="NB26" s="55"/>
      <c r="NC26" s="55"/>
      <c r="ND26" s="55"/>
      <c r="NE26" s="319"/>
      <c r="NF26" s="55"/>
      <c r="NG26" s="55"/>
      <c r="NH26" s="55"/>
      <c r="NI26" s="55"/>
      <c r="NJ26" s="55"/>
      <c r="NK26" s="55"/>
      <c r="NL26" s="55"/>
      <c r="NM26" s="55"/>
      <c r="NN26" s="55"/>
      <c r="NO26" s="55"/>
      <c r="NP26" s="55"/>
      <c r="NQ26" s="55"/>
      <c r="NR26" s="55"/>
      <c r="NS26" s="55"/>
      <c r="NT26" s="55"/>
      <c r="NU26" s="55"/>
      <c r="NV26" s="55"/>
      <c r="NW26" s="55"/>
      <c r="NX26" s="55"/>
      <c r="NY26" s="55"/>
      <c r="NZ26" s="55"/>
      <c r="OA26" s="55"/>
      <c r="OB26" s="55"/>
      <c r="OC26" s="55"/>
      <c r="OD26" s="55"/>
      <c r="OE26" s="55"/>
      <c r="OF26" s="55"/>
      <c r="OG26" s="55"/>
      <c r="OH26" s="55"/>
      <c r="OI26" s="55"/>
      <c r="OJ26" s="55"/>
      <c r="OK26" s="55"/>
      <c r="OL26" s="55"/>
      <c r="OM26" s="55"/>
      <c r="ON26" s="55"/>
      <c r="OO26" s="55"/>
      <c r="OP26" s="55"/>
      <c r="OQ26" s="55"/>
      <c r="OR26" s="55"/>
      <c r="OS26" s="55"/>
      <c r="OT26" s="55"/>
      <c r="OU26" s="55"/>
      <c r="OV26" s="55"/>
      <c r="OW26" s="55"/>
      <c r="OX26" s="55"/>
      <c r="OY26" s="55"/>
      <c r="OZ26" s="55"/>
      <c r="PA26" s="55"/>
      <c r="PB26" s="55"/>
      <c r="PC26" s="55"/>
      <c r="PD26" s="55"/>
      <c r="PE26" s="55"/>
      <c r="PF26" s="55"/>
      <c r="PG26" s="55"/>
      <c r="PH26" s="55"/>
      <c r="PI26" s="55"/>
      <c r="PJ26" s="55"/>
      <c r="PK26" s="55"/>
      <c r="PL26" s="55"/>
      <c r="PM26" s="55"/>
      <c r="PN26" s="55"/>
      <c r="PO26" s="55"/>
      <c r="PP26" s="55"/>
      <c r="PQ26" s="55"/>
      <c r="PR26" s="55"/>
      <c r="PS26" s="55"/>
      <c r="PT26" s="55"/>
      <c r="PU26" s="55"/>
      <c r="PV26" s="55"/>
      <c r="PW26" s="55"/>
      <c r="PX26" s="55"/>
      <c r="PY26" s="55"/>
      <c r="PZ26" s="55"/>
    </row>
    <row r="27" spans="1:442" ht="14.5">
      <c r="A27" s="256">
        <v>25</v>
      </c>
      <c r="B27" s="230" t="s">
        <v>5886</v>
      </c>
      <c r="C27" s="100">
        <f t="shared" si="0"/>
        <v>0</v>
      </c>
      <c r="D27" s="319"/>
      <c r="E27" s="100"/>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100"/>
      <c r="BD27" s="55"/>
      <c r="BE27" s="55"/>
      <c r="BF27" s="55"/>
      <c r="BG27" s="55"/>
      <c r="BH27" s="55"/>
      <c r="BI27" s="55"/>
      <c r="BJ27" s="55"/>
      <c r="BK27" s="55"/>
      <c r="BL27" s="55"/>
      <c r="BM27" s="55"/>
      <c r="BN27" s="55"/>
      <c r="BO27" s="55"/>
      <c r="BP27" s="55"/>
      <c r="BQ27" s="55"/>
      <c r="BR27" s="55"/>
      <c r="BS27" s="257"/>
      <c r="BT27" s="319"/>
      <c r="BU27" s="55"/>
      <c r="BV27" s="55"/>
      <c r="BW27" s="55"/>
      <c r="BX27" s="55"/>
      <c r="BY27" s="55"/>
      <c r="BZ27" s="55"/>
      <c r="CA27" s="55"/>
      <c r="CB27" s="55"/>
      <c r="CC27" s="55"/>
      <c r="CD27" s="55"/>
      <c r="CE27" s="55"/>
      <c r="CF27" s="55"/>
      <c r="CG27" s="55"/>
      <c r="CH27" s="55"/>
      <c r="CI27" s="55"/>
      <c r="CJ27" s="55"/>
      <c r="CK27" s="55"/>
      <c r="CL27" s="55"/>
      <c r="CM27" s="55"/>
      <c r="CN27" s="55"/>
      <c r="CO27" s="55"/>
      <c r="CP27" s="55"/>
      <c r="CQ27" s="55"/>
      <c r="CR27" s="55"/>
      <c r="CS27" s="55"/>
      <c r="CT27" s="55"/>
      <c r="CU27" s="55"/>
      <c r="CV27" s="55"/>
      <c r="CW27" s="55"/>
      <c r="CX27" s="55"/>
      <c r="CY27" s="55"/>
      <c r="CZ27" s="55"/>
      <c r="DA27" s="55"/>
      <c r="DB27" s="55"/>
      <c r="DC27" s="55"/>
      <c r="DD27" s="55"/>
      <c r="DE27" s="55"/>
      <c r="DF27" s="55"/>
      <c r="DG27" s="55"/>
      <c r="DH27" s="55"/>
      <c r="DI27" s="55"/>
      <c r="DJ27" s="55"/>
      <c r="DK27" s="55"/>
      <c r="DL27" s="55"/>
      <c r="DM27" s="55"/>
      <c r="DN27" s="55"/>
      <c r="DO27" s="55"/>
      <c r="DP27" s="55" t="s">
        <v>568</v>
      </c>
      <c r="DQ27" s="55"/>
      <c r="DR27" s="55"/>
      <c r="DS27" s="55"/>
      <c r="DT27" s="55"/>
      <c r="DU27" s="55"/>
      <c r="DV27" s="55"/>
      <c r="DW27" s="55"/>
      <c r="DX27" s="55"/>
      <c r="DY27" s="55"/>
      <c r="DZ27" s="55"/>
      <c r="EA27" s="55"/>
      <c r="EB27" s="55"/>
      <c r="EC27" s="55"/>
      <c r="ED27" s="55"/>
      <c r="EE27" s="55"/>
      <c r="EF27" s="55"/>
      <c r="EG27" s="55"/>
      <c r="EH27" s="55"/>
      <c r="EI27" s="55"/>
      <c r="EJ27" s="55"/>
      <c r="EK27" s="55"/>
      <c r="EL27" s="55"/>
      <c r="EM27" s="257"/>
      <c r="EN27" s="55"/>
      <c r="EO27" s="258"/>
      <c r="EP27" s="55"/>
      <c r="EQ27" s="55"/>
      <c r="ER27" s="55"/>
      <c r="ES27" s="55"/>
      <c r="ET27" s="55"/>
      <c r="EU27" s="55"/>
      <c r="EV27" s="55"/>
      <c r="EW27" s="55"/>
      <c r="EX27" s="55"/>
      <c r="EY27" s="55"/>
      <c r="EZ27" s="55"/>
      <c r="FA27" s="55"/>
      <c r="FB27" s="55"/>
      <c r="FC27" s="55"/>
      <c r="FD27" s="55"/>
      <c r="FE27" s="55"/>
      <c r="FF27" s="55"/>
      <c r="FG27" s="55"/>
      <c r="FH27" s="55"/>
      <c r="FI27" s="259"/>
      <c r="FJ27" s="55"/>
      <c r="FK27" s="55"/>
      <c r="FL27" s="55"/>
      <c r="FM27" s="55"/>
      <c r="FN27" s="55"/>
      <c r="FO27" s="55"/>
      <c r="FP27" s="55"/>
      <c r="FQ27" s="260"/>
      <c r="FR27" s="260"/>
      <c r="FS27" s="55"/>
      <c r="FT27" s="55"/>
      <c r="FU27" s="55"/>
      <c r="FV27" s="55"/>
      <c r="FW27" s="55"/>
      <c r="FX27" s="55"/>
      <c r="FY27" s="55"/>
      <c r="FZ27" s="55"/>
      <c r="GA27" s="55"/>
      <c r="GB27" s="55"/>
      <c r="GC27" s="55"/>
      <c r="GD27" s="55"/>
      <c r="GE27" s="55"/>
      <c r="GF27" s="55"/>
      <c r="GG27" s="55"/>
      <c r="GH27" s="55"/>
      <c r="GI27" s="55"/>
      <c r="GJ27" s="55"/>
      <c r="GK27" s="55"/>
      <c r="GL27" s="55"/>
      <c r="GM27" s="55"/>
      <c r="GN27" s="55"/>
      <c r="GO27" s="55"/>
      <c r="GP27" s="55"/>
      <c r="GQ27" s="55"/>
      <c r="GR27" s="55"/>
      <c r="GS27" s="55"/>
      <c r="GT27" s="55"/>
      <c r="GU27" s="55"/>
      <c r="GV27" s="55"/>
      <c r="GW27" s="55"/>
      <c r="GX27" s="55"/>
      <c r="GY27" s="55"/>
      <c r="GZ27" s="55"/>
      <c r="HA27" s="55"/>
      <c r="HB27" s="55"/>
      <c r="HC27" s="55"/>
      <c r="HD27" s="55"/>
      <c r="HE27" s="55"/>
      <c r="HF27" s="55"/>
      <c r="HG27" s="55"/>
      <c r="HH27" s="55"/>
      <c r="HI27" s="55"/>
      <c r="HJ27" s="55"/>
      <c r="HK27" s="55"/>
      <c r="HL27" s="55"/>
      <c r="HM27" s="55"/>
      <c r="HN27" s="55"/>
      <c r="HO27" s="55"/>
      <c r="HP27" s="55"/>
      <c r="HQ27" s="55"/>
      <c r="HR27" s="260"/>
      <c r="HS27" s="55"/>
      <c r="HT27" s="55"/>
      <c r="HU27" s="55"/>
      <c r="HV27" s="55"/>
      <c r="HW27" s="55"/>
      <c r="HX27" s="55"/>
      <c r="HY27" s="55"/>
      <c r="HZ27" s="55"/>
      <c r="IA27" s="55"/>
      <c r="IB27" s="55"/>
      <c r="IC27" s="55"/>
      <c r="ID27" s="319"/>
      <c r="IE27" s="55"/>
      <c r="IF27" s="55"/>
      <c r="IG27" s="55"/>
      <c r="IH27" s="55"/>
      <c r="II27" s="55"/>
      <c r="IJ27" s="55"/>
      <c r="IK27" s="55"/>
      <c r="IL27" s="55"/>
      <c r="IM27" s="55"/>
      <c r="IN27" s="55"/>
      <c r="IO27" s="55"/>
      <c r="IP27" s="55"/>
      <c r="IQ27" s="55"/>
      <c r="IR27" s="55"/>
      <c r="IS27" s="55"/>
      <c r="IT27" s="55"/>
      <c r="IU27" s="55"/>
      <c r="IV27" s="55"/>
      <c r="IW27" s="55"/>
      <c r="IX27" s="55"/>
      <c r="IY27" s="55"/>
      <c r="IZ27" s="55"/>
      <c r="JA27" s="55"/>
      <c r="JB27" s="55"/>
      <c r="JC27" s="55"/>
      <c r="JD27" s="55"/>
      <c r="JE27" s="55"/>
      <c r="JF27" s="55"/>
      <c r="JG27" s="55"/>
      <c r="JH27" s="319"/>
      <c r="JI27" s="55"/>
      <c r="JJ27" s="55"/>
      <c r="JK27" s="319"/>
      <c r="JL27" s="55"/>
      <c r="JM27" s="55"/>
      <c r="JN27" s="55"/>
      <c r="JO27" s="55"/>
      <c r="JP27" s="55"/>
      <c r="JQ27" s="55"/>
      <c r="JR27" s="55"/>
      <c r="JS27" s="55"/>
      <c r="JT27" s="55"/>
      <c r="JU27" s="55"/>
      <c r="JV27" s="55"/>
      <c r="JW27" s="55"/>
      <c r="JX27" s="55"/>
      <c r="JY27" s="55"/>
      <c r="JZ27" s="55"/>
      <c r="KA27" s="55"/>
      <c r="KB27" s="319"/>
      <c r="KC27" s="319"/>
      <c r="KD27" s="55"/>
      <c r="KE27" s="55"/>
      <c r="KF27" s="55"/>
      <c r="KG27" s="55"/>
      <c r="KH27" s="55"/>
      <c r="KI27" s="55"/>
      <c r="KJ27" s="55"/>
      <c r="KK27" s="55"/>
      <c r="KL27" s="55"/>
      <c r="KM27" s="55"/>
      <c r="KN27" s="55"/>
      <c r="KO27" s="55"/>
      <c r="KP27" s="55"/>
      <c r="KQ27" s="55"/>
      <c r="KR27" s="55"/>
      <c r="KS27" s="55"/>
      <c r="KT27" s="55"/>
      <c r="KU27" s="55"/>
      <c r="KV27" s="55"/>
      <c r="KW27" s="55"/>
      <c r="KX27" s="55"/>
      <c r="KY27" s="319"/>
      <c r="KZ27" s="55"/>
      <c r="LA27" s="55"/>
      <c r="LB27" s="55"/>
      <c r="LC27" s="55"/>
      <c r="LD27" s="55"/>
      <c r="LE27" s="55"/>
      <c r="LF27" s="319"/>
      <c r="LG27" s="55"/>
      <c r="LH27" s="55"/>
      <c r="LI27" s="55"/>
      <c r="LJ27" s="55"/>
      <c r="LK27" s="55"/>
      <c r="LL27" s="55"/>
      <c r="LM27" s="55"/>
      <c r="LN27" s="55"/>
      <c r="LO27" s="55"/>
      <c r="LP27" s="55"/>
      <c r="LQ27" s="55"/>
      <c r="LR27" s="55"/>
      <c r="LS27" s="55"/>
      <c r="LT27" s="319"/>
      <c r="LU27" s="55"/>
      <c r="LV27" s="55"/>
      <c r="LW27" s="55"/>
      <c r="LX27" s="55"/>
      <c r="LY27" s="55"/>
      <c r="LZ27" s="55"/>
      <c r="MA27" s="55"/>
      <c r="MB27" s="55"/>
      <c r="MC27" s="55"/>
      <c r="MD27" s="55"/>
      <c r="ME27" s="55"/>
      <c r="MF27" s="319"/>
      <c r="MG27" s="55"/>
      <c r="MH27" s="55"/>
      <c r="MI27" s="319"/>
      <c r="MJ27" s="55"/>
      <c r="MK27" s="55"/>
      <c r="ML27" s="55"/>
      <c r="MM27" s="319"/>
      <c r="MN27" s="55"/>
      <c r="MO27" s="55"/>
      <c r="MP27" s="55"/>
      <c r="MQ27" s="55"/>
      <c r="MR27" s="55"/>
      <c r="MS27" s="55"/>
      <c r="MT27" s="55"/>
      <c r="MU27" s="55"/>
      <c r="MV27" s="55"/>
      <c r="MW27" s="55"/>
      <c r="MX27" s="319"/>
      <c r="MY27" s="55"/>
      <c r="MZ27" s="55"/>
      <c r="NA27" s="55"/>
      <c r="NB27" s="55"/>
      <c r="NC27" s="55"/>
      <c r="ND27" s="55"/>
      <c r="NE27" s="319"/>
      <c r="NF27" s="55"/>
      <c r="NG27" s="55"/>
      <c r="NH27" s="55"/>
      <c r="NI27" s="55"/>
      <c r="NJ27" s="55"/>
      <c r="NK27" s="55"/>
      <c r="NL27" s="55"/>
      <c r="NM27" s="55"/>
      <c r="NN27" s="55"/>
      <c r="NO27" s="55"/>
      <c r="NP27" s="55"/>
      <c r="NQ27" s="55"/>
      <c r="NR27" s="55"/>
      <c r="NS27" s="55"/>
      <c r="NT27" s="55"/>
      <c r="NU27" s="55"/>
      <c r="NV27" s="55"/>
      <c r="NW27" s="55"/>
      <c r="NX27" s="55"/>
      <c r="NY27" s="55"/>
      <c r="NZ27" s="55"/>
      <c r="OA27" s="55"/>
      <c r="OB27" s="55"/>
      <c r="OC27" s="55"/>
      <c r="OD27" s="55"/>
      <c r="OE27" s="55"/>
      <c r="OF27" s="55"/>
      <c r="OG27" s="55"/>
      <c r="OH27" s="55"/>
      <c r="OI27" s="55"/>
      <c r="OJ27" s="55"/>
      <c r="OK27" s="55"/>
      <c r="OL27" s="55"/>
      <c r="OM27" s="55"/>
      <c r="ON27" s="55"/>
      <c r="OO27" s="55"/>
      <c r="OP27" s="55"/>
      <c r="OQ27" s="55"/>
      <c r="OR27" s="55"/>
      <c r="OS27" s="55"/>
      <c r="OT27" s="55"/>
      <c r="OU27" s="55"/>
      <c r="OV27" s="55"/>
      <c r="OW27" s="55"/>
      <c r="OX27" s="55"/>
      <c r="OY27" s="55"/>
      <c r="OZ27" s="55"/>
      <c r="PA27" s="55"/>
      <c r="PB27" s="55"/>
      <c r="PC27" s="55"/>
      <c r="PD27" s="55"/>
      <c r="PE27" s="55"/>
      <c r="PF27" s="55"/>
      <c r="PG27" s="55"/>
      <c r="PH27" s="55"/>
      <c r="PI27" s="55"/>
      <c r="PJ27" s="55"/>
      <c r="PK27" s="55"/>
      <c r="PL27" s="55"/>
      <c r="PM27" s="55"/>
      <c r="PN27" s="55"/>
      <c r="PO27" s="55"/>
      <c r="PP27" s="55"/>
      <c r="PQ27" s="55"/>
      <c r="PR27" s="55"/>
      <c r="PS27" s="55"/>
      <c r="PT27" s="55"/>
      <c r="PU27" s="55"/>
      <c r="PV27" s="55"/>
      <c r="PW27" s="55"/>
      <c r="PX27" s="55"/>
      <c r="PY27" s="55"/>
      <c r="PZ27" s="55"/>
    </row>
    <row r="28" spans="1:442" ht="14.5">
      <c r="A28" s="256">
        <v>26</v>
      </c>
      <c r="B28" s="230" t="s">
        <v>5887</v>
      </c>
      <c r="C28" s="100">
        <f t="shared" si="0"/>
        <v>0</v>
      </c>
      <c r="D28" s="319"/>
      <c r="E28" s="100"/>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100"/>
      <c r="BD28" s="55"/>
      <c r="BE28" s="55"/>
      <c r="BF28" s="55"/>
      <c r="BG28" s="55"/>
      <c r="BH28" s="55"/>
      <c r="BI28" s="55"/>
      <c r="BJ28" s="55"/>
      <c r="BK28" s="55"/>
      <c r="BL28" s="55"/>
      <c r="BM28" s="55"/>
      <c r="BN28" s="55"/>
      <c r="BO28" s="55"/>
      <c r="BP28" s="55"/>
      <c r="BQ28" s="55"/>
      <c r="BR28" s="55"/>
      <c r="BS28" s="257"/>
      <c r="BT28" s="297"/>
      <c r="BU28" s="55"/>
      <c r="BV28" s="55"/>
      <c r="BW28" s="55"/>
      <c r="BX28" s="55"/>
      <c r="BY28" s="55"/>
      <c r="BZ28" s="55"/>
      <c r="CA28" s="55"/>
      <c r="CB28" s="55"/>
      <c r="CC28" s="55"/>
      <c r="CD28" s="55"/>
      <c r="CE28" s="55"/>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55"/>
      <c r="DH28" s="55"/>
      <c r="DI28" s="55"/>
      <c r="DJ28" s="55"/>
      <c r="DK28" s="55"/>
      <c r="DL28" s="55"/>
      <c r="DM28" s="55"/>
      <c r="DN28" s="55"/>
      <c r="DO28" s="55"/>
      <c r="DP28" s="55" t="s">
        <v>568</v>
      </c>
      <c r="DQ28" s="55"/>
      <c r="DR28" s="55"/>
      <c r="DS28" s="55"/>
      <c r="DT28" s="55"/>
      <c r="DU28" s="55"/>
      <c r="DV28" s="55"/>
      <c r="DW28" s="55"/>
      <c r="DX28" s="55"/>
      <c r="DY28" s="55"/>
      <c r="DZ28" s="55"/>
      <c r="EA28" s="55"/>
      <c r="EB28" s="55"/>
      <c r="EC28" s="55"/>
      <c r="ED28" s="55"/>
      <c r="EE28" s="55"/>
      <c r="EF28" s="55"/>
      <c r="EG28" s="55"/>
      <c r="EH28" s="55"/>
      <c r="EI28" s="55"/>
      <c r="EJ28" s="55"/>
      <c r="EK28" s="55"/>
      <c r="EL28" s="55"/>
      <c r="EM28" s="257"/>
      <c r="EN28" s="55"/>
      <c r="EO28" s="258"/>
      <c r="EP28" s="55"/>
      <c r="EQ28" s="55"/>
      <c r="ER28" s="55"/>
      <c r="ES28" s="55"/>
      <c r="ET28" s="55"/>
      <c r="EU28" s="55"/>
      <c r="EV28" s="55"/>
      <c r="EW28" s="55"/>
      <c r="EX28" s="55"/>
      <c r="EY28" s="55"/>
      <c r="EZ28" s="55"/>
      <c r="FA28" s="55"/>
      <c r="FB28" s="55"/>
      <c r="FC28" s="55"/>
      <c r="FD28" s="55"/>
      <c r="FE28" s="55"/>
      <c r="FF28" s="55"/>
      <c r="FG28" s="55"/>
      <c r="FH28" s="55"/>
      <c r="FI28" s="259"/>
      <c r="FJ28" s="55"/>
      <c r="FK28" s="55"/>
      <c r="FL28" s="55"/>
      <c r="FM28" s="55"/>
      <c r="FN28" s="55"/>
      <c r="FO28" s="55"/>
      <c r="FP28" s="55"/>
      <c r="FQ28" s="260"/>
      <c r="FR28" s="260"/>
      <c r="FS28" s="55"/>
      <c r="FT28" s="55"/>
      <c r="FU28" s="55"/>
      <c r="FV28" s="55"/>
      <c r="FW28" s="55"/>
      <c r="FX28" s="55"/>
      <c r="FY28" s="55"/>
      <c r="FZ28" s="55"/>
      <c r="GA28" s="55"/>
      <c r="GB28" s="55"/>
      <c r="GC28" s="55"/>
      <c r="GD28" s="55"/>
      <c r="GE28" s="55"/>
      <c r="GF28" s="55"/>
      <c r="GG28" s="55"/>
      <c r="GH28" s="55"/>
      <c r="GI28" s="55"/>
      <c r="GJ28" s="55"/>
      <c r="GK28" s="55"/>
      <c r="GL28" s="55"/>
      <c r="GM28" s="55"/>
      <c r="GN28" s="55"/>
      <c r="GO28" s="55"/>
      <c r="GP28" s="55"/>
      <c r="GQ28" s="55"/>
      <c r="GR28" s="55"/>
      <c r="GS28" s="55"/>
      <c r="GT28" s="55"/>
      <c r="GU28" s="55"/>
      <c r="GV28" s="55"/>
      <c r="GW28" s="55"/>
      <c r="GX28" s="55"/>
      <c r="GY28" s="55"/>
      <c r="GZ28" s="55"/>
      <c r="HA28" s="55"/>
      <c r="HB28" s="55"/>
      <c r="HC28" s="55"/>
      <c r="HD28" s="55"/>
      <c r="HE28" s="55"/>
      <c r="HF28" s="55"/>
      <c r="HG28" s="55"/>
      <c r="HH28" s="55"/>
      <c r="HI28" s="55"/>
      <c r="HJ28" s="55"/>
      <c r="HK28" s="55"/>
      <c r="HL28" s="55"/>
      <c r="HM28" s="55"/>
      <c r="HN28" s="55"/>
      <c r="HO28" s="55"/>
      <c r="HP28" s="55"/>
      <c r="HQ28" s="55"/>
      <c r="HR28" s="260"/>
      <c r="HS28" s="55"/>
      <c r="HT28" s="55"/>
      <c r="HU28" s="55"/>
      <c r="HV28" s="55"/>
      <c r="HW28" s="55"/>
      <c r="HX28" s="55"/>
      <c r="HY28" s="55"/>
      <c r="HZ28" s="55"/>
      <c r="IA28" s="55"/>
      <c r="IB28" s="55"/>
      <c r="IC28" s="55"/>
      <c r="ID28" s="319"/>
      <c r="IE28" s="55"/>
      <c r="IF28" s="55"/>
      <c r="IG28" s="55"/>
      <c r="IH28" s="55"/>
      <c r="II28" s="55"/>
      <c r="IJ28" s="55"/>
      <c r="IK28" s="55"/>
      <c r="IL28" s="55"/>
      <c r="IM28" s="55"/>
      <c r="IN28" s="55"/>
      <c r="IO28" s="55"/>
      <c r="IP28" s="55"/>
      <c r="IQ28" s="55"/>
      <c r="IR28" s="55"/>
      <c r="IS28" s="55"/>
      <c r="IT28" s="55"/>
      <c r="IU28" s="55"/>
      <c r="IV28" s="55"/>
      <c r="IW28" s="55"/>
      <c r="IX28" s="55"/>
      <c r="IY28" s="55"/>
      <c r="IZ28" s="55"/>
      <c r="JA28" s="55"/>
      <c r="JB28" s="55"/>
      <c r="JC28" s="55"/>
      <c r="JD28" s="55"/>
      <c r="JE28" s="55"/>
      <c r="JF28" s="55"/>
      <c r="JG28" s="55"/>
      <c r="JH28" s="319"/>
      <c r="JI28" s="55"/>
      <c r="JJ28" s="55"/>
      <c r="JK28" s="319"/>
      <c r="JL28" s="55"/>
      <c r="JM28" s="55"/>
      <c r="JN28" s="55"/>
      <c r="JO28" s="55"/>
      <c r="JP28" s="55"/>
      <c r="JQ28" s="55"/>
      <c r="JR28" s="55"/>
      <c r="JS28" s="55"/>
      <c r="JT28" s="55"/>
      <c r="JU28" s="55"/>
      <c r="JV28" s="55"/>
      <c r="JW28" s="55"/>
      <c r="JX28" s="55"/>
      <c r="JY28" s="55"/>
      <c r="JZ28" s="55"/>
      <c r="KA28" s="55"/>
      <c r="KB28" s="319"/>
      <c r="KC28" s="319"/>
      <c r="KD28" s="55"/>
      <c r="KE28" s="55"/>
      <c r="KF28" s="55"/>
      <c r="KG28" s="55"/>
      <c r="KH28" s="55"/>
      <c r="KI28" s="55"/>
      <c r="KJ28" s="55"/>
      <c r="KK28" s="55"/>
      <c r="KL28" s="55"/>
      <c r="KM28" s="55"/>
      <c r="KN28" s="55"/>
      <c r="KO28" s="55"/>
      <c r="KP28" s="55"/>
      <c r="KQ28" s="55"/>
      <c r="KR28" s="55"/>
      <c r="KS28" s="55"/>
      <c r="KT28" s="55"/>
      <c r="KU28" s="55"/>
      <c r="KV28" s="55"/>
      <c r="KW28" s="55"/>
      <c r="KX28" s="55"/>
      <c r="KY28" s="319"/>
      <c r="KZ28" s="55"/>
      <c r="LA28" s="55"/>
      <c r="LB28" s="55"/>
      <c r="LC28" s="55"/>
      <c r="LD28" s="55"/>
      <c r="LE28" s="55"/>
      <c r="LF28" s="319"/>
      <c r="LG28" s="55"/>
      <c r="LH28" s="55"/>
      <c r="LI28" s="55"/>
      <c r="LJ28" s="55"/>
      <c r="LK28" s="55"/>
      <c r="LL28" s="55"/>
      <c r="LM28" s="55"/>
      <c r="LN28" s="55"/>
      <c r="LO28" s="55"/>
      <c r="LP28" s="55"/>
      <c r="LQ28" s="55"/>
      <c r="LR28" s="55"/>
      <c r="LS28" s="55"/>
      <c r="LT28" s="319"/>
      <c r="LU28" s="55"/>
      <c r="LV28" s="55"/>
      <c r="LW28" s="55"/>
      <c r="LX28" s="55"/>
      <c r="LY28" s="55"/>
      <c r="LZ28" s="55"/>
      <c r="MA28" s="55"/>
      <c r="MB28" s="55"/>
      <c r="MC28" s="55"/>
      <c r="MD28" s="55"/>
      <c r="ME28" s="55"/>
      <c r="MF28" s="319"/>
      <c r="MG28" s="55"/>
      <c r="MH28" s="55"/>
      <c r="MI28" s="319"/>
      <c r="MJ28" s="55"/>
      <c r="MK28" s="55"/>
      <c r="ML28" s="55"/>
      <c r="MM28" s="319"/>
      <c r="MN28" s="55"/>
      <c r="MO28" s="55"/>
      <c r="MP28" s="55"/>
      <c r="MQ28" s="55"/>
      <c r="MR28" s="55"/>
      <c r="MS28" s="55"/>
      <c r="MT28" s="55"/>
      <c r="MU28" s="55"/>
      <c r="MV28" s="55"/>
      <c r="MW28" s="55"/>
      <c r="MX28" s="319"/>
      <c r="MY28" s="55"/>
      <c r="MZ28" s="55"/>
      <c r="NA28" s="55"/>
      <c r="NB28" s="55"/>
      <c r="NC28" s="55"/>
      <c r="ND28" s="55"/>
      <c r="NE28" s="319"/>
      <c r="NF28" s="55"/>
      <c r="NG28" s="55"/>
      <c r="NH28" s="55"/>
      <c r="NI28" s="55"/>
      <c r="NJ28" s="55"/>
      <c r="NK28" s="55"/>
      <c r="NL28" s="55"/>
      <c r="NM28" s="55"/>
      <c r="NN28" s="55"/>
      <c r="NO28" s="55"/>
      <c r="NP28" s="55"/>
      <c r="NQ28" s="55"/>
      <c r="NR28" s="55"/>
      <c r="NS28" s="55"/>
      <c r="NT28" s="55"/>
      <c r="NU28" s="55"/>
      <c r="NV28" s="55"/>
      <c r="NW28" s="55"/>
      <c r="NX28" s="55"/>
      <c r="NY28" s="55"/>
      <c r="NZ28" s="55"/>
      <c r="OA28" s="55"/>
      <c r="OB28" s="55"/>
      <c r="OC28" s="55"/>
      <c r="OD28" s="55"/>
      <c r="OE28" s="55"/>
      <c r="OF28" s="55"/>
      <c r="OG28" s="55"/>
      <c r="OH28" s="55"/>
      <c r="OI28" s="55"/>
      <c r="OJ28" s="55"/>
      <c r="OK28" s="55"/>
      <c r="OL28" s="55"/>
      <c r="OM28" s="55"/>
      <c r="ON28" s="55"/>
      <c r="OO28" s="55"/>
      <c r="OP28" s="55"/>
      <c r="OQ28" s="55"/>
      <c r="OR28" s="55"/>
      <c r="OS28" s="55"/>
      <c r="OT28" s="55"/>
      <c r="OU28" s="55"/>
      <c r="OV28" s="55"/>
      <c r="OW28" s="55"/>
      <c r="OX28" s="55"/>
      <c r="OY28" s="55"/>
      <c r="OZ28" s="55"/>
      <c r="PA28" s="55"/>
      <c r="PB28" s="55"/>
      <c r="PC28" s="55"/>
      <c r="PD28" s="55"/>
      <c r="PE28" s="55"/>
      <c r="PF28" s="55"/>
      <c r="PG28" s="55"/>
      <c r="PH28" s="55"/>
      <c r="PI28" s="55"/>
      <c r="PJ28" s="55"/>
      <c r="PK28" s="55"/>
      <c r="PL28" s="55"/>
      <c r="PM28" s="55"/>
      <c r="PN28" s="55"/>
      <c r="PO28" s="55"/>
      <c r="PP28" s="55"/>
      <c r="PQ28" s="55"/>
      <c r="PR28" s="55"/>
      <c r="PS28" s="55"/>
      <c r="PT28" s="55"/>
      <c r="PU28" s="55"/>
      <c r="PV28" s="55"/>
      <c r="PW28" s="55"/>
      <c r="PX28" s="55"/>
      <c r="PY28" s="55"/>
      <c r="PZ28" s="55"/>
    </row>
    <row r="29" spans="1:442" ht="14.5">
      <c r="A29" s="256">
        <v>27</v>
      </c>
      <c r="B29" s="230" t="s">
        <v>326</v>
      </c>
      <c r="C29" s="100">
        <f t="shared" si="0"/>
        <v>15</v>
      </c>
      <c r="D29" s="319"/>
      <c r="E29" s="100"/>
      <c r="F29" s="55"/>
      <c r="G29" s="55"/>
      <c r="H29" s="55"/>
      <c r="I29" s="55"/>
      <c r="J29" s="55"/>
      <c r="K29" s="55"/>
      <c r="L29" s="55"/>
      <c r="M29" s="55"/>
      <c r="N29" s="55"/>
      <c r="O29" s="55" t="s">
        <v>5860</v>
      </c>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100"/>
      <c r="BD29" s="55"/>
      <c r="BE29" s="55"/>
      <c r="BF29" s="55"/>
      <c r="BG29" s="55"/>
      <c r="BH29" s="55"/>
      <c r="BI29" s="55"/>
      <c r="BJ29" s="55"/>
      <c r="BK29" s="55"/>
      <c r="BL29" s="55"/>
      <c r="BM29" s="55"/>
      <c r="BN29" s="55"/>
      <c r="BO29" s="55"/>
      <c r="BP29" s="55"/>
      <c r="BQ29" s="55"/>
      <c r="BR29" s="55"/>
      <c r="BS29" s="257"/>
      <c r="BT29" s="55"/>
      <c r="BU29" s="55"/>
      <c r="BV29" s="55"/>
      <c r="BW29" s="55"/>
      <c r="BX29" s="55"/>
      <c r="BY29" s="55"/>
      <c r="BZ29" s="55"/>
      <c r="CA29" s="55"/>
      <c r="CB29" s="55"/>
      <c r="CC29" s="55"/>
      <c r="CD29" s="55"/>
      <c r="CE29" s="55"/>
      <c r="CF29" s="55"/>
      <c r="CG29" s="55"/>
      <c r="CH29" s="55"/>
      <c r="CI29" s="55"/>
      <c r="CJ29" s="55"/>
      <c r="CK29" s="55"/>
      <c r="CL29" s="55"/>
      <c r="CM29" s="55"/>
      <c r="CN29" s="55" t="s">
        <v>5860</v>
      </c>
      <c r="CO29" s="55"/>
      <c r="CP29" s="55"/>
      <c r="CQ29" s="55"/>
      <c r="CR29" s="55"/>
      <c r="CS29" s="55"/>
      <c r="CT29" s="55"/>
      <c r="CU29" s="55"/>
      <c r="CV29" s="55"/>
      <c r="CW29" s="55"/>
      <c r="CX29" s="55"/>
      <c r="CY29" s="55"/>
      <c r="CZ29" s="55"/>
      <c r="DA29" s="55"/>
      <c r="DB29" s="55"/>
      <c r="DC29" s="55" t="s">
        <v>5860</v>
      </c>
      <c r="DD29" s="55" t="s">
        <v>5860</v>
      </c>
      <c r="DE29" s="55"/>
      <c r="DF29" s="55" t="s">
        <v>5860</v>
      </c>
      <c r="DG29" s="55"/>
      <c r="DH29" s="55"/>
      <c r="DI29" s="55"/>
      <c r="DJ29" s="55"/>
      <c r="DK29" s="55"/>
      <c r="DL29" s="55"/>
      <c r="DM29" s="55"/>
      <c r="DN29" s="55" t="s">
        <v>5860</v>
      </c>
      <c r="DO29" s="55"/>
      <c r="DP29" s="55" t="s">
        <v>568</v>
      </c>
      <c r="DQ29" s="55"/>
      <c r="DR29" s="55"/>
      <c r="DS29" s="55"/>
      <c r="DT29" s="55"/>
      <c r="DU29" s="55"/>
      <c r="DV29" s="55"/>
      <c r="DW29" s="55"/>
      <c r="DX29" s="55"/>
      <c r="DY29" s="55"/>
      <c r="DZ29" s="55"/>
      <c r="EA29" s="55"/>
      <c r="EB29" s="55"/>
      <c r="EC29" s="55"/>
      <c r="ED29" s="55"/>
      <c r="EE29" s="55" t="s">
        <v>5860</v>
      </c>
      <c r="EF29" s="55"/>
      <c r="EG29" s="55"/>
      <c r="EH29" s="55"/>
      <c r="EI29" s="55"/>
      <c r="EJ29" s="55"/>
      <c r="EK29" s="55"/>
      <c r="EL29" s="55"/>
      <c r="EM29" s="257"/>
      <c r="EN29" s="55"/>
      <c r="EO29" s="258"/>
      <c r="EP29" s="55"/>
      <c r="EQ29" s="55"/>
      <c r="ER29" s="55"/>
      <c r="ES29" s="55"/>
      <c r="ET29" s="55"/>
      <c r="EU29" s="55"/>
      <c r="EV29" s="55"/>
      <c r="EW29" s="55"/>
      <c r="EX29" s="55"/>
      <c r="EY29" s="55"/>
      <c r="EZ29" s="55"/>
      <c r="FA29" s="55"/>
      <c r="FB29" s="55"/>
      <c r="FC29" s="55"/>
      <c r="FD29" s="55"/>
      <c r="FE29" s="55"/>
      <c r="FF29" s="55"/>
      <c r="FG29" s="55"/>
      <c r="FH29" s="55"/>
      <c r="FI29" s="259"/>
      <c r="FJ29" s="55"/>
      <c r="FK29" s="55"/>
      <c r="FL29" s="55"/>
      <c r="FM29" s="55"/>
      <c r="FN29" s="55"/>
      <c r="FO29" s="55"/>
      <c r="FP29" s="55"/>
      <c r="FQ29" s="260"/>
      <c r="FR29" s="260"/>
      <c r="FS29" s="55"/>
      <c r="FT29" s="55"/>
      <c r="FU29" s="55"/>
      <c r="FV29" s="55"/>
      <c r="FW29" s="55"/>
      <c r="FX29" s="55"/>
      <c r="FY29" s="55"/>
      <c r="FZ29" s="55" t="s">
        <v>5860</v>
      </c>
      <c r="GA29" s="55"/>
      <c r="GB29" s="55"/>
      <c r="GC29" s="55"/>
      <c r="GD29" s="55"/>
      <c r="GE29" s="55"/>
      <c r="GF29" s="55"/>
      <c r="GG29" s="55"/>
      <c r="GH29" s="55"/>
      <c r="GI29" s="55"/>
      <c r="GJ29" s="55"/>
      <c r="GK29" s="55"/>
      <c r="GL29" s="55"/>
      <c r="GM29" s="55"/>
      <c r="GN29" s="55"/>
      <c r="GO29" s="55"/>
      <c r="GP29" s="55"/>
      <c r="GQ29" s="55"/>
      <c r="GR29" s="55"/>
      <c r="GS29" s="55"/>
      <c r="GT29" s="55"/>
      <c r="GU29" s="55"/>
      <c r="GV29" s="55"/>
      <c r="GW29" s="55"/>
      <c r="GX29" s="55"/>
      <c r="GY29" s="55"/>
      <c r="GZ29" s="55" t="s">
        <v>5860</v>
      </c>
      <c r="HA29" s="55"/>
      <c r="HB29" s="55"/>
      <c r="HC29" s="55"/>
      <c r="HD29" s="55"/>
      <c r="HE29" s="55"/>
      <c r="HF29" s="55"/>
      <c r="HG29" s="55" t="s">
        <v>5860</v>
      </c>
      <c r="HH29" s="55"/>
      <c r="HI29" s="55"/>
      <c r="HJ29" s="55"/>
      <c r="HK29" s="55"/>
      <c r="HL29" s="55"/>
      <c r="HM29" s="55"/>
      <c r="HN29" s="55"/>
      <c r="HO29" s="55"/>
      <c r="HP29" s="55"/>
      <c r="HQ29" s="55"/>
      <c r="HR29" s="260"/>
      <c r="HS29" s="55"/>
      <c r="HT29" s="55"/>
      <c r="HU29" s="55"/>
      <c r="HV29" s="55"/>
      <c r="HW29" s="55"/>
      <c r="HX29" s="55"/>
      <c r="HY29" s="55"/>
      <c r="HZ29" s="55"/>
      <c r="IA29" s="55"/>
      <c r="IB29" s="55"/>
      <c r="IC29" s="55" t="s">
        <v>5860</v>
      </c>
      <c r="ID29" s="319"/>
      <c r="IE29" s="55"/>
      <c r="IF29" s="55"/>
      <c r="IG29" s="55"/>
      <c r="IH29" s="55"/>
      <c r="II29" s="55"/>
      <c r="IJ29" s="55"/>
      <c r="IK29" s="55"/>
      <c r="IL29" s="55"/>
      <c r="IM29" s="55"/>
      <c r="IN29" s="55" t="s">
        <v>5860</v>
      </c>
      <c r="IO29" s="55"/>
      <c r="IP29" s="55"/>
      <c r="IQ29" s="55"/>
      <c r="IR29" s="55" t="s">
        <v>5860</v>
      </c>
      <c r="IS29" s="55"/>
      <c r="IT29" s="55"/>
      <c r="IU29" s="55"/>
      <c r="IV29" s="55"/>
      <c r="IW29" s="55"/>
      <c r="IX29" s="55"/>
      <c r="IY29" s="55"/>
      <c r="IZ29" s="55"/>
      <c r="JA29" s="55"/>
      <c r="JB29" s="55"/>
      <c r="JC29" s="55"/>
      <c r="JD29" s="55"/>
      <c r="JE29" s="55"/>
      <c r="JF29" s="55"/>
      <c r="JG29" s="55"/>
      <c r="JH29" s="319"/>
      <c r="JI29" s="55"/>
      <c r="JJ29" s="55"/>
      <c r="JK29" s="319"/>
      <c r="JL29" s="55"/>
      <c r="JM29" s="55"/>
      <c r="JN29" s="55"/>
      <c r="JO29" s="55"/>
      <c r="JP29" s="55"/>
      <c r="JQ29" s="55"/>
      <c r="JR29" s="55"/>
      <c r="JS29" s="55"/>
      <c r="JT29" s="55"/>
      <c r="JU29" s="55"/>
      <c r="JV29" s="55"/>
      <c r="JW29" s="55"/>
      <c r="JX29" s="55"/>
      <c r="JY29" s="55"/>
      <c r="JZ29" s="55"/>
      <c r="KA29" s="55"/>
      <c r="KB29" s="319"/>
      <c r="KC29" s="319"/>
      <c r="KD29" s="55"/>
      <c r="KE29" s="55"/>
      <c r="KF29" s="55"/>
      <c r="KG29" s="55"/>
      <c r="KH29" s="55"/>
      <c r="KI29" s="55"/>
      <c r="KJ29" s="55"/>
      <c r="KK29" s="55"/>
      <c r="KL29" s="55"/>
      <c r="KM29" s="55"/>
      <c r="KN29" s="55"/>
      <c r="KO29" s="55"/>
      <c r="KP29" s="55"/>
      <c r="KQ29" s="55"/>
      <c r="KR29" s="55"/>
      <c r="KS29" s="55"/>
      <c r="KT29" s="55"/>
      <c r="KU29" s="55"/>
      <c r="KV29" s="55"/>
      <c r="KW29" s="55"/>
      <c r="KX29" s="55"/>
      <c r="KY29" s="319"/>
      <c r="KZ29" s="55"/>
      <c r="LA29" s="55"/>
      <c r="LB29" s="55"/>
      <c r="LC29" s="55"/>
      <c r="LD29" s="55"/>
      <c r="LE29" s="55"/>
      <c r="LF29" s="319"/>
      <c r="LG29" s="55"/>
      <c r="LH29" s="55"/>
      <c r="LI29" s="55"/>
      <c r="LJ29" s="55"/>
      <c r="LK29" s="55" t="s">
        <v>5860</v>
      </c>
      <c r="LL29" s="55"/>
      <c r="LM29" s="55"/>
      <c r="LN29" s="55"/>
      <c r="LO29" s="55"/>
      <c r="LP29" s="55"/>
      <c r="LQ29" s="55"/>
      <c r="LR29" s="55"/>
      <c r="LS29" s="55"/>
      <c r="LT29" s="319"/>
      <c r="LU29" s="55"/>
      <c r="LV29" s="55"/>
      <c r="LW29" s="55"/>
      <c r="LX29" s="55"/>
      <c r="LY29" s="55"/>
      <c r="LZ29" s="55"/>
      <c r="MA29" s="55"/>
      <c r="MB29" s="55"/>
      <c r="MC29" s="55"/>
      <c r="MD29" s="55"/>
      <c r="ME29" s="55"/>
      <c r="MF29" s="319"/>
      <c r="MG29" s="55"/>
      <c r="MH29" s="55"/>
      <c r="MI29" s="319"/>
      <c r="MJ29" s="55"/>
      <c r="MK29" s="55"/>
      <c r="ML29" s="55"/>
      <c r="MM29" s="319"/>
      <c r="MN29" s="55"/>
      <c r="MO29" s="55"/>
      <c r="MP29" s="55"/>
      <c r="MQ29" s="55"/>
      <c r="MR29" s="55"/>
      <c r="MS29" s="55"/>
      <c r="MT29" s="55"/>
      <c r="MU29" s="55"/>
      <c r="MV29" s="55"/>
      <c r="MW29" s="55" t="s">
        <v>5860</v>
      </c>
      <c r="MX29" s="319"/>
      <c r="MY29" s="55"/>
      <c r="MZ29" s="55"/>
      <c r="NA29" s="55"/>
      <c r="NB29" s="55"/>
      <c r="NC29" s="55"/>
      <c r="ND29" s="55"/>
      <c r="NE29" s="319"/>
      <c r="NF29" s="55"/>
      <c r="NG29" s="55"/>
      <c r="NH29" s="55"/>
      <c r="NI29" s="55"/>
      <c r="NJ29" s="55"/>
      <c r="NK29" s="55"/>
      <c r="NL29" s="55"/>
      <c r="NM29" s="55"/>
      <c r="NN29" s="55"/>
      <c r="NO29" s="55"/>
      <c r="NP29" s="55"/>
      <c r="NQ29" s="55"/>
      <c r="NR29" s="55"/>
      <c r="NS29" s="55"/>
      <c r="NT29" s="55"/>
      <c r="NU29" s="55"/>
      <c r="NV29" s="55"/>
      <c r="NW29" s="55"/>
      <c r="NX29" s="55"/>
      <c r="NY29" s="55"/>
      <c r="NZ29" s="55"/>
      <c r="OA29" s="55"/>
      <c r="OB29" s="55"/>
      <c r="OC29" s="55"/>
      <c r="OD29" s="55"/>
      <c r="OE29" s="55"/>
      <c r="OF29" s="55"/>
      <c r="OG29" s="55"/>
      <c r="OH29" s="55"/>
      <c r="OI29" s="55"/>
      <c r="OJ29" s="55"/>
      <c r="OK29" s="55"/>
      <c r="OL29" s="55"/>
      <c r="OM29" s="55"/>
      <c r="ON29" s="55"/>
      <c r="OO29" s="55"/>
      <c r="OP29" s="55"/>
      <c r="OQ29" s="55"/>
      <c r="OR29" s="55"/>
      <c r="OS29" s="55"/>
      <c r="OT29" s="55"/>
      <c r="OU29" s="55"/>
      <c r="OV29" s="55"/>
      <c r="OW29" s="55"/>
      <c r="OX29" s="55"/>
      <c r="OY29" s="55"/>
      <c r="OZ29" s="55"/>
      <c r="PA29" s="55"/>
      <c r="PB29" s="55"/>
      <c r="PC29" s="55"/>
      <c r="PD29" s="55"/>
      <c r="PE29" s="55"/>
      <c r="PF29" s="55"/>
      <c r="PG29" s="55"/>
      <c r="PH29" s="55"/>
      <c r="PI29" s="55"/>
      <c r="PJ29" s="55"/>
      <c r="PK29" s="55"/>
      <c r="PL29" s="55"/>
      <c r="PM29" s="55"/>
      <c r="PN29" s="55"/>
      <c r="PO29" s="55"/>
      <c r="PP29" s="55"/>
      <c r="PQ29" s="55"/>
      <c r="PR29" s="55"/>
      <c r="PS29" s="55"/>
      <c r="PT29" s="55"/>
      <c r="PU29" s="55"/>
      <c r="PV29" s="55"/>
      <c r="PW29" s="55"/>
      <c r="PX29" s="55"/>
      <c r="PY29" s="55"/>
      <c r="PZ29" s="55"/>
    </row>
    <row r="30" spans="1:442" ht="14.5">
      <c r="A30" s="256">
        <v>28</v>
      </c>
      <c r="B30" s="230" t="s">
        <v>5888</v>
      </c>
      <c r="C30" s="100">
        <f t="shared" si="0"/>
        <v>28</v>
      </c>
      <c r="D30" s="319"/>
      <c r="E30" s="100"/>
      <c r="F30" s="55"/>
      <c r="G30" s="55"/>
      <c r="H30" s="55"/>
      <c r="I30" s="55"/>
      <c r="J30" s="55"/>
      <c r="K30" s="55"/>
      <c r="L30" s="55"/>
      <c r="M30" s="55"/>
      <c r="N30" s="55"/>
      <c r="O30" s="55"/>
      <c r="P30" s="55"/>
      <c r="Q30" s="55"/>
      <c r="R30" s="55"/>
      <c r="S30" s="55"/>
      <c r="T30" s="55"/>
      <c r="U30" s="55"/>
      <c r="V30" s="55" t="s">
        <v>5860</v>
      </c>
      <c r="W30" s="55"/>
      <c r="X30" s="55"/>
      <c r="Y30" s="55" t="s">
        <v>5860</v>
      </c>
      <c r="Z30" s="55"/>
      <c r="AA30" s="55"/>
      <c r="AB30" s="55"/>
      <c r="AC30" s="55"/>
      <c r="AD30" s="55"/>
      <c r="AE30" s="55"/>
      <c r="AF30" s="55"/>
      <c r="AG30" s="55"/>
      <c r="AH30" s="55"/>
      <c r="AI30" s="55"/>
      <c r="AJ30" s="55"/>
      <c r="AK30" s="55"/>
      <c r="AL30" s="55"/>
      <c r="AM30" s="55"/>
      <c r="AN30" s="55" t="s">
        <v>5860</v>
      </c>
      <c r="AO30" s="55"/>
      <c r="AP30" s="55"/>
      <c r="AQ30" s="55" t="s">
        <v>5860</v>
      </c>
      <c r="AR30" s="55"/>
      <c r="AS30" s="55"/>
      <c r="AT30" s="55"/>
      <c r="AU30" s="55"/>
      <c r="AV30" s="55"/>
      <c r="AW30" s="55"/>
      <c r="AX30" s="55"/>
      <c r="AY30" s="55"/>
      <c r="AZ30" s="55"/>
      <c r="BA30" s="55"/>
      <c r="BB30" s="55"/>
      <c r="BC30" s="100"/>
      <c r="BD30" s="55"/>
      <c r="BE30" s="55"/>
      <c r="BF30" s="55"/>
      <c r="BG30" s="55"/>
      <c r="BH30" s="55"/>
      <c r="BI30" s="55" t="s">
        <v>5860</v>
      </c>
      <c r="BJ30" s="55"/>
      <c r="BK30" s="55"/>
      <c r="BL30" s="55"/>
      <c r="BM30" s="55"/>
      <c r="BN30" s="55"/>
      <c r="BO30" s="55"/>
      <c r="BP30" s="55"/>
      <c r="BQ30" s="55"/>
      <c r="BR30" s="55"/>
      <c r="BS30" s="257"/>
      <c r="BT30" s="321" t="s">
        <v>5861</v>
      </c>
      <c r="BU30" s="55" t="s">
        <v>5860</v>
      </c>
      <c r="BV30" s="55"/>
      <c r="BW30" s="55"/>
      <c r="BX30" s="55"/>
      <c r="BY30" s="55"/>
      <c r="BZ30" s="55"/>
      <c r="CA30" s="55"/>
      <c r="CB30" s="55"/>
      <c r="CC30" s="55"/>
      <c r="CD30" s="55"/>
      <c r="CE30" s="55"/>
      <c r="CF30" s="55"/>
      <c r="CG30" s="55"/>
      <c r="CH30" s="55"/>
      <c r="CI30" s="55"/>
      <c r="CJ30" s="55"/>
      <c r="CK30" s="55"/>
      <c r="CL30" s="55"/>
      <c r="CM30" s="55"/>
      <c r="CN30" s="55"/>
      <c r="CO30" s="55"/>
      <c r="CP30" s="55"/>
      <c r="CQ30" s="55"/>
      <c r="CR30" s="55"/>
      <c r="CS30" s="55"/>
      <c r="CT30" s="55"/>
      <c r="CU30" s="55"/>
      <c r="CV30" s="55"/>
      <c r="CW30" s="55" t="s">
        <v>5860</v>
      </c>
      <c r="CX30" s="55" t="s">
        <v>5860</v>
      </c>
      <c r="CY30" s="55"/>
      <c r="CZ30" s="55"/>
      <c r="DA30" s="55"/>
      <c r="DB30" s="55"/>
      <c r="DC30" s="55"/>
      <c r="DD30" s="55"/>
      <c r="DE30" s="55"/>
      <c r="DF30" s="55"/>
      <c r="DG30" s="55"/>
      <c r="DH30" s="55"/>
      <c r="DI30" s="55" t="s">
        <v>5860</v>
      </c>
      <c r="DJ30" s="55"/>
      <c r="DK30" s="55" t="s">
        <v>5860</v>
      </c>
      <c r="DL30" s="55"/>
      <c r="DM30" s="55"/>
      <c r="DN30" s="55"/>
      <c r="DO30" s="55"/>
      <c r="DP30" s="55" t="s">
        <v>568</v>
      </c>
      <c r="DQ30" s="55"/>
      <c r="DR30" s="55"/>
      <c r="DS30" s="55"/>
      <c r="DT30" s="55"/>
      <c r="DU30" s="55"/>
      <c r="DV30" s="55"/>
      <c r="DW30" s="55"/>
      <c r="DX30" s="55"/>
      <c r="DY30" s="55"/>
      <c r="DZ30" s="55"/>
      <c r="EA30" s="55"/>
      <c r="EB30" s="55"/>
      <c r="EC30" s="55"/>
      <c r="ED30" s="55"/>
      <c r="EE30" s="55"/>
      <c r="EF30" s="55"/>
      <c r="EG30" s="55" t="s">
        <v>5860</v>
      </c>
      <c r="EH30" s="55"/>
      <c r="EI30" s="55"/>
      <c r="EJ30" s="55"/>
      <c r="EK30" s="55"/>
      <c r="EL30" s="55"/>
      <c r="EM30" s="257"/>
      <c r="EN30" s="55"/>
      <c r="EO30" s="258"/>
      <c r="EP30" s="55"/>
      <c r="EQ30" s="55"/>
      <c r="ER30" s="55"/>
      <c r="ES30" s="55"/>
      <c r="ET30" s="55"/>
      <c r="EU30" s="55"/>
      <c r="EV30" s="55"/>
      <c r="EW30" s="55"/>
      <c r="EX30" s="55"/>
      <c r="EY30" s="55"/>
      <c r="EZ30" s="55"/>
      <c r="FA30" s="55"/>
      <c r="FB30" s="55"/>
      <c r="FC30" s="55"/>
      <c r="FD30" s="55"/>
      <c r="FE30" s="55" t="s">
        <v>5860</v>
      </c>
      <c r="FF30" s="55"/>
      <c r="FG30" s="55"/>
      <c r="FH30" s="55"/>
      <c r="FI30" s="259"/>
      <c r="FJ30" s="55"/>
      <c r="FK30" s="55"/>
      <c r="FL30" s="55" t="s">
        <v>5860</v>
      </c>
      <c r="FM30" s="55"/>
      <c r="FN30" s="55"/>
      <c r="FO30" s="55"/>
      <c r="FP30" s="55"/>
      <c r="FQ30" s="260"/>
      <c r="FR30" s="260"/>
      <c r="FS30" s="55"/>
      <c r="FT30" s="55"/>
      <c r="FU30" s="55"/>
      <c r="FV30" s="55"/>
      <c r="FW30" s="55"/>
      <c r="FX30" s="55"/>
      <c r="FY30" s="55" t="s">
        <v>5860</v>
      </c>
      <c r="FZ30" s="55"/>
      <c r="GA30" s="55"/>
      <c r="GB30" s="55"/>
      <c r="GC30" s="55"/>
      <c r="GD30" s="55"/>
      <c r="GE30" s="55"/>
      <c r="GF30" s="55"/>
      <c r="GG30" s="55"/>
      <c r="GH30" s="55"/>
      <c r="GI30" s="55" t="s">
        <v>5860</v>
      </c>
      <c r="GJ30" s="55"/>
      <c r="GK30" s="55"/>
      <c r="GL30" s="55"/>
      <c r="GM30" s="55"/>
      <c r="GN30" s="55"/>
      <c r="GO30" s="55"/>
      <c r="GP30" s="55"/>
      <c r="GQ30" s="55"/>
      <c r="GR30" s="55"/>
      <c r="GS30" s="55"/>
      <c r="GT30" s="55"/>
      <c r="GU30" s="55"/>
      <c r="GV30" s="55"/>
      <c r="GW30" s="55"/>
      <c r="GX30" s="55"/>
      <c r="GY30" s="55" t="s">
        <v>5860</v>
      </c>
      <c r="GZ30" s="55"/>
      <c r="HA30" s="55"/>
      <c r="HB30" s="55"/>
      <c r="HC30" s="55"/>
      <c r="HD30" s="55"/>
      <c r="HE30" s="55"/>
      <c r="HF30" s="55" t="s">
        <v>5860</v>
      </c>
      <c r="HG30" s="55"/>
      <c r="HH30" s="55"/>
      <c r="HI30" s="55"/>
      <c r="HJ30" s="55"/>
      <c r="HK30" s="55"/>
      <c r="HL30" s="55"/>
      <c r="HM30" s="55"/>
      <c r="HN30" s="55"/>
      <c r="HO30" s="55"/>
      <c r="HP30" s="55"/>
      <c r="HQ30" s="55"/>
      <c r="HR30" s="260"/>
      <c r="HS30" s="55"/>
      <c r="HT30" s="55"/>
      <c r="HU30" s="55"/>
      <c r="HV30" s="55" t="s">
        <v>5860</v>
      </c>
      <c r="HW30" s="55"/>
      <c r="HX30" s="55"/>
      <c r="HY30" s="55"/>
      <c r="HZ30" s="55" t="s">
        <v>5860</v>
      </c>
      <c r="IA30" s="55"/>
      <c r="IB30" s="55"/>
      <c r="IC30" s="55"/>
      <c r="ID30" s="319"/>
      <c r="IE30" s="55"/>
      <c r="IF30" s="55"/>
      <c r="IG30" s="55"/>
      <c r="IH30" s="55"/>
      <c r="II30" s="55"/>
      <c r="IJ30" s="55"/>
      <c r="IK30" s="55"/>
      <c r="IL30" s="55"/>
      <c r="IM30" s="55"/>
      <c r="IN30" s="55"/>
      <c r="IO30" s="55"/>
      <c r="IP30" s="55"/>
      <c r="IQ30" s="55"/>
      <c r="IR30" s="55"/>
      <c r="IS30" s="55"/>
      <c r="IT30" s="55"/>
      <c r="IU30" s="55"/>
      <c r="IV30" s="55"/>
      <c r="IW30" s="55"/>
      <c r="IX30" s="55"/>
      <c r="IY30" s="55"/>
      <c r="IZ30" s="55"/>
      <c r="JA30" s="55"/>
      <c r="JB30" s="55"/>
      <c r="JC30" s="55" t="s">
        <v>5860</v>
      </c>
      <c r="JD30" s="55"/>
      <c r="JE30" s="55"/>
      <c r="JF30" s="55"/>
      <c r="JG30" s="55"/>
      <c r="JH30" s="319"/>
      <c r="JI30" s="55" t="s">
        <v>5860</v>
      </c>
      <c r="JJ30" s="55" t="s">
        <v>5860</v>
      </c>
      <c r="JK30" s="319"/>
      <c r="JL30" s="55"/>
      <c r="JM30" s="55"/>
      <c r="JN30" s="55"/>
      <c r="JO30" s="55"/>
      <c r="JP30" s="55"/>
      <c r="JQ30" s="55"/>
      <c r="JR30" s="55"/>
      <c r="JS30" s="55"/>
      <c r="JT30" s="55"/>
      <c r="JU30" s="55"/>
      <c r="JV30" s="55" t="s">
        <v>5860</v>
      </c>
      <c r="JW30" s="55"/>
      <c r="JX30" s="55"/>
      <c r="JY30" s="55"/>
      <c r="JZ30" s="55"/>
      <c r="KA30" s="55"/>
      <c r="KB30" s="319"/>
      <c r="KC30" s="319"/>
      <c r="KD30" s="55"/>
      <c r="KE30" s="55"/>
      <c r="KF30" s="55"/>
      <c r="KG30" s="55"/>
      <c r="KH30" s="55"/>
      <c r="KI30" s="55"/>
      <c r="KJ30" s="55"/>
      <c r="KK30" s="55"/>
      <c r="KL30" s="55"/>
      <c r="KM30" s="55"/>
      <c r="KN30" s="55"/>
      <c r="KO30" s="55" t="s">
        <v>5860</v>
      </c>
      <c r="KP30" s="55"/>
      <c r="KQ30" s="55"/>
      <c r="KR30" s="55"/>
      <c r="KS30" s="55"/>
      <c r="KT30" s="55"/>
      <c r="KU30" s="55"/>
      <c r="KV30" s="55"/>
      <c r="KW30" s="55"/>
      <c r="KX30" s="55"/>
      <c r="KY30" s="319"/>
      <c r="KZ30" s="55"/>
      <c r="LA30" s="55"/>
      <c r="LB30" s="55"/>
      <c r="LC30" s="55"/>
      <c r="LD30" s="55"/>
      <c r="LE30" s="55" t="s">
        <v>5871</v>
      </c>
      <c r="LF30" s="319"/>
      <c r="LG30" s="55"/>
      <c r="LH30" s="55"/>
      <c r="LI30" s="55"/>
      <c r="LJ30" s="55"/>
      <c r="LK30" s="55"/>
      <c r="LL30" s="55"/>
      <c r="LM30" s="55"/>
      <c r="LN30" s="55"/>
      <c r="LO30" s="55"/>
      <c r="LP30" s="55"/>
      <c r="LQ30" s="55"/>
      <c r="LR30" s="55"/>
      <c r="LS30" s="55"/>
      <c r="LT30" s="319"/>
      <c r="LU30" s="55"/>
      <c r="LV30" s="55"/>
      <c r="LW30" s="55"/>
      <c r="LX30" s="55" t="s">
        <v>5860</v>
      </c>
      <c r="LY30" s="55"/>
      <c r="LZ30" s="55"/>
      <c r="MA30" s="55"/>
      <c r="MB30" s="55"/>
      <c r="MC30" s="55"/>
      <c r="MD30" s="55"/>
      <c r="ME30" s="55"/>
      <c r="MF30" s="319"/>
      <c r="MG30" s="55"/>
      <c r="MH30" s="55"/>
      <c r="MI30" s="319"/>
      <c r="MJ30" s="55"/>
      <c r="MK30" s="55"/>
      <c r="ML30" s="55"/>
      <c r="MM30" s="319"/>
      <c r="MN30" s="55"/>
      <c r="MO30" s="55"/>
      <c r="MP30" s="55" t="s">
        <v>5860</v>
      </c>
      <c r="MQ30" s="55"/>
      <c r="MR30" s="55"/>
      <c r="MS30" s="55"/>
      <c r="MT30" s="55"/>
      <c r="MU30" s="55" t="s">
        <v>5860</v>
      </c>
      <c r="MV30" s="55"/>
      <c r="MW30" s="55"/>
      <c r="MX30" s="319"/>
      <c r="MY30" s="55"/>
      <c r="MZ30" s="55"/>
      <c r="NA30" s="55"/>
      <c r="NB30" s="55"/>
      <c r="NC30" s="55"/>
      <c r="ND30" s="55"/>
      <c r="NE30" s="319"/>
      <c r="NF30" s="55"/>
      <c r="NG30" s="55"/>
      <c r="NH30" s="55"/>
      <c r="NI30" s="55"/>
      <c r="NJ30" s="55"/>
      <c r="NK30" s="55"/>
      <c r="NL30" s="55"/>
      <c r="NM30" s="55"/>
      <c r="NN30" s="55"/>
      <c r="NO30" s="55"/>
      <c r="NP30" s="55"/>
      <c r="NQ30" s="55"/>
      <c r="NR30" s="55"/>
      <c r="NS30" s="55"/>
      <c r="NT30" s="55"/>
      <c r="NU30" s="55"/>
      <c r="NV30" s="55"/>
      <c r="NW30" s="55"/>
      <c r="NX30" s="55"/>
      <c r="NY30" s="55"/>
      <c r="NZ30" s="55"/>
      <c r="OA30" s="55"/>
      <c r="OB30" s="55"/>
      <c r="OC30" s="55"/>
      <c r="OD30" s="55"/>
      <c r="OE30" s="55"/>
      <c r="OF30" s="55"/>
      <c r="OG30" s="55"/>
      <c r="OH30" s="55"/>
      <c r="OI30" s="55"/>
      <c r="OJ30" s="55"/>
      <c r="OK30" s="55"/>
      <c r="OL30" s="55"/>
      <c r="OM30" s="55"/>
      <c r="ON30" s="55"/>
      <c r="OO30" s="55"/>
      <c r="OP30" s="55"/>
      <c r="OQ30" s="55"/>
      <c r="OR30" s="55"/>
      <c r="OS30" s="55"/>
      <c r="OT30" s="55"/>
      <c r="OU30" s="55"/>
      <c r="OV30" s="55"/>
      <c r="OW30" s="55"/>
      <c r="OX30" s="55"/>
      <c r="OY30" s="55"/>
      <c r="OZ30" s="55"/>
      <c r="PA30" s="55"/>
      <c r="PB30" s="55"/>
      <c r="PC30" s="55"/>
      <c r="PD30" s="55"/>
      <c r="PE30" s="55"/>
      <c r="PF30" s="55"/>
      <c r="PG30" s="55"/>
      <c r="PH30" s="55"/>
      <c r="PI30" s="55"/>
      <c r="PJ30" s="55"/>
      <c r="PK30" s="55"/>
      <c r="PL30" s="55"/>
      <c r="PM30" s="55"/>
      <c r="PN30" s="55"/>
      <c r="PO30" s="55"/>
      <c r="PP30" s="55"/>
      <c r="PQ30" s="55"/>
      <c r="PR30" s="55"/>
      <c r="PS30" s="55"/>
      <c r="PT30" s="55"/>
      <c r="PU30" s="55"/>
      <c r="PV30" s="55"/>
      <c r="PW30" s="55"/>
      <c r="PX30" s="55"/>
      <c r="PY30" s="55"/>
      <c r="PZ30" s="55"/>
    </row>
    <row r="31" spans="1:442" ht="14.5">
      <c r="A31" s="256">
        <v>29</v>
      </c>
      <c r="B31" s="230" t="s">
        <v>5889</v>
      </c>
      <c r="C31" s="100">
        <f t="shared" si="0"/>
        <v>0</v>
      </c>
      <c r="D31" s="319"/>
      <c r="E31" s="100"/>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100"/>
      <c r="BD31" s="55"/>
      <c r="BE31" s="55"/>
      <c r="BF31" s="55"/>
      <c r="BG31" s="55"/>
      <c r="BH31" s="55"/>
      <c r="BI31" s="55"/>
      <c r="BJ31" s="55"/>
      <c r="BK31" s="55"/>
      <c r="BL31" s="55"/>
      <c r="BM31" s="55"/>
      <c r="BN31" s="55"/>
      <c r="BO31" s="55"/>
      <c r="BP31" s="55"/>
      <c r="BQ31" s="55"/>
      <c r="BR31" s="55"/>
      <c r="BS31" s="257"/>
      <c r="BT31" s="319"/>
      <c r="BU31" s="55"/>
      <c r="BV31" s="55"/>
      <c r="BW31" s="55"/>
      <c r="BX31" s="55"/>
      <c r="BY31" s="55"/>
      <c r="BZ31" s="55"/>
      <c r="CA31" s="55"/>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55"/>
      <c r="DH31" s="55"/>
      <c r="DI31" s="55"/>
      <c r="DJ31" s="55"/>
      <c r="DK31" s="55"/>
      <c r="DL31" s="55"/>
      <c r="DM31" s="55"/>
      <c r="DN31" s="55"/>
      <c r="DO31" s="55"/>
      <c r="DP31" s="55" t="s">
        <v>568</v>
      </c>
      <c r="DQ31" s="55"/>
      <c r="DR31" s="55"/>
      <c r="DS31" s="55"/>
      <c r="DT31" s="55"/>
      <c r="DU31" s="55"/>
      <c r="DV31" s="55"/>
      <c r="DW31" s="55"/>
      <c r="DX31" s="55"/>
      <c r="DY31" s="55"/>
      <c r="DZ31" s="55"/>
      <c r="EA31" s="55"/>
      <c r="EB31" s="55"/>
      <c r="EC31" s="55"/>
      <c r="ED31" s="55"/>
      <c r="EE31" s="55"/>
      <c r="EF31" s="55"/>
      <c r="EG31" s="55"/>
      <c r="EH31" s="55"/>
      <c r="EI31" s="55"/>
      <c r="EJ31" s="55"/>
      <c r="EK31" s="55"/>
      <c r="EL31" s="55"/>
      <c r="EM31" s="257"/>
      <c r="EN31" s="55"/>
      <c r="EO31" s="258"/>
      <c r="EP31" s="55"/>
      <c r="EQ31" s="55"/>
      <c r="ER31" s="55"/>
      <c r="ES31" s="55"/>
      <c r="ET31" s="55"/>
      <c r="EU31" s="55"/>
      <c r="EV31" s="55"/>
      <c r="EW31" s="55"/>
      <c r="EX31" s="55"/>
      <c r="EY31" s="55"/>
      <c r="EZ31" s="55"/>
      <c r="FA31" s="55"/>
      <c r="FB31" s="55"/>
      <c r="FC31" s="55"/>
      <c r="FD31" s="55"/>
      <c r="FE31" s="55"/>
      <c r="FF31" s="55"/>
      <c r="FG31" s="55"/>
      <c r="FH31" s="55"/>
      <c r="FI31" s="259"/>
      <c r="FJ31" s="55"/>
      <c r="FK31" s="55"/>
      <c r="FL31" s="55"/>
      <c r="FM31" s="55"/>
      <c r="FN31" s="55"/>
      <c r="FO31" s="55"/>
      <c r="FP31" s="55"/>
      <c r="FQ31" s="260"/>
      <c r="FR31" s="260"/>
      <c r="FS31" s="55"/>
      <c r="FT31" s="55"/>
      <c r="FU31" s="55"/>
      <c r="FV31" s="55"/>
      <c r="FW31" s="55"/>
      <c r="FX31" s="55"/>
      <c r="FY31" s="55"/>
      <c r="FZ31" s="55"/>
      <c r="GA31" s="55"/>
      <c r="GB31" s="55"/>
      <c r="GC31" s="55"/>
      <c r="GD31" s="55"/>
      <c r="GE31" s="55"/>
      <c r="GF31" s="55"/>
      <c r="GG31" s="55"/>
      <c r="GH31" s="55"/>
      <c r="GI31" s="55"/>
      <c r="GJ31" s="55"/>
      <c r="GK31" s="55"/>
      <c r="GL31" s="55"/>
      <c r="GM31" s="55"/>
      <c r="GN31" s="55"/>
      <c r="GO31" s="55"/>
      <c r="GP31" s="55"/>
      <c r="GQ31" s="55"/>
      <c r="GR31" s="55"/>
      <c r="GS31" s="55"/>
      <c r="GT31" s="55"/>
      <c r="GU31" s="55"/>
      <c r="GV31" s="55"/>
      <c r="GW31" s="55"/>
      <c r="GX31" s="55"/>
      <c r="GY31" s="55"/>
      <c r="GZ31" s="55"/>
      <c r="HA31" s="55"/>
      <c r="HB31" s="55"/>
      <c r="HC31" s="55"/>
      <c r="HD31" s="55"/>
      <c r="HE31" s="55"/>
      <c r="HF31" s="55"/>
      <c r="HG31" s="55"/>
      <c r="HH31" s="55"/>
      <c r="HI31" s="55"/>
      <c r="HJ31" s="55"/>
      <c r="HK31" s="55"/>
      <c r="HL31" s="55"/>
      <c r="HM31" s="55"/>
      <c r="HN31" s="55"/>
      <c r="HO31" s="55"/>
      <c r="HP31" s="55"/>
      <c r="HQ31" s="55"/>
      <c r="HR31" s="260"/>
      <c r="HS31" s="55"/>
      <c r="HT31" s="55"/>
      <c r="HU31" s="55"/>
      <c r="HV31" s="55"/>
      <c r="HW31" s="55"/>
      <c r="HX31" s="55"/>
      <c r="HY31" s="55"/>
      <c r="HZ31" s="55"/>
      <c r="IA31" s="55"/>
      <c r="IB31" s="55"/>
      <c r="IC31" s="55"/>
      <c r="ID31" s="319"/>
      <c r="IE31" s="55"/>
      <c r="IF31" s="55"/>
      <c r="IG31" s="55"/>
      <c r="IH31" s="55"/>
      <c r="II31" s="55"/>
      <c r="IJ31" s="55"/>
      <c r="IK31" s="55"/>
      <c r="IL31" s="55"/>
      <c r="IM31" s="55"/>
      <c r="IN31" s="55"/>
      <c r="IO31" s="55"/>
      <c r="IP31" s="55"/>
      <c r="IQ31" s="55"/>
      <c r="IR31" s="55"/>
      <c r="IS31" s="55"/>
      <c r="IT31" s="55"/>
      <c r="IU31" s="55"/>
      <c r="IV31" s="55"/>
      <c r="IW31" s="55"/>
      <c r="IX31" s="55"/>
      <c r="IY31" s="55"/>
      <c r="IZ31" s="55"/>
      <c r="JA31" s="55"/>
      <c r="JB31" s="55"/>
      <c r="JC31" s="55"/>
      <c r="JD31" s="55"/>
      <c r="JE31" s="55"/>
      <c r="JF31" s="55"/>
      <c r="JG31" s="55"/>
      <c r="JH31" s="319"/>
      <c r="JI31" s="55"/>
      <c r="JJ31" s="55"/>
      <c r="JK31" s="319"/>
      <c r="JL31" s="55"/>
      <c r="JM31" s="55"/>
      <c r="JN31" s="55"/>
      <c r="JO31" s="55"/>
      <c r="JP31" s="55"/>
      <c r="JQ31" s="55"/>
      <c r="JR31" s="55"/>
      <c r="JS31" s="55"/>
      <c r="JT31" s="55"/>
      <c r="JU31" s="55"/>
      <c r="JV31" s="55"/>
      <c r="JW31" s="55"/>
      <c r="JX31" s="55"/>
      <c r="JY31" s="55"/>
      <c r="JZ31" s="55"/>
      <c r="KA31" s="55"/>
      <c r="KB31" s="319"/>
      <c r="KC31" s="319"/>
      <c r="KD31" s="55"/>
      <c r="KE31" s="55"/>
      <c r="KF31" s="55"/>
      <c r="KG31" s="55"/>
      <c r="KH31" s="55"/>
      <c r="KI31" s="55"/>
      <c r="KJ31" s="55"/>
      <c r="KK31" s="55"/>
      <c r="KL31" s="55"/>
      <c r="KM31" s="55"/>
      <c r="KN31" s="55"/>
      <c r="KO31" s="55"/>
      <c r="KP31" s="55"/>
      <c r="KQ31" s="55"/>
      <c r="KR31" s="55"/>
      <c r="KS31" s="55"/>
      <c r="KT31" s="55"/>
      <c r="KU31" s="55"/>
      <c r="KV31" s="55"/>
      <c r="KW31" s="55"/>
      <c r="KX31" s="55"/>
      <c r="KY31" s="319"/>
      <c r="KZ31" s="55"/>
      <c r="LA31" s="55"/>
      <c r="LB31" s="55"/>
      <c r="LC31" s="55"/>
      <c r="LD31" s="55"/>
      <c r="LE31" s="55"/>
      <c r="LF31" s="319"/>
      <c r="LG31" s="55"/>
      <c r="LH31" s="55"/>
      <c r="LI31" s="55"/>
      <c r="LJ31" s="55"/>
      <c r="LK31" s="55"/>
      <c r="LL31" s="55"/>
      <c r="LM31" s="55"/>
      <c r="LN31" s="55"/>
      <c r="LO31" s="55"/>
      <c r="LP31" s="55"/>
      <c r="LQ31" s="55"/>
      <c r="LR31" s="55"/>
      <c r="LS31" s="55"/>
      <c r="LT31" s="319"/>
      <c r="LU31" s="55"/>
      <c r="LV31" s="55"/>
      <c r="LW31" s="55"/>
      <c r="LX31" s="55"/>
      <c r="LY31" s="55"/>
      <c r="LZ31" s="55"/>
      <c r="MA31" s="55"/>
      <c r="MB31" s="55"/>
      <c r="MC31" s="55"/>
      <c r="MD31" s="55"/>
      <c r="ME31" s="55"/>
      <c r="MF31" s="319"/>
      <c r="MG31" s="55"/>
      <c r="MH31" s="55"/>
      <c r="MI31" s="319"/>
      <c r="MJ31" s="55"/>
      <c r="MK31" s="55"/>
      <c r="ML31" s="55"/>
      <c r="MM31" s="319"/>
      <c r="MN31" s="55"/>
      <c r="MO31" s="55"/>
      <c r="MP31" s="55"/>
      <c r="MQ31" s="55"/>
      <c r="MR31" s="55"/>
      <c r="MS31" s="55"/>
      <c r="MT31" s="55"/>
      <c r="MU31" s="55"/>
      <c r="MV31" s="55"/>
      <c r="MW31" s="55"/>
      <c r="MX31" s="319"/>
      <c r="MY31" s="55"/>
      <c r="MZ31" s="55"/>
      <c r="NA31" s="55"/>
      <c r="NB31" s="55"/>
      <c r="NC31" s="55"/>
      <c r="ND31" s="55"/>
      <c r="NE31" s="319"/>
      <c r="NF31" s="55"/>
      <c r="NG31" s="55"/>
      <c r="NH31" s="55"/>
      <c r="NI31" s="55"/>
      <c r="NJ31" s="55"/>
      <c r="NK31" s="55"/>
      <c r="NL31" s="55"/>
      <c r="NM31" s="55"/>
      <c r="NN31" s="55"/>
      <c r="NO31" s="55"/>
      <c r="NP31" s="55"/>
      <c r="NQ31" s="55"/>
      <c r="NR31" s="55"/>
      <c r="NS31" s="55"/>
      <c r="NT31" s="55"/>
      <c r="NU31" s="55"/>
      <c r="NV31" s="55"/>
      <c r="NW31" s="55"/>
      <c r="NX31" s="55"/>
      <c r="NY31" s="55"/>
      <c r="NZ31" s="55"/>
      <c r="OA31" s="55"/>
      <c r="OB31" s="55"/>
      <c r="OC31" s="55"/>
      <c r="OD31" s="55"/>
      <c r="OE31" s="55"/>
      <c r="OF31" s="55"/>
      <c r="OG31" s="55"/>
      <c r="OH31" s="55"/>
      <c r="OI31" s="55"/>
      <c r="OJ31" s="55"/>
      <c r="OK31" s="55"/>
      <c r="OL31" s="55"/>
      <c r="OM31" s="55"/>
      <c r="ON31" s="55"/>
      <c r="OO31" s="55"/>
      <c r="OP31" s="55"/>
      <c r="OQ31" s="55"/>
      <c r="OR31" s="55"/>
      <c r="OS31" s="55"/>
      <c r="OT31" s="55"/>
      <c r="OU31" s="55"/>
      <c r="OV31" s="55"/>
      <c r="OW31" s="55"/>
      <c r="OX31" s="55"/>
      <c r="OY31" s="55"/>
      <c r="OZ31" s="55"/>
      <c r="PA31" s="55"/>
      <c r="PB31" s="55"/>
      <c r="PC31" s="55"/>
      <c r="PD31" s="55"/>
      <c r="PE31" s="55"/>
      <c r="PF31" s="55"/>
      <c r="PG31" s="55"/>
      <c r="PH31" s="55"/>
      <c r="PI31" s="55"/>
      <c r="PJ31" s="55"/>
      <c r="PK31" s="55"/>
      <c r="PL31" s="55"/>
      <c r="PM31" s="55"/>
      <c r="PN31" s="55"/>
      <c r="PO31" s="55"/>
      <c r="PP31" s="55"/>
      <c r="PQ31" s="55"/>
      <c r="PR31" s="55"/>
      <c r="PS31" s="55"/>
      <c r="PT31" s="55"/>
      <c r="PU31" s="55"/>
      <c r="PV31" s="55"/>
      <c r="PW31" s="55"/>
      <c r="PX31" s="55"/>
      <c r="PY31" s="55"/>
      <c r="PZ31" s="55"/>
    </row>
    <row r="32" spans="1:442" ht="14.5">
      <c r="A32" s="256">
        <v>30</v>
      </c>
      <c r="B32" s="230" t="s">
        <v>5890</v>
      </c>
      <c r="C32" s="100"/>
      <c r="D32" s="319"/>
      <c r="E32" s="100"/>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100"/>
      <c r="BD32" s="55"/>
      <c r="BE32" s="55"/>
      <c r="BF32" s="55"/>
      <c r="BG32" s="55"/>
      <c r="BH32" s="55"/>
      <c r="BI32" s="55"/>
      <c r="BJ32" s="55"/>
      <c r="BK32" s="55"/>
      <c r="BL32" s="55"/>
      <c r="BM32" s="55"/>
      <c r="BN32" s="55"/>
      <c r="BO32" s="55"/>
      <c r="BP32" s="55"/>
      <c r="BQ32" s="55"/>
      <c r="BR32" s="55"/>
      <c r="BS32" s="257"/>
      <c r="BT32" s="319"/>
      <c r="BU32" s="55"/>
      <c r="BV32" s="55"/>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55"/>
      <c r="DH32" s="55"/>
      <c r="DI32" s="55"/>
      <c r="DJ32" s="55"/>
      <c r="DK32" s="55"/>
      <c r="DL32" s="55"/>
      <c r="DM32" s="55"/>
      <c r="DN32" s="55"/>
      <c r="DO32" s="55"/>
      <c r="DP32" s="55"/>
      <c r="DQ32" s="55"/>
      <c r="DR32" s="55"/>
      <c r="DS32" s="55"/>
      <c r="DT32" s="55"/>
      <c r="DU32" s="55"/>
      <c r="DV32" s="55"/>
      <c r="DW32" s="55"/>
      <c r="DX32" s="55"/>
      <c r="DY32" s="55"/>
      <c r="DZ32" s="55"/>
      <c r="EA32" s="55"/>
      <c r="EB32" s="55"/>
      <c r="EC32" s="55"/>
      <c r="ED32" s="55"/>
      <c r="EE32" s="55"/>
      <c r="EF32" s="55"/>
      <c r="EG32" s="55"/>
      <c r="EH32" s="55"/>
      <c r="EI32" s="55"/>
      <c r="EJ32" s="55"/>
      <c r="EK32" s="55"/>
      <c r="EL32" s="55"/>
      <c r="EM32" s="257"/>
      <c r="EN32" s="55"/>
      <c r="EO32" s="258"/>
      <c r="EP32" s="55"/>
      <c r="EQ32" s="55"/>
      <c r="ER32" s="55"/>
      <c r="ES32" s="55"/>
      <c r="ET32" s="55"/>
      <c r="EU32" s="55"/>
      <c r="EV32" s="55"/>
      <c r="EW32" s="55"/>
      <c r="EX32" s="55"/>
      <c r="EY32" s="55"/>
      <c r="EZ32" s="55"/>
      <c r="FA32" s="55"/>
      <c r="FB32" s="55"/>
      <c r="FC32" s="55"/>
      <c r="FD32" s="55"/>
      <c r="FE32" s="55"/>
      <c r="FF32" s="55"/>
      <c r="FG32" s="55"/>
      <c r="FH32" s="55"/>
      <c r="FI32" s="259"/>
      <c r="FJ32" s="55"/>
      <c r="FK32" s="55"/>
      <c r="FL32" s="55"/>
      <c r="FM32" s="55"/>
      <c r="FN32" s="55"/>
      <c r="FO32" s="55"/>
      <c r="FP32" s="55"/>
      <c r="FQ32" s="260"/>
      <c r="FR32" s="260"/>
      <c r="FS32" s="55"/>
      <c r="FT32" s="55"/>
      <c r="FU32" s="55"/>
      <c r="FV32" s="55"/>
      <c r="FW32" s="55"/>
      <c r="FX32" s="55"/>
      <c r="FY32" s="55"/>
      <c r="FZ32" s="55"/>
      <c r="GA32" s="55"/>
      <c r="GB32" s="55"/>
      <c r="GC32" s="55"/>
      <c r="GD32" s="55"/>
      <c r="GE32" s="55"/>
      <c r="GF32" s="55"/>
      <c r="GG32" s="55"/>
      <c r="GH32" s="55"/>
      <c r="GI32" s="55"/>
      <c r="GJ32" s="55"/>
      <c r="GK32" s="55"/>
      <c r="GL32" s="55"/>
      <c r="GM32" s="55"/>
      <c r="GN32" s="55"/>
      <c r="GO32" s="55"/>
      <c r="GP32" s="55"/>
      <c r="GQ32" s="55"/>
      <c r="GR32" s="55"/>
      <c r="GS32" s="55"/>
      <c r="GT32" s="55"/>
      <c r="GU32" s="55"/>
      <c r="GV32" s="55"/>
      <c r="GW32" s="55"/>
      <c r="GX32" s="55"/>
      <c r="GY32" s="55"/>
      <c r="GZ32" s="55"/>
      <c r="HA32" s="55"/>
      <c r="HB32" s="55"/>
      <c r="HC32" s="55"/>
      <c r="HD32" s="55"/>
      <c r="HE32" s="55"/>
      <c r="HF32" s="55"/>
      <c r="HG32" s="55"/>
      <c r="HH32" s="55"/>
      <c r="HI32" s="55"/>
      <c r="HJ32" s="55"/>
      <c r="HK32" s="55"/>
      <c r="HL32" s="55"/>
      <c r="HM32" s="55"/>
      <c r="HN32" s="55"/>
      <c r="HO32" s="55"/>
      <c r="HP32" s="55"/>
      <c r="HQ32" s="55"/>
      <c r="HR32" s="260"/>
      <c r="HS32" s="55"/>
      <c r="HT32" s="55"/>
      <c r="HU32" s="55"/>
      <c r="HV32" s="55"/>
      <c r="HW32" s="55"/>
      <c r="HX32" s="55"/>
      <c r="HY32" s="55"/>
      <c r="HZ32" s="55"/>
      <c r="IA32" s="55"/>
      <c r="IB32" s="55"/>
      <c r="IC32" s="55"/>
      <c r="ID32" s="319"/>
      <c r="IE32" s="55"/>
      <c r="IF32" s="55"/>
      <c r="IG32" s="55"/>
      <c r="IH32" s="55"/>
      <c r="II32" s="55"/>
      <c r="IJ32" s="55"/>
      <c r="IK32" s="55"/>
      <c r="IL32" s="55"/>
      <c r="IM32" s="55"/>
      <c r="IN32" s="55"/>
      <c r="IO32" s="55"/>
      <c r="IP32" s="55"/>
      <c r="IQ32" s="55"/>
      <c r="IR32" s="55"/>
      <c r="IS32" s="55"/>
      <c r="IT32" s="55"/>
      <c r="IU32" s="55"/>
      <c r="IV32" s="55"/>
      <c r="IW32" s="55"/>
      <c r="IX32" s="55"/>
      <c r="IY32" s="55"/>
      <c r="IZ32" s="55"/>
      <c r="JA32" s="55"/>
      <c r="JB32" s="55"/>
      <c r="JC32" s="55"/>
      <c r="JD32" s="55"/>
      <c r="JE32" s="55"/>
      <c r="JF32" s="55"/>
      <c r="JG32" s="55"/>
      <c r="JH32" s="319"/>
      <c r="JI32" s="55"/>
      <c r="JJ32" s="55"/>
      <c r="JK32" s="319"/>
      <c r="JL32" s="55"/>
      <c r="JM32" s="55"/>
      <c r="JN32" s="55"/>
      <c r="JO32" s="55"/>
      <c r="JP32" s="55"/>
      <c r="JQ32" s="55"/>
      <c r="JR32" s="55"/>
      <c r="JS32" s="55"/>
      <c r="JT32" s="55"/>
      <c r="JU32" s="55"/>
      <c r="JV32" s="55"/>
      <c r="JW32" s="55"/>
      <c r="JX32" s="55"/>
      <c r="JY32" s="55"/>
      <c r="JZ32" s="55"/>
      <c r="KA32" s="55"/>
      <c r="KB32" s="319"/>
      <c r="KC32" s="319"/>
      <c r="KD32" s="55"/>
      <c r="KE32" s="55"/>
      <c r="KF32" s="55"/>
      <c r="KG32" s="55"/>
      <c r="KH32" s="55"/>
      <c r="KI32" s="55"/>
      <c r="KJ32" s="55"/>
      <c r="KK32" s="55"/>
      <c r="KL32" s="55"/>
      <c r="KM32" s="55"/>
      <c r="KN32" s="55"/>
      <c r="KO32" s="55"/>
      <c r="KP32" s="55"/>
      <c r="KQ32" s="55"/>
      <c r="KR32" s="55"/>
      <c r="KS32" s="55"/>
      <c r="KT32" s="55"/>
      <c r="KU32" s="55"/>
      <c r="KV32" s="55"/>
      <c r="KW32" s="55"/>
      <c r="KX32" s="55"/>
      <c r="KY32" s="319"/>
      <c r="KZ32" s="55"/>
      <c r="LA32" s="55"/>
      <c r="LB32" s="55"/>
      <c r="LC32" s="55"/>
      <c r="LD32" s="55"/>
      <c r="LE32" s="55"/>
      <c r="LF32" s="319"/>
      <c r="LG32" s="55"/>
      <c r="LH32" s="55"/>
      <c r="LI32" s="55"/>
      <c r="LJ32" s="55"/>
      <c r="LK32" s="55"/>
      <c r="LL32" s="55"/>
      <c r="LM32" s="55"/>
      <c r="LN32" s="55"/>
      <c r="LO32" s="55"/>
      <c r="LP32" s="55"/>
      <c r="LQ32" s="55"/>
      <c r="LR32" s="55"/>
      <c r="LS32" s="55"/>
      <c r="LT32" s="319"/>
      <c r="LU32" s="55"/>
      <c r="LV32" s="55"/>
      <c r="LW32" s="55"/>
      <c r="LX32" s="55"/>
      <c r="LY32" s="55"/>
      <c r="LZ32" s="55" t="s">
        <v>5860</v>
      </c>
      <c r="MA32" s="55"/>
      <c r="MB32" s="55"/>
      <c r="MC32" s="55"/>
      <c r="MD32" s="55"/>
      <c r="ME32" s="55"/>
      <c r="MF32" s="319"/>
      <c r="MG32" s="55"/>
      <c r="MH32" s="55"/>
      <c r="MI32" s="319"/>
      <c r="MJ32" s="55"/>
      <c r="MK32" s="55"/>
      <c r="ML32" s="55"/>
      <c r="MM32" s="319"/>
      <c r="MN32" s="55"/>
      <c r="MO32" s="55"/>
      <c r="MP32" s="55"/>
      <c r="MQ32" s="55"/>
      <c r="MR32" s="55"/>
      <c r="MS32" s="55"/>
      <c r="MT32" s="55"/>
      <c r="MU32" s="55"/>
      <c r="MV32" s="55"/>
      <c r="MW32" s="55"/>
      <c r="MX32" s="319"/>
      <c r="MY32" s="55"/>
      <c r="MZ32" s="55"/>
      <c r="NA32" s="55"/>
      <c r="NB32" s="55"/>
      <c r="NC32" s="55"/>
      <c r="ND32" s="55"/>
      <c r="NE32" s="319"/>
      <c r="NF32" s="55"/>
      <c r="NG32" s="55"/>
      <c r="NH32" s="55"/>
      <c r="NI32" s="55"/>
      <c r="NJ32" s="55"/>
      <c r="NK32" s="55"/>
      <c r="NL32" s="55"/>
      <c r="NM32" s="55"/>
      <c r="NN32" s="55"/>
      <c r="NO32" s="55"/>
      <c r="NP32" s="55"/>
      <c r="NQ32" s="55"/>
      <c r="NR32" s="55"/>
      <c r="NS32" s="55"/>
      <c r="NT32" s="55"/>
      <c r="NU32" s="55"/>
      <c r="NV32" s="55"/>
      <c r="NW32" s="55"/>
      <c r="NX32" s="55"/>
      <c r="NY32" s="55"/>
      <c r="NZ32" s="55"/>
      <c r="OA32" s="55"/>
      <c r="OB32" s="55"/>
      <c r="OC32" s="55"/>
      <c r="OD32" s="55"/>
      <c r="OE32" s="55"/>
      <c r="OF32" s="55"/>
      <c r="OG32" s="55"/>
      <c r="OH32" s="55"/>
      <c r="OI32" s="55"/>
      <c r="OJ32" s="55"/>
      <c r="OK32" s="55"/>
      <c r="OL32" s="55"/>
      <c r="OM32" s="55"/>
      <c r="ON32" s="55"/>
      <c r="OO32" s="55"/>
      <c r="OP32" s="55"/>
      <c r="OQ32" s="55"/>
      <c r="OR32" s="55"/>
      <c r="OS32" s="55"/>
      <c r="OT32" s="55"/>
      <c r="OU32" s="55"/>
      <c r="OV32" s="55"/>
      <c r="OW32" s="55"/>
      <c r="OX32" s="55"/>
      <c r="OY32" s="55"/>
      <c r="OZ32" s="55"/>
      <c r="PA32" s="55"/>
      <c r="PB32" s="55"/>
      <c r="PC32" s="55"/>
      <c r="PD32" s="55"/>
      <c r="PE32" s="55"/>
      <c r="PF32" s="55"/>
      <c r="PG32" s="55"/>
      <c r="PH32" s="55"/>
      <c r="PI32" s="55"/>
      <c r="PJ32" s="55"/>
      <c r="PK32" s="55"/>
      <c r="PL32" s="55"/>
      <c r="PM32" s="55"/>
      <c r="PN32" s="55"/>
      <c r="PO32" s="55"/>
      <c r="PP32" s="55"/>
      <c r="PQ32" s="55"/>
      <c r="PR32" s="55"/>
      <c r="PS32" s="55"/>
      <c r="PT32" s="55"/>
      <c r="PU32" s="55"/>
      <c r="PV32" s="55"/>
      <c r="PW32" s="55"/>
      <c r="PX32" s="55"/>
      <c r="PY32" s="55"/>
      <c r="PZ32" s="55"/>
    </row>
    <row r="33" spans="1:442" ht="14.5">
      <c r="A33" s="256">
        <v>31</v>
      </c>
      <c r="B33" s="230" t="s">
        <v>5891</v>
      </c>
      <c r="C33" s="100">
        <f t="shared" ref="C33:C141" si="1">COUNTIF(E33:PZ33,"x")</f>
        <v>1</v>
      </c>
      <c r="D33" s="319"/>
      <c r="E33" s="100"/>
      <c r="F33" s="55"/>
      <c r="G33" s="55"/>
      <c r="H33" s="55"/>
      <c r="I33" s="55"/>
      <c r="J33" s="55"/>
      <c r="K33" s="55"/>
      <c r="L33" s="55"/>
      <c r="M33" s="55"/>
      <c r="N33" s="55"/>
      <c r="O33" s="55"/>
      <c r="P33" s="55"/>
      <c r="Q33" s="55"/>
      <c r="R33" s="55"/>
      <c r="S33" s="55"/>
      <c r="T33" s="55"/>
      <c r="U33" s="55"/>
      <c r="V33" s="55" t="s">
        <v>5860</v>
      </c>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100"/>
      <c r="BD33" s="55"/>
      <c r="BE33" s="55"/>
      <c r="BF33" s="55"/>
      <c r="BG33" s="55"/>
      <c r="BH33" s="55"/>
      <c r="BI33" s="55"/>
      <c r="BJ33" s="55"/>
      <c r="BK33" s="55"/>
      <c r="BL33" s="55"/>
      <c r="BM33" s="55"/>
      <c r="BN33" s="55"/>
      <c r="BO33" s="55"/>
      <c r="BP33" s="55"/>
      <c r="BQ33" s="55"/>
      <c r="BR33" s="55"/>
      <c r="BS33" s="257"/>
      <c r="BT33" s="319"/>
      <c r="BU33" s="55"/>
      <c r="BV33" s="55"/>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55"/>
      <c r="DH33" s="55"/>
      <c r="DI33" s="55"/>
      <c r="DJ33" s="55"/>
      <c r="DK33" s="55"/>
      <c r="DL33" s="55"/>
      <c r="DM33" s="55"/>
      <c r="DN33" s="55"/>
      <c r="DO33" s="55"/>
      <c r="DP33" s="55" t="s">
        <v>568</v>
      </c>
      <c r="DQ33" s="55"/>
      <c r="DR33" s="55"/>
      <c r="DS33" s="55"/>
      <c r="DT33" s="55"/>
      <c r="DU33" s="55"/>
      <c r="DV33" s="55"/>
      <c r="DW33" s="55"/>
      <c r="DX33" s="55"/>
      <c r="DY33" s="55"/>
      <c r="DZ33" s="55"/>
      <c r="EA33" s="55"/>
      <c r="EB33" s="55"/>
      <c r="EC33" s="55"/>
      <c r="ED33" s="55"/>
      <c r="EE33" s="55"/>
      <c r="EF33" s="55"/>
      <c r="EG33" s="55"/>
      <c r="EH33" s="55"/>
      <c r="EI33" s="55"/>
      <c r="EJ33" s="55"/>
      <c r="EK33" s="55"/>
      <c r="EL33" s="55"/>
      <c r="EM33" s="257"/>
      <c r="EN33" s="55"/>
      <c r="EO33" s="258"/>
      <c r="EP33" s="55"/>
      <c r="EQ33" s="55"/>
      <c r="ER33" s="55"/>
      <c r="ES33" s="55"/>
      <c r="ET33" s="55"/>
      <c r="EU33" s="55"/>
      <c r="EV33" s="55"/>
      <c r="EW33" s="55"/>
      <c r="EX33" s="55"/>
      <c r="EY33" s="55"/>
      <c r="EZ33" s="55"/>
      <c r="FA33" s="55"/>
      <c r="FB33" s="55"/>
      <c r="FC33" s="55"/>
      <c r="FD33" s="55"/>
      <c r="FE33" s="55"/>
      <c r="FF33" s="55"/>
      <c r="FG33" s="55"/>
      <c r="FH33" s="55"/>
      <c r="FI33" s="259"/>
      <c r="FJ33" s="55"/>
      <c r="FK33" s="55"/>
      <c r="FL33" s="55"/>
      <c r="FM33" s="55"/>
      <c r="FN33" s="55"/>
      <c r="FO33" s="55"/>
      <c r="FP33" s="55"/>
      <c r="FQ33" s="260"/>
      <c r="FR33" s="260"/>
      <c r="FS33" s="55"/>
      <c r="FT33" s="55"/>
      <c r="FU33" s="55"/>
      <c r="FV33" s="55"/>
      <c r="FW33" s="55"/>
      <c r="FX33" s="55"/>
      <c r="FY33" s="55"/>
      <c r="FZ33" s="55"/>
      <c r="GA33" s="55"/>
      <c r="GB33" s="55"/>
      <c r="GC33" s="55"/>
      <c r="GD33" s="55"/>
      <c r="GE33" s="55"/>
      <c r="GF33" s="55"/>
      <c r="GG33" s="55"/>
      <c r="GH33" s="55"/>
      <c r="GI33" s="55"/>
      <c r="GJ33" s="55"/>
      <c r="GK33" s="55"/>
      <c r="GL33" s="55"/>
      <c r="GM33" s="55"/>
      <c r="GN33" s="55"/>
      <c r="GO33" s="55"/>
      <c r="GP33" s="55"/>
      <c r="GQ33" s="55"/>
      <c r="GR33" s="55"/>
      <c r="GS33" s="55"/>
      <c r="GT33" s="55"/>
      <c r="GU33" s="55"/>
      <c r="GV33" s="55"/>
      <c r="GW33" s="55"/>
      <c r="GX33" s="55"/>
      <c r="GY33" s="55"/>
      <c r="GZ33" s="55"/>
      <c r="HA33" s="55"/>
      <c r="HB33" s="55"/>
      <c r="HC33" s="55"/>
      <c r="HD33" s="55"/>
      <c r="HE33" s="55"/>
      <c r="HF33" s="55"/>
      <c r="HG33" s="55"/>
      <c r="HH33" s="55"/>
      <c r="HI33" s="55"/>
      <c r="HJ33" s="55"/>
      <c r="HK33" s="55"/>
      <c r="HL33" s="55"/>
      <c r="HM33" s="55"/>
      <c r="HN33" s="55"/>
      <c r="HO33" s="55"/>
      <c r="HP33" s="55"/>
      <c r="HQ33" s="55"/>
      <c r="HR33" s="260"/>
      <c r="HS33" s="55"/>
      <c r="HT33" s="55"/>
      <c r="HU33" s="55"/>
      <c r="HV33" s="55"/>
      <c r="HW33" s="55"/>
      <c r="HX33" s="55"/>
      <c r="HY33" s="55"/>
      <c r="HZ33" s="55"/>
      <c r="IA33" s="55"/>
      <c r="IB33" s="55"/>
      <c r="IC33" s="55"/>
      <c r="ID33" s="319"/>
      <c r="IE33" s="55"/>
      <c r="IF33" s="55"/>
      <c r="IG33" s="55"/>
      <c r="IH33" s="55"/>
      <c r="II33" s="55"/>
      <c r="IJ33" s="55"/>
      <c r="IK33" s="55"/>
      <c r="IL33" s="55"/>
      <c r="IM33" s="55"/>
      <c r="IN33" s="55"/>
      <c r="IO33" s="55"/>
      <c r="IP33" s="55"/>
      <c r="IQ33" s="55"/>
      <c r="IR33" s="55"/>
      <c r="IS33" s="55"/>
      <c r="IT33" s="55"/>
      <c r="IU33" s="55"/>
      <c r="IV33" s="55"/>
      <c r="IW33" s="55"/>
      <c r="IX33" s="55"/>
      <c r="IY33" s="55"/>
      <c r="IZ33" s="55"/>
      <c r="JA33" s="55"/>
      <c r="JB33" s="55"/>
      <c r="JC33" s="55"/>
      <c r="JD33" s="55"/>
      <c r="JE33" s="55"/>
      <c r="JF33" s="55"/>
      <c r="JG33" s="55"/>
      <c r="JH33" s="319"/>
      <c r="JI33" s="55"/>
      <c r="JJ33" s="55"/>
      <c r="JK33" s="319"/>
      <c r="JL33" s="55"/>
      <c r="JM33" s="55"/>
      <c r="JN33" s="55"/>
      <c r="JO33" s="55"/>
      <c r="JP33" s="55"/>
      <c r="JQ33" s="55"/>
      <c r="JR33" s="55"/>
      <c r="JS33" s="55"/>
      <c r="JT33" s="55"/>
      <c r="JU33" s="55"/>
      <c r="JV33" s="55"/>
      <c r="JW33" s="55"/>
      <c r="JX33" s="55"/>
      <c r="JY33" s="55"/>
      <c r="JZ33" s="55"/>
      <c r="KA33" s="55"/>
      <c r="KB33" s="319"/>
      <c r="KC33" s="319"/>
      <c r="KD33" s="55"/>
      <c r="KE33" s="55"/>
      <c r="KF33" s="55"/>
      <c r="KG33" s="55"/>
      <c r="KH33" s="55"/>
      <c r="KI33" s="55"/>
      <c r="KJ33" s="55"/>
      <c r="KK33" s="55"/>
      <c r="KL33" s="55"/>
      <c r="KM33" s="55"/>
      <c r="KN33" s="55"/>
      <c r="KO33" s="55"/>
      <c r="KP33" s="55"/>
      <c r="KQ33" s="55"/>
      <c r="KR33" s="55"/>
      <c r="KS33" s="55"/>
      <c r="KT33" s="55"/>
      <c r="KU33" s="55"/>
      <c r="KV33" s="55"/>
      <c r="KW33" s="55"/>
      <c r="KX33" s="55"/>
      <c r="KY33" s="319"/>
      <c r="KZ33" s="55"/>
      <c r="LA33" s="55"/>
      <c r="LB33" s="55"/>
      <c r="LC33" s="55"/>
      <c r="LD33" s="55"/>
      <c r="LE33" s="55"/>
      <c r="LF33" s="319"/>
      <c r="LG33" s="55"/>
      <c r="LH33" s="55"/>
      <c r="LI33" s="55"/>
      <c r="LJ33" s="55"/>
      <c r="LK33" s="55"/>
      <c r="LL33" s="55"/>
      <c r="LM33" s="55"/>
      <c r="LN33" s="55"/>
      <c r="LO33" s="55"/>
      <c r="LP33" s="55"/>
      <c r="LQ33" s="55"/>
      <c r="LR33" s="55"/>
      <c r="LS33" s="55"/>
      <c r="LT33" s="319"/>
      <c r="LU33" s="55"/>
      <c r="LV33" s="55"/>
      <c r="LW33" s="55"/>
      <c r="LX33" s="55"/>
      <c r="LY33" s="55"/>
      <c r="LZ33" s="55"/>
      <c r="MA33" s="55"/>
      <c r="MB33" s="55"/>
      <c r="MC33" s="55"/>
      <c r="MD33" s="55"/>
      <c r="ME33" s="55"/>
      <c r="MF33" s="319"/>
      <c r="MG33" s="55"/>
      <c r="MH33" s="55"/>
      <c r="MI33" s="319"/>
      <c r="MJ33" s="55"/>
      <c r="MK33" s="55"/>
      <c r="ML33" s="55"/>
      <c r="MM33" s="319"/>
      <c r="MN33" s="55"/>
      <c r="MO33" s="55"/>
      <c r="MP33" s="55"/>
      <c r="MQ33" s="55"/>
      <c r="MR33" s="55"/>
      <c r="MS33" s="55"/>
      <c r="MT33" s="55"/>
      <c r="MU33" s="55"/>
      <c r="MV33" s="55"/>
      <c r="MW33" s="55"/>
      <c r="MX33" s="319"/>
      <c r="MY33" s="55"/>
      <c r="MZ33" s="55"/>
      <c r="NA33" s="55"/>
      <c r="NB33" s="55"/>
      <c r="NC33" s="55"/>
      <c r="ND33" s="55"/>
      <c r="NE33" s="319"/>
      <c r="NF33" s="55"/>
      <c r="NG33" s="55"/>
      <c r="NH33" s="55"/>
      <c r="NI33" s="55"/>
      <c r="NJ33" s="55"/>
      <c r="NK33" s="55"/>
      <c r="NL33" s="55"/>
      <c r="NM33" s="55"/>
      <c r="NN33" s="55"/>
      <c r="NO33" s="55"/>
      <c r="NP33" s="55"/>
      <c r="NQ33" s="55"/>
      <c r="NR33" s="55"/>
      <c r="NS33" s="55"/>
      <c r="NT33" s="55"/>
      <c r="NU33" s="55"/>
      <c r="NV33" s="55"/>
      <c r="NW33" s="55"/>
      <c r="NX33" s="55"/>
      <c r="NY33" s="55"/>
      <c r="NZ33" s="55"/>
      <c r="OA33" s="55"/>
      <c r="OB33" s="55"/>
      <c r="OC33" s="55"/>
      <c r="OD33" s="55"/>
      <c r="OE33" s="55"/>
      <c r="OF33" s="55"/>
      <c r="OG33" s="55"/>
      <c r="OH33" s="55"/>
      <c r="OI33" s="55"/>
      <c r="OJ33" s="55"/>
      <c r="OK33" s="55"/>
      <c r="OL33" s="55"/>
      <c r="OM33" s="55"/>
      <c r="ON33" s="55"/>
      <c r="OO33" s="55"/>
      <c r="OP33" s="55"/>
      <c r="OQ33" s="55"/>
      <c r="OR33" s="55"/>
      <c r="OS33" s="55"/>
      <c r="OT33" s="55"/>
      <c r="OU33" s="55"/>
      <c r="OV33" s="55"/>
      <c r="OW33" s="55"/>
      <c r="OX33" s="55"/>
      <c r="OY33" s="55"/>
      <c r="OZ33" s="55"/>
      <c r="PA33" s="55"/>
      <c r="PB33" s="55"/>
      <c r="PC33" s="55"/>
      <c r="PD33" s="55"/>
      <c r="PE33" s="55"/>
      <c r="PF33" s="55"/>
      <c r="PG33" s="55"/>
      <c r="PH33" s="55"/>
      <c r="PI33" s="55"/>
      <c r="PJ33" s="55"/>
      <c r="PK33" s="55"/>
      <c r="PL33" s="55"/>
      <c r="PM33" s="55"/>
      <c r="PN33" s="55"/>
      <c r="PO33" s="55"/>
      <c r="PP33" s="55"/>
      <c r="PQ33" s="55"/>
      <c r="PR33" s="55"/>
      <c r="PS33" s="55"/>
      <c r="PT33" s="55"/>
      <c r="PU33" s="55"/>
      <c r="PV33" s="55"/>
      <c r="PW33" s="55"/>
      <c r="PX33" s="55"/>
      <c r="PY33" s="55"/>
      <c r="PZ33" s="55"/>
    </row>
    <row r="34" spans="1:442" ht="14.5">
      <c r="A34" s="256">
        <v>32</v>
      </c>
      <c r="B34" s="230" t="s">
        <v>5892</v>
      </c>
      <c r="C34" s="100">
        <f t="shared" si="1"/>
        <v>2</v>
      </c>
      <c r="D34" s="319"/>
      <c r="E34" s="100" t="s">
        <v>5871</v>
      </c>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100" t="s">
        <v>5871</v>
      </c>
      <c r="BD34" s="55"/>
      <c r="BE34" s="55"/>
      <c r="BF34" s="55"/>
      <c r="BG34" s="55"/>
      <c r="BH34" s="55"/>
      <c r="BI34" s="55"/>
      <c r="BJ34" s="55"/>
      <c r="BK34" s="55"/>
      <c r="BL34" s="55"/>
      <c r="BM34" s="55"/>
      <c r="BN34" s="55"/>
      <c r="BO34" s="55"/>
      <c r="BP34" s="55"/>
      <c r="BQ34" s="55"/>
      <c r="BR34" s="55"/>
      <c r="BS34" s="257"/>
      <c r="BT34" s="319"/>
      <c r="BU34" s="55"/>
      <c r="BV34" s="55"/>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55"/>
      <c r="DH34" s="55"/>
      <c r="DI34" s="55"/>
      <c r="DJ34" s="55"/>
      <c r="DK34" s="55"/>
      <c r="DL34" s="55"/>
      <c r="DM34" s="55"/>
      <c r="DN34" s="55"/>
      <c r="DO34" s="55"/>
      <c r="DP34" s="55" t="s">
        <v>568</v>
      </c>
      <c r="DQ34" s="55"/>
      <c r="DR34" s="55"/>
      <c r="DS34" s="55"/>
      <c r="DT34" s="55"/>
      <c r="DU34" s="55"/>
      <c r="DV34" s="55"/>
      <c r="DW34" s="55"/>
      <c r="DX34" s="55"/>
      <c r="DY34" s="55"/>
      <c r="DZ34" s="55"/>
      <c r="EA34" s="55"/>
      <c r="EB34" s="55"/>
      <c r="EC34" s="55"/>
      <c r="ED34" s="55"/>
      <c r="EE34" s="55"/>
      <c r="EF34" s="55"/>
      <c r="EG34" s="55"/>
      <c r="EH34" s="55"/>
      <c r="EI34" s="55"/>
      <c r="EJ34" s="55"/>
      <c r="EK34" s="55"/>
      <c r="EL34" s="55"/>
      <c r="EM34" s="257"/>
      <c r="EN34" s="55"/>
      <c r="EO34" s="258"/>
      <c r="EP34" s="55"/>
      <c r="EQ34" s="55"/>
      <c r="ER34" s="55"/>
      <c r="ES34" s="55"/>
      <c r="ET34" s="55"/>
      <c r="EU34" s="55"/>
      <c r="EV34" s="55"/>
      <c r="EW34" s="55"/>
      <c r="EX34" s="55"/>
      <c r="EY34" s="55"/>
      <c r="EZ34" s="55"/>
      <c r="FA34" s="55"/>
      <c r="FB34" s="55"/>
      <c r="FC34" s="55"/>
      <c r="FD34" s="55"/>
      <c r="FE34" s="55"/>
      <c r="FF34" s="55"/>
      <c r="FG34" s="55"/>
      <c r="FH34" s="55"/>
      <c r="FI34" s="259"/>
      <c r="FJ34" s="55"/>
      <c r="FK34" s="55"/>
      <c r="FL34" s="55"/>
      <c r="FM34" s="55"/>
      <c r="FN34" s="55"/>
      <c r="FO34" s="55"/>
      <c r="FP34" s="55"/>
      <c r="FQ34" s="260"/>
      <c r="FR34" s="260"/>
      <c r="FS34" s="55"/>
      <c r="FT34" s="55"/>
      <c r="FU34" s="55"/>
      <c r="FV34" s="55"/>
      <c r="FW34" s="55"/>
      <c r="FX34" s="55"/>
      <c r="FY34" s="55"/>
      <c r="FZ34" s="55"/>
      <c r="GA34" s="55"/>
      <c r="GB34" s="55"/>
      <c r="GC34" s="55"/>
      <c r="GD34" s="55"/>
      <c r="GE34" s="55"/>
      <c r="GF34" s="55"/>
      <c r="GG34" s="55"/>
      <c r="GH34" s="55"/>
      <c r="GI34" s="55"/>
      <c r="GJ34" s="55"/>
      <c r="GK34" s="55"/>
      <c r="GL34" s="55"/>
      <c r="GM34" s="55"/>
      <c r="GN34" s="55"/>
      <c r="GO34" s="55"/>
      <c r="GP34" s="55"/>
      <c r="GQ34" s="55"/>
      <c r="GR34" s="55"/>
      <c r="GS34" s="55"/>
      <c r="GT34" s="55"/>
      <c r="GU34" s="55"/>
      <c r="GV34" s="55"/>
      <c r="GW34" s="55"/>
      <c r="GX34" s="55"/>
      <c r="GY34" s="55"/>
      <c r="GZ34" s="55"/>
      <c r="HA34" s="55"/>
      <c r="HB34" s="55"/>
      <c r="HC34" s="55"/>
      <c r="HD34" s="55"/>
      <c r="HE34" s="55"/>
      <c r="HF34" s="55"/>
      <c r="HG34" s="55"/>
      <c r="HH34" s="55"/>
      <c r="HI34" s="55"/>
      <c r="HJ34" s="55"/>
      <c r="HK34" s="55"/>
      <c r="HL34" s="55"/>
      <c r="HM34" s="55"/>
      <c r="HN34" s="55"/>
      <c r="HO34" s="55"/>
      <c r="HP34" s="55"/>
      <c r="HQ34" s="55"/>
      <c r="HR34" s="260"/>
      <c r="HS34" s="55"/>
      <c r="HT34" s="55"/>
      <c r="HU34" s="55"/>
      <c r="HV34" s="55"/>
      <c r="HW34" s="55"/>
      <c r="HX34" s="55"/>
      <c r="HY34" s="55"/>
      <c r="HZ34" s="55"/>
      <c r="IA34" s="55"/>
      <c r="IB34" s="55"/>
      <c r="IC34" s="55"/>
      <c r="ID34" s="319"/>
      <c r="IE34" s="55"/>
      <c r="IF34" s="55"/>
      <c r="IG34" s="55"/>
      <c r="IH34" s="55"/>
      <c r="II34" s="55"/>
      <c r="IJ34" s="55"/>
      <c r="IK34" s="55"/>
      <c r="IL34" s="55"/>
      <c r="IM34" s="55"/>
      <c r="IN34" s="55"/>
      <c r="IO34" s="55"/>
      <c r="IP34" s="55"/>
      <c r="IQ34" s="55"/>
      <c r="IR34" s="55"/>
      <c r="IS34" s="55"/>
      <c r="IT34" s="55"/>
      <c r="IU34" s="55"/>
      <c r="IV34" s="55"/>
      <c r="IW34" s="55"/>
      <c r="IX34" s="55"/>
      <c r="IY34" s="55"/>
      <c r="IZ34" s="55"/>
      <c r="JA34" s="55"/>
      <c r="JB34" s="55"/>
      <c r="JC34" s="55"/>
      <c r="JD34" s="55"/>
      <c r="JE34" s="55"/>
      <c r="JF34" s="55"/>
      <c r="JG34" s="55"/>
      <c r="JH34" s="319"/>
      <c r="JI34" s="55"/>
      <c r="JJ34" s="55"/>
      <c r="JK34" s="319"/>
      <c r="JL34" s="55"/>
      <c r="JM34" s="55"/>
      <c r="JN34" s="55"/>
      <c r="JO34" s="55"/>
      <c r="JP34" s="55"/>
      <c r="JQ34" s="55"/>
      <c r="JR34" s="55"/>
      <c r="JS34" s="55"/>
      <c r="JT34" s="55"/>
      <c r="JU34" s="55"/>
      <c r="JV34" s="55"/>
      <c r="JW34" s="55"/>
      <c r="JX34" s="55"/>
      <c r="JY34" s="55"/>
      <c r="JZ34" s="55"/>
      <c r="KA34" s="55"/>
      <c r="KB34" s="319"/>
      <c r="KC34" s="319"/>
      <c r="KD34" s="55"/>
      <c r="KE34" s="55"/>
      <c r="KF34" s="55"/>
      <c r="KG34" s="55"/>
      <c r="KH34" s="55"/>
      <c r="KI34" s="55"/>
      <c r="KJ34" s="55"/>
      <c r="KK34" s="55"/>
      <c r="KL34" s="55"/>
      <c r="KM34" s="55"/>
      <c r="KN34" s="55"/>
      <c r="KO34" s="55"/>
      <c r="KP34" s="55"/>
      <c r="KQ34" s="55"/>
      <c r="KR34" s="55"/>
      <c r="KS34" s="55"/>
      <c r="KT34" s="55"/>
      <c r="KU34" s="55"/>
      <c r="KV34" s="55"/>
      <c r="KW34" s="55"/>
      <c r="KX34" s="55"/>
      <c r="KY34" s="319"/>
      <c r="KZ34" s="55"/>
      <c r="LA34" s="55"/>
      <c r="LB34" s="55"/>
      <c r="LC34" s="55"/>
      <c r="LD34" s="55"/>
      <c r="LE34" s="55"/>
      <c r="LF34" s="319"/>
      <c r="LG34" s="55"/>
      <c r="LH34" s="55"/>
      <c r="LI34" s="55"/>
      <c r="LJ34" s="55"/>
      <c r="LK34" s="55"/>
      <c r="LL34" s="55"/>
      <c r="LM34" s="55"/>
      <c r="LN34" s="55"/>
      <c r="LO34" s="55"/>
      <c r="LP34" s="55"/>
      <c r="LQ34" s="55"/>
      <c r="LR34" s="55"/>
      <c r="LS34" s="55"/>
      <c r="LT34" s="319"/>
      <c r="LU34" s="55"/>
      <c r="LV34" s="55"/>
      <c r="LW34" s="55"/>
      <c r="LX34" s="55"/>
      <c r="LY34" s="55"/>
      <c r="LZ34" s="55"/>
      <c r="MA34" s="55"/>
      <c r="MB34" s="55"/>
      <c r="MC34" s="55"/>
      <c r="MD34" s="55"/>
      <c r="ME34" s="55"/>
      <c r="MF34" s="319"/>
      <c r="MG34" s="55"/>
      <c r="MH34" s="55"/>
      <c r="MI34" s="319"/>
      <c r="MJ34" s="55"/>
      <c r="MK34" s="55"/>
      <c r="ML34" s="55"/>
      <c r="MM34" s="319"/>
      <c r="MN34" s="55"/>
      <c r="MO34" s="55"/>
      <c r="MP34" s="55"/>
      <c r="MQ34" s="55"/>
      <c r="MR34" s="55"/>
      <c r="MS34" s="55"/>
      <c r="MT34" s="55"/>
      <c r="MU34" s="55"/>
      <c r="MV34" s="55"/>
      <c r="MW34" s="55"/>
      <c r="MX34" s="319"/>
      <c r="MY34" s="55"/>
      <c r="MZ34" s="55"/>
      <c r="NA34" s="55"/>
      <c r="NB34" s="55"/>
      <c r="NC34" s="55"/>
      <c r="ND34" s="55"/>
      <c r="NE34" s="319"/>
      <c r="NF34" s="55"/>
      <c r="NG34" s="55"/>
      <c r="NH34" s="55"/>
      <c r="NI34" s="55"/>
      <c r="NJ34" s="55"/>
      <c r="NK34" s="55"/>
      <c r="NL34" s="55"/>
      <c r="NM34" s="55"/>
      <c r="NN34" s="55"/>
      <c r="NO34" s="55"/>
      <c r="NP34" s="55"/>
      <c r="NQ34" s="55"/>
      <c r="NR34" s="55"/>
      <c r="NS34" s="55"/>
      <c r="NT34" s="55"/>
      <c r="NU34" s="55"/>
      <c r="NV34" s="55"/>
      <c r="NW34" s="55"/>
      <c r="NX34" s="55"/>
      <c r="NY34" s="55"/>
      <c r="NZ34" s="55"/>
      <c r="OA34" s="55"/>
      <c r="OB34" s="55"/>
      <c r="OC34" s="55"/>
      <c r="OD34" s="55"/>
      <c r="OE34" s="55"/>
      <c r="OF34" s="55"/>
      <c r="OG34" s="55"/>
      <c r="OH34" s="55"/>
      <c r="OI34" s="55"/>
      <c r="OJ34" s="55"/>
      <c r="OK34" s="55"/>
      <c r="OL34" s="55"/>
      <c r="OM34" s="55"/>
      <c r="ON34" s="55"/>
      <c r="OO34" s="55"/>
      <c r="OP34" s="55"/>
      <c r="OQ34" s="55"/>
      <c r="OR34" s="55"/>
      <c r="OS34" s="55"/>
      <c r="OT34" s="55"/>
      <c r="OU34" s="55"/>
      <c r="OV34" s="55"/>
      <c r="OW34" s="55"/>
      <c r="OX34" s="55"/>
      <c r="OY34" s="55"/>
      <c r="OZ34" s="55"/>
      <c r="PA34" s="55"/>
      <c r="PB34" s="55"/>
      <c r="PC34" s="55"/>
      <c r="PD34" s="55"/>
      <c r="PE34" s="55"/>
      <c r="PF34" s="55"/>
      <c r="PG34" s="55"/>
      <c r="PH34" s="55"/>
      <c r="PI34" s="55"/>
      <c r="PJ34" s="55"/>
      <c r="PK34" s="55"/>
      <c r="PL34" s="55"/>
      <c r="PM34" s="55"/>
      <c r="PN34" s="55"/>
      <c r="PO34" s="55"/>
      <c r="PP34" s="55"/>
      <c r="PQ34" s="55"/>
      <c r="PR34" s="55"/>
      <c r="PS34" s="55"/>
      <c r="PT34" s="55"/>
      <c r="PU34" s="55"/>
      <c r="PV34" s="55"/>
      <c r="PW34" s="55"/>
      <c r="PX34" s="55"/>
      <c r="PY34" s="55"/>
      <c r="PZ34" s="55"/>
    </row>
    <row r="35" spans="1:442" ht="14.5">
      <c r="A35" s="256">
        <v>33</v>
      </c>
      <c r="B35" s="230" t="s">
        <v>5466</v>
      </c>
      <c r="C35" s="100">
        <f t="shared" si="1"/>
        <v>27</v>
      </c>
      <c r="D35" s="319"/>
      <c r="E35" s="100"/>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t="s">
        <v>5860</v>
      </c>
      <c r="AX35" s="55"/>
      <c r="AY35" s="55"/>
      <c r="AZ35" s="55"/>
      <c r="BA35" s="55"/>
      <c r="BB35" s="55"/>
      <c r="BC35" s="100"/>
      <c r="BD35" s="55"/>
      <c r="BE35" s="55"/>
      <c r="BF35" s="55"/>
      <c r="BG35" s="55"/>
      <c r="BH35" s="55"/>
      <c r="BI35" s="55"/>
      <c r="BJ35" s="55" t="s">
        <v>5860</v>
      </c>
      <c r="BK35" s="55"/>
      <c r="BL35" s="55"/>
      <c r="BM35" s="55"/>
      <c r="BN35" s="55"/>
      <c r="BO35" s="55"/>
      <c r="BP35" s="55" t="s">
        <v>5860</v>
      </c>
      <c r="BQ35" s="55"/>
      <c r="BR35" s="55"/>
      <c r="BS35" s="257"/>
      <c r="BT35" s="319"/>
      <c r="BU35" s="55"/>
      <c r="BV35" s="55"/>
      <c r="BW35" s="55"/>
      <c r="BX35" s="55"/>
      <c r="BY35" s="55"/>
      <c r="BZ35" s="55"/>
      <c r="CA35" s="55"/>
      <c r="CB35" s="55"/>
      <c r="CC35" s="55"/>
      <c r="CD35" s="55"/>
      <c r="CE35" s="55"/>
      <c r="CF35" s="55"/>
      <c r="CG35" s="55"/>
      <c r="CH35" s="55"/>
      <c r="CI35" s="55"/>
      <c r="CJ35" s="55"/>
      <c r="CK35" s="55"/>
      <c r="CL35" s="55"/>
      <c r="CM35" s="55"/>
      <c r="CN35" s="55"/>
      <c r="CO35" s="55"/>
      <c r="CP35" s="55"/>
      <c r="CQ35" s="55"/>
      <c r="CR35" s="55"/>
      <c r="CS35" s="55"/>
      <c r="CT35" s="55"/>
      <c r="CU35" s="55"/>
      <c r="CV35" s="55"/>
      <c r="CW35" s="55"/>
      <c r="CX35" s="55"/>
      <c r="CY35" s="55"/>
      <c r="CZ35" s="55" t="s">
        <v>5860</v>
      </c>
      <c r="DA35" s="55"/>
      <c r="DB35" s="55"/>
      <c r="DC35" s="55"/>
      <c r="DD35" s="55"/>
      <c r="DE35" s="55"/>
      <c r="DF35" s="55"/>
      <c r="DG35" s="55"/>
      <c r="DH35" s="55"/>
      <c r="DI35" s="55"/>
      <c r="DJ35" s="55"/>
      <c r="DK35" s="55"/>
      <c r="DL35" s="55"/>
      <c r="DM35" s="55"/>
      <c r="DN35" s="55"/>
      <c r="DO35" s="55"/>
      <c r="DP35" s="55" t="s">
        <v>568</v>
      </c>
      <c r="DQ35" s="55"/>
      <c r="DR35" s="55"/>
      <c r="DS35" s="55"/>
      <c r="DT35" s="55"/>
      <c r="DU35" s="55"/>
      <c r="DV35" s="55"/>
      <c r="DW35" s="55"/>
      <c r="DX35" s="55"/>
      <c r="DY35" s="55"/>
      <c r="DZ35" s="55"/>
      <c r="EA35" s="55"/>
      <c r="EB35" s="55"/>
      <c r="EC35" s="55"/>
      <c r="ED35" s="55"/>
      <c r="EE35" s="55"/>
      <c r="EF35" s="55"/>
      <c r="EG35" s="55"/>
      <c r="EH35" s="55"/>
      <c r="EI35" s="55"/>
      <c r="EJ35" s="55"/>
      <c r="EK35" s="55"/>
      <c r="EL35" s="55"/>
      <c r="EM35" s="257"/>
      <c r="EN35" s="55"/>
      <c r="EO35" s="258"/>
      <c r="EP35" s="55"/>
      <c r="EQ35" s="55"/>
      <c r="ER35" s="55"/>
      <c r="ES35" s="55"/>
      <c r="ET35" s="55"/>
      <c r="EU35" s="55" t="s">
        <v>5860</v>
      </c>
      <c r="EV35" s="55"/>
      <c r="EW35" s="55"/>
      <c r="EX35" s="55"/>
      <c r="EY35" s="55"/>
      <c r="EZ35" s="55"/>
      <c r="FA35" s="55"/>
      <c r="FB35" s="55"/>
      <c r="FC35" s="55"/>
      <c r="FD35" s="55"/>
      <c r="FE35" s="55"/>
      <c r="FF35" s="55"/>
      <c r="FG35" s="55"/>
      <c r="FH35" s="55"/>
      <c r="FI35" s="259"/>
      <c r="FJ35" s="55"/>
      <c r="FK35" s="55"/>
      <c r="FL35" s="55"/>
      <c r="FM35" s="55"/>
      <c r="FN35" s="55" t="s">
        <v>5860</v>
      </c>
      <c r="FO35" s="55"/>
      <c r="FP35" s="55"/>
      <c r="FQ35" s="260"/>
      <c r="FR35" s="260"/>
      <c r="FS35" s="55"/>
      <c r="FT35" s="55"/>
      <c r="FU35" s="55"/>
      <c r="FV35" s="55" t="s">
        <v>5860</v>
      </c>
      <c r="FW35" s="55"/>
      <c r="FX35" s="55"/>
      <c r="FY35" s="55"/>
      <c r="FZ35" s="55"/>
      <c r="GA35" s="55"/>
      <c r="GB35" s="55"/>
      <c r="GC35" s="55"/>
      <c r="GD35" s="55"/>
      <c r="GE35" s="55"/>
      <c r="GF35" s="55"/>
      <c r="GG35" s="55"/>
      <c r="GH35" s="55"/>
      <c r="GI35" s="55"/>
      <c r="GJ35" s="55"/>
      <c r="GK35" s="55"/>
      <c r="GL35" s="55" t="s">
        <v>5860</v>
      </c>
      <c r="GM35" s="55"/>
      <c r="GN35" s="55"/>
      <c r="GO35" s="55"/>
      <c r="GP35" s="55"/>
      <c r="GQ35" s="55"/>
      <c r="GR35" s="55"/>
      <c r="GS35" s="55"/>
      <c r="GT35" s="55" t="s">
        <v>5860</v>
      </c>
      <c r="GU35" s="55"/>
      <c r="GV35" s="55"/>
      <c r="GW35" s="55"/>
      <c r="GX35" s="55"/>
      <c r="GY35" s="55"/>
      <c r="GZ35" s="55"/>
      <c r="HA35" s="55"/>
      <c r="HB35" s="55"/>
      <c r="HC35" s="55"/>
      <c r="HD35" s="55"/>
      <c r="HE35" s="55"/>
      <c r="HF35" s="55"/>
      <c r="HG35" s="55"/>
      <c r="HH35" s="55"/>
      <c r="HI35" s="55"/>
      <c r="HJ35" s="55"/>
      <c r="HK35" s="55"/>
      <c r="HL35" s="55"/>
      <c r="HM35" s="55"/>
      <c r="HN35" s="55"/>
      <c r="HO35" s="55"/>
      <c r="HP35" s="55"/>
      <c r="HQ35" s="55"/>
      <c r="HR35" s="260"/>
      <c r="HS35" s="55"/>
      <c r="HT35" s="55"/>
      <c r="HU35" s="55"/>
      <c r="HV35" s="55"/>
      <c r="HW35" s="55"/>
      <c r="HX35" s="55"/>
      <c r="HY35" s="55"/>
      <c r="HZ35" s="55"/>
      <c r="IA35" s="55"/>
      <c r="IB35" s="55"/>
      <c r="IC35" s="55"/>
      <c r="ID35" s="319"/>
      <c r="IE35" s="55"/>
      <c r="IF35" s="55"/>
      <c r="IG35" s="55"/>
      <c r="IH35" s="55"/>
      <c r="II35" s="55"/>
      <c r="IJ35" s="55"/>
      <c r="IK35" s="55"/>
      <c r="IL35" s="55"/>
      <c r="IM35" s="55"/>
      <c r="IN35" s="55"/>
      <c r="IO35" s="55" t="s">
        <v>5860</v>
      </c>
      <c r="IP35" s="55" t="s">
        <v>5860</v>
      </c>
      <c r="IQ35" s="55"/>
      <c r="IR35" s="55"/>
      <c r="IS35" s="55"/>
      <c r="IT35" s="55"/>
      <c r="IU35" s="55" t="s">
        <v>5860</v>
      </c>
      <c r="IV35" s="55" t="s">
        <v>5860</v>
      </c>
      <c r="IW35" s="55"/>
      <c r="IX35" s="55"/>
      <c r="IY35" s="55"/>
      <c r="IZ35" s="55"/>
      <c r="JA35" s="55"/>
      <c r="JB35" s="55"/>
      <c r="JC35" s="55"/>
      <c r="JD35" s="55"/>
      <c r="JE35" s="55"/>
      <c r="JF35" s="55"/>
      <c r="JG35" s="55"/>
      <c r="JH35" s="319"/>
      <c r="JI35" s="55"/>
      <c r="JJ35" s="55"/>
      <c r="JK35" s="319"/>
      <c r="JL35" s="55"/>
      <c r="JM35" s="55"/>
      <c r="JN35" s="55"/>
      <c r="JO35" s="55"/>
      <c r="JP35" s="55"/>
      <c r="JQ35" s="55"/>
      <c r="JR35" s="55"/>
      <c r="JS35" s="55"/>
      <c r="JT35" s="55" t="s">
        <v>5860</v>
      </c>
      <c r="JU35" s="55"/>
      <c r="JV35" s="55"/>
      <c r="JW35" s="55"/>
      <c r="JX35" s="55"/>
      <c r="JY35" s="55"/>
      <c r="JZ35" s="55"/>
      <c r="KA35" s="55"/>
      <c r="KB35" s="319"/>
      <c r="KC35" s="319"/>
      <c r="KD35" s="55"/>
      <c r="KE35" s="55"/>
      <c r="KF35" s="55"/>
      <c r="KG35" s="55"/>
      <c r="KH35" s="55"/>
      <c r="KI35" s="55"/>
      <c r="KJ35" s="55"/>
      <c r="KK35" s="55"/>
      <c r="KL35" s="55"/>
      <c r="KM35" s="55"/>
      <c r="KN35" s="55"/>
      <c r="KO35" s="55"/>
      <c r="KP35" s="55"/>
      <c r="KQ35" s="55"/>
      <c r="KR35" s="55" t="s">
        <v>5860</v>
      </c>
      <c r="KS35" s="55"/>
      <c r="KT35" s="55" t="s">
        <v>5860</v>
      </c>
      <c r="KU35" s="55" t="s">
        <v>5860</v>
      </c>
      <c r="KV35" s="55" t="s">
        <v>5860</v>
      </c>
      <c r="KW35" s="55"/>
      <c r="KX35" s="55"/>
      <c r="KY35" s="319"/>
      <c r="KZ35" s="55" t="s">
        <v>5860</v>
      </c>
      <c r="LA35" s="55"/>
      <c r="LB35" s="55" t="s">
        <v>5860</v>
      </c>
      <c r="LC35" s="55"/>
      <c r="LD35" s="55"/>
      <c r="LE35" s="55"/>
      <c r="LF35" s="319"/>
      <c r="LG35" s="55"/>
      <c r="LH35" s="55"/>
      <c r="LI35" s="55"/>
      <c r="LJ35" s="55"/>
      <c r="LK35" s="55"/>
      <c r="LL35" s="55" t="s">
        <v>5860</v>
      </c>
      <c r="LM35" s="55"/>
      <c r="LN35" s="55"/>
      <c r="LO35" s="55"/>
      <c r="LP35" s="55" t="s">
        <v>5860</v>
      </c>
      <c r="LQ35" s="55"/>
      <c r="LR35" s="55"/>
      <c r="LS35" s="55"/>
      <c r="LT35" s="319"/>
      <c r="LU35" s="55"/>
      <c r="LV35" s="55" t="s">
        <v>5860</v>
      </c>
      <c r="LW35" s="55" t="s">
        <v>5860</v>
      </c>
      <c r="LX35" s="55"/>
      <c r="LY35" s="55"/>
      <c r="LZ35" s="55"/>
      <c r="MA35" s="55"/>
      <c r="MB35" s="55"/>
      <c r="MC35" s="55"/>
      <c r="MD35" s="55"/>
      <c r="ME35" s="55"/>
      <c r="MF35" s="319"/>
      <c r="MG35" s="55"/>
      <c r="MH35" s="55"/>
      <c r="MI35" s="319"/>
      <c r="MJ35" s="55"/>
      <c r="MK35" s="55"/>
      <c r="ML35" s="55"/>
      <c r="MM35" s="319"/>
      <c r="MN35" s="55" t="s">
        <v>5860</v>
      </c>
      <c r="MO35" s="55" t="s">
        <v>5860</v>
      </c>
      <c r="MP35" s="55"/>
      <c r="MQ35" s="55"/>
      <c r="MR35" s="55"/>
      <c r="MS35" s="55"/>
      <c r="MT35" s="55"/>
      <c r="MU35" s="55"/>
      <c r="MV35" s="55"/>
      <c r="MW35" s="55"/>
      <c r="MX35" s="319"/>
      <c r="MY35" s="55"/>
      <c r="MZ35" s="55" t="s">
        <v>5860</v>
      </c>
      <c r="NA35" s="55"/>
      <c r="NB35" s="55"/>
      <c r="NC35" s="55"/>
      <c r="ND35" s="55"/>
      <c r="NE35" s="319"/>
      <c r="NF35" s="55"/>
      <c r="NG35" s="55"/>
      <c r="NH35" s="55"/>
      <c r="NI35" s="55"/>
      <c r="NJ35" s="55"/>
      <c r="NK35" s="55"/>
      <c r="NL35" s="55"/>
      <c r="NM35" s="55"/>
      <c r="NN35" s="55"/>
      <c r="NO35" s="55"/>
      <c r="NP35" s="55"/>
      <c r="NQ35" s="55"/>
      <c r="NR35" s="55"/>
      <c r="NS35" s="55"/>
      <c r="NT35" s="55"/>
      <c r="NU35" s="55"/>
      <c r="NV35" s="55"/>
      <c r="NW35" s="55"/>
      <c r="NX35" s="55"/>
      <c r="NY35" s="55"/>
      <c r="NZ35" s="55"/>
      <c r="OA35" s="55"/>
      <c r="OB35" s="55"/>
      <c r="OC35" s="55"/>
      <c r="OD35" s="55"/>
      <c r="OE35" s="55"/>
      <c r="OF35" s="55"/>
      <c r="OG35" s="55"/>
      <c r="OH35" s="55"/>
      <c r="OI35" s="55"/>
      <c r="OJ35" s="55"/>
      <c r="OK35" s="55"/>
      <c r="OL35" s="55"/>
      <c r="OM35" s="55"/>
      <c r="ON35" s="55"/>
      <c r="OO35" s="55"/>
      <c r="OP35" s="55"/>
      <c r="OQ35" s="55"/>
      <c r="OR35" s="55"/>
      <c r="OS35" s="55"/>
      <c r="OT35" s="55"/>
      <c r="OU35" s="55"/>
      <c r="OV35" s="55"/>
      <c r="OW35" s="55"/>
      <c r="OX35" s="55"/>
      <c r="OY35" s="55"/>
      <c r="OZ35" s="55"/>
      <c r="PA35" s="55"/>
      <c r="PB35" s="55"/>
      <c r="PC35" s="55"/>
      <c r="PD35" s="55"/>
      <c r="PE35" s="55"/>
      <c r="PF35" s="55"/>
      <c r="PG35" s="55"/>
      <c r="PH35" s="55"/>
      <c r="PI35" s="55"/>
      <c r="PJ35" s="55"/>
      <c r="PK35" s="55"/>
      <c r="PL35" s="55"/>
      <c r="PM35" s="55"/>
      <c r="PN35" s="55"/>
      <c r="PO35" s="55"/>
      <c r="PP35" s="55"/>
      <c r="PQ35" s="55"/>
      <c r="PR35" s="55"/>
      <c r="PS35" s="55"/>
      <c r="PT35" s="55"/>
      <c r="PU35" s="55"/>
      <c r="PV35" s="55"/>
      <c r="PW35" s="55"/>
      <c r="PX35" s="55"/>
      <c r="PY35" s="55"/>
      <c r="PZ35" s="55"/>
    </row>
    <row r="36" spans="1:442" ht="14.5">
      <c r="A36" s="256">
        <v>34</v>
      </c>
      <c r="B36" s="230" t="s">
        <v>300</v>
      </c>
      <c r="C36" s="100">
        <f t="shared" si="1"/>
        <v>36</v>
      </c>
      <c r="D36" s="319"/>
      <c r="E36" s="100"/>
      <c r="F36" s="55"/>
      <c r="G36" s="55"/>
      <c r="H36" s="55"/>
      <c r="I36" s="55"/>
      <c r="J36" s="55"/>
      <c r="K36" s="55"/>
      <c r="L36" s="55"/>
      <c r="M36" s="55"/>
      <c r="N36" s="55" t="s">
        <v>5860</v>
      </c>
      <c r="O36" s="55" t="s">
        <v>5860</v>
      </c>
      <c r="P36" s="55"/>
      <c r="Q36" s="55"/>
      <c r="R36" s="55"/>
      <c r="S36" s="55" t="s">
        <v>5860</v>
      </c>
      <c r="T36" s="55"/>
      <c r="U36" s="55"/>
      <c r="V36" s="55"/>
      <c r="W36" s="55"/>
      <c r="X36" s="55"/>
      <c r="Y36" s="55"/>
      <c r="Z36" s="55"/>
      <c r="AA36" s="55"/>
      <c r="AB36" s="55"/>
      <c r="AC36" s="55"/>
      <c r="AD36" s="55"/>
      <c r="AE36" s="55"/>
      <c r="AF36" s="55"/>
      <c r="AG36" s="55" t="s">
        <v>5860</v>
      </c>
      <c r="AH36" s="55" t="s">
        <v>5860</v>
      </c>
      <c r="AI36" s="55"/>
      <c r="AJ36" s="55"/>
      <c r="AK36" s="55"/>
      <c r="AL36" s="55"/>
      <c r="AM36" s="55"/>
      <c r="AN36" s="55"/>
      <c r="AO36" s="55"/>
      <c r="AP36" s="55"/>
      <c r="AQ36" s="55"/>
      <c r="AR36" s="55"/>
      <c r="AS36" s="55"/>
      <c r="AT36" s="55"/>
      <c r="AU36" s="55"/>
      <c r="AV36" s="55"/>
      <c r="AW36" s="55"/>
      <c r="AX36" s="55"/>
      <c r="AY36" s="55"/>
      <c r="AZ36" s="55"/>
      <c r="BA36" s="55"/>
      <c r="BB36" s="55"/>
      <c r="BC36" s="100"/>
      <c r="BD36" s="55"/>
      <c r="BE36" s="55"/>
      <c r="BF36" s="55"/>
      <c r="BG36" s="55"/>
      <c r="BH36" s="55"/>
      <c r="BI36" s="55"/>
      <c r="BJ36" s="55"/>
      <c r="BK36" s="55"/>
      <c r="BL36" s="55"/>
      <c r="BM36" s="55"/>
      <c r="BN36" s="55" t="s">
        <v>5860</v>
      </c>
      <c r="BO36" s="55"/>
      <c r="BP36" s="55"/>
      <c r="BQ36" s="55"/>
      <c r="BR36" s="55"/>
      <c r="BS36" s="257"/>
      <c r="BT36" s="319"/>
      <c r="BU36" s="55"/>
      <c r="BV36" s="55"/>
      <c r="BW36" s="55"/>
      <c r="BX36" s="55"/>
      <c r="BY36" s="55"/>
      <c r="BZ36" s="55"/>
      <c r="CA36" s="55"/>
      <c r="CB36" s="55"/>
      <c r="CC36" s="55"/>
      <c r="CD36" s="55"/>
      <c r="CE36" s="55"/>
      <c r="CF36" s="55"/>
      <c r="CG36" s="55"/>
      <c r="CH36" s="55"/>
      <c r="CI36" s="55"/>
      <c r="CJ36" s="55"/>
      <c r="CK36" s="55"/>
      <c r="CL36" s="55"/>
      <c r="CM36" s="55"/>
      <c r="CN36" s="55" t="s">
        <v>5860</v>
      </c>
      <c r="CO36" s="55"/>
      <c r="CP36" s="55"/>
      <c r="CQ36" s="55"/>
      <c r="CR36" s="55"/>
      <c r="CS36" s="55"/>
      <c r="CT36" s="55"/>
      <c r="CU36" s="55"/>
      <c r="CV36" s="55"/>
      <c r="CW36" s="55"/>
      <c r="CX36" s="55"/>
      <c r="CY36" s="55"/>
      <c r="CZ36" s="55"/>
      <c r="DA36" s="55"/>
      <c r="DB36" s="55"/>
      <c r="DC36" s="55" t="s">
        <v>5860</v>
      </c>
      <c r="DD36" s="55" t="s">
        <v>5860</v>
      </c>
      <c r="DE36" s="55" t="s">
        <v>5860</v>
      </c>
      <c r="DF36" s="55" t="s">
        <v>5860</v>
      </c>
      <c r="DG36" s="55"/>
      <c r="DH36" s="55" t="s">
        <v>5860</v>
      </c>
      <c r="DI36" s="55"/>
      <c r="DJ36" s="55"/>
      <c r="DK36" s="55"/>
      <c r="DL36" s="55" t="s">
        <v>5860</v>
      </c>
      <c r="DM36" s="55"/>
      <c r="DN36" s="55" t="s">
        <v>5860</v>
      </c>
      <c r="DO36" s="55"/>
      <c r="DP36" s="55" t="s">
        <v>568</v>
      </c>
      <c r="DQ36" s="55"/>
      <c r="DR36" s="55" t="s">
        <v>5860</v>
      </c>
      <c r="DS36" s="55"/>
      <c r="DT36" s="55"/>
      <c r="DU36" s="55"/>
      <c r="DV36" s="55"/>
      <c r="DW36" s="55"/>
      <c r="DX36" s="55"/>
      <c r="DY36" s="55"/>
      <c r="DZ36" s="55"/>
      <c r="EA36" s="55"/>
      <c r="EB36" s="55"/>
      <c r="EC36" s="55"/>
      <c r="ED36" s="55"/>
      <c r="EE36" s="55" t="s">
        <v>5860</v>
      </c>
      <c r="EF36" s="55"/>
      <c r="EG36" s="55"/>
      <c r="EH36" s="55"/>
      <c r="EI36" s="55"/>
      <c r="EJ36" s="55" t="s">
        <v>5860</v>
      </c>
      <c r="EK36" s="55"/>
      <c r="EL36" s="55"/>
      <c r="EM36" s="257" t="s">
        <v>5860</v>
      </c>
      <c r="EN36" s="55"/>
      <c r="EO36" s="258"/>
      <c r="EP36" s="55" t="s">
        <v>5871</v>
      </c>
      <c r="EQ36" s="55"/>
      <c r="ER36" s="55"/>
      <c r="ES36" s="55"/>
      <c r="ET36" s="55"/>
      <c r="EU36" s="55"/>
      <c r="EV36" s="55"/>
      <c r="EW36" s="55"/>
      <c r="EX36" s="55"/>
      <c r="EY36" s="55"/>
      <c r="EZ36" s="55"/>
      <c r="FA36" s="55"/>
      <c r="FB36" s="55"/>
      <c r="FC36" s="55"/>
      <c r="FD36" s="55" t="s">
        <v>5860</v>
      </c>
      <c r="FE36" s="55"/>
      <c r="FF36" s="55"/>
      <c r="FG36" s="55"/>
      <c r="FH36" s="55"/>
      <c r="FI36" s="259"/>
      <c r="FJ36" s="55"/>
      <c r="FK36" s="55"/>
      <c r="FL36" s="55"/>
      <c r="FM36" s="55"/>
      <c r="FN36" s="55"/>
      <c r="FO36" s="55"/>
      <c r="FP36" s="55"/>
      <c r="FQ36" s="260"/>
      <c r="FR36" s="260"/>
      <c r="FS36" s="55"/>
      <c r="FT36" s="55"/>
      <c r="FU36" s="55"/>
      <c r="FV36" s="55"/>
      <c r="FW36" s="55"/>
      <c r="FX36" s="55"/>
      <c r="FY36" s="55"/>
      <c r="FZ36" s="55"/>
      <c r="GA36" s="55"/>
      <c r="GB36" s="55"/>
      <c r="GC36" s="55" t="s">
        <v>5860</v>
      </c>
      <c r="GD36" s="55"/>
      <c r="GE36" s="55"/>
      <c r="GF36" s="55"/>
      <c r="GG36" s="55"/>
      <c r="GH36" s="55"/>
      <c r="GI36" s="55"/>
      <c r="GJ36" s="55"/>
      <c r="GK36" s="55"/>
      <c r="GL36" s="55"/>
      <c r="GM36" s="55"/>
      <c r="GN36" s="55"/>
      <c r="GO36" s="55"/>
      <c r="GP36" s="55"/>
      <c r="GQ36" s="55" t="s">
        <v>5860</v>
      </c>
      <c r="GR36" s="55"/>
      <c r="GS36" s="55"/>
      <c r="GT36" s="55"/>
      <c r="GU36" s="55"/>
      <c r="GV36" s="55"/>
      <c r="GW36" s="55"/>
      <c r="GX36" s="55"/>
      <c r="GY36" s="55"/>
      <c r="GZ36" s="55" t="s">
        <v>5860</v>
      </c>
      <c r="HA36" s="55"/>
      <c r="HB36" s="55"/>
      <c r="HC36" s="55"/>
      <c r="HD36" s="55"/>
      <c r="HE36" s="55"/>
      <c r="HF36" s="55"/>
      <c r="HG36" s="55" t="s">
        <v>5860</v>
      </c>
      <c r="HH36" s="55"/>
      <c r="HI36" s="55"/>
      <c r="HJ36" s="55"/>
      <c r="HK36" s="55"/>
      <c r="HL36" s="55"/>
      <c r="HM36" s="55" t="s">
        <v>5860</v>
      </c>
      <c r="HN36" s="55"/>
      <c r="HO36" s="55"/>
      <c r="HP36" s="55"/>
      <c r="HQ36" s="55"/>
      <c r="HR36" s="260"/>
      <c r="HS36" s="55"/>
      <c r="HT36" s="55"/>
      <c r="HU36" s="55"/>
      <c r="HV36" s="55"/>
      <c r="HW36" s="55"/>
      <c r="HX36" s="55"/>
      <c r="HY36" s="55"/>
      <c r="HZ36" s="55"/>
      <c r="IA36" s="55"/>
      <c r="IB36" s="55"/>
      <c r="IC36" s="55"/>
      <c r="ID36" s="319"/>
      <c r="IE36" s="55"/>
      <c r="IF36" s="55"/>
      <c r="IG36" s="55"/>
      <c r="IH36" s="55"/>
      <c r="II36" s="55"/>
      <c r="IJ36" s="55" t="s">
        <v>5860</v>
      </c>
      <c r="IK36" s="55" t="s">
        <v>5860</v>
      </c>
      <c r="IL36" s="55"/>
      <c r="IM36" s="55" t="s">
        <v>5860</v>
      </c>
      <c r="IN36" s="55" t="s">
        <v>5860</v>
      </c>
      <c r="IO36" s="55"/>
      <c r="IP36" s="55"/>
      <c r="IQ36" s="55"/>
      <c r="IR36" s="55" t="s">
        <v>5860</v>
      </c>
      <c r="IS36" s="55"/>
      <c r="IT36" s="55"/>
      <c r="IU36" s="55"/>
      <c r="IV36" s="55"/>
      <c r="IW36" s="55"/>
      <c r="IX36" s="55"/>
      <c r="IY36" s="55"/>
      <c r="IZ36" s="55"/>
      <c r="JA36" s="55"/>
      <c r="JB36" s="55"/>
      <c r="JC36" s="55"/>
      <c r="JD36" s="55"/>
      <c r="JE36" s="55"/>
      <c r="JF36" s="55"/>
      <c r="JG36" s="55"/>
      <c r="JH36" s="319"/>
      <c r="JI36" s="55"/>
      <c r="JJ36" s="55"/>
      <c r="JK36" s="319"/>
      <c r="JL36" s="55"/>
      <c r="JM36" s="55" t="s">
        <v>5860</v>
      </c>
      <c r="JN36" s="55"/>
      <c r="JO36" s="55" t="s">
        <v>5860</v>
      </c>
      <c r="JP36" s="55"/>
      <c r="JQ36" s="55"/>
      <c r="JR36" s="55"/>
      <c r="JS36" s="55"/>
      <c r="JT36" s="55"/>
      <c r="JU36" s="55"/>
      <c r="JV36" s="55"/>
      <c r="JW36" s="55"/>
      <c r="JX36" s="55"/>
      <c r="JY36" s="55"/>
      <c r="JZ36" s="55"/>
      <c r="KA36" s="55"/>
      <c r="KB36" s="319"/>
      <c r="KC36" s="319"/>
      <c r="KD36" s="55"/>
      <c r="KE36" s="55"/>
      <c r="KF36" s="55"/>
      <c r="KG36" s="55"/>
      <c r="KH36" s="55"/>
      <c r="KI36" s="55"/>
      <c r="KJ36" s="55"/>
      <c r="KK36" s="55"/>
      <c r="KL36" s="55"/>
      <c r="KM36" s="55"/>
      <c r="KN36" s="55"/>
      <c r="KO36" s="55"/>
      <c r="KP36" s="55"/>
      <c r="KQ36" s="55"/>
      <c r="KR36" s="55"/>
      <c r="KS36" s="55"/>
      <c r="KT36" s="55"/>
      <c r="KU36" s="55"/>
      <c r="KV36" s="55"/>
      <c r="KW36" s="55"/>
      <c r="KX36" s="55"/>
      <c r="KY36" s="319"/>
      <c r="KZ36" s="55"/>
      <c r="LA36" s="55"/>
      <c r="LB36" s="55"/>
      <c r="LC36" s="55"/>
      <c r="LD36" s="55"/>
      <c r="LE36" s="55"/>
      <c r="LF36" s="319"/>
      <c r="LG36" s="55"/>
      <c r="LH36" s="55" t="s">
        <v>5860</v>
      </c>
      <c r="LI36" s="55"/>
      <c r="LJ36" s="55" t="s">
        <v>5860</v>
      </c>
      <c r="LK36" s="55" t="s">
        <v>5860</v>
      </c>
      <c r="LL36" s="55"/>
      <c r="LM36" s="55"/>
      <c r="LN36" s="55"/>
      <c r="LO36" s="55"/>
      <c r="LP36" s="55"/>
      <c r="LQ36" s="55"/>
      <c r="LR36" s="55"/>
      <c r="LS36" s="55"/>
      <c r="LT36" s="319"/>
      <c r="LU36" s="55"/>
      <c r="LV36" s="55"/>
      <c r="LW36" s="55"/>
      <c r="LX36" s="55"/>
      <c r="LY36" s="55" t="s">
        <v>5860</v>
      </c>
      <c r="LZ36" s="55"/>
      <c r="MA36" s="55"/>
      <c r="MB36" s="55"/>
      <c r="MC36" s="55"/>
      <c r="MD36" s="55"/>
      <c r="ME36" s="55"/>
      <c r="MF36" s="319"/>
      <c r="MG36" s="55"/>
      <c r="MH36" s="55"/>
      <c r="MI36" s="319"/>
      <c r="MJ36" s="55"/>
      <c r="MK36" s="55"/>
      <c r="ML36" s="55"/>
      <c r="MM36" s="319"/>
      <c r="MN36" s="55"/>
      <c r="MO36" s="55"/>
      <c r="MP36" s="55"/>
      <c r="MQ36" s="55"/>
      <c r="MR36" s="55"/>
      <c r="MS36" s="55"/>
      <c r="MT36" s="55"/>
      <c r="MU36" s="55"/>
      <c r="MV36" s="55"/>
      <c r="MW36" s="55"/>
      <c r="MX36" s="319"/>
      <c r="MY36" s="55"/>
      <c r="MZ36" s="55"/>
      <c r="NA36" s="55"/>
      <c r="NB36" s="55"/>
      <c r="NC36" s="55"/>
      <c r="ND36" s="55"/>
      <c r="NE36" s="319"/>
      <c r="NF36" s="55"/>
      <c r="NG36" s="55"/>
      <c r="NH36" s="55"/>
      <c r="NI36" s="55"/>
      <c r="NJ36" s="55"/>
      <c r="NK36" s="55"/>
      <c r="NL36" s="55"/>
      <c r="NM36" s="55"/>
      <c r="NN36" s="55"/>
      <c r="NO36" s="55"/>
      <c r="NP36" s="55"/>
      <c r="NQ36" s="55"/>
      <c r="NR36" s="55"/>
      <c r="NS36" s="55"/>
      <c r="NT36" s="55"/>
      <c r="NU36" s="55"/>
      <c r="NV36" s="55"/>
      <c r="NW36" s="55"/>
      <c r="NX36" s="55"/>
      <c r="NY36" s="55"/>
      <c r="NZ36" s="55"/>
      <c r="OA36" s="55"/>
      <c r="OB36" s="55"/>
      <c r="OC36" s="55"/>
      <c r="OD36" s="55"/>
      <c r="OE36" s="55"/>
      <c r="OF36" s="55"/>
      <c r="OG36" s="55"/>
      <c r="OH36" s="55"/>
      <c r="OI36" s="55"/>
      <c r="OJ36" s="55"/>
      <c r="OK36" s="55"/>
      <c r="OL36" s="55"/>
      <c r="OM36" s="55"/>
      <c r="ON36" s="55"/>
      <c r="OO36" s="55"/>
      <c r="OP36" s="55"/>
      <c r="OQ36" s="55"/>
      <c r="OR36" s="55"/>
      <c r="OS36" s="55"/>
      <c r="OT36" s="55"/>
      <c r="OU36" s="55"/>
      <c r="OV36" s="55"/>
      <c r="OW36" s="55"/>
      <c r="OX36" s="55"/>
      <c r="OY36" s="55"/>
      <c r="OZ36" s="55"/>
      <c r="PA36" s="55"/>
      <c r="PB36" s="55"/>
      <c r="PC36" s="55"/>
      <c r="PD36" s="55"/>
      <c r="PE36" s="55"/>
      <c r="PF36" s="55"/>
      <c r="PG36" s="55"/>
      <c r="PH36" s="55"/>
      <c r="PI36" s="55"/>
      <c r="PJ36" s="55"/>
      <c r="PK36" s="55"/>
      <c r="PL36" s="55"/>
      <c r="PM36" s="55"/>
      <c r="PN36" s="55"/>
      <c r="PO36" s="55"/>
      <c r="PP36" s="55"/>
      <c r="PQ36" s="55"/>
      <c r="PR36" s="55"/>
      <c r="PS36" s="55"/>
      <c r="PT36" s="55"/>
      <c r="PU36" s="55"/>
      <c r="PV36" s="55"/>
      <c r="PW36" s="55"/>
      <c r="PX36" s="55"/>
      <c r="PY36" s="55"/>
      <c r="PZ36" s="55"/>
    </row>
    <row r="37" spans="1:442" ht="14.5">
      <c r="A37" s="256">
        <v>35</v>
      </c>
      <c r="B37" s="230" t="s">
        <v>5893</v>
      </c>
      <c r="C37" s="100">
        <f t="shared" si="1"/>
        <v>13</v>
      </c>
      <c r="D37" s="319"/>
      <c r="E37" s="100"/>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100"/>
      <c r="BD37" s="55"/>
      <c r="BE37" s="55"/>
      <c r="BF37" s="55"/>
      <c r="BG37" s="55"/>
      <c r="BH37" s="55"/>
      <c r="BI37" s="55"/>
      <c r="BJ37" s="55"/>
      <c r="BK37" s="55"/>
      <c r="BL37" s="55"/>
      <c r="BM37" s="55"/>
      <c r="BN37" s="55"/>
      <c r="BO37" s="55"/>
      <c r="BP37" s="55"/>
      <c r="BQ37" s="55"/>
      <c r="BR37" s="55"/>
      <c r="BS37" s="257"/>
      <c r="BT37" s="319"/>
      <c r="BU37" s="55"/>
      <c r="BV37" s="55"/>
      <c r="BW37" s="55"/>
      <c r="BX37" s="55"/>
      <c r="BY37" s="55"/>
      <c r="BZ37" s="55"/>
      <c r="CA37" s="55"/>
      <c r="CB37" s="55"/>
      <c r="CC37" s="55"/>
      <c r="CD37" s="55"/>
      <c r="CE37" s="55"/>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55"/>
      <c r="DH37" s="55"/>
      <c r="DI37" s="55"/>
      <c r="DJ37" s="55"/>
      <c r="DK37" s="55"/>
      <c r="DL37" s="55"/>
      <c r="DM37" s="55"/>
      <c r="DN37" s="55"/>
      <c r="DO37" s="55"/>
      <c r="DP37" s="55"/>
      <c r="DQ37" s="55"/>
      <c r="DR37" s="55"/>
      <c r="DS37" s="55"/>
      <c r="DT37" s="55"/>
      <c r="DU37" s="55"/>
      <c r="DV37" s="55"/>
      <c r="DW37" s="55"/>
      <c r="DX37" s="55"/>
      <c r="DY37" s="55"/>
      <c r="DZ37" s="55"/>
      <c r="EA37" s="55"/>
      <c r="EB37" s="55"/>
      <c r="EC37" s="55"/>
      <c r="ED37" s="55"/>
      <c r="EE37" s="55"/>
      <c r="EF37" s="55"/>
      <c r="EG37" s="55"/>
      <c r="EH37" s="55"/>
      <c r="EI37" s="55"/>
      <c r="EJ37" s="55"/>
      <c r="EK37" s="55"/>
      <c r="EL37" s="55"/>
      <c r="EM37" s="257"/>
      <c r="EN37" s="55"/>
      <c r="EO37" s="258"/>
      <c r="EP37" s="55"/>
      <c r="EQ37" s="55"/>
      <c r="ER37" s="55"/>
      <c r="ES37" s="55"/>
      <c r="ET37" s="55"/>
      <c r="EU37" s="55"/>
      <c r="EV37" s="55"/>
      <c r="EW37" s="55"/>
      <c r="EX37" s="55"/>
      <c r="EY37" s="55"/>
      <c r="EZ37" s="55"/>
      <c r="FA37" s="55"/>
      <c r="FB37" s="55"/>
      <c r="FC37" s="55"/>
      <c r="FD37" s="55"/>
      <c r="FE37" s="55"/>
      <c r="FF37" s="55"/>
      <c r="FG37" s="55"/>
      <c r="FH37" s="55"/>
      <c r="FI37" s="259"/>
      <c r="FJ37" s="55"/>
      <c r="FK37" s="55"/>
      <c r="FL37" s="55"/>
      <c r="FM37" s="55"/>
      <c r="FN37" s="55"/>
      <c r="FO37" s="55"/>
      <c r="FP37" s="55"/>
      <c r="FQ37" s="260"/>
      <c r="FR37" s="260"/>
      <c r="FS37" s="55"/>
      <c r="FT37" s="55"/>
      <c r="FU37" s="55"/>
      <c r="FV37" s="55" t="s">
        <v>5860</v>
      </c>
      <c r="FW37" s="55"/>
      <c r="FX37" s="55"/>
      <c r="FY37" s="55"/>
      <c r="FZ37" s="55" t="s">
        <v>5860</v>
      </c>
      <c r="GA37" s="55"/>
      <c r="GB37" s="55"/>
      <c r="GC37" s="55"/>
      <c r="GD37" s="55"/>
      <c r="GE37" s="55"/>
      <c r="GF37" s="55"/>
      <c r="GG37" s="55"/>
      <c r="GH37" s="55"/>
      <c r="GI37" s="55" t="s">
        <v>5860</v>
      </c>
      <c r="GJ37" s="55" t="s">
        <v>5860</v>
      </c>
      <c r="GK37" s="55"/>
      <c r="GL37" s="55"/>
      <c r="GM37" s="55"/>
      <c r="GN37" s="55"/>
      <c r="GO37" s="55"/>
      <c r="GP37" s="55"/>
      <c r="GQ37" s="55"/>
      <c r="GR37" s="55"/>
      <c r="GS37" s="55"/>
      <c r="GT37" s="55" t="s">
        <v>5860</v>
      </c>
      <c r="GU37" s="55"/>
      <c r="GV37" s="55"/>
      <c r="GW37" s="55"/>
      <c r="GX37" s="55"/>
      <c r="GY37" s="55"/>
      <c r="GZ37" s="55"/>
      <c r="HA37" s="55"/>
      <c r="HB37" s="55"/>
      <c r="HC37" s="55"/>
      <c r="HD37" s="55"/>
      <c r="HE37" s="55"/>
      <c r="HF37" s="55"/>
      <c r="HG37" s="55"/>
      <c r="HH37" s="55"/>
      <c r="HI37" s="55"/>
      <c r="HJ37" s="55"/>
      <c r="HK37" s="55"/>
      <c r="HL37" s="55"/>
      <c r="HM37" s="55"/>
      <c r="HN37" s="55"/>
      <c r="HO37" s="55"/>
      <c r="HP37" s="55"/>
      <c r="HQ37" s="55" t="s">
        <v>5860</v>
      </c>
      <c r="HR37" s="260"/>
      <c r="HS37" s="55"/>
      <c r="HT37" s="55"/>
      <c r="HU37" s="55"/>
      <c r="HV37" s="55"/>
      <c r="HW37" s="55"/>
      <c r="HX37" s="55"/>
      <c r="HY37" s="55"/>
      <c r="HZ37" s="55"/>
      <c r="IA37" s="55"/>
      <c r="IB37" s="55"/>
      <c r="IC37" s="55"/>
      <c r="ID37" s="319"/>
      <c r="IE37" s="55" t="s">
        <v>5860</v>
      </c>
      <c r="IF37" s="55"/>
      <c r="IG37" s="55"/>
      <c r="IH37" s="55"/>
      <c r="II37" s="55"/>
      <c r="IJ37" s="55"/>
      <c r="IK37" s="55"/>
      <c r="IL37" s="55"/>
      <c r="IM37" s="55"/>
      <c r="IN37" s="55"/>
      <c r="IO37" s="55"/>
      <c r="IP37" s="55"/>
      <c r="IQ37" s="55"/>
      <c r="IR37" s="55"/>
      <c r="IS37" s="55"/>
      <c r="IT37" s="55"/>
      <c r="IU37" s="55"/>
      <c r="IV37" s="55"/>
      <c r="IW37" s="55"/>
      <c r="IX37" s="55" t="s">
        <v>5860</v>
      </c>
      <c r="IY37" s="55"/>
      <c r="IZ37" s="55" t="s">
        <v>5860</v>
      </c>
      <c r="JA37" s="55" t="s">
        <v>5860</v>
      </c>
      <c r="JB37" s="55"/>
      <c r="JC37" s="55" t="s">
        <v>5860</v>
      </c>
      <c r="JD37" s="55"/>
      <c r="JE37" s="55"/>
      <c r="JF37" s="55"/>
      <c r="JG37" s="55"/>
      <c r="JH37" s="319"/>
      <c r="JI37" s="55" t="s">
        <v>5860</v>
      </c>
      <c r="JJ37" s="55" t="s">
        <v>5860</v>
      </c>
      <c r="JK37" s="319"/>
      <c r="JL37" s="55"/>
      <c r="JM37" s="55"/>
      <c r="JN37" s="55"/>
      <c r="JO37" s="55"/>
      <c r="JP37" s="55"/>
      <c r="JQ37" s="55"/>
      <c r="JR37" s="55"/>
      <c r="JS37" s="55"/>
      <c r="JT37" s="55"/>
      <c r="JU37" s="55"/>
      <c r="JV37" s="55"/>
      <c r="JW37" s="55"/>
      <c r="JX37" s="55"/>
      <c r="JY37" s="55"/>
      <c r="JZ37" s="55"/>
      <c r="KA37" s="55"/>
      <c r="KB37" s="319"/>
      <c r="KC37" s="319"/>
      <c r="KD37" s="55"/>
      <c r="KE37" s="55"/>
      <c r="KF37" s="55"/>
      <c r="KG37" s="55"/>
      <c r="KH37" s="55"/>
      <c r="KI37" s="55"/>
      <c r="KJ37" s="55"/>
      <c r="KK37" s="55"/>
      <c r="KL37" s="55"/>
      <c r="KM37" s="55"/>
      <c r="KN37" s="55"/>
      <c r="KO37" s="55"/>
      <c r="KP37" s="55"/>
      <c r="KQ37" s="55"/>
      <c r="KR37" s="55"/>
      <c r="KS37" s="55"/>
      <c r="KU37" s="55"/>
      <c r="KV37" s="55"/>
      <c r="KW37" s="55"/>
      <c r="KX37" s="55"/>
      <c r="KY37" s="319"/>
      <c r="KZ37" s="55"/>
      <c r="LA37" s="55"/>
      <c r="LB37" s="55"/>
      <c r="LC37" s="55"/>
      <c r="LD37" s="55"/>
      <c r="LE37" s="55"/>
      <c r="LF37" s="319"/>
      <c r="LG37" s="55"/>
      <c r="LH37" s="55"/>
      <c r="LI37" s="55"/>
      <c r="LJ37" s="55"/>
      <c r="LK37" s="55"/>
      <c r="LL37" s="55"/>
      <c r="LM37" s="55"/>
      <c r="LN37" s="55"/>
      <c r="LO37" s="55"/>
      <c r="LP37" s="55"/>
      <c r="LQ37" s="55"/>
      <c r="LR37" s="55"/>
      <c r="LS37" s="55"/>
      <c r="LT37" s="319"/>
      <c r="LU37" s="55"/>
      <c r="LV37" s="55"/>
      <c r="LW37" s="55"/>
      <c r="LX37" s="55"/>
      <c r="LY37" s="55"/>
      <c r="LZ37" s="55"/>
      <c r="MA37" s="55"/>
      <c r="MB37" s="55"/>
      <c r="MC37" s="55"/>
      <c r="MD37" s="55"/>
      <c r="ME37" s="55"/>
      <c r="MF37" s="319"/>
      <c r="MG37" s="55"/>
      <c r="MH37" s="55"/>
      <c r="MI37" s="319"/>
      <c r="MJ37" s="55"/>
      <c r="MK37" s="55"/>
      <c r="ML37" s="55"/>
      <c r="MM37" s="319"/>
      <c r="MN37" s="55"/>
      <c r="MO37" s="55"/>
      <c r="MP37" s="55"/>
      <c r="MQ37" s="55"/>
      <c r="MR37" s="55"/>
      <c r="MS37" s="55"/>
      <c r="MT37" s="55"/>
      <c r="MU37" s="55"/>
      <c r="MV37" s="55"/>
      <c r="MW37" s="55"/>
      <c r="MX37" s="319"/>
      <c r="MY37" s="55"/>
      <c r="MZ37" s="55"/>
      <c r="NA37" s="55"/>
      <c r="NB37" s="55"/>
      <c r="NC37" s="55"/>
      <c r="ND37" s="55"/>
      <c r="NE37" s="319"/>
      <c r="NF37" s="55"/>
      <c r="NG37" s="55"/>
      <c r="NH37" s="55"/>
      <c r="NI37" s="55"/>
      <c r="NJ37" s="55"/>
      <c r="NK37" s="55"/>
      <c r="NL37" s="55"/>
      <c r="NM37" s="55"/>
      <c r="NN37" s="55"/>
      <c r="NO37" s="55"/>
      <c r="NP37" s="55"/>
      <c r="NQ37" s="55"/>
      <c r="NR37" s="55"/>
      <c r="NS37" s="55"/>
      <c r="NT37" s="55"/>
      <c r="NU37" s="55"/>
      <c r="NV37" s="55"/>
      <c r="NW37" s="55"/>
      <c r="NX37" s="55"/>
      <c r="NY37" s="55"/>
      <c r="NZ37" s="55"/>
      <c r="OA37" s="55"/>
      <c r="OB37" s="55"/>
      <c r="OC37" s="55"/>
      <c r="OD37" s="55"/>
      <c r="OE37" s="55"/>
      <c r="OF37" s="55"/>
      <c r="OG37" s="55"/>
      <c r="OH37" s="55"/>
      <c r="OI37" s="55"/>
      <c r="OJ37" s="55"/>
      <c r="OK37" s="55"/>
      <c r="OL37" s="55"/>
      <c r="OM37" s="55"/>
      <c r="ON37" s="55"/>
      <c r="OO37" s="55"/>
      <c r="OP37" s="55"/>
      <c r="OQ37" s="55"/>
      <c r="OR37" s="55"/>
      <c r="OS37" s="55"/>
      <c r="OT37" s="55"/>
      <c r="OU37" s="55"/>
      <c r="OV37" s="55"/>
      <c r="OW37" s="55"/>
      <c r="OX37" s="55"/>
      <c r="OY37" s="55"/>
      <c r="OZ37" s="55"/>
      <c r="PA37" s="55"/>
      <c r="PB37" s="55"/>
      <c r="PC37" s="55"/>
      <c r="PD37" s="55"/>
      <c r="PE37" s="55"/>
      <c r="PF37" s="55"/>
      <c r="PG37" s="55"/>
      <c r="PH37" s="55"/>
      <c r="PI37" s="55"/>
      <c r="PJ37" s="55"/>
      <c r="PK37" s="55"/>
      <c r="PL37" s="55"/>
      <c r="PM37" s="55"/>
      <c r="PN37" s="55"/>
      <c r="PO37" s="55"/>
      <c r="PP37" s="55"/>
      <c r="PQ37" s="55"/>
      <c r="PR37" s="55"/>
      <c r="PS37" s="55"/>
      <c r="PT37" s="55"/>
      <c r="PU37" s="55"/>
      <c r="PV37" s="55"/>
      <c r="PW37" s="55"/>
      <c r="PX37" s="55"/>
      <c r="PY37" s="55"/>
      <c r="PZ37" s="55"/>
    </row>
    <row r="38" spans="1:442" ht="14.5">
      <c r="A38" s="256">
        <v>36</v>
      </c>
      <c r="B38" s="230" t="s">
        <v>5894</v>
      </c>
      <c r="C38" s="100">
        <f t="shared" si="1"/>
        <v>17</v>
      </c>
      <c r="D38" s="319"/>
      <c r="E38" s="100"/>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t="s">
        <v>5860</v>
      </c>
      <c r="AN38" s="55"/>
      <c r="AO38" s="55"/>
      <c r="AP38" s="55"/>
      <c r="AQ38" s="55"/>
      <c r="AR38" s="55"/>
      <c r="AS38" s="55"/>
      <c r="AT38" s="55"/>
      <c r="AU38" s="55"/>
      <c r="AV38" s="55"/>
      <c r="AW38" s="55"/>
      <c r="AX38" s="55"/>
      <c r="AY38" s="55"/>
      <c r="AZ38" s="55"/>
      <c r="BA38" s="55"/>
      <c r="BB38" s="55"/>
      <c r="BC38" s="100"/>
      <c r="BD38" s="55"/>
      <c r="BE38" s="55" t="s">
        <v>5860</v>
      </c>
      <c r="BF38" s="55"/>
      <c r="BG38" s="55"/>
      <c r="BH38" s="55"/>
      <c r="BI38" s="55"/>
      <c r="BJ38" s="55"/>
      <c r="BK38" s="55" t="s">
        <v>5860</v>
      </c>
      <c r="BL38" s="55"/>
      <c r="BM38" s="55"/>
      <c r="BN38" s="55"/>
      <c r="BO38" s="55"/>
      <c r="BP38" s="55"/>
      <c r="BQ38" s="55"/>
      <c r="BR38" s="55"/>
      <c r="BS38" s="257"/>
      <c r="BT38" s="319"/>
      <c r="BU38" s="55"/>
      <c r="BV38" s="55"/>
      <c r="BW38" s="55"/>
      <c r="BX38" s="55"/>
      <c r="BY38" s="55"/>
      <c r="BZ38" s="55"/>
      <c r="CA38" s="55"/>
      <c r="CB38" s="55"/>
      <c r="CC38" s="55"/>
      <c r="CD38" s="55"/>
      <c r="CE38" s="55"/>
      <c r="CF38" s="55"/>
      <c r="CG38" s="55"/>
      <c r="CH38" s="55"/>
      <c r="CI38" s="55"/>
      <c r="CJ38" s="55"/>
      <c r="CK38" s="55"/>
      <c r="CL38" s="55"/>
      <c r="CM38" s="55"/>
      <c r="CN38" s="55"/>
      <c r="CO38" s="55"/>
      <c r="CP38" s="55"/>
      <c r="CQ38" s="55"/>
      <c r="CR38" s="55"/>
      <c r="CS38" s="55"/>
      <c r="CT38" s="55"/>
      <c r="CU38" s="55"/>
      <c r="CV38" s="55" t="s">
        <v>5860</v>
      </c>
      <c r="CW38" s="55"/>
      <c r="CX38" s="55" t="s">
        <v>5860</v>
      </c>
      <c r="CY38" s="55"/>
      <c r="CZ38" s="55"/>
      <c r="DA38" s="55"/>
      <c r="DB38" s="55" t="s">
        <v>5860</v>
      </c>
      <c r="DC38" s="55"/>
      <c r="DD38" s="55"/>
      <c r="DE38" s="55"/>
      <c r="DF38" s="55"/>
      <c r="DG38" s="55"/>
      <c r="DH38" s="55"/>
      <c r="DI38" s="55"/>
      <c r="DJ38" s="55"/>
      <c r="DK38" s="55" t="s">
        <v>5860</v>
      </c>
      <c r="DL38" s="55"/>
      <c r="DM38" s="55"/>
      <c r="DN38" s="55"/>
      <c r="DO38" s="55"/>
      <c r="DP38" s="55" t="s">
        <v>568</v>
      </c>
      <c r="DQ38" s="55"/>
      <c r="DR38" s="55"/>
      <c r="DS38" s="55"/>
      <c r="DT38" s="55" t="s">
        <v>5860</v>
      </c>
      <c r="DU38" s="55"/>
      <c r="DV38" s="55"/>
      <c r="DW38" s="55"/>
      <c r="DX38" s="55"/>
      <c r="DY38" s="55"/>
      <c r="DZ38" s="55"/>
      <c r="EA38" s="55" t="s">
        <v>5860</v>
      </c>
      <c r="EB38" s="55"/>
      <c r="EC38" s="55"/>
      <c r="ED38" s="55"/>
      <c r="EE38" s="55"/>
      <c r="EF38" s="55"/>
      <c r="EG38" s="55"/>
      <c r="EH38" s="55"/>
      <c r="EI38" s="55"/>
      <c r="EJ38" s="55"/>
      <c r="EK38" s="55"/>
      <c r="EL38" s="55"/>
      <c r="EM38" s="257"/>
      <c r="EN38" s="55"/>
      <c r="EO38" s="258"/>
      <c r="EP38" s="55"/>
      <c r="EQ38" s="55"/>
      <c r="ER38" s="55"/>
      <c r="ES38" s="55"/>
      <c r="ET38" s="55"/>
      <c r="EU38" s="55"/>
      <c r="EV38" s="55"/>
      <c r="EW38" s="55"/>
      <c r="EX38" s="55"/>
      <c r="EY38" s="55"/>
      <c r="EZ38" s="55"/>
      <c r="FA38" s="55"/>
      <c r="FB38" s="55"/>
      <c r="FC38" s="55"/>
      <c r="FD38" s="55"/>
      <c r="FE38" s="55" t="s">
        <v>5860</v>
      </c>
      <c r="FF38" s="55"/>
      <c r="FG38" s="55"/>
      <c r="FH38" s="55"/>
      <c r="FI38" s="259"/>
      <c r="FJ38" s="55"/>
      <c r="FK38" s="55"/>
      <c r="FL38" s="55" t="s">
        <v>5860</v>
      </c>
      <c r="FM38" s="55"/>
      <c r="FN38" s="55"/>
      <c r="FO38" s="55"/>
      <c r="FP38" s="55"/>
      <c r="FQ38" s="260"/>
      <c r="FR38" s="260"/>
      <c r="FS38" s="55"/>
      <c r="FT38" s="55"/>
      <c r="FU38" s="55"/>
      <c r="FV38" s="55"/>
      <c r="FW38" s="55"/>
      <c r="FX38" s="55"/>
      <c r="FY38" s="55" t="s">
        <v>5860</v>
      </c>
      <c r="FZ38" s="55"/>
      <c r="GA38" s="55"/>
      <c r="GB38" s="55"/>
      <c r="GC38" s="55"/>
      <c r="GD38" s="55"/>
      <c r="GE38" s="55"/>
      <c r="GF38" s="55"/>
      <c r="GG38" s="55"/>
      <c r="GH38" s="55"/>
      <c r="GI38" s="55"/>
      <c r="GJ38" s="55"/>
      <c r="GK38" s="55"/>
      <c r="GL38" s="55"/>
      <c r="GM38" s="55"/>
      <c r="GN38" s="55"/>
      <c r="GO38" s="55"/>
      <c r="GP38" s="55"/>
      <c r="GQ38" s="55"/>
      <c r="GR38" s="55"/>
      <c r="GS38" s="55"/>
      <c r="GT38" s="55"/>
      <c r="GU38" s="55"/>
      <c r="GV38" s="55"/>
      <c r="GW38" s="55"/>
      <c r="GX38" s="55"/>
      <c r="GY38" s="55" t="s">
        <v>5860</v>
      </c>
      <c r="GZ38" s="55"/>
      <c r="HA38" s="55"/>
      <c r="HB38" s="55"/>
      <c r="HC38" s="55"/>
      <c r="HD38" s="55"/>
      <c r="HE38" s="55"/>
      <c r="HF38" s="55"/>
      <c r="HG38" s="55"/>
      <c r="HH38" s="55"/>
      <c r="HI38" s="55"/>
      <c r="HJ38" s="55"/>
      <c r="HK38" s="55"/>
      <c r="HL38" s="55"/>
      <c r="HM38" s="55"/>
      <c r="HN38" s="55"/>
      <c r="HO38" s="55"/>
      <c r="HP38" s="55"/>
      <c r="HQ38" s="55"/>
      <c r="HR38" s="260"/>
      <c r="HS38" s="55"/>
      <c r="HT38" s="55"/>
      <c r="HU38" s="55"/>
      <c r="HV38" s="55" t="s">
        <v>5860</v>
      </c>
      <c r="HW38" s="55"/>
      <c r="HX38" s="55"/>
      <c r="HY38" s="55"/>
      <c r="HZ38" s="55" t="s">
        <v>5860</v>
      </c>
      <c r="IA38" s="55"/>
      <c r="IB38" s="55"/>
      <c r="IC38" s="55"/>
      <c r="ID38" s="319"/>
      <c r="IE38" s="55"/>
      <c r="IF38" s="55"/>
      <c r="IG38" s="55"/>
      <c r="IH38" s="55"/>
      <c r="II38" s="55"/>
      <c r="IJ38" s="55"/>
      <c r="IK38" s="55"/>
      <c r="IL38" s="55"/>
      <c r="IM38" s="55"/>
      <c r="IN38" s="55"/>
      <c r="IO38" s="55"/>
      <c r="IP38" s="55"/>
      <c r="IQ38" s="55"/>
      <c r="IR38" s="55"/>
      <c r="IS38" s="55"/>
      <c r="IT38" s="55"/>
      <c r="IU38" s="55"/>
      <c r="IV38" s="55"/>
      <c r="IW38" s="55"/>
      <c r="IX38" s="55"/>
      <c r="IY38" s="55"/>
      <c r="IZ38" s="55"/>
      <c r="JA38" s="55"/>
      <c r="JB38" s="55"/>
      <c r="JC38" s="55"/>
      <c r="JD38" s="55"/>
      <c r="JE38" s="55"/>
      <c r="JF38" s="55"/>
      <c r="JG38" s="55"/>
      <c r="JH38" s="319"/>
      <c r="JI38" s="55"/>
      <c r="JJ38" s="55"/>
      <c r="JK38" s="319"/>
      <c r="JL38" s="55"/>
      <c r="JM38" s="55"/>
      <c r="JN38" s="55" t="s">
        <v>5860</v>
      </c>
      <c r="JO38" s="55"/>
      <c r="JP38" s="55"/>
      <c r="JQ38" s="55"/>
      <c r="JR38" s="55"/>
      <c r="JS38" s="55"/>
      <c r="JT38" s="55"/>
      <c r="JU38" s="55" t="s">
        <v>5860</v>
      </c>
      <c r="JV38" s="55"/>
      <c r="JW38" s="55"/>
      <c r="JX38" s="55"/>
      <c r="JY38" s="55"/>
      <c r="JZ38" s="55"/>
      <c r="KA38" s="55"/>
      <c r="KB38" s="319"/>
      <c r="KC38" s="319"/>
      <c r="KD38" s="55"/>
      <c r="KE38" s="55"/>
      <c r="KF38" s="55"/>
      <c r="KG38" s="55"/>
      <c r="KH38" s="55"/>
      <c r="KI38" s="55"/>
      <c r="KJ38" s="55"/>
      <c r="KK38" s="55"/>
      <c r="KL38" s="55"/>
      <c r="KM38" s="55"/>
      <c r="KN38" s="55"/>
      <c r="KO38" s="55"/>
      <c r="KP38" s="55"/>
      <c r="KQ38" s="55"/>
      <c r="KR38" s="55"/>
      <c r="KS38" s="55"/>
      <c r="KT38" s="55"/>
      <c r="KU38" s="55"/>
      <c r="KV38" s="55"/>
      <c r="KW38" s="55"/>
      <c r="KX38" s="55"/>
      <c r="KY38" s="319"/>
      <c r="KZ38" s="55"/>
      <c r="LA38" s="55"/>
      <c r="LB38" s="55"/>
      <c r="LC38" s="55"/>
      <c r="LD38" s="55"/>
      <c r="LE38" s="55"/>
      <c r="LF38" s="319"/>
      <c r="LG38" s="55"/>
      <c r="LH38" s="55"/>
      <c r="LI38" s="55"/>
      <c r="LJ38" s="55"/>
      <c r="LK38" s="55"/>
      <c r="LL38" s="55"/>
      <c r="LM38" s="55"/>
      <c r="LN38" s="55"/>
      <c r="LO38" s="55"/>
      <c r="LP38" s="55"/>
      <c r="LQ38" s="55"/>
      <c r="LR38" s="55"/>
      <c r="LS38" s="55"/>
      <c r="LT38" s="319"/>
      <c r="LU38" s="55"/>
      <c r="LV38" s="55"/>
      <c r="LW38" s="55"/>
      <c r="LX38" s="55"/>
      <c r="LY38" s="55"/>
      <c r="LZ38" s="55"/>
      <c r="MA38" s="55"/>
      <c r="MB38" s="55"/>
      <c r="MC38" s="55"/>
      <c r="MD38" s="55"/>
      <c r="ME38" s="55"/>
      <c r="MF38" s="319"/>
      <c r="MG38" s="55"/>
      <c r="MH38" s="55"/>
      <c r="MI38" s="319"/>
      <c r="MJ38" s="55"/>
      <c r="MK38" s="55"/>
      <c r="ML38" s="55"/>
      <c r="MM38" s="319"/>
      <c r="MN38" s="55"/>
      <c r="MO38" s="55"/>
      <c r="MP38" s="55"/>
      <c r="MQ38" s="55"/>
      <c r="MR38" s="55"/>
      <c r="MS38" s="55"/>
      <c r="MT38" s="55"/>
      <c r="MU38" s="55"/>
      <c r="MV38" s="55"/>
      <c r="MW38" s="55"/>
      <c r="MX38" s="319"/>
      <c r="MY38" s="55"/>
      <c r="MZ38" s="55"/>
      <c r="NA38" s="55"/>
      <c r="NB38" s="55"/>
      <c r="NC38" s="55"/>
      <c r="ND38" s="55"/>
      <c r="NE38" s="319"/>
      <c r="NF38" s="55"/>
      <c r="NG38" s="55"/>
      <c r="NH38" s="55"/>
      <c r="NI38" s="55"/>
      <c r="NJ38" s="55"/>
      <c r="NK38" s="55"/>
      <c r="NL38" s="55"/>
      <c r="NM38" s="55"/>
      <c r="NN38" s="55"/>
      <c r="NO38" s="55"/>
      <c r="NP38" s="55"/>
      <c r="NQ38" s="55"/>
      <c r="NR38" s="55"/>
      <c r="NS38" s="55"/>
      <c r="NT38" s="55"/>
      <c r="NU38" s="55"/>
      <c r="NV38" s="55"/>
      <c r="NW38" s="55"/>
      <c r="NX38" s="55"/>
      <c r="NY38" s="55"/>
      <c r="NZ38" s="55"/>
      <c r="OA38" s="55"/>
      <c r="OB38" s="55"/>
      <c r="OC38" s="55"/>
      <c r="OD38" s="55"/>
      <c r="OE38" s="55"/>
      <c r="OF38" s="55"/>
      <c r="OG38" s="55"/>
      <c r="OH38" s="55"/>
      <c r="OI38" s="55"/>
      <c r="OJ38" s="55"/>
      <c r="OK38" s="55"/>
      <c r="OL38" s="55"/>
      <c r="OM38" s="55"/>
      <c r="ON38" s="55"/>
      <c r="OO38" s="55"/>
      <c r="OP38" s="55"/>
      <c r="OQ38" s="55"/>
      <c r="OR38" s="55"/>
      <c r="OS38" s="55"/>
      <c r="OT38" s="55"/>
      <c r="OU38" s="55"/>
      <c r="OV38" s="55"/>
      <c r="OW38" s="55"/>
      <c r="OX38" s="55"/>
      <c r="OY38" s="55"/>
      <c r="OZ38" s="55"/>
      <c r="PA38" s="55"/>
      <c r="PB38" s="55"/>
      <c r="PC38" s="55"/>
      <c r="PD38" s="55"/>
      <c r="PE38" s="55"/>
      <c r="PF38" s="55"/>
      <c r="PG38" s="55"/>
      <c r="PH38" s="55"/>
      <c r="PI38" s="55"/>
      <c r="PJ38" s="55"/>
      <c r="PK38" s="55"/>
      <c r="PL38" s="55"/>
      <c r="PM38" s="55"/>
      <c r="PN38" s="55"/>
      <c r="PO38" s="55"/>
      <c r="PP38" s="55"/>
      <c r="PQ38" s="55"/>
      <c r="PR38" s="55"/>
      <c r="PS38" s="55"/>
      <c r="PT38" s="55"/>
      <c r="PU38" s="55"/>
      <c r="PV38" s="55"/>
      <c r="PW38" s="55"/>
      <c r="PX38" s="55"/>
      <c r="PY38" s="55"/>
      <c r="PZ38" s="55"/>
    </row>
    <row r="39" spans="1:442" ht="14.5">
      <c r="A39" s="256">
        <v>37</v>
      </c>
      <c r="B39" s="230" t="s">
        <v>5895</v>
      </c>
      <c r="C39" s="100">
        <f t="shared" si="1"/>
        <v>25</v>
      </c>
      <c r="D39" s="319"/>
      <c r="E39" s="100"/>
      <c r="F39" s="55"/>
      <c r="G39" s="55" t="s">
        <v>5860</v>
      </c>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100"/>
      <c r="BD39" s="55"/>
      <c r="BE39" s="55"/>
      <c r="BF39" s="55" t="s">
        <v>5860</v>
      </c>
      <c r="BG39" s="55" t="s">
        <v>5860</v>
      </c>
      <c r="BH39" s="55"/>
      <c r="BI39" s="55"/>
      <c r="BJ39" s="55"/>
      <c r="BK39" s="55"/>
      <c r="BL39" s="55"/>
      <c r="BM39" s="55"/>
      <c r="BN39" s="55"/>
      <c r="BO39" s="55"/>
      <c r="BP39" s="55"/>
      <c r="BQ39" s="55"/>
      <c r="BR39" s="55"/>
      <c r="BS39" s="257"/>
      <c r="BT39" s="319"/>
      <c r="BU39" s="55"/>
      <c r="BV39" s="55"/>
      <c r="BW39" s="55"/>
      <c r="BX39" s="55"/>
      <c r="BY39" s="55"/>
      <c r="BZ39" s="55"/>
      <c r="CA39" s="55"/>
      <c r="CB39" s="55"/>
      <c r="CC39" s="55"/>
      <c r="CD39" s="55"/>
      <c r="CE39" s="55"/>
      <c r="CF39" s="55"/>
      <c r="CG39" s="55"/>
      <c r="CH39" s="55"/>
      <c r="CI39" s="55"/>
      <c r="CJ39" s="55"/>
      <c r="CK39" s="55"/>
      <c r="CL39" s="55"/>
      <c r="CM39" s="55"/>
      <c r="CN39" s="55"/>
      <c r="CO39" s="55"/>
      <c r="CP39" s="55"/>
      <c r="CQ39" s="55"/>
      <c r="CR39" s="55"/>
      <c r="CS39" s="55"/>
      <c r="CT39" s="55"/>
      <c r="CU39" s="55"/>
      <c r="CV39" s="55"/>
      <c r="CW39" s="55"/>
      <c r="CX39" s="55"/>
      <c r="CY39" s="55"/>
      <c r="CZ39" s="55" t="s">
        <v>5860</v>
      </c>
      <c r="DA39" s="55"/>
      <c r="DB39" s="55"/>
      <c r="DC39" s="55"/>
      <c r="DD39" s="55"/>
      <c r="DE39" s="55"/>
      <c r="DF39" s="55"/>
      <c r="DG39" s="55"/>
      <c r="DH39" s="55"/>
      <c r="DI39" s="55"/>
      <c r="DJ39" s="55"/>
      <c r="DK39" s="55"/>
      <c r="DL39" s="55"/>
      <c r="DM39" s="55"/>
      <c r="DN39" s="55"/>
      <c r="DO39" s="55"/>
      <c r="DP39" s="55" t="s">
        <v>568</v>
      </c>
      <c r="DQ39" s="55"/>
      <c r="DR39" s="55"/>
      <c r="DS39" s="55"/>
      <c r="DT39" s="55"/>
      <c r="DU39" s="55"/>
      <c r="DV39" s="55"/>
      <c r="DW39" s="55"/>
      <c r="DX39" s="55"/>
      <c r="DY39" s="55"/>
      <c r="DZ39" s="55"/>
      <c r="EA39" s="55"/>
      <c r="EB39" s="55"/>
      <c r="EC39" s="55" t="s">
        <v>5860</v>
      </c>
      <c r="ED39" s="55"/>
      <c r="EE39" s="55"/>
      <c r="EF39" s="55"/>
      <c r="EG39" s="55"/>
      <c r="EH39" s="55"/>
      <c r="EI39" s="55"/>
      <c r="EJ39" s="55"/>
      <c r="EK39" s="55"/>
      <c r="EL39" s="55"/>
      <c r="EM39" s="257"/>
      <c r="EN39" s="55"/>
      <c r="EO39" s="258"/>
      <c r="EP39" s="55"/>
      <c r="EQ39" s="55"/>
      <c r="ER39" s="55"/>
      <c r="ES39" s="55"/>
      <c r="ET39" s="55"/>
      <c r="EU39" s="55" t="s">
        <v>5860</v>
      </c>
      <c r="EV39" s="55"/>
      <c r="EW39" s="55"/>
      <c r="EX39" s="55"/>
      <c r="EY39" s="55"/>
      <c r="EZ39" s="55" t="s">
        <v>5860</v>
      </c>
      <c r="FA39" s="55"/>
      <c r="FB39" s="55"/>
      <c r="FC39" s="55"/>
      <c r="FD39" s="55"/>
      <c r="FE39" s="55"/>
      <c r="FF39" s="55"/>
      <c r="FG39" s="55"/>
      <c r="FH39" s="55" t="s">
        <v>5860</v>
      </c>
      <c r="FI39" s="259"/>
      <c r="FJ39" s="55"/>
      <c r="FK39" s="55"/>
      <c r="FL39" s="55"/>
      <c r="FM39" s="55"/>
      <c r="FN39" s="55"/>
      <c r="FO39" s="55"/>
      <c r="FP39" s="55"/>
      <c r="FQ39" s="260"/>
      <c r="FR39" s="260"/>
      <c r="FS39" s="55"/>
      <c r="FT39" s="55"/>
      <c r="FU39" s="55"/>
      <c r="FV39" s="55"/>
      <c r="FW39" s="55"/>
      <c r="FX39" s="55"/>
      <c r="FY39" s="55"/>
      <c r="FZ39" s="55"/>
      <c r="GA39" s="55"/>
      <c r="GB39" s="55"/>
      <c r="GC39" s="55"/>
      <c r="GD39" s="55"/>
      <c r="GE39" s="55"/>
      <c r="GF39" s="55"/>
      <c r="GG39" s="55"/>
      <c r="GH39" s="55"/>
      <c r="GI39" s="55"/>
      <c r="GJ39" s="55"/>
      <c r="GK39" s="55"/>
      <c r="GL39" s="55"/>
      <c r="GM39" s="55"/>
      <c r="GN39" s="55"/>
      <c r="GO39" s="55"/>
      <c r="GP39" s="55"/>
      <c r="GQ39" s="55"/>
      <c r="GR39" s="55"/>
      <c r="GS39" s="55"/>
      <c r="GT39" s="55"/>
      <c r="GU39" s="55"/>
      <c r="GV39" s="55"/>
      <c r="GW39" s="55"/>
      <c r="GX39" s="55"/>
      <c r="GY39" s="55"/>
      <c r="GZ39" s="55"/>
      <c r="HA39" s="55"/>
      <c r="HB39" s="55"/>
      <c r="HC39" s="55"/>
      <c r="HD39" s="55"/>
      <c r="HE39" s="55" t="s">
        <v>5860</v>
      </c>
      <c r="HF39" s="55"/>
      <c r="HG39" s="55"/>
      <c r="HH39" s="55"/>
      <c r="HI39" s="55"/>
      <c r="HJ39" s="55"/>
      <c r="HK39" s="55"/>
      <c r="HL39" s="55"/>
      <c r="HM39" s="55"/>
      <c r="HN39" s="55"/>
      <c r="HO39" s="55"/>
      <c r="HP39" s="55"/>
      <c r="HQ39" s="55"/>
      <c r="HR39" s="260"/>
      <c r="HS39" s="55"/>
      <c r="HT39" s="55"/>
      <c r="HU39" s="55"/>
      <c r="HV39" s="55"/>
      <c r="HW39" s="55"/>
      <c r="HX39" s="55"/>
      <c r="HY39" s="55"/>
      <c r="HZ39" s="55"/>
      <c r="IA39" s="55"/>
      <c r="IB39" s="55"/>
      <c r="IC39" s="55"/>
      <c r="ID39" s="319"/>
      <c r="IE39" s="55"/>
      <c r="IF39" s="55"/>
      <c r="IG39" s="55"/>
      <c r="IH39" s="55"/>
      <c r="II39" s="55"/>
      <c r="IJ39" s="55"/>
      <c r="IK39" s="55"/>
      <c r="IL39" s="55" t="s">
        <v>5860</v>
      </c>
      <c r="IM39" s="55"/>
      <c r="IN39" s="55"/>
      <c r="IO39" s="55" t="s">
        <v>5860</v>
      </c>
      <c r="IP39" s="55" t="s">
        <v>5860</v>
      </c>
      <c r="IQ39" s="55"/>
      <c r="IR39" s="55"/>
      <c r="IS39" s="55"/>
      <c r="IT39" s="55"/>
      <c r="IU39" s="55"/>
      <c r="IV39" s="55"/>
      <c r="IW39" s="55"/>
      <c r="IX39" s="55"/>
      <c r="IY39" s="55" t="s">
        <v>5860</v>
      </c>
      <c r="IZ39" s="55"/>
      <c r="JA39" s="55"/>
      <c r="JB39" s="55"/>
      <c r="JC39" s="55"/>
      <c r="JD39" s="55"/>
      <c r="JE39" s="55"/>
      <c r="JF39" s="55"/>
      <c r="JG39" s="55"/>
      <c r="JH39" s="319"/>
      <c r="JI39" s="55"/>
      <c r="JJ39" s="55"/>
      <c r="JK39" s="319"/>
      <c r="JL39" s="55"/>
      <c r="JM39" s="55"/>
      <c r="JN39" s="55"/>
      <c r="JO39" s="55"/>
      <c r="JP39" s="55"/>
      <c r="JQ39" s="55"/>
      <c r="JR39" s="55"/>
      <c r="JS39" s="55"/>
      <c r="JT39" s="55"/>
      <c r="JU39" s="55"/>
      <c r="JV39" s="55"/>
      <c r="JW39" s="55"/>
      <c r="JX39" s="55" t="s">
        <v>5860</v>
      </c>
      <c r="JY39" s="55" t="s">
        <v>5860</v>
      </c>
      <c r="JZ39" s="55"/>
      <c r="KA39" s="55"/>
      <c r="KB39" s="319"/>
      <c r="KC39" s="319"/>
      <c r="KD39" s="55"/>
      <c r="KE39" s="55" t="s">
        <v>5860</v>
      </c>
      <c r="KF39" s="55"/>
      <c r="KG39" s="55"/>
      <c r="KH39" s="55" t="s">
        <v>5860</v>
      </c>
      <c r="KI39" s="55"/>
      <c r="KJ39" s="55" t="s">
        <v>5860</v>
      </c>
      <c r="KK39" s="55" t="s">
        <v>5860</v>
      </c>
      <c r="KL39" s="55"/>
      <c r="KM39" s="55"/>
      <c r="KN39" s="55"/>
      <c r="KO39" s="55"/>
      <c r="KP39" s="55"/>
      <c r="KQ39" s="55"/>
      <c r="KR39" s="55"/>
      <c r="KS39" s="55"/>
      <c r="KT39" s="55"/>
      <c r="KU39" s="55"/>
      <c r="KV39" s="55"/>
      <c r="KW39" s="55"/>
      <c r="KX39" s="55" t="s">
        <v>5860</v>
      </c>
      <c r="KY39" s="319"/>
      <c r="KZ39" s="55"/>
      <c r="LA39" s="55" t="s">
        <v>5871</v>
      </c>
      <c r="LB39" s="55"/>
      <c r="LC39" s="55"/>
      <c r="LD39" s="55"/>
      <c r="LE39" s="55"/>
      <c r="LF39" s="319"/>
      <c r="LG39" s="55"/>
      <c r="LH39" s="55"/>
      <c r="LI39" s="55"/>
      <c r="LJ39" s="55"/>
      <c r="LK39" s="55"/>
      <c r="LL39" s="55"/>
      <c r="LM39" s="55" t="s">
        <v>5860</v>
      </c>
      <c r="LN39" s="55"/>
      <c r="LO39" s="55"/>
      <c r="LP39" s="55"/>
      <c r="LQ39" s="55"/>
      <c r="LR39" s="55"/>
      <c r="LS39" s="55"/>
      <c r="LT39" s="319"/>
      <c r="LU39" s="55"/>
      <c r="LV39" s="55"/>
      <c r="LW39" s="55"/>
      <c r="LX39" s="55"/>
      <c r="LY39" s="55"/>
      <c r="LZ39" s="55"/>
      <c r="MA39" s="55"/>
      <c r="MB39" s="55"/>
      <c r="MC39" s="55"/>
      <c r="MD39" s="55"/>
      <c r="ME39" s="55" t="s">
        <v>5860</v>
      </c>
      <c r="MF39" s="319"/>
      <c r="MG39" s="55"/>
      <c r="MH39" s="55"/>
      <c r="MI39" s="319"/>
      <c r="MJ39" s="55"/>
      <c r="MK39" s="55"/>
      <c r="ML39" s="55"/>
      <c r="MM39" s="319"/>
      <c r="MN39" s="55"/>
      <c r="MO39" s="55"/>
      <c r="MP39" s="55"/>
      <c r="MQ39" s="55"/>
      <c r="MR39" s="55"/>
      <c r="MS39" s="55"/>
      <c r="MT39" s="55"/>
      <c r="MU39" s="55"/>
      <c r="MV39" s="55" t="s">
        <v>5860</v>
      </c>
      <c r="MW39" s="55"/>
      <c r="MX39" s="319"/>
      <c r="MY39" s="55"/>
      <c r="MZ39" s="55"/>
      <c r="NA39" s="55"/>
      <c r="NB39" s="55"/>
      <c r="NC39" s="55"/>
      <c r="ND39" s="55"/>
      <c r="NE39" s="319"/>
      <c r="NF39" s="55"/>
      <c r="NG39" s="55"/>
      <c r="NH39" s="55"/>
      <c r="NI39" s="55" t="s">
        <v>5860</v>
      </c>
      <c r="NJ39" s="55"/>
      <c r="NK39" s="55"/>
      <c r="NL39" s="55"/>
      <c r="NM39" s="55"/>
      <c r="NN39" s="55"/>
      <c r="NO39" s="55"/>
      <c r="NP39" s="55"/>
      <c r="NQ39" s="55"/>
      <c r="NR39" s="55"/>
      <c r="NS39" s="55"/>
      <c r="NT39" s="55"/>
      <c r="NU39" s="55"/>
      <c r="NV39" s="55"/>
      <c r="NW39" s="55"/>
      <c r="NX39" s="55"/>
      <c r="NY39" s="55"/>
      <c r="NZ39" s="55"/>
      <c r="OA39" s="55"/>
      <c r="OB39" s="55"/>
      <c r="OC39" s="55"/>
      <c r="OD39" s="55"/>
      <c r="OE39" s="55"/>
      <c r="OF39" s="55"/>
      <c r="OG39" s="55"/>
      <c r="OH39" s="55"/>
      <c r="OI39" s="55"/>
      <c r="OJ39" s="55"/>
      <c r="OK39" s="55"/>
      <c r="OL39" s="55"/>
      <c r="OM39" s="55"/>
      <c r="ON39" s="55"/>
      <c r="OO39" s="55"/>
      <c r="OP39" s="55"/>
      <c r="OQ39" s="55"/>
      <c r="OR39" s="55"/>
      <c r="OS39" s="55"/>
      <c r="OT39" s="55"/>
      <c r="OU39" s="55"/>
      <c r="OV39" s="55"/>
      <c r="OW39" s="55"/>
      <c r="OX39" s="55"/>
      <c r="OY39" s="55"/>
      <c r="OZ39" s="55"/>
      <c r="PA39" s="55"/>
      <c r="PB39" s="55"/>
      <c r="PC39" s="55"/>
      <c r="PD39" s="55"/>
      <c r="PE39" s="55"/>
      <c r="PF39" s="55"/>
      <c r="PG39" s="55"/>
      <c r="PH39" s="55"/>
      <c r="PI39" s="55"/>
      <c r="PJ39" s="55"/>
      <c r="PK39" s="55"/>
      <c r="PL39" s="55"/>
      <c r="PM39" s="55"/>
      <c r="PN39" s="55"/>
      <c r="PO39" s="55"/>
      <c r="PP39" s="55"/>
      <c r="PQ39" s="55"/>
      <c r="PR39" s="55"/>
      <c r="PS39" s="55"/>
      <c r="PT39" s="55"/>
      <c r="PU39" s="55"/>
      <c r="PV39" s="55"/>
      <c r="PW39" s="55"/>
      <c r="PX39" s="55"/>
      <c r="PY39" s="55"/>
      <c r="PZ39" s="55"/>
    </row>
    <row r="40" spans="1:442" ht="14.5">
      <c r="A40" s="256">
        <v>38</v>
      </c>
      <c r="B40" s="230" t="s">
        <v>5896</v>
      </c>
      <c r="C40" s="100">
        <f t="shared" si="1"/>
        <v>1</v>
      </c>
      <c r="D40" s="319"/>
      <c r="E40" s="100"/>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100"/>
      <c r="BD40" s="55"/>
      <c r="BE40" s="55"/>
      <c r="BF40" s="55"/>
      <c r="BG40" s="55"/>
      <c r="BH40" s="55"/>
      <c r="BI40" s="55"/>
      <c r="BJ40" s="55"/>
      <c r="BK40" s="55"/>
      <c r="BL40" s="55"/>
      <c r="BM40" s="55"/>
      <c r="BN40" s="55"/>
      <c r="BO40" s="55"/>
      <c r="BP40" s="55"/>
      <c r="BQ40" s="55"/>
      <c r="BR40" s="55"/>
      <c r="BS40" s="257"/>
      <c r="BT40" s="319"/>
      <c r="BU40" s="55"/>
      <c r="BV40" s="55"/>
      <c r="BW40" s="55"/>
      <c r="BX40" s="55"/>
      <c r="BY40" s="55"/>
      <c r="BZ40" s="55"/>
      <c r="CA40" s="55"/>
      <c r="CB40" s="55"/>
      <c r="CC40" s="55"/>
      <c r="CD40" s="55"/>
      <c r="CE40" s="55"/>
      <c r="CF40" s="55"/>
      <c r="CG40" s="55"/>
      <c r="CH40" s="55"/>
      <c r="CI40" s="55"/>
      <c r="CJ40" s="55"/>
      <c r="CK40" s="55"/>
      <c r="CL40" s="55"/>
      <c r="CM40" s="55"/>
      <c r="CN40" s="55"/>
      <c r="CO40" s="55"/>
      <c r="CP40" s="55"/>
      <c r="CQ40" s="55"/>
      <c r="CR40" s="55"/>
      <c r="CS40" s="55"/>
      <c r="CT40" s="55"/>
      <c r="CU40" s="55"/>
      <c r="CV40" s="55"/>
      <c r="CW40" s="55"/>
      <c r="CX40" s="55"/>
      <c r="CY40" s="55"/>
      <c r="CZ40" s="55"/>
      <c r="DA40" s="55"/>
      <c r="DB40" s="55"/>
      <c r="DC40" s="55"/>
      <c r="DD40" s="55"/>
      <c r="DE40" s="55"/>
      <c r="DF40" s="55"/>
      <c r="DG40" s="55"/>
      <c r="DH40" s="55"/>
      <c r="DI40" s="55"/>
      <c r="DJ40" s="55"/>
      <c r="DK40" s="55"/>
      <c r="DL40" s="55"/>
      <c r="DM40" s="55"/>
      <c r="DN40" s="55"/>
      <c r="DO40" s="55"/>
      <c r="DP40" s="55" t="s">
        <v>568</v>
      </c>
      <c r="DQ40" s="55"/>
      <c r="DR40" s="55"/>
      <c r="DS40" s="55"/>
      <c r="DT40" s="55"/>
      <c r="DU40" s="55"/>
      <c r="DV40" s="55"/>
      <c r="DW40" s="55"/>
      <c r="DX40" s="55"/>
      <c r="DY40" s="55"/>
      <c r="DZ40" s="55"/>
      <c r="EA40" s="55"/>
      <c r="EB40" s="55"/>
      <c r="EC40" s="55"/>
      <c r="ED40" s="55"/>
      <c r="EE40" s="55"/>
      <c r="EF40" s="55"/>
      <c r="EG40" s="55"/>
      <c r="EH40" s="55"/>
      <c r="EI40" s="55"/>
      <c r="EJ40" s="55"/>
      <c r="EK40" s="55"/>
      <c r="EL40" s="55"/>
      <c r="EM40" s="257"/>
      <c r="EN40" s="55"/>
      <c r="EO40" s="258"/>
      <c r="EP40" s="55"/>
      <c r="EQ40" s="55"/>
      <c r="ER40" s="55"/>
      <c r="ES40" s="55"/>
      <c r="ET40" s="55"/>
      <c r="EU40" s="55"/>
      <c r="EV40" s="55"/>
      <c r="EW40" s="55"/>
      <c r="EX40" s="55"/>
      <c r="EY40" s="55"/>
      <c r="EZ40" s="55"/>
      <c r="FA40" s="55"/>
      <c r="FB40" s="55"/>
      <c r="FC40" s="55"/>
      <c r="FD40" s="55" t="s">
        <v>5860</v>
      </c>
      <c r="FE40" s="55"/>
      <c r="FF40" s="55"/>
      <c r="FG40" s="55"/>
      <c r="FH40" s="55"/>
      <c r="FI40" s="259"/>
      <c r="FJ40" s="55"/>
      <c r="FK40" s="55"/>
      <c r="FL40" s="55"/>
      <c r="FM40" s="55"/>
      <c r="FN40" s="55"/>
      <c r="FO40" s="55"/>
      <c r="FP40" s="55"/>
      <c r="FQ40" s="260"/>
      <c r="FR40" s="260"/>
      <c r="FS40" s="55"/>
      <c r="FT40" s="55"/>
      <c r="FU40" s="55"/>
      <c r="FV40" s="55"/>
      <c r="FW40" s="55"/>
      <c r="FX40" s="55"/>
      <c r="FY40" s="55"/>
      <c r="FZ40" s="55"/>
      <c r="GA40" s="55"/>
      <c r="GB40" s="55"/>
      <c r="GC40" s="55"/>
      <c r="GD40" s="55"/>
      <c r="GE40" s="55"/>
      <c r="GF40" s="55"/>
      <c r="GG40" s="55"/>
      <c r="GH40" s="55"/>
      <c r="GI40" s="55"/>
      <c r="GJ40" s="55"/>
      <c r="GK40" s="55"/>
      <c r="GL40" s="55"/>
      <c r="GM40" s="55"/>
      <c r="GN40" s="55"/>
      <c r="GO40" s="55"/>
      <c r="GP40" s="55"/>
      <c r="GQ40" s="55"/>
      <c r="GR40" s="55"/>
      <c r="GS40" s="55"/>
      <c r="GT40" s="55"/>
      <c r="GU40" s="55"/>
      <c r="GV40" s="55"/>
      <c r="GW40" s="55"/>
      <c r="GX40" s="55"/>
      <c r="GY40" s="55"/>
      <c r="GZ40" s="55"/>
      <c r="HA40" s="55"/>
      <c r="HB40" s="55"/>
      <c r="HC40" s="55"/>
      <c r="HD40" s="55"/>
      <c r="HE40" s="55"/>
      <c r="HF40" s="55"/>
      <c r="HG40" s="55"/>
      <c r="HH40" s="55"/>
      <c r="HI40" s="55"/>
      <c r="HJ40" s="55"/>
      <c r="HK40" s="55"/>
      <c r="HL40" s="55"/>
      <c r="HM40" s="55"/>
      <c r="HN40" s="55"/>
      <c r="HO40" s="55"/>
      <c r="HP40" s="55"/>
      <c r="HQ40" s="55"/>
      <c r="HR40" s="260"/>
      <c r="HS40" s="55"/>
      <c r="HT40" s="55"/>
      <c r="HU40" s="55"/>
      <c r="HV40" s="55"/>
      <c r="HW40" s="55"/>
      <c r="HX40" s="55"/>
      <c r="HY40" s="55"/>
      <c r="HZ40" s="55"/>
      <c r="IA40" s="55"/>
      <c r="IB40" s="55"/>
      <c r="IC40" s="55"/>
      <c r="ID40" s="319"/>
      <c r="IE40" s="55"/>
      <c r="IF40" s="55"/>
      <c r="IG40" s="55"/>
      <c r="IH40" s="55"/>
      <c r="II40" s="55"/>
      <c r="IJ40" s="55"/>
      <c r="IK40" s="55"/>
      <c r="IL40" s="55"/>
      <c r="IM40" s="55"/>
      <c r="IN40" s="55"/>
      <c r="IO40" s="55"/>
      <c r="IP40" s="55"/>
      <c r="IQ40" s="55"/>
      <c r="IR40" s="55"/>
      <c r="IS40" s="55"/>
      <c r="IT40" s="55"/>
      <c r="IU40" s="55"/>
      <c r="IV40" s="55"/>
      <c r="IW40" s="55"/>
      <c r="IX40" s="55"/>
      <c r="IY40" s="55"/>
      <c r="IZ40" s="55"/>
      <c r="JA40" s="55"/>
      <c r="JB40" s="55"/>
      <c r="JC40" s="55"/>
      <c r="JD40" s="55"/>
      <c r="JE40" s="55"/>
      <c r="JF40" s="55"/>
      <c r="JG40" s="55"/>
      <c r="JH40" s="319"/>
      <c r="JI40" s="55"/>
      <c r="JJ40" s="55"/>
      <c r="JK40" s="319"/>
      <c r="JL40" s="55"/>
      <c r="JM40" s="55"/>
      <c r="JN40" s="55"/>
      <c r="JO40" s="55"/>
      <c r="JP40" s="55"/>
      <c r="JQ40" s="55"/>
      <c r="JR40" s="55"/>
      <c r="JS40" s="55"/>
      <c r="JT40" s="55"/>
      <c r="JU40" s="55"/>
      <c r="JV40" s="55"/>
      <c r="JW40" s="55"/>
      <c r="JX40" s="55"/>
      <c r="JY40" s="55"/>
      <c r="JZ40" s="55"/>
      <c r="KA40" s="55"/>
      <c r="KB40" s="319"/>
      <c r="KC40" s="319"/>
      <c r="KD40" s="55"/>
      <c r="KE40" s="55"/>
      <c r="KF40" s="55"/>
      <c r="KG40" s="55"/>
      <c r="KH40" s="55"/>
      <c r="KI40" s="55"/>
      <c r="KJ40" s="55"/>
      <c r="KK40" s="55"/>
      <c r="KL40" s="55"/>
      <c r="KM40" s="55"/>
      <c r="KN40" s="55"/>
      <c r="KO40" s="55"/>
      <c r="KP40" s="55"/>
      <c r="KQ40" s="55"/>
      <c r="KR40" s="55"/>
      <c r="KS40" s="55"/>
      <c r="KT40" s="55"/>
      <c r="KU40" s="55"/>
      <c r="KV40" s="55"/>
      <c r="KW40" s="55"/>
      <c r="KX40" s="55"/>
      <c r="KY40" s="319"/>
      <c r="KZ40" s="55"/>
      <c r="LA40" s="55"/>
      <c r="LB40" s="55"/>
      <c r="LC40" s="55"/>
      <c r="LD40" s="55"/>
      <c r="LE40" s="55"/>
      <c r="LF40" s="319"/>
      <c r="LG40" s="55"/>
      <c r="LH40" s="55"/>
      <c r="LI40" s="55"/>
      <c r="LJ40" s="55"/>
      <c r="LK40" s="55"/>
      <c r="LL40" s="55"/>
      <c r="LM40" s="55"/>
      <c r="LN40" s="55"/>
      <c r="LO40" s="55"/>
      <c r="LP40" s="55"/>
      <c r="LQ40" s="55"/>
      <c r="LR40" s="55"/>
      <c r="LS40" s="55"/>
      <c r="LT40" s="319"/>
      <c r="LU40" s="55"/>
      <c r="LV40" s="55"/>
      <c r="LW40" s="55"/>
      <c r="LX40" s="55"/>
      <c r="LY40" s="55"/>
      <c r="LZ40" s="55"/>
      <c r="MA40" s="55"/>
      <c r="MB40" s="55"/>
      <c r="MC40" s="55"/>
      <c r="MD40" s="55"/>
      <c r="ME40" s="55"/>
      <c r="MF40" s="319"/>
      <c r="MG40" s="55"/>
      <c r="MH40" s="55"/>
      <c r="MI40" s="319"/>
      <c r="MJ40" s="55"/>
      <c r="MK40" s="55"/>
      <c r="ML40" s="55"/>
      <c r="MM40" s="319"/>
      <c r="MN40" s="55"/>
      <c r="MO40" s="55"/>
      <c r="MP40" s="55"/>
      <c r="MQ40" s="55"/>
      <c r="MR40" s="55"/>
      <c r="MS40" s="55"/>
      <c r="MT40" s="55"/>
      <c r="MU40" s="55"/>
      <c r="MV40" s="55"/>
      <c r="MW40" s="55"/>
      <c r="MX40" s="319"/>
      <c r="MY40" s="55"/>
      <c r="MZ40" s="55"/>
      <c r="NA40" s="55"/>
      <c r="NB40" s="55"/>
      <c r="NC40" s="55"/>
      <c r="ND40" s="55"/>
      <c r="NE40" s="319"/>
      <c r="NF40" s="55"/>
      <c r="NG40" s="55"/>
      <c r="NH40" s="55"/>
      <c r="NI40" s="55"/>
      <c r="NJ40" s="55"/>
      <c r="NK40" s="55"/>
      <c r="NL40" s="55"/>
      <c r="NM40" s="55"/>
      <c r="NN40" s="55"/>
      <c r="NO40" s="55"/>
      <c r="NP40" s="55"/>
      <c r="NQ40" s="55"/>
      <c r="NR40" s="55"/>
      <c r="NS40" s="55"/>
      <c r="NT40" s="55"/>
      <c r="NU40" s="55"/>
      <c r="NV40" s="55"/>
      <c r="NW40" s="55"/>
      <c r="NX40" s="55"/>
      <c r="NY40" s="55"/>
      <c r="NZ40" s="55"/>
      <c r="OA40" s="55"/>
      <c r="OB40" s="55"/>
      <c r="OC40" s="55"/>
      <c r="OD40" s="55"/>
      <c r="OE40" s="55"/>
      <c r="OF40" s="55"/>
      <c r="OG40" s="55"/>
      <c r="OH40" s="55"/>
      <c r="OI40" s="55"/>
      <c r="OJ40" s="55"/>
      <c r="OK40" s="55"/>
      <c r="OL40" s="55"/>
      <c r="OM40" s="55"/>
      <c r="ON40" s="55"/>
      <c r="OO40" s="55"/>
      <c r="OP40" s="55"/>
      <c r="OQ40" s="55"/>
      <c r="OR40" s="55"/>
      <c r="OS40" s="55"/>
      <c r="OT40" s="55"/>
      <c r="OU40" s="55"/>
      <c r="OV40" s="55"/>
      <c r="OW40" s="55"/>
      <c r="OX40" s="55"/>
      <c r="OY40" s="55"/>
      <c r="OZ40" s="55"/>
      <c r="PA40" s="55"/>
      <c r="PB40" s="55"/>
      <c r="PC40" s="55"/>
      <c r="PD40" s="55"/>
      <c r="PE40" s="55"/>
      <c r="PF40" s="55"/>
      <c r="PG40" s="55"/>
      <c r="PH40" s="55"/>
      <c r="PI40" s="55"/>
      <c r="PJ40" s="55"/>
      <c r="PK40" s="55"/>
      <c r="PL40" s="55"/>
      <c r="PM40" s="55"/>
      <c r="PN40" s="55"/>
      <c r="PO40" s="55"/>
      <c r="PP40" s="55"/>
      <c r="PQ40" s="55"/>
      <c r="PR40" s="55"/>
      <c r="PS40" s="55"/>
      <c r="PT40" s="55"/>
      <c r="PU40" s="55"/>
      <c r="PV40" s="55"/>
      <c r="PW40" s="55"/>
      <c r="PX40" s="55"/>
      <c r="PY40" s="55"/>
      <c r="PZ40" s="55"/>
    </row>
    <row r="41" spans="1:442" ht="14.5">
      <c r="A41" s="256">
        <v>39</v>
      </c>
      <c r="B41" s="230" t="s">
        <v>5897</v>
      </c>
      <c r="C41" s="100">
        <f t="shared" si="1"/>
        <v>47</v>
      </c>
      <c r="D41" s="319"/>
      <c r="E41" s="100"/>
      <c r="F41" s="55"/>
      <c r="G41" s="55"/>
      <c r="H41" s="55"/>
      <c r="I41" s="55"/>
      <c r="J41" s="55"/>
      <c r="K41" s="55" t="s">
        <v>5860</v>
      </c>
      <c r="L41" s="55" t="s">
        <v>5860</v>
      </c>
      <c r="M41" s="55" t="s">
        <v>5860</v>
      </c>
      <c r="N41" s="55"/>
      <c r="O41" s="55"/>
      <c r="P41" s="55"/>
      <c r="Q41" s="55"/>
      <c r="R41" s="55"/>
      <c r="S41" s="55" t="s">
        <v>5860</v>
      </c>
      <c r="T41" s="55" t="s">
        <v>5860</v>
      </c>
      <c r="U41" s="55" t="s">
        <v>5860</v>
      </c>
      <c r="V41" s="55"/>
      <c r="W41" s="55"/>
      <c r="X41" s="55"/>
      <c r="Y41" s="55"/>
      <c r="Z41" s="55"/>
      <c r="AA41" s="55"/>
      <c r="AB41" s="55"/>
      <c r="AC41" s="55"/>
      <c r="AD41" s="55"/>
      <c r="AE41" s="55"/>
      <c r="AF41" s="55"/>
      <c r="AG41" s="55"/>
      <c r="AH41" s="55" t="s">
        <v>5860</v>
      </c>
      <c r="AI41" s="55"/>
      <c r="AJ41" s="55"/>
      <c r="AK41" s="55"/>
      <c r="AL41" s="55" t="s">
        <v>5860</v>
      </c>
      <c r="AM41" s="55" t="s">
        <v>5860</v>
      </c>
      <c r="AN41" s="55"/>
      <c r="AO41" s="55"/>
      <c r="AP41" s="55" t="s">
        <v>5860</v>
      </c>
      <c r="AQ41" s="55"/>
      <c r="AR41" s="55"/>
      <c r="AS41" s="55"/>
      <c r="AT41" s="55"/>
      <c r="AU41" s="55"/>
      <c r="AV41" s="55"/>
      <c r="AW41" s="55"/>
      <c r="AX41" s="55"/>
      <c r="AY41" s="55"/>
      <c r="AZ41" s="55"/>
      <c r="BA41" s="55" t="s">
        <v>5860</v>
      </c>
      <c r="BB41" s="55"/>
      <c r="BC41" s="100"/>
      <c r="BD41" s="55"/>
      <c r="BE41" s="55"/>
      <c r="BF41" s="55"/>
      <c r="BG41" s="55"/>
      <c r="BH41" s="55"/>
      <c r="BI41" s="55"/>
      <c r="BJ41" s="55" t="s">
        <v>5860</v>
      </c>
      <c r="BK41" s="55"/>
      <c r="BL41" s="55"/>
      <c r="BM41" s="55"/>
      <c r="BN41" s="55"/>
      <c r="BO41" s="55" t="s">
        <v>5860</v>
      </c>
      <c r="BP41" s="55"/>
      <c r="BQ41" s="55"/>
      <c r="BR41" s="55"/>
      <c r="BS41" s="257"/>
      <c r="BT41" s="319"/>
      <c r="BU41" s="55"/>
      <c r="BV41" s="55"/>
      <c r="BW41" s="55"/>
      <c r="BX41" s="55"/>
      <c r="BY41" s="55"/>
      <c r="BZ41" s="55"/>
      <c r="CA41" s="55"/>
      <c r="CB41" s="55"/>
      <c r="CC41" s="55"/>
      <c r="CD41" s="55"/>
      <c r="CE41" s="55"/>
      <c r="CF41" s="55"/>
      <c r="CG41" s="55"/>
      <c r="CH41" s="55"/>
      <c r="CI41" s="55"/>
      <c r="CJ41" s="55"/>
      <c r="CK41" s="55"/>
      <c r="CL41" s="55"/>
      <c r="CM41" s="55" t="s">
        <v>5860</v>
      </c>
      <c r="CN41" s="55"/>
      <c r="CO41" s="55" t="s">
        <v>5860</v>
      </c>
      <c r="CP41" s="55"/>
      <c r="CQ41" s="55"/>
      <c r="CR41" s="55"/>
      <c r="CS41" s="55"/>
      <c r="CT41" s="55"/>
      <c r="CU41" s="55"/>
      <c r="CV41" s="55" t="s">
        <v>5860</v>
      </c>
      <c r="CW41" s="55"/>
      <c r="CX41" s="55"/>
      <c r="CY41" s="55" t="s">
        <v>5860</v>
      </c>
      <c r="CZ41" s="55" t="s">
        <v>5860</v>
      </c>
      <c r="DA41" s="55"/>
      <c r="DB41" s="55"/>
      <c r="DC41" s="55"/>
      <c r="DD41" s="55"/>
      <c r="DE41" s="55"/>
      <c r="DF41" s="55"/>
      <c r="DG41" s="55"/>
      <c r="DH41" s="55" t="s">
        <v>5860</v>
      </c>
      <c r="DI41" s="55"/>
      <c r="DJ41" s="55"/>
      <c r="DK41" s="55"/>
      <c r="DL41" s="55"/>
      <c r="DM41" s="55"/>
      <c r="DN41" s="55"/>
      <c r="DO41" s="55"/>
      <c r="DP41" s="55" t="s">
        <v>568</v>
      </c>
      <c r="DQ41" s="55"/>
      <c r="DR41" s="55"/>
      <c r="DS41" s="55"/>
      <c r="DT41" s="55"/>
      <c r="DU41" s="55"/>
      <c r="DV41" s="55"/>
      <c r="DW41" s="55"/>
      <c r="DX41" s="55"/>
      <c r="DY41" s="55"/>
      <c r="DZ41" s="55"/>
      <c r="EA41" s="55" t="s">
        <v>5860</v>
      </c>
      <c r="EB41" s="55"/>
      <c r="EC41" s="55"/>
      <c r="ED41" s="55"/>
      <c r="EE41" s="55"/>
      <c r="EF41" s="55"/>
      <c r="EG41" s="55"/>
      <c r="EH41" s="55"/>
      <c r="EI41" s="55"/>
      <c r="EJ41" s="55"/>
      <c r="EK41" s="55"/>
      <c r="EL41" s="55" t="s">
        <v>5860</v>
      </c>
      <c r="EM41" s="257"/>
      <c r="EN41" s="55"/>
      <c r="EO41" s="258"/>
      <c r="EP41" s="55"/>
      <c r="EQ41" s="55"/>
      <c r="ER41" s="55"/>
      <c r="ES41" s="55"/>
      <c r="ET41" s="55"/>
      <c r="EU41" s="55" t="s">
        <v>5860</v>
      </c>
      <c r="EV41" s="55"/>
      <c r="EW41" s="55"/>
      <c r="EX41" s="55"/>
      <c r="EY41" s="55" t="s">
        <v>5860</v>
      </c>
      <c r="EZ41" s="55"/>
      <c r="FA41" s="55" t="s">
        <v>5860</v>
      </c>
      <c r="FB41" s="55"/>
      <c r="FC41" s="55"/>
      <c r="FD41" s="55"/>
      <c r="FE41" s="55"/>
      <c r="FF41" s="55"/>
      <c r="FG41" s="55"/>
      <c r="FH41" s="55"/>
      <c r="FI41" s="259"/>
      <c r="FJ41" s="55"/>
      <c r="FK41" s="55"/>
      <c r="FL41" s="55"/>
      <c r="FM41" s="55"/>
      <c r="FN41" s="55"/>
      <c r="FO41" s="55"/>
      <c r="FP41" s="55"/>
      <c r="FQ41" s="260"/>
      <c r="FR41" s="260"/>
      <c r="FS41" s="55" t="s">
        <v>5860</v>
      </c>
      <c r="FT41" s="55"/>
      <c r="FU41" s="55"/>
      <c r="FV41" s="55"/>
      <c r="FW41" s="55"/>
      <c r="FX41" s="55"/>
      <c r="FY41" s="55"/>
      <c r="FZ41" s="55"/>
      <c r="GA41" s="55"/>
      <c r="GB41" s="55"/>
      <c r="GC41" s="55"/>
      <c r="GD41" s="55"/>
      <c r="GE41" s="55"/>
      <c r="GF41" s="55"/>
      <c r="GG41" s="55"/>
      <c r="GH41" s="55"/>
      <c r="GI41" s="55"/>
      <c r="GJ41" s="55"/>
      <c r="GK41" s="55"/>
      <c r="GL41" s="55"/>
      <c r="GM41" s="55"/>
      <c r="GN41" s="55" t="s">
        <v>5860</v>
      </c>
      <c r="GO41" s="55" t="s">
        <v>5860</v>
      </c>
      <c r="GP41" s="55"/>
      <c r="GQ41" s="55"/>
      <c r="GR41" s="55"/>
      <c r="GS41" s="55"/>
      <c r="GT41" s="55"/>
      <c r="GU41" s="55" t="s">
        <v>5860</v>
      </c>
      <c r="GV41" s="55"/>
      <c r="GW41" s="55"/>
      <c r="GX41" s="55"/>
      <c r="GY41" s="55"/>
      <c r="GZ41" s="55"/>
      <c r="HA41" s="55" t="s">
        <v>5860</v>
      </c>
      <c r="HB41" s="55"/>
      <c r="HC41" s="55"/>
      <c r="HD41" s="55"/>
      <c r="HE41" s="55"/>
      <c r="HF41" s="55"/>
      <c r="HG41" s="55"/>
      <c r="HH41" s="55"/>
      <c r="HI41" s="55"/>
      <c r="HJ41" s="55"/>
      <c r="HK41" s="55"/>
      <c r="HL41" s="55"/>
      <c r="HM41" s="55"/>
      <c r="HN41" s="55"/>
      <c r="HO41" s="55"/>
      <c r="HP41" s="55"/>
      <c r="HQ41" s="55"/>
      <c r="HR41" s="260"/>
      <c r="HS41" s="55"/>
      <c r="HT41" s="55"/>
      <c r="HU41" s="55"/>
      <c r="HV41" s="55"/>
      <c r="HW41" s="55"/>
      <c r="HX41" s="55"/>
      <c r="HY41" s="55"/>
      <c r="HZ41" s="55"/>
      <c r="IA41" s="55"/>
      <c r="IB41" s="55"/>
      <c r="IC41" s="55"/>
      <c r="ID41" s="319"/>
      <c r="IE41" s="55"/>
      <c r="IF41" s="55"/>
      <c r="IG41" s="55"/>
      <c r="IH41" s="55"/>
      <c r="II41" s="55"/>
      <c r="IJ41" s="55"/>
      <c r="IK41" s="55"/>
      <c r="IL41" s="55"/>
      <c r="IM41" s="55"/>
      <c r="IN41" s="55"/>
      <c r="IO41" s="55" t="s">
        <v>5860</v>
      </c>
      <c r="IP41" s="55" t="s">
        <v>5860</v>
      </c>
      <c r="IQ41" s="55"/>
      <c r="IR41" s="55"/>
      <c r="IS41" s="55"/>
      <c r="IT41" s="55"/>
      <c r="IU41" s="55" t="s">
        <v>5860</v>
      </c>
      <c r="IV41" s="55" t="s">
        <v>5860</v>
      </c>
      <c r="IW41" s="55"/>
      <c r="IX41" s="55"/>
      <c r="IY41" s="55"/>
      <c r="IZ41" s="55"/>
      <c r="JA41" s="55"/>
      <c r="JB41" s="55"/>
      <c r="JC41" s="55"/>
      <c r="JD41" s="55"/>
      <c r="JE41" s="55"/>
      <c r="JF41" s="55"/>
      <c r="JG41" s="55"/>
      <c r="JH41" s="319"/>
      <c r="JI41" s="55"/>
      <c r="JJ41" s="55"/>
      <c r="JK41" s="319"/>
      <c r="JL41" s="55"/>
      <c r="JM41" s="55"/>
      <c r="JN41" s="55"/>
      <c r="JO41" s="55"/>
      <c r="JP41" s="55"/>
      <c r="JQ41" s="55"/>
      <c r="JR41" s="55"/>
      <c r="JS41" s="55" t="s">
        <v>5860</v>
      </c>
      <c r="JT41" s="55" t="s">
        <v>5860</v>
      </c>
      <c r="JU41" s="55" t="s">
        <v>5860</v>
      </c>
      <c r="JV41" s="55"/>
      <c r="JW41" s="55"/>
      <c r="JX41" s="55"/>
      <c r="JY41" s="55"/>
      <c r="JZ41" s="55"/>
      <c r="KA41" s="55"/>
      <c r="KB41" s="319"/>
      <c r="KC41" s="319"/>
      <c r="KD41" s="55"/>
      <c r="KE41" s="55"/>
      <c r="KF41" s="55"/>
      <c r="KG41" s="55"/>
      <c r="KH41" s="55"/>
      <c r="KI41" s="55"/>
      <c r="KJ41" s="55"/>
      <c r="KK41" s="55"/>
      <c r="KL41" s="55"/>
      <c r="KM41" s="55"/>
      <c r="KN41" s="55"/>
      <c r="KO41" s="55"/>
      <c r="KP41" s="55"/>
      <c r="KQ41" s="55"/>
      <c r="KR41" s="55"/>
      <c r="KS41" s="55"/>
      <c r="KT41" s="55"/>
      <c r="KU41" s="55" t="s">
        <v>5860</v>
      </c>
      <c r="KV41" s="55" t="s">
        <v>5860</v>
      </c>
      <c r="KW41" s="55"/>
      <c r="KX41" s="55"/>
      <c r="KY41" s="319"/>
      <c r="KZ41" s="55" t="s">
        <v>5860</v>
      </c>
      <c r="LA41" s="55"/>
      <c r="LB41" s="55" t="s">
        <v>5860</v>
      </c>
      <c r="LC41" s="55"/>
      <c r="LD41" s="55"/>
      <c r="LE41" s="55"/>
      <c r="LF41" s="319"/>
      <c r="LG41" s="55"/>
      <c r="LH41" s="55"/>
      <c r="LI41" s="55"/>
      <c r="LJ41" s="55"/>
      <c r="LK41" s="55"/>
      <c r="LL41" s="55" t="s">
        <v>5860</v>
      </c>
      <c r="LM41" s="55"/>
      <c r="LN41" s="55"/>
      <c r="LO41" s="55"/>
      <c r="LP41" s="55"/>
      <c r="LQ41" s="55"/>
      <c r="LR41" s="55"/>
      <c r="LS41" s="55"/>
      <c r="LT41" s="319"/>
      <c r="LU41" s="55" t="s">
        <v>5860</v>
      </c>
      <c r="LV41" s="55" t="s">
        <v>5860</v>
      </c>
      <c r="LW41" s="55" t="s">
        <v>5860</v>
      </c>
      <c r="LX41" s="55"/>
      <c r="LY41" s="55"/>
      <c r="LZ41" s="55"/>
      <c r="MA41" s="55"/>
      <c r="MB41" s="55"/>
      <c r="MC41" s="55"/>
      <c r="MD41" s="55"/>
      <c r="ME41" s="55"/>
      <c r="MF41" s="319"/>
      <c r="MG41" s="55"/>
      <c r="MH41" s="55"/>
      <c r="MI41" s="319"/>
      <c r="MJ41" s="55"/>
      <c r="MK41" s="55"/>
      <c r="ML41" s="55" t="s">
        <v>5860</v>
      </c>
      <c r="MM41" s="319"/>
      <c r="MN41" s="55" t="s">
        <v>5860</v>
      </c>
      <c r="MO41" s="55" t="s">
        <v>5860</v>
      </c>
      <c r="MP41" s="55"/>
      <c r="MQ41" s="55"/>
      <c r="MR41" s="55"/>
      <c r="MS41" s="55"/>
      <c r="MT41" s="55"/>
      <c r="MU41" s="55"/>
      <c r="MV41" s="55"/>
      <c r="MW41" s="55"/>
      <c r="MX41" s="319"/>
      <c r="MY41" s="55"/>
      <c r="MZ41" s="55"/>
      <c r="NA41" s="55"/>
      <c r="NB41" s="55"/>
      <c r="NC41" s="55"/>
      <c r="ND41" s="55"/>
      <c r="NE41" s="319"/>
      <c r="NF41" s="55"/>
      <c r="NG41" s="55"/>
      <c r="NH41" s="55"/>
      <c r="NI41" s="55"/>
      <c r="NJ41" s="55"/>
      <c r="NK41" s="55"/>
      <c r="NL41" s="55"/>
      <c r="NM41" s="55"/>
      <c r="NN41" s="55"/>
      <c r="NO41" s="55"/>
      <c r="NP41" s="55"/>
      <c r="NQ41" s="55"/>
      <c r="NR41" s="55"/>
      <c r="NS41" s="55"/>
      <c r="NT41" s="55"/>
      <c r="NU41" s="55"/>
      <c r="NV41" s="55"/>
      <c r="NW41" s="55"/>
      <c r="NX41" s="55"/>
      <c r="NY41" s="55"/>
      <c r="NZ41" s="55"/>
      <c r="OA41" s="55"/>
      <c r="OB41" s="55"/>
      <c r="OC41" s="55"/>
      <c r="OD41" s="55"/>
      <c r="OE41" s="55"/>
      <c r="OF41" s="55"/>
      <c r="OG41" s="55"/>
      <c r="OH41" s="55"/>
      <c r="OI41" s="55"/>
      <c r="OJ41" s="55"/>
      <c r="OK41" s="55"/>
      <c r="OL41" s="55"/>
      <c r="OM41" s="55"/>
      <c r="ON41" s="55"/>
      <c r="OO41" s="55"/>
      <c r="OP41" s="55"/>
      <c r="OQ41" s="55"/>
      <c r="OR41" s="55"/>
      <c r="OS41" s="55"/>
      <c r="OT41" s="55"/>
      <c r="OU41" s="55"/>
      <c r="OV41" s="55"/>
      <c r="OW41" s="55"/>
      <c r="OX41" s="55"/>
      <c r="OY41" s="55"/>
      <c r="OZ41" s="55"/>
      <c r="PA41" s="55"/>
      <c r="PB41" s="55"/>
      <c r="PC41" s="55"/>
      <c r="PD41" s="55"/>
      <c r="PE41" s="55"/>
      <c r="PF41" s="55"/>
      <c r="PG41" s="55"/>
      <c r="PH41" s="55"/>
      <c r="PI41" s="55"/>
      <c r="PJ41" s="55"/>
      <c r="PK41" s="55"/>
      <c r="PL41" s="55"/>
      <c r="PM41" s="55"/>
      <c r="PN41" s="55"/>
      <c r="PO41" s="55"/>
      <c r="PP41" s="55"/>
      <c r="PQ41" s="55"/>
      <c r="PR41" s="55"/>
      <c r="PS41" s="55"/>
      <c r="PT41" s="55"/>
      <c r="PU41" s="55"/>
      <c r="PV41" s="55"/>
      <c r="PW41" s="55"/>
      <c r="PX41" s="55"/>
      <c r="PY41" s="55"/>
      <c r="PZ41" s="55"/>
    </row>
    <row r="42" spans="1:442" ht="14.5">
      <c r="A42" s="256">
        <v>40</v>
      </c>
      <c r="B42" s="230" t="s">
        <v>324</v>
      </c>
      <c r="C42" s="100">
        <f t="shared" si="1"/>
        <v>29</v>
      </c>
      <c r="D42" s="319"/>
      <c r="E42" s="100"/>
      <c r="F42" s="55"/>
      <c r="G42" s="55" t="s">
        <v>5860</v>
      </c>
      <c r="H42" s="55"/>
      <c r="I42" s="55"/>
      <c r="J42" s="55"/>
      <c r="K42" s="55"/>
      <c r="L42" s="55" t="s">
        <v>5860</v>
      </c>
      <c r="M42" s="55"/>
      <c r="N42" s="55"/>
      <c r="O42" s="55"/>
      <c r="P42" s="55"/>
      <c r="Q42" s="55"/>
      <c r="R42" s="55"/>
      <c r="S42" s="55"/>
      <c r="T42" s="55" t="s">
        <v>5860</v>
      </c>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t="s">
        <v>5860</v>
      </c>
      <c r="AS42" s="55"/>
      <c r="AT42" s="55"/>
      <c r="AU42" s="55"/>
      <c r="AV42" s="55"/>
      <c r="AW42" s="55"/>
      <c r="AX42" s="55"/>
      <c r="AY42" s="55"/>
      <c r="AZ42" s="55"/>
      <c r="BA42" s="55"/>
      <c r="BB42" s="55"/>
      <c r="BC42" s="100"/>
      <c r="BD42" s="55"/>
      <c r="BE42" s="55" t="s">
        <v>5860</v>
      </c>
      <c r="BF42" s="55"/>
      <c r="BG42" s="55"/>
      <c r="BH42" s="55"/>
      <c r="BI42" s="55"/>
      <c r="BJ42" s="55" t="s">
        <v>5860</v>
      </c>
      <c r="BK42" s="55"/>
      <c r="BL42" s="55"/>
      <c r="BM42" s="55"/>
      <c r="BN42" s="55"/>
      <c r="BO42" s="55"/>
      <c r="BP42" s="55"/>
      <c r="BQ42" s="55"/>
      <c r="BR42" s="55"/>
      <c r="BS42" s="257"/>
      <c r="BT42" s="319"/>
      <c r="BU42" s="55"/>
      <c r="BV42" s="55"/>
      <c r="BW42" s="55"/>
      <c r="BX42" s="55"/>
      <c r="BY42" s="55"/>
      <c r="BZ42" s="55"/>
      <c r="CA42" s="55"/>
      <c r="CB42" s="55"/>
      <c r="CC42" s="55"/>
      <c r="CD42" s="55"/>
      <c r="CE42" s="55"/>
      <c r="CF42" s="55"/>
      <c r="CG42" s="55"/>
      <c r="CH42" s="55"/>
      <c r="CI42" s="55"/>
      <c r="CJ42" s="55"/>
      <c r="CK42" s="55"/>
      <c r="CL42" s="55"/>
      <c r="CM42" s="55"/>
      <c r="CN42" s="55"/>
      <c r="CO42" s="55"/>
      <c r="CP42" s="55" t="s">
        <v>5860</v>
      </c>
      <c r="CQ42" s="55"/>
      <c r="CR42" s="55"/>
      <c r="CS42" s="55"/>
      <c r="CT42" s="55"/>
      <c r="CU42" s="55" t="s">
        <v>5860</v>
      </c>
      <c r="CV42" s="55"/>
      <c r="CW42" s="55"/>
      <c r="CX42" s="55"/>
      <c r="CY42" s="55"/>
      <c r="CZ42" s="55" t="s">
        <v>5860</v>
      </c>
      <c r="DA42" s="55"/>
      <c r="DB42" s="55"/>
      <c r="DC42" s="55"/>
      <c r="DD42" s="55"/>
      <c r="DE42" s="55"/>
      <c r="DF42" s="55"/>
      <c r="DG42" s="55" t="s">
        <v>5860</v>
      </c>
      <c r="DH42" s="55"/>
      <c r="DI42" s="55"/>
      <c r="DJ42" s="55"/>
      <c r="DK42" s="55"/>
      <c r="DL42" s="55" t="s">
        <v>5860</v>
      </c>
      <c r="DM42" s="55"/>
      <c r="DN42" s="55"/>
      <c r="DO42" s="55"/>
      <c r="DP42" s="55" t="s">
        <v>568</v>
      </c>
      <c r="DQ42" s="55"/>
      <c r="DR42" s="55"/>
      <c r="DS42" s="55"/>
      <c r="DT42" s="55"/>
      <c r="DU42" s="55"/>
      <c r="DV42" s="55"/>
      <c r="DW42" s="55"/>
      <c r="DX42" s="55"/>
      <c r="DY42" s="55"/>
      <c r="DZ42" s="55"/>
      <c r="EA42" s="55"/>
      <c r="EB42" s="55"/>
      <c r="EC42" s="55" t="s">
        <v>5860</v>
      </c>
      <c r="ED42" s="55"/>
      <c r="EE42" s="55"/>
      <c r="EF42" s="55"/>
      <c r="EG42" s="55"/>
      <c r="EH42" s="55"/>
      <c r="EI42" s="55"/>
      <c r="EJ42" s="55"/>
      <c r="EK42" s="55"/>
      <c r="EL42" s="55"/>
      <c r="EM42" s="257"/>
      <c r="EN42" s="55"/>
      <c r="EO42" s="258"/>
      <c r="EP42" s="55"/>
      <c r="EQ42" s="55"/>
      <c r="ER42" s="55"/>
      <c r="ES42" s="55"/>
      <c r="ET42" s="55"/>
      <c r="EU42" s="55" t="s">
        <v>5860</v>
      </c>
      <c r="EV42" s="55"/>
      <c r="EW42" s="55"/>
      <c r="EX42" s="55"/>
      <c r="EY42" s="55"/>
      <c r="EZ42" s="55" t="s">
        <v>5860</v>
      </c>
      <c r="FA42" s="55"/>
      <c r="FB42" s="55"/>
      <c r="FC42" s="55"/>
      <c r="FD42" s="55"/>
      <c r="FE42" s="55"/>
      <c r="FF42" s="55"/>
      <c r="FG42" s="55"/>
      <c r="FH42" s="55"/>
      <c r="FI42" s="259"/>
      <c r="FJ42" s="55"/>
      <c r="FK42" s="55"/>
      <c r="FL42" s="55"/>
      <c r="FM42" s="55"/>
      <c r="FN42" s="55"/>
      <c r="FO42" s="55"/>
      <c r="FP42" s="55"/>
      <c r="FQ42" s="260"/>
      <c r="FR42" s="260"/>
      <c r="FS42" s="55"/>
      <c r="FT42" s="55"/>
      <c r="FU42" s="55"/>
      <c r="FV42" s="55"/>
      <c r="FW42" s="55"/>
      <c r="FX42" s="55"/>
      <c r="FY42" s="55"/>
      <c r="FZ42" s="55"/>
      <c r="GA42" s="55"/>
      <c r="GB42" s="55"/>
      <c r="GC42" s="55" t="s">
        <v>5860</v>
      </c>
      <c r="GD42" s="55"/>
      <c r="GE42" s="55"/>
      <c r="GF42" s="55"/>
      <c r="GG42" s="55"/>
      <c r="GH42" s="55"/>
      <c r="GI42" s="55"/>
      <c r="GJ42" s="55"/>
      <c r="GK42" s="55"/>
      <c r="GL42" s="55"/>
      <c r="GM42" s="55"/>
      <c r="GN42" s="55"/>
      <c r="GO42" s="55"/>
      <c r="GP42" s="55"/>
      <c r="GQ42" s="55"/>
      <c r="GR42" s="55"/>
      <c r="GS42" s="55"/>
      <c r="GT42" s="55"/>
      <c r="GU42" s="55"/>
      <c r="GV42" s="55"/>
      <c r="GW42" s="55"/>
      <c r="GX42" s="55"/>
      <c r="GY42" s="55"/>
      <c r="GZ42" s="55"/>
      <c r="HA42" s="55"/>
      <c r="HB42" s="55"/>
      <c r="HC42" s="55"/>
      <c r="HD42" s="55"/>
      <c r="HE42" s="55"/>
      <c r="HF42" s="55"/>
      <c r="HG42" s="55"/>
      <c r="HH42" s="55"/>
      <c r="HI42" s="55"/>
      <c r="HJ42" s="55"/>
      <c r="HK42" s="55"/>
      <c r="HL42" s="55"/>
      <c r="HM42" s="55"/>
      <c r="HN42" s="55"/>
      <c r="HO42" s="55"/>
      <c r="HP42" s="55"/>
      <c r="HQ42" s="55"/>
      <c r="HR42" s="260"/>
      <c r="HS42" s="55"/>
      <c r="HT42" s="55"/>
      <c r="HU42" s="55"/>
      <c r="HV42" s="55"/>
      <c r="HW42" s="55"/>
      <c r="HX42" s="55"/>
      <c r="HY42" s="55"/>
      <c r="HZ42" s="55"/>
      <c r="IA42" s="55"/>
      <c r="IB42" s="55"/>
      <c r="IC42" s="55"/>
      <c r="ID42" s="319"/>
      <c r="IE42" s="55"/>
      <c r="IF42" s="55"/>
      <c r="IG42" s="55"/>
      <c r="IH42" s="55"/>
      <c r="II42" s="55"/>
      <c r="IJ42" s="55"/>
      <c r="IK42" s="55"/>
      <c r="IL42" s="55" t="s">
        <v>5860</v>
      </c>
      <c r="IM42" s="55"/>
      <c r="IN42" s="55"/>
      <c r="IO42" s="55" t="s">
        <v>5860</v>
      </c>
      <c r="IP42" s="55" t="s">
        <v>5860</v>
      </c>
      <c r="IQ42" s="55"/>
      <c r="IR42" s="55"/>
      <c r="IS42" s="55"/>
      <c r="IT42" s="55"/>
      <c r="IU42" s="55" t="s">
        <v>5860</v>
      </c>
      <c r="IV42" s="55" t="s">
        <v>5860</v>
      </c>
      <c r="IW42" s="55"/>
      <c r="IX42" s="55"/>
      <c r="IY42" s="55"/>
      <c r="IZ42" s="55"/>
      <c r="JA42" s="55"/>
      <c r="JB42" s="55"/>
      <c r="JC42" s="55"/>
      <c r="JD42" s="55"/>
      <c r="JE42" s="55"/>
      <c r="JF42" s="55"/>
      <c r="JG42" s="55"/>
      <c r="JH42" s="319"/>
      <c r="JI42" s="55"/>
      <c r="JJ42" s="55"/>
      <c r="JK42" s="319"/>
      <c r="JL42" s="55"/>
      <c r="JM42" s="55"/>
      <c r="JN42" s="55"/>
      <c r="JO42" s="55"/>
      <c r="JP42" s="55"/>
      <c r="JQ42" s="55"/>
      <c r="JR42" s="55"/>
      <c r="JS42" s="55"/>
      <c r="JT42" s="55" t="s">
        <v>5860</v>
      </c>
      <c r="JU42" s="55"/>
      <c r="JV42" s="55"/>
      <c r="JW42" s="55"/>
      <c r="JX42" s="55"/>
      <c r="JY42" s="55" t="s">
        <v>5860</v>
      </c>
      <c r="JZ42" s="55"/>
      <c r="KA42" s="55"/>
      <c r="KB42" s="319"/>
      <c r="KC42" s="319"/>
      <c r="KD42" s="55"/>
      <c r="KE42" s="55"/>
      <c r="KF42" s="55"/>
      <c r="KG42" s="55"/>
      <c r="KH42" s="55" t="s">
        <v>5860</v>
      </c>
      <c r="KI42" s="55"/>
      <c r="KJ42" s="55"/>
      <c r="KK42" s="55" t="s">
        <v>5860</v>
      </c>
      <c r="KL42" s="55"/>
      <c r="KM42" s="55"/>
      <c r="KN42" s="55"/>
      <c r="KO42" s="55"/>
      <c r="KP42" s="55"/>
      <c r="KQ42" s="55"/>
      <c r="KR42" s="55"/>
      <c r="KS42" s="55"/>
      <c r="KT42" s="55"/>
      <c r="KU42" s="55"/>
      <c r="KV42" s="55"/>
      <c r="KW42" s="55"/>
      <c r="KX42" s="55"/>
      <c r="KY42" s="319"/>
      <c r="KZ42" s="55"/>
      <c r="LA42" s="55"/>
      <c r="LB42" s="55"/>
      <c r="LC42" s="55" t="s">
        <v>5871</v>
      </c>
      <c r="LD42" s="55"/>
      <c r="LE42" s="55"/>
      <c r="LF42" s="319"/>
      <c r="LG42" s="55"/>
      <c r="LH42" s="55"/>
      <c r="LI42" s="55"/>
      <c r="LJ42" s="55"/>
      <c r="LK42" s="55"/>
      <c r="LL42" s="55"/>
      <c r="LM42" s="55" t="s">
        <v>5860</v>
      </c>
      <c r="LN42" s="55"/>
      <c r="LO42" s="55"/>
      <c r="LP42" s="55"/>
      <c r="LQ42" s="55"/>
      <c r="LR42" s="55"/>
      <c r="LS42" s="55"/>
      <c r="LT42" s="319"/>
      <c r="LU42" s="55"/>
      <c r="LV42" s="55"/>
      <c r="LW42" s="55"/>
      <c r="LX42" s="55"/>
      <c r="LY42" s="55"/>
      <c r="LZ42" s="55"/>
      <c r="MA42" s="55"/>
      <c r="MB42" s="55"/>
      <c r="MC42" s="55"/>
      <c r="MD42" s="55"/>
      <c r="ME42" s="55" t="s">
        <v>5860</v>
      </c>
      <c r="MF42" s="319"/>
      <c r="MG42" s="55"/>
      <c r="MH42" s="55"/>
      <c r="MI42" s="319"/>
      <c r="MJ42" s="55"/>
      <c r="MK42" s="55"/>
      <c r="ML42" s="55"/>
      <c r="MM42" s="319"/>
      <c r="MN42" s="55"/>
      <c r="MO42" s="55"/>
      <c r="MP42" s="55"/>
      <c r="MQ42" s="55"/>
      <c r="MR42" s="55"/>
      <c r="MS42" s="55"/>
      <c r="MT42" s="55"/>
      <c r="MU42" s="55"/>
      <c r="MV42" s="55" t="s">
        <v>5860</v>
      </c>
      <c r="MW42" s="55"/>
      <c r="MX42" s="319"/>
      <c r="MY42" s="55"/>
      <c r="MZ42" s="55"/>
      <c r="NA42" s="55"/>
      <c r="NB42" s="55"/>
      <c r="NC42" s="55"/>
      <c r="ND42" s="55"/>
      <c r="NE42" s="319"/>
      <c r="NF42" s="55"/>
      <c r="NG42" s="55"/>
      <c r="NH42" s="55"/>
      <c r="NI42" s="55" t="s">
        <v>5860</v>
      </c>
      <c r="NJ42" s="55"/>
      <c r="NK42" s="55"/>
      <c r="NL42" s="55"/>
      <c r="NM42" s="55"/>
      <c r="NN42" s="55"/>
      <c r="NO42" s="55"/>
      <c r="NP42" s="55"/>
      <c r="NQ42" s="55"/>
      <c r="NR42" s="55"/>
      <c r="NS42" s="55"/>
      <c r="NT42" s="55"/>
      <c r="NU42" s="55"/>
      <c r="NV42" s="55"/>
      <c r="NW42" s="55"/>
      <c r="NX42" s="55"/>
      <c r="NY42" s="55"/>
      <c r="NZ42" s="55"/>
      <c r="OA42" s="55"/>
      <c r="OB42" s="55"/>
      <c r="OC42" s="55"/>
      <c r="OD42" s="55"/>
      <c r="OE42" s="55"/>
      <c r="OF42" s="55"/>
      <c r="OG42" s="55"/>
      <c r="OH42" s="55"/>
      <c r="OI42" s="55"/>
      <c r="OJ42" s="55"/>
      <c r="OK42" s="55"/>
      <c r="OL42" s="55"/>
      <c r="OM42" s="55"/>
      <c r="ON42" s="55"/>
      <c r="OO42" s="55"/>
      <c r="OP42" s="55"/>
      <c r="OQ42" s="55"/>
      <c r="OR42" s="55"/>
      <c r="OS42" s="55"/>
      <c r="OT42" s="55"/>
      <c r="OU42" s="55"/>
      <c r="OV42" s="55"/>
      <c r="OW42" s="55"/>
      <c r="OX42" s="55"/>
      <c r="OY42" s="55"/>
      <c r="OZ42" s="55"/>
      <c r="PA42" s="55"/>
      <c r="PB42" s="55"/>
      <c r="PC42" s="55"/>
      <c r="PD42" s="55"/>
      <c r="PE42" s="55"/>
      <c r="PF42" s="55"/>
      <c r="PG42" s="55"/>
      <c r="PH42" s="55"/>
      <c r="PI42" s="55"/>
      <c r="PJ42" s="55"/>
      <c r="PK42" s="55"/>
      <c r="PL42" s="55"/>
      <c r="PM42" s="55"/>
      <c r="PN42" s="55"/>
      <c r="PO42" s="55"/>
      <c r="PP42" s="55"/>
      <c r="PQ42" s="55"/>
      <c r="PR42" s="55"/>
      <c r="PS42" s="55"/>
      <c r="PT42" s="55"/>
      <c r="PU42" s="55"/>
      <c r="PV42" s="55"/>
      <c r="PW42" s="55"/>
      <c r="PX42" s="55"/>
      <c r="PY42" s="55"/>
      <c r="PZ42" s="55"/>
    </row>
    <row r="43" spans="1:442" ht="14.5">
      <c r="A43" s="256">
        <v>41</v>
      </c>
      <c r="B43" s="230" t="s">
        <v>5898</v>
      </c>
      <c r="C43" s="100">
        <f t="shared" si="1"/>
        <v>3</v>
      </c>
      <c r="D43" s="319"/>
      <c r="E43" s="100"/>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100"/>
      <c r="BD43" s="55"/>
      <c r="BE43" s="55"/>
      <c r="BF43" s="55"/>
      <c r="BG43" s="55"/>
      <c r="BH43" s="55"/>
      <c r="BI43" s="55"/>
      <c r="BJ43" s="55"/>
      <c r="BK43" s="55"/>
      <c r="BL43" s="55"/>
      <c r="BM43" s="55"/>
      <c r="BN43" s="55"/>
      <c r="BO43" s="55"/>
      <c r="BP43" s="55"/>
      <c r="BQ43" s="55"/>
      <c r="BR43" s="55"/>
      <c r="BS43" s="257"/>
      <c r="BT43" s="297"/>
      <c r="BU43" s="55"/>
      <c r="BV43" s="55"/>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55"/>
      <c r="DH43" s="55"/>
      <c r="DI43" s="55"/>
      <c r="DJ43" s="55"/>
      <c r="DK43" s="55"/>
      <c r="DL43" s="55"/>
      <c r="DM43" s="55"/>
      <c r="DN43" s="55"/>
      <c r="DO43" s="55"/>
      <c r="DP43" s="55" t="s">
        <v>568</v>
      </c>
      <c r="DQ43" s="55"/>
      <c r="DR43" s="55"/>
      <c r="DS43" s="55"/>
      <c r="DT43" s="55"/>
      <c r="DU43" s="55"/>
      <c r="DV43" s="55"/>
      <c r="DW43" s="55"/>
      <c r="DX43" s="55"/>
      <c r="DY43" s="55"/>
      <c r="DZ43" s="55"/>
      <c r="EA43" s="55"/>
      <c r="EB43" s="55"/>
      <c r="EC43" s="55"/>
      <c r="ED43" s="55"/>
      <c r="EE43" s="55"/>
      <c r="EF43" s="55"/>
      <c r="EG43" s="55"/>
      <c r="EH43" s="55"/>
      <c r="EI43" s="55"/>
      <c r="EJ43" s="55"/>
      <c r="EK43" s="55"/>
      <c r="EL43" s="55"/>
      <c r="EM43" s="257"/>
      <c r="EN43" s="55"/>
      <c r="EO43" s="258"/>
      <c r="EP43" s="55"/>
      <c r="EQ43" s="55"/>
      <c r="ER43" s="55"/>
      <c r="ES43" s="55"/>
      <c r="ET43" s="55"/>
      <c r="EU43" s="55"/>
      <c r="EV43" s="55"/>
      <c r="EW43" s="55"/>
      <c r="EX43" s="55"/>
      <c r="EY43" s="55"/>
      <c r="EZ43" s="55"/>
      <c r="FA43" s="55"/>
      <c r="FB43" s="55"/>
      <c r="FC43" s="55"/>
      <c r="FD43" s="55"/>
      <c r="FE43" s="55"/>
      <c r="FF43" s="55"/>
      <c r="FG43" s="55"/>
      <c r="FH43" s="55"/>
      <c r="FI43" s="259"/>
      <c r="FJ43" s="55"/>
      <c r="FK43" s="55"/>
      <c r="FL43" s="55"/>
      <c r="FM43" s="55"/>
      <c r="FN43" s="55"/>
      <c r="FO43" s="55"/>
      <c r="FP43" s="55"/>
      <c r="FQ43" s="260"/>
      <c r="FR43" s="260"/>
      <c r="FS43" s="55"/>
      <c r="FT43" s="55"/>
      <c r="FU43" s="55"/>
      <c r="FV43" s="55"/>
      <c r="FW43" s="55"/>
      <c r="FX43" s="55"/>
      <c r="FY43" s="55"/>
      <c r="FZ43" s="55"/>
      <c r="GA43" s="55"/>
      <c r="GB43" s="55"/>
      <c r="GC43" s="55"/>
      <c r="GD43" s="55"/>
      <c r="GE43" s="55"/>
      <c r="GF43" s="55"/>
      <c r="GG43" s="55"/>
      <c r="GH43" s="55"/>
      <c r="GI43" s="55"/>
      <c r="GJ43" s="55"/>
      <c r="GK43" s="55"/>
      <c r="GL43" s="55"/>
      <c r="GM43" s="55" t="s">
        <v>5860</v>
      </c>
      <c r="GN43" s="55"/>
      <c r="GO43" s="55"/>
      <c r="GP43" s="55"/>
      <c r="GQ43" s="55"/>
      <c r="GR43" s="55"/>
      <c r="GS43" s="55"/>
      <c r="GT43" s="55"/>
      <c r="GU43" s="55"/>
      <c r="GV43" s="55"/>
      <c r="GW43" s="55"/>
      <c r="GX43" s="55"/>
      <c r="GY43" s="55"/>
      <c r="GZ43" s="55"/>
      <c r="HA43" s="55"/>
      <c r="HB43" s="55"/>
      <c r="HC43" s="55"/>
      <c r="HD43" s="55"/>
      <c r="HE43" s="55"/>
      <c r="HF43" s="55"/>
      <c r="HG43" s="55"/>
      <c r="HH43" s="55"/>
      <c r="HI43" s="55"/>
      <c r="HJ43" s="55"/>
      <c r="HK43" s="55"/>
      <c r="HL43" s="55"/>
      <c r="HM43" s="55"/>
      <c r="HN43" s="55"/>
      <c r="HO43" s="55"/>
      <c r="HP43" s="55"/>
      <c r="HQ43" s="55"/>
      <c r="HR43" s="260"/>
      <c r="HS43" s="55"/>
      <c r="HT43" s="55"/>
      <c r="HU43" s="55"/>
      <c r="HV43" s="55"/>
      <c r="HW43" s="55"/>
      <c r="HX43" s="55"/>
      <c r="HY43" s="55"/>
      <c r="HZ43" s="55"/>
      <c r="IA43" s="55"/>
      <c r="IB43" s="55"/>
      <c r="IC43" s="55"/>
      <c r="ID43" s="319"/>
      <c r="IE43" s="55"/>
      <c r="IF43" s="55"/>
      <c r="IG43" s="55"/>
      <c r="IH43" s="55"/>
      <c r="II43" s="55"/>
      <c r="IJ43" s="55"/>
      <c r="IK43" s="55"/>
      <c r="IL43" s="55"/>
      <c r="IM43" s="55"/>
      <c r="IN43" s="55"/>
      <c r="IO43" s="55"/>
      <c r="IP43" s="55"/>
      <c r="IQ43" s="55"/>
      <c r="IR43" s="55"/>
      <c r="IS43" s="55"/>
      <c r="IT43" s="55"/>
      <c r="IU43" s="55"/>
      <c r="IV43" s="55"/>
      <c r="IW43" s="55"/>
      <c r="IX43" s="55"/>
      <c r="IY43" s="55"/>
      <c r="IZ43" s="55"/>
      <c r="JA43" s="55"/>
      <c r="JB43" s="55"/>
      <c r="JC43" s="55"/>
      <c r="JD43" s="55"/>
      <c r="JE43" s="55" t="s">
        <v>5860</v>
      </c>
      <c r="JF43" s="55"/>
      <c r="JG43" s="55"/>
      <c r="JH43" s="319"/>
      <c r="JI43" s="55"/>
      <c r="JJ43" s="55"/>
      <c r="JK43" s="319"/>
      <c r="JL43" s="55"/>
      <c r="JM43" s="55"/>
      <c r="JN43" s="55"/>
      <c r="JO43" s="55"/>
      <c r="JP43" s="55"/>
      <c r="JQ43" s="55"/>
      <c r="JR43" s="55"/>
      <c r="JS43" s="55"/>
      <c r="JT43" s="55"/>
      <c r="JU43" s="55"/>
      <c r="JV43" s="55" t="s">
        <v>5860</v>
      </c>
      <c r="JW43" s="55"/>
      <c r="JX43" s="55"/>
      <c r="JY43" s="55"/>
      <c r="JZ43" s="55"/>
      <c r="KA43" s="55"/>
      <c r="KB43" s="319"/>
      <c r="KC43" s="319"/>
      <c r="KD43" s="55"/>
      <c r="KE43" s="55"/>
      <c r="KF43" s="55"/>
      <c r="KG43" s="55"/>
      <c r="KH43" s="55"/>
      <c r="KI43" s="55"/>
      <c r="KJ43" s="55"/>
      <c r="KK43" s="55"/>
      <c r="KL43" s="55"/>
      <c r="KM43" s="55"/>
      <c r="KN43" s="55"/>
      <c r="KO43" s="55"/>
      <c r="KP43" s="55"/>
      <c r="KQ43" s="55"/>
      <c r="KR43" s="55"/>
      <c r="KS43" s="55"/>
      <c r="KT43" s="55"/>
      <c r="KU43" s="55"/>
      <c r="KV43" s="55"/>
      <c r="KW43" s="55"/>
      <c r="KX43" s="55"/>
      <c r="KY43" s="319"/>
      <c r="KZ43" s="55"/>
      <c r="LA43" s="55"/>
      <c r="LB43" s="55"/>
      <c r="LC43" s="55"/>
      <c r="LD43" s="55"/>
      <c r="LE43" s="55"/>
      <c r="LF43" s="319"/>
      <c r="LG43" s="55"/>
      <c r="LH43" s="55"/>
      <c r="LI43" s="55"/>
      <c r="LJ43" s="55"/>
      <c r="LK43" s="55"/>
      <c r="LL43" s="55"/>
      <c r="LM43" s="55"/>
      <c r="LN43" s="55"/>
      <c r="LO43" s="55"/>
      <c r="LP43" s="55"/>
      <c r="LQ43" s="55"/>
      <c r="LR43" s="55"/>
      <c r="LS43" s="55"/>
      <c r="LT43" s="319"/>
      <c r="LU43" s="55"/>
      <c r="LV43" s="55"/>
      <c r="LW43" s="55"/>
      <c r="LX43" s="55"/>
      <c r="LY43" s="55"/>
      <c r="LZ43" s="55"/>
      <c r="MA43" s="55"/>
      <c r="MB43" s="55"/>
      <c r="MC43" s="55"/>
      <c r="MD43" s="55"/>
      <c r="ME43" s="55"/>
      <c r="MF43" s="319"/>
      <c r="MG43" s="55"/>
      <c r="MH43" s="55"/>
      <c r="MI43" s="319"/>
      <c r="MJ43" s="55"/>
      <c r="MK43" s="55"/>
      <c r="ML43" s="55"/>
      <c r="MM43" s="319"/>
      <c r="MN43" s="55"/>
      <c r="MO43" s="55"/>
      <c r="MP43" s="55"/>
      <c r="MQ43" s="55"/>
      <c r="MR43" s="55"/>
      <c r="MS43" s="55"/>
      <c r="MT43" s="55"/>
      <c r="MU43" s="55"/>
      <c r="MV43" s="55"/>
      <c r="MW43" s="55"/>
      <c r="MX43" s="319"/>
      <c r="MY43" s="55"/>
      <c r="MZ43" s="55"/>
      <c r="NA43" s="55"/>
      <c r="NB43" s="55"/>
      <c r="NC43" s="55"/>
      <c r="ND43" s="55"/>
      <c r="NE43" s="319"/>
      <c r="NF43" s="55"/>
      <c r="NG43" s="55"/>
      <c r="NH43" s="55"/>
      <c r="NI43" s="55"/>
      <c r="NJ43" s="55"/>
      <c r="NK43" s="55"/>
      <c r="NL43" s="55"/>
      <c r="NM43" s="55"/>
      <c r="NN43" s="55"/>
      <c r="NO43" s="55"/>
      <c r="NP43" s="55"/>
      <c r="NQ43" s="55"/>
      <c r="NR43" s="55"/>
      <c r="NS43" s="55"/>
      <c r="NT43" s="55"/>
      <c r="NU43" s="55"/>
      <c r="NV43" s="55"/>
      <c r="NW43" s="55"/>
      <c r="NX43" s="55"/>
      <c r="NY43" s="55"/>
      <c r="NZ43" s="55"/>
      <c r="OA43" s="55"/>
      <c r="OB43" s="55"/>
      <c r="OC43" s="55"/>
      <c r="OD43" s="55"/>
      <c r="OE43" s="55"/>
      <c r="OF43" s="55"/>
      <c r="OG43" s="55"/>
      <c r="OH43" s="55"/>
      <c r="OI43" s="55"/>
      <c r="OJ43" s="55"/>
      <c r="OK43" s="55"/>
      <c r="OL43" s="55"/>
      <c r="OM43" s="55"/>
      <c r="ON43" s="55"/>
      <c r="OO43" s="55"/>
      <c r="OP43" s="55"/>
      <c r="OQ43" s="55"/>
      <c r="OR43" s="55"/>
      <c r="OS43" s="55"/>
      <c r="OT43" s="55"/>
      <c r="OU43" s="55"/>
      <c r="OV43" s="55"/>
      <c r="OW43" s="55"/>
      <c r="OX43" s="55"/>
      <c r="OY43" s="55"/>
      <c r="OZ43" s="55"/>
      <c r="PA43" s="55"/>
      <c r="PB43" s="55"/>
      <c r="PC43" s="55"/>
      <c r="PD43" s="55"/>
      <c r="PE43" s="55"/>
      <c r="PF43" s="55"/>
      <c r="PG43" s="55"/>
      <c r="PH43" s="55"/>
      <c r="PI43" s="55"/>
      <c r="PJ43" s="55"/>
      <c r="PK43" s="55"/>
      <c r="PL43" s="55"/>
      <c r="PM43" s="55"/>
      <c r="PN43" s="55"/>
      <c r="PO43" s="55"/>
      <c r="PP43" s="55"/>
      <c r="PQ43" s="55"/>
      <c r="PR43" s="55"/>
      <c r="PS43" s="55"/>
      <c r="PT43" s="55"/>
      <c r="PU43" s="55"/>
      <c r="PV43" s="55"/>
      <c r="PW43" s="55"/>
      <c r="PX43" s="55"/>
      <c r="PY43" s="55"/>
      <c r="PZ43" s="55"/>
    </row>
    <row r="44" spans="1:442" ht="14.5">
      <c r="A44" s="256">
        <v>42</v>
      </c>
      <c r="B44" s="230" t="s">
        <v>325</v>
      </c>
      <c r="C44" s="100">
        <f t="shared" si="1"/>
        <v>12</v>
      </c>
      <c r="D44" s="319"/>
      <c r="E44" s="100"/>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t="s">
        <v>5860</v>
      </c>
      <c r="AO44" s="55"/>
      <c r="AP44" s="55"/>
      <c r="AQ44" s="55"/>
      <c r="AR44" s="55"/>
      <c r="AS44" s="55"/>
      <c r="AT44" s="55"/>
      <c r="AU44" s="55"/>
      <c r="AV44" s="55"/>
      <c r="AW44" s="55"/>
      <c r="AX44" s="55"/>
      <c r="AY44" s="55"/>
      <c r="AZ44" s="55"/>
      <c r="BA44" s="55"/>
      <c r="BB44" s="55"/>
      <c r="BC44" s="100"/>
      <c r="BD44" s="55"/>
      <c r="BE44" s="55"/>
      <c r="BF44" s="55"/>
      <c r="BG44" s="55"/>
      <c r="BH44" s="55"/>
      <c r="BI44" s="55" t="s">
        <v>5860</v>
      </c>
      <c r="BJ44" s="55"/>
      <c r="BK44" s="55"/>
      <c r="BL44" s="55"/>
      <c r="BM44" s="55"/>
      <c r="BN44" s="55"/>
      <c r="BO44" s="55"/>
      <c r="BP44" s="55"/>
      <c r="BQ44" s="55"/>
      <c r="BR44" s="55"/>
      <c r="BS44" s="257"/>
      <c r="BT44" s="55"/>
      <c r="BU44" s="55"/>
      <c r="BV44" s="55" t="s">
        <v>5860</v>
      </c>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55"/>
      <c r="DH44" s="55"/>
      <c r="DI44" s="55" t="s">
        <v>5860</v>
      </c>
      <c r="DJ44" s="55"/>
      <c r="DK44" s="55"/>
      <c r="DL44" s="55"/>
      <c r="DM44" s="55"/>
      <c r="DN44" s="55"/>
      <c r="DO44" s="55"/>
      <c r="DP44" s="55" t="s">
        <v>568</v>
      </c>
      <c r="DQ44" s="55"/>
      <c r="DR44" s="55"/>
      <c r="DS44" s="55"/>
      <c r="DT44" s="55"/>
      <c r="DU44" s="55"/>
      <c r="DV44" s="55"/>
      <c r="DW44" s="55"/>
      <c r="DX44" s="55"/>
      <c r="DY44" s="55"/>
      <c r="DZ44" s="55"/>
      <c r="EA44" s="55"/>
      <c r="EB44" s="55"/>
      <c r="EC44" s="55"/>
      <c r="ED44" s="55" t="s">
        <v>5860</v>
      </c>
      <c r="EE44" s="55"/>
      <c r="EF44" s="55"/>
      <c r="EG44" s="55"/>
      <c r="EH44" s="55"/>
      <c r="EI44" s="55"/>
      <c r="EJ44" s="55"/>
      <c r="EK44" s="55"/>
      <c r="EL44" s="55"/>
      <c r="EM44" s="257"/>
      <c r="EN44" s="55"/>
      <c r="EO44" s="258"/>
      <c r="EP44" s="55"/>
      <c r="EQ44" s="55"/>
      <c r="ER44" s="55"/>
      <c r="ES44" s="55"/>
      <c r="ET44" s="55"/>
      <c r="EU44" s="55"/>
      <c r="EV44" s="55"/>
      <c r="EW44" s="55"/>
      <c r="EX44" s="55"/>
      <c r="EY44" s="55"/>
      <c r="EZ44" s="55"/>
      <c r="FA44" s="55"/>
      <c r="FB44" s="55"/>
      <c r="FC44" s="55"/>
      <c r="FD44" s="55"/>
      <c r="FE44" s="55"/>
      <c r="FF44" s="55"/>
      <c r="FG44" s="55" t="s">
        <v>5860</v>
      </c>
      <c r="FH44" s="55"/>
      <c r="FI44" s="259"/>
      <c r="FJ44" s="55"/>
      <c r="FK44" s="55"/>
      <c r="FL44" s="55"/>
      <c r="FM44" s="55"/>
      <c r="FN44" s="55"/>
      <c r="FO44" s="55"/>
      <c r="FP44" s="55"/>
      <c r="FQ44" s="260"/>
      <c r="FR44" s="260"/>
      <c r="FS44" s="55"/>
      <c r="FT44" s="55"/>
      <c r="FU44" s="55"/>
      <c r="FV44" s="55"/>
      <c r="FW44" s="55"/>
      <c r="FX44" s="55"/>
      <c r="FY44" s="55"/>
      <c r="FZ44" s="55"/>
      <c r="GA44" s="55"/>
      <c r="GB44" s="55"/>
      <c r="GC44" s="55"/>
      <c r="GD44" s="55"/>
      <c r="GE44" s="55"/>
      <c r="GF44" s="55"/>
      <c r="GG44" s="55"/>
      <c r="GH44" s="55"/>
      <c r="GI44" s="55"/>
      <c r="GJ44" s="55"/>
      <c r="GK44" s="55"/>
      <c r="GL44" s="55"/>
      <c r="GM44" s="55"/>
      <c r="GN44" s="55"/>
      <c r="GO44" s="55"/>
      <c r="GP44" s="55"/>
      <c r="GQ44" s="55"/>
      <c r="GR44" s="55"/>
      <c r="GS44" s="55"/>
      <c r="GT44" s="55"/>
      <c r="GU44" s="55"/>
      <c r="GV44" s="55"/>
      <c r="GW44" s="55"/>
      <c r="GX44" s="55"/>
      <c r="GY44" s="55"/>
      <c r="GZ44" s="55"/>
      <c r="HA44" s="55"/>
      <c r="HB44" s="55"/>
      <c r="HC44" s="55"/>
      <c r="HD44" s="55"/>
      <c r="HE44" s="55"/>
      <c r="HF44" s="55" t="s">
        <v>5860</v>
      </c>
      <c r="HG44" s="55"/>
      <c r="HH44" s="55"/>
      <c r="HI44" s="55"/>
      <c r="HJ44" s="55"/>
      <c r="HK44" s="55"/>
      <c r="HL44" s="55"/>
      <c r="HM44" s="55"/>
      <c r="HN44" s="55"/>
      <c r="HO44" s="55"/>
      <c r="HP44" s="55"/>
      <c r="HQ44" s="55"/>
      <c r="HR44" s="260"/>
      <c r="HS44" s="55"/>
      <c r="HT44" s="55"/>
      <c r="HU44" s="55"/>
      <c r="HV44" s="55"/>
      <c r="HW44" s="55"/>
      <c r="HX44" s="55"/>
      <c r="HY44" s="55"/>
      <c r="HZ44" s="55"/>
      <c r="IA44" s="55"/>
      <c r="IB44" s="55"/>
      <c r="IC44" s="55"/>
      <c r="ID44" s="319"/>
      <c r="IE44" s="55"/>
      <c r="IF44" s="55"/>
      <c r="IG44" s="55"/>
      <c r="IH44" s="55"/>
      <c r="II44" s="55"/>
      <c r="IJ44" s="55"/>
      <c r="IK44" s="55"/>
      <c r="IL44" s="55"/>
      <c r="IM44" s="55"/>
      <c r="IN44" s="55"/>
      <c r="IO44" s="55"/>
      <c r="IP44" s="55"/>
      <c r="IQ44" s="55"/>
      <c r="IR44" s="55"/>
      <c r="IS44" s="55"/>
      <c r="IT44" s="55"/>
      <c r="IU44" s="55"/>
      <c r="IV44" s="55"/>
      <c r="IW44" s="55"/>
      <c r="IX44" s="55"/>
      <c r="IY44" s="55"/>
      <c r="IZ44" s="55"/>
      <c r="JA44" s="55"/>
      <c r="JB44" s="55"/>
      <c r="JC44" s="55"/>
      <c r="JD44" s="55"/>
      <c r="JE44" s="55"/>
      <c r="JF44" s="55"/>
      <c r="JG44" s="55"/>
      <c r="JH44" s="319"/>
      <c r="JI44" s="55"/>
      <c r="JJ44" s="55"/>
      <c r="JK44" s="319"/>
      <c r="JL44" s="55"/>
      <c r="JM44" s="55"/>
      <c r="JN44" s="55"/>
      <c r="JO44" s="55"/>
      <c r="JP44" s="55"/>
      <c r="JQ44" s="55"/>
      <c r="JR44" s="55"/>
      <c r="JS44" s="55"/>
      <c r="JT44" s="55"/>
      <c r="JU44" s="55"/>
      <c r="JV44" s="55"/>
      <c r="JW44" s="55"/>
      <c r="JX44" s="55"/>
      <c r="JY44" s="55"/>
      <c r="JZ44" s="55"/>
      <c r="KA44" s="55"/>
      <c r="KB44" s="319"/>
      <c r="KC44" s="319"/>
      <c r="KD44" s="55"/>
      <c r="KE44" s="55"/>
      <c r="KF44" s="55"/>
      <c r="KG44" s="55"/>
      <c r="KH44" s="55"/>
      <c r="KI44" s="55"/>
      <c r="KJ44" s="55"/>
      <c r="KK44" s="55"/>
      <c r="KL44" s="55"/>
      <c r="KM44" s="55"/>
      <c r="KN44" s="55"/>
      <c r="KO44" s="55"/>
      <c r="KP44" s="55"/>
      <c r="KQ44" s="55" t="s">
        <v>5860</v>
      </c>
      <c r="KR44" s="55"/>
      <c r="KS44" s="55"/>
      <c r="KT44" s="55"/>
      <c r="KU44" s="55"/>
      <c r="KV44" s="55"/>
      <c r="KW44" s="55"/>
      <c r="KX44" s="55"/>
      <c r="KY44" s="319"/>
      <c r="KZ44" s="55"/>
      <c r="LA44" s="55"/>
      <c r="LB44" s="55"/>
      <c r="LC44" s="55"/>
      <c r="LD44" s="55"/>
      <c r="LE44" s="55"/>
      <c r="LF44" s="319"/>
      <c r="LG44" s="55"/>
      <c r="LH44" s="55"/>
      <c r="LI44" s="55"/>
      <c r="LJ44" s="55"/>
      <c r="LK44" s="55"/>
      <c r="LL44" s="55"/>
      <c r="LM44" s="55"/>
      <c r="LN44" s="55"/>
      <c r="LO44" s="55"/>
      <c r="LP44" s="55"/>
      <c r="LQ44" s="55"/>
      <c r="LR44" s="55"/>
      <c r="LS44" s="55"/>
      <c r="LT44" s="319"/>
      <c r="LU44" s="55"/>
      <c r="LV44" s="55"/>
      <c r="LW44" s="55"/>
      <c r="LX44" s="55" t="s">
        <v>5860</v>
      </c>
      <c r="LY44" s="55"/>
      <c r="LZ44" s="55"/>
      <c r="MA44" s="55"/>
      <c r="MB44" s="55"/>
      <c r="MC44" s="55"/>
      <c r="MD44" s="55"/>
      <c r="ME44" s="55"/>
      <c r="MF44" s="319"/>
      <c r="MG44" s="55" t="s">
        <v>5860</v>
      </c>
      <c r="MH44" s="55"/>
      <c r="MI44" s="319"/>
      <c r="MJ44" s="55"/>
      <c r="MK44" s="55"/>
      <c r="ML44" s="55"/>
      <c r="MM44" s="319"/>
      <c r="MN44" s="55"/>
      <c r="MO44" s="55"/>
      <c r="MP44" s="55"/>
      <c r="MQ44" s="55"/>
      <c r="MR44" s="55"/>
      <c r="MS44" s="55"/>
      <c r="MT44" s="55"/>
      <c r="MU44" s="55" t="s">
        <v>5860</v>
      </c>
      <c r="MV44" s="55" t="s">
        <v>5860</v>
      </c>
      <c r="MW44" s="55"/>
      <c r="MX44" s="319"/>
      <c r="MY44" s="55"/>
      <c r="MZ44" s="55"/>
      <c r="NA44" s="55"/>
      <c r="NB44" s="55"/>
      <c r="NC44" s="55"/>
      <c r="ND44" s="55"/>
      <c r="NE44" s="319"/>
      <c r="NF44" s="55"/>
      <c r="NG44" s="55"/>
      <c r="NH44" s="55"/>
      <c r="NI44" s="55"/>
      <c r="NJ44" s="55"/>
      <c r="NK44" s="55"/>
      <c r="NL44" s="55"/>
      <c r="NM44" s="55"/>
      <c r="NN44" s="55"/>
      <c r="NO44" s="55"/>
      <c r="NP44" s="55"/>
      <c r="NQ44" s="55"/>
      <c r="NR44" s="55"/>
      <c r="NS44" s="55"/>
      <c r="NT44" s="55"/>
      <c r="NU44" s="55"/>
      <c r="NV44" s="55"/>
      <c r="NW44" s="55"/>
      <c r="NX44" s="55"/>
      <c r="NY44" s="55"/>
      <c r="NZ44" s="55"/>
      <c r="OA44" s="55"/>
      <c r="OB44" s="55"/>
      <c r="OC44" s="55"/>
      <c r="OD44" s="55"/>
      <c r="OE44" s="55"/>
      <c r="OF44" s="55"/>
      <c r="OG44" s="55"/>
      <c r="OH44" s="55"/>
      <c r="OI44" s="55"/>
      <c r="OJ44" s="55"/>
      <c r="OK44" s="55"/>
      <c r="OL44" s="55"/>
      <c r="OM44" s="55"/>
      <c r="ON44" s="55"/>
      <c r="OO44" s="55"/>
      <c r="OP44" s="55"/>
      <c r="OQ44" s="55"/>
      <c r="OR44" s="55"/>
      <c r="OS44" s="55"/>
      <c r="OT44" s="55"/>
      <c r="OU44" s="55"/>
      <c r="OV44" s="55"/>
      <c r="OW44" s="55"/>
      <c r="OX44" s="55"/>
      <c r="OY44" s="55"/>
      <c r="OZ44" s="55"/>
      <c r="PA44" s="55"/>
      <c r="PB44" s="55"/>
      <c r="PC44" s="55"/>
      <c r="PD44" s="55"/>
      <c r="PE44" s="55"/>
      <c r="PF44" s="55"/>
      <c r="PG44" s="55"/>
      <c r="PH44" s="55"/>
      <c r="PI44" s="55"/>
      <c r="PJ44" s="55"/>
      <c r="PK44" s="55"/>
      <c r="PL44" s="55"/>
      <c r="PM44" s="55"/>
      <c r="PN44" s="55"/>
      <c r="PO44" s="55"/>
      <c r="PP44" s="55"/>
      <c r="PQ44" s="55"/>
      <c r="PR44" s="55"/>
      <c r="PS44" s="55"/>
      <c r="PT44" s="55"/>
      <c r="PU44" s="55"/>
      <c r="PV44" s="55"/>
      <c r="PW44" s="55"/>
      <c r="PX44" s="55"/>
      <c r="PY44" s="55"/>
      <c r="PZ44" s="55"/>
    </row>
    <row r="45" spans="1:442" ht="14.5">
      <c r="A45" s="256">
        <v>43</v>
      </c>
      <c r="B45" s="230" t="s">
        <v>3810</v>
      </c>
      <c r="C45" s="100">
        <f t="shared" si="1"/>
        <v>17</v>
      </c>
      <c r="D45" s="319"/>
      <c r="E45" s="100"/>
      <c r="F45" s="55"/>
      <c r="G45" s="55" t="s">
        <v>5860</v>
      </c>
      <c r="H45" s="55"/>
      <c r="I45" s="55"/>
      <c r="J45" s="55"/>
      <c r="K45" s="55"/>
      <c r="L45" s="55"/>
      <c r="M45" s="55"/>
      <c r="N45" s="55"/>
      <c r="O45" s="55"/>
      <c r="P45" s="55"/>
      <c r="Q45" s="55"/>
      <c r="R45" s="55"/>
      <c r="S45" s="55"/>
      <c r="T45" s="55"/>
      <c r="U45" s="55"/>
      <c r="V45" s="55"/>
      <c r="W45" s="55" t="s">
        <v>5860</v>
      </c>
      <c r="X45" s="55"/>
      <c r="Y45" s="55"/>
      <c r="Z45" s="55" t="s">
        <v>5860</v>
      </c>
      <c r="AA45" s="55"/>
      <c r="AB45" s="55"/>
      <c r="AC45" s="55"/>
      <c r="AD45" s="55"/>
      <c r="AE45" s="55"/>
      <c r="AF45" s="55" t="s">
        <v>5860</v>
      </c>
      <c r="AG45" s="55"/>
      <c r="AH45" s="55"/>
      <c r="AI45" s="55"/>
      <c r="AJ45" s="55"/>
      <c r="AK45" s="55"/>
      <c r="AL45" s="55" t="s">
        <v>5860</v>
      </c>
      <c r="AM45" s="55"/>
      <c r="AN45" s="55"/>
      <c r="AO45" s="55"/>
      <c r="AP45" s="55"/>
      <c r="AQ45" s="55"/>
      <c r="AR45" s="55"/>
      <c r="AS45" s="55" t="s">
        <v>5860</v>
      </c>
      <c r="AT45" s="55"/>
      <c r="AU45" s="55"/>
      <c r="AV45" s="55"/>
      <c r="AW45" s="55"/>
      <c r="AX45" s="55"/>
      <c r="AY45" s="55"/>
      <c r="AZ45" s="55"/>
      <c r="BA45" s="55"/>
      <c r="BB45" s="55"/>
      <c r="BC45" s="100"/>
      <c r="BD45" s="55"/>
      <c r="BE45" s="55"/>
      <c r="BF45" s="55"/>
      <c r="BG45" s="55"/>
      <c r="BH45" s="55"/>
      <c r="BI45" s="55"/>
      <c r="BJ45" s="55"/>
      <c r="BK45" s="55"/>
      <c r="BL45" s="55"/>
      <c r="BM45" s="55"/>
      <c r="BN45" s="55"/>
      <c r="BO45" s="55" t="s">
        <v>5860</v>
      </c>
      <c r="BP45" s="55"/>
      <c r="BQ45" s="55"/>
      <c r="BR45" s="55"/>
      <c r="BS45" s="257" t="s">
        <v>5860</v>
      </c>
      <c r="BT45" s="55"/>
      <c r="BU45" s="55"/>
      <c r="BV45" s="55"/>
      <c r="BW45" s="55"/>
      <c r="BX45" s="55" t="s">
        <v>5860</v>
      </c>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t="s">
        <v>5860</v>
      </c>
      <c r="DP45" s="55" t="s">
        <v>568</v>
      </c>
      <c r="DQ45" s="55"/>
      <c r="DR45" s="55"/>
      <c r="DS45" s="55"/>
      <c r="DT45" s="55"/>
      <c r="DU45" s="55"/>
      <c r="DV45" s="55"/>
      <c r="DW45" s="55" t="s">
        <v>5860</v>
      </c>
      <c r="DX45" s="55" t="s">
        <v>5860</v>
      </c>
      <c r="DY45" s="55"/>
      <c r="DZ45" s="55"/>
      <c r="EA45" s="55"/>
      <c r="EB45" s="55"/>
      <c r="EC45" s="55"/>
      <c r="ED45" s="55"/>
      <c r="EE45" s="55"/>
      <c r="EF45" s="55"/>
      <c r="EG45" s="55"/>
      <c r="EH45" s="55"/>
      <c r="EI45" s="55"/>
      <c r="EJ45" s="55"/>
      <c r="EK45" s="55"/>
      <c r="EL45" s="55"/>
      <c r="EM45" s="257"/>
      <c r="EN45" s="55"/>
      <c r="EO45" s="258"/>
      <c r="EP45" s="55"/>
      <c r="EQ45" s="55"/>
      <c r="ER45" s="55" t="s">
        <v>5860</v>
      </c>
      <c r="ES45" s="55"/>
      <c r="ET45" s="55"/>
      <c r="EU45" s="55"/>
      <c r="EV45" s="55"/>
      <c r="EW45" s="55"/>
      <c r="EX45" s="55"/>
      <c r="EY45" s="55"/>
      <c r="EZ45" s="55"/>
      <c r="FA45" s="55"/>
      <c r="FB45" s="55"/>
      <c r="FC45" s="55"/>
      <c r="FD45" s="55"/>
      <c r="FE45" s="55"/>
      <c r="FF45" s="55"/>
      <c r="FG45" s="55"/>
      <c r="FH45" s="55"/>
      <c r="FI45" s="259"/>
      <c r="FJ45" s="55"/>
      <c r="FK45" s="55"/>
      <c r="FL45" s="55"/>
      <c r="FM45" s="55"/>
      <c r="FN45" s="55"/>
      <c r="FO45" s="55"/>
      <c r="FP45" s="55"/>
      <c r="FQ45" s="260"/>
      <c r="FR45" s="260"/>
      <c r="FS45" s="55"/>
      <c r="FT45" s="55"/>
      <c r="FU45" s="55"/>
      <c r="FV45" s="55"/>
      <c r="FW45" s="55"/>
      <c r="FX45" s="55"/>
      <c r="FY45" s="55"/>
      <c r="FZ45" s="55"/>
      <c r="GA45" s="55"/>
      <c r="GB45" s="55"/>
      <c r="GC45" s="55"/>
      <c r="GD45" s="55"/>
      <c r="GE45" s="55"/>
      <c r="GF45" s="55"/>
      <c r="GG45" s="55"/>
      <c r="GH45" s="55"/>
      <c r="GI45" s="55"/>
      <c r="GJ45" s="55"/>
      <c r="GK45" s="55"/>
      <c r="GL45" s="55"/>
      <c r="GM45" s="55"/>
      <c r="GN45" s="55"/>
      <c r="GO45" s="55"/>
      <c r="GP45" s="55"/>
      <c r="GQ45" s="55"/>
      <c r="GR45" s="55"/>
      <c r="GS45" s="55"/>
      <c r="GT45" s="55"/>
      <c r="GU45" s="55"/>
      <c r="GV45" s="55"/>
      <c r="GW45" s="55"/>
      <c r="GX45" s="55"/>
      <c r="GY45" s="55"/>
      <c r="GZ45" s="55"/>
      <c r="HA45" s="55"/>
      <c r="HB45" s="55"/>
      <c r="HC45" s="55"/>
      <c r="HD45" s="55"/>
      <c r="HE45" s="55"/>
      <c r="HF45" s="55"/>
      <c r="HG45" s="55"/>
      <c r="HH45" s="55"/>
      <c r="HI45" s="55"/>
      <c r="HJ45" s="55"/>
      <c r="HK45" s="55"/>
      <c r="HL45" s="55"/>
      <c r="HM45" s="55"/>
      <c r="HN45" s="55"/>
      <c r="HO45" s="55"/>
      <c r="HP45" s="55"/>
      <c r="HQ45" s="55"/>
      <c r="HR45" s="260"/>
      <c r="HS45" s="55"/>
      <c r="HT45" s="55"/>
      <c r="HU45" s="55"/>
      <c r="HV45" s="55"/>
      <c r="HW45" s="55"/>
      <c r="HX45" s="55"/>
      <c r="HY45" s="55"/>
      <c r="HZ45" s="55"/>
      <c r="IA45" s="55"/>
      <c r="IB45" s="55"/>
      <c r="IC45" s="55"/>
      <c r="ID45" s="319"/>
      <c r="IE45" s="55"/>
      <c r="IF45" s="55"/>
      <c r="IG45" s="55"/>
      <c r="IH45" s="55"/>
      <c r="II45" s="55"/>
      <c r="IJ45" s="55"/>
      <c r="IK45" s="55"/>
      <c r="IL45" s="55"/>
      <c r="IM45" s="55"/>
      <c r="IN45" s="55"/>
      <c r="IO45" s="55"/>
      <c r="IP45" s="55"/>
      <c r="IQ45" s="55"/>
      <c r="IR45" s="55"/>
      <c r="IS45" s="55"/>
      <c r="IT45" s="55"/>
      <c r="IU45" s="55"/>
      <c r="IV45" s="55"/>
      <c r="IW45" s="55"/>
      <c r="IX45" s="55"/>
      <c r="IY45" s="55"/>
      <c r="IZ45" s="55"/>
      <c r="JA45" s="55"/>
      <c r="JB45" s="55"/>
      <c r="JC45" s="55"/>
      <c r="JD45" s="55"/>
      <c r="JE45" s="55"/>
      <c r="JF45" s="55"/>
      <c r="JG45" s="55"/>
      <c r="JH45" s="319"/>
      <c r="JI45" s="55"/>
      <c r="JJ45" s="55"/>
      <c r="JK45" s="319"/>
      <c r="JL45" s="55"/>
      <c r="JM45" s="55"/>
      <c r="JN45" s="55"/>
      <c r="JO45" s="55"/>
      <c r="JP45" s="55"/>
      <c r="JQ45" s="55"/>
      <c r="JR45" s="55"/>
      <c r="JS45" s="55"/>
      <c r="JT45" s="55"/>
      <c r="JU45" s="55"/>
      <c r="JV45" s="55"/>
      <c r="JW45" s="55"/>
      <c r="JX45" s="55"/>
      <c r="JY45" s="55"/>
      <c r="JZ45" s="55"/>
      <c r="KA45" s="55"/>
      <c r="KB45" s="319"/>
      <c r="KC45" s="319"/>
      <c r="KD45" s="55"/>
      <c r="KE45" s="55"/>
      <c r="KF45" s="55"/>
      <c r="KG45" s="55"/>
      <c r="KH45" s="55"/>
      <c r="KI45" s="55"/>
      <c r="KJ45" s="55"/>
      <c r="KK45" s="55"/>
      <c r="KL45" s="55"/>
      <c r="KM45" s="55"/>
      <c r="KN45" s="55"/>
      <c r="KO45" s="55"/>
      <c r="KP45" s="55"/>
      <c r="KQ45" s="55"/>
      <c r="KR45" s="55"/>
      <c r="KS45" s="55" t="s">
        <v>5860</v>
      </c>
      <c r="KT45" s="55"/>
      <c r="KU45" s="55"/>
      <c r="KV45" s="55"/>
      <c r="KW45" s="55"/>
      <c r="KX45" s="55"/>
      <c r="KY45" s="319"/>
      <c r="KZ45" s="55"/>
      <c r="LA45" s="55"/>
      <c r="LB45" s="55"/>
      <c r="LC45" s="55"/>
      <c r="LD45" s="55"/>
      <c r="LE45" s="55"/>
      <c r="LF45" s="319"/>
      <c r="LG45" s="55"/>
      <c r="LH45" s="55"/>
      <c r="LI45" s="55"/>
      <c r="LJ45" s="55"/>
      <c r="LK45" s="55"/>
      <c r="LL45" s="55"/>
      <c r="LM45" s="55"/>
      <c r="LN45" s="55"/>
      <c r="LO45" s="55" t="s">
        <v>5860</v>
      </c>
      <c r="LP45" s="55"/>
      <c r="LQ45" s="55"/>
      <c r="LR45" s="55"/>
      <c r="LS45" s="55" t="s">
        <v>5860</v>
      </c>
      <c r="LT45" s="319"/>
      <c r="LU45" s="55"/>
      <c r="LV45" s="55"/>
      <c r="LW45" s="55"/>
      <c r="LX45" s="55"/>
      <c r="LY45" s="55"/>
      <c r="LZ45" s="55"/>
      <c r="MA45" s="55"/>
      <c r="MB45" s="55"/>
      <c r="MC45" s="55"/>
      <c r="MD45" s="55" t="s">
        <v>5860</v>
      </c>
      <c r="ME45" s="55"/>
      <c r="MF45" s="319"/>
      <c r="MG45" s="55"/>
      <c r="MH45" s="55"/>
      <c r="MI45" s="319"/>
      <c r="MJ45" s="55"/>
      <c r="MK45" s="55"/>
      <c r="ML45" s="55"/>
      <c r="MM45" s="319"/>
      <c r="MN45" s="55"/>
      <c r="MO45" s="55"/>
      <c r="MP45" s="55"/>
      <c r="MQ45" s="55"/>
      <c r="MR45" s="55"/>
      <c r="MS45" s="55"/>
      <c r="MT45" s="55"/>
      <c r="MU45" s="55"/>
      <c r="MV45" s="55"/>
      <c r="MW45" s="55"/>
      <c r="MX45" s="319"/>
      <c r="MY45" s="55"/>
      <c r="MZ45" s="55"/>
      <c r="NA45" s="55"/>
      <c r="NB45" s="55"/>
      <c r="NC45" s="55"/>
      <c r="ND45" s="55"/>
      <c r="NE45" s="319"/>
      <c r="NF45" s="55"/>
      <c r="NG45" s="55"/>
      <c r="NH45" s="55"/>
      <c r="NI45" s="55"/>
      <c r="NJ45" s="55"/>
      <c r="NK45" s="55"/>
      <c r="NL45" s="55"/>
      <c r="NM45" s="55"/>
      <c r="NN45" s="55"/>
      <c r="NO45" s="55"/>
      <c r="NP45" s="55"/>
      <c r="NQ45" s="55"/>
      <c r="NR45" s="55"/>
      <c r="NS45" s="55"/>
      <c r="NT45" s="55"/>
      <c r="NU45" s="55"/>
      <c r="NV45" s="55"/>
      <c r="NW45" s="55"/>
      <c r="NX45" s="55"/>
      <c r="NY45" s="55"/>
      <c r="NZ45" s="55"/>
      <c r="OA45" s="55"/>
      <c r="OB45" s="55"/>
      <c r="OC45" s="55"/>
      <c r="OD45" s="55"/>
      <c r="OE45" s="55"/>
      <c r="OF45" s="55"/>
      <c r="OG45" s="55"/>
      <c r="OH45" s="55"/>
      <c r="OI45" s="55"/>
      <c r="OJ45" s="55"/>
      <c r="OK45" s="55"/>
      <c r="OL45" s="55"/>
      <c r="OM45" s="55"/>
      <c r="ON45" s="55"/>
      <c r="OO45" s="55"/>
      <c r="OP45" s="55"/>
      <c r="OQ45" s="55"/>
      <c r="OR45" s="55"/>
      <c r="OS45" s="55"/>
      <c r="OT45" s="55"/>
      <c r="OU45" s="55"/>
      <c r="OV45" s="55"/>
      <c r="OW45" s="55"/>
      <c r="OX45" s="55"/>
      <c r="OY45" s="55"/>
      <c r="OZ45" s="55"/>
      <c r="PA45" s="55"/>
      <c r="PB45" s="55"/>
      <c r="PC45" s="55"/>
      <c r="PD45" s="55"/>
      <c r="PE45" s="55"/>
      <c r="PF45" s="55"/>
      <c r="PG45" s="55"/>
      <c r="PH45" s="55"/>
      <c r="PI45" s="55"/>
      <c r="PJ45" s="55"/>
      <c r="PK45" s="55"/>
      <c r="PL45" s="55"/>
      <c r="PM45" s="55"/>
      <c r="PN45" s="55"/>
      <c r="PO45" s="55"/>
      <c r="PP45" s="55"/>
      <c r="PQ45" s="55"/>
      <c r="PR45" s="55"/>
      <c r="PS45" s="55"/>
      <c r="PT45" s="55"/>
      <c r="PU45" s="55"/>
      <c r="PV45" s="55"/>
      <c r="PW45" s="55"/>
      <c r="PX45" s="55"/>
      <c r="PY45" s="55"/>
      <c r="PZ45" s="55"/>
    </row>
    <row r="46" spans="1:442" ht="14.5">
      <c r="A46" s="256">
        <v>44</v>
      </c>
      <c r="B46" s="230" t="s">
        <v>4594</v>
      </c>
      <c r="C46" s="100">
        <f t="shared" si="1"/>
        <v>19</v>
      </c>
      <c r="D46" s="319"/>
      <c r="E46" s="100"/>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t="s">
        <v>5860</v>
      </c>
      <c r="BA46" s="55"/>
      <c r="BB46" s="55"/>
      <c r="BC46" s="100"/>
      <c r="BD46" s="55"/>
      <c r="BE46" s="55"/>
      <c r="BF46" s="55"/>
      <c r="BG46" s="55"/>
      <c r="BH46" s="55"/>
      <c r="BI46" s="55"/>
      <c r="BJ46" s="55"/>
      <c r="BK46" s="55"/>
      <c r="BL46" s="55"/>
      <c r="BM46" s="55"/>
      <c r="BN46" s="55"/>
      <c r="BO46" s="55"/>
      <c r="BP46" s="55"/>
      <c r="BQ46" s="55"/>
      <c r="BR46" s="55"/>
      <c r="BS46" s="257"/>
      <c r="BT46" s="55"/>
      <c r="BU46" s="55"/>
      <c r="BV46" s="55"/>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55" t="s">
        <v>5860</v>
      </c>
      <c r="DH46" s="55"/>
      <c r="DI46" s="55"/>
      <c r="DJ46" s="55"/>
      <c r="DK46" s="55"/>
      <c r="DL46" s="55"/>
      <c r="DM46" s="55"/>
      <c r="DN46" s="55"/>
      <c r="DO46" s="55"/>
      <c r="DP46" s="55" t="s">
        <v>568</v>
      </c>
      <c r="DQ46" s="55"/>
      <c r="DR46" s="55"/>
      <c r="DS46" s="55"/>
      <c r="DT46" s="55"/>
      <c r="DU46" s="55"/>
      <c r="DV46" s="55"/>
      <c r="DW46" s="55"/>
      <c r="DX46" s="55"/>
      <c r="DY46" s="55"/>
      <c r="DZ46" s="55"/>
      <c r="EA46" s="55"/>
      <c r="EB46" s="55"/>
      <c r="EC46" s="55" t="s">
        <v>5860</v>
      </c>
      <c r="ED46" s="55"/>
      <c r="EE46" s="55"/>
      <c r="EF46" s="55"/>
      <c r="EG46" s="55"/>
      <c r="EH46" s="55"/>
      <c r="EI46" s="55"/>
      <c r="EJ46" s="55"/>
      <c r="EK46" s="55"/>
      <c r="EL46" s="55"/>
      <c r="EM46" s="257"/>
      <c r="EN46" s="55"/>
      <c r="EO46" s="258"/>
      <c r="EP46" s="55"/>
      <c r="EQ46" s="55"/>
      <c r="ER46" s="55"/>
      <c r="ES46" s="55"/>
      <c r="ET46" s="55"/>
      <c r="EU46" s="55"/>
      <c r="EV46" s="55"/>
      <c r="EW46" s="55"/>
      <c r="EX46" s="55"/>
      <c r="EY46" s="55" t="s">
        <v>5860</v>
      </c>
      <c r="EZ46" s="55" t="s">
        <v>5860</v>
      </c>
      <c r="FA46" s="55" t="s">
        <v>5860</v>
      </c>
      <c r="FB46" s="55"/>
      <c r="FC46" s="55" t="s">
        <v>5860</v>
      </c>
      <c r="FD46" s="55"/>
      <c r="FE46" s="55"/>
      <c r="FF46" s="55"/>
      <c r="FG46" s="55"/>
      <c r="FH46" s="55"/>
      <c r="FI46" s="259"/>
      <c r="FJ46" s="55" t="s">
        <v>5860</v>
      </c>
      <c r="FK46" s="55"/>
      <c r="FL46" s="55"/>
      <c r="FM46" s="55"/>
      <c r="FN46" s="55"/>
      <c r="FO46" s="55"/>
      <c r="FP46" s="55"/>
      <c r="FQ46" s="260"/>
      <c r="FR46" s="260"/>
      <c r="FS46" s="55"/>
      <c r="FT46" s="55"/>
      <c r="FU46" s="55"/>
      <c r="FV46" s="55"/>
      <c r="FW46" s="55"/>
      <c r="FX46" s="55"/>
      <c r="FY46" s="55"/>
      <c r="FZ46" s="55"/>
      <c r="GA46" s="55"/>
      <c r="GB46" s="55"/>
      <c r="GC46" s="55"/>
      <c r="GD46" s="55"/>
      <c r="GE46" s="55"/>
      <c r="GF46" s="55"/>
      <c r="GG46" s="55"/>
      <c r="GH46" s="55"/>
      <c r="GI46" s="55"/>
      <c r="GJ46" s="55"/>
      <c r="GK46" s="55"/>
      <c r="GL46" s="55"/>
      <c r="GM46" s="55"/>
      <c r="GN46" s="55"/>
      <c r="GO46" s="55"/>
      <c r="GP46" s="55"/>
      <c r="GQ46" s="55"/>
      <c r="GR46" s="55"/>
      <c r="GS46" s="55"/>
      <c r="GT46" s="55"/>
      <c r="GU46" s="55" t="s">
        <v>5860</v>
      </c>
      <c r="GV46" s="55"/>
      <c r="GW46" s="55"/>
      <c r="GX46" s="55"/>
      <c r="GY46" s="55"/>
      <c r="GZ46" s="55"/>
      <c r="HA46" s="55"/>
      <c r="HB46" s="55"/>
      <c r="HC46" s="55"/>
      <c r="HD46" s="55"/>
      <c r="HE46" s="55"/>
      <c r="HF46" s="55"/>
      <c r="HG46" s="55"/>
      <c r="HH46" s="55"/>
      <c r="HI46" s="55"/>
      <c r="HJ46" s="55"/>
      <c r="HK46" s="55"/>
      <c r="HL46" s="55"/>
      <c r="HM46" s="55"/>
      <c r="HN46" s="55"/>
      <c r="HO46" s="55"/>
      <c r="HP46" s="55"/>
      <c r="HQ46" s="55"/>
      <c r="HR46" s="260"/>
      <c r="HS46" s="55"/>
      <c r="HT46" s="55"/>
      <c r="HU46" s="55"/>
      <c r="HV46" s="55"/>
      <c r="HW46" s="55"/>
      <c r="HX46" s="55"/>
      <c r="HY46" s="55"/>
      <c r="HZ46" s="55"/>
      <c r="IA46" s="55"/>
      <c r="IB46" s="55"/>
      <c r="IC46" s="55"/>
      <c r="ID46" s="319"/>
      <c r="IE46" s="55"/>
      <c r="IF46" s="55"/>
      <c r="IG46" s="55"/>
      <c r="IH46" s="55"/>
      <c r="II46" s="55"/>
      <c r="IJ46" s="55"/>
      <c r="IK46" s="55"/>
      <c r="IL46" s="55" t="s">
        <v>5860</v>
      </c>
      <c r="IM46" s="55"/>
      <c r="IN46" s="55"/>
      <c r="IO46" s="55"/>
      <c r="IP46" s="55"/>
      <c r="IQ46" s="55"/>
      <c r="IR46" s="55"/>
      <c r="IS46" s="55"/>
      <c r="IT46" s="55"/>
      <c r="IU46" s="55"/>
      <c r="IV46" s="55"/>
      <c r="IW46" s="55"/>
      <c r="IX46" s="55"/>
      <c r="IY46" s="55" t="s">
        <v>5860</v>
      </c>
      <c r="IZ46" s="55"/>
      <c r="JA46" s="55"/>
      <c r="JB46" s="55"/>
      <c r="JC46" s="55"/>
      <c r="JD46" s="55"/>
      <c r="JE46" s="55"/>
      <c r="JF46" s="55"/>
      <c r="JG46" s="55"/>
      <c r="JH46" s="319"/>
      <c r="JI46" s="55"/>
      <c r="JJ46" s="55"/>
      <c r="JK46" s="319"/>
      <c r="JL46" s="55"/>
      <c r="JM46" s="55"/>
      <c r="JN46" s="55"/>
      <c r="JO46" s="55"/>
      <c r="JP46" s="55"/>
      <c r="JQ46" s="55"/>
      <c r="JR46" s="55"/>
      <c r="JS46" s="55" t="s">
        <v>5860</v>
      </c>
      <c r="JT46" s="55"/>
      <c r="JU46" s="55"/>
      <c r="JV46" s="55"/>
      <c r="JW46" s="55"/>
      <c r="JX46" s="55"/>
      <c r="JY46" s="55"/>
      <c r="JZ46" s="55"/>
      <c r="KA46" s="55"/>
      <c r="KB46" s="319"/>
      <c r="KC46" s="319"/>
      <c r="KD46" s="55"/>
      <c r="KE46" s="55"/>
      <c r="KF46" s="55"/>
      <c r="KG46" s="55"/>
      <c r="KH46" s="55" t="s">
        <v>5860</v>
      </c>
      <c r="KI46" s="55"/>
      <c r="KJ46" s="55"/>
      <c r="KK46" s="55" t="s">
        <v>5860</v>
      </c>
      <c r="KL46" s="55"/>
      <c r="KM46" s="55"/>
      <c r="KN46" s="55"/>
      <c r="KO46" s="55"/>
      <c r="KP46" s="55"/>
      <c r="KQ46" s="55"/>
      <c r="KR46" s="55"/>
      <c r="KS46" s="55"/>
      <c r="KT46" s="55"/>
      <c r="KU46" s="55"/>
      <c r="KV46" s="55"/>
      <c r="KW46" s="55"/>
      <c r="KX46" s="55"/>
      <c r="KY46" s="319"/>
      <c r="KZ46" s="55"/>
      <c r="LA46" s="55"/>
      <c r="LB46" s="55"/>
      <c r="LC46" s="55" t="s">
        <v>5871</v>
      </c>
      <c r="LD46" s="55"/>
      <c r="LE46" s="55"/>
      <c r="LF46" s="319"/>
      <c r="LG46" s="55"/>
      <c r="LH46" s="55"/>
      <c r="LI46" s="55"/>
      <c r="LJ46" s="55"/>
      <c r="LK46" s="55"/>
      <c r="LL46" s="55"/>
      <c r="LM46" s="55" t="s">
        <v>5860</v>
      </c>
      <c r="LN46" s="55"/>
      <c r="LO46" s="55"/>
      <c r="LP46" s="55"/>
      <c r="LQ46" s="55"/>
      <c r="LR46" s="55"/>
      <c r="LS46" s="55"/>
      <c r="LT46" s="319"/>
      <c r="LU46" s="55"/>
      <c r="LV46" s="55"/>
      <c r="LW46" s="55"/>
      <c r="LX46" s="55"/>
      <c r="LY46" s="55"/>
      <c r="LZ46" s="55"/>
      <c r="MA46" s="55"/>
      <c r="MB46" s="55"/>
      <c r="MC46" s="55"/>
      <c r="MD46" s="55"/>
      <c r="ME46" s="55"/>
      <c r="MF46" s="319"/>
      <c r="MG46" s="55"/>
      <c r="MH46" s="55"/>
      <c r="MI46" s="319"/>
      <c r="MJ46" s="55"/>
      <c r="MK46" s="55"/>
      <c r="ML46" s="55"/>
      <c r="MM46" s="319"/>
      <c r="MN46" s="55" t="s">
        <v>5860</v>
      </c>
      <c r="MO46" s="55" t="s">
        <v>5860</v>
      </c>
      <c r="MP46" s="55"/>
      <c r="MQ46" s="55"/>
      <c r="MR46" s="55"/>
      <c r="MS46" s="55"/>
      <c r="MT46" s="55"/>
      <c r="MU46" s="55"/>
      <c r="MV46" s="55" t="s">
        <v>5860</v>
      </c>
      <c r="MW46" s="55"/>
      <c r="MX46" s="319"/>
      <c r="MY46" s="55"/>
      <c r="MZ46" s="55"/>
      <c r="NA46" s="55"/>
      <c r="NB46" s="55"/>
      <c r="NC46" s="55"/>
      <c r="ND46" s="55"/>
      <c r="NE46" s="319"/>
      <c r="NF46" s="55"/>
      <c r="NG46" s="55"/>
      <c r="NH46" s="55"/>
      <c r="NI46" s="55"/>
      <c r="NJ46" s="55"/>
      <c r="NK46" s="55"/>
      <c r="NL46" s="55"/>
      <c r="NM46" s="55"/>
      <c r="NN46" s="55"/>
      <c r="NO46" s="55"/>
      <c r="NP46" s="55"/>
      <c r="NQ46" s="55"/>
      <c r="NR46" s="55"/>
      <c r="NS46" s="55"/>
      <c r="NT46" s="55"/>
      <c r="NU46" s="55"/>
      <c r="NV46" s="55"/>
      <c r="NW46" s="55"/>
      <c r="NX46" s="55"/>
      <c r="NY46" s="55"/>
      <c r="NZ46" s="55"/>
      <c r="OA46" s="55"/>
      <c r="OB46" s="55"/>
      <c r="OC46" s="55"/>
      <c r="OD46" s="55"/>
      <c r="OE46" s="55"/>
      <c r="OF46" s="55"/>
      <c r="OG46" s="55"/>
      <c r="OH46" s="55"/>
      <c r="OI46" s="55"/>
      <c r="OJ46" s="55"/>
      <c r="OK46" s="55"/>
      <c r="OL46" s="55"/>
      <c r="OM46" s="55"/>
      <c r="ON46" s="55"/>
      <c r="OO46" s="55"/>
      <c r="OP46" s="55"/>
      <c r="OQ46" s="55"/>
      <c r="OR46" s="55"/>
      <c r="OS46" s="55"/>
      <c r="OT46" s="55"/>
      <c r="OU46" s="55"/>
      <c r="OV46" s="55"/>
      <c r="OW46" s="55"/>
      <c r="OX46" s="55"/>
      <c r="OY46" s="55"/>
      <c r="OZ46" s="55"/>
      <c r="PA46" s="55"/>
      <c r="PB46" s="55"/>
      <c r="PC46" s="55"/>
      <c r="PD46" s="55"/>
      <c r="PE46" s="55"/>
      <c r="PF46" s="55"/>
      <c r="PG46" s="55"/>
      <c r="PH46" s="55"/>
      <c r="PI46" s="55"/>
      <c r="PJ46" s="55"/>
      <c r="PK46" s="55"/>
      <c r="PL46" s="55"/>
      <c r="PM46" s="55"/>
      <c r="PN46" s="55"/>
      <c r="PO46" s="55"/>
      <c r="PP46" s="55"/>
      <c r="PQ46" s="55"/>
      <c r="PR46" s="55"/>
      <c r="PS46" s="55"/>
      <c r="PT46" s="55"/>
      <c r="PU46" s="55"/>
      <c r="PV46" s="55"/>
      <c r="PW46" s="55"/>
      <c r="PX46" s="55"/>
      <c r="PY46" s="55"/>
      <c r="PZ46" s="55"/>
    </row>
    <row r="47" spans="1:442" ht="14.5">
      <c r="A47" s="256">
        <v>45</v>
      </c>
      <c r="B47" s="230" t="s">
        <v>5899</v>
      </c>
      <c r="C47" s="100">
        <f t="shared" si="1"/>
        <v>42</v>
      </c>
      <c r="D47" s="319"/>
      <c r="E47" s="100"/>
      <c r="F47" s="55"/>
      <c r="G47" s="55"/>
      <c r="H47" s="55"/>
      <c r="I47" s="55" t="s">
        <v>5860</v>
      </c>
      <c r="J47" s="55"/>
      <c r="K47" s="55"/>
      <c r="L47" s="55"/>
      <c r="M47" s="55"/>
      <c r="N47" s="55"/>
      <c r="O47" s="55"/>
      <c r="P47" s="55"/>
      <c r="Q47" s="55"/>
      <c r="R47" s="55"/>
      <c r="S47" s="55" t="s">
        <v>5860</v>
      </c>
      <c r="T47" s="55"/>
      <c r="U47" s="55" t="s">
        <v>5860</v>
      </c>
      <c r="V47" s="55"/>
      <c r="W47" s="55"/>
      <c r="X47" s="55" t="s">
        <v>5860</v>
      </c>
      <c r="Y47" s="55"/>
      <c r="Z47" s="55"/>
      <c r="AA47" s="55"/>
      <c r="AB47" s="55"/>
      <c r="AC47" s="55"/>
      <c r="AD47" s="55"/>
      <c r="AE47" s="55"/>
      <c r="AF47" s="55"/>
      <c r="AG47" s="55"/>
      <c r="AH47" s="55" t="s">
        <v>5860</v>
      </c>
      <c r="AI47" s="55" t="s">
        <v>5860</v>
      </c>
      <c r="AJ47" s="55"/>
      <c r="AK47" s="55"/>
      <c r="AL47" s="55"/>
      <c r="AM47" s="55"/>
      <c r="AN47" s="55"/>
      <c r="AO47" s="55" t="s">
        <v>5860</v>
      </c>
      <c r="AP47" s="55"/>
      <c r="AQ47" s="55"/>
      <c r="AR47" s="55"/>
      <c r="AS47" s="55"/>
      <c r="AT47" s="55"/>
      <c r="AU47" s="55"/>
      <c r="AV47" s="55"/>
      <c r="AW47" s="55"/>
      <c r="AX47" s="55"/>
      <c r="AY47" s="55" t="s">
        <v>5860</v>
      </c>
      <c r="AZ47" s="55"/>
      <c r="BA47" s="55"/>
      <c r="BB47" s="55"/>
      <c r="BC47" s="100"/>
      <c r="BD47" s="55"/>
      <c r="BE47" s="55"/>
      <c r="BF47" s="55"/>
      <c r="BG47" s="55"/>
      <c r="BH47" s="55"/>
      <c r="BI47" s="55"/>
      <c r="BJ47" s="55"/>
      <c r="BK47" s="55"/>
      <c r="BL47" s="55" t="s">
        <v>5860</v>
      </c>
      <c r="BM47" s="55" t="s">
        <v>5860</v>
      </c>
      <c r="BN47" s="55"/>
      <c r="BO47" s="55"/>
      <c r="BP47" s="55"/>
      <c r="BQ47" s="55"/>
      <c r="BR47" s="55"/>
      <c r="BS47" s="257"/>
      <c r="BT47" s="321" t="s">
        <v>5861</v>
      </c>
      <c r="BU47" s="55"/>
      <c r="BV47" s="55"/>
      <c r="BW47" s="55"/>
      <c r="BX47" s="55"/>
      <c r="BY47" s="55"/>
      <c r="BZ47" s="55"/>
      <c r="CA47" s="55"/>
      <c r="CB47" s="55"/>
      <c r="CC47" s="55" t="s">
        <v>5860</v>
      </c>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55"/>
      <c r="DH47" s="55" t="s">
        <v>5860</v>
      </c>
      <c r="DI47" s="55"/>
      <c r="DJ47" s="55" t="s">
        <v>5860</v>
      </c>
      <c r="DK47" s="55"/>
      <c r="DL47" s="55"/>
      <c r="DM47" s="55"/>
      <c r="DN47" s="55"/>
      <c r="DO47" s="55"/>
      <c r="DP47" s="55" t="s">
        <v>568</v>
      </c>
      <c r="DQ47" s="55" t="s">
        <v>5860</v>
      </c>
      <c r="DR47" s="55"/>
      <c r="DS47" s="55"/>
      <c r="DT47" s="55"/>
      <c r="DU47" s="55"/>
      <c r="DV47" s="55"/>
      <c r="DW47" s="55"/>
      <c r="DX47" s="55"/>
      <c r="DY47" s="55" t="s">
        <v>5860</v>
      </c>
      <c r="DZ47" s="55" t="s">
        <v>5860</v>
      </c>
      <c r="EA47" s="55"/>
      <c r="EB47" s="55"/>
      <c r="EC47" s="55"/>
      <c r="ED47" s="55"/>
      <c r="EE47" s="55"/>
      <c r="EF47" s="55"/>
      <c r="EG47" s="55"/>
      <c r="EH47" s="55"/>
      <c r="EI47" s="55"/>
      <c r="EJ47" s="55"/>
      <c r="EK47" s="55"/>
      <c r="EL47" s="55" t="s">
        <v>5860</v>
      </c>
      <c r="EM47" s="257"/>
      <c r="EN47" s="55"/>
      <c r="EO47" s="258"/>
      <c r="EP47" s="55"/>
      <c r="EQ47" s="55" t="s">
        <v>5871</v>
      </c>
      <c r="ER47" s="55"/>
      <c r="ES47" s="55"/>
      <c r="ET47" s="55"/>
      <c r="EU47" s="55"/>
      <c r="EV47" s="55"/>
      <c r="EW47" s="55"/>
      <c r="EX47" s="55" t="s">
        <v>5860</v>
      </c>
      <c r="EY47" s="55"/>
      <c r="EZ47" s="55"/>
      <c r="FA47" s="55"/>
      <c r="FB47" s="55"/>
      <c r="FC47" s="55"/>
      <c r="FD47" s="55" t="s">
        <v>5860</v>
      </c>
      <c r="FE47" s="55"/>
      <c r="FF47" s="55"/>
      <c r="FG47" s="55"/>
      <c r="FH47" s="55"/>
      <c r="FI47" s="259"/>
      <c r="FJ47" s="55"/>
      <c r="FK47" s="55"/>
      <c r="FL47" s="55"/>
      <c r="FM47" s="55"/>
      <c r="FN47" s="55"/>
      <c r="FO47" s="55"/>
      <c r="FP47" s="55" t="s">
        <v>5860</v>
      </c>
      <c r="FQ47" s="260"/>
      <c r="FR47" s="260"/>
      <c r="FS47" s="55"/>
      <c r="FT47" s="55" t="s">
        <v>5860</v>
      </c>
      <c r="FU47" s="55" t="s">
        <v>5871</v>
      </c>
      <c r="FV47" s="55"/>
      <c r="FW47" s="55" t="s">
        <v>5860</v>
      </c>
      <c r="FX47" s="55"/>
      <c r="FY47" s="55"/>
      <c r="FZ47" s="55"/>
      <c r="GA47" s="55"/>
      <c r="GB47" s="55"/>
      <c r="GC47" s="55"/>
      <c r="GD47" s="55" t="s">
        <v>5860</v>
      </c>
      <c r="GE47" s="55" t="s">
        <v>5860</v>
      </c>
      <c r="GF47" s="55"/>
      <c r="GG47" s="55"/>
      <c r="GH47" s="55" t="s">
        <v>5860</v>
      </c>
      <c r="GI47" s="55"/>
      <c r="GJ47" s="55"/>
      <c r="GK47" s="55" t="s">
        <v>5860</v>
      </c>
      <c r="GL47" s="55"/>
      <c r="GM47" s="55"/>
      <c r="GN47" s="55"/>
      <c r="GO47" s="55" t="s">
        <v>5860</v>
      </c>
      <c r="GP47" s="55"/>
      <c r="GQ47" s="55"/>
      <c r="GR47" s="55"/>
      <c r="GS47" s="55"/>
      <c r="GT47" s="55"/>
      <c r="GU47" s="55"/>
      <c r="GV47" s="55"/>
      <c r="GW47" s="55"/>
      <c r="GX47" s="55"/>
      <c r="GY47" s="55"/>
      <c r="GZ47" s="55"/>
      <c r="HA47" s="55"/>
      <c r="HB47" s="55"/>
      <c r="HC47" s="55"/>
      <c r="HD47" s="55"/>
      <c r="HE47" s="55"/>
      <c r="HF47" s="55"/>
      <c r="HG47" s="55"/>
      <c r="HH47" s="55"/>
      <c r="HI47" s="55"/>
      <c r="HJ47" s="55"/>
      <c r="HK47" s="55"/>
      <c r="HL47" s="55"/>
      <c r="HM47" s="55"/>
      <c r="HN47" s="55" t="s">
        <v>5860</v>
      </c>
      <c r="HO47" s="55"/>
      <c r="HP47" s="55"/>
      <c r="HQ47" s="55"/>
      <c r="HR47" s="260"/>
      <c r="HS47" s="55"/>
      <c r="HT47" s="55"/>
      <c r="HU47" s="55"/>
      <c r="HV47" s="55"/>
      <c r="HW47" s="55"/>
      <c r="HX47" s="55"/>
      <c r="HY47" s="55"/>
      <c r="HZ47" s="55"/>
      <c r="IA47" s="55"/>
      <c r="IB47" s="55"/>
      <c r="IC47" s="55"/>
      <c r="ID47" s="319"/>
      <c r="IE47" s="55"/>
      <c r="IF47" s="55"/>
      <c r="IG47" s="55"/>
      <c r="IH47" s="55" t="s">
        <v>5860</v>
      </c>
      <c r="II47" s="55" t="s">
        <v>5860</v>
      </c>
      <c r="IJ47" s="55"/>
      <c r="IK47" s="55"/>
      <c r="IL47" s="55"/>
      <c r="IM47" s="55"/>
      <c r="IN47" s="55"/>
      <c r="IO47" s="55"/>
      <c r="IP47" s="55"/>
      <c r="IQ47" s="55"/>
      <c r="IR47" s="55"/>
      <c r="IS47" s="55"/>
      <c r="IT47" s="55" t="s">
        <v>5860</v>
      </c>
      <c r="IU47" s="55"/>
      <c r="IV47" s="55"/>
      <c r="IW47" s="55" t="s">
        <v>5860</v>
      </c>
      <c r="IX47" s="55"/>
      <c r="IY47" s="55"/>
      <c r="IZ47" s="55"/>
      <c r="JA47" s="55"/>
      <c r="JB47" s="55"/>
      <c r="JC47" s="55"/>
      <c r="JD47" s="55"/>
      <c r="JE47" s="55"/>
      <c r="JF47" s="55"/>
      <c r="JG47" s="55"/>
      <c r="JH47" s="319"/>
      <c r="JI47" s="55"/>
      <c r="JJ47" s="55"/>
      <c r="JK47" s="319"/>
      <c r="JL47" s="55"/>
      <c r="JM47" s="55"/>
      <c r="JN47" s="55"/>
      <c r="JO47" s="55"/>
      <c r="JP47" s="55"/>
      <c r="JQ47" s="55" t="s">
        <v>5860</v>
      </c>
      <c r="JR47" s="55"/>
      <c r="JS47" s="55"/>
      <c r="JT47" s="55"/>
      <c r="JU47" s="55"/>
      <c r="JV47" s="55"/>
      <c r="JW47" s="55" t="s">
        <v>5860</v>
      </c>
      <c r="JX47" s="55"/>
      <c r="JY47" s="55"/>
      <c r="JZ47" s="55"/>
      <c r="KA47" s="55"/>
      <c r="KB47" s="319"/>
      <c r="KC47" s="319"/>
      <c r="KD47" s="55"/>
      <c r="KE47" s="55"/>
      <c r="KF47" s="55"/>
      <c r="KG47" s="55"/>
      <c r="KH47" s="55"/>
      <c r="KI47" s="55"/>
      <c r="KJ47" s="55"/>
      <c r="KK47" s="55"/>
      <c r="KL47" s="55"/>
      <c r="KM47" s="55"/>
      <c r="KN47" s="55"/>
      <c r="KO47" s="55"/>
      <c r="KP47" s="55"/>
      <c r="KQ47" s="55"/>
      <c r="KR47" s="55"/>
      <c r="KS47" s="55"/>
      <c r="KT47" s="55"/>
      <c r="KU47" s="55"/>
      <c r="KV47" s="55"/>
      <c r="KW47" s="55"/>
      <c r="KX47" s="55"/>
      <c r="KY47" s="319"/>
      <c r="KZ47" s="55"/>
      <c r="LA47" s="55" t="s">
        <v>5871</v>
      </c>
      <c r="LB47" s="55"/>
      <c r="LC47" s="55"/>
      <c r="LD47" s="55" t="s">
        <v>5871</v>
      </c>
      <c r="LE47" s="55"/>
      <c r="LF47" s="319"/>
      <c r="LG47" s="55"/>
      <c r="LH47" s="55"/>
      <c r="LI47" s="55"/>
      <c r="LJ47" s="55"/>
      <c r="LK47" s="55"/>
      <c r="LL47" s="55"/>
      <c r="LM47" s="55"/>
      <c r="LN47" s="55"/>
      <c r="LO47" s="55"/>
      <c r="LP47" s="55"/>
      <c r="LQ47" s="55"/>
      <c r="LR47" s="55"/>
      <c r="LS47" s="55"/>
      <c r="LT47" s="319"/>
      <c r="LU47" s="55" t="s">
        <v>5860</v>
      </c>
      <c r="LV47" s="55"/>
      <c r="LW47" s="55"/>
      <c r="LX47" s="55"/>
      <c r="LY47" s="55"/>
      <c r="LZ47" s="55"/>
      <c r="MA47" s="55"/>
      <c r="MB47" s="55" t="s">
        <v>5860</v>
      </c>
      <c r="MC47" s="55"/>
      <c r="MD47" s="55"/>
      <c r="ME47" s="55"/>
      <c r="MF47" s="319"/>
      <c r="MG47" s="55"/>
      <c r="MH47" s="55"/>
      <c r="MI47" s="319"/>
      <c r="MJ47" s="55"/>
      <c r="MK47" s="55"/>
      <c r="ML47" s="55"/>
      <c r="MM47" s="319"/>
      <c r="MN47" s="55"/>
      <c r="MO47" s="55"/>
      <c r="MP47" s="55"/>
      <c r="MQ47" s="55" t="s">
        <v>5860</v>
      </c>
      <c r="MR47" s="55"/>
      <c r="MS47" s="55"/>
      <c r="MT47" s="55"/>
      <c r="MU47" s="55"/>
      <c r="MV47" s="55"/>
      <c r="MW47" s="55"/>
      <c r="MX47" s="319"/>
      <c r="MY47" s="55"/>
      <c r="MZ47" s="55"/>
      <c r="NA47" s="55" t="s">
        <v>5860</v>
      </c>
      <c r="NB47" s="55"/>
      <c r="NC47" s="55"/>
      <c r="ND47" s="55"/>
      <c r="NE47" s="319"/>
      <c r="NF47" s="55"/>
      <c r="NG47" s="55"/>
      <c r="NH47" s="55"/>
      <c r="NI47" s="55"/>
      <c r="NJ47" s="55"/>
      <c r="NK47" s="55"/>
      <c r="NL47" s="55"/>
      <c r="NM47" s="55"/>
      <c r="NN47" s="55"/>
      <c r="NO47" s="55"/>
      <c r="NP47" s="55"/>
      <c r="NQ47" s="55"/>
      <c r="NR47" s="55"/>
      <c r="NS47" s="55"/>
      <c r="NT47" s="55"/>
      <c r="NU47" s="55"/>
      <c r="NV47" s="55"/>
      <c r="NW47" s="55"/>
      <c r="NX47" s="55"/>
      <c r="NY47" s="55"/>
      <c r="NZ47" s="55"/>
      <c r="OA47" s="55"/>
      <c r="OB47" s="55"/>
      <c r="OC47" s="55"/>
      <c r="OD47" s="55"/>
      <c r="OE47" s="55"/>
      <c r="OF47" s="55"/>
      <c r="OG47" s="55"/>
      <c r="OH47" s="55"/>
      <c r="OI47" s="55"/>
      <c r="OJ47" s="55"/>
      <c r="OK47" s="55"/>
      <c r="OL47" s="55"/>
      <c r="OM47" s="55"/>
      <c r="ON47" s="55"/>
      <c r="OO47" s="55"/>
      <c r="OP47" s="55"/>
      <c r="OQ47" s="55"/>
      <c r="OR47" s="55"/>
      <c r="OS47" s="55"/>
      <c r="OT47" s="55"/>
      <c r="OU47" s="55"/>
      <c r="OV47" s="55"/>
      <c r="OW47" s="55"/>
      <c r="OX47" s="55"/>
      <c r="OY47" s="55"/>
      <c r="OZ47" s="55"/>
      <c r="PA47" s="55"/>
      <c r="PB47" s="55"/>
      <c r="PC47" s="55"/>
      <c r="PD47" s="55"/>
      <c r="PE47" s="55"/>
      <c r="PF47" s="55"/>
      <c r="PG47" s="55"/>
      <c r="PH47" s="55"/>
      <c r="PI47" s="55"/>
      <c r="PJ47" s="55"/>
      <c r="PK47" s="55"/>
      <c r="PL47" s="55"/>
      <c r="PM47" s="55"/>
      <c r="PN47" s="55"/>
      <c r="PO47" s="55"/>
      <c r="PP47" s="55"/>
      <c r="PQ47" s="55"/>
      <c r="PR47" s="55"/>
      <c r="PS47" s="55"/>
      <c r="PT47" s="55"/>
      <c r="PU47" s="55"/>
      <c r="PV47" s="55"/>
      <c r="PW47" s="55"/>
      <c r="PX47" s="55"/>
      <c r="PY47" s="55"/>
      <c r="PZ47" s="55"/>
    </row>
    <row r="48" spans="1:442" ht="14.5">
      <c r="A48" s="256">
        <v>46</v>
      </c>
      <c r="B48" s="230" t="s">
        <v>295</v>
      </c>
      <c r="C48" s="100">
        <f t="shared" si="1"/>
        <v>17</v>
      </c>
      <c r="D48" s="319"/>
      <c r="E48" s="100"/>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t="s">
        <v>5860</v>
      </c>
      <c r="BB48" s="55"/>
      <c r="BC48" s="100"/>
      <c r="BD48" s="55"/>
      <c r="BE48" s="55"/>
      <c r="BF48" s="55"/>
      <c r="BG48" s="55"/>
      <c r="BH48" s="55"/>
      <c r="BI48" s="55"/>
      <c r="BJ48" s="55"/>
      <c r="BK48" s="55"/>
      <c r="BL48" s="55"/>
      <c r="BM48" s="55"/>
      <c r="BN48" s="55"/>
      <c r="BO48" s="55"/>
      <c r="BP48" s="55"/>
      <c r="BQ48" s="55"/>
      <c r="BR48" s="55"/>
      <c r="BS48" s="257"/>
      <c r="BT48" s="319"/>
      <c r="BU48" s="55"/>
      <c r="BV48" s="55"/>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t="s">
        <v>5860</v>
      </c>
      <c r="CZ48" s="55"/>
      <c r="DA48" s="55"/>
      <c r="DB48" s="55"/>
      <c r="DC48" s="55"/>
      <c r="DD48" s="55"/>
      <c r="DE48" s="55"/>
      <c r="DF48" s="55"/>
      <c r="DG48" s="55"/>
      <c r="DH48" s="55"/>
      <c r="DI48" s="55" t="s">
        <v>5860</v>
      </c>
      <c r="DJ48" s="55"/>
      <c r="DK48" s="55" t="s">
        <v>5860</v>
      </c>
      <c r="DL48" s="55"/>
      <c r="DM48" s="55"/>
      <c r="DN48" s="55"/>
      <c r="DO48" s="55"/>
      <c r="DP48" s="55" t="s">
        <v>568</v>
      </c>
      <c r="DQ48" s="55" t="s">
        <v>5860</v>
      </c>
      <c r="DR48" s="55"/>
      <c r="DS48" s="55"/>
      <c r="DT48" s="55"/>
      <c r="DU48" s="55"/>
      <c r="DV48" s="55"/>
      <c r="DW48" s="55"/>
      <c r="DX48" s="55"/>
      <c r="DY48" s="55"/>
      <c r="DZ48" s="55"/>
      <c r="EA48" s="55"/>
      <c r="EB48" s="55"/>
      <c r="EC48" s="55"/>
      <c r="ED48" s="55"/>
      <c r="EE48" s="55"/>
      <c r="EF48" s="55"/>
      <c r="EG48" s="55"/>
      <c r="EH48" s="55" t="s">
        <v>5860</v>
      </c>
      <c r="EI48" s="55"/>
      <c r="EJ48" s="55"/>
      <c r="EK48" s="55"/>
      <c r="EL48" s="55"/>
      <c r="EM48" s="257"/>
      <c r="EN48" s="55"/>
      <c r="EO48" s="258"/>
      <c r="EP48" s="55"/>
      <c r="EQ48" s="55"/>
      <c r="ER48" s="55"/>
      <c r="ES48" s="55"/>
      <c r="ET48" s="55"/>
      <c r="EU48" s="55"/>
      <c r="EV48" s="55"/>
      <c r="EW48" s="55"/>
      <c r="EX48" s="55"/>
      <c r="EY48" s="55"/>
      <c r="EZ48" s="55"/>
      <c r="FA48" s="55"/>
      <c r="FB48" s="55"/>
      <c r="FC48" s="55"/>
      <c r="FD48" s="55"/>
      <c r="FE48" s="55" t="s">
        <v>5860</v>
      </c>
      <c r="FF48" s="55"/>
      <c r="FG48" s="55"/>
      <c r="FH48" s="55"/>
      <c r="FI48" s="259"/>
      <c r="FJ48" s="55"/>
      <c r="FK48" s="55"/>
      <c r="FL48" s="55" t="s">
        <v>5860</v>
      </c>
      <c r="FM48" s="55"/>
      <c r="FN48" s="55"/>
      <c r="FO48" s="55"/>
      <c r="FP48" s="55"/>
      <c r="FQ48" s="260"/>
      <c r="FR48" s="260"/>
      <c r="FS48" s="55"/>
      <c r="FT48" s="55"/>
      <c r="FU48" s="55"/>
      <c r="FV48" s="55"/>
      <c r="FW48" s="55"/>
      <c r="FX48" s="55"/>
      <c r="FY48" s="55"/>
      <c r="FZ48" s="55"/>
      <c r="GA48" s="55"/>
      <c r="GB48" s="55"/>
      <c r="GC48" s="55"/>
      <c r="GD48" s="55"/>
      <c r="GE48" s="55"/>
      <c r="GF48" s="55"/>
      <c r="GG48" s="55"/>
      <c r="GH48" s="55"/>
      <c r="GI48" s="55"/>
      <c r="GJ48" s="55"/>
      <c r="GK48" s="55" t="s">
        <v>5860</v>
      </c>
      <c r="GL48" s="55"/>
      <c r="GM48" s="55"/>
      <c r="GN48" s="55"/>
      <c r="GO48" s="55" t="s">
        <v>5860</v>
      </c>
      <c r="GP48" s="55"/>
      <c r="GQ48" s="55"/>
      <c r="GR48" s="55"/>
      <c r="GS48" s="55"/>
      <c r="GT48" s="55"/>
      <c r="GU48" s="55"/>
      <c r="GV48" s="55"/>
      <c r="GW48" s="55"/>
      <c r="GX48" s="55"/>
      <c r="GY48" s="55"/>
      <c r="GZ48" s="55"/>
      <c r="HA48" s="55"/>
      <c r="HB48" s="55"/>
      <c r="HC48" s="55"/>
      <c r="HD48" s="55"/>
      <c r="HE48" s="55"/>
      <c r="HF48" s="55" t="s">
        <v>5860</v>
      </c>
      <c r="HG48" s="55"/>
      <c r="HH48" s="55"/>
      <c r="HI48" s="55"/>
      <c r="HJ48" s="55"/>
      <c r="HK48" s="55"/>
      <c r="HL48" s="55"/>
      <c r="HM48" s="55"/>
      <c r="HN48" s="55"/>
      <c r="HO48" s="55"/>
      <c r="HP48" s="55"/>
      <c r="HQ48" s="55"/>
      <c r="HR48" s="260"/>
      <c r="HS48" s="55"/>
      <c r="HT48" s="55"/>
      <c r="HU48" s="55"/>
      <c r="HV48" s="55" t="s">
        <v>5860</v>
      </c>
      <c r="HW48" s="55"/>
      <c r="HX48" s="55"/>
      <c r="HY48" s="55"/>
      <c r="HZ48" s="55"/>
      <c r="IA48" s="55"/>
      <c r="IB48" s="55"/>
      <c r="IC48" s="55"/>
      <c r="ID48" s="319"/>
      <c r="IE48" s="55"/>
      <c r="IF48" s="55"/>
      <c r="IG48" s="55"/>
      <c r="IH48" s="55"/>
      <c r="II48" s="55"/>
      <c r="IJ48" s="55"/>
      <c r="IK48" s="55"/>
      <c r="IL48" s="55"/>
      <c r="IM48" s="55"/>
      <c r="IN48" s="55"/>
      <c r="IO48" s="55"/>
      <c r="IP48" s="55"/>
      <c r="IQ48" s="55"/>
      <c r="IR48" s="55"/>
      <c r="IS48" s="55"/>
      <c r="IT48" s="55" t="s">
        <v>5860</v>
      </c>
      <c r="IU48" s="55"/>
      <c r="IV48" s="55"/>
      <c r="IW48" s="55"/>
      <c r="IX48" s="55"/>
      <c r="IY48" s="55"/>
      <c r="IZ48" s="55"/>
      <c r="JA48" s="55"/>
      <c r="JB48" s="55"/>
      <c r="JC48" s="55"/>
      <c r="JD48" s="55"/>
      <c r="JE48" s="55"/>
      <c r="JF48" s="55"/>
      <c r="JG48" s="55"/>
      <c r="JH48" s="319"/>
      <c r="JI48" s="55"/>
      <c r="JJ48" s="55"/>
      <c r="JK48" s="319"/>
      <c r="JL48" s="55"/>
      <c r="JM48" s="55"/>
      <c r="JN48" s="55"/>
      <c r="JO48" s="55"/>
      <c r="JP48" s="55"/>
      <c r="JQ48" s="55"/>
      <c r="JR48" s="55"/>
      <c r="JS48" s="55"/>
      <c r="JT48" s="55"/>
      <c r="JU48" s="55"/>
      <c r="JV48" s="55"/>
      <c r="JW48" s="55"/>
      <c r="JX48" s="55"/>
      <c r="JY48" s="55"/>
      <c r="JZ48" s="55"/>
      <c r="KA48" s="55"/>
      <c r="KB48" s="319"/>
      <c r="KC48" s="319"/>
      <c r="KD48" s="55"/>
      <c r="KE48" s="55"/>
      <c r="KF48" s="55"/>
      <c r="KG48" s="55"/>
      <c r="KH48" s="55"/>
      <c r="KI48" s="55"/>
      <c r="KJ48" s="55"/>
      <c r="KK48" s="55"/>
      <c r="KL48" s="55"/>
      <c r="KM48" s="55"/>
      <c r="KN48" s="55"/>
      <c r="KO48" s="55" t="s">
        <v>5860</v>
      </c>
      <c r="KP48" s="55"/>
      <c r="KQ48" s="55"/>
      <c r="KR48" s="55"/>
      <c r="KS48" s="55"/>
      <c r="KT48" s="55"/>
      <c r="KU48" s="55"/>
      <c r="KV48" s="55"/>
      <c r="KW48" s="55"/>
      <c r="KX48" s="55"/>
      <c r="KY48" s="319"/>
      <c r="KZ48" s="55"/>
      <c r="LA48" s="55"/>
      <c r="LB48" s="55"/>
      <c r="LC48" s="55"/>
      <c r="LD48" s="55"/>
      <c r="LE48" s="55"/>
      <c r="LF48" s="319"/>
      <c r="LG48" s="55"/>
      <c r="LH48" s="55"/>
      <c r="LI48" s="55"/>
      <c r="LJ48" s="55"/>
      <c r="LK48" s="55"/>
      <c r="LL48" s="55"/>
      <c r="LM48" s="55"/>
      <c r="LN48" s="55"/>
      <c r="LO48" s="55"/>
      <c r="LP48" s="55"/>
      <c r="LQ48" s="55"/>
      <c r="LR48" s="55"/>
      <c r="LS48" s="55"/>
      <c r="LT48" s="319"/>
      <c r="LU48" s="55"/>
      <c r="LV48" s="55"/>
      <c r="LW48" s="55"/>
      <c r="LX48" s="55" t="s">
        <v>5860</v>
      </c>
      <c r="LY48" s="55"/>
      <c r="LZ48" s="55"/>
      <c r="MA48" s="55"/>
      <c r="MB48" s="55"/>
      <c r="MC48" s="55"/>
      <c r="MD48" s="55"/>
      <c r="ME48" s="55"/>
      <c r="MF48" s="319"/>
      <c r="MG48" s="55"/>
      <c r="MH48" s="55"/>
      <c r="MI48" s="319"/>
      <c r="MJ48" s="55"/>
      <c r="MK48" s="55"/>
      <c r="ML48" s="55"/>
      <c r="MM48" s="319"/>
      <c r="MN48" s="55"/>
      <c r="MO48" s="55"/>
      <c r="MP48" s="55"/>
      <c r="MQ48" s="55"/>
      <c r="MR48" s="55"/>
      <c r="MS48" s="55"/>
      <c r="MT48" s="55"/>
      <c r="MU48" s="55" t="s">
        <v>5860</v>
      </c>
      <c r="MV48" s="55"/>
      <c r="MW48" s="55"/>
      <c r="MX48" s="319"/>
      <c r="MY48" s="55"/>
      <c r="MZ48" s="55"/>
      <c r="NA48" s="55" t="s">
        <v>5860</v>
      </c>
      <c r="NB48" s="55"/>
      <c r="NC48" s="55"/>
      <c r="ND48" s="55"/>
      <c r="NE48" s="319"/>
      <c r="NF48" s="55"/>
      <c r="NG48" s="55"/>
      <c r="NH48" s="55"/>
      <c r="NI48" s="55"/>
      <c r="NJ48" s="55"/>
      <c r="NK48" s="55"/>
      <c r="NL48" s="55"/>
      <c r="NM48" s="55"/>
      <c r="NN48" s="55"/>
      <c r="NO48" s="55"/>
      <c r="NP48" s="55"/>
      <c r="NQ48" s="55"/>
      <c r="NR48" s="55"/>
      <c r="NS48" s="55"/>
      <c r="NT48" s="55"/>
      <c r="NU48" s="55"/>
      <c r="NV48" s="55"/>
      <c r="NW48" s="55"/>
      <c r="NX48" s="55"/>
      <c r="NY48" s="55"/>
      <c r="NZ48" s="55"/>
      <c r="OA48" s="55"/>
      <c r="OB48" s="55"/>
      <c r="OC48" s="55"/>
      <c r="OD48" s="55"/>
      <c r="OE48" s="55"/>
      <c r="OF48" s="55"/>
      <c r="OG48" s="55"/>
      <c r="OH48" s="55"/>
      <c r="OI48" s="55"/>
      <c r="OJ48" s="55"/>
      <c r="OK48" s="55"/>
      <c r="OL48" s="55"/>
      <c r="OM48" s="55"/>
      <c r="ON48" s="55"/>
      <c r="OO48" s="55"/>
      <c r="OP48" s="55"/>
      <c r="OQ48" s="55"/>
      <c r="OR48" s="55"/>
      <c r="OS48" s="55"/>
      <c r="OT48" s="55"/>
      <c r="OU48" s="55"/>
      <c r="OV48" s="55"/>
      <c r="OW48" s="55"/>
      <c r="OX48" s="55"/>
      <c r="OY48" s="55"/>
      <c r="OZ48" s="55"/>
      <c r="PA48" s="55"/>
      <c r="PB48" s="55"/>
      <c r="PC48" s="55"/>
      <c r="PD48" s="55"/>
      <c r="PE48" s="55"/>
      <c r="PF48" s="55"/>
      <c r="PG48" s="55"/>
      <c r="PH48" s="55"/>
      <c r="PI48" s="55"/>
      <c r="PJ48" s="55"/>
      <c r="PK48" s="55"/>
      <c r="PL48" s="55"/>
      <c r="PM48" s="55"/>
      <c r="PN48" s="55"/>
      <c r="PO48" s="55"/>
      <c r="PP48" s="55"/>
      <c r="PQ48" s="55"/>
      <c r="PR48" s="55"/>
      <c r="PS48" s="55"/>
      <c r="PT48" s="55"/>
      <c r="PU48" s="55"/>
      <c r="PV48" s="55"/>
      <c r="PW48" s="55"/>
      <c r="PX48" s="55"/>
      <c r="PY48" s="55"/>
      <c r="PZ48" s="55"/>
    </row>
    <row r="49" spans="1:442" ht="14.5">
      <c r="A49" s="256">
        <v>47</v>
      </c>
      <c r="B49" s="230" t="s">
        <v>5900</v>
      </c>
      <c r="C49" s="100">
        <f t="shared" si="1"/>
        <v>21</v>
      </c>
      <c r="D49" s="319"/>
      <c r="E49" s="100"/>
      <c r="F49" s="55"/>
      <c r="G49" s="55"/>
      <c r="H49" s="55"/>
      <c r="I49" s="55" t="s">
        <v>5860</v>
      </c>
      <c r="J49" s="55"/>
      <c r="K49" s="55" t="s">
        <v>5860</v>
      </c>
      <c r="L49" s="55"/>
      <c r="M49" s="55"/>
      <c r="N49" s="55"/>
      <c r="O49" s="55"/>
      <c r="P49" s="55"/>
      <c r="Q49" s="55"/>
      <c r="R49" s="55"/>
      <c r="S49" s="55" t="s">
        <v>5860</v>
      </c>
      <c r="T49" s="55"/>
      <c r="U49" s="55"/>
      <c r="V49" s="55"/>
      <c r="W49" s="55"/>
      <c r="X49" s="55" t="s">
        <v>5860</v>
      </c>
      <c r="Y49" s="55"/>
      <c r="Z49" s="55"/>
      <c r="AA49" s="55"/>
      <c r="AB49" s="55"/>
      <c r="AC49" s="55"/>
      <c r="AD49" s="55"/>
      <c r="AE49" s="55"/>
      <c r="AF49" s="55" t="s">
        <v>5860</v>
      </c>
      <c r="AG49" s="55"/>
      <c r="AH49" s="55" t="s">
        <v>5860</v>
      </c>
      <c r="AI49" s="55" t="s">
        <v>5860</v>
      </c>
      <c r="AJ49" s="55" t="s">
        <v>5860</v>
      </c>
      <c r="AK49" s="55"/>
      <c r="AL49" s="55"/>
      <c r="AM49" s="55"/>
      <c r="AN49" s="55"/>
      <c r="AO49" s="55" t="s">
        <v>5860</v>
      </c>
      <c r="AP49" s="55" t="s">
        <v>5860</v>
      </c>
      <c r="AQ49" s="55"/>
      <c r="AR49" s="55"/>
      <c r="AS49" s="55"/>
      <c r="AT49" s="55" t="s">
        <v>5860</v>
      </c>
      <c r="AU49" s="55"/>
      <c r="AV49" s="55"/>
      <c r="AW49" s="55"/>
      <c r="AX49" s="55"/>
      <c r="AY49" s="55"/>
      <c r="AZ49" s="55"/>
      <c r="BA49" s="55"/>
      <c r="BB49" s="55"/>
      <c r="BC49" s="100"/>
      <c r="BD49" s="55"/>
      <c r="BE49" s="55"/>
      <c r="BF49" s="55"/>
      <c r="BG49" s="55"/>
      <c r="BH49" s="55"/>
      <c r="BI49" s="55"/>
      <c r="BJ49" s="55"/>
      <c r="BK49" s="55"/>
      <c r="BL49" s="55" t="s">
        <v>5860</v>
      </c>
      <c r="BM49" s="55" t="s">
        <v>5860</v>
      </c>
      <c r="BN49" s="55"/>
      <c r="BO49" s="55"/>
      <c r="BP49" s="55"/>
      <c r="BQ49" s="55"/>
      <c r="BR49" s="55"/>
      <c r="BS49" s="257" t="s">
        <v>5860</v>
      </c>
      <c r="BT49" s="319"/>
      <c r="BU49" s="55"/>
      <c r="BV49" s="55"/>
      <c r="BW49" s="55"/>
      <c r="BX49" s="55"/>
      <c r="BY49" s="55"/>
      <c r="BZ49" s="55"/>
      <c r="CA49" s="55"/>
      <c r="CB49" s="55" t="s">
        <v>5860</v>
      </c>
      <c r="CC49" s="55"/>
      <c r="CD49" s="55"/>
      <c r="CE49" s="55"/>
      <c r="CF49" s="55"/>
      <c r="CG49" s="55"/>
      <c r="CH49" s="55"/>
      <c r="CI49" s="55"/>
      <c r="CJ49" s="55"/>
      <c r="CK49" s="55"/>
      <c r="CL49" s="55"/>
      <c r="CM49" s="55" t="s">
        <v>5860</v>
      </c>
      <c r="CN49" s="55"/>
      <c r="CO49" s="55" t="s">
        <v>5860</v>
      </c>
      <c r="CP49" s="55"/>
      <c r="CQ49" s="55" t="s">
        <v>5860</v>
      </c>
      <c r="CR49" s="55"/>
      <c r="CS49" s="55"/>
      <c r="CT49" s="55"/>
      <c r="CU49" s="55"/>
      <c r="CV49" s="55"/>
      <c r="CW49" s="55"/>
      <c r="CX49" s="55"/>
      <c r="CY49" s="55"/>
      <c r="CZ49" s="55"/>
      <c r="DA49" s="55"/>
      <c r="DB49" s="55"/>
      <c r="DC49" s="55"/>
      <c r="DD49" s="55"/>
      <c r="DE49" s="55"/>
      <c r="DF49" s="55"/>
      <c r="DG49" s="55"/>
      <c r="DH49" s="55" t="s">
        <v>5860</v>
      </c>
      <c r="DI49" s="55"/>
      <c r="DJ49" s="55" t="s">
        <v>5860</v>
      </c>
      <c r="DK49" s="55"/>
      <c r="DL49" s="55"/>
      <c r="DM49" s="55" t="s">
        <v>5860</v>
      </c>
      <c r="DN49" s="55"/>
      <c r="DO49" s="55"/>
      <c r="DP49" s="55" t="s">
        <v>568</v>
      </c>
      <c r="DQ49" s="55"/>
      <c r="DR49" s="55"/>
      <c r="DS49" s="55"/>
      <c r="DT49" s="55"/>
      <c r="DU49" s="55"/>
      <c r="DV49" s="55"/>
      <c r="DW49" s="55"/>
      <c r="DX49" s="55"/>
      <c r="DY49" s="55"/>
      <c r="DZ49" s="55"/>
      <c r="EA49" s="55"/>
      <c r="EB49" s="55"/>
      <c r="EC49" s="55"/>
      <c r="ED49" s="55"/>
      <c r="EE49" s="55"/>
      <c r="EF49" s="55"/>
      <c r="EG49" s="55"/>
      <c r="EH49" s="55"/>
      <c r="EI49" s="55"/>
      <c r="EJ49" s="55"/>
      <c r="EK49" s="55"/>
      <c r="EL49" s="55"/>
      <c r="EM49" s="257"/>
      <c r="EN49" s="55"/>
      <c r="EO49" s="258"/>
      <c r="EP49" s="55"/>
      <c r="EQ49" s="55"/>
      <c r="ER49" s="55"/>
      <c r="ES49" s="55"/>
      <c r="ET49" s="55"/>
      <c r="EU49" s="55"/>
      <c r="EV49" s="55"/>
      <c r="EW49" s="55"/>
      <c r="EX49" s="55"/>
      <c r="EY49" s="55"/>
      <c r="EZ49" s="55"/>
      <c r="FA49" s="55"/>
      <c r="FB49" s="55"/>
      <c r="FC49" s="55"/>
      <c r="FD49" s="55"/>
      <c r="FE49" s="55"/>
      <c r="FF49" s="55"/>
      <c r="FG49" s="55"/>
      <c r="FH49" s="55"/>
      <c r="FI49" s="259"/>
      <c r="FJ49" s="55"/>
      <c r="FK49" s="55"/>
      <c r="FL49" s="55"/>
      <c r="FM49" s="55"/>
      <c r="FN49" s="55"/>
      <c r="FO49" s="55"/>
      <c r="FP49" s="55"/>
      <c r="FQ49" s="260"/>
      <c r="FR49" s="260"/>
      <c r="FS49" s="55"/>
      <c r="FT49" s="55"/>
      <c r="FU49" s="55"/>
      <c r="FV49" s="55"/>
      <c r="FW49" s="55"/>
      <c r="FX49" s="55"/>
      <c r="FY49" s="55"/>
      <c r="FZ49" s="55"/>
      <c r="GA49" s="55"/>
      <c r="GB49" s="55"/>
      <c r="GC49" s="55"/>
      <c r="GD49" s="55"/>
      <c r="GE49" s="55"/>
      <c r="GF49" s="55"/>
      <c r="GG49" s="55"/>
      <c r="GH49" s="55"/>
      <c r="GI49" s="55"/>
      <c r="GJ49" s="55"/>
      <c r="GK49" s="55"/>
      <c r="GL49" s="55"/>
      <c r="GM49" s="55"/>
      <c r="GN49" s="55"/>
      <c r="GO49" s="55"/>
      <c r="GP49" s="55"/>
      <c r="GQ49" s="55"/>
      <c r="GR49" s="55"/>
      <c r="GS49" s="55"/>
      <c r="GT49" s="55"/>
      <c r="GU49" s="55"/>
      <c r="GV49" s="55"/>
      <c r="GW49" s="55"/>
      <c r="GX49" s="55"/>
      <c r="GY49" s="55"/>
      <c r="GZ49" s="55"/>
      <c r="HA49" s="55"/>
      <c r="HB49" s="55"/>
      <c r="HC49" s="55"/>
      <c r="HD49" s="55"/>
      <c r="HE49" s="55"/>
      <c r="HF49" s="55"/>
      <c r="HG49" s="55"/>
      <c r="HH49" s="55"/>
      <c r="HI49" s="55"/>
      <c r="HJ49" s="55"/>
      <c r="HK49" s="55"/>
      <c r="HL49" s="55"/>
      <c r="HM49" s="55"/>
      <c r="HN49" s="55"/>
      <c r="HO49" s="55"/>
      <c r="HP49" s="55"/>
      <c r="HQ49" s="55"/>
      <c r="HR49" s="260"/>
      <c r="HS49" s="55"/>
      <c r="HT49" s="55"/>
      <c r="HU49" s="55"/>
      <c r="HV49" s="55"/>
      <c r="HW49" s="55"/>
      <c r="HX49" s="55"/>
      <c r="HY49" s="55"/>
      <c r="HZ49" s="55"/>
      <c r="IA49" s="55"/>
      <c r="IB49" s="55"/>
      <c r="IC49" s="55"/>
      <c r="ID49" s="319"/>
      <c r="IE49" s="55"/>
      <c r="IF49" s="55"/>
      <c r="IG49" s="55"/>
      <c r="IH49" s="55"/>
      <c r="II49" s="55"/>
      <c r="IJ49" s="55"/>
      <c r="IK49" s="55"/>
      <c r="IL49" s="55"/>
      <c r="IM49" s="55"/>
      <c r="IN49" s="55"/>
      <c r="IO49" s="55"/>
      <c r="IP49" s="55"/>
      <c r="IQ49" s="55"/>
      <c r="IR49" s="55"/>
      <c r="IS49" s="55"/>
      <c r="IT49" s="55"/>
      <c r="IU49" s="55"/>
      <c r="IV49" s="55"/>
      <c r="IW49" s="55"/>
      <c r="IX49" s="55"/>
      <c r="IY49" s="55"/>
      <c r="IZ49" s="55"/>
      <c r="JA49" s="55"/>
      <c r="JB49" s="55"/>
      <c r="JC49" s="55"/>
      <c r="JD49" s="55"/>
      <c r="JE49" s="55"/>
      <c r="JF49" s="55"/>
      <c r="JG49" s="55"/>
      <c r="JH49" s="319"/>
      <c r="JI49" s="55"/>
      <c r="JJ49" s="55"/>
      <c r="JK49" s="319"/>
      <c r="JL49" s="55"/>
      <c r="JM49" s="55"/>
      <c r="JN49" s="55"/>
      <c r="JO49" s="55"/>
      <c r="JP49" s="55"/>
      <c r="JQ49" s="55"/>
      <c r="JR49" s="55"/>
      <c r="JS49" s="55"/>
      <c r="JT49" s="55"/>
      <c r="JU49" s="55"/>
      <c r="JV49" s="55"/>
      <c r="JW49" s="55"/>
      <c r="JX49" s="55"/>
      <c r="JY49" s="55"/>
      <c r="JZ49" s="55"/>
      <c r="KA49" s="55"/>
      <c r="KB49" s="319"/>
      <c r="KC49" s="319"/>
      <c r="KD49" s="55"/>
      <c r="KE49" s="55"/>
      <c r="KF49" s="55"/>
      <c r="KG49" s="55"/>
      <c r="KH49" s="55"/>
      <c r="KI49" s="55"/>
      <c r="KJ49" s="55"/>
      <c r="KK49" s="55"/>
      <c r="KL49" s="55"/>
      <c r="KM49" s="55"/>
      <c r="KN49" s="55"/>
      <c r="KO49" s="55"/>
      <c r="KP49" s="55"/>
      <c r="KQ49" s="55"/>
      <c r="KR49" s="55"/>
      <c r="KS49" s="55"/>
      <c r="KT49" s="55"/>
      <c r="KU49" s="55"/>
      <c r="KV49" s="55"/>
      <c r="KW49" s="55"/>
      <c r="KX49" s="55"/>
      <c r="KY49" s="319"/>
      <c r="KZ49" s="55"/>
      <c r="LA49" s="55"/>
      <c r="LB49" s="55"/>
      <c r="LC49" s="55"/>
      <c r="LD49" s="55"/>
      <c r="LE49" s="55"/>
      <c r="LF49" s="319"/>
      <c r="LG49" s="55"/>
      <c r="LH49" s="55"/>
      <c r="LI49" s="55"/>
      <c r="LJ49" s="55"/>
      <c r="LK49" s="55"/>
      <c r="LL49" s="55"/>
      <c r="LM49" s="55"/>
      <c r="LN49" s="55"/>
      <c r="LO49" s="55"/>
      <c r="LP49" s="55"/>
      <c r="LQ49" s="55"/>
      <c r="LR49" s="55"/>
      <c r="LS49" s="55"/>
      <c r="LT49" s="319"/>
      <c r="LU49" s="55"/>
      <c r="LV49" s="55"/>
      <c r="LW49" s="55"/>
      <c r="LX49" s="55"/>
      <c r="LY49" s="55"/>
      <c r="LZ49" s="55"/>
      <c r="MA49" s="55"/>
      <c r="MB49" s="55"/>
      <c r="MC49" s="55"/>
      <c r="MD49" s="55"/>
      <c r="ME49" s="55"/>
      <c r="MF49" s="319"/>
      <c r="MG49" s="55"/>
      <c r="MH49" s="55"/>
      <c r="MI49" s="319"/>
      <c r="MJ49" s="55"/>
      <c r="MK49" s="55"/>
      <c r="ML49" s="55"/>
      <c r="MM49" s="319"/>
      <c r="MN49" s="55"/>
      <c r="MO49" s="55"/>
      <c r="MP49" s="55"/>
      <c r="MQ49" s="55"/>
      <c r="MR49" s="55"/>
      <c r="MS49" s="55"/>
      <c r="MT49" s="55"/>
      <c r="MU49" s="55"/>
      <c r="MV49" s="55"/>
      <c r="MW49" s="55"/>
      <c r="MX49" s="319"/>
      <c r="MY49" s="55"/>
      <c r="MZ49" s="55"/>
      <c r="NA49" s="55"/>
      <c r="NB49" s="55"/>
      <c r="NC49" s="55"/>
      <c r="ND49" s="55"/>
      <c r="NE49" s="319"/>
      <c r="NF49" s="55"/>
      <c r="NG49" s="55"/>
      <c r="NH49" s="55"/>
      <c r="NI49" s="55"/>
      <c r="NJ49" s="55"/>
      <c r="NK49" s="55"/>
      <c r="NL49" s="55"/>
      <c r="NM49" s="55"/>
      <c r="NN49" s="55"/>
      <c r="NO49" s="55"/>
      <c r="NP49" s="55"/>
      <c r="NQ49" s="55"/>
      <c r="NR49" s="55"/>
      <c r="NS49" s="55"/>
      <c r="NT49" s="55"/>
      <c r="NU49" s="55"/>
      <c r="NV49" s="55"/>
      <c r="NW49" s="55"/>
      <c r="NX49" s="55"/>
      <c r="NY49" s="55"/>
      <c r="NZ49" s="55"/>
      <c r="OA49" s="55"/>
      <c r="OB49" s="55"/>
      <c r="OC49" s="55"/>
      <c r="OD49" s="55"/>
      <c r="OE49" s="55"/>
      <c r="OF49" s="55"/>
      <c r="OG49" s="55"/>
      <c r="OH49" s="55"/>
      <c r="OI49" s="55"/>
      <c r="OJ49" s="55"/>
      <c r="OK49" s="55"/>
      <c r="OL49" s="55"/>
      <c r="OM49" s="55"/>
      <c r="ON49" s="55"/>
      <c r="OO49" s="55"/>
      <c r="OP49" s="55"/>
      <c r="OQ49" s="55"/>
      <c r="OR49" s="55"/>
      <c r="OS49" s="55"/>
      <c r="OT49" s="55"/>
      <c r="OU49" s="55"/>
      <c r="OV49" s="55"/>
      <c r="OW49" s="55"/>
      <c r="OX49" s="55"/>
      <c r="OY49" s="55"/>
      <c r="OZ49" s="55"/>
      <c r="PA49" s="55"/>
      <c r="PB49" s="55"/>
      <c r="PC49" s="55"/>
      <c r="PD49" s="55"/>
      <c r="PE49" s="55"/>
      <c r="PF49" s="55"/>
      <c r="PG49" s="55"/>
      <c r="PH49" s="55"/>
      <c r="PI49" s="55"/>
      <c r="PJ49" s="55"/>
      <c r="PK49" s="55"/>
      <c r="PL49" s="55"/>
      <c r="PM49" s="55"/>
      <c r="PN49" s="55"/>
      <c r="PO49" s="55"/>
      <c r="PP49" s="55"/>
      <c r="PQ49" s="55"/>
      <c r="PR49" s="55"/>
      <c r="PS49" s="55"/>
      <c r="PT49" s="55"/>
      <c r="PU49" s="55"/>
      <c r="PV49" s="55"/>
      <c r="PW49" s="55"/>
      <c r="PX49" s="55"/>
      <c r="PY49" s="55"/>
      <c r="PZ49" s="55"/>
    </row>
    <row r="50" spans="1:442" ht="14.5">
      <c r="A50" s="256">
        <v>48</v>
      </c>
      <c r="B50" s="230" t="s">
        <v>339</v>
      </c>
      <c r="C50" s="100">
        <f t="shared" si="1"/>
        <v>29</v>
      </c>
      <c r="D50" s="319"/>
      <c r="E50" s="100"/>
      <c r="F50" s="55"/>
      <c r="G50" s="55"/>
      <c r="H50" s="55"/>
      <c r="I50" s="55"/>
      <c r="J50" s="55" t="s">
        <v>5860</v>
      </c>
      <c r="K50" s="55"/>
      <c r="L50" s="55"/>
      <c r="M50" s="55" t="s">
        <v>5860</v>
      </c>
      <c r="N50" s="55"/>
      <c r="O50" s="55"/>
      <c r="P50" s="55"/>
      <c r="Q50" s="55"/>
      <c r="R50" s="55"/>
      <c r="S50" s="55" t="s">
        <v>5860</v>
      </c>
      <c r="T50" s="55"/>
      <c r="U50" s="55"/>
      <c r="V50" s="55"/>
      <c r="W50" s="55"/>
      <c r="X50" s="55"/>
      <c r="Y50" s="55"/>
      <c r="Z50" s="55"/>
      <c r="AA50" s="55"/>
      <c r="AB50" s="55"/>
      <c r="AC50" s="55"/>
      <c r="AD50" s="55"/>
      <c r="AE50" s="55"/>
      <c r="AF50" s="55"/>
      <c r="AG50" s="55"/>
      <c r="AH50" s="55" t="s">
        <v>5860</v>
      </c>
      <c r="AI50" s="55"/>
      <c r="AJ50" s="55"/>
      <c r="AK50" s="55"/>
      <c r="AL50" s="55"/>
      <c r="AM50" s="55"/>
      <c r="AN50" s="55"/>
      <c r="AO50" s="55"/>
      <c r="AP50" s="55"/>
      <c r="AQ50" s="55"/>
      <c r="AR50" s="55" t="s">
        <v>5860</v>
      </c>
      <c r="AS50" s="55"/>
      <c r="AT50" s="55"/>
      <c r="AU50" s="55"/>
      <c r="AV50" s="55"/>
      <c r="AW50" s="55"/>
      <c r="AX50" s="55"/>
      <c r="AY50" s="55"/>
      <c r="AZ50" s="55"/>
      <c r="BA50" s="55"/>
      <c r="BB50" s="55"/>
      <c r="BC50" s="100"/>
      <c r="BD50" s="55"/>
      <c r="BE50" s="55"/>
      <c r="BF50" s="55"/>
      <c r="BG50" s="55"/>
      <c r="BH50" s="55"/>
      <c r="BI50" s="55"/>
      <c r="BJ50" s="55"/>
      <c r="BK50" s="55"/>
      <c r="BL50" s="55"/>
      <c r="BM50" s="55"/>
      <c r="BN50" s="55"/>
      <c r="BO50" s="55"/>
      <c r="BP50" s="55"/>
      <c r="BQ50" s="55"/>
      <c r="BR50" s="55"/>
      <c r="BS50" s="257"/>
      <c r="BT50" s="319"/>
      <c r="BU50" s="55"/>
      <c r="BV50" s="55"/>
      <c r="BW50" s="55"/>
      <c r="BX50" s="55"/>
      <c r="BY50" s="55"/>
      <c r="BZ50" s="55"/>
      <c r="CA50" s="55"/>
      <c r="CB50" s="55"/>
      <c r="CC50" s="55"/>
      <c r="CD50" s="55"/>
      <c r="CE50" s="55"/>
      <c r="CF50" s="55"/>
      <c r="CG50" s="55"/>
      <c r="CH50" s="55"/>
      <c r="CI50" s="55"/>
      <c r="CJ50" s="55"/>
      <c r="CK50" s="55"/>
      <c r="CL50" s="55"/>
      <c r="CM50" s="55"/>
      <c r="CN50" s="55"/>
      <c r="CO50" s="55"/>
      <c r="CP50" s="55" t="s">
        <v>5860</v>
      </c>
      <c r="CQ50" s="55"/>
      <c r="CR50" s="55"/>
      <c r="CS50" s="55"/>
      <c r="CT50" s="55"/>
      <c r="CU50" s="55" t="s">
        <v>5860</v>
      </c>
      <c r="CV50" s="55"/>
      <c r="CW50" s="55"/>
      <c r="CX50" s="55"/>
      <c r="CY50" s="55"/>
      <c r="CZ50" s="55"/>
      <c r="DA50" s="55"/>
      <c r="DB50" s="55"/>
      <c r="DC50" s="55"/>
      <c r="DD50" s="55"/>
      <c r="DE50" s="55"/>
      <c r="DF50" s="55"/>
      <c r="DG50" s="55"/>
      <c r="DH50" s="55" t="s">
        <v>5860</v>
      </c>
      <c r="DI50" s="55"/>
      <c r="DJ50" s="55"/>
      <c r="DK50" s="55"/>
      <c r="DL50" s="55" t="s">
        <v>5860</v>
      </c>
      <c r="DM50" s="55"/>
      <c r="DN50" s="55"/>
      <c r="DO50" s="55"/>
      <c r="DP50" s="55" t="s">
        <v>568</v>
      </c>
      <c r="DQ50" s="55"/>
      <c r="DR50" s="55"/>
      <c r="DS50" s="55"/>
      <c r="DT50" s="55"/>
      <c r="DU50" s="55"/>
      <c r="DV50" s="55"/>
      <c r="DW50" s="55"/>
      <c r="DX50" s="55"/>
      <c r="DY50" s="55"/>
      <c r="DZ50" s="55"/>
      <c r="EA50" s="55"/>
      <c r="EB50" s="55"/>
      <c r="EC50" s="55"/>
      <c r="ED50" s="55"/>
      <c r="EE50" s="55"/>
      <c r="EF50" s="55"/>
      <c r="EG50" s="55"/>
      <c r="EH50" s="55"/>
      <c r="EI50" s="55"/>
      <c r="EJ50" s="55"/>
      <c r="EK50" s="55"/>
      <c r="EL50" s="55"/>
      <c r="EM50" s="257"/>
      <c r="EN50" s="55"/>
      <c r="EO50" s="258"/>
      <c r="EP50" s="55"/>
      <c r="EQ50" s="55"/>
      <c r="ER50" s="55"/>
      <c r="ES50" s="55"/>
      <c r="ET50" s="55"/>
      <c r="EU50" s="55"/>
      <c r="EV50" s="55"/>
      <c r="EW50" s="55"/>
      <c r="EX50" s="55"/>
      <c r="EY50" s="55" t="s">
        <v>5860</v>
      </c>
      <c r="EZ50" s="55"/>
      <c r="FA50" s="55" t="s">
        <v>5860</v>
      </c>
      <c r="FB50" s="55"/>
      <c r="FC50" s="55"/>
      <c r="FD50" s="55" t="s">
        <v>5860</v>
      </c>
      <c r="FE50" s="55"/>
      <c r="FF50" s="55"/>
      <c r="FG50" s="55"/>
      <c r="FH50" s="55"/>
      <c r="FI50" s="259"/>
      <c r="FJ50" s="55"/>
      <c r="FK50" s="55"/>
      <c r="FL50" s="55"/>
      <c r="FM50" s="55"/>
      <c r="FN50" s="55"/>
      <c r="FO50" s="55"/>
      <c r="FP50" s="55"/>
      <c r="FQ50" s="260"/>
      <c r="FR50" s="260"/>
      <c r="FS50" s="55"/>
      <c r="FT50" s="55"/>
      <c r="FU50" s="55"/>
      <c r="FV50" s="55"/>
      <c r="FW50" s="55"/>
      <c r="FX50" s="55"/>
      <c r="FY50" s="55"/>
      <c r="FZ50" s="55"/>
      <c r="GA50" s="55"/>
      <c r="GB50" s="55"/>
      <c r="GC50" s="55" t="s">
        <v>5860</v>
      </c>
      <c r="GD50" s="55"/>
      <c r="GE50" s="55"/>
      <c r="GF50" s="55"/>
      <c r="GG50" s="55"/>
      <c r="GH50" s="55"/>
      <c r="GI50" s="55"/>
      <c r="GJ50" s="55"/>
      <c r="GK50" s="55"/>
      <c r="GL50" s="55"/>
      <c r="GM50" s="55"/>
      <c r="GN50" s="55"/>
      <c r="GO50" s="55"/>
      <c r="GP50" s="55"/>
      <c r="GQ50" s="55"/>
      <c r="GR50" s="55"/>
      <c r="GS50" s="55"/>
      <c r="GT50" s="55"/>
      <c r="GU50" s="55" t="s">
        <v>5860</v>
      </c>
      <c r="GV50" s="55"/>
      <c r="GW50" s="55"/>
      <c r="GX50" s="55"/>
      <c r="GY50" s="55"/>
      <c r="GZ50" s="55"/>
      <c r="HA50" s="55"/>
      <c r="HB50" s="55"/>
      <c r="HC50" s="55"/>
      <c r="HD50" s="55"/>
      <c r="HE50" s="55"/>
      <c r="HF50" s="55"/>
      <c r="HG50" s="55"/>
      <c r="HH50" s="55"/>
      <c r="HI50" s="55"/>
      <c r="HJ50" s="55"/>
      <c r="HK50" s="55"/>
      <c r="HL50" s="55"/>
      <c r="HM50" s="55"/>
      <c r="HN50" s="55"/>
      <c r="HO50" s="55"/>
      <c r="HP50" s="55"/>
      <c r="HQ50" s="55"/>
      <c r="HR50" s="260"/>
      <c r="HS50" s="55"/>
      <c r="HT50" s="55"/>
      <c r="HW50" s="55"/>
      <c r="HX50" s="55"/>
      <c r="HY50" s="55"/>
      <c r="HZ50" s="55"/>
      <c r="IA50" s="55"/>
      <c r="IB50" s="55"/>
      <c r="IC50" s="55"/>
      <c r="ID50" s="319"/>
      <c r="IE50" s="55"/>
      <c r="IF50" s="55"/>
      <c r="IG50" s="55"/>
      <c r="IH50" s="55"/>
      <c r="II50" s="55"/>
      <c r="IJ50" s="55"/>
      <c r="IK50" s="55"/>
      <c r="IL50" s="55"/>
      <c r="IM50" s="55"/>
      <c r="IN50" s="55"/>
      <c r="IO50" s="55" t="s">
        <v>5860</v>
      </c>
      <c r="IP50" s="55" t="s">
        <v>5860</v>
      </c>
      <c r="IQ50" s="55"/>
      <c r="IR50" s="55"/>
      <c r="IS50" s="55"/>
      <c r="IT50" s="55"/>
      <c r="IU50" s="55" t="s">
        <v>5860</v>
      </c>
      <c r="IV50" s="55" t="s">
        <v>5860</v>
      </c>
      <c r="IW50" s="55"/>
      <c r="IX50" s="55"/>
      <c r="IY50" s="55"/>
      <c r="IZ50" s="55"/>
      <c r="JA50" s="55"/>
      <c r="JB50" s="55"/>
      <c r="JC50" s="55"/>
      <c r="JD50" s="55"/>
      <c r="JE50" s="55"/>
      <c r="JF50" s="55"/>
      <c r="JG50" s="55"/>
      <c r="JH50" s="319"/>
      <c r="JI50" s="55"/>
      <c r="JJ50" s="55"/>
      <c r="JK50" s="319"/>
      <c r="JL50" s="55"/>
      <c r="JM50" s="55"/>
      <c r="JN50" s="55"/>
      <c r="JO50" s="55"/>
      <c r="JP50" s="55"/>
      <c r="JQ50" s="55"/>
      <c r="JR50" s="55"/>
      <c r="JS50" s="55"/>
      <c r="JT50" s="55" t="s">
        <v>5860</v>
      </c>
      <c r="JU50" s="55"/>
      <c r="JV50" s="55"/>
      <c r="JW50" s="55"/>
      <c r="JX50" s="55"/>
      <c r="JY50" s="55"/>
      <c r="JZ50" s="55"/>
      <c r="KA50" s="55"/>
      <c r="KB50" s="319"/>
      <c r="KC50" s="319"/>
      <c r="KD50" s="55"/>
      <c r="KE50" s="55"/>
      <c r="KF50" s="55"/>
      <c r="KG50" s="55"/>
      <c r="KH50" s="55"/>
      <c r="KI50" s="55"/>
      <c r="KJ50" s="55"/>
      <c r="KK50" s="55"/>
      <c r="KL50" s="55"/>
      <c r="KM50" s="55"/>
      <c r="KN50" s="55"/>
      <c r="KO50" s="55"/>
      <c r="KP50" s="55"/>
      <c r="KQ50" s="55"/>
      <c r="KR50" s="55"/>
      <c r="KS50" s="55"/>
      <c r="KT50" s="55"/>
      <c r="KU50" s="55" t="s">
        <v>5860</v>
      </c>
      <c r="KV50" s="55" t="s">
        <v>5860</v>
      </c>
      <c r="KW50" s="55"/>
      <c r="KX50" s="55"/>
      <c r="KY50" s="319"/>
      <c r="KZ50" s="55" t="s">
        <v>5860</v>
      </c>
      <c r="LA50" s="55"/>
      <c r="LB50" s="55" t="s">
        <v>5860</v>
      </c>
      <c r="LC50" s="55"/>
      <c r="LD50" s="55"/>
      <c r="LE50" s="55"/>
      <c r="LF50" s="319"/>
      <c r="LG50" s="55"/>
      <c r="LH50" s="55"/>
      <c r="LI50" s="55"/>
      <c r="LJ50" s="55"/>
      <c r="LK50" s="55"/>
      <c r="LL50" s="55" t="s">
        <v>5860</v>
      </c>
      <c r="LM50" s="55"/>
      <c r="LN50" s="55"/>
      <c r="LO50" s="55"/>
      <c r="LP50" s="55"/>
      <c r="LQ50" s="55"/>
      <c r="LR50" s="55"/>
      <c r="LS50" s="55"/>
      <c r="LT50" s="319"/>
      <c r="LU50" s="55"/>
      <c r="LV50" s="55" t="s">
        <v>5860</v>
      </c>
      <c r="LW50" s="55" t="s">
        <v>5860</v>
      </c>
      <c r="LX50" s="55"/>
      <c r="LY50" s="55"/>
      <c r="LZ50" s="55"/>
      <c r="MA50" s="55"/>
      <c r="MB50" s="55"/>
      <c r="MC50" s="55"/>
      <c r="MD50" s="55"/>
      <c r="ME50" s="55"/>
      <c r="MF50" s="319"/>
      <c r="MG50" s="55"/>
      <c r="MH50" s="55"/>
      <c r="MI50" s="319"/>
      <c r="MJ50" s="55"/>
      <c r="MK50" s="55"/>
      <c r="ML50" s="55"/>
      <c r="MM50" s="319"/>
      <c r="MN50" s="55" t="s">
        <v>5860</v>
      </c>
      <c r="MO50" s="55" t="s">
        <v>5860</v>
      </c>
      <c r="MP50" s="55"/>
      <c r="MQ50" s="55"/>
      <c r="MR50" s="55"/>
      <c r="MS50" s="55"/>
      <c r="MT50" s="55"/>
      <c r="MU50" s="55"/>
      <c r="MV50" s="55"/>
      <c r="MW50" s="55"/>
      <c r="MX50" s="319"/>
      <c r="MY50" s="55"/>
      <c r="MZ50" s="55"/>
      <c r="NA50" s="55"/>
      <c r="NB50" s="55"/>
      <c r="NC50" s="55"/>
      <c r="ND50" s="55"/>
      <c r="NE50" s="319"/>
      <c r="NF50" s="55"/>
      <c r="NG50" s="55"/>
      <c r="NH50" s="55"/>
      <c r="NI50" s="55" t="s">
        <v>5860</v>
      </c>
      <c r="NJ50" s="55"/>
      <c r="NK50" s="55"/>
      <c r="NL50" s="55"/>
      <c r="NM50" s="55"/>
      <c r="NN50" s="55"/>
      <c r="NO50" s="55"/>
      <c r="NP50" s="55"/>
      <c r="NQ50" s="55"/>
      <c r="NR50" s="55"/>
      <c r="NS50" s="55"/>
      <c r="NT50" s="55"/>
      <c r="NU50" s="55"/>
      <c r="NV50" s="55"/>
      <c r="NW50" s="55"/>
      <c r="NX50" s="55"/>
      <c r="NY50" s="55"/>
      <c r="NZ50" s="55"/>
      <c r="OA50" s="55"/>
      <c r="OB50" s="55"/>
      <c r="OC50" s="55"/>
      <c r="OD50" s="55"/>
      <c r="OE50" s="55"/>
      <c r="OF50" s="55"/>
      <c r="OG50" s="55"/>
      <c r="OH50" s="55"/>
      <c r="OI50" s="55"/>
      <c r="OJ50" s="55"/>
      <c r="OK50" s="55"/>
      <c r="OL50" s="55"/>
      <c r="OM50" s="55"/>
      <c r="ON50" s="55"/>
      <c r="OO50" s="55"/>
      <c r="OP50" s="55"/>
      <c r="OQ50" s="55"/>
      <c r="OR50" s="55"/>
      <c r="OS50" s="55"/>
      <c r="OT50" s="55"/>
      <c r="OU50" s="55"/>
      <c r="OV50" s="55"/>
      <c r="OW50" s="55"/>
      <c r="OX50" s="55"/>
      <c r="OY50" s="55"/>
      <c r="OZ50" s="55"/>
      <c r="PA50" s="55"/>
      <c r="PB50" s="55"/>
      <c r="PC50" s="55"/>
      <c r="PD50" s="55"/>
      <c r="PE50" s="55"/>
      <c r="PF50" s="55"/>
      <c r="PG50" s="55"/>
      <c r="PH50" s="55"/>
      <c r="PI50" s="55"/>
      <c r="PJ50" s="55"/>
      <c r="PK50" s="55"/>
      <c r="PL50" s="55"/>
      <c r="PM50" s="55"/>
      <c r="PN50" s="55"/>
      <c r="PO50" s="55"/>
      <c r="PP50" s="55"/>
      <c r="PQ50" s="55"/>
      <c r="PR50" s="55"/>
      <c r="PS50" s="55"/>
      <c r="PT50" s="55"/>
      <c r="PU50" s="55"/>
      <c r="PV50" s="55"/>
      <c r="PW50" s="55"/>
      <c r="PX50" s="55"/>
      <c r="PY50" s="55"/>
      <c r="PZ50" s="55"/>
    </row>
    <row r="51" spans="1:442" ht="14.5">
      <c r="A51" s="256">
        <v>49</v>
      </c>
      <c r="B51" s="230" t="s">
        <v>5901</v>
      </c>
      <c r="C51" s="100">
        <f t="shared" si="1"/>
        <v>0</v>
      </c>
      <c r="D51" s="319"/>
      <c r="E51" s="100"/>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100"/>
      <c r="BD51" s="55"/>
      <c r="BE51" s="55"/>
      <c r="BF51" s="55"/>
      <c r="BG51" s="55"/>
      <c r="BH51" s="55"/>
      <c r="BI51" s="55"/>
      <c r="BJ51" s="55"/>
      <c r="BK51" s="55"/>
      <c r="BL51" s="55"/>
      <c r="BM51" s="55"/>
      <c r="BN51" s="55"/>
      <c r="BO51" s="55"/>
      <c r="BP51" s="55"/>
      <c r="BQ51" s="55"/>
      <c r="BR51" s="55"/>
      <c r="BS51" s="257"/>
      <c r="BT51" s="319"/>
      <c r="BU51" s="55"/>
      <c r="BV51" s="55"/>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55"/>
      <c r="DI51" s="55"/>
      <c r="DJ51" s="55"/>
      <c r="DK51" s="55"/>
      <c r="DL51" s="55"/>
      <c r="DM51" s="55"/>
      <c r="DN51" s="55"/>
      <c r="DO51" s="55"/>
      <c r="DP51" s="55" t="s">
        <v>568</v>
      </c>
      <c r="DQ51" s="55"/>
      <c r="DR51" s="55"/>
      <c r="DS51" s="55"/>
      <c r="DT51" s="55"/>
      <c r="DU51" s="55"/>
      <c r="DV51" s="55"/>
      <c r="DW51" s="55"/>
      <c r="DX51" s="55"/>
      <c r="DY51" s="55"/>
      <c r="DZ51" s="55"/>
      <c r="EA51" s="55"/>
      <c r="EB51" s="55"/>
      <c r="EC51" s="55"/>
      <c r="ED51" s="55"/>
      <c r="EE51" s="55"/>
      <c r="EF51" s="55"/>
      <c r="EG51" s="55"/>
      <c r="EH51" s="55"/>
      <c r="EI51" s="55"/>
      <c r="EJ51" s="55"/>
      <c r="EK51" s="55"/>
      <c r="EL51" s="55"/>
      <c r="EM51" s="257"/>
      <c r="EN51" s="55"/>
      <c r="EO51" s="258"/>
      <c r="EP51" s="55"/>
      <c r="EQ51" s="55"/>
      <c r="ER51" s="55"/>
      <c r="ES51" s="55"/>
      <c r="ET51" s="55"/>
      <c r="EU51" s="55"/>
      <c r="EV51" s="55"/>
      <c r="EW51" s="55"/>
      <c r="EX51" s="55"/>
      <c r="EY51" s="55"/>
      <c r="EZ51" s="55"/>
      <c r="FA51" s="55"/>
      <c r="FB51" s="55"/>
      <c r="FC51" s="55"/>
      <c r="FD51" s="55"/>
      <c r="FE51" s="55"/>
      <c r="FF51" s="55"/>
      <c r="FG51" s="55"/>
      <c r="FH51" s="55"/>
      <c r="FI51" s="259"/>
      <c r="FJ51" s="55"/>
      <c r="FK51" s="55"/>
      <c r="FL51" s="55"/>
      <c r="FM51" s="55"/>
      <c r="FN51" s="55"/>
      <c r="FO51" s="55"/>
      <c r="FP51" s="55"/>
      <c r="FQ51" s="260"/>
      <c r="FR51" s="260"/>
      <c r="FS51" s="55"/>
      <c r="FT51" s="55"/>
      <c r="FU51" s="55"/>
      <c r="FV51" s="55"/>
      <c r="FW51" s="55"/>
      <c r="FX51" s="55"/>
      <c r="FY51" s="55"/>
      <c r="FZ51" s="55"/>
      <c r="GA51" s="55"/>
      <c r="GB51" s="55"/>
      <c r="GC51" s="55"/>
      <c r="GD51" s="55"/>
      <c r="GE51" s="55"/>
      <c r="GF51" s="55"/>
      <c r="GG51" s="55"/>
      <c r="GH51" s="55"/>
      <c r="GI51" s="55"/>
      <c r="GJ51" s="55"/>
      <c r="GK51" s="55"/>
      <c r="GL51" s="55"/>
      <c r="GM51" s="55"/>
      <c r="GN51" s="55"/>
      <c r="GO51" s="55"/>
      <c r="GP51" s="55"/>
      <c r="GQ51" s="55"/>
      <c r="GR51" s="55"/>
      <c r="GS51" s="55"/>
      <c r="GT51" s="55"/>
      <c r="GU51" s="55"/>
      <c r="GV51" s="55"/>
      <c r="GW51" s="55"/>
      <c r="GX51" s="55"/>
      <c r="GY51" s="55"/>
      <c r="GZ51" s="55"/>
      <c r="HA51" s="55"/>
      <c r="HB51" s="55"/>
      <c r="HC51" s="55"/>
      <c r="HD51" s="55"/>
      <c r="HE51" s="55"/>
      <c r="HF51" s="55"/>
      <c r="HG51" s="55"/>
      <c r="HH51" s="55"/>
      <c r="HI51" s="55"/>
      <c r="HJ51" s="55"/>
      <c r="HK51" s="55"/>
      <c r="HL51" s="55"/>
      <c r="HM51" s="55"/>
      <c r="HN51" s="55"/>
      <c r="HO51" s="55"/>
      <c r="HP51" s="55"/>
      <c r="HQ51" s="55"/>
      <c r="HR51" s="260"/>
      <c r="HS51" s="55"/>
      <c r="HT51" s="55"/>
      <c r="HU51" s="55"/>
      <c r="HV51" s="55"/>
      <c r="HW51" s="55"/>
      <c r="HX51" s="55"/>
      <c r="HY51" s="55"/>
      <c r="HZ51" s="55"/>
      <c r="IA51" s="55"/>
      <c r="IB51" s="55"/>
      <c r="IC51" s="55"/>
      <c r="ID51" s="319"/>
      <c r="IE51" s="55"/>
      <c r="IF51" s="55"/>
      <c r="IG51" s="55"/>
      <c r="IH51" s="55"/>
      <c r="II51" s="55"/>
      <c r="IJ51" s="55"/>
      <c r="IK51" s="55"/>
      <c r="IL51" s="55"/>
      <c r="IM51" s="55"/>
      <c r="IN51" s="55"/>
      <c r="IO51" s="55"/>
      <c r="IP51" s="55"/>
      <c r="IQ51" s="55"/>
      <c r="IR51" s="55"/>
      <c r="IS51" s="55"/>
      <c r="IT51" s="55"/>
      <c r="IU51" s="55"/>
      <c r="IV51" s="55"/>
      <c r="IW51" s="55"/>
      <c r="IX51" s="55"/>
      <c r="IY51" s="55"/>
      <c r="IZ51" s="55"/>
      <c r="JA51" s="55"/>
      <c r="JB51" s="55"/>
      <c r="JC51" s="55"/>
      <c r="JD51" s="55"/>
      <c r="JE51" s="55"/>
      <c r="JF51" s="55"/>
      <c r="JG51" s="55"/>
      <c r="JH51" s="319"/>
      <c r="JI51" s="55"/>
      <c r="JJ51" s="55"/>
      <c r="JK51" s="319"/>
      <c r="JL51" s="55"/>
      <c r="JM51" s="55"/>
      <c r="JN51" s="55"/>
      <c r="JO51" s="55"/>
      <c r="JP51" s="55"/>
      <c r="JQ51" s="55"/>
      <c r="JR51" s="55"/>
      <c r="JS51" s="55"/>
      <c r="JT51" s="55"/>
      <c r="JU51" s="55"/>
      <c r="JV51" s="55"/>
      <c r="JW51" s="55"/>
      <c r="JX51" s="55"/>
      <c r="JY51" s="55"/>
      <c r="JZ51" s="55"/>
      <c r="KA51" s="55"/>
      <c r="KB51" s="319"/>
      <c r="KC51" s="319"/>
      <c r="KD51" s="55"/>
      <c r="KE51" s="55"/>
      <c r="KF51" s="55"/>
      <c r="KG51" s="55"/>
      <c r="KH51" s="55"/>
      <c r="KI51" s="55"/>
      <c r="KJ51" s="55"/>
      <c r="KK51" s="55"/>
      <c r="KL51" s="55"/>
      <c r="KM51" s="55"/>
      <c r="KN51" s="55"/>
      <c r="KO51" s="55"/>
      <c r="KP51" s="55"/>
      <c r="KQ51" s="55"/>
      <c r="KR51" s="55"/>
      <c r="KS51" s="55"/>
      <c r="KT51" s="55"/>
      <c r="KU51" s="55"/>
      <c r="KV51" s="55"/>
      <c r="KW51" s="55"/>
      <c r="KX51" s="55"/>
      <c r="KY51" s="319"/>
      <c r="KZ51" s="55"/>
      <c r="LA51" s="55"/>
      <c r="LB51" s="55"/>
      <c r="LC51" s="55"/>
      <c r="LD51" s="55"/>
      <c r="LE51" s="55"/>
      <c r="LF51" s="319"/>
      <c r="LG51" s="55"/>
      <c r="LH51" s="55"/>
      <c r="LI51" s="55"/>
      <c r="LJ51" s="55"/>
      <c r="LK51" s="55"/>
      <c r="LL51" s="55"/>
      <c r="LM51" s="55"/>
      <c r="LN51" s="55"/>
      <c r="LO51" s="55"/>
      <c r="LP51" s="55"/>
      <c r="LQ51" s="55"/>
      <c r="LR51" s="55"/>
      <c r="LS51" s="55"/>
      <c r="LT51" s="319"/>
      <c r="LU51" s="55"/>
      <c r="LV51" s="55"/>
      <c r="LW51" s="55"/>
      <c r="LX51" s="55"/>
      <c r="LY51" s="55"/>
      <c r="LZ51" s="55"/>
      <c r="MA51" s="55"/>
      <c r="MB51" s="55"/>
      <c r="MC51" s="55"/>
      <c r="MD51" s="55"/>
      <c r="ME51" s="55"/>
      <c r="MF51" s="319"/>
      <c r="MG51" s="55"/>
      <c r="MH51" s="55"/>
      <c r="MI51" s="319"/>
      <c r="MJ51" s="55"/>
      <c r="MK51" s="55"/>
      <c r="ML51" s="55"/>
      <c r="MM51" s="319"/>
      <c r="MN51" s="55"/>
      <c r="MO51" s="55"/>
      <c r="MP51" s="55"/>
      <c r="MQ51" s="55"/>
      <c r="MR51" s="55"/>
      <c r="MS51" s="55"/>
      <c r="MT51" s="55"/>
      <c r="MU51" s="55"/>
      <c r="MV51" s="55"/>
      <c r="MW51" s="55"/>
      <c r="MX51" s="319"/>
      <c r="MY51" s="55"/>
      <c r="MZ51" s="55"/>
      <c r="NA51" s="55"/>
      <c r="NB51" s="55"/>
      <c r="NC51" s="55"/>
      <c r="ND51" s="55"/>
      <c r="NE51" s="319"/>
      <c r="NF51" s="55"/>
      <c r="NG51" s="55"/>
      <c r="NH51" s="55"/>
      <c r="NI51" s="55"/>
      <c r="NJ51" s="55"/>
      <c r="NK51" s="55"/>
      <c r="NL51" s="55"/>
      <c r="NM51" s="55"/>
      <c r="NN51" s="55"/>
      <c r="NO51" s="55"/>
      <c r="NP51" s="55"/>
      <c r="NQ51" s="55"/>
      <c r="NR51" s="55"/>
      <c r="NS51" s="55"/>
      <c r="NT51" s="55"/>
      <c r="NU51" s="55"/>
      <c r="NV51" s="55"/>
      <c r="NW51" s="55"/>
      <c r="NX51" s="55"/>
      <c r="NY51" s="55"/>
      <c r="NZ51" s="55"/>
      <c r="OA51" s="55"/>
      <c r="OB51" s="55"/>
      <c r="OC51" s="55"/>
      <c r="OD51" s="55"/>
      <c r="OE51" s="55"/>
      <c r="OF51" s="55"/>
      <c r="OG51" s="55"/>
      <c r="OH51" s="55"/>
      <c r="OI51" s="55"/>
      <c r="OJ51" s="55"/>
      <c r="OK51" s="55"/>
      <c r="OL51" s="55"/>
      <c r="OM51" s="55"/>
      <c r="ON51" s="55"/>
      <c r="OO51" s="55"/>
      <c r="OP51" s="55"/>
      <c r="OQ51" s="55"/>
      <c r="OR51" s="55"/>
      <c r="OS51" s="55"/>
      <c r="OT51" s="55"/>
      <c r="OU51" s="55"/>
      <c r="OV51" s="55"/>
      <c r="OW51" s="55"/>
      <c r="OX51" s="55"/>
      <c r="OY51" s="55"/>
      <c r="OZ51" s="55"/>
      <c r="PA51" s="55"/>
      <c r="PB51" s="55"/>
      <c r="PC51" s="55"/>
      <c r="PD51" s="55"/>
      <c r="PE51" s="55"/>
      <c r="PF51" s="55"/>
      <c r="PG51" s="55"/>
      <c r="PH51" s="55"/>
      <c r="PI51" s="55"/>
      <c r="PJ51" s="55"/>
      <c r="PK51" s="55"/>
      <c r="PL51" s="55"/>
      <c r="PM51" s="55"/>
      <c r="PN51" s="55"/>
      <c r="PO51" s="55"/>
      <c r="PP51" s="55"/>
      <c r="PQ51" s="55"/>
      <c r="PR51" s="55"/>
      <c r="PS51" s="55"/>
      <c r="PT51" s="55"/>
      <c r="PU51" s="55"/>
      <c r="PV51" s="55"/>
      <c r="PW51" s="55"/>
      <c r="PX51" s="55"/>
      <c r="PY51" s="55"/>
      <c r="PZ51" s="55"/>
    </row>
    <row r="52" spans="1:442" ht="14.5">
      <c r="A52" s="256">
        <v>50</v>
      </c>
      <c r="B52" s="230" t="s">
        <v>296</v>
      </c>
      <c r="C52" s="100">
        <f t="shared" si="1"/>
        <v>25</v>
      </c>
      <c r="D52" s="319"/>
      <c r="E52" s="100"/>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t="s">
        <v>5860</v>
      </c>
      <c r="BC52" s="100"/>
      <c r="BD52" s="55" t="s">
        <v>5860</v>
      </c>
      <c r="BE52" s="55" t="s">
        <v>5860</v>
      </c>
      <c r="BF52" s="55"/>
      <c r="BG52" s="55"/>
      <c r="BH52" s="55"/>
      <c r="BI52" s="55"/>
      <c r="BJ52" s="55"/>
      <c r="BK52" s="55"/>
      <c r="BL52" s="55"/>
      <c r="BM52" s="55"/>
      <c r="BN52" s="55"/>
      <c r="BO52" s="55"/>
      <c r="BP52" s="55"/>
      <c r="BQ52" s="55"/>
      <c r="BR52" s="55"/>
      <c r="BS52" s="257"/>
      <c r="BT52" s="319"/>
      <c r="BU52" s="55"/>
      <c r="BV52" s="55"/>
      <c r="BW52" s="55"/>
      <c r="BX52" s="55" t="s">
        <v>5860</v>
      </c>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t="s">
        <v>568</v>
      </c>
      <c r="DQ52" s="55"/>
      <c r="DR52" s="55"/>
      <c r="DS52" s="55"/>
      <c r="DT52" s="55"/>
      <c r="DU52" s="55"/>
      <c r="DV52" s="55"/>
      <c r="DW52" s="55" t="s">
        <v>5860</v>
      </c>
      <c r="DX52" s="55"/>
      <c r="DY52" s="55"/>
      <c r="DZ52" s="55"/>
      <c r="EA52" s="55"/>
      <c r="EB52" s="55" t="s">
        <v>5860</v>
      </c>
      <c r="EC52" s="55"/>
      <c r="ED52" s="55" t="s">
        <v>5860</v>
      </c>
      <c r="EE52" s="55"/>
      <c r="EF52" s="55"/>
      <c r="EG52" s="55"/>
      <c r="EH52" s="55"/>
      <c r="EI52" s="55"/>
      <c r="EJ52" s="55"/>
      <c r="EK52" s="55"/>
      <c r="EL52" s="55"/>
      <c r="EM52" s="257"/>
      <c r="EN52" s="55"/>
      <c r="EO52" s="258"/>
      <c r="EP52" s="55"/>
      <c r="EQ52" s="55"/>
      <c r="ER52" s="55"/>
      <c r="ES52" s="55"/>
      <c r="ET52" s="55"/>
      <c r="EU52" s="55"/>
      <c r="EV52" s="55"/>
      <c r="EW52" s="55"/>
      <c r="EX52" s="55"/>
      <c r="EY52" s="55"/>
      <c r="EZ52" s="55"/>
      <c r="FA52" s="55"/>
      <c r="FB52" s="55"/>
      <c r="FC52" s="55"/>
      <c r="FD52" s="55"/>
      <c r="FE52" s="55" t="s">
        <v>5860</v>
      </c>
      <c r="FF52" s="55"/>
      <c r="FG52" s="55"/>
      <c r="FH52" s="55"/>
      <c r="FI52" s="259"/>
      <c r="FJ52" s="55"/>
      <c r="FK52" s="55" t="s">
        <v>5860</v>
      </c>
      <c r="FL52" s="55"/>
      <c r="FM52" s="55"/>
      <c r="FN52" s="55"/>
      <c r="FO52" s="55"/>
      <c r="FP52" s="55"/>
      <c r="FQ52" s="260"/>
      <c r="FR52" s="260"/>
      <c r="FS52" s="55"/>
      <c r="FT52" s="55"/>
      <c r="FU52" s="55"/>
      <c r="FV52" s="55"/>
      <c r="FW52" s="55"/>
      <c r="FX52" s="55"/>
      <c r="FY52" s="55"/>
      <c r="FZ52" s="55"/>
      <c r="GA52" s="55"/>
      <c r="GB52" s="55"/>
      <c r="GC52" s="55"/>
      <c r="GD52" s="55"/>
      <c r="GE52" s="55"/>
      <c r="GF52" s="55"/>
      <c r="GG52" s="55"/>
      <c r="GH52" s="55"/>
      <c r="GI52" s="55"/>
      <c r="GJ52" s="55"/>
      <c r="GK52" s="55"/>
      <c r="GL52" s="55"/>
      <c r="GM52" s="55"/>
      <c r="GN52" s="55"/>
      <c r="GO52" s="55"/>
      <c r="GP52" s="55"/>
      <c r="GQ52" s="55"/>
      <c r="GR52" s="55"/>
      <c r="GS52" s="55"/>
      <c r="GT52" s="55"/>
      <c r="GU52" s="55"/>
      <c r="GV52" s="55"/>
      <c r="GW52" s="55"/>
      <c r="GX52" s="55" t="s">
        <v>5860</v>
      </c>
      <c r="GY52" s="55"/>
      <c r="GZ52" s="55"/>
      <c r="HA52" s="55"/>
      <c r="HB52" s="55"/>
      <c r="HC52" s="55"/>
      <c r="HD52" s="55"/>
      <c r="HE52" s="55"/>
      <c r="HF52" s="55"/>
      <c r="HG52" s="55"/>
      <c r="HH52" s="55"/>
      <c r="HI52" s="55"/>
      <c r="HJ52" s="55"/>
      <c r="HK52" s="55"/>
      <c r="HL52" s="55"/>
      <c r="HM52" s="55"/>
      <c r="HN52" s="55"/>
      <c r="HO52" s="55"/>
      <c r="HP52" s="55"/>
      <c r="HQ52" s="55"/>
      <c r="HR52" s="260"/>
      <c r="HS52" s="55"/>
      <c r="HT52" s="55"/>
      <c r="HU52" s="55"/>
      <c r="HV52" s="55"/>
      <c r="HW52" s="55"/>
      <c r="HX52" s="55"/>
      <c r="HY52" s="55"/>
      <c r="HZ52" s="55"/>
      <c r="IA52" s="55"/>
      <c r="IB52" s="55"/>
      <c r="IC52" s="55"/>
      <c r="ID52" s="319"/>
      <c r="IE52" s="55"/>
      <c r="IF52" s="55" t="s">
        <v>5860</v>
      </c>
      <c r="IG52" s="55"/>
      <c r="IH52" s="55"/>
      <c r="II52" s="55"/>
      <c r="IJ52" s="55"/>
      <c r="IK52" s="55"/>
      <c r="IL52" s="55"/>
      <c r="IM52" s="55"/>
      <c r="IN52" s="55"/>
      <c r="IO52" s="55"/>
      <c r="IP52" s="55"/>
      <c r="IQ52" s="55"/>
      <c r="IR52" s="55"/>
      <c r="IS52" s="55"/>
      <c r="IT52" s="55"/>
      <c r="IU52" s="55"/>
      <c r="IV52" s="55"/>
      <c r="IW52" s="55"/>
      <c r="IX52" s="55"/>
      <c r="IY52" s="55"/>
      <c r="IZ52" s="55"/>
      <c r="JA52" s="55"/>
      <c r="JB52" s="55"/>
      <c r="JC52" s="55"/>
      <c r="JD52" s="55"/>
      <c r="JE52" s="55"/>
      <c r="JF52" s="55"/>
      <c r="JG52" s="55"/>
      <c r="JH52" s="319"/>
      <c r="JI52" s="55"/>
      <c r="JJ52" s="55"/>
      <c r="JK52" s="319"/>
      <c r="JL52" s="55"/>
      <c r="JM52" s="55"/>
      <c r="JN52" s="55"/>
      <c r="JO52" s="55"/>
      <c r="JP52" s="55"/>
      <c r="JQ52" s="55"/>
      <c r="JR52" s="55"/>
      <c r="JS52" s="55"/>
      <c r="JT52" s="55"/>
      <c r="JU52" s="55"/>
      <c r="JV52" s="55"/>
      <c r="JW52" s="55"/>
      <c r="JX52" s="55"/>
      <c r="JY52" s="55"/>
      <c r="JZ52" s="55"/>
      <c r="KA52" s="55" t="s">
        <v>5860</v>
      </c>
      <c r="KB52" s="319"/>
      <c r="KC52" s="319"/>
      <c r="KD52" s="55"/>
      <c r="KE52" s="55"/>
      <c r="KF52" s="55"/>
      <c r="KG52" s="55" t="s">
        <v>5860</v>
      </c>
      <c r="KH52" s="55"/>
      <c r="KI52" s="55"/>
      <c r="KJ52" s="55"/>
      <c r="KK52" s="55"/>
      <c r="KL52" s="55"/>
      <c r="KM52" s="55"/>
      <c r="KN52" s="55"/>
      <c r="KO52" s="55"/>
      <c r="KP52" s="55"/>
      <c r="KQ52" s="55"/>
      <c r="KR52" s="55"/>
      <c r="KS52" s="55"/>
      <c r="KT52" s="55"/>
      <c r="KU52" s="55"/>
      <c r="KV52" s="55"/>
      <c r="KW52" s="55"/>
      <c r="KX52" s="55"/>
      <c r="KY52" s="319"/>
      <c r="KZ52" s="55" t="s">
        <v>5871</v>
      </c>
      <c r="LA52" s="55"/>
      <c r="LB52" s="55" t="s">
        <v>5871</v>
      </c>
      <c r="LC52" s="55"/>
      <c r="LD52" s="55"/>
      <c r="LE52" s="55" t="s">
        <v>5871</v>
      </c>
      <c r="LF52" s="319"/>
      <c r="LG52" s="55"/>
      <c r="LH52" s="55"/>
      <c r="LI52" s="55"/>
      <c r="LJ52" s="55"/>
      <c r="LK52" s="55"/>
      <c r="LL52" s="55" t="s">
        <v>5871</v>
      </c>
      <c r="LM52" s="55"/>
      <c r="LN52" s="55"/>
      <c r="LO52" s="55"/>
      <c r="LP52" s="55"/>
      <c r="LQ52" s="55" t="s">
        <v>5860</v>
      </c>
      <c r="LR52" s="55"/>
      <c r="LS52" s="55"/>
      <c r="LT52" s="319"/>
      <c r="LU52" s="55"/>
      <c r="LV52" s="55" t="s">
        <v>5871</v>
      </c>
      <c r="LW52" s="55" t="s">
        <v>5871</v>
      </c>
      <c r="LX52" s="55"/>
      <c r="LY52" s="55"/>
      <c r="LZ52" s="55"/>
      <c r="MA52" s="55"/>
      <c r="MB52" s="55"/>
      <c r="MC52" s="55"/>
      <c r="MD52" s="55"/>
      <c r="ME52" s="55"/>
      <c r="MF52" s="319"/>
      <c r="MG52" s="55"/>
      <c r="MH52" s="55" t="s">
        <v>5860</v>
      </c>
      <c r="MI52" s="319"/>
      <c r="MJ52" s="55"/>
      <c r="MK52" s="55"/>
      <c r="ML52" s="55"/>
      <c r="MM52" s="319"/>
      <c r="MN52" s="55" t="s">
        <v>5860</v>
      </c>
      <c r="MO52" s="55" t="s">
        <v>5860</v>
      </c>
      <c r="MP52" s="55"/>
      <c r="MQ52" s="55"/>
      <c r="MR52" s="55"/>
      <c r="MS52" s="55"/>
      <c r="MT52" s="55"/>
      <c r="MU52" s="55"/>
      <c r="MV52" s="55" t="s">
        <v>5860</v>
      </c>
      <c r="MW52" s="55"/>
      <c r="MX52" s="319"/>
      <c r="MY52" s="55"/>
      <c r="MZ52" s="55"/>
      <c r="NA52" s="55"/>
      <c r="NB52" s="55"/>
      <c r="NC52" s="55"/>
      <c r="ND52" s="55" t="s">
        <v>5860</v>
      </c>
      <c r="NE52" s="319"/>
      <c r="NF52" s="55"/>
      <c r="NG52" s="55"/>
      <c r="NH52" s="55"/>
      <c r="NI52" s="55"/>
      <c r="NJ52" s="55"/>
      <c r="NK52" s="55"/>
      <c r="NL52" s="55"/>
      <c r="NM52" s="55"/>
      <c r="NN52" s="55"/>
      <c r="NO52" s="55"/>
      <c r="NP52" s="55"/>
      <c r="NQ52" s="55"/>
      <c r="NR52" s="55"/>
      <c r="NS52" s="55"/>
      <c r="NT52" s="55"/>
      <c r="NU52" s="55"/>
      <c r="NV52" s="55"/>
      <c r="NW52" s="55"/>
      <c r="NX52" s="55"/>
      <c r="NY52" s="55"/>
      <c r="NZ52" s="55"/>
      <c r="OA52" s="55"/>
      <c r="OB52" s="55"/>
      <c r="OC52" s="55"/>
      <c r="OD52" s="55"/>
      <c r="OE52" s="55"/>
      <c r="OF52" s="55"/>
      <c r="OG52" s="55"/>
      <c r="OH52" s="55"/>
      <c r="OI52" s="55"/>
      <c r="OJ52" s="55"/>
      <c r="OK52" s="55"/>
      <c r="OL52" s="55"/>
      <c r="OM52" s="55"/>
      <c r="ON52" s="55"/>
      <c r="OO52" s="55"/>
      <c r="OP52" s="55"/>
      <c r="OQ52" s="55"/>
      <c r="OR52" s="55"/>
      <c r="OS52" s="55"/>
      <c r="OT52" s="55"/>
      <c r="OU52" s="55"/>
      <c r="OV52" s="55"/>
      <c r="OW52" s="55"/>
      <c r="OX52" s="55"/>
      <c r="OY52" s="55"/>
      <c r="OZ52" s="55"/>
      <c r="PA52" s="55"/>
      <c r="PB52" s="55"/>
      <c r="PC52" s="55"/>
      <c r="PD52" s="55"/>
      <c r="PE52" s="55"/>
      <c r="PF52" s="55"/>
      <c r="PG52" s="55"/>
      <c r="PH52" s="55"/>
      <c r="PI52" s="55"/>
      <c r="PJ52" s="55"/>
      <c r="PK52" s="55"/>
      <c r="PL52" s="55"/>
      <c r="PM52" s="55"/>
      <c r="PN52" s="55"/>
      <c r="PO52" s="55"/>
      <c r="PP52" s="55"/>
      <c r="PQ52" s="55"/>
      <c r="PR52" s="55"/>
      <c r="PS52" s="55"/>
      <c r="PT52" s="55"/>
      <c r="PU52" s="55"/>
      <c r="PV52" s="55"/>
      <c r="PW52" s="55"/>
      <c r="PX52" s="55"/>
      <c r="PY52" s="55"/>
      <c r="PZ52" s="55"/>
    </row>
    <row r="53" spans="1:442" ht="14.5">
      <c r="A53" s="256">
        <v>51</v>
      </c>
      <c r="B53" s="230" t="s">
        <v>5902</v>
      </c>
      <c r="C53" s="100">
        <f t="shared" si="1"/>
        <v>1</v>
      </c>
      <c r="D53" s="319"/>
      <c r="E53" s="100"/>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100"/>
      <c r="BD53" s="55"/>
      <c r="BE53" s="55"/>
      <c r="BF53" s="55"/>
      <c r="BG53" s="55"/>
      <c r="BH53" s="55"/>
      <c r="BI53" s="55"/>
      <c r="BJ53" s="55"/>
      <c r="BK53" s="55"/>
      <c r="BL53" s="55"/>
      <c r="BM53" s="55"/>
      <c r="BN53" s="55"/>
      <c r="BO53" s="55"/>
      <c r="BP53" s="55"/>
      <c r="BQ53" s="55"/>
      <c r="BR53" s="55"/>
      <c r="BS53" s="257"/>
      <c r="BT53" s="319"/>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t="s">
        <v>568</v>
      </c>
      <c r="DQ53" s="55"/>
      <c r="DR53" s="55"/>
      <c r="DS53" s="55"/>
      <c r="DT53" s="55"/>
      <c r="DU53" s="55"/>
      <c r="DV53" s="55"/>
      <c r="DW53" s="55"/>
      <c r="DX53" s="55"/>
      <c r="DY53" s="55"/>
      <c r="DZ53" s="55"/>
      <c r="EA53" s="55"/>
      <c r="EB53" s="55"/>
      <c r="EC53" s="55"/>
      <c r="ED53" s="55"/>
      <c r="EE53" s="55"/>
      <c r="EF53" s="55"/>
      <c r="EG53" s="55"/>
      <c r="EH53" s="55"/>
      <c r="EI53" s="55"/>
      <c r="EJ53" s="55"/>
      <c r="EK53" s="55"/>
      <c r="EL53" s="55"/>
      <c r="EM53" s="257"/>
      <c r="EN53" s="55"/>
      <c r="EO53" s="258"/>
      <c r="EP53" s="55"/>
      <c r="EQ53" s="55"/>
      <c r="ER53" s="55"/>
      <c r="ES53" s="55"/>
      <c r="ET53" s="55"/>
      <c r="EU53" s="55"/>
      <c r="EV53" s="55"/>
      <c r="EW53" s="55"/>
      <c r="EX53" s="55"/>
      <c r="EY53" s="55"/>
      <c r="EZ53" s="55"/>
      <c r="FA53" s="55"/>
      <c r="FB53" s="55"/>
      <c r="FC53" s="55"/>
      <c r="FD53" s="55"/>
      <c r="FE53" s="55"/>
      <c r="FF53" s="55"/>
      <c r="FG53" s="55"/>
      <c r="FH53" s="55"/>
      <c r="FI53" s="259"/>
      <c r="FJ53" s="55"/>
      <c r="FK53" s="55"/>
      <c r="FL53" s="55"/>
      <c r="FM53" s="55"/>
      <c r="FN53" s="55"/>
      <c r="FO53" s="55"/>
      <c r="FP53" s="55"/>
      <c r="FQ53" s="260"/>
      <c r="FR53" s="260"/>
      <c r="FS53" s="55"/>
      <c r="FT53" s="55"/>
      <c r="FU53" s="55"/>
      <c r="FV53" s="55"/>
      <c r="FW53" s="55"/>
      <c r="FX53" s="55"/>
      <c r="FY53" s="55"/>
      <c r="FZ53" s="55"/>
      <c r="GA53" s="55"/>
      <c r="GB53" s="55"/>
      <c r="GC53" s="55"/>
      <c r="GD53" s="55"/>
      <c r="GE53" s="55"/>
      <c r="GF53" s="55"/>
      <c r="GG53" s="55"/>
      <c r="GH53" s="55"/>
      <c r="GI53" s="55"/>
      <c r="GJ53" s="55"/>
      <c r="GK53" s="55"/>
      <c r="GL53" s="55"/>
      <c r="GM53" s="55"/>
      <c r="GN53" s="55"/>
      <c r="GO53" s="55"/>
      <c r="GP53" s="55"/>
      <c r="GQ53" s="55"/>
      <c r="GR53" s="55"/>
      <c r="GS53" s="55"/>
      <c r="GT53" s="55"/>
      <c r="GU53" s="55"/>
      <c r="GV53" s="55"/>
      <c r="GW53" s="55"/>
      <c r="GX53" s="55"/>
      <c r="GY53" s="55"/>
      <c r="GZ53" s="55"/>
      <c r="HA53" s="55"/>
      <c r="HB53" s="55"/>
      <c r="HC53" s="55"/>
      <c r="HD53" s="55"/>
      <c r="HE53" s="55"/>
      <c r="HF53" s="55"/>
      <c r="HG53" s="55"/>
      <c r="HH53" s="55"/>
      <c r="HI53" s="55"/>
      <c r="HJ53" s="55"/>
      <c r="HK53" s="55"/>
      <c r="HL53" s="55"/>
      <c r="HM53" s="55"/>
      <c r="HN53" s="55"/>
      <c r="HO53" s="55"/>
      <c r="HP53" s="55"/>
      <c r="HQ53" s="55"/>
      <c r="HR53" s="260"/>
      <c r="HS53" s="55"/>
      <c r="HT53" s="55"/>
      <c r="HU53" s="55"/>
      <c r="HV53" s="55"/>
      <c r="HW53" s="55"/>
      <c r="HX53" s="55"/>
      <c r="HY53" s="55"/>
      <c r="HZ53" s="55"/>
      <c r="IA53" s="55"/>
      <c r="IB53" s="55"/>
      <c r="IC53" s="55" t="s">
        <v>5860</v>
      </c>
      <c r="ID53" s="319"/>
      <c r="IE53" s="55"/>
      <c r="IF53" s="55"/>
      <c r="IG53" s="55"/>
      <c r="IH53" s="55"/>
      <c r="II53" s="55"/>
      <c r="IJ53" s="55"/>
      <c r="IK53" s="55"/>
      <c r="IL53" s="55"/>
      <c r="IM53" s="55"/>
      <c r="IN53" s="55"/>
      <c r="IO53" s="55"/>
      <c r="IP53" s="55"/>
      <c r="IQ53" s="55"/>
      <c r="IR53" s="55"/>
      <c r="IS53" s="55"/>
      <c r="IT53" s="55"/>
      <c r="IU53" s="55"/>
      <c r="IV53" s="55"/>
      <c r="IW53" s="55"/>
      <c r="IX53" s="55"/>
      <c r="IY53" s="55"/>
      <c r="IZ53" s="55"/>
      <c r="JA53" s="55"/>
      <c r="JB53" s="55"/>
      <c r="JC53" s="55"/>
      <c r="JD53" s="55"/>
      <c r="JE53" s="55"/>
      <c r="JF53" s="55"/>
      <c r="JG53" s="55"/>
      <c r="JH53" s="319"/>
      <c r="JI53" s="55"/>
      <c r="JJ53" s="55"/>
      <c r="JK53" s="319"/>
      <c r="JL53" s="55"/>
      <c r="JM53" s="55"/>
      <c r="JN53" s="55"/>
      <c r="JO53" s="55"/>
      <c r="JP53" s="55"/>
      <c r="JQ53" s="55"/>
      <c r="JR53" s="55"/>
      <c r="JS53" s="55"/>
      <c r="JT53" s="55"/>
      <c r="JU53" s="55"/>
      <c r="JV53" s="55"/>
      <c r="JW53" s="55"/>
      <c r="JX53" s="55"/>
      <c r="JY53" s="55"/>
      <c r="JZ53" s="55"/>
      <c r="KA53" s="55"/>
      <c r="KB53" s="319"/>
      <c r="KC53" s="319"/>
      <c r="KD53" s="55"/>
      <c r="KE53" s="55"/>
      <c r="KF53" s="55"/>
      <c r="KG53" s="55"/>
      <c r="KH53" s="55"/>
      <c r="KI53" s="55"/>
      <c r="KJ53" s="55"/>
      <c r="KK53" s="55"/>
      <c r="KL53" s="55"/>
      <c r="KM53" s="55"/>
      <c r="KN53" s="55"/>
      <c r="KO53" s="55"/>
      <c r="KP53" s="55"/>
      <c r="KQ53" s="55"/>
      <c r="KR53" s="55"/>
      <c r="KS53" s="55"/>
      <c r="KT53" s="55"/>
      <c r="KU53" s="55"/>
      <c r="KV53" s="55"/>
      <c r="KW53" s="55"/>
      <c r="KX53" s="55"/>
      <c r="KY53" s="319"/>
      <c r="KZ53" s="55"/>
      <c r="LA53" s="55"/>
      <c r="LB53" s="55"/>
      <c r="LC53" s="55"/>
      <c r="LD53" s="55"/>
      <c r="LE53" s="55"/>
      <c r="LF53" s="319"/>
      <c r="LG53" s="55"/>
      <c r="LH53" s="55"/>
      <c r="LI53" s="55"/>
      <c r="LJ53" s="55"/>
      <c r="LK53" s="55"/>
      <c r="LL53" s="55"/>
      <c r="LM53" s="55"/>
      <c r="LN53" s="55"/>
      <c r="LO53" s="55"/>
      <c r="LP53" s="55"/>
      <c r="LQ53" s="55"/>
      <c r="LR53" s="55"/>
      <c r="LS53" s="55"/>
      <c r="LT53" s="319"/>
      <c r="LU53" s="55"/>
      <c r="LV53" s="55"/>
      <c r="LW53" s="55"/>
      <c r="LX53" s="55"/>
      <c r="LY53" s="55"/>
      <c r="LZ53" s="55"/>
      <c r="MA53" s="55"/>
      <c r="MB53" s="55"/>
      <c r="MC53" s="55"/>
      <c r="MD53" s="55"/>
      <c r="ME53" s="55"/>
      <c r="MF53" s="319"/>
      <c r="MG53" s="55"/>
      <c r="MH53" s="55"/>
      <c r="MI53" s="319"/>
      <c r="MJ53" s="55"/>
      <c r="MK53" s="55"/>
      <c r="ML53" s="55"/>
      <c r="MM53" s="319"/>
      <c r="MN53" s="55"/>
      <c r="MO53" s="55"/>
      <c r="MP53" s="55"/>
      <c r="MQ53" s="55"/>
      <c r="MR53" s="55"/>
      <c r="MS53" s="55"/>
      <c r="MT53" s="55"/>
      <c r="MU53" s="55"/>
      <c r="MV53" s="55"/>
      <c r="MW53" s="55"/>
      <c r="MX53" s="319"/>
      <c r="MY53" s="55"/>
      <c r="MZ53" s="55"/>
      <c r="NA53" s="55"/>
      <c r="NB53" s="55"/>
      <c r="NC53" s="55"/>
      <c r="ND53" s="55"/>
      <c r="NE53" s="319"/>
      <c r="NF53" s="55"/>
      <c r="NG53" s="55"/>
      <c r="NH53" s="55"/>
      <c r="NI53" s="55"/>
      <c r="NJ53" s="55"/>
      <c r="NK53" s="55"/>
      <c r="NL53" s="55"/>
      <c r="NM53" s="55"/>
      <c r="NN53" s="55"/>
      <c r="NO53" s="55"/>
      <c r="NP53" s="55"/>
      <c r="NQ53" s="55"/>
      <c r="NR53" s="55"/>
      <c r="NS53" s="55"/>
      <c r="NT53" s="55"/>
      <c r="NU53" s="55"/>
      <c r="NV53" s="55"/>
      <c r="NW53" s="55"/>
      <c r="NX53" s="55"/>
      <c r="NY53" s="55"/>
      <c r="NZ53" s="55"/>
      <c r="OA53" s="55"/>
      <c r="OB53" s="55"/>
      <c r="OC53" s="55"/>
      <c r="OD53" s="55"/>
      <c r="OE53" s="55"/>
      <c r="OF53" s="55"/>
      <c r="OG53" s="55"/>
      <c r="OH53" s="55"/>
      <c r="OI53" s="55"/>
      <c r="OJ53" s="55"/>
      <c r="OK53" s="55"/>
      <c r="OL53" s="55"/>
      <c r="OM53" s="55"/>
      <c r="ON53" s="55"/>
      <c r="OO53" s="55"/>
      <c r="OP53" s="55"/>
      <c r="OQ53" s="55"/>
      <c r="OR53" s="55"/>
      <c r="OS53" s="55"/>
      <c r="OT53" s="55"/>
      <c r="OU53" s="55"/>
      <c r="OV53" s="55"/>
      <c r="OW53" s="55"/>
      <c r="OX53" s="55"/>
      <c r="OY53" s="55"/>
      <c r="OZ53" s="55"/>
      <c r="PA53" s="55"/>
      <c r="PB53" s="55"/>
      <c r="PC53" s="55"/>
      <c r="PD53" s="55"/>
      <c r="PE53" s="55"/>
      <c r="PF53" s="55"/>
      <c r="PG53" s="55"/>
      <c r="PH53" s="55"/>
      <c r="PI53" s="55"/>
      <c r="PJ53" s="55"/>
      <c r="PK53" s="55"/>
      <c r="PL53" s="55"/>
      <c r="PM53" s="55"/>
      <c r="PN53" s="55"/>
      <c r="PO53" s="55"/>
      <c r="PP53" s="55"/>
      <c r="PQ53" s="55"/>
      <c r="PR53" s="55"/>
      <c r="PS53" s="55"/>
      <c r="PT53" s="55"/>
      <c r="PU53" s="55"/>
      <c r="PV53" s="55"/>
      <c r="PW53" s="55"/>
      <c r="PX53" s="55"/>
      <c r="PY53" s="55"/>
      <c r="PZ53" s="55"/>
    </row>
    <row r="54" spans="1:442" ht="14.5">
      <c r="A54" s="256">
        <v>52</v>
      </c>
      <c r="B54" s="230" t="s">
        <v>327</v>
      </c>
      <c r="C54" s="100">
        <f t="shared" si="1"/>
        <v>83</v>
      </c>
      <c r="D54" s="319"/>
      <c r="E54" s="100" t="s">
        <v>5871</v>
      </c>
      <c r="F54" s="55"/>
      <c r="G54" s="55"/>
      <c r="H54" s="55"/>
      <c r="I54" s="55"/>
      <c r="J54" s="55"/>
      <c r="K54" s="55"/>
      <c r="L54" s="55" t="s">
        <v>5860</v>
      </c>
      <c r="M54" s="55"/>
      <c r="N54" s="55"/>
      <c r="O54" s="55"/>
      <c r="P54" s="55"/>
      <c r="Q54" s="55"/>
      <c r="R54" s="55"/>
      <c r="S54" s="55" t="s">
        <v>5860</v>
      </c>
      <c r="T54" s="55" t="s">
        <v>5860</v>
      </c>
      <c r="U54" s="55" t="s">
        <v>5860</v>
      </c>
      <c r="V54" s="55"/>
      <c r="W54" s="55"/>
      <c r="X54" s="55" t="s">
        <v>5860</v>
      </c>
      <c r="Y54" s="55"/>
      <c r="Z54" s="55"/>
      <c r="AA54" s="55"/>
      <c r="AB54" s="55"/>
      <c r="AC54" s="55"/>
      <c r="AD54" s="55"/>
      <c r="AE54" s="55"/>
      <c r="AF54" s="55"/>
      <c r="AG54" s="55"/>
      <c r="AH54" s="55" t="s">
        <v>5860</v>
      </c>
      <c r="AI54" s="55" t="s">
        <v>5860</v>
      </c>
      <c r="AJ54" s="55"/>
      <c r="AK54" s="55"/>
      <c r="AL54" s="55"/>
      <c r="AM54" s="55"/>
      <c r="AN54" s="55" t="s">
        <v>5860</v>
      </c>
      <c r="AO54" s="55"/>
      <c r="AP54" s="55"/>
      <c r="AQ54" s="55" t="s">
        <v>5860</v>
      </c>
      <c r="AR54" s="55"/>
      <c r="AS54" s="55"/>
      <c r="AT54" s="55"/>
      <c r="AU54" s="55"/>
      <c r="AV54" s="55"/>
      <c r="AW54" s="55"/>
      <c r="AX54" s="55"/>
      <c r="AY54" s="55"/>
      <c r="AZ54" s="55"/>
      <c r="BA54" s="55"/>
      <c r="BB54" s="55"/>
      <c r="BC54" s="100" t="s">
        <v>5871</v>
      </c>
      <c r="BD54" s="55"/>
      <c r="BE54" s="55"/>
      <c r="BF54" s="55"/>
      <c r="BG54" s="55" t="s">
        <v>5860</v>
      </c>
      <c r="BH54" s="55" t="s">
        <v>5860</v>
      </c>
      <c r="BI54" s="55" t="s">
        <v>5860</v>
      </c>
      <c r="BJ54" s="55" t="s">
        <v>5860</v>
      </c>
      <c r="BK54" s="55" t="s">
        <v>5860</v>
      </c>
      <c r="BL54" s="55" t="s">
        <v>5860</v>
      </c>
      <c r="BM54" s="55"/>
      <c r="BN54" s="55"/>
      <c r="BO54" s="55"/>
      <c r="BP54" s="55" t="s">
        <v>5860</v>
      </c>
      <c r="BQ54" s="55"/>
      <c r="BR54" s="55"/>
      <c r="BS54" s="257"/>
      <c r="BT54" s="319"/>
      <c r="BU54" s="55"/>
      <c r="BV54" s="55" t="s">
        <v>5860</v>
      </c>
      <c r="BW54" s="55" t="s">
        <v>5860</v>
      </c>
      <c r="BX54" s="55" t="s">
        <v>5860</v>
      </c>
      <c r="BY54" s="55" t="s">
        <v>5860</v>
      </c>
      <c r="BZ54" s="55" t="s">
        <v>5860</v>
      </c>
      <c r="CA54" s="55" t="s">
        <v>5860</v>
      </c>
      <c r="CB54" s="55"/>
      <c r="CC54" s="55"/>
      <c r="CD54" s="55"/>
      <c r="CE54" s="55"/>
      <c r="CF54" s="55"/>
      <c r="CG54" s="55"/>
      <c r="CH54" s="55"/>
      <c r="CI54" s="55"/>
      <c r="CJ54" s="55"/>
      <c r="CK54" s="55"/>
      <c r="CL54" s="55"/>
      <c r="CM54" s="55" t="s">
        <v>5860</v>
      </c>
      <c r="CN54" s="55"/>
      <c r="CO54" s="55"/>
      <c r="CP54" s="55"/>
      <c r="CQ54" s="55" t="s">
        <v>5860</v>
      </c>
      <c r="CR54" s="55" t="s">
        <v>5860</v>
      </c>
      <c r="CS54" s="55"/>
      <c r="CT54" s="55"/>
      <c r="CU54" s="55"/>
      <c r="CV54" s="55"/>
      <c r="CW54" s="55"/>
      <c r="CX54" s="55" t="s">
        <v>5860</v>
      </c>
      <c r="CY54" s="55"/>
      <c r="CZ54" s="55" t="s">
        <v>5860</v>
      </c>
      <c r="DA54" s="55"/>
      <c r="DB54" s="55" t="s">
        <v>5860</v>
      </c>
      <c r="DC54" s="55"/>
      <c r="DD54" s="55"/>
      <c r="DE54" s="55"/>
      <c r="DF54" s="55"/>
      <c r="DG54" s="55"/>
      <c r="DH54" s="55" t="s">
        <v>5860</v>
      </c>
      <c r="DI54" s="55" t="s">
        <v>5860</v>
      </c>
      <c r="DJ54" s="55" t="s">
        <v>5860</v>
      </c>
      <c r="DK54" s="55"/>
      <c r="DL54" s="55"/>
      <c r="DM54" s="55"/>
      <c r="DN54" s="55"/>
      <c r="DO54" s="55"/>
      <c r="DP54" s="55" t="s">
        <v>568</v>
      </c>
      <c r="DQ54" s="55" t="s">
        <v>5860</v>
      </c>
      <c r="DR54" s="55"/>
      <c r="DS54" s="55"/>
      <c r="DT54" s="55"/>
      <c r="DU54" s="55"/>
      <c r="DV54" s="55"/>
      <c r="DW54" s="55"/>
      <c r="DX54" s="55"/>
      <c r="DY54" s="55"/>
      <c r="DZ54" s="55"/>
      <c r="EA54" s="55"/>
      <c r="EB54" s="55"/>
      <c r="EC54" s="55" t="s">
        <v>5860</v>
      </c>
      <c r="ED54" s="55" t="s">
        <v>5860</v>
      </c>
      <c r="EE54" s="55"/>
      <c r="EF54" s="55"/>
      <c r="EG54" s="55"/>
      <c r="EH54" s="55" t="s">
        <v>5860</v>
      </c>
      <c r="EI54" s="55"/>
      <c r="EJ54" s="55"/>
      <c r="EK54" s="55"/>
      <c r="EL54" s="55" t="s">
        <v>5860</v>
      </c>
      <c r="EM54" s="257"/>
      <c r="EN54" s="55"/>
      <c r="EO54" s="258"/>
      <c r="EP54" s="55"/>
      <c r="EQ54" s="55"/>
      <c r="ER54" s="55"/>
      <c r="ES54" s="55"/>
      <c r="ET54" s="55"/>
      <c r="EU54" s="55" t="s">
        <v>5860</v>
      </c>
      <c r="EV54" s="55"/>
      <c r="EW54" s="55"/>
      <c r="EX54" s="55"/>
      <c r="EY54" s="55"/>
      <c r="EZ54" s="55"/>
      <c r="FA54" s="55"/>
      <c r="FB54" s="55"/>
      <c r="FC54" s="55"/>
      <c r="FD54" s="55" t="s">
        <v>5860</v>
      </c>
      <c r="FE54" s="55"/>
      <c r="FF54" s="55"/>
      <c r="FG54" s="55"/>
      <c r="FH54" s="55"/>
      <c r="FI54" s="259"/>
      <c r="FJ54" s="55"/>
      <c r="FK54" s="55"/>
      <c r="FL54" s="55"/>
      <c r="FM54" s="55"/>
      <c r="FN54" s="55"/>
      <c r="FO54" s="55"/>
      <c r="FP54" s="55"/>
      <c r="FQ54" s="260"/>
      <c r="FR54" s="260"/>
      <c r="FS54" s="55"/>
      <c r="FT54" s="55"/>
      <c r="FU54" s="55"/>
      <c r="FV54" s="55"/>
      <c r="FW54" s="55"/>
      <c r="FX54" s="55" t="s">
        <v>5860</v>
      </c>
      <c r="FY54" s="55" t="s">
        <v>5860</v>
      </c>
      <c r="FZ54" s="55"/>
      <c r="GA54" s="55"/>
      <c r="GB54" s="55"/>
      <c r="GC54" s="55"/>
      <c r="GD54" s="55" t="s">
        <v>5860</v>
      </c>
      <c r="GE54" s="55" t="s">
        <v>5860</v>
      </c>
      <c r="GF54" s="55"/>
      <c r="GG54" s="55"/>
      <c r="GH54" s="55"/>
      <c r="GI54" s="55"/>
      <c r="GJ54" s="55" t="s">
        <v>5860</v>
      </c>
      <c r="GK54" s="55" t="s">
        <v>5860</v>
      </c>
      <c r="GL54" s="55" t="s">
        <v>5860</v>
      </c>
      <c r="GM54" s="55" t="s">
        <v>5860</v>
      </c>
      <c r="GN54" s="55"/>
      <c r="GO54" s="55" t="s">
        <v>5860</v>
      </c>
      <c r="GP54" s="55"/>
      <c r="GQ54" s="55"/>
      <c r="GR54" s="55"/>
      <c r="GS54" s="55"/>
      <c r="GT54" s="55"/>
      <c r="GU54" s="55"/>
      <c r="GV54" s="55"/>
      <c r="GW54" s="55"/>
      <c r="GX54" s="55" t="s">
        <v>5860</v>
      </c>
      <c r="GY54" s="55"/>
      <c r="GZ54" s="55"/>
      <c r="HA54" s="55" t="s">
        <v>5860</v>
      </c>
      <c r="HB54" s="55"/>
      <c r="HC54" s="55"/>
      <c r="HD54" s="55"/>
      <c r="HE54" s="55" t="s">
        <v>5860</v>
      </c>
      <c r="HF54" s="55" t="s">
        <v>5860</v>
      </c>
      <c r="HG54" s="55"/>
      <c r="HH54" s="55" t="s">
        <v>5860</v>
      </c>
      <c r="HI54" s="55"/>
      <c r="HJ54" s="55"/>
      <c r="HK54" s="55"/>
      <c r="HL54" s="55"/>
      <c r="HM54" s="55"/>
      <c r="HN54" s="55"/>
      <c r="HO54" s="55"/>
      <c r="HP54" s="55"/>
      <c r="HQ54" s="55"/>
      <c r="HR54" s="260"/>
      <c r="HS54" s="55"/>
      <c r="HT54" s="55"/>
      <c r="HU54" s="55"/>
      <c r="HV54" s="55"/>
      <c r="HW54" s="55"/>
      <c r="HX54" s="55"/>
      <c r="HY54" s="55"/>
      <c r="HZ54" s="55"/>
      <c r="IA54" s="55"/>
      <c r="IB54" s="55"/>
      <c r="IC54" s="55"/>
      <c r="ID54" s="319"/>
      <c r="IE54" s="55"/>
      <c r="IF54" s="55"/>
      <c r="IG54" s="55"/>
      <c r="IH54" s="55"/>
      <c r="II54" s="55"/>
      <c r="IJ54" s="55"/>
      <c r="IK54" s="55"/>
      <c r="IL54" s="55"/>
      <c r="IM54" s="55"/>
      <c r="IN54" s="55"/>
      <c r="IO54" s="55" t="s">
        <v>5860</v>
      </c>
      <c r="IP54" s="55" t="s">
        <v>5860</v>
      </c>
      <c r="IQ54" s="55"/>
      <c r="IR54" s="55"/>
      <c r="IS54" s="55"/>
      <c r="IT54" s="55" t="s">
        <v>5860</v>
      </c>
      <c r="IU54" s="55" t="s">
        <v>5860</v>
      </c>
      <c r="IV54" s="55" t="s">
        <v>5860</v>
      </c>
      <c r="IW54" s="55"/>
      <c r="IX54" s="55"/>
      <c r="IY54" s="55"/>
      <c r="IZ54" s="55"/>
      <c r="JA54" s="55"/>
      <c r="JB54" s="55"/>
      <c r="JC54" s="55"/>
      <c r="JD54" s="55"/>
      <c r="JE54" s="55" t="s">
        <v>5860</v>
      </c>
      <c r="JF54" s="55"/>
      <c r="JG54" s="55"/>
      <c r="JH54" s="319"/>
      <c r="JI54" s="55"/>
      <c r="JJ54" s="55"/>
      <c r="JK54" s="319"/>
      <c r="JL54" s="55"/>
      <c r="JM54" s="55"/>
      <c r="JN54" s="55" t="s">
        <v>5860</v>
      </c>
      <c r="JO54" s="55"/>
      <c r="JP54" s="55"/>
      <c r="JQ54" s="55"/>
      <c r="JR54" s="55"/>
      <c r="JS54" s="55"/>
      <c r="JT54" s="55" t="s">
        <v>5860</v>
      </c>
      <c r="JU54" s="55"/>
      <c r="JV54" s="55"/>
      <c r="JW54" s="55"/>
      <c r="JX54" s="55"/>
      <c r="JY54" s="55"/>
      <c r="JZ54" s="55"/>
      <c r="KA54" s="55"/>
      <c r="KB54" s="319"/>
      <c r="KC54" s="319"/>
      <c r="KD54" s="55"/>
      <c r="KE54" s="55"/>
      <c r="KF54" s="55"/>
      <c r="KG54" s="55" t="s">
        <v>5860</v>
      </c>
      <c r="KH54" s="55"/>
      <c r="KI54" s="55"/>
      <c r="KJ54" s="55"/>
      <c r="KK54" s="55"/>
      <c r="KL54" s="55"/>
      <c r="KM54" s="55"/>
      <c r="KN54" s="55"/>
      <c r="KO54" s="55"/>
      <c r="KP54" s="55"/>
      <c r="KQ54" s="55"/>
      <c r="KR54" s="55"/>
      <c r="KS54" s="55"/>
      <c r="KT54" s="55"/>
      <c r="KU54" s="55" t="s">
        <v>5860</v>
      </c>
      <c r="KV54" s="55" t="s">
        <v>5860</v>
      </c>
      <c r="KW54" s="55"/>
      <c r="KX54" s="55" t="s">
        <v>5860</v>
      </c>
      <c r="KY54" s="319"/>
      <c r="KZ54" s="55" t="s">
        <v>5860</v>
      </c>
      <c r="LA54" s="55"/>
      <c r="LB54" s="55" t="s">
        <v>5860</v>
      </c>
      <c r="LC54" s="55"/>
      <c r="LD54" s="55"/>
      <c r="LE54" s="55"/>
      <c r="LF54" s="319"/>
      <c r="LG54" s="55"/>
      <c r="LH54" s="55"/>
      <c r="LI54" s="55"/>
      <c r="LJ54" s="55"/>
      <c r="LK54" s="55"/>
      <c r="LL54" s="55" t="s">
        <v>5860</v>
      </c>
      <c r="LM54" s="55"/>
      <c r="LN54" s="55"/>
      <c r="LO54" s="55"/>
      <c r="LP54" s="55"/>
      <c r="LQ54" s="55" t="s">
        <v>5860</v>
      </c>
      <c r="LR54" s="55" t="s">
        <v>5860</v>
      </c>
      <c r="LS54" s="55"/>
      <c r="LT54" s="319"/>
      <c r="LU54" s="55"/>
      <c r="LV54" s="55" t="s">
        <v>5860</v>
      </c>
      <c r="LW54" s="55" t="s">
        <v>5860</v>
      </c>
      <c r="LX54" s="55" t="s">
        <v>5860</v>
      </c>
      <c r="LY54" s="55"/>
      <c r="LZ54" s="55"/>
      <c r="MA54" s="55" t="s">
        <v>5860</v>
      </c>
      <c r="MB54" s="55"/>
      <c r="MC54" s="55"/>
      <c r="MD54" s="55"/>
      <c r="ME54" s="55"/>
      <c r="MF54" s="319"/>
      <c r="MG54" s="55"/>
      <c r="MH54" s="55"/>
      <c r="MI54" s="319"/>
      <c r="MJ54" s="55"/>
      <c r="MK54" s="55"/>
      <c r="ML54" s="55" t="s">
        <v>5860</v>
      </c>
      <c r="MM54" s="319"/>
      <c r="MN54" s="55" t="s">
        <v>5860</v>
      </c>
      <c r="MO54" s="55" t="s">
        <v>5860</v>
      </c>
      <c r="MP54" s="55"/>
      <c r="MQ54" s="55"/>
      <c r="MR54" s="55"/>
      <c r="MS54" s="55"/>
      <c r="MT54" s="55"/>
      <c r="MU54" s="55" t="s">
        <v>5860</v>
      </c>
      <c r="MV54" s="55" t="s">
        <v>5860</v>
      </c>
      <c r="MW54" s="55"/>
      <c r="MX54" s="319"/>
      <c r="MY54" s="55" t="s">
        <v>5860</v>
      </c>
      <c r="MZ54" s="55" t="s">
        <v>5860</v>
      </c>
      <c r="NA54" s="55" t="s">
        <v>5860</v>
      </c>
      <c r="NB54" s="55"/>
      <c r="NC54" s="55"/>
      <c r="ND54" s="55"/>
      <c r="NE54" s="319"/>
      <c r="NF54" s="55"/>
      <c r="NG54" s="55"/>
      <c r="NH54" s="55"/>
      <c r="NI54" s="55"/>
      <c r="NJ54" s="55"/>
      <c r="NK54" s="55"/>
      <c r="NL54" s="55"/>
      <c r="NM54" s="55"/>
      <c r="NN54" s="55"/>
      <c r="NO54" s="55"/>
      <c r="NP54" s="55"/>
      <c r="NQ54" s="55"/>
      <c r="NR54" s="55"/>
      <c r="NS54" s="55"/>
      <c r="NT54" s="55"/>
      <c r="NU54" s="55"/>
      <c r="NV54" s="55"/>
      <c r="NW54" s="55"/>
      <c r="NX54" s="55"/>
      <c r="NY54" s="55"/>
      <c r="NZ54" s="55"/>
      <c r="OA54" s="55"/>
      <c r="OB54" s="55"/>
      <c r="OC54" s="55"/>
      <c r="OD54" s="55"/>
      <c r="OE54" s="55"/>
      <c r="OF54" s="55"/>
      <c r="OG54" s="55"/>
      <c r="OH54" s="55"/>
      <c r="OI54" s="55"/>
      <c r="OJ54" s="55"/>
      <c r="OK54" s="55"/>
      <c r="OL54" s="55"/>
      <c r="OM54" s="55"/>
      <c r="ON54" s="55"/>
      <c r="OO54" s="55"/>
      <c r="OP54" s="55"/>
      <c r="OQ54" s="55"/>
      <c r="OR54" s="55"/>
      <c r="OS54" s="55"/>
      <c r="OT54" s="55"/>
      <c r="OU54" s="55"/>
      <c r="OV54" s="55"/>
      <c r="OW54" s="55"/>
      <c r="OX54" s="55"/>
      <c r="OY54" s="55"/>
      <c r="OZ54" s="55"/>
      <c r="PA54" s="55"/>
      <c r="PB54" s="55"/>
      <c r="PC54" s="55"/>
      <c r="PD54" s="55"/>
      <c r="PE54" s="55"/>
      <c r="PF54" s="55"/>
      <c r="PG54" s="55"/>
      <c r="PH54" s="55"/>
      <c r="PI54" s="55"/>
      <c r="PJ54" s="55"/>
      <c r="PK54" s="55"/>
      <c r="PL54" s="55"/>
      <c r="PM54" s="55"/>
      <c r="PN54" s="55"/>
      <c r="PO54" s="55"/>
      <c r="PP54" s="55"/>
      <c r="PQ54" s="55"/>
      <c r="PR54" s="55"/>
      <c r="PS54" s="55"/>
      <c r="PT54" s="55"/>
      <c r="PU54" s="55"/>
      <c r="PV54" s="55"/>
      <c r="PW54" s="55"/>
      <c r="PX54" s="55"/>
      <c r="PY54" s="55"/>
      <c r="PZ54" s="55"/>
    </row>
    <row r="55" spans="1:442" ht="14.5">
      <c r="A55" s="256">
        <v>53</v>
      </c>
      <c r="B55" s="230" t="s">
        <v>5903</v>
      </c>
      <c r="C55" s="100">
        <f t="shared" si="1"/>
        <v>18</v>
      </c>
      <c r="D55" s="319"/>
      <c r="E55" s="100"/>
      <c r="F55" s="55"/>
      <c r="G55" s="55"/>
      <c r="H55" s="55"/>
      <c r="I55" s="55"/>
      <c r="J55" s="55"/>
      <c r="K55" s="55"/>
      <c r="L55" s="55"/>
      <c r="M55" s="55"/>
      <c r="N55" s="55"/>
      <c r="O55" s="55" t="s">
        <v>5860</v>
      </c>
      <c r="P55" s="55"/>
      <c r="Q55" s="55"/>
      <c r="R55" s="55"/>
      <c r="S55" s="55"/>
      <c r="T55" s="55"/>
      <c r="U55" s="55"/>
      <c r="V55" s="55"/>
      <c r="W55" s="55"/>
      <c r="X55" s="55"/>
      <c r="Y55" s="55"/>
      <c r="Z55" s="55"/>
      <c r="AA55" s="55"/>
      <c r="AB55" s="55"/>
      <c r="AC55" s="55"/>
      <c r="AD55" s="55"/>
      <c r="AE55" s="55"/>
      <c r="AF55" s="55"/>
      <c r="AG55" s="55" t="s">
        <v>5860</v>
      </c>
      <c r="AH55" s="55"/>
      <c r="AI55" s="55"/>
      <c r="AJ55" s="55"/>
      <c r="AK55" s="55"/>
      <c r="AL55" s="55"/>
      <c r="AM55" s="55"/>
      <c r="AN55" s="55"/>
      <c r="AO55" s="55"/>
      <c r="AP55" s="55"/>
      <c r="AQ55" s="55"/>
      <c r="AR55" s="55"/>
      <c r="AS55" s="55"/>
      <c r="AT55" s="55"/>
      <c r="AU55" s="55"/>
      <c r="AV55" s="55"/>
      <c r="AW55" s="55"/>
      <c r="AX55" s="55"/>
      <c r="AY55" s="55"/>
      <c r="AZ55" s="55"/>
      <c r="BA55" s="55"/>
      <c r="BB55" s="55"/>
      <c r="BC55" s="100"/>
      <c r="BD55" s="55"/>
      <c r="BE55" s="55"/>
      <c r="BF55" s="55"/>
      <c r="BG55" s="55"/>
      <c r="BH55" s="55"/>
      <c r="BI55" s="55"/>
      <c r="BJ55" s="55"/>
      <c r="BK55" s="55"/>
      <c r="BL55" s="55"/>
      <c r="BM55" s="55"/>
      <c r="BN55" s="55" t="s">
        <v>5860</v>
      </c>
      <c r="BO55" s="55"/>
      <c r="BP55" s="55"/>
      <c r="BQ55" s="55"/>
      <c r="BR55" s="55"/>
      <c r="BS55" s="257"/>
      <c r="BT55" s="319"/>
      <c r="BU55" s="55"/>
      <c r="BV55" s="55"/>
      <c r="BW55" s="55"/>
      <c r="BX55" s="55"/>
      <c r="BY55" s="55"/>
      <c r="BZ55" s="55"/>
      <c r="CA55" s="55"/>
      <c r="CB55" s="55"/>
      <c r="CC55" s="55"/>
      <c r="CD55" s="55"/>
      <c r="CE55" s="55"/>
      <c r="CF55" s="55"/>
      <c r="CG55" s="55"/>
      <c r="CH55" s="55"/>
      <c r="CI55" s="55"/>
      <c r="CJ55" s="55"/>
      <c r="CK55" s="55" t="s">
        <v>5860</v>
      </c>
      <c r="CL55" s="55" t="s">
        <v>5860</v>
      </c>
      <c r="CM55" s="55"/>
      <c r="CN55" s="55" t="s">
        <v>5860</v>
      </c>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t="s">
        <v>568</v>
      </c>
      <c r="DQ55" s="55"/>
      <c r="DR55" s="55" t="s">
        <v>5860</v>
      </c>
      <c r="DS55" s="55"/>
      <c r="DT55" s="55"/>
      <c r="DU55" s="55"/>
      <c r="DV55" s="55"/>
      <c r="DW55" s="55"/>
      <c r="DX55" s="55"/>
      <c r="DY55" s="55"/>
      <c r="DZ55" s="55"/>
      <c r="EA55" s="55"/>
      <c r="EB55" s="55"/>
      <c r="EC55" s="55"/>
      <c r="ED55" s="55"/>
      <c r="EE55" s="55" t="s">
        <v>5860</v>
      </c>
      <c r="EF55" s="55"/>
      <c r="EG55" s="55"/>
      <c r="EH55" s="55"/>
      <c r="EI55" s="55"/>
      <c r="EJ55" s="55"/>
      <c r="EK55" s="55"/>
      <c r="EL55" s="55"/>
      <c r="EM55" s="257" t="s">
        <v>5860</v>
      </c>
      <c r="EN55" s="55"/>
      <c r="EO55" s="258"/>
      <c r="EP55" s="55"/>
      <c r="EQ55" s="55"/>
      <c r="ER55" s="55"/>
      <c r="ES55" s="55"/>
      <c r="ET55" s="55"/>
      <c r="EU55" s="55"/>
      <c r="EV55" s="55"/>
      <c r="EW55" s="55"/>
      <c r="EX55" s="55"/>
      <c r="EY55" s="55"/>
      <c r="EZ55" s="55"/>
      <c r="FA55" s="55"/>
      <c r="FB55" s="55"/>
      <c r="FC55" s="55"/>
      <c r="FD55" s="55"/>
      <c r="FE55" s="55"/>
      <c r="FF55" s="55"/>
      <c r="FG55" s="55"/>
      <c r="FH55" s="55"/>
      <c r="FI55" s="259"/>
      <c r="FJ55" s="55"/>
      <c r="FK55" s="55"/>
      <c r="FL55" s="55"/>
      <c r="FM55" s="55"/>
      <c r="FN55" s="55"/>
      <c r="FO55" s="55"/>
      <c r="FP55" s="55"/>
      <c r="FQ55" s="260"/>
      <c r="FR55" s="260"/>
      <c r="FS55" s="55"/>
      <c r="FT55" s="55"/>
      <c r="FU55" s="55"/>
      <c r="FV55" s="55"/>
      <c r="FW55" s="55"/>
      <c r="FX55" s="55"/>
      <c r="FY55" s="55"/>
      <c r="FZ55" s="55" t="s">
        <v>5860</v>
      </c>
      <c r="GA55" s="55"/>
      <c r="GB55" s="55"/>
      <c r="GC55" s="55"/>
      <c r="GD55" s="55"/>
      <c r="GE55" s="55"/>
      <c r="GF55" s="55"/>
      <c r="GG55" s="55"/>
      <c r="GH55" s="55"/>
      <c r="GI55" s="55"/>
      <c r="GJ55" s="55"/>
      <c r="GK55" s="55"/>
      <c r="GL55" s="55"/>
      <c r="GM55" s="55"/>
      <c r="GN55" s="55"/>
      <c r="GO55" s="55"/>
      <c r="GP55" s="55"/>
      <c r="GQ55" s="55"/>
      <c r="GR55" s="55"/>
      <c r="GS55" s="55"/>
      <c r="GT55" s="55"/>
      <c r="GU55" s="55"/>
      <c r="GV55" s="55"/>
      <c r="GW55" s="55"/>
      <c r="GX55" s="55"/>
      <c r="GY55" s="55"/>
      <c r="GZ55" s="55"/>
      <c r="HA55" s="55"/>
      <c r="HB55" s="55"/>
      <c r="HC55" s="55"/>
      <c r="HD55" s="55"/>
      <c r="HE55" s="55"/>
      <c r="HF55" s="55"/>
      <c r="HG55" s="55"/>
      <c r="HH55" s="55"/>
      <c r="HI55" s="55"/>
      <c r="HJ55" s="55"/>
      <c r="HK55" s="55"/>
      <c r="HL55" s="55"/>
      <c r="HM55" s="55"/>
      <c r="HN55" s="55"/>
      <c r="HO55" s="55"/>
      <c r="HP55" s="55"/>
      <c r="HQ55" s="55"/>
      <c r="HR55" s="260"/>
      <c r="HS55" s="55"/>
      <c r="HT55" s="55"/>
      <c r="HU55" s="55"/>
      <c r="HV55" s="55"/>
      <c r="HW55" s="55"/>
      <c r="HX55" s="55"/>
      <c r="HY55" s="55"/>
      <c r="HZ55" s="55"/>
      <c r="IA55" s="55"/>
      <c r="IB55" s="55"/>
      <c r="IC55" s="55"/>
      <c r="ID55" s="319"/>
      <c r="IE55" s="55"/>
      <c r="IF55" s="55"/>
      <c r="IG55" s="55"/>
      <c r="IH55" s="55"/>
      <c r="II55" s="55"/>
      <c r="IJ55" s="55" t="s">
        <v>5860</v>
      </c>
      <c r="IK55" s="55"/>
      <c r="IL55" s="55"/>
      <c r="IM55" s="55"/>
      <c r="IN55" s="55"/>
      <c r="IO55" s="55"/>
      <c r="IP55" s="55"/>
      <c r="IQ55" s="55"/>
      <c r="IR55" s="55"/>
      <c r="IS55" s="55"/>
      <c r="IT55" s="55"/>
      <c r="IU55" s="55"/>
      <c r="IV55" s="55"/>
      <c r="IW55" s="55"/>
      <c r="IX55" s="55"/>
      <c r="IY55" s="55"/>
      <c r="IZ55" s="55"/>
      <c r="JA55" s="55" t="s">
        <v>5860</v>
      </c>
      <c r="JB55" s="55"/>
      <c r="JC55" s="55" t="s">
        <v>5860</v>
      </c>
      <c r="JD55" s="55"/>
      <c r="JE55" s="55"/>
      <c r="JF55" s="55" t="s">
        <v>5860</v>
      </c>
      <c r="JG55" s="55" t="s">
        <v>5860</v>
      </c>
      <c r="JH55" s="319"/>
      <c r="JI55" s="55" t="s">
        <v>5860</v>
      </c>
      <c r="JJ55" s="55" t="s">
        <v>5860</v>
      </c>
      <c r="JK55" s="319"/>
      <c r="JL55" s="55"/>
      <c r="JM55" s="55"/>
      <c r="JN55" s="55"/>
      <c r="JO55" s="55"/>
      <c r="JP55" s="55"/>
      <c r="JQ55" s="55"/>
      <c r="JR55" s="55"/>
      <c r="JS55" s="55"/>
      <c r="JT55" s="55"/>
      <c r="JU55" s="55"/>
      <c r="JV55" s="55"/>
      <c r="JW55" s="55"/>
      <c r="JX55" s="55"/>
      <c r="JY55" s="55"/>
      <c r="JZ55" s="55"/>
      <c r="KA55" s="55"/>
      <c r="KB55" s="319"/>
      <c r="KC55" s="319"/>
      <c r="KD55" s="55"/>
      <c r="KE55" s="55"/>
      <c r="KF55" s="55"/>
      <c r="KG55" s="55"/>
      <c r="KH55" s="55"/>
      <c r="KI55" s="55"/>
      <c r="KJ55" s="55"/>
      <c r="KK55" s="55"/>
      <c r="KL55" s="55"/>
      <c r="KM55" s="55"/>
      <c r="KN55" s="55"/>
      <c r="KO55" s="55"/>
      <c r="KP55" s="55"/>
      <c r="KQ55" s="55"/>
      <c r="KR55" s="55"/>
      <c r="KS55" s="55"/>
      <c r="KT55" s="55"/>
      <c r="KU55" s="55"/>
      <c r="KV55" s="55"/>
      <c r="KW55" s="55"/>
      <c r="KX55" s="55"/>
      <c r="KY55" s="319"/>
      <c r="KZ55" s="55"/>
      <c r="LA55" s="55"/>
      <c r="LB55" s="55"/>
      <c r="LC55" s="55"/>
      <c r="LD55" s="55"/>
      <c r="LE55" s="55"/>
      <c r="LF55" s="319"/>
      <c r="LG55" s="55"/>
      <c r="LH55" s="55"/>
      <c r="LI55" s="55"/>
      <c r="LJ55" s="55"/>
      <c r="LK55" s="55"/>
      <c r="LL55" s="55"/>
      <c r="LM55" s="55"/>
      <c r="LN55" s="55"/>
      <c r="LO55" s="55"/>
      <c r="LP55" s="55"/>
      <c r="LQ55" s="55"/>
      <c r="LR55" s="55"/>
      <c r="LS55" s="55"/>
      <c r="LT55" s="319"/>
      <c r="LU55" s="55"/>
      <c r="LV55" s="55"/>
      <c r="LW55" s="55"/>
      <c r="LX55" s="55"/>
      <c r="LY55" s="55" t="s">
        <v>5860</v>
      </c>
      <c r="LZ55" s="55"/>
      <c r="MA55" s="55"/>
      <c r="MB55" s="55"/>
      <c r="MC55" s="55"/>
      <c r="MD55" s="55"/>
      <c r="ME55" s="55"/>
      <c r="MF55" s="319"/>
      <c r="MG55" s="55"/>
      <c r="MH55" s="55"/>
      <c r="MI55" s="319"/>
      <c r="MJ55" s="55"/>
      <c r="MK55" s="55"/>
      <c r="ML55" s="55"/>
      <c r="MM55" s="319"/>
      <c r="MN55" s="55"/>
      <c r="MO55" s="55"/>
      <c r="MP55" s="55"/>
      <c r="MQ55" s="55"/>
      <c r="MR55" s="55"/>
      <c r="MS55" s="55"/>
      <c r="MT55" s="55"/>
      <c r="MU55" s="55"/>
      <c r="MV55" s="55"/>
      <c r="MW55" s="55"/>
      <c r="MX55" s="319"/>
      <c r="MY55" s="55"/>
      <c r="MZ55" s="55"/>
      <c r="NA55" s="55"/>
      <c r="NB55" s="55"/>
      <c r="NC55" s="55"/>
      <c r="ND55" s="55"/>
      <c r="NE55" s="319"/>
      <c r="NF55" s="55"/>
      <c r="NG55" s="55"/>
      <c r="NH55" s="55"/>
      <c r="NI55" s="55"/>
      <c r="NJ55" s="55"/>
      <c r="NK55" s="55"/>
      <c r="NL55" s="55"/>
      <c r="NM55" s="55"/>
      <c r="NN55" s="55"/>
      <c r="NO55" s="55"/>
      <c r="NP55" s="55"/>
      <c r="NQ55" s="55"/>
      <c r="NR55" s="55"/>
      <c r="NS55" s="55"/>
      <c r="NT55" s="55"/>
      <c r="NU55" s="55"/>
      <c r="NV55" s="55"/>
      <c r="NW55" s="55"/>
      <c r="NX55" s="55"/>
      <c r="NY55" s="55"/>
      <c r="NZ55" s="55"/>
      <c r="OA55" s="55"/>
      <c r="OB55" s="55"/>
      <c r="OC55" s="55"/>
      <c r="OD55" s="55"/>
      <c r="OE55" s="55"/>
      <c r="OF55" s="55"/>
      <c r="OG55" s="55"/>
      <c r="OH55" s="55"/>
      <c r="OI55" s="55"/>
      <c r="OJ55" s="55"/>
      <c r="OK55" s="55"/>
      <c r="OL55" s="55"/>
      <c r="OM55" s="55"/>
      <c r="ON55" s="55"/>
      <c r="OO55" s="55"/>
      <c r="OP55" s="55"/>
      <c r="OQ55" s="55"/>
      <c r="OR55" s="55"/>
      <c r="OS55" s="55"/>
      <c r="OT55" s="55"/>
      <c r="OU55" s="55"/>
      <c r="OV55" s="55"/>
      <c r="OW55" s="55"/>
      <c r="OX55" s="55"/>
      <c r="OY55" s="55"/>
      <c r="OZ55" s="55"/>
      <c r="PA55" s="55"/>
      <c r="PB55" s="55"/>
      <c r="PC55" s="55"/>
      <c r="PD55" s="55"/>
      <c r="PE55" s="55"/>
      <c r="PF55" s="55"/>
      <c r="PG55" s="55"/>
      <c r="PH55" s="55"/>
      <c r="PI55" s="55"/>
      <c r="PJ55" s="55"/>
      <c r="PK55" s="55"/>
      <c r="PL55" s="55"/>
      <c r="PM55" s="55"/>
      <c r="PN55" s="55"/>
      <c r="PO55" s="55"/>
      <c r="PP55" s="55"/>
      <c r="PQ55" s="55"/>
      <c r="PR55" s="55"/>
      <c r="PS55" s="55"/>
      <c r="PT55" s="55"/>
      <c r="PU55" s="55"/>
      <c r="PV55" s="55"/>
      <c r="PW55" s="55"/>
      <c r="PX55" s="55"/>
      <c r="PY55" s="55"/>
      <c r="PZ55" s="55"/>
    </row>
    <row r="56" spans="1:442" ht="14.5">
      <c r="A56" s="256">
        <v>54</v>
      </c>
      <c r="B56" s="230" t="s">
        <v>5904</v>
      </c>
      <c r="C56" s="100">
        <f t="shared" si="1"/>
        <v>30</v>
      </c>
      <c r="D56" s="319"/>
      <c r="E56" s="100"/>
      <c r="F56" s="55"/>
      <c r="G56" s="55"/>
      <c r="H56" s="55"/>
      <c r="I56" s="55"/>
      <c r="J56" s="55"/>
      <c r="K56" s="55"/>
      <c r="L56" s="55"/>
      <c r="M56" s="55"/>
      <c r="N56" s="55"/>
      <c r="O56" s="55"/>
      <c r="P56" s="55"/>
      <c r="Q56" s="55"/>
      <c r="R56" s="55"/>
      <c r="S56" s="55"/>
      <c r="T56" s="55"/>
      <c r="U56" s="55"/>
      <c r="V56" s="55"/>
      <c r="W56" s="55" t="s">
        <v>5860</v>
      </c>
      <c r="X56" s="55"/>
      <c r="Y56" s="55"/>
      <c r="Z56" s="55" t="s">
        <v>5860</v>
      </c>
      <c r="AA56" s="55"/>
      <c r="AB56" s="55"/>
      <c r="AC56" s="55"/>
      <c r="AD56" s="55"/>
      <c r="AE56" s="55"/>
      <c r="AF56" s="55"/>
      <c r="AG56" s="55"/>
      <c r="AH56" s="55"/>
      <c r="AI56" s="55"/>
      <c r="AJ56" s="55"/>
      <c r="AK56" s="55"/>
      <c r="AL56" s="55"/>
      <c r="AM56" s="55"/>
      <c r="AN56" s="55"/>
      <c r="AO56" s="55"/>
      <c r="AP56" s="55"/>
      <c r="AQ56" s="55"/>
      <c r="AR56" s="55"/>
      <c r="AS56" s="55" t="s">
        <v>5860</v>
      </c>
      <c r="AT56" s="55" t="s">
        <v>5860</v>
      </c>
      <c r="AU56" s="55"/>
      <c r="AV56" s="55"/>
      <c r="AW56" s="55"/>
      <c r="AX56" s="55"/>
      <c r="AY56" s="55"/>
      <c r="AZ56" s="55"/>
      <c r="BA56" s="55"/>
      <c r="BB56" s="55"/>
      <c r="BC56" s="100"/>
      <c r="BD56" s="55"/>
      <c r="BE56" s="55"/>
      <c r="BF56" s="55"/>
      <c r="BG56" s="55"/>
      <c r="BH56" s="55"/>
      <c r="BI56" s="55"/>
      <c r="BJ56" s="55"/>
      <c r="BK56" s="55"/>
      <c r="BL56" s="55"/>
      <c r="BM56" s="55"/>
      <c r="BN56" s="55"/>
      <c r="BO56" s="55"/>
      <c r="BP56" s="55"/>
      <c r="BQ56" s="55"/>
      <c r="BR56" s="55"/>
      <c r="BS56" s="257"/>
      <c r="BT56" s="319"/>
      <c r="BU56" s="55"/>
      <c r="BV56" s="55"/>
      <c r="BW56" s="55"/>
      <c r="BX56" s="55"/>
      <c r="BY56" s="55"/>
      <c r="BZ56" s="55"/>
      <c r="CA56" s="55"/>
      <c r="CB56" s="55" t="s">
        <v>5860</v>
      </c>
      <c r="CC56" s="55"/>
      <c r="CD56" s="55"/>
      <c r="CE56" s="55"/>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55"/>
      <c r="DI56" s="55"/>
      <c r="DJ56" s="55"/>
      <c r="DK56" s="55"/>
      <c r="DL56" s="55"/>
      <c r="DM56" s="55" t="s">
        <v>5860</v>
      </c>
      <c r="DN56" s="55"/>
      <c r="DO56" s="55" t="s">
        <v>5860</v>
      </c>
      <c r="DP56" s="55" t="s">
        <v>568</v>
      </c>
      <c r="DQ56" s="55"/>
      <c r="DR56" s="55"/>
      <c r="DS56" s="55"/>
      <c r="DT56" s="55"/>
      <c r="DU56" s="55" t="s">
        <v>5860</v>
      </c>
      <c r="DV56" s="55"/>
      <c r="DW56" s="55"/>
      <c r="DX56" s="55"/>
      <c r="DY56" s="55"/>
      <c r="DZ56" s="55"/>
      <c r="EA56" s="55" t="s">
        <v>5860</v>
      </c>
      <c r="EB56" s="55"/>
      <c r="EC56" s="55"/>
      <c r="ED56" s="55" t="s">
        <v>5860</v>
      </c>
      <c r="EE56" s="55"/>
      <c r="EF56" s="55" t="s">
        <v>5860</v>
      </c>
      <c r="EG56" s="55"/>
      <c r="EH56" s="55"/>
      <c r="EI56" s="55"/>
      <c r="EJ56" s="55"/>
      <c r="EK56" s="55"/>
      <c r="EL56" s="55" t="s">
        <v>5860</v>
      </c>
      <c r="EM56" s="257"/>
      <c r="EN56" s="55"/>
      <c r="EO56" s="258"/>
      <c r="EP56" s="55"/>
      <c r="EQ56" s="55"/>
      <c r="ER56" s="55" t="s">
        <v>5860</v>
      </c>
      <c r="ES56" s="55"/>
      <c r="ET56" s="55"/>
      <c r="EU56" s="55"/>
      <c r="EV56" s="55"/>
      <c r="EW56" s="55"/>
      <c r="EX56" s="55"/>
      <c r="EY56" s="55"/>
      <c r="EZ56" s="55"/>
      <c r="FA56" s="55"/>
      <c r="FB56" s="55" t="s">
        <v>5860</v>
      </c>
      <c r="FC56" s="55"/>
      <c r="FD56" s="55"/>
      <c r="FE56" s="55"/>
      <c r="FF56" s="55"/>
      <c r="FG56" s="55" t="s">
        <v>5860</v>
      </c>
      <c r="FH56" s="55"/>
      <c r="FI56" s="259"/>
      <c r="FJ56" s="55"/>
      <c r="FK56" s="55"/>
      <c r="FL56" s="55"/>
      <c r="FM56" s="55"/>
      <c r="FN56" s="55"/>
      <c r="FO56" s="55"/>
      <c r="FP56" s="55"/>
      <c r="FQ56" s="260"/>
      <c r="FR56" s="260"/>
      <c r="FS56" s="55"/>
      <c r="FT56" s="55"/>
      <c r="FU56" s="55"/>
      <c r="FV56" s="55" t="s">
        <v>5860</v>
      </c>
      <c r="FW56" s="55"/>
      <c r="FX56" s="55"/>
      <c r="FY56" s="55"/>
      <c r="FZ56" s="55"/>
      <c r="GA56" s="55" t="s">
        <v>5860</v>
      </c>
      <c r="GB56" s="55" t="s">
        <v>5860</v>
      </c>
      <c r="GC56" s="55"/>
      <c r="GD56" s="55"/>
      <c r="GE56" s="55"/>
      <c r="GF56" s="55"/>
      <c r="GG56" s="55"/>
      <c r="GH56" s="55"/>
      <c r="GI56" s="55"/>
      <c r="GJ56" s="55"/>
      <c r="GK56" s="55"/>
      <c r="GL56" s="55"/>
      <c r="GM56" s="55"/>
      <c r="GN56" s="55"/>
      <c r="GO56" s="55" t="s">
        <v>5860</v>
      </c>
      <c r="GP56" s="55"/>
      <c r="GQ56" s="55"/>
      <c r="GR56" s="55"/>
      <c r="GS56" s="55"/>
      <c r="GT56" s="55" t="s">
        <v>5860</v>
      </c>
      <c r="GU56" s="55"/>
      <c r="GV56" s="55"/>
      <c r="GW56" s="55"/>
      <c r="GX56" s="55"/>
      <c r="GY56" s="55"/>
      <c r="GZ56" s="55"/>
      <c r="HA56" s="55"/>
      <c r="HB56" s="55"/>
      <c r="HC56" s="55"/>
      <c r="HD56" s="55"/>
      <c r="HE56" s="55"/>
      <c r="HF56" s="55"/>
      <c r="HG56" s="55"/>
      <c r="HH56" s="55" t="s">
        <v>5860</v>
      </c>
      <c r="HI56" s="55"/>
      <c r="HJ56" s="55"/>
      <c r="HK56" s="55"/>
      <c r="HL56" s="55"/>
      <c r="HM56" s="55"/>
      <c r="HN56" s="55"/>
      <c r="HO56" s="55"/>
      <c r="HP56" s="55"/>
      <c r="HQ56" s="55"/>
      <c r="HR56" s="260"/>
      <c r="HS56" s="55"/>
      <c r="HT56" s="55"/>
      <c r="HU56" s="55"/>
      <c r="HV56" s="55"/>
      <c r="HW56" s="55"/>
      <c r="HX56" s="55"/>
      <c r="HY56" s="55"/>
      <c r="HZ56" s="55"/>
      <c r="IA56" s="55"/>
      <c r="IB56" s="55"/>
      <c r="IC56" s="55"/>
      <c r="ID56" s="319"/>
      <c r="IE56" s="55"/>
      <c r="IF56" s="55"/>
      <c r="IG56" s="55"/>
      <c r="IH56" s="55"/>
      <c r="II56" s="55"/>
      <c r="IJ56" s="55"/>
      <c r="IK56" s="55"/>
      <c r="IL56" s="55"/>
      <c r="IM56" s="55"/>
      <c r="IN56" s="55"/>
      <c r="IO56" s="55"/>
      <c r="IP56" s="55"/>
      <c r="IQ56" s="55"/>
      <c r="IR56" s="55"/>
      <c r="IS56" s="55" t="s">
        <v>5860</v>
      </c>
      <c r="IT56" s="55"/>
      <c r="IU56" s="55"/>
      <c r="IV56" s="55"/>
      <c r="IW56" s="55"/>
      <c r="IX56" s="55" t="s">
        <v>5860</v>
      </c>
      <c r="IY56" s="55"/>
      <c r="IZ56" s="55" t="s">
        <v>5860</v>
      </c>
      <c r="JA56" s="55"/>
      <c r="JB56" s="55"/>
      <c r="JC56" s="55"/>
      <c r="JD56" s="55"/>
      <c r="JE56" s="55"/>
      <c r="JF56" s="55"/>
      <c r="JG56" s="55"/>
      <c r="JH56" s="319"/>
      <c r="JI56" s="55"/>
      <c r="JJ56" s="55"/>
      <c r="JK56" s="319"/>
      <c r="JL56" s="55"/>
      <c r="JM56" s="55"/>
      <c r="JN56" s="55"/>
      <c r="JO56" s="55"/>
      <c r="JP56" s="55"/>
      <c r="JQ56" s="55"/>
      <c r="JR56" s="55"/>
      <c r="JS56" s="55"/>
      <c r="JT56" s="55"/>
      <c r="JU56" s="55" t="s">
        <v>5860</v>
      </c>
      <c r="JV56" s="55"/>
      <c r="JW56" s="55"/>
      <c r="JX56" s="55"/>
      <c r="JY56" s="55"/>
      <c r="JZ56" s="55" t="s">
        <v>5860</v>
      </c>
      <c r="KA56" s="55"/>
      <c r="KB56" s="319"/>
      <c r="KC56" s="319"/>
      <c r="KD56" s="55" t="s">
        <v>5860</v>
      </c>
      <c r="KE56" s="55"/>
      <c r="KF56" s="55"/>
      <c r="KG56" s="55"/>
      <c r="KH56" s="55"/>
      <c r="KI56" s="55"/>
      <c r="KJ56" s="55"/>
      <c r="KK56" s="55"/>
      <c r="KL56" s="55"/>
      <c r="KM56" s="55"/>
      <c r="KN56" s="55"/>
      <c r="KO56" s="55"/>
      <c r="KP56" s="55"/>
      <c r="KQ56" s="55"/>
      <c r="KR56" s="55"/>
      <c r="KS56" s="55"/>
      <c r="KT56" s="55"/>
      <c r="KU56" s="55"/>
      <c r="KV56" s="55"/>
      <c r="KW56" s="55"/>
      <c r="KX56" s="55"/>
      <c r="KY56" s="319"/>
      <c r="KZ56" s="55"/>
      <c r="LA56" s="55"/>
      <c r="LB56" s="55"/>
      <c r="LC56" s="55"/>
      <c r="LD56" s="55"/>
      <c r="LE56" s="55"/>
      <c r="LF56" s="319"/>
      <c r="LG56" s="55"/>
      <c r="LH56" s="55"/>
      <c r="LI56" s="55"/>
      <c r="LJ56" s="55"/>
      <c r="LK56" s="55"/>
      <c r="LL56" s="55"/>
      <c r="LM56" s="55"/>
      <c r="LN56" s="55"/>
      <c r="LO56" s="55"/>
      <c r="LP56" s="55"/>
      <c r="LQ56" s="55"/>
      <c r="LR56" s="55"/>
      <c r="LS56" s="55" t="s">
        <v>5860</v>
      </c>
      <c r="LT56" s="319"/>
      <c r="LU56" s="55"/>
      <c r="LV56" s="55"/>
      <c r="LW56" s="55"/>
      <c r="LX56" s="55"/>
      <c r="LY56" s="55"/>
      <c r="LZ56" s="55"/>
      <c r="MA56" s="55"/>
      <c r="MB56" s="55"/>
      <c r="MC56" s="55"/>
      <c r="MD56" s="55"/>
      <c r="ME56" s="55" t="s">
        <v>5860</v>
      </c>
      <c r="MF56" s="319"/>
      <c r="MG56" s="55"/>
      <c r="MH56" s="55"/>
      <c r="MI56" s="319"/>
      <c r="MJ56" s="55"/>
      <c r="MK56" s="55"/>
      <c r="ML56" s="55"/>
      <c r="MM56" s="319"/>
      <c r="MN56" s="55"/>
      <c r="MO56" s="55"/>
      <c r="MP56" s="55"/>
      <c r="MQ56" s="55"/>
      <c r="MR56" s="55"/>
      <c r="MS56" s="55"/>
      <c r="MT56" s="55"/>
      <c r="MU56" s="55"/>
      <c r="MV56" s="55" t="s">
        <v>5860</v>
      </c>
      <c r="MW56" s="55"/>
      <c r="MX56" s="319"/>
      <c r="MY56" s="55"/>
      <c r="MZ56" s="55"/>
      <c r="NA56" s="55"/>
      <c r="NB56" s="55"/>
      <c r="NC56" s="55"/>
      <c r="ND56" s="55"/>
      <c r="NE56" s="319"/>
      <c r="NF56" s="55"/>
      <c r="NG56" s="55"/>
      <c r="NH56" s="55"/>
      <c r="NI56" s="55"/>
      <c r="NJ56" s="55"/>
      <c r="NK56" s="55"/>
      <c r="NL56" s="55"/>
      <c r="NM56" s="55"/>
      <c r="NN56" s="55"/>
      <c r="NO56" s="55"/>
      <c r="NP56" s="55"/>
      <c r="NQ56" s="55"/>
      <c r="NR56" s="55"/>
      <c r="NS56" s="55"/>
      <c r="NT56" s="55"/>
      <c r="NU56" s="55"/>
      <c r="NV56" s="55"/>
      <c r="NW56" s="55"/>
      <c r="NX56" s="55"/>
      <c r="NY56" s="55"/>
      <c r="NZ56" s="55"/>
      <c r="OA56" s="55"/>
      <c r="OB56" s="55"/>
      <c r="OC56" s="55"/>
      <c r="OD56" s="55"/>
      <c r="OE56" s="55"/>
      <c r="OF56" s="55"/>
      <c r="OG56" s="55"/>
      <c r="OH56" s="55"/>
      <c r="OI56" s="55"/>
      <c r="OJ56" s="55"/>
      <c r="OK56" s="55"/>
      <c r="OL56" s="55"/>
      <c r="OM56" s="55"/>
      <c r="ON56" s="55"/>
      <c r="OO56" s="55"/>
      <c r="OP56" s="55"/>
      <c r="OQ56" s="55"/>
      <c r="OR56" s="55"/>
      <c r="OS56" s="55"/>
      <c r="OT56" s="55"/>
      <c r="OU56" s="55"/>
      <c r="OV56" s="55"/>
      <c r="OW56" s="55"/>
      <c r="OX56" s="55"/>
      <c r="OY56" s="55"/>
      <c r="OZ56" s="55"/>
      <c r="PA56" s="55"/>
      <c r="PB56" s="55"/>
      <c r="PC56" s="55"/>
      <c r="PD56" s="55"/>
      <c r="PE56" s="55"/>
      <c r="PF56" s="55"/>
      <c r="PG56" s="55"/>
      <c r="PH56" s="55"/>
      <c r="PI56" s="55"/>
      <c r="PJ56" s="55"/>
      <c r="PK56" s="55"/>
      <c r="PL56" s="55"/>
      <c r="PM56" s="55"/>
      <c r="PN56" s="55"/>
      <c r="PO56" s="55"/>
      <c r="PP56" s="55"/>
      <c r="PQ56" s="55"/>
      <c r="PR56" s="55"/>
      <c r="PS56" s="55"/>
      <c r="PT56" s="55"/>
      <c r="PU56" s="55"/>
      <c r="PV56" s="55"/>
      <c r="PW56" s="55"/>
      <c r="PX56" s="55"/>
      <c r="PY56" s="55"/>
      <c r="PZ56" s="55"/>
    </row>
    <row r="57" spans="1:442" ht="14.5">
      <c r="A57" s="256">
        <v>55</v>
      </c>
      <c r="B57" s="230" t="s">
        <v>5905</v>
      </c>
      <c r="C57" s="100">
        <f t="shared" si="1"/>
        <v>22</v>
      </c>
      <c r="D57" s="319"/>
      <c r="E57" s="100" t="s">
        <v>5871</v>
      </c>
      <c r="F57" s="55"/>
      <c r="G57" s="55"/>
      <c r="H57" s="55" t="s">
        <v>5860</v>
      </c>
      <c r="I57" s="55"/>
      <c r="J57" s="55"/>
      <c r="K57" s="55"/>
      <c r="L57" s="55"/>
      <c r="M57" s="55"/>
      <c r="N57" s="55"/>
      <c r="O57" s="55"/>
      <c r="P57" s="55"/>
      <c r="Q57" s="55"/>
      <c r="R57" s="55"/>
      <c r="S57" s="55"/>
      <c r="T57" s="55"/>
      <c r="U57" s="55"/>
      <c r="V57" s="55"/>
      <c r="W57" s="55" t="s">
        <v>5860</v>
      </c>
      <c r="X57" s="55"/>
      <c r="Y57" s="55"/>
      <c r="Z57" s="55"/>
      <c r="AA57" s="55"/>
      <c r="AB57" s="55"/>
      <c r="AC57" s="55"/>
      <c r="AD57" s="55"/>
      <c r="AE57" s="55"/>
      <c r="AF57" s="55"/>
      <c r="AG57" s="55"/>
      <c r="AH57" s="55"/>
      <c r="AI57" s="55"/>
      <c r="AJ57" s="55"/>
      <c r="AK57" s="55"/>
      <c r="AL57" s="55"/>
      <c r="AM57" s="55"/>
      <c r="AN57" s="55"/>
      <c r="AO57" s="55"/>
      <c r="AP57" s="55"/>
      <c r="AQ57" s="55"/>
      <c r="AR57" s="55"/>
      <c r="AS57" s="55" t="s">
        <v>5860</v>
      </c>
      <c r="AT57" s="55"/>
      <c r="AU57" s="55"/>
      <c r="AV57" s="55"/>
      <c r="AW57" s="55"/>
      <c r="AX57" s="55"/>
      <c r="AY57" s="55"/>
      <c r="AZ57" s="55"/>
      <c r="BA57" s="55"/>
      <c r="BB57" s="55"/>
      <c r="BC57" s="100" t="s">
        <v>5871</v>
      </c>
      <c r="BD57" s="55"/>
      <c r="BE57" s="55"/>
      <c r="BF57" s="55"/>
      <c r="BG57" s="55"/>
      <c r="BH57" s="55"/>
      <c r="BI57" s="55"/>
      <c r="BJ57" s="55"/>
      <c r="BK57" s="55"/>
      <c r="BL57" s="55"/>
      <c r="BM57" s="55"/>
      <c r="BN57" s="55"/>
      <c r="BO57" s="55"/>
      <c r="BP57" s="55"/>
      <c r="BQ57" s="55"/>
      <c r="BR57" s="55" t="s">
        <v>5860</v>
      </c>
      <c r="BS57" s="257"/>
      <c r="BT57" s="319"/>
      <c r="BU57" s="55"/>
      <c r="BV57" s="55"/>
      <c r="BW57" s="55"/>
      <c r="BX57" s="55"/>
      <c r="BY57" s="55"/>
      <c r="BZ57" s="55"/>
      <c r="CA57" s="55"/>
      <c r="CB57" s="55"/>
      <c r="CC57" s="55"/>
      <c r="CD57" s="55"/>
      <c r="CE57" s="55"/>
      <c r="CF57" s="55"/>
      <c r="CG57" s="55"/>
      <c r="CH57" s="55"/>
      <c r="CI57" s="55"/>
      <c r="CJ57" s="55"/>
      <c r="CK57" s="55"/>
      <c r="CL57" s="55"/>
      <c r="CM57" s="55" t="s">
        <v>5860</v>
      </c>
      <c r="CN57" s="55"/>
      <c r="CO57" s="55"/>
      <c r="CP57" s="55"/>
      <c r="CQ57" s="55"/>
      <c r="CR57" s="55"/>
      <c r="CS57" s="55"/>
      <c r="CT57" s="55"/>
      <c r="CU57" s="55"/>
      <c r="CV57" s="55"/>
      <c r="CW57" s="55"/>
      <c r="CX57" s="55"/>
      <c r="CY57" s="55"/>
      <c r="CZ57" s="55"/>
      <c r="DA57" s="55"/>
      <c r="DB57" s="55"/>
      <c r="DC57" s="55"/>
      <c r="DD57" s="55"/>
      <c r="DE57" s="55"/>
      <c r="DF57" s="55"/>
      <c r="DG57" s="55"/>
      <c r="DH57" s="55"/>
      <c r="DI57" s="55"/>
      <c r="DJ57" s="55"/>
      <c r="DK57" s="55"/>
      <c r="DL57" s="55"/>
      <c r="DM57" s="55"/>
      <c r="DN57" s="55"/>
      <c r="DO57" s="55" t="s">
        <v>5860</v>
      </c>
      <c r="DP57" s="55" t="s">
        <v>568</v>
      </c>
      <c r="DQ57" s="55"/>
      <c r="DR57" s="55"/>
      <c r="DS57" s="55"/>
      <c r="DT57" s="55"/>
      <c r="DU57" s="55"/>
      <c r="DV57" s="55"/>
      <c r="DW57" s="55"/>
      <c r="DX57" s="55"/>
      <c r="DY57" s="55"/>
      <c r="DZ57" s="55"/>
      <c r="EA57" s="55"/>
      <c r="EB57" s="55"/>
      <c r="EC57" s="55"/>
      <c r="ED57" s="55"/>
      <c r="EE57" s="55"/>
      <c r="EF57" s="55"/>
      <c r="EG57" s="55"/>
      <c r="EH57" s="55"/>
      <c r="EI57" s="55" t="s">
        <v>5860</v>
      </c>
      <c r="EJ57" s="55"/>
      <c r="EK57" s="55"/>
      <c r="EL57" s="55" t="s">
        <v>5860</v>
      </c>
      <c r="EM57" s="257"/>
      <c r="EN57" s="55"/>
      <c r="EO57" s="258"/>
      <c r="EP57" s="55"/>
      <c r="EQ57" s="55"/>
      <c r="ER57" s="55" t="s">
        <v>5860</v>
      </c>
      <c r="ES57" s="55"/>
      <c r="ET57" s="55"/>
      <c r="EU57" s="55"/>
      <c r="EV57" s="55"/>
      <c r="EW57" s="55"/>
      <c r="EX57" s="55"/>
      <c r="EY57" s="55"/>
      <c r="EZ57" s="55"/>
      <c r="FA57" s="55"/>
      <c r="FB57" s="55"/>
      <c r="FC57" s="55"/>
      <c r="FD57" s="55"/>
      <c r="FE57" s="55"/>
      <c r="FF57" s="55"/>
      <c r="FG57" s="55"/>
      <c r="FH57" s="55"/>
      <c r="FI57" s="259"/>
      <c r="FJ57" s="55"/>
      <c r="FK57" s="55"/>
      <c r="FL57" s="55"/>
      <c r="FM57" s="55"/>
      <c r="FN57" s="55"/>
      <c r="FO57" s="55"/>
      <c r="FP57" s="55"/>
      <c r="FQ57" s="260"/>
      <c r="FR57" s="260"/>
      <c r="FS57" s="55"/>
      <c r="FT57" s="55"/>
      <c r="FU57" s="55"/>
      <c r="FV57" s="55"/>
      <c r="FW57" s="55"/>
      <c r="FX57" s="55" t="s">
        <v>5860</v>
      </c>
      <c r="FY57" s="55"/>
      <c r="FZ57" s="55"/>
      <c r="GA57" s="55"/>
      <c r="GB57" s="55" t="s">
        <v>5860</v>
      </c>
      <c r="GC57" s="55"/>
      <c r="GD57" s="55"/>
      <c r="GE57" s="55"/>
      <c r="GF57" s="55"/>
      <c r="GG57" s="55"/>
      <c r="GH57" s="55"/>
      <c r="GI57" s="55"/>
      <c r="GJ57" s="55" t="s">
        <v>5860</v>
      </c>
      <c r="GK57" s="55"/>
      <c r="GL57" s="55"/>
      <c r="GM57" s="55"/>
      <c r="GN57" s="55"/>
      <c r="GO57" s="55" t="s">
        <v>5860</v>
      </c>
      <c r="GP57" s="55"/>
      <c r="GQ57" s="55"/>
      <c r="GR57" s="55"/>
      <c r="GS57" s="55"/>
      <c r="GT57" s="55"/>
      <c r="GU57" s="55"/>
      <c r="GV57" s="55"/>
      <c r="GW57" s="55"/>
      <c r="GX57" s="55"/>
      <c r="GY57" s="55"/>
      <c r="GZ57" s="55"/>
      <c r="HA57" s="55"/>
      <c r="HB57" s="55"/>
      <c r="HC57" s="55"/>
      <c r="HD57" s="55"/>
      <c r="HE57" s="55"/>
      <c r="HF57" s="55"/>
      <c r="HG57" s="55"/>
      <c r="HH57" s="55"/>
      <c r="HI57" s="55"/>
      <c r="HJ57" s="55"/>
      <c r="HK57" s="55"/>
      <c r="HL57" s="55"/>
      <c r="HM57" s="55"/>
      <c r="HN57" s="55"/>
      <c r="HO57" s="55"/>
      <c r="HP57" s="55"/>
      <c r="HQ57" s="55" t="s">
        <v>5860</v>
      </c>
      <c r="HR57" s="260"/>
      <c r="HS57" s="55"/>
      <c r="HT57" s="55"/>
      <c r="HU57" s="55"/>
      <c r="HV57" s="55"/>
      <c r="HW57" s="55"/>
      <c r="HX57" s="55"/>
      <c r="HY57" s="55"/>
      <c r="HZ57" s="55"/>
      <c r="IA57" s="55"/>
      <c r="IB57" s="55"/>
      <c r="IC57" s="55"/>
      <c r="ID57" s="319"/>
      <c r="IE57" s="55" t="s">
        <v>5860</v>
      </c>
      <c r="IF57" s="55"/>
      <c r="IG57" s="55"/>
      <c r="IH57" s="55"/>
      <c r="II57" s="55"/>
      <c r="IJ57" s="55"/>
      <c r="IK57" s="55"/>
      <c r="IL57" s="55"/>
      <c r="IM57" s="55"/>
      <c r="IN57" s="55"/>
      <c r="IO57" s="55"/>
      <c r="IP57" s="55"/>
      <c r="IQ57" s="55"/>
      <c r="IR57" s="55"/>
      <c r="IS57" s="55" t="s">
        <v>5860</v>
      </c>
      <c r="IT57" s="55"/>
      <c r="IU57" s="55"/>
      <c r="IV57" s="55"/>
      <c r="IW57" s="55"/>
      <c r="IX57" s="55"/>
      <c r="IY57" s="55"/>
      <c r="IZ57" s="55"/>
      <c r="JA57" s="55"/>
      <c r="JB57" s="55"/>
      <c r="JC57" s="55"/>
      <c r="JD57" s="55"/>
      <c r="JE57" s="55"/>
      <c r="JF57" s="55"/>
      <c r="JG57" s="55"/>
      <c r="JH57" s="319"/>
      <c r="JI57" s="55"/>
      <c r="JJ57" s="55"/>
      <c r="JK57" s="319"/>
      <c r="JL57" s="55"/>
      <c r="JM57" s="55"/>
      <c r="JN57" s="55"/>
      <c r="JO57" s="55"/>
      <c r="JP57" s="55"/>
      <c r="JQ57" s="55"/>
      <c r="JR57" s="55"/>
      <c r="JS57" s="55"/>
      <c r="JT57" s="55"/>
      <c r="JU57" s="55"/>
      <c r="JV57" s="55"/>
      <c r="JW57" s="55"/>
      <c r="JX57" s="55"/>
      <c r="JY57" s="55"/>
      <c r="JZ57" s="55"/>
      <c r="KA57" s="55"/>
      <c r="KB57" s="319"/>
      <c r="KC57" s="319"/>
      <c r="KD57" s="55" t="s">
        <v>5860</v>
      </c>
      <c r="KE57" s="55"/>
      <c r="KF57" s="55"/>
      <c r="KG57" s="55"/>
      <c r="KH57" s="55"/>
      <c r="KI57" s="55"/>
      <c r="KJ57" s="55"/>
      <c r="KK57" s="55"/>
      <c r="KL57" s="55"/>
      <c r="KM57" s="55"/>
      <c r="KN57" s="55"/>
      <c r="KO57" s="55"/>
      <c r="KP57" s="55"/>
      <c r="KQ57" s="55"/>
      <c r="KR57" s="55"/>
      <c r="KS57" s="55"/>
      <c r="KT57" s="55"/>
      <c r="KU57" s="55"/>
      <c r="KV57" s="55"/>
      <c r="KW57" s="55"/>
      <c r="KX57" s="55"/>
      <c r="KY57" s="319"/>
      <c r="KZ57" s="55"/>
      <c r="LA57" s="55"/>
      <c r="LB57" s="55"/>
      <c r="LC57" s="55"/>
      <c r="LD57" s="55"/>
      <c r="LE57" s="55"/>
      <c r="LF57" s="319"/>
      <c r="LG57" s="55" t="s">
        <v>5860</v>
      </c>
      <c r="LH57" s="55"/>
      <c r="LI57" s="55"/>
      <c r="LJ57" s="55"/>
      <c r="LK57" s="55"/>
      <c r="LL57" s="55"/>
      <c r="LM57" s="55"/>
      <c r="LN57" s="55"/>
      <c r="LO57" s="55"/>
      <c r="LP57" s="55"/>
      <c r="LQ57" s="55"/>
      <c r="LR57" s="55"/>
      <c r="LS57" s="55" t="s">
        <v>5860</v>
      </c>
      <c r="LT57" s="319"/>
      <c r="LU57" s="55"/>
      <c r="LV57" s="55"/>
      <c r="LW57" s="55"/>
      <c r="LX57" s="55"/>
      <c r="LY57" s="55"/>
      <c r="LZ57" s="55"/>
      <c r="MA57" s="55"/>
      <c r="MB57" s="55"/>
      <c r="MC57" s="55"/>
      <c r="MD57" s="55"/>
      <c r="ME57" s="55"/>
      <c r="MF57" s="319"/>
      <c r="MG57" s="55"/>
      <c r="MH57" s="55"/>
      <c r="MI57" s="319"/>
      <c r="MJ57" s="55"/>
      <c r="MK57" s="55"/>
      <c r="ML57" s="55"/>
      <c r="MM57" s="319"/>
      <c r="MN57" s="55"/>
      <c r="MO57" s="55"/>
      <c r="MP57" s="55"/>
      <c r="MQ57" s="55"/>
      <c r="MR57" s="55"/>
      <c r="MS57" s="55"/>
      <c r="MT57" s="55"/>
      <c r="MU57" s="55"/>
      <c r="MV57" s="55"/>
      <c r="MW57" s="55"/>
      <c r="MX57" s="319"/>
      <c r="MY57" s="55"/>
      <c r="MZ57" s="55"/>
      <c r="NA57" s="55"/>
      <c r="NB57" s="55"/>
      <c r="NC57" s="55"/>
      <c r="ND57" s="55" t="s">
        <v>5860</v>
      </c>
      <c r="NE57" s="319"/>
      <c r="NF57" s="55"/>
      <c r="NG57" s="55"/>
      <c r="NH57" s="55"/>
      <c r="NI57" s="55"/>
      <c r="NJ57" s="55"/>
      <c r="NK57" s="55"/>
      <c r="NL57" s="55"/>
      <c r="NM57" s="55"/>
      <c r="NN57" s="55"/>
      <c r="NO57" s="55"/>
      <c r="NP57" s="55"/>
      <c r="NQ57" s="55"/>
      <c r="NR57" s="55"/>
      <c r="NS57" s="55"/>
      <c r="NT57" s="55"/>
      <c r="NU57" s="55"/>
      <c r="NV57" s="55"/>
      <c r="NW57" s="55"/>
      <c r="NX57" s="55"/>
      <c r="NY57" s="55"/>
      <c r="NZ57" s="55"/>
      <c r="OA57" s="55"/>
      <c r="OB57" s="55"/>
      <c r="OC57" s="55"/>
      <c r="OD57" s="55"/>
      <c r="OE57" s="55"/>
      <c r="OF57" s="55"/>
      <c r="OG57" s="55"/>
      <c r="OH57" s="55"/>
      <c r="OI57" s="55"/>
      <c r="OJ57" s="55"/>
      <c r="OK57" s="55"/>
      <c r="OL57" s="55"/>
      <c r="OM57" s="55"/>
      <c r="ON57" s="55"/>
      <c r="OO57" s="55"/>
      <c r="OP57" s="55"/>
      <c r="OQ57" s="55"/>
      <c r="OR57" s="55"/>
      <c r="OS57" s="55"/>
      <c r="OT57" s="55"/>
      <c r="OU57" s="55"/>
      <c r="OV57" s="55"/>
      <c r="OW57" s="55"/>
      <c r="OX57" s="55"/>
      <c r="OY57" s="55"/>
      <c r="OZ57" s="55"/>
      <c r="PA57" s="55"/>
      <c r="PB57" s="55"/>
      <c r="PC57" s="55"/>
      <c r="PD57" s="55"/>
      <c r="PE57" s="55"/>
      <c r="PF57" s="55"/>
      <c r="PG57" s="55"/>
      <c r="PH57" s="55"/>
      <c r="PI57" s="55"/>
      <c r="PJ57" s="55"/>
      <c r="PK57" s="55"/>
      <c r="PL57" s="55"/>
      <c r="PM57" s="55"/>
      <c r="PN57" s="55"/>
      <c r="PO57" s="55"/>
      <c r="PP57" s="55"/>
      <c r="PQ57" s="55"/>
      <c r="PR57" s="55"/>
      <c r="PS57" s="55"/>
      <c r="PT57" s="55"/>
      <c r="PU57" s="55"/>
      <c r="PV57" s="55"/>
      <c r="PW57" s="55"/>
      <c r="PX57" s="55"/>
      <c r="PY57" s="55"/>
      <c r="PZ57" s="55"/>
    </row>
    <row r="58" spans="1:442" ht="14.5">
      <c r="A58" s="256">
        <v>56</v>
      </c>
      <c r="B58" s="230" t="s">
        <v>5906</v>
      </c>
      <c r="C58" s="100">
        <f t="shared" si="1"/>
        <v>27</v>
      </c>
      <c r="D58" s="319"/>
      <c r="E58" s="100" t="s">
        <v>5871</v>
      </c>
      <c r="F58" s="55"/>
      <c r="G58" s="55"/>
      <c r="H58" s="55"/>
      <c r="I58" s="55"/>
      <c r="J58" s="55"/>
      <c r="K58" s="55" t="s">
        <v>5860</v>
      </c>
      <c r="L58" s="55" t="s">
        <v>5860</v>
      </c>
      <c r="M58" s="55"/>
      <c r="N58" s="55"/>
      <c r="O58" s="55"/>
      <c r="P58" s="55"/>
      <c r="Q58" s="55"/>
      <c r="R58" s="55"/>
      <c r="S58" s="55"/>
      <c r="T58" s="55" t="s">
        <v>5860</v>
      </c>
      <c r="U58" s="55"/>
      <c r="V58" s="55"/>
      <c r="W58" s="55"/>
      <c r="X58" s="55"/>
      <c r="Y58" s="55"/>
      <c r="Z58" s="55"/>
      <c r="AA58" s="55"/>
      <c r="AB58" s="55"/>
      <c r="AC58" s="55"/>
      <c r="AD58" s="55"/>
      <c r="AE58" s="55"/>
      <c r="AF58" s="55"/>
      <c r="AG58" s="55"/>
      <c r="AH58" s="55"/>
      <c r="AI58" s="55"/>
      <c r="AJ58" s="55"/>
      <c r="AK58" s="55"/>
      <c r="AL58" s="55"/>
      <c r="AM58" s="55"/>
      <c r="AN58" s="55"/>
      <c r="AO58" s="55"/>
      <c r="AP58" s="55" t="s">
        <v>5860</v>
      </c>
      <c r="AQ58" s="55"/>
      <c r="AR58" s="55"/>
      <c r="AS58" s="55"/>
      <c r="AT58" s="55"/>
      <c r="AU58" s="55"/>
      <c r="AV58" s="55"/>
      <c r="AW58" s="55"/>
      <c r="AX58" s="55"/>
      <c r="AY58" s="55"/>
      <c r="AZ58" s="55"/>
      <c r="BA58" s="55"/>
      <c r="BB58" s="55"/>
      <c r="BC58" s="100" t="s">
        <v>5871</v>
      </c>
      <c r="BD58" s="55"/>
      <c r="BE58" s="55"/>
      <c r="BF58" s="55"/>
      <c r="BG58" s="55"/>
      <c r="BH58" s="55"/>
      <c r="BI58" s="55"/>
      <c r="BJ58" s="55"/>
      <c r="BK58" s="55"/>
      <c r="BL58" s="55"/>
      <c r="BM58" s="55"/>
      <c r="BN58" s="55"/>
      <c r="BO58" s="55"/>
      <c r="BP58" s="55"/>
      <c r="BQ58" s="55"/>
      <c r="BR58" s="55"/>
      <c r="BS58" s="257"/>
      <c r="BT58" s="297"/>
      <c r="BU58" s="55"/>
      <c r="BV58" s="55"/>
      <c r="BW58" s="55"/>
      <c r="BX58" s="55"/>
      <c r="BY58" s="55"/>
      <c r="BZ58" s="55"/>
      <c r="CA58" s="55"/>
      <c r="CB58" s="55"/>
      <c r="CC58" s="55"/>
      <c r="CD58" s="55"/>
      <c r="CE58" s="55"/>
      <c r="CF58" s="55"/>
      <c r="CG58" s="55"/>
      <c r="CH58" s="55"/>
      <c r="CI58" s="55"/>
      <c r="CJ58" s="55"/>
      <c r="CK58" s="55"/>
      <c r="CL58" s="55"/>
      <c r="CM58" s="55"/>
      <c r="CN58" s="55"/>
      <c r="CO58" s="55" t="s">
        <v>5860</v>
      </c>
      <c r="CP58" s="55"/>
      <c r="CQ58" s="55"/>
      <c r="CR58" s="55"/>
      <c r="CS58" s="55"/>
      <c r="CT58" s="55"/>
      <c r="CU58" s="55"/>
      <c r="CV58" s="55"/>
      <c r="CW58" s="55"/>
      <c r="CX58" s="55"/>
      <c r="CY58" s="55" t="s">
        <v>5860</v>
      </c>
      <c r="CZ58" s="55"/>
      <c r="DA58" s="55"/>
      <c r="DB58" s="55"/>
      <c r="DC58" s="55"/>
      <c r="DD58" s="55"/>
      <c r="DE58" s="55"/>
      <c r="DF58" s="55"/>
      <c r="DG58" s="55"/>
      <c r="DH58" s="55"/>
      <c r="DI58" s="55"/>
      <c r="DJ58" s="55"/>
      <c r="DK58" s="55"/>
      <c r="DL58" s="55"/>
      <c r="DM58" s="55"/>
      <c r="DN58" s="55"/>
      <c r="DO58" s="55"/>
      <c r="DP58" s="55" t="s">
        <v>568</v>
      </c>
      <c r="DQ58" s="55"/>
      <c r="DR58" s="55"/>
      <c r="DS58" s="55"/>
      <c r="DT58" s="55"/>
      <c r="DU58" s="55"/>
      <c r="DV58" s="55"/>
      <c r="DW58" s="55"/>
      <c r="DX58" s="55"/>
      <c r="DY58" s="55"/>
      <c r="DZ58" s="55"/>
      <c r="EA58" s="55"/>
      <c r="EB58" s="55"/>
      <c r="EC58" s="55"/>
      <c r="ED58" s="55"/>
      <c r="EE58" s="55" t="s">
        <v>5860</v>
      </c>
      <c r="EF58" s="55"/>
      <c r="EG58" s="55"/>
      <c r="EH58" s="55"/>
      <c r="EI58" s="55"/>
      <c r="EJ58" s="55"/>
      <c r="EK58" s="55"/>
      <c r="EL58" s="55"/>
      <c r="EM58" s="257"/>
      <c r="EN58" s="55"/>
      <c r="EO58" s="258"/>
      <c r="EP58" s="55"/>
      <c r="EQ58" s="55"/>
      <c r="ER58" s="55"/>
      <c r="ES58" s="55"/>
      <c r="ET58" s="55"/>
      <c r="EU58" s="55"/>
      <c r="EV58" s="55"/>
      <c r="EW58" s="55"/>
      <c r="EX58" s="55"/>
      <c r="EY58" s="55"/>
      <c r="EZ58" s="55"/>
      <c r="FA58" s="55" t="s">
        <v>5860</v>
      </c>
      <c r="FB58" s="55" t="s">
        <v>5860</v>
      </c>
      <c r="FC58" s="55"/>
      <c r="FD58" s="55"/>
      <c r="FE58" s="55"/>
      <c r="FF58" s="55"/>
      <c r="FG58" s="55"/>
      <c r="FH58" s="55"/>
      <c r="FI58" s="259"/>
      <c r="FJ58" s="55"/>
      <c r="FK58" s="55"/>
      <c r="FL58" s="55"/>
      <c r="FM58" s="55"/>
      <c r="FN58" s="55"/>
      <c r="FO58" s="55"/>
      <c r="FP58" s="55"/>
      <c r="FQ58" s="260"/>
      <c r="FR58" s="260"/>
      <c r="FS58" s="55" t="s">
        <v>5860</v>
      </c>
      <c r="FT58" s="55"/>
      <c r="FU58" s="55"/>
      <c r="FV58" s="55"/>
      <c r="FW58" s="55"/>
      <c r="FX58" s="55" t="s">
        <v>5860</v>
      </c>
      <c r="FY58" s="55"/>
      <c r="FZ58" s="55" t="s">
        <v>5860</v>
      </c>
      <c r="GA58" s="55"/>
      <c r="GB58" s="55"/>
      <c r="GC58" s="55"/>
      <c r="GD58" s="55"/>
      <c r="GE58" s="55"/>
      <c r="GF58" s="55"/>
      <c r="GG58" s="55"/>
      <c r="GH58" s="55"/>
      <c r="GI58" s="55"/>
      <c r="GJ58" s="55" t="s">
        <v>5860</v>
      </c>
      <c r="GK58" s="55"/>
      <c r="GL58" s="55"/>
      <c r="GM58" s="55"/>
      <c r="GN58" s="55"/>
      <c r="GO58" s="55" t="s">
        <v>5860</v>
      </c>
      <c r="GP58" s="55"/>
      <c r="GQ58" s="55"/>
      <c r="GR58" s="55"/>
      <c r="GS58" s="55"/>
      <c r="GT58" s="55"/>
      <c r="GU58" s="55" t="s">
        <v>5860</v>
      </c>
      <c r="GV58" s="55"/>
      <c r="GW58" s="55"/>
      <c r="GX58" s="55"/>
      <c r="GY58" s="55"/>
      <c r="GZ58" s="55"/>
      <c r="HA58" s="55"/>
      <c r="HB58" s="55"/>
      <c r="HC58" s="55"/>
      <c r="HD58" s="55"/>
      <c r="HE58" s="55"/>
      <c r="HF58" s="55"/>
      <c r="HG58" s="55"/>
      <c r="HH58" s="55"/>
      <c r="HI58" s="55"/>
      <c r="HJ58" s="55"/>
      <c r="HK58" s="55"/>
      <c r="HL58" s="55" t="s">
        <v>5860</v>
      </c>
      <c r="HM58" s="55"/>
      <c r="HN58" s="55"/>
      <c r="HO58" s="55"/>
      <c r="HP58" s="55"/>
      <c r="HQ58" s="55" t="s">
        <v>5860</v>
      </c>
      <c r="HR58" s="260"/>
      <c r="HS58" s="55"/>
      <c r="HT58" s="55"/>
      <c r="HU58" s="55"/>
      <c r="HV58" s="55"/>
      <c r="HW58" s="55"/>
      <c r="HX58" s="55"/>
      <c r="HY58" s="55"/>
      <c r="HZ58" s="55"/>
      <c r="IA58" s="55"/>
      <c r="IB58" s="55"/>
      <c r="IC58" s="55"/>
      <c r="ID58" s="319"/>
      <c r="IE58" s="55" t="s">
        <v>5860</v>
      </c>
      <c r="IF58" s="55"/>
      <c r="IG58" s="55"/>
      <c r="IH58" s="55"/>
      <c r="II58" s="55"/>
      <c r="IJ58" s="55"/>
      <c r="IK58" s="55"/>
      <c r="IL58" s="55"/>
      <c r="IM58" s="55"/>
      <c r="IN58" s="55"/>
      <c r="IO58" s="55"/>
      <c r="IP58" s="55"/>
      <c r="IQ58" s="55"/>
      <c r="IR58" s="55"/>
      <c r="IS58" s="55"/>
      <c r="IT58" s="55"/>
      <c r="IU58" s="55"/>
      <c r="IV58" s="55"/>
      <c r="IW58" s="55"/>
      <c r="IX58" s="55"/>
      <c r="IY58" s="55"/>
      <c r="IZ58" s="55"/>
      <c r="JA58" s="55" t="s">
        <v>5860</v>
      </c>
      <c r="JB58" s="55"/>
      <c r="JC58" s="55"/>
      <c r="JD58" s="55"/>
      <c r="JE58" s="55"/>
      <c r="JF58" s="55"/>
      <c r="JG58" s="55"/>
      <c r="JH58" s="319"/>
      <c r="JI58" s="55"/>
      <c r="JJ58" s="55"/>
      <c r="JK58" s="319"/>
      <c r="JL58" s="55"/>
      <c r="JM58" s="55"/>
      <c r="JN58" s="55"/>
      <c r="JO58" s="55"/>
      <c r="JP58" s="55"/>
      <c r="JQ58" s="55"/>
      <c r="JR58" s="55"/>
      <c r="JS58" s="55" t="s">
        <v>5860</v>
      </c>
      <c r="JT58" s="55"/>
      <c r="JU58" s="55"/>
      <c r="JV58" s="55"/>
      <c r="JW58" s="55"/>
      <c r="JX58" s="55"/>
      <c r="JY58" s="55"/>
      <c r="JZ58" s="55"/>
      <c r="KA58" s="55"/>
      <c r="KB58" s="319"/>
      <c r="KC58" s="319"/>
      <c r="KD58" s="55"/>
      <c r="KE58" s="55"/>
      <c r="KF58" s="55"/>
      <c r="KG58" s="55"/>
      <c r="KH58" s="55"/>
      <c r="KI58" s="55"/>
      <c r="KJ58" s="55"/>
      <c r="KK58" s="55"/>
      <c r="KL58" s="55"/>
      <c r="KM58" s="55"/>
      <c r="KN58" s="55"/>
      <c r="KO58" s="55"/>
      <c r="KP58" s="55"/>
      <c r="KQ58" s="55"/>
      <c r="KR58" s="55"/>
      <c r="KS58" s="55"/>
      <c r="KT58" s="55"/>
      <c r="KU58" s="55"/>
      <c r="KV58" s="55"/>
      <c r="KW58" s="55"/>
      <c r="KX58" s="55"/>
      <c r="KY58" s="319"/>
      <c r="KZ58" s="55"/>
      <c r="LA58" s="55"/>
      <c r="LB58" s="55"/>
      <c r="LC58" s="55"/>
      <c r="LD58" s="55"/>
      <c r="LE58" s="55"/>
      <c r="LF58" s="319"/>
      <c r="LG58" s="55" t="s">
        <v>5860</v>
      </c>
      <c r="LH58" s="55"/>
      <c r="LI58" s="55"/>
      <c r="LJ58" s="55"/>
      <c r="LK58" s="55" t="s">
        <v>5860</v>
      </c>
      <c r="LL58" s="55"/>
      <c r="LM58" s="55"/>
      <c r="LN58" s="55"/>
      <c r="LO58" s="55"/>
      <c r="LP58" s="55"/>
      <c r="LQ58" s="55"/>
      <c r="LR58" s="55"/>
      <c r="LS58" s="55"/>
      <c r="LT58" s="319"/>
      <c r="LU58" s="55" t="s">
        <v>5860</v>
      </c>
      <c r="LV58" s="55"/>
      <c r="LW58" s="55"/>
      <c r="LX58" s="55"/>
      <c r="LY58" s="55"/>
      <c r="LZ58" s="55"/>
      <c r="MA58" s="55"/>
      <c r="MB58" s="55"/>
      <c r="MC58" s="55"/>
      <c r="MD58" s="55"/>
      <c r="ME58" s="55"/>
      <c r="MF58" s="319"/>
      <c r="MG58" s="55"/>
      <c r="MH58" s="55"/>
      <c r="MI58" s="319"/>
      <c r="MJ58" s="55"/>
      <c r="MK58" s="55"/>
      <c r="ML58" s="55" t="s">
        <v>5860</v>
      </c>
      <c r="MM58" s="319"/>
      <c r="MN58" s="55"/>
      <c r="MO58" s="55"/>
      <c r="MP58" s="55"/>
      <c r="MQ58" s="55"/>
      <c r="MR58" s="55"/>
      <c r="MS58" s="55"/>
      <c r="MT58" s="55"/>
      <c r="MU58" s="55"/>
      <c r="MV58" s="55"/>
      <c r="MW58" s="55"/>
      <c r="MX58" s="319"/>
      <c r="MY58" s="55"/>
      <c r="MZ58" s="55"/>
      <c r="NA58" s="55"/>
      <c r="NB58" s="55"/>
      <c r="NC58" s="55"/>
      <c r="ND58" s="55" t="s">
        <v>5860</v>
      </c>
      <c r="NE58" s="319"/>
      <c r="NF58" s="55"/>
      <c r="NG58" s="55"/>
      <c r="NH58" s="55"/>
      <c r="NI58" s="55"/>
      <c r="NJ58" s="55"/>
      <c r="NK58" s="55"/>
      <c r="NL58" s="55"/>
      <c r="NM58" s="55"/>
      <c r="NN58" s="55"/>
      <c r="NO58" s="55"/>
      <c r="NP58" s="55"/>
      <c r="NQ58" s="55"/>
      <c r="NR58" s="55"/>
      <c r="NS58" s="55"/>
      <c r="NT58" s="55"/>
      <c r="NU58" s="55"/>
      <c r="NV58" s="55"/>
      <c r="NW58" s="55"/>
      <c r="NX58" s="55"/>
      <c r="NY58" s="55"/>
      <c r="NZ58" s="55"/>
      <c r="OA58" s="55"/>
      <c r="OB58" s="55"/>
      <c r="OC58" s="55"/>
      <c r="OD58" s="55"/>
      <c r="OE58" s="55"/>
      <c r="OF58" s="55"/>
      <c r="OG58" s="55"/>
      <c r="OH58" s="55"/>
      <c r="OI58" s="55"/>
      <c r="OJ58" s="55"/>
      <c r="OK58" s="55"/>
      <c r="OL58" s="55"/>
      <c r="OM58" s="55"/>
      <c r="ON58" s="55"/>
      <c r="OO58" s="55"/>
      <c r="OP58" s="55"/>
      <c r="OQ58" s="55"/>
      <c r="OR58" s="55"/>
      <c r="OS58" s="55"/>
      <c r="OT58" s="55"/>
      <c r="OU58" s="55"/>
      <c r="OV58" s="55"/>
      <c r="OW58" s="55"/>
      <c r="OX58" s="55"/>
      <c r="OY58" s="55"/>
      <c r="OZ58" s="55"/>
      <c r="PA58" s="55"/>
      <c r="PB58" s="55"/>
      <c r="PC58" s="55"/>
      <c r="PD58" s="55"/>
      <c r="PE58" s="55"/>
      <c r="PF58" s="55"/>
      <c r="PG58" s="55"/>
      <c r="PH58" s="55"/>
      <c r="PI58" s="55"/>
      <c r="PJ58" s="55"/>
      <c r="PK58" s="55"/>
      <c r="PL58" s="55"/>
      <c r="PM58" s="55"/>
      <c r="PN58" s="55"/>
      <c r="PO58" s="55"/>
      <c r="PP58" s="55"/>
      <c r="PQ58" s="55"/>
      <c r="PR58" s="55"/>
      <c r="PS58" s="55"/>
      <c r="PT58" s="55"/>
      <c r="PU58" s="55"/>
      <c r="PV58" s="55"/>
      <c r="PW58" s="55"/>
      <c r="PX58" s="55"/>
      <c r="PY58" s="55"/>
      <c r="PZ58" s="55"/>
    </row>
    <row r="59" spans="1:442" ht="14.5">
      <c r="A59" s="256">
        <v>57</v>
      </c>
      <c r="B59" s="230" t="s">
        <v>5907</v>
      </c>
      <c r="C59" s="100">
        <f t="shared" si="1"/>
        <v>59</v>
      </c>
      <c r="D59" s="319"/>
      <c r="E59" s="100"/>
      <c r="F59" s="55"/>
      <c r="G59" s="55"/>
      <c r="H59" s="55"/>
      <c r="I59" s="55" t="s">
        <v>5860</v>
      </c>
      <c r="J59" s="55"/>
      <c r="K59" s="55" t="s">
        <v>5860</v>
      </c>
      <c r="L59" s="55"/>
      <c r="M59" s="55"/>
      <c r="N59" s="55"/>
      <c r="O59" s="55"/>
      <c r="P59" s="55"/>
      <c r="Q59" s="55"/>
      <c r="R59" s="55"/>
      <c r="S59" s="55"/>
      <c r="T59" s="55"/>
      <c r="U59" s="55"/>
      <c r="V59" s="55" t="s">
        <v>5860</v>
      </c>
      <c r="W59" s="55" t="s">
        <v>5860</v>
      </c>
      <c r="X59" s="55"/>
      <c r="Y59" s="55" t="s">
        <v>5860</v>
      </c>
      <c r="Z59" s="55"/>
      <c r="AA59" s="55"/>
      <c r="AB59" s="55"/>
      <c r="AC59" s="55" t="s">
        <v>5860</v>
      </c>
      <c r="AD59" s="55"/>
      <c r="AE59" s="55"/>
      <c r="AF59" s="55" t="s">
        <v>5860</v>
      </c>
      <c r="AG59" s="55"/>
      <c r="AH59" s="55"/>
      <c r="AI59" s="55"/>
      <c r="AJ59" s="55"/>
      <c r="AK59" s="55"/>
      <c r="AL59" s="55"/>
      <c r="AM59" s="55"/>
      <c r="AN59" s="55"/>
      <c r="AO59" s="55" t="s">
        <v>5860</v>
      </c>
      <c r="AP59" s="55" t="s">
        <v>5860</v>
      </c>
      <c r="AQ59" s="55"/>
      <c r="AR59" s="55"/>
      <c r="AS59" s="55" t="s">
        <v>5860</v>
      </c>
      <c r="AT59" s="55"/>
      <c r="AU59" s="55"/>
      <c r="AV59" s="55"/>
      <c r="AW59" s="55"/>
      <c r="AX59" s="55"/>
      <c r="AY59" s="55"/>
      <c r="AZ59" s="55"/>
      <c r="BA59" s="55"/>
      <c r="BB59" s="55"/>
      <c r="BC59" s="100"/>
      <c r="BD59" s="55"/>
      <c r="BE59" s="55"/>
      <c r="BF59" s="55"/>
      <c r="BG59" s="55"/>
      <c r="BH59" s="55"/>
      <c r="BI59" s="55" t="s">
        <v>5860</v>
      </c>
      <c r="BJ59" s="55" t="s">
        <v>5860</v>
      </c>
      <c r="BK59" s="55"/>
      <c r="BL59" s="55" t="s">
        <v>5860</v>
      </c>
      <c r="BM59" s="55" t="s">
        <v>5860</v>
      </c>
      <c r="BN59" s="55"/>
      <c r="BO59" s="55"/>
      <c r="BP59" s="55"/>
      <c r="BQ59" s="55"/>
      <c r="BR59" s="55"/>
      <c r="BS59" s="257" t="s">
        <v>5860</v>
      </c>
      <c r="BT59" s="55"/>
      <c r="BU59" s="55" t="s">
        <v>5860</v>
      </c>
      <c r="BV59" s="55"/>
      <c r="BW59" s="55"/>
      <c r="BX59" s="55"/>
      <c r="BY59" s="55"/>
      <c r="BZ59" s="55"/>
      <c r="CA59" s="55"/>
      <c r="CB59" s="55"/>
      <c r="CC59" s="55"/>
      <c r="CD59" s="55"/>
      <c r="CE59" s="55"/>
      <c r="CF59" s="55"/>
      <c r="CG59" s="55"/>
      <c r="CH59" s="55"/>
      <c r="CI59" s="55"/>
      <c r="CJ59" s="55"/>
      <c r="CK59" s="55"/>
      <c r="CL59" s="55"/>
      <c r="CM59" s="55"/>
      <c r="CN59" s="55"/>
      <c r="CO59" s="55" t="s">
        <v>5860</v>
      </c>
      <c r="CP59" s="55"/>
      <c r="CQ59" s="55"/>
      <c r="CR59" s="55"/>
      <c r="CS59" s="55"/>
      <c r="CT59" s="55"/>
      <c r="CU59" s="55"/>
      <c r="CV59" s="55"/>
      <c r="CW59" s="55"/>
      <c r="CX59" s="55"/>
      <c r="CY59" s="55"/>
      <c r="CZ59" s="55" t="s">
        <v>5860</v>
      </c>
      <c r="DA59" s="55"/>
      <c r="DB59" s="55"/>
      <c r="DC59" s="55"/>
      <c r="DD59" s="55"/>
      <c r="DE59" s="55"/>
      <c r="DF59" s="55"/>
      <c r="DG59" s="55"/>
      <c r="DH59" s="55"/>
      <c r="DI59" s="55" t="s">
        <v>5860</v>
      </c>
      <c r="DJ59" s="55" t="s">
        <v>5860</v>
      </c>
      <c r="DK59" s="55"/>
      <c r="DL59" s="55"/>
      <c r="DM59" s="55"/>
      <c r="DN59" s="55"/>
      <c r="DO59" s="55"/>
      <c r="DP59" s="55" t="s">
        <v>568</v>
      </c>
      <c r="DQ59" s="55" t="s">
        <v>5860</v>
      </c>
      <c r="DR59" s="55"/>
      <c r="DS59" s="55"/>
      <c r="DT59" s="55"/>
      <c r="DU59" s="55"/>
      <c r="DV59" s="55"/>
      <c r="DW59" s="55"/>
      <c r="DX59" s="55" t="s">
        <v>5860</v>
      </c>
      <c r="DY59" s="55" t="s">
        <v>5860</v>
      </c>
      <c r="DZ59" s="55"/>
      <c r="EA59" s="55"/>
      <c r="EB59" s="55"/>
      <c r="EC59" s="55"/>
      <c r="ED59" s="55"/>
      <c r="EE59" s="55" t="s">
        <v>5860</v>
      </c>
      <c r="EF59" s="55"/>
      <c r="EG59" s="55" t="s">
        <v>5860</v>
      </c>
      <c r="EH59" s="55" t="s">
        <v>5860</v>
      </c>
      <c r="EI59" s="55"/>
      <c r="EJ59" s="55"/>
      <c r="EK59" s="55"/>
      <c r="EL59" s="55"/>
      <c r="EM59" s="257"/>
      <c r="EN59" s="55"/>
      <c r="EO59" s="258"/>
      <c r="EP59" s="55" t="s">
        <v>5871</v>
      </c>
      <c r="EQ59" s="55"/>
      <c r="ER59" s="55"/>
      <c r="ES59" s="55"/>
      <c r="ET59" s="55"/>
      <c r="EU59" s="55" t="s">
        <v>5860</v>
      </c>
      <c r="EV59" s="55"/>
      <c r="EW59" s="55"/>
      <c r="EX59" s="55"/>
      <c r="EY59" s="55"/>
      <c r="EZ59" s="55"/>
      <c r="FA59" s="55"/>
      <c r="FB59" s="55"/>
      <c r="FC59" s="55"/>
      <c r="FD59" s="55"/>
      <c r="FE59" s="55"/>
      <c r="FF59" s="55"/>
      <c r="FG59" s="55"/>
      <c r="FH59" s="55"/>
      <c r="FI59" s="259"/>
      <c r="FJ59" s="55"/>
      <c r="FK59" s="55"/>
      <c r="FL59" s="55"/>
      <c r="FM59" s="55"/>
      <c r="FN59" s="55"/>
      <c r="FO59" s="55"/>
      <c r="FP59" s="55"/>
      <c r="FQ59" s="260"/>
      <c r="FR59" s="260"/>
      <c r="FS59" s="55" t="s">
        <v>5860</v>
      </c>
      <c r="FT59" s="55"/>
      <c r="FU59" s="55"/>
      <c r="FV59" s="55"/>
      <c r="FW59" s="55" t="s">
        <v>5860</v>
      </c>
      <c r="FX59" s="55"/>
      <c r="FY59" s="55"/>
      <c r="FZ59" s="55" t="s">
        <v>5860</v>
      </c>
      <c r="GA59" s="55"/>
      <c r="GB59" s="55"/>
      <c r="GC59" s="55"/>
      <c r="GD59" s="55"/>
      <c r="GE59" s="55"/>
      <c r="GF59" s="55"/>
      <c r="GG59" s="55"/>
      <c r="GH59" s="55"/>
      <c r="GI59" s="55" t="s">
        <v>5860</v>
      </c>
      <c r="GJ59" s="55"/>
      <c r="GK59" s="55" t="s">
        <v>5860</v>
      </c>
      <c r="GL59" s="55"/>
      <c r="GM59" s="55"/>
      <c r="GN59" s="55"/>
      <c r="GO59" s="55"/>
      <c r="GP59" s="55"/>
      <c r="GQ59" s="55"/>
      <c r="GR59" s="55"/>
      <c r="GS59" s="55"/>
      <c r="GT59" s="55"/>
      <c r="GU59" s="55"/>
      <c r="GV59" s="55"/>
      <c r="GW59" s="55"/>
      <c r="GX59" s="55"/>
      <c r="GY59" s="55"/>
      <c r="GZ59" s="55"/>
      <c r="HA59" s="55"/>
      <c r="HB59" s="55"/>
      <c r="HC59" s="55"/>
      <c r="HD59" s="55"/>
      <c r="HE59" s="55"/>
      <c r="HF59" s="55" t="s">
        <v>5860</v>
      </c>
      <c r="HG59" s="55"/>
      <c r="HH59" s="55"/>
      <c r="HI59" s="55"/>
      <c r="HJ59" s="55"/>
      <c r="HK59" s="55" t="s">
        <v>5860</v>
      </c>
      <c r="HL59" s="55"/>
      <c r="HM59" s="55"/>
      <c r="HN59" s="55"/>
      <c r="HO59" s="55"/>
      <c r="HP59" s="55"/>
      <c r="HQ59" s="55"/>
      <c r="HR59" s="260"/>
      <c r="HS59" s="55"/>
      <c r="HT59" s="55"/>
      <c r="HU59" s="55"/>
      <c r="HV59" s="55"/>
      <c r="HW59" s="55"/>
      <c r="HX59" s="55"/>
      <c r="HY59" s="55"/>
      <c r="HZ59" s="55"/>
      <c r="IA59" s="55"/>
      <c r="IB59" s="55"/>
      <c r="IC59" s="55"/>
      <c r="ID59" s="319"/>
      <c r="IE59" s="55"/>
      <c r="IF59" s="55"/>
      <c r="IG59" s="55"/>
      <c r="IH59" s="55"/>
      <c r="II59" s="55"/>
      <c r="IJ59" s="55"/>
      <c r="IK59" s="55"/>
      <c r="IL59" s="55"/>
      <c r="IM59" s="55"/>
      <c r="IN59" s="55"/>
      <c r="IO59" s="55" t="s">
        <v>5860</v>
      </c>
      <c r="IP59" s="55" t="s">
        <v>5860</v>
      </c>
      <c r="IQ59" s="55"/>
      <c r="IR59" s="55"/>
      <c r="IS59" s="55"/>
      <c r="IT59" s="55" t="s">
        <v>5860</v>
      </c>
      <c r="IU59" s="55" t="s">
        <v>5860</v>
      </c>
      <c r="IV59" s="55" t="s">
        <v>5860</v>
      </c>
      <c r="IW59" s="55"/>
      <c r="IX59" s="55"/>
      <c r="IY59" s="55"/>
      <c r="IZ59" s="55"/>
      <c r="JA59" s="55"/>
      <c r="JB59" s="55"/>
      <c r="JC59" s="55" t="s">
        <v>5860</v>
      </c>
      <c r="JD59" s="55"/>
      <c r="JE59" s="55"/>
      <c r="JF59" s="55"/>
      <c r="JG59" s="55"/>
      <c r="JH59" s="319"/>
      <c r="JI59" s="55" t="s">
        <v>5860</v>
      </c>
      <c r="JJ59" s="55" t="s">
        <v>5860</v>
      </c>
      <c r="JK59" s="319"/>
      <c r="JL59" s="55"/>
      <c r="JM59" s="55" t="s">
        <v>5860</v>
      </c>
      <c r="JN59" s="55"/>
      <c r="JO59" s="55" t="s">
        <v>5860</v>
      </c>
      <c r="JP59" s="55"/>
      <c r="JQ59" s="55"/>
      <c r="JR59" s="55"/>
      <c r="JS59" s="55"/>
      <c r="JT59" s="55"/>
      <c r="JU59" s="55"/>
      <c r="JV59" s="55"/>
      <c r="JW59" s="55"/>
      <c r="JX59" s="55"/>
      <c r="JY59" s="55"/>
      <c r="JZ59" s="55"/>
      <c r="KA59" s="55"/>
      <c r="KB59" s="319"/>
      <c r="KC59" s="319"/>
      <c r="KD59" s="55"/>
      <c r="KE59" s="55"/>
      <c r="KF59" s="55"/>
      <c r="KG59" s="55"/>
      <c r="KH59" s="55"/>
      <c r="KI59" s="55"/>
      <c r="KJ59" s="55"/>
      <c r="KK59" s="55"/>
      <c r="KL59" s="55"/>
      <c r="KM59" s="55"/>
      <c r="KN59" s="55"/>
      <c r="KO59" s="55"/>
      <c r="KP59" s="55"/>
      <c r="KQ59" s="55"/>
      <c r="KR59" s="55"/>
      <c r="KS59" s="55" t="s">
        <v>5860</v>
      </c>
      <c r="KT59" s="55"/>
      <c r="KU59" s="55" t="s">
        <v>5860</v>
      </c>
      <c r="KV59" s="55" t="s">
        <v>5860</v>
      </c>
      <c r="KW59" s="55"/>
      <c r="KX59" s="55"/>
      <c r="KY59" s="319"/>
      <c r="KZ59" s="55" t="s">
        <v>5860</v>
      </c>
      <c r="LA59" s="55"/>
      <c r="LB59" s="55" t="s">
        <v>5860</v>
      </c>
      <c r="LC59" s="55"/>
      <c r="LD59" s="55"/>
      <c r="LE59" s="55"/>
      <c r="LF59" s="319"/>
      <c r="LG59" s="55"/>
      <c r="LH59" s="55"/>
      <c r="LI59" s="55"/>
      <c r="LJ59" s="55"/>
      <c r="LK59" s="55"/>
      <c r="LL59" s="55" t="s">
        <v>5860</v>
      </c>
      <c r="LM59" s="55"/>
      <c r="LN59" s="55"/>
      <c r="LO59" s="55"/>
      <c r="LP59" s="55"/>
      <c r="LQ59" s="55"/>
      <c r="LR59" s="55"/>
      <c r="LS59" s="55" t="s">
        <v>5860</v>
      </c>
      <c r="LT59" s="319"/>
      <c r="LU59" s="55" t="s">
        <v>5860</v>
      </c>
      <c r="LV59" s="55"/>
      <c r="LW59" s="55"/>
      <c r="LX59" s="55"/>
      <c r="LY59" s="55"/>
      <c r="LZ59" s="55"/>
      <c r="MA59" s="55"/>
      <c r="MB59" s="55" t="s">
        <v>5860</v>
      </c>
      <c r="MC59" s="55"/>
      <c r="MD59" s="55" t="s">
        <v>5860</v>
      </c>
      <c r="ME59" s="55"/>
      <c r="MF59" s="319"/>
      <c r="MG59" s="55" t="s">
        <v>5860</v>
      </c>
      <c r="MH59" s="55"/>
      <c r="MI59" s="319"/>
      <c r="MJ59" s="55"/>
      <c r="MK59" s="55"/>
      <c r="ML59" s="55"/>
      <c r="MM59" s="319"/>
      <c r="MN59" s="55" t="s">
        <v>5860</v>
      </c>
      <c r="MO59" s="55" t="s">
        <v>5860</v>
      </c>
      <c r="MP59" s="55"/>
      <c r="MQ59" s="55"/>
      <c r="MR59" s="55"/>
      <c r="MS59" s="55"/>
      <c r="MT59" s="55"/>
      <c r="MU59" s="55"/>
      <c r="MV59" s="55"/>
      <c r="MW59" s="55"/>
      <c r="MX59" s="319"/>
      <c r="MY59" s="55"/>
      <c r="MZ59" s="55"/>
      <c r="NA59" s="55" t="s">
        <v>5860</v>
      </c>
      <c r="NB59" s="55"/>
      <c r="NC59" s="55"/>
      <c r="ND59" s="55"/>
      <c r="NE59" s="319"/>
      <c r="NF59" s="55"/>
      <c r="NG59" s="55"/>
      <c r="NH59" s="55"/>
      <c r="NI59" s="55"/>
      <c r="NJ59" s="55"/>
      <c r="NK59" s="55"/>
      <c r="NL59" s="55"/>
      <c r="NM59" s="55"/>
      <c r="NN59" s="55"/>
      <c r="NO59" s="55"/>
      <c r="NP59" s="55"/>
      <c r="NQ59" s="55"/>
      <c r="NR59" s="55"/>
      <c r="NS59" s="55"/>
      <c r="NT59" s="55"/>
      <c r="NU59" s="55"/>
      <c r="NV59" s="55"/>
      <c r="NW59" s="55"/>
      <c r="NX59" s="55"/>
      <c r="NY59" s="55"/>
      <c r="NZ59" s="55"/>
      <c r="OA59" s="55"/>
      <c r="OB59" s="55"/>
      <c r="OC59" s="55"/>
      <c r="OD59" s="55"/>
      <c r="OE59" s="55"/>
      <c r="OF59" s="55"/>
      <c r="OG59" s="55"/>
      <c r="OH59" s="55"/>
      <c r="OI59" s="55"/>
      <c r="OJ59" s="55"/>
      <c r="OK59" s="55"/>
      <c r="OL59" s="55"/>
      <c r="OM59" s="55"/>
      <c r="ON59" s="55"/>
      <c r="OO59" s="55"/>
      <c r="OP59" s="55"/>
      <c r="OQ59" s="55"/>
      <c r="OR59" s="55"/>
      <c r="OS59" s="55"/>
      <c r="OT59" s="55"/>
      <c r="OU59" s="55"/>
      <c r="OV59" s="55"/>
      <c r="OW59" s="55"/>
      <c r="OX59" s="55"/>
      <c r="OY59" s="55"/>
      <c r="OZ59" s="55"/>
      <c r="PA59" s="55"/>
      <c r="PB59" s="55"/>
      <c r="PC59" s="55"/>
      <c r="PD59" s="55"/>
      <c r="PE59" s="55"/>
      <c r="PF59" s="55"/>
      <c r="PG59" s="55"/>
      <c r="PH59" s="55"/>
      <c r="PI59" s="55"/>
      <c r="PJ59" s="55"/>
      <c r="PK59" s="55"/>
      <c r="PL59" s="55"/>
      <c r="PM59" s="55"/>
      <c r="PN59" s="55"/>
      <c r="PO59" s="55"/>
      <c r="PP59" s="55"/>
      <c r="PQ59" s="55"/>
      <c r="PR59" s="55"/>
      <c r="PS59" s="55"/>
      <c r="PT59" s="55"/>
      <c r="PU59" s="55"/>
      <c r="PV59" s="55"/>
      <c r="PW59" s="55"/>
      <c r="PX59" s="55"/>
      <c r="PY59" s="55"/>
      <c r="PZ59" s="55"/>
    </row>
    <row r="60" spans="1:442" ht="14.5">
      <c r="A60" s="256">
        <v>58</v>
      </c>
      <c r="B60" s="230" t="s">
        <v>5908</v>
      </c>
      <c r="C60" s="100">
        <f t="shared" si="1"/>
        <v>4</v>
      </c>
      <c r="D60" s="319"/>
      <c r="E60" s="100"/>
      <c r="F60" s="55"/>
      <c r="G60" s="55"/>
      <c r="H60" s="55"/>
      <c r="I60" s="55" t="s">
        <v>5860</v>
      </c>
      <c r="J60" s="55"/>
      <c r="K60" s="55" t="s">
        <v>5860</v>
      </c>
      <c r="L60" s="55"/>
      <c r="M60" s="55"/>
      <c r="N60" s="55"/>
      <c r="O60" s="55"/>
      <c r="P60" s="55"/>
      <c r="Q60" s="55"/>
      <c r="R60" s="55"/>
      <c r="S60" s="55"/>
      <c r="T60" s="55"/>
      <c r="U60" s="55"/>
      <c r="V60" s="55"/>
      <c r="W60" s="55"/>
      <c r="X60" s="55" t="s">
        <v>5860</v>
      </c>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100"/>
      <c r="BD60" s="55"/>
      <c r="BE60" s="55"/>
      <c r="BF60" s="55"/>
      <c r="BG60" s="55"/>
      <c r="BH60" s="55"/>
      <c r="BI60" s="55"/>
      <c r="BJ60" s="55"/>
      <c r="BK60" s="55"/>
      <c r="BL60" s="55"/>
      <c r="BM60" s="55"/>
      <c r="BN60" s="55"/>
      <c r="BO60" s="55"/>
      <c r="BP60" s="55"/>
      <c r="BQ60" s="55"/>
      <c r="BR60" s="55"/>
      <c r="BS60" s="257"/>
      <c r="BT60" s="55"/>
      <c r="BU60" s="55"/>
      <c r="BV60" s="55"/>
      <c r="BW60" s="55"/>
      <c r="BX60" s="55"/>
      <c r="BY60" s="55"/>
      <c r="BZ60" s="55"/>
      <c r="CA60" s="55"/>
      <c r="CB60" s="55"/>
      <c r="CC60" s="55"/>
      <c r="CD60" s="55"/>
      <c r="CE60" s="55"/>
      <c r="CF60" s="55"/>
      <c r="CG60" s="55"/>
      <c r="CH60" s="55"/>
      <c r="CI60" s="55"/>
      <c r="CJ60" s="55"/>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t="s">
        <v>568</v>
      </c>
      <c r="DQ60" s="55"/>
      <c r="DR60" s="55"/>
      <c r="DS60" s="55"/>
      <c r="DT60" s="55"/>
      <c r="DU60" s="55"/>
      <c r="DV60" s="55"/>
      <c r="DW60" s="55"/>
      <c r="DX60" s="55"/>
      <c r="DY60" s="55"/>
      <c r="DZ60" s="55"/>
      <c r="EA60" s="55"/>
      <c r="EB60" s="55"/>
      <c r="EC60" s="55"/>
      <c r="ED60" s="55"/>
      <c r="EE60" s="55"/>
      <c r="EF60" s="55"/>
      <c r="EG60" s="55"/>
      <c r="EH60" s="55"/>
      <c r="EI60" s="55"/>
      <c r="EJ60" s="55"/>
      <c r="EK60" s="55"/>
      <c r="EL60" s="55"/>
      <c r="EM60" s="257"/>
      <c r="EN60" s="55"/>
      <c r="EO60" s="258"/>
      <c r="EP60" s="55"/>
      <c r="EQ60" s="55"/>
      <c r="ER60" s="55"/>
      <c r="ES60" s="55"/>
      <c r="ET60" s="55"/>
      <c r="EU60" s="55"/>
      <c r="EV60" s="55" t="s">
        <v>5860</v>
      </c>
      <c r="EW60" s="55"/>
      <c r="EX60" s="55"/>
      <c r="EY60" s="55"/>
      <c r="EZ60" s="55"/>
      <c r="FA60" s="55"/>
      <c r="FB60" s="55"/>
      <c r="FC60" s="55"/>
      <c r="FD60" s="55"/>
      <c r="FE60" s="55"/>
      <c r="FF60" s="55"/>
      <c r="FG60" s="55"/>
      <c r="FH60" s="55"/>
      <c r="FI60" s="259"/>
      <c r="FJ60" s="55"/>
      <c r="FK60" s="55"/>
      <c r="FL60" s="55"/>
      <c r="FM60" s="55"/>
      <c r="FN60" s="55"/>
      <c r="FO60" s="55"/>
      <c r="FP60" s="55"/>
      <c r="FQ60" s="260"/>
      <c r="FR60" s="260"/>
      <c r="FS60" s="55"/>
      <c r="FT60" s="55"/>
      <c r="FU60" s="55"/>
      <c r="FV60" s="55"/>
      <c r="FW60" s="55"/>
      <c r="FX60" s="55"/>
      <c r="FY60" s="55"/>
      <c r="FZ60" s="55"/>
      <c r="GA60" s="55"/>
      <c r="GB60" s="55"/>
      <c r="GC60" s="55"/>
      <c r="GD60" s="55"/>
      <c r="GE60" s="55"/>
      <c r="GF60" s="55"/>
      <c r="GG60" s="55"/>
      <c r="GH60" s="55"/>
      <c r="GI60" s="55"/>
      <c r="GJ60" s="55"/>
      <c r="GK60" s="55"/>
      <c r="GL60" s="55"/>
      <c r="GM60" s="55"/>
      <c r="GN60" s="55"/>
      <c r="GO60" s="55"/>
      <c r="GP60" s="55"/>
      <c r="GQ60" s="55"/>
      <c r="GR60" s="55"/>
      <c r="GS60" s="55"/>
      <c r="GT60" s="55"/>
      <c r="GU60" s="55"/>
      <c r="GV60" s="55"/>
      <c r="GW60" s="55"/>
      <c r="GX60" s="55"/>
      <c r="GY60" s="55"/>
      <c r="GZ60" s="55"/>
      <c r="HA60" s="55"/>
      <c r="HB60" s="55"/>
      <c r="HC60" s="55"/>
      <c r="HD60" s="55"/>
      <c r="HE60" s="55"/>
      <c r="HF60" s="55"/>
      <c r="HG60" s="55"/>
      <c r="HH60" s="55"/>
      <c r="HI60" s="55"/>
      <c r="HJ60" s="55"/>
      <c r="HK60" s="55"/>
      <c r="HL60" s="55"/>
      <c r="HM60" s="55"/>
      <c r="HN60" s="55"/>
      <c r="HO60" s="55"/>
      <c r="HP60" s="55"/>
      <c r="HQ60" s="55"/>
      <c r="HR60" s="260"/>
      <c r="HS60" s="55"/>
      <c r="HT60" s="55"/>
      <c r="HU60" s="55"/>
      <c r="HV60" s="55"/>
      <c r="HW60" s="55"/>
      <c r="HX60" s="55"/>
      <c r="HY60" s="55"/>
      <c r="HZ60" s="55"/>
      <c r="IA60" s="55"/>
      <c r="IB60" s="55"/>
      <c r="IC60" s="55"/>
      <c r="ID60" s="319"/>
      <c r="IE60" s="55"/>
      <c r="IF60" s="55"/>
      <c r="IG60" s="55"/>
      <c r="IH60" s="55"/>
      <c r="II60" s="55"/>
      <c r="IJ60" s="55"/>
      <c r="IK60" s="55"/>
      <c r="IL60" s="55"/>
      <c r="IM60" s="55"/>
      <c r="IN60" s="55"/>
      <c r="IO60" s="55"/>
      <c r="IP60" s="55"/>
      <c r="IQ60" s="55"/>
      <c r="IR60" s="55"/>
      <c r="IS60" s="55"/>
      <c r="IT60" s="55"/>
      <c r="IU60" s="55"/>
      <c r="IV60" s="55"/>
      <c r="IW60" s="55"/>
      <c r="IX60" s="55"/>
      <c r="IY60" s="55"/>
      <c r="IZ60" s="55"/>
      <c r="JA60" s="55"/>
      <c r="JB60" s="55"/>
      <c r="JC60" s="55"/>
      <c r="JD60" s="55"/>
      <c r="JE60" s="55"/>
      <c r="JF60" s="55"/>
      <c r="JG60" s="55"/>
      <c r="JH60" s="319"/>
      <c r="JI60" s="55"/>
      <c r="JJ60" s="55"/>
      <c r="JK60" s="319"/>
      <c r="JL60" s="55"/>
      <c r="JM60" s="55"/>
      <c r="JN60" s="55"/>
      <c r="JO60" s="55"/>
      <c r="JP60" s="55"/>
      <c r="JQ60" s="55"/>
      <c r="JR60" s="55"/>
      <c r="JS60" s="55"/>
      <c r="JT60" s="55"/>
      <c r="JU60" s="55"/>
      <c r="JV60" s="55"/>
      <c r="JW60" s="55"/>
      <c r="JX60" s="55"/>
      <c r="JY60" s="55"/>
      <c r="JZ60" s="55"/>
      <c r="KA60" s="55"/>
      <c r="KB60" s="319"/>
      <c r="KC60" s="319"/>
      <c r="KD60" s="55"/>
      <c r="KE60" s="55"/>
      <c r="KF60" s="55"/>
      <c r="KG60" s="55"/>
      <c r="KH60" s="55"/>
      <c r="KI60" s="55"/>
      <c r="KJ60" s="55"/>
      <c r="KK60" s="55"/>
      <c r="KL60" s="55"/>
      <c r="KM60" s="55"/>
      <c r="KN60" s="55"/>
      <c r="KO60" s="55"/>
      <c r="KP60" s="55"/>
      <c r="KQ60" s="55"/>
      <c r="KR60" s="55"/>
      <c r="KS60" s="55"/>
      <c r="KT60" s="55"/>
      <c r="KU60" s="55"/>
      <c r="KV60" s="55"/>
      <c r="KW60" s="55"/>
      <c r="KX60" s="55"/>
      <c r="KY60" s="319"/>
      <c r="KZ60" s="55"/>
      <c r="LA60" s="55"/>
      <c r="LB60" s="55"/>
      <c r="LC60" s="55"/>
      <c r="LD60" s="55"/>
      <c r="LE60" s="55"/>
      <c r="LF60" s="319"/>
      <c r="LG60" s="55"/>
      <c r="LH60" s="55"/>
      <c r="LI60" s="55"/>
      <c r="LJ60" s="55"/>
      <c r="LK60" s="55"/>
      <c r="LL60" s="55"/>
      <c r="LM60" s="55"/>
      <c r="LN60" s="55"/>
      <c r="LO60" s="55"/>
      <c r="LP60" s="55"/>
      <c r="LQ60" s="55"/>
      <c r="LR60" s="55"/>
      <c r="LS60" s="55"/>
      <c r="LT60" s="319"/>
      <c r="LU60" s="55"/>
      <c r="LV60" s="55"/>
      <c r="LW60" s="55"/>
      <c r="LX60" s="55"/>
      <c r="LY60" s="55"/>
      <c r="LZ60" s="55"/>
      <c r="MA60" s="55"/>
      <c r="MB60" s="55"/>
      <c r="MC60" s="55"/>
      <c r="MD60" s="55"/>
      <c r="ME60" s="55"/>
      <c r="MF60" s="319"/>
      <c r="MG60" s="55"/>
      <c r="MH60" s="55"/>
      <c r="MI60" s="319"/>
      <c r="MJ60" s="55"/>
      <c r="MK60" s="55"/>
      <c r="ML60" s="55"/>
      <c r="MM60" s="319"/>
      <c r="MN60" s="55"/>
      <c r="MO60" s="55"/>
      <c r="MP60" s="55"/>
      <c r="MQ60" s="55"/>
      <c r="MR60" s="55"/>
      <c r="MS60" s="55"/>
      <c r="MT60" s="55"/>
      <c r="MU60" s="55"/>
      <c r="MV60" s="55"/>
      <c r="MW60" s="55"/>
      <c r="MX60" s="319"/>
      <c r="MY60" s="55"/>
      <c r="MZ60" s="55"/>
      <c r="NA60" s="55"/>
      <c r="NB60" s="55"/>
      <c r="NC60" s="55"/>
      <c r="ND60" s="55"/>
      <c r="NE60" s="319"/>
      <c r="NF60" s="55"/>
      <c r="NG60" s="55"/>
      <c r="NH60" s="55"/>
      <c r="NI60" s="55"/>
      <c r="NJ60" s="55"/>
      <c r="NK60" s="55"/>
      <c r="NL60" s="55"/>
      <c r="NM60" s="55"/>
      <c r="NN60" s="55"/>
      <c r="NO60" s="55"/>
      <c r="NP60" s="55"/>
      <c r="NQ60" s="55"/>
      <c r="NR60" s="55"/>
      <c r="NS60" s="55"/>
      <c r="NT60" s="55"/>
      <c r="NU60" s="55"/>
      <c r="NV60" s="55"/>
      <c r="NW60" s="55"/>
      <c r="NX60" s="55"/>
      <c r="NY60" s="55"/>
      <c r="NZ60" s="55"/>
      <c r="OA60" s="55"/>
      <c r="OB60" s="55"/>
      <c r="OC60" s="55"/>
      <c r="OD60" s="55"/>
      <c r="OE60" s="55"/>
      <c r="OF60" s="55"/>
      <c r="OG60" s="55"/>
      <c r="OH60" s="55"/>
      <c r="OI60" s="55"/>
      <c r="OJ60" s="55"/>
      <c r="OK60" s="55"/>
      <c r="OL60" s="55"/>
      <c r="OM60" s="55"/>
      <c r="ON60" s="55"/>
      <c r="OO60" s="55"/>
      <c r="OP60" s="55"/>
      <c r="OQ60" s="55"/>
      <c r="OR60" s="55"/>
      <c r="OS60" s="55"/>
      <c r="OT60" s="55"/>
      <c r="OU60" s="55"/>
      <c r="OV60" s="55"/>
      <c r="OW60" s="55"/>
      <c r="OX60" s="55"/>
      <c r="OY60" s="55"/>
      <c r="OZ60" s="55"/>
      <c r="PA60" s="55"/>
      <c r="PB60" s="55"/>
      <c r="PC60" s="55"/>
      <c r="PD60" s="55"/>
      <c r="PE60" s="55"/>
      <c r="PF60" s="55"/>
      <c r="PG60" s="55"/>
      <c r="PH60" s="55"/>
      <c r="PI60" s="55"/>
      <c r="PJ60" s="55"/>
      <c r="PK60" s="55"/>
      <c r="PL60" s="55"/>
      <c r="PM60" s="55"/>
      <c r="PN60" s="55"/>
      <c r="PO60" s="55"/>
      <c r="PP60" s="55"/>
      <c r="PQ60" s="55"/>
      <c r="PR60" s="55"/>
      <c r="PS60" s="55"/>
      <c r="PT60" s="55"/>
      <c r="PU60" s="55"/>
      <c r="PV60" s="55"/>
      <c r="PW60" s="55"/>
      <c r="PX60" s="55"/>
      <c r="PY60" s="55"/>
      <c r="PZ60" s="55"/>
    </row>
    <row r="61" spans="1:442" ht="14.5">
      <c r="A61" s="256">
        <v>59</v>
      </c>
      <c r="B61" s="230" t="s">
        <v>5010</v>
      </c>
      <c r="C61" s="100">
        <f t="shared" si="1"/>
        <v>31</v>
      </c>
      <c r="D61" s="319"/>
      <c r="E61" s="100"/>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t="s">
        <v>5860</v>
      </c>
      <c r="AT61" s="55"/>
      <c r="AU61" s="55"/>
      <c r="AV61" s="55"/>
      <c r="AW61" s="55"/>
      <c r="AX61" s="55"/>
      <c r="AY61" s="55"/>
      <c r="AZ61" s="55"/>
      <c r="BA61" s="55"/>
      <c r="BB61" s="55"/>
      <c r="BC61" s="100"/>
      <c r="BD61" s="55"/>
      <c r="BE61" s="55"/>
      <c r="BF61" s="55"/>
      <c r="BG61" s="55"/>
      <c r="BH61" s="55"/>
      <c r="BI61" s="55"/>
      <c r="BJ61" s="55"/>
      <c r="BK61" s="55"/>
      <c r="BL61" s="55"/>
      <c r="BM61" s="55"/>
      <c r="BN61" s="55"/>
      <c r="BO61" s="55"/>
      <c r="BP61" s="55"/>
      <c r="BQ61" s="55"/>
      <c r="BR61" s="55"/>
      <c r="BS61" s="257"/>
      <c r="BT61" s="321" t="s">
        <v>5861</v>
      </c>
      <c r="BU61" s="55"/>
      <c r="BV61" s="55"/>
      <c r="BW61" s="55"/>
      <c r="BX61" s="55"/>
      <c r="BY61" s="55"/>
      <c r="BZ61" s="55"/>
      <c r="CA61" s="55"/>
      <c r="CB61" s="55"/>
      <c r="CC61" s="55"/>
      <c r="CD61" s="55"/>
      <c r="CE61" s="55"/>
      <c r="CF61" s="55"/>
      <c r="CG61" s="55"/>
      <c r="CH61" s="55"/>
      <c r="CI61" s="55"/>
      <c r="CJ61" s="55"/>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t="s">
        <v>5860</v>
      </c>
      <c r="DP61" s="55" t="s">
        <v>568</v>
      </c>
      <c r="DQ61" s="55" t="s">
        <v>5860</v>
      </c>
      <c r="DR61" s="55"/>
      <c r="DS61" s="55" t="s">
        <v>5860</v>
      </c>
      <c r="DT61" s="55"/>
      <c r="DU61" s="55"/>
      <c r="DV61" s="55"/>
      <c r="DW61" s="55"/>
      <c r="DX61" s="55"/>
      <c r="DY61" s="55" t="s">
        <v>5860</v>
      </c>
      <c r="DZ61" s="55" t="s">
        <v>5860</v>
      </c>
      <c r="EA61" s="55"/>
      <c r="EB61" s="55"/>
      <c r="EC61" s="55"/>
      <c r="ED61" s="55"/>
      <c r="EE61" s="55"/>
      <c r="EF61" s="55"/>
      <c r="EG61" s="55"/>
      <c r="EH61" s="55" t="s">
        <v>5860</v>
      </c>
      <c r="EI61" s="55"/>
      <c r="EJ61" s="55"/>
      <c r="EK61" s="55"/>
      <c r="EL61" s="55"/>
      <c r="EM61" s="257"/>
      <c r="EN61" s="55"/>
      <c r="EO61" s="258"/>
      <c r="EP61" s="55"/>
      <c r="EQ61" s="55" t="s">
        <v>5871</v>
      </c>
      <c r="ER61" s="55" t="s">
        <v>5860</v>
      </c>
      <c r="ES61" s="55"/>
      <c r="ET61" s="55"/>
      <c r="EU61" s="55"/>
      <c r="EV61" s="55"/>
      <c r="EW61" s="55" t="s">
        <v>5860</v>
      </c>
      <c r="EX61" s="55" t="s">
        <v>5860</v>
      </c>
      <c r="EY61" s="55"/>
      <c r="EZ61" s="55"/>
      <c r="FA61" s="55"/>
      <c r="FB61" s="55"/>
      <c r="FC61" s="55"/>
      <c r="FD61" s="55"/>
      <c r="FE61" s="55"/>
      <c r="FF61" s="55"/>
      <c r="FG61" s="55"/>
      <c r="FH61" s="55"/>
      <c r="FI61" s="259"/>
      <c r="FJ61" s="55"/>
      <c r="FK61" s="55"/>
      <c r="FL61" s="55"/>
      <c r="FM61" s="55"/>
      <c r="FN61" s="55"/>
      <c r="FO61" s="55"/>
      <c r="FP61" s="55"/>
      <c r="FQ61" s="260"/>
      <c r="FR61" s="260"/>
      <c r="FS61" s="55"/>
      <c r="FT61" s="55" t="s">
        <v>5860</v>
      </c>
      <c r="FU61" s="55" t="s">
        <v>5871</v>
      </c>
      <c r="FV61" s="55"/>
      <c r="FW61" s="55" t="s">
        <v>5860</v>
      </c>
      <c r="FX61" s="55"/>
      <c r="FY61" s="55"/>
      <c r="FZ61" s="55"/>
      <c r="GA61" s="55"/>
      <c r="GB61" s="55" t="s">
        <v>5860</v>
      </c>
      <c r="GC61" s="55"/>
      <c r="GD61" s="55"/>
      <c r="GE61" s="55"/>
      <c r="GF61" s="55"/>
      <c r="GG61" s="55"/>
      <c r="GH61" s="55"/>
      <c r="GI61" s="55"/>
      <c r="GJ61" s="55"/>
      <c r="GK61" s="55" t="s">
        <v>5860</v>
      </c>
      <c r="GL61" s="55"/>
      <c r="GM61" s="55"/>
      <c r="GN61" s="55" t="s">
        <v>5860</v>
      </c>
      <c r="GO61" s="55"/>
      <c r="GP61" s="55"/>
      <c r="GQ61" s="55"/>
      <c r="GR61" s="55"/>
      <c r="GS61" s="55"/>
      <c r="GT61" s="55"/>
      <c r="GU61" s="55"/>
      <c r="GV61" s="55"/>
      <c r="GW61" s="55"/>
      <c r="GX61" s="55"/>
      <c r="GY61" s="55"/>
      <c r="GZ61" s="55"/>
      <c r="HA61" s="55"/>
      <c r="HB61" s="55"/>
      <c r="HC61" s="55"/>
      <c r="HD61" s="55"/>
      <c r="HE61" s="55"/>
      <c r="HF61" s="55"/>
      <c r="HG61" s="55"/>
      <c r="HH61" s="55"/>
      <c r="HI61" s="55"/>
      <c r="HJ61" s="55"/>
      <c r="HK61" s="55"/>
      <c r="HL61" s="55"/>
      <c r="HM61" s="55"/>
      <c r="HN61" s="55" t="s">
        <v>5860</v>
      </c>
      <c r="HO61" s="55"/>
      <c r="HP61" s="55"/>
      <c r="HQ61" s="55"/>
      <c r="HR61" s="260"/>
      <c r="HS61" s="55"/>
      <c r="HT61" s="55"/>
      <c r="HU61" s="55"/>
      <c r="HV61" s="55"/>
      <c r="HW61" s="55"/>
      <c r="HX61" s="55"/>
      <c r="HY61" s="55"/>
      <c r="HZ61" s="55"/>
      <c r="IA61" s="55"/>
      <c r="IB61" s="55"/>
      <c r="IC61" s="55"/>
      <c r="ID61" s="319"/>
      <c r="IE61" s="55"/>
      <c r="IF61" s="55"/>
      <c r="IG61" s="55"/>
      <c r="IH61" s="55"/>
      <c r="II61" s="55"/>
      <c r="IJ61" s="55"/>
      <c r="IK61" s="55"/>
      <c r="IL61" s="55"/>
      <c r="IM61" s="55"/>
      <c r="IN61" s="55"/>
      <c r="IO61" s="55"/>
      <c r="IP61" s="55"/>
      <c r="IQ61" s="55"/>
      <c r="IR61" s="55"/>
      <c r="IS61" s="55" t="s">
        <v>5860</v>
      </c>
      <c r="IT61" s="55" t="s">
        <v>5860</v>
      </c>
      <c r="IU61" s="55"/>
      <c r="IV61" s="55"/>
      <c r="IW61" s="55" t="s">
        <v>5860</v>
      </c>
      <c r="IX61" s="55"/>
      <c r="IY61" s="55"/>
      <c r="IZ61" s="55"/>
      <c r="JA61" s="55"/>
      <c r="JB61" s="55"/>
      <c r="JC61" s="55"/>
      <c r="JD61" s="55"/>
      <c r="JE61" s="55"/>
      <c r="JF61" s="55"/>
      <c r="JG61" s="55"/>
      <c r="JH61" s="319"/>
      <c r="JI61" s="55"/>
      <c r="JJ61" s="55"/>
      <c r="JK61" s="319"/>
      <c r="JL61" s="55"/>
      <c r="JM61" s="55"/>
      <c r="JN61" s="55"/>
      <c r="JO61" s="55"/>
      <c r="JP61" s="55" t="s">
        <v>5860</v>
      </c>
      <c r="JQ61" s="55"/>
      <c r="JR61" s="55"/>
      <c r="JS61" s="55"/>
      <c r="JT61" s="55"/>
      <c r="JU61" s="55"/>
      <c r="JV61" s="55"/>
      <c r="JW61" s="55" t="s">
        <v>5860</v>
      </c>
      <c r="JX61" s="55"/>
      <c r="JY61" s="55"/>
      <c r="JZ61" s="55"/>
      <c r="KA61" s="55"/>
      <c r="KB61" s="319"/>
      <c r="KC61" s="319"/>
      <c r="KD61" s="55" t="s">
        <v>5860</v>
      </c>
      <c r="KE61" s="55"/>
      <c r="KF61" s="55"/>
      <c r="KG61" s="55"/>
      <c r="KH61" s="55"/>
      <c r="KI61" s="55"/>
      <c r="KJ61" s="55"/>
      <c r="KK61" s="55"/>
      <c r="KL61" s="55"/>
      <c r="KM61" s="55"/>
      <c r="KN61" s="55" t="s">
        <v>5860</v>
      </c>
      <c r="KO61" s="55"/>
      <c r="KP61" s="55"/>
      <c r="KQ61" s="55"/>
      <c r="KR61" s="55"/>
      <c r="KS61" s="55"/>
      <c r="KT61" s="55"/>
      <c r="KU61" s="55"/>
      <c r="KV61" s="55"/>
      <c r="KW61" s="55"/>
      <c r="KX61" s="55"/>
      <c r="KY61" s="319"/>
      <c r="KZ61" s="55"/>
      <c r="LA61" s="55" t="s">
        <v>5871</v>
      </c>
      <c r="LB61" s="55"/>
      <c r="LC61" s="55"/>
      <c r="LD61" s="55"/>
      <c r="LE61" s="55"/>
      <c r="LF61" s="319"/>
      <c r="LG61" s="55"/>
      <c r="LH61" s="55"/>
      <c r="LI61" s="55"/>
      <c r="LJ61" s="55"/>
      <c r="LK61" s="55"/>
      <c r="LL61" s="55"/>
      <c r="LM61" s="55"/>
      <c r="LN61" s="55"/>
      <c r="LO61" s="55"/>
      <c r="LP61" s="55"/>
      <c r="LQ61" s="55"/>
      <c r="LR61" s="55"/>
      <c r="LS61" s="55" t="s">
        <v>5860</v>
      </c>
      <c r="LT61" s="319"/>
      <c r="LU61" s="55"/>
      <c r="LV61" s="55"/>
      <c r="LW61" s="55"/>
      <c r="LX61" s="55"/>
      <c r="LY61" s="55"/>
      <c r="LZ61" s="55" t="s">
        <v>5860</v>
      </c>
      <c r="MA61" s="55"/>
      <c r="MB61" s="55" t="s">
        <v>5860</v>
      </c>
      <c r="MC61" s="55"/>
      <c r="MD61" s="55"/>
      <c r="ME61" s="55"/>
      <c r="MF61" s="319"/>
      <c r="MG61" s="55"/>
      <c r="MH61" s="55"/>
      <c r="MI61" s="319"/>
      <c r="MJ61" s="55"/>
      <c r="MK61" s="55"/>
      <c r="ML61" s="55"/>
      <c r="MM61" s="319"/>
      <c r="MN61" s="55"/>
      <c r="MO61" s="55"/>
      <c r="MP61" s="55"/>
      <c r="MQ61" s="55" t="s">
        <v>5860</v>
      </c>
      <c r="MR61" s="55"/>
      <c r="MS61" s="55"/>
      <c r="MT61" s="55"/>
      <c r="MU61" s="55"/>
      <c r="MV61" s="55"/>
      <c r="MW61" s="55"/>
      <c r="MX61" s="319"/>
      <c r="MY61" s="55"/>
      <c r="MZ61" s="55"/>
      <c r="NA61" s="55" t="s">
        <v>5860</v>
      </c>
      <c r="NB61" s="55"/>
      <c r="NC61" s="55"/>
      <c r="ND61" s="55"/>
      <c r="NE61" s="319"/>
      <c r="NF61" s="55"/>
      <c r="NG61" s="55"/>
      <c r="NH61" s="55"/>
      <c r="NI61" s="55"/>
      <c r="NJ61" s="55"/>
      <c r="NK61" s="55"/>
      <c r="NL61" s="55"/>
      <c r="NM61" s="55"/>
      <c r="NN61" s="55"/>
      <c r="NO61" s="55"/>
      <c r="NP61" s="55"/>
      <c r="NQ61" s="55"/>
      <c r="NR61" s="55"/>
      <c r="NS61" s="55"/>
      <c r="NT61" s="55"/>
      <c r="NU61" s="55"/>
      <c r="NV61" s="55"/>
      <c r="NW61" s="55"/>
      <c r="NX61" s="55"/>
      <c r="NY61" s="55"/>
      <c r="NZ61" s="55"/>
      <c r="OA61" s="55"/>
      <c r="OB61" s="55"/>
      <c r="OC61" s="55"/>
      <c r="OD61" s="55"/>
      <c r="OE61" s="55"/>
      <c r="OF61" s="55"/>
      <c r="OG61" s="55"/>
      <c r="OH61" s="55"/>
      <c r="OI61" s="55"/>
      <c r="OJ61" s="55"/>
      <c r="OK61" s="55"/>
      <c r="OL61" s="55"/>
      <c r="OM61" s="55"/>
      <c r="ON61" s="55"/>
      <c r="OO61" s="55"/>
      <c r="OP61" s="55"/>
      <c r="OQ61" s="55"/>
      <c r="OR61" s="55"/>
      <c r="OS61" s="55"/>
      <c r="OT61" s="55"/>
      <c r="OU61" s="55"/>
      <c r="OV61" s="55"/>
      <c r="OW61" s="55"/>
      <c r="OX61" s="55"/>
      <c r="OY61" s="55"/>
      <c r="OZ61" s="55"/>
      <c r="PA61" s="55"/>
      <c r="PB61" s="55"/>
      <c r="PC61" s="55"/>
      <c r="PD61" s="55"/>
      <c r="PE61" s="55"/>
      <c r="PF61" s="55"/>
      <c r="PG61" s="55"/>
      <c r="PH61" s="55"/>
      <c r="PI61" s="55"/>
      <c r="PJ61" s="55"/>
      <c r="PK61" s="55"/>
      <c r="PL61" s="55"/>
      <c r="PM61" s="55"/>
      <c r="PN61" s="55"/>
      <c r="PO61" s="55"/>
      <c r="PP61" s="55"/>
      <c r="PQ61" s="55"/>
      <c r="PR61" s="55"/>
      <c r="PS61" s="55"/>
      <c r="PT61" s="55"/>
      <c r="PU61" s="55"/>
      <c r="PV61" s="55"/>
      <c r="PW61" s="55"/>
      <c r="PX61" s="55"/>
      <c r="PY61" s="55"/>
      <c r="PZ61" s="55"/>
    </row>
    <row r="62" spans="1:442" ht="14.5">
      <c r="A62" s="256">
        <v>60</v>
      </c>
      <c r="B62" s="230" t="s">
        <v>5909</v>
      </c>
      <c r="C62" s="100">
        <f t="shared" si="1"/>
        <v>13</v>
      </c>
      <c r="D62" s="319"/>
      <c r="E62" s="100"/>
      <c r="F62" s="55"/>
      <c r="G62" s="55"/>
      <c r="H62" s="55"/>
      <c r="I62" s="55" t="s">
        <v>5860</v>
      </c>
      <c r="J62" s="55"/>
      <c r="K62" s="55"/>
      <c r="L62" s="55"/>
      <c r="M62" s="55"/>
      <c r="N62" s="55"/>
      <c r="O62" s="55"/>
      <c r="P62" s="55"/>
      <c r="Q62" s="55"/>
      <c r="R62" s="55"/>
      <c r="S62" s="55"/>
      <c r="T62" s="55"/>
      <c r="U62" s="55"/>
      <c r="V62" s="55"/>
      <c r="W62" s="55" t="s">
        <v>5860</v>
      </c>
      <c r="X62" s="55" t="s">
        <v>5860</v>
      </c>
      <c r="Y62" s="55"/>
      <c r="Z62" s="55"/>
      <c r="AA62" s="55"/>
      <c r="AB62" s="55"/>
      <c r="AC62" s="55"/>
      <c r="AD62" s="55"/>
      <c r="AE62" s="55"/>
      <c r="AF62" s="55"/>
      <c r="AG62" s="55"/>
      <c r="AH62" s="55"/>
      <c r="AI62" s="55" t="s">
        <v>5860</v>
      </c>
      <c r="AJ62" s="55" t="s">
        <v>5860</v>
      </c>
      <c r="AK62" s="55"/>
      <c r="AL62" s="55"/>
      <c r="AM62" s="55"/>
      <c r="AN62" s="55"/>
      <c r="AO62" s="55" t="s">
        <v>5860</v>
      </c>
      <c r="AP62" s="55"/>
      <c r="AQ62" s="55"/>
      <c r="AR62" s="55"/>
      <c r="AS62" s="55"/>
      <c r="AT62" s="55"/>
      <c r="AU62" s="55"/>
      <c r="AV62" s="55"/>
      <c r="AW62" s="55"/>
      <c r="AX62" s="55"/>
      <c r="AY62" s="55"/>
      <c r="AZ62" s="55"/>
      <c r="BA62" s="55"/>
      <c r="BB62" s="55"/>
      <c r="BC62" s="100"/>
      <c r="BD62" s="55"/>
      <c r="BE62" s="55"/>
      <c r="BF62" s="55"/>
      <c r="BG62" s="55"/>
      <c r="BH62" s="55"/>
      <c r="BI62" s="55"/>
      <c r="BJ62" s="55"/>
      <c r="BK62" s="55"/>
      <c r="BL62" s="55" t="s">
        <v>5860</v>
      </c>
      <c r="BM62" s="55" t="s">
        <v>5860</v>
      </c>
      <c r="BN62" s="55"/>
      <c r="BO62" s="55"/>
      <c r="BP62" s="55"/>
      <c r="BQ62" s="55"/>
      <c r="BR62" s="55"/>
      <c r="BS62" s="257"/>
      <c r="BT62" s="319"/>
      <c r="BU62" s="55"/>
      <c r="BV62" s="55"/>
      <c r="BW62" s="55"/>
      <c r="BX62" s="55"/>
      <c r="BY62" s="55"/>
      <c r="BZ62" s="55"/>
      <c r="CA62" s="55"/>
      <c r="CB62" s="55"/>
      <c r="CC62" s="55"/>
      <c r="CD62" s="55"/>
      <c r="CE62" s="55"/>
      <c r="CF62" s="55"/>
      <c r="CG62" s="55"/>
      <c r="CH62" s="55"/>
      <c r="CI62" s="55"/>
      <c r="CJ62" s="55"/>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t="s">
        <v>5860</v>
      </c>
      <c r="DK62" s="55"/>
      <c r="DL62" s="55"/>
      <c r="DM62" s="55"/>
      <c r="DN62" s="55"/>
      <c r="DO62" s="55"/>
      <c r="DP62" s="55" t="s">
        <v>568</v>
      </c>
      <c r="DQ62" s="55" t="s">
        <v>5860</v>
      </c>
      <c r="DR62" s="55"/>
      <c r="DS62" s="55"/>
      <c r="DT62" s="55"/>
      <c r="DU62" s="55"/>
      <c r="DV62" s="55"/>
      <c r="DW62" s="55"/>
      <c r="DX62" s="55"/>
      <c r="DY62" s="55" t="s">
        <v>5860</v>
      </c>
      <c r="DZ62" s="55" t="s">
        <v>5860</v>
      </c>
      <c r="EA62" s="55"/>
      <c r="EB62" s="55"/>
      <c r="EC62" s="55"/>
      <c r="ED62" s="55"/>
      <c r="EE62" s="55"/>
      <c r="EF62" s="55"/>
      <c r="EG62" s="55"/>
      <c r="EH62" s="55" t="s">
        <v>5860</v>
      </c>
      <c r="EI62" s="55"/>
      <c r="EJ62" s="55"/>
      <c r="EK62" s="55"/>
      <c r="EL62" s="55"/>
      <c r="EM62" s="257"/>
      <c r="EN62" s="55"/>
      <c r="EO62" s="258"/>
      <c r="EP62" s="55"/>
      <c r="EQ62" s="55"/>
      <c r="ER62" s="55"/>
      <c r="ES62" s="55"/>
      <c r="ET62" s="55"/>
      <c r="EU62" s="55"/>
      <c r="EV62" s="55"/>
      <c r="EW62" s="55"/>
      <c r="EX62" s="55"/>
      <c r="EY62" s="55"/>
      <c r="EZ62" s="55"/>
      <c r="FA62" s="55"/>
      <c r="FB62" s="55"/>
      <c r="FC62" s="55"/>
      <c r="FD62" s="55"/>
      <c r="FE62" s="55"/>
      <c r="FF62" s="55"/>
      <c r="FG62" s="55"/>
      <c r="FH62" s="55"/>
      <c r="FI62" s="259"/>
      <c r="FJ62" s="55"/>
      <c r="FK62" s="55"/>
      <c r="FL62" s="55"/>
      <c r="FM62" s="55"/>
      <c r="FN62" s="55"/>
      <c r="FO62" s="55"/>
      <c r="FP62" s="55"/>
      <c r="FQ62" s="260"/>
      <c r="FR62" s="260"/>
      <c r="FS62" s="55"/>
      <c r="FT62" s="55"/>
      <c r="FU62" s="55"/>
      <c r="FV62" s="55"/>
      <c r="FW62" s="55"/>
      <c r="FX62" s="55"/>
      <c r="FY62" s="55"/>
      <c r="FZ62" s="55"/>
      <c r="GA62" s="55"/>
      <c r="GB62" s="55"/>
      <c r="GC62" s="55"/>
      <c r="GD62" s="55"/>
      <c r="GE62" s="55"/>
      <c r="GF62" s="55"/>
      <c r="GG62" s="55"/>
      <c r="GH62" s="55"/>
      <c r="GI62" s="55"/>
      <c r="GJ62" s="55"/>
      <c r="GK62" s="55"/>
      <c r="GL62" s="55"/>
      <c r="GM62" s="55"/>
      <c r="GN62" s="55"/>
      <c r="GO62" s="55"/>
      <c r="GP62" s="55"/>
      <c r="GQ62" s="55"/>
      <c r="GR62" s="55"/>
      <c r="GS62" s="55"/>
      <c r="GT62" s="55"/>
      <c r="GU62" s="55"/>
      <c r="GV62" s="55"/>
      <c r="GW62" s="55"/>
      <c r="GX62" s="55"/>
      <c r="GY62" s="55"/>
      <c r="GZ62" s="55"/>
      <c r="HA62" s="55"/>
      <c r="HB62" s="55"/>
      <c r="HC62" s="55"/>
      <c r="HD62" s="55"/>
      <c r="HE62" s="55"/>
      <c r="HF62" s="55"/>
      <c r="HG62" s="55"/>
      <c r="HH62" s="55"/>
      <c r="HI62" s="55"/>
      <c r="HJ62" s="55"/>
      <c r="HK62" s="55"/>
      <c r="HL62" s="55"/>
      <c r="HM62" s="55"/>
      <c r="HN62" s="55"/>
      <c r="HO62" s="55"/>
      <c r="HP62" s="55"/>
      <c r="HQ62" s="55"/>
      <c r="HR62" s="260"/>
      <c r="HS62" s="55"/>
      <c r="HT62" s="55"/>
      <c r="HU62" s="55"/>
      <c r="HV62" s="55"/>
      <c r="HW62" s="55"/>
      <c r="HX62" s="55"/>
      <c r="HY62" s="55"/>
      <c r="HZ62" s="55"/>
      <c r="IA62" s="55"/>
      <c r="IB62" s="55"/>
      <c r="IC62" s="55"/>
      <c r="ID62" s="319"/>
      <c r="IE62" s="55"/>
      <c r="IF62" s="55"/>
      <c r="IG62" s="55"/>
      <c r="IH62" s="55"/>
      <c r="II62" s="55"/>
      <c r="IJ62" s="55"/>
      <c r="IK62" s="55"/>
      <c r="IL62" s="55"/>
      <c r="IM62" s="55"/>
      <c r="IN62" s="55"/>
      <c r="IO62" s="55"/>
      <c r="IP62" s="55"/>
      <c r="IQ62" s="55"/>
      <c r="IR62" s="55"/>
      <c r="IS62" s="55"/>
      <c r="IT62" s="55"/>
      <c r="IU62" s="55"/>
      <c r="IV62" s="55"/>
      <c r="IW62" s="55"/>
      <c r="IX62" s="55"/>
      <c r="IY62" s="55"/>
      <c r="IZ62" s="55"/>
      <c r="JA62" s="55"/>
      <c r="JB62" s="55"/>
      <c r="JC62" s="55"/>
      <c r="JD62" s="55"/>
      <c r="JE62" s="55"/>
      <c r="JF62" s="55"/>
      <c r="JG62" s="55"/>
      <c r="JH62" s="319"/>
      <c r="JI62" s="55"/>
      <c r="JJ62" s="55"/>
      <c r="JK62" s="319"/>
      <c r="JL62" s="55"/>
      <c r="JM62" s="55"/>
      <c r="JN62" s="55"/>
      <c r="JO62" s="55"/>
      <c r="JP62" s="55"/>
      <c r="JQ62" s="55"/>
      <c r="JR62" s="55"/>
      <c r="JS62" s="55"/>
      <c r="JT62" s="55"/>
      <c r="JU62" s="55"/>
      <c r="JV62" s="55"/>
      <c r="JW62" s="55"/>
      <c r="JX62" s="55"/>
      <c r="JY62" s="55"/>
      <c r="JZ62" s="55"/>
      <c r="KA62" s="55"/>
      <c r="KB62" s="319"/>
      <c r="KC62" s="319"/>
      <c r="KD62" s="55"/>
      <c r="KE62" s="55"/>
      <c r="KF62" s="55"/>
      <c r="KG62" s="55"/>
      <c r="KH62" s="55"/>
      <c r="KI62" s="55"/>
      <c r="KJ62" s="55"/>
      <c r="KK62" s="55"/>
      <c r="KL62" s="55"/>
      <c r="KM62" s="55"/>
      <c r="KN62" s="55"/>
      <c r="KO62" s="55"/>
      <c r="KP62" s="55"/>
      <c r="KQ62" s="55"/>
      <c r="KR62" s="55"/>
      <c r="KS62" s="55"/>
      <c r="KT62" s="55"/>
      <c r="KU62" s="55"/>
      <c r="KV62" s="55"/>
      <c r="KW62" s="55"/>
      <c r="KX62" s="55"/>
      <c r="KY62" s="319"/>
      <c r="KZ62" s="55"/>
      <c r="LA62" s="55"/>
      <c r="LB62" s="55"/>
      <c r="LC62" s="55"/>
      <c r="LD62" s="55"/>
      <c r="LE62" s="55"/>
      <c r="LF62" s="319"/>
      <c r="LG62" s="55"/>
      <c r="LH62" s="55"/>
      <c r="LI62" s="55"/>
      <c r="LJ62" s="55"/>
      <c r="LK62" s="55"/>
      <c r="LL62" s="55"/>
      <c r="LM62" s="55"/>
      <c r="LN62" s="55"/>
      <c r="LO62" s="55"/>
      <c r="LP62" s="55"/>
      <c r="LQ62" s="55"/>
      <c r="LR62" s="55"/>
      <c r="LS62" s="55"/>
      <c r="LT62" s="319"/>
      <c r="LU62" s="55"/>
      <c r="LV62" s="55"/>
      <c r="LW62" s="55"/>
      <c r="LX62" s="55"/>
      <c r="LY62" s="55"/>
      <c r="LZ62" s="55"/>
      <c r="MA62" s="55"/>
      <c r="MB62" s="55"/>
      <c r="MC62" s="55"/>
      <c r="MD62" s="55"/>
      <c r="ME62" s="55"/>
      <c r="MF62" s="319"/>
      <c r="MG62" s="55"/>
      <c r="MH62" s="55"/>
      <c r="MI62" s="319"/>
      <c r="MJ62" s="55"/>
      <c r="MK62" s="55"/>
      <c r="ML62" s="55"/>
      <c r="MM62" s="319"/>
      <c r="MN62" s="55"/>
      <c r="MO62" s="55"/>
      <c r="MP62" s="55"/>
      <c r="MQ62" s="55"/>
      <c r="MR62" s="55"/>
      <c r="MS62" s="55"/>
      <c r="MT62" s="55"/>
      <c r="MU62" s="55"/>
      <c r="MV62" s="55"/>
      <c r="MW62" s="55"/>
      <c r="MX62" s="319"/>
      <c r="MY62" s="55"/>
      <c r="MZ62" s="55"/>
      <c r="NA62" s="55"/>
      <c r="NB62" s="55"/>
      <c r="NC62" s="55"/>
      <c r="ND62" s="55"/>
      <c r="NE62" s="319"/>
      <c r="NF62" s="55"/>
      <c r="NG62" s="55"/>
      <c r="NH62" s="55"/>
      <c r="NI62" s="55"/>
      <c r="NJ62" s="55"/>
      <c r="NK62" s="55"/>
      <c r="NL62" s="55"/>
      <c r="NM62" s="55"/>
      <c r="NN62" s="55"/>
      <c r="NO62" s="55"/>
      <c r="NP62" s="55"/>
      <c r="NQ62" s="55"/>
      <c r="NR62" s="55"/>
      <c r="NS62" s="55"/>
      <c r="NT62" s="55"/>
      <c r="NU62" s="55"/>
      <c r="NV62" s="55"/>
      <c r="NW62" s="55"/>
      <c r="NX62" s="55"/>
      <c r="NY62" s="55"/>
      <c r="NZ62" s="55"/>
      <c r="OA62" s="55"/>
      <c r="OB62" s="55"/>
      <c r="OC62" s="55"/>
      <c r="OD62" s="55"/>
      <c r="OE62" s="55"/>
      <c r="OF62" s="55"/>
      <c r="OG62" s="55"/>
      <c r="OH62" s="55"/>
      <c r="OI62" s="55"/>
      <c r="OJ62" s="55"/>
      <c r="OK62" s="55"/>
      <c r="OL62" s="55"/>
      <c r="OM62" s="55"/>
      <c r="ON62" s="55"/>
      <c r="OO62" s="55"/>
      <c r="OP62" s="55"/>
      <c r="OQ62" s="55"/>
      <c r="OR62" s="55"/>
      <c r="OS62" s="55"/>
      <c r="OT62" s="55"/>
      <c r="OU62" s="55"/>
      <c r="OV62" s="55"/>
      <c r="OW62" s="55"/>
      <c r="OX62" s="55"/>
      <c r="OY62" s="55"/>
      <c r="OZ62" s="55"/>
      <c r="PA62" s="55"/>
      <c r="PB62" s="55"/>
      <c r="PC62" s="55"/>
      <c r="PD62" s="55"/>
      <c r="PE62" s="55"/>
      <c r="PF62" s="55"/>
      <c r="PG62" s="55"/>
      <c r="PH62" s="55"/>
      <c r="PI62" s="55"/>
      <c r="PJ62" s="55"/>
      <c r="PK62" s="55"/>
      <c r="PL62" s="55"/>
      <c r="PM62" s="55"/>
      <c r="PN62" s="55"/>
      <c r="PO62" s="55"/>
      <c r="PP62" s="55"/>
      <c r="PQ62" s="55"/>
      <c r="PR62" s="55"/>
      <c r="PS62" s="55"/>
      <c r="PT62" s="55"/>
      <c r="PU62" s="55"/>
      <c r="PV62" s="55"/>
      <c r="PW62" s="55"/>
      <c r="PX62" s="55"/>
      <c r="PY62" s="55"/>
      <c r="PZ62" s="55"/>
    </row>
    <row r="63" spans="1:442" ht="14.5">
      <c r="A63" s="256">
        <v>61</v>
      </c>
      <c r="B63" s="230" t="s">
        <v>5910</v>
      </c>
      <c r="C63" s="100">
        <f t="shared" si="1"/>
        <v>20</v>
      </c>
      <c r="D63" s="319"/>
      <c r="E63" s="100"/>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t="s">
        <v>5860</v>
      </c>
      <c r="AU63" s="55"/>
      <c r="AV63" s="55"/>
      <c r="AW63" s="55"/>
      <c r="AX63" s="55"/>
      <c r="AY63" s="55"/>
      <c r="AZ63" s="55"/>
      <c r="BA63" s="55"/>
      <c r="BB63" s="55"/>
      <c r="BC63" s="100"/>
      <c r="BD63" s="55"/>
      <c r="BE63" s="55"/>
      <c r="BF63" s="55" t="s">
        <v>5860</v>
      </c>
      <c r="BG63" s="55" t="s">
        <v>5860</v>
      </c>
      <c r="BH63" s="55"/>
      <c r="BI63" s="55"/>
      <c r="BJ63" s="55"/>
      <c r="BK63" s="55"/>
      <c r="BL63" s="55"/>
      <c r="BM63" s="55"/>
      <c r="BN63" s="55"/>
      <c r="BO63" s="55"/>
      <c r="BP63" s="55"/>
      <c r="BQ63" s="55"/>
      <c r="BR63" s="55"/>
      <c r="BS63" s="257"/>
      <c r="BT63" s="319"/>
      <c r="BU63" s="55"/>
      <c r="BV63" s="55"/>
      <c r="BW63" s="55" t="s">
        <v>5860</v>
      </c>
      <c r="BX63" s="55"/>
      <c r="BY63" s="55" t="s">
        <v>5860</v>
      </c>
      <c r="BZ63" s="55" t="s">
        <v>5860</v>
      </c>
      <c r="CA63" s="55"/>
      <c r="CB63" s="55" t="s">
        <v>5860</v>
      </c>
      <c r="CC63" s="55"/>
      <c r="CD63" s="55"/>
      <c r="CE63" s="55"/>
      <c r="CF63" s="55"/>
      <c r="CG63" s="55"/>
      <c r="CH63" s="55"/>
      <c r="CI63" s="55"/>
      <c r="CJ63" s="55"/>
      <c r="CK63" s="55"/>
      <c r="CL63" s="55"/>
      <c r="CM63" s="55"/>
      <c r="CN63" s="55"/>
      <c r="CO63" s="55"/>
      <c r="CP63" s="55"/>
      <c r="CQ63" s="55"/>
      <c r="CR63" s="55"/>
      <c r="CS63" s="55"/>
      <c r="CT63" s="55"/>
      <c r="CU63" s="55"/>
      <c r="CV63" s="55"/>
      <c r="CW63" s="55"/>
      <c r="CX63" s="55"/>
      <c r="CY63" s="55"/>
      <c r="CZ63" s="55"/>
      <c r="DA63" s="55"/>
      <c r="DB63" s="55"/>
      <c r="DC63" s="55"/>
      <c r="DD63" s="55"/>
      <c r="DE63" s="55"/>
      <c r="DF63" s="55"/>
      <c r="DG63" s="55"/>
      <c r="DH63" s="55"/>
      <c r="DI63" s="55"/>
      <c r="DJ63" s="55"/>
      <c r="DK63" s="55"/>
      <c r="DL63" s="55"/>
      <c r="DM63" s="55" t="s">
        <v>5860</v>
      </c>
      <c r="DN63" s="55"/>
      <c r="DO63" s="55"/>
      <c r="DP63" s="55" t="s">
        <v>568</v>
      </c>
      <c r="DQ63" s="55"/>
      <c r="DR63" s="55"/>
      <c r="DS63" s="55"/>
      <c r="DT63" s="55"/>
      <c r="DU63" s="55" t="s">
        <v>5860</v>
      </c>
      <c r="DV63" s="55"/>
      <c r="DW63" s="55"/>
      <c r="DX63" s="55"/>
      <c r="DY63" s="55"/>
      <c r="DZ63" s="55"/>
      <c r="EA63" s="55"/>
      <c r="EB63" s="55"/>
      <c r="EC63" s="55"/>
      <c r="ED63" s="55"/>
      <c r="EE63" s="55"/>
      <c r="EF63" s="55"/>
      <c r="EG63" s="55"/>
      <c r="EH63" s="55"/>
      <c r="EI63" s="55"/>
      <c r="EJ63" s="55"/>
      <c r="EK63" s="55"/>
      <c r="EL63" s="55"/>
      <c r="EM63" s="257"/>
      <c r="EN63" s="55"/>
      <c r="EO63" s="258"/>
      <c r="EP63" s="55"/>
      <c r="EQ63" s="55" t="s">
        <v>5871</v>
      </c>
      <c r="ER63" s="55"/>
      <c r="ES63" s="55"/>
      <c r="ET63" s="55"/>
      <c r="EU63" s="55"/>
      <c r="EV63" s="55"/>
      <c r="EW63" s="55"/>
      <c r="EX63" s="55"/>
      <c r="EY63" s="55"/>
      <c r="EZ63" s="55"/>
      <c r="FA63" s="55"/>
      <c r="FB63" s="55"/>
      <c r="FC63" s="55"/>
      <c r="FD63" s="55"/>
      <c r="FE63" s="55"/>
      <c r="FF63" s="55"/>
      <c r="FG63" s="55"/>
      <c r="FH63" s="55"/>
      <c r="FI63" s="259"/>
      <c r="FJ63" s="55"/>
      <c r="FK63" s="55"/>
      <c r="FL63" s="55"/>
      <c r="FM63" s="55"/>
      <c r="FN63" s="55"/>
      <c r="FO63" s="55"/>
      <c r="FP63" s="55"/>
      <c r="FQ63" s="260"/>
      <c r="FR63" s="260"/>
      <c r="FS63" s="55"/>
      <c r="FT63" s="55"/>
      <c r="FU63" s="55" t="s">
        <v>5871</v>
      </c>
      <c r="FV63" s="55" t="s">
        <v>5860</v>
      </c>
      <c r="FW63" s="55"/>
      <c r="FX63" s="55" t="s">
        <v>5860</v>
      </c>
      <c r="FY63" s="55"/>
      <c r="FZ63" s="55"/>
      <c r="GA63" s="55"/>
      <c r="GB63" s="55"/>
      <c r="GC63" s="55"/>
      <c r="GD63" s="55"/>
      <c r="GE63" s="55"/>
      <c r="GF63" s="55"/>
      <c r="GG63" s="55"/>
      <c r="GH63" s="55"/>
      <c r="GI63" s="55"/>
      <c r="GJ63" s="55" t="s">
        <v>5860</v>
      </c>
      <c r="GK63" s="55"/>
      <c r="GL63" s="55"/>
      <c r="GM63" s="55"/>
      <c r="GN63" s="55"/>
      <c r="GO63" s="55"/>
      <c r="GP63" s="55"/>
      <c r="GQ63" s="55"/>
      <c r="GR63" s="55"/>
      <c r="GS63" s="55"/>
      <c r="GT63" s="55"/>
      <c r="GU63" s="55"/>
      <c r="GV63" s="55"/>
      <c r="GW63" s="55"/>
      <c r="GX63" s="55"/>
      <c r="GY63" s="55"/>
      <c r="GZ63" s="55"/>
      <c r="HA63" s="55"/>
      <c r="HB63" s="55"/>
      <c r="HC63" s="55"/>
      <c r="HD63" s="55"/>
      <c r="HE63" s="55" t="s">
        <v>5860</v>
      </c>
      <c r="HF63" s="55"/>
      <c r="HG63" s="55"/>
      <c r="HH63" s="55"/>
      <c r="HI63" s="55"/>
      <c r="HJ63" s="55"/>
      <c r="HK63" s="55"/>
      <c r="HL63" s="55"/>
      <c r="HM63" s="55"/>
      <c r="HN63" s="55"/>
      <c r="HO63" s="55"/>
      <c r="HP63" s="55"/>
      <c r="HQ63" s="55"/>
      <c r="HR63" s="260"/>
      <c r="HS63" s="55"/>
      <c r="HT63" s="55"/>
      <c r="HU63" s="55"/>
      <c r="HV63" s="55"/>
      <c r="HW63" s="55"/>
      <c r="HX63" s="55"/>
      <c r="HY63" s="55"/>
      <c r="HZ63" s="55"/>
      <c r="IA63" s="55"/>
      <c r="IB63" s="55"/>
      <c r="IC63" s="55"/>
      <c r="ID63" s="319"/>
      <c r="IE63" s="55"/>
      <c r="IF63" s="55"/>
      <c r="IG63" s="55"/>
      <c r="IH63" s="55"/>
      <c r="II63" s="55"/>
      <c r="IJ63" s="55"/>
      <c r="IK63" s="55"/>
      <c r="IL63" s="55"/>
      <c r="IM63" s="55"/>
      <c r="IN63" s="55"/>
      <c r="IO63" s="55"/>
      <c r="IP63" s="55"/>
      <c r="IQ63" s="55"/>
      <c r="IR63" s="55"/>
      <c r="IS63" s="55"/>
      <c r="IT63" s="55"/>
      <c r="IU63" s="55"/>
      <c r="IV63" s="55"/>
      <c r="IW63" s="55" t="s">
        <v>5860</v>
      </c>
      <c r="IX63" s="55"/>
      <c r="IY63" s="55"/>
      <c r="IZ63" s="55"/>
      <c r="JA63" s="55"/>
      <c r="JB63" s="55"/>
      <c r="JC63" s="55"/>
      <c r="JD63" s="55"/>
      <c r="JE63" s="55"/>
      <c r="JF63" s="55"/>
      <c r="JG63" s="55"/>
      <c r="JH63" s="319"/>
      <c r="JI63" s="55"/>
      <c r="JJ63" s="55"/>
      <c r="JK63" s="319"/>
      <c r="JL63" s="55"/>
      <c r="JM63" s="55"/>
      <c r="JN63" s="55"/>
      <c r="JO63" s="55"/>
      <c r="JP63" s="55"/>
      <c r="JQ63" s="55"/>
      <c r="JR63" s="55"/>
      <c r="JS63" s="55"/>
      <c r="JT63" s="55"/>
      <c r="JU63" s="55"/>
      <c r="JV63" s="55"/>
      <c r="JW63" s="55"/>
      <c r="JX63" s="55"/>
      <c r="JY63" s="55"/>
      <c r="JZ63" s="55"/>
      <c r="KA63" s="55"/>
      <c r="KB63" s="319"/>
      <c r="KC63" s="319"/>
      <c r="KD63" s="55"/>
      <c r="KE63" s="55"/>
      <c r="KF63" s="55"/>
      <c r="KG63" s="55" t="s">
        <v>5860</v>
      </c>
      <c r="KH63" s="55"/>
      <c r="KI63" s="55"/>
      <c r="KJ63" s="55"/>
      <c r="KK63" s="55"/>
      <c r="KL63" s="55"/>
      <c r="KM63" s="55"/>
      <c r="KN63" s="55"/>
      <c r="KO63" s="55"/>
      <c r="KP63" s="55"/>
      <c r="KQ63" s="55"/>
      <c r="KR63" s="55"/>
      <c r="KS63" s="55"/>
      <c r="KT63" s="55"/>
      <c r="KU63" s="55"/>
      <c r="KV63" s="55"/>
      <c r="KW63" s="55"/>
      <c r="KX63" s="55" t="s">
        <v>5860</v>
      </c>
      <c r="KY63" s="319"/>
      <c r="KZ63" s="55"/>
      <c r="LA63" s="55" t="s">
        <v>5871</v>
      </c>
      <c r="LB63" s="55"/>
      <c r="LC63" s="55"/>
      <c r="LD63" s="55"/>
      <c r="LE63" s="55"/>
      <c r="LF63" s="319"/>
      <c r="LG63" s="55"/>
      <c r="LH63" s="55"/>
      <c r="LI63" s="55"/>
      <c r="LJ63" s="55"/>
      <c r="LK63" s="55"/>
      <c r="LL63" s="55"/>
      <c r="LM63" s="55"/>
      <c r="LN63" s="55"/>
      <c r="LO63" s="55"/>
      <c r="LP63" s="55"/>
      <c r="LQ63" s="55"/>
      <c r="LR63" s="55"/>
      <c r="LS63" s="55"/>
      <c r="LT63" s="319"/>
      <c r="LU63" s="55"/>
      <c r="LV63" s="55"/>
      <c r="LW63" s="55"/>
      <c r="LX63" s="55"/>
      <c r="LY63" s="55"/>
      <c r="LZ63" s="55"/>
      <c r="MA63" s="55"/>
      <c r="MB63" s="55"/>
      <c r="MC63" s="55"/>
      <c r="MD63" s="55"/>
      <c r="ME63" s="55"/>
      <c r="MF63" s="319"/>
      <c r="MG63" s="55"/>
      <c r="MH63" s="55"/>
      <c r="MI63" s="319"/>
      <c r="MJ63" s="55"/>
      <c r="MK63" s="55"/>
      <c r="ML63" s="55"/>
      <c r="MM63" s="319"/>
      <c r="MN63" s="55"/>
      <c r="MO63" s="55"/>
      <c r="MP63" s="55"/>
      <c r="MQ63" s="55" t="s">
        <v>5860</v>
      </c>
      <c r="MR63" s="55"/>
      <c r="MS63" s="55"/>
      <c r="MT63" s="55"/>
      <c r="MU63" s="55"/>
      <c r="MV63" s="55"/>
      <c r="MW63" s="55"/>
      <c r="MX63" s="319"/>
      <c r="MY63" s="55"/>
      <c r="MZ63" s="55"/>
      <c r="NA63" s="55"/>
      <c r="NB63" s="55"/>
      <c r="NC63" s="55"/>
      <c r="ND63" s="55"/>
      <c r="NE63" s="319"/>
      <c r="NF63" s="55"/>
      <c r="NG63" s="55"/>
      <c r="NH63" s="55"/>
      <c r="NI63" s="55"/>
      <c r="NJ63" s="55"/>
      <c r="NK63" s="55"/>
      <c r="NL63" s="55"/>
      <c r="NM63" s="55"/>
      <c r="NN63" s="55"/>
      <c r="NO63" s="55"/>
      <c r="NP63" s="55"/>
      <c r="NQ63" s="55"/>
      <c r="NR63" s="55"/>
      <c r="NS63" s="55"/>
      <c r="NT63" s="55"/>
      <c r="NU63" s="55"/>
      <c r="NV63" s="55"/>
      <c r="NW63" s="55"/>
      <c r="NX63" s="55"/>
      <c r="NY63" s="55"/>
      <c r="NZ63" s="55"/>
      <c r="OA63" s="55"/>
      <c r="OB63" s="55"/>
      <c r="OC63" s="55"/>
      <c r="OD63" s="55"/>
      <c r="OE63" s="55"/>
      <c r="OF63" s="55"/>
      <c r="OG63" s="55"/>
      <c r="OH63" s="55"/>
      <c r="OI63" s="55"/>
      <c r="OJ63" s="55"/>
      <c r="OK63" s="55"/>
      <c r="OL63" s="55"/>
      <c r="OM63" s="55"/>
      <c r="ON63" s="55"/>
      <c r="OO63" s="55"/>
      <c r="OP63" s="55"/>
      <c r="OQ63" s="55"/>
      <c r="OR63" s="55"/>
      <c r="OS63" s="55"/>
      <c r="OT63" s="55"/>
      <c r="OU63" s="55"/>
      <c r="OV63" s="55"/>
      <c r="OW63" s="55"/>
      <c r="OX63" s="55"/>
      <c r="OY63" s="55"/>
      <c r="OZ63" s="55"/>
      <c r="PA63" s="55"/>
      <c r="PB63" s="55"/>
      <c r="PC63" s="55"/>
      <c r="PD63" s="55"/>
      <c r="PE63" s="55"/>
      <c r="PF63" s="55"/>
      <c r="PG63" s="55"/>
      <c r="PH63" s="55"/>
      <c r="PI63" s="55"/>
      <c r="PJ63" s="55"/>
      <c r="PK63" s="55"/>
      <c r="PL63" s="55"/>
      <c r="PM63" s="55"/>
      <c r="PN63" s="55"/>
      <c r="PO63" s="55"/>
      <c r="PP63" s="55"/>
      <c r="PQ63" s="55"/>
      <c r="PR63" s="55"/>
      <c r="PS63" s="55"/>
      <c r="PT63" s="55"/>
      <c r="PU63" s="55"/>
      <c r="PV63" s="55"/>
      <c r="PW63" s="55"/>
      <c r="PX63" s="55"/>
      <c r="PY63" s="55"/>
      <c r="PZ63" s="55"/>
    </row>
    <row r="64" spans="1:442" ht="14.5">
      <c r="A64" s="256"/>
      <c r="B64" s="230" t="s">
        <v>5911</v>
      </c>
      <c r="C64" s="100">
        <f t="shared" si="1"/>
        <v>2</v>
      </c>
      <c r="D64" s="319"/>
      <c r="E64" s="100"/>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100"/>
      <c r="BD64" s="55"/>
      <c r="BE64" s="55"/>
      <c r="BF64" s="55"/>
      <c r="BG64" s="55"/>
      <c r="BH64" s="55"/>
      <c r="BI64" s="55"/>
      <c r="BJ64" s="55"/>
      <c r="BK64" s="55"/>
      <c r="BL64" s="55"/>
      <c r="BM64" s="55"/>
      <c r="BN64" s="55"/>
      <c r="BO64" s="55"/>
      <c r="BP64" s="55"/>
      <c r="BQ64" s="55"/>
      <c r="BR64" s="55"/>
      <c r="BS64" s="257"/>
      <c r="BT64" s="319"/>
      <c r="BU64" s="55"/>
      <c r="BV64" s="55"/>
      <c r="BW64" s="55"/>
      <c r="BX64" s="55"/>
      <c r="BY64" s="55"/>
      <c r="BZ64" s="55"/>
      <c r="CA64" s="55"/>
      <c r="CB64" s="55"/>
      <c r="CC64" s="55"/>
      <c r="CD64" s="55"/>
      <c r="CE64" s="55"/>
      <c r="CF64" s="55"/>
      <c r="CG64" s="55"/>
      <c r="CH64" s="55"/>
      <c r="CI64" s="55"/>
      <c r="CJ64" s="55"/>
      <c r="CK64" s="55"/>
      <c r="CL64" s="55"/>
      <c r="CM64" s="55"/>
      <c r="CN64" s="55"/>
      <c r="CO64" s="55"/>
      <c r="CP64" s="55"/>
      <c r="CQ64" s="55"/>
      <c r="CR64" s="55"/>
      <c r="CS64" s="55"/>
      <c r="CT64" s="55"/>
      <c r="CU64" s="55"/>
      <c r="CV64" s="55"/>
      <c r="CW64" s="55"/>
      <c r="CX64" s="55"/>
      <c r="CY64" s="55"/>
      <c r="CZ64" s="55"/>
      <c r="DA64" s="55"/>
      <c r="DB64" s="55"/>
      <c r="DC64" s="55"/>
      <c r="DD64" s="55"/>
      <c r="DE64" s="55"/>
      <c r="DF64" s="55"/>
      <c r="DG64" s="55"/>
      <c r="DH64" s="55"/>
      <c r="DI64" s="55"/>
      <c r="DJ64" s="55"/>
      <c r="DK64" s="55"/>
      <c r="DL64" s="55"/>
      <c r="DM64" s="55"/>
      <c r="DN64" s="55"/>
      <c r="DO64" s="55"/>
      <c r="DP64" s="55"/>
      <c r="DQ64" s="55"/>
      <c r="DR64" s="55"/>
      <c r="DS64" s="55"/>
      <c r="DT64" s="55"/>
      <c r="DU64" s="55"/>
      <c r="DV64" s="55"/>
      <c r="DW64" s="55"/>
      <c r="DX64" s="55"/>
      <c r="DY64" s="55"/>
      <c r="DZ64" s="55"/>
      <c r="EA64" s="55"/>
      <c r="EB64" s="55"/>
      <c r="EC64" s="55"/>
      <c r="ED64" s="55"/>
      <c r="EE64" s="55"/>
      <c r="EF64" s="55"/>
      <c r="EG64" s="55"/>
      <c r="EH64" s="55"/>
      <c r="EI64" s="55"/>
      <c r="EJ64" s="55"/>
      <c r="EK64" s="55"/>
      <c r="EL64" s="55"/>
      <c r="EM64" s="257"/>
      <c r="EN64" s="55"/>
      <c r="EO64" s="258"/>
      <c r="EP64" s="55"/>
      <c r="EQ64" s="55"/>
      <c r="ER64" s="55"/>
      <c r="ES64" s="55"/>
      <c r="ET64" s="55"/>
      <c r="EU64" s="55"/>
      <c r="EV64" s="55"/>
      <c r="EW64" s="55"/>
      <c r="EX64" s="55"/>
      <c r="EY64" s="55"/>
      <c r="EZ64" s="55"/>
      <c r="FA64" s="55"/>
      <c r="FB64" s="55"/>
      <c r="FC64" s="55"/>
      <c r="FD64" s="55"/>
      <c r="FE64" s="55"/>
      <c r="FF64" s="55"/>
      <c r="FG64" s="55"/>
      <c r="FH64" s="55"/>
      <c r="FI64" s="259"/>
      <c r="FJ64" s="55"/>
      <c r="FK64" s="55"/>
      <c r="FL64" s="55"/>
      <c r="FM64" s="55"/>
      <c r="FN64" s="55"/>
      <c r="FO64" s="55"/>
      <c r="FP64" s="55"/>
      <c r="FQ64" s="260"/>
      <c r="FR64" s="260"/>
      <c r="FS64" s="55"/>
      <c r="FT64" s="55"/>
      <c r="FU64" s="55"/>
      <c r="FV64" s="55"/>
      <c r="FW64" s="55"/>
      <c r="FX64" s="55"/>
      <c r="FY64" s="55"/>
      <c r="FZ64" s="55"/>
      <c r="GA64" s="55"/>
      <c r="GB64" s="55"/>
      <c r="GC64" s="55"/>
      <c r="GD64" s="55"/>
      <c r="GE64" s="55"/>
      <c r="GF64" s="55"/>
      <c r="GG64" s="55"/>
      <c r="GH64" s="55"/>
      <c r="GI64" s="55"/>
      <c r="GJ64" s="55"/>
      <c r="GK64" s="55"/>
      <c r="GL64" s="55"/>
      <c r="GM64" s="55"/>
      <c r="GN64" s="55"/>
      <c r="GO64" s="55"/>
      <c r="GP64" s="55"/>
      <c r="GQ64" s="55"/>
      <c r="GR64" s="55"/>
      <c r="GS64" s="55"/>
      <c r="GT64" s="55"/>
      <c r="GU64" s="55"/>
      <c r="GV64" s="55"/>
      <c r="GW64" s="55"/>
      <c r="GX64" s="55"/>
      <c r="GY64" s="55"/>
      <c r="GZ64" s="55"/>
      <c r="HA64" s="55"/>
      <c r="HB64" s="55"/>
      <c r="HC64" s="55"/>
      <c r="HD64" s="55"/>
      <c r="HE64" s="55"/>
      <c r="HF64" s="55"/>
      <c r="HG64" s="55"/>
      <c r="HH64" s="55"/>
      <c r="HI64" s="55"/>
      <c r="HJ64" s="55"/>
      <c r="HK64" s="55"/>
      <c r="HL64" s="55"/>
      <c r="HM64" s="55"/>
      <c r="HN64" s="55"/>
      <c r="HO64" s="55"/>
      <c r="HP64" s="55"/>
      <c r="HQ64" s="55"/>
      <c r="HR64" s="260"/>
      <c r="HS64" s="55"/>
      <c r="HT64" s="55"/>
      <c r="HU64" s="55"/>
      <c r="HV64" s="55"/>
      <c r="HW64" s="55"/>
      <c r="HX64" s="55"/>
      <c r="HY64" s="55"/>
      <c r="HZ64" s="55"/>
      <c r="IA64" s="55"/>
      <c r="IB64" s="55"/>
      <c r="IC64" s="55"/>
      <c r="ID64" s="319"/>
      <c r="IE64" s="55"/>
      <c r="IF64" s="55"/>
      <c r="IG64" s="55"/>
      <c r="IH64" s="55"/>
      <c r="II64" s="55"/>
      <c r="IJ64" s="55"/>
      <c r="IK64" s="55"/>
      <c r="IL64" s="55"/>
      <c r="IM64" s="55"/>
      <c r="IN64" s="55"/>
      <c r="IO64" s="55"/>
      <c r="IP64" s="55"/>
      <c r="IQ64" s="55"/>
      <c r="IR64" s="55"/>
      <c r="IS64" s="55"/>
      <c r="IT64" s="55"/>
      <c r="IU64" s="55"/>
      <c r="IV64" s="55"/>
      <c r="IW64" s="55"/>
      <c r="IX64" s="55"/>
      <c r="IY64" s="55"/>
      <c r="IZ64" s="55"/>
      <c r="JA64" s="55"/>
      <c r="JB64" s="55"/>
      <c r="JC64" s="55"/>
      <c r="JD64" s="55"/>
      <c r="JE64" s="55"/>
      <c r="JF64" s="55"/>
      <c r="JG64" s="55"/>
      <c r="JH64" s="319"/>
      <c r="JI64" s="55"/>
      <c r="JJ64" s="55"/>
      <c r="JK64" s="319"/>
      <c r="JL64" s="55"/>
      <c r="JM64" s="55"/>
      <c r="JN64" s="55"/>
      <c r="JO64" s="55"/>
      <c r="JP64" s="55"/>
      <c r="JQ64" s="55"/>
      <c r="JR64" s="55"/>
      <c r="JS64" s="55"/>
      <c r="JT64" s="55"/>
      <c r="JU64" s="55"/>
      <c r="JV64" s="55"/>
      <c r="JW64" s="55"/>
      <c r="JX64" s="55"/>
      <c r="JY64" s="55"/>
      <c r="JZ64" s="55"/>
      <c r="KA64" s="55"/>
      <c r="KB64" s="319"/>
      <c r="KC64" s="319"/>
      <c r="KD64" s="55"/>
      <c r="KE64" s="55"/>
      <c r="KF64" s="55"/>
      <c r="KG64" s="55"/>
      <c r="KH64" s="55"/>
      <c r="KI64" s="55"/>
      <c r="KJ64" s="55"/>
      <c r="KK64" s="55"/>
      <c r="KL64" s="55"/>
      <c r="KM64" s="55"/>
      <c r="KN64" s="55"/>
      <c r="KO64" s="55"/>
      <c r="KP64" s="55"/>
      <c r="KQ64" s="55"/>
      <c r="KR64" s="55"/>
      <c r="KS64" s="55"/>
      <c r="KT64" s="55"/>
      <c r="KU64" s="55"/>
      <c r="KV64" s="55"/>
      <c r="KW64" s="55"/>
      <c r="KX64" s="55"/>
      <c r="KY64" s="319"/>
      <c r="KZ64" s="55"/>
      <c r="LA64" s="55"/>
      <c r="LB64" s="55"/>
      <c r="LC64" s="55"/>
      <c r="LD64" s="55"/>
      <c r="LE64" s="55"/>
      <c r="LF64" s="319"/>
      <c r="LG64" s="55"/>
      <c r="LH64" s="55"/>
      <c r="LI64" s="55"/>
      <c r="LJ64" s="55"/>
      <c r="LK64" s="55"/>
      <c r="LL64" s="55"/>
      <c r="LM64" s="55"/>
      <c r="LN64" s="55"/>
      <c r="LO64" s="55"/>
      <c r="LP64" s="55"/>
      <c r="LQ64" s="55"/>
      <c r="LR64" s="55"/>
      <c r="LS64" s="55"/>
      <c r="LT64" s="319"/>
      <c r="LU64" s="55"/>
      <c r="LV64" s="55"/>
      <c r="LW64" s="55"/>
      <c r="LX64" s="55"/>
      <c r="LY64" s="55"/>
      <c r="LZ64" s="55"/>
      <c r="MA64" s="55"/>
      <c r="MB64" s="55"/>
      <c r="MC64" s="55"/>
      <c r="MD64" s="55"/>
      <c r="ME64" s="55"/>
      <c r="MF64" s="319"/>
      <c r="MG64" s="55"/>
      <c r="MH64" s="55"/>
      <c r="MI64" s="319"/>
      <c r="MJ64" s="55"/>
      <c r="MK64" s="55"/>
      <c r="ML64" s="55"/>
      <c r="MM64" s="319"/>
      <c r="MN64" s="55"/>
      <c r="MO64" s="55"/>
      <c r="MP64" s="55"/>
      <c r="MQ64" s="55"/>
      <c r="MR64" s="55"/>
      <c r="MS64" s="55"/>
      <c r="MT64" s="55"/>
      <c r="MU64" s="55"/>
      <c r="MV64" s="55"/>
      <c r="MW64" s="55"/>
      <c r="MX64" s="319"/>
      <c r="MY64" s="55"/>
      <c r="MZ64" s="55"/>
      <c r="NA64" s="55" t="s">
        <v>5860</v>
      </c>
      <c r="NB64" s="55"/>
      <c r="NC64" s="55"/>
      <c r="ND64" s="55" t="s">
        <v>5860</v>
      </c>
      <c r="NE64" s="319"/>
      <c r="NF64" s="55"/>
      <c r="NG64" s="55"/>
      <c r="NH64" s="55"/>
      <c r="NI64" s="55"/>
      <c r="NJ64" s="55"/>
      <c r="NK64" s="55"/>
      <c r="NL64" s="55"/>
      <c r="NM64" s="55"/>
      <c r="NN64" s="55"/>
      <c r="NO64" s="55"/>
      <c r="NP64" s="55"/>
      <c r="NQ64" s="55"/>
      <c r="NR64" s="55"/>
      <c r="NS64" s="55"/>
      <c r="NT64" s="55"/>
      <c r="NU64" s="55"/>
      <c r="NV64" s="55"/>
      <c r="NW64" s="55"/>
      <c r="NX64" s="55"/>
      <c r="NY64" s="55"/>
      <c r="NZ64" s="55"/>
      <c r="OA64" s="55"/>
      <c r="OB64" s="55"/>
      <c r="OC64" s="55"/>
      <c r="OD64" s="55"/>
      <c r="OE64" s="55"/>
      <c r="OF64" s="55"/>
      <c r="OG64" s="55"/>
      <c r="OH64" s="55"/>
      <c r="OI64" s="55"/>
      <c r="OJ64" s="55"/>
      <c r="OK64" s="55"/>
      <c r="OL64" s="55"/>
      <c r="OM64" s="55"/>
      <c r="ON64" s="55"/>
      <c r="OO64" s="55"/>
      <c r="OP64" s="55"/>
      <c r="OQ64" s="55"/>
      <c r="OR64" s="55"/>
      <c r="OS64" s="55"/>
      <c r="OT64" s="55"/>
      <c r="OU64" s="55"/>
      <c r="OV64" s="55"/>
      <c r="OW64" s="55"/>
      <c r="OX64" s="55"/>
      <c r="OY64" s="55"/>
      <c r="OZ64" s="55"/>
      <c r="PA64" s="55"/>
      <c r="PB64" s="55"/>
      <c r="PC64" s="55"/>
      <c r="PD64" s="55"/>
      <c r="PE64" s="55"/>
      <c r="PF64" s="55"/>
      <c r="PG64" s="55"/>
      <c r="PH64" s="55"/>
      <c r="PI64" s="55"/>
      <c r="PJ64" s="55"/>
      <c r="PK64" s="55"/>
      <c r="PL64" s="55"/>
      <c r="PM64" s="55"/>
      <c r="PN64" s="55"/>
      <c r="PO64" s="55"/>
      <c r="PP64" s="55"/>
      <c r="PQ64" s="55"/>
      <c r="PR64" s="55"/>
      <c r="PS64" s="55"/>
      <c r="PT64" s="55"/>
      <c r="PU64" s="55"/>
      <c r="PV64" s="55"/>
      <c r="PW64" s="55"/>
      <c r="PX64" s="55"/>
      <c r="PY64" s="55"/>
      <c r="PZ64" s="55"/>
    </row>
    <row r="65" spans="1:442" ht="14.5">
      <c r="A65" s="256">
        <v>62</v>
      </c>
      <c r="B65" s="230" t="s">
        <v>310</v>
      </c>
      <c r="C65" s="100">
        <f t="shared" si="1"/>
        <v>14</v>
      </c>
      <c r="D65" s="319"/>
      <c r="E65" s="100"/>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t="s">
        <v>5860</v>
      </c>
      <c r="AO65" s="55"/>
      <c r="AP65" s="55"/>
      <c r="AQ65" s="55"/>
      <c r="AR65" s="55"/>
      <c r="AS65" s="55"/>
      <c r="AT65" s="55"/>
      <c r="AU65" s="55"/>
      <c r="AV65" s="55"/>
      <c r="AW65" s="55"/>
      <c r="AX65" s="55"/>
      <c r="AY65" s="55"/>
      <c r="AZ65" s="55"/>
      <c r="BA65" s="55"/>
      <c r="BB65" s="55"/>
      <c r="BC65" s="100"/>
      <c r="BD65" s="55"/>
      <c r="BE65" s="55"/>
      <c r="BF65" s="55"/>
      <c r="BG65" s="55"/>
      <c r="BH65" s="55"/>
      <c r="BI65" s="55" t="s">
        <v>5860</v>
      </c>
      <c r="BJ65" s="55" t="s">
        <v>5860</v>
      </c>
      <c r="BK65" s="55"/>
      <c r="BL65" s="55"/>
      <c r="BM65" s="55"/>
      <c r="BN65" s="55"/>
      <c r="BO65" s="55"/>
      <c r="BP65" s="55"/>
      <c r="BQ65" s="55"/>
      <c r="BR65" s="55"/>
      <c r="BS65" s="257"/>
      <c r="BT65" s="319"/>
      <c r="BU65" s="55"/>
      <c r="BV65" s="55"/>
      <c r="BW65" s="55"/>
      <c r="BX65" s="55"/>
      <c r="BY65" s="55"/>
      <c r="BZ65" s="55"/>
      <c r="CA65" s="55"/>
      <c r="CB65" s="55"/>
      <c r="CC65" s="55"/>
      <c r="CD65" s="55"/>
      <c r="CE65" s="55"/>
      <c r="CF65" s="55"/>
      <c r="CG65" s="55"/>
      <c r="CH65" s="55"/>
      <c r="CI65" s="55"/>
      <c r="CJ65" s="55"/>
      <c r="CK65" s="55"/>
      <c r="CL65" s="55"/>
      <c r="CM65" s="55"/>
      <c r="CN65" s="55"/>
      <c r="CO65" s="55"/>
      <c r="CP65" s="55"/>
      <c r="CQ65" s="55"/>
      <c r="CR65" s="55"/>
      <c r="CS65" s="55"/>
      <c r="CT65" s="55"/>
      <c r="CU65" s="55"/>
      <c r="CV65" s="55"/>
      <c r="CW65" s="55"/>
      <c r="CX65" s="55"/>
      <c r="CY65" s="55"/>
      <c r="CZ65" s="55" t="s">
        <v>5860</v>
      </c>
      <c r="DA65" s="55"/>
      <c r="DB65" s="55"/>
      <c r="DC65" s="55"/>
      <c r="DD65" s="55"/>
      <c r="DE65" s="55"/>
      <c r="DF65" s="55"/>
      <c r="DG65" s="55"/>
      <c r="DH65" s="55"/>
      <c r="DI65" s="55" t="s">
        <v>5860</v>
      </c>
      <c r="DJ65" s="55"/>
      <c r="DK65" s="55"/>
      <c r="DL65" s="55"/>
      <c r="DM65" s="55"/>
      <c r="DN65" s="55"/>
      <c r="DO65" s="55"/>
      <c r="DP65" s="55" t="s">
        <v>568</v>
      </c>
      <c r="DQ65" s="55"/>
      <c r="DR65" s="55"/>
      <c r="DS65" s="55"/>
      <c r="DT65" s="55"/>
      <c r="DU65" s="55"/>
      <c r="DV65" s="55"/>
      <c r="DW65" s="55"/>
      <c r="DX65" s="55"/>
      <c r="DY65" s="55"/>
      <c r="DZ65" s="55"/>
      <c r="EA65" s="55"/>
      <c r="EB65" s="55"/>
      <c r="EC65" s="55"/>
      <c r="ED65" s="55"/>
      <c r="EE65" s="55"/>
      <c r="EF65" s="55"/>
      <c r="EG65" s="55"/>
      <c r="EH65" s="55"/>
      <c r="EI65" s="55"/>
      <c r="EJ65" s="55"/>
      <c r="EK65" s="55"/>
      <c r="EL65" s="55"/>
      <c r="EM65" s="257"/>
      <c r="EN65" s="55"/>
      <c r="EO65" s="258"/>
      <c r="EP65" s="55"/>
      <c r="EQ65" s="55"/>
      <c r="ER65" s="55"/>
      <c r="ES65" s="55"/>
      <c r="ET65" s="55"/>
      <c r="EU65" s="55" t="s">
        <v>5860</v>
      </c>
      <c r="EV65" s="55"/>
      <c r="EW65" s="55"/>
      <c r="EX65" s="55"/>
      <c r="EY65" s="55"/>
      <c r="EZ65" s="55"/>
      <c r="FA65" s="55"/>
      <c r="FB65" s="55"/>
      <c r="FC65" s="55"/>
      <c r="FD65" s="55"/>
      <c r="FE65" s="55"/>
      <c r="FF65" s="55"/>
      <c r="FG65" s="55"/>
      <c r="FH65" s="55"/>
      <c r="FI65" s="259"/>
      <c r="FJ65" s="55"/>
      <c r="FK65" s="55"/>
      <c r="FL65" s="55"/>
      <c r="FM65" s="55"/>
      <c r="FN65" s="55"/>
      <c r="FO65" s="55"/>
      <c r="FP65" s="55"/>
      <c r="FQ65" s="260"/>
      <c r="FR65" s="260"/>
      <c r="FS65" s="55"/>
      <c r="FT65" s="55"/>
      <c r="FU65" s="55"/>
      <c r="FV65" s="55"/>
      <c r="FW65" s="55"/>
      <c r="FX65" s="55"/>
      <c r="FY65" s="55"/>
      <c r="FZ65" s="55"/>
      <c r="GA65" s="55"/>
      <c r="GB65" s="55"/>
      <c r="GC65" s="55"/>
      <c r="GD65" s="55"/>
      <c r="GE65" s="55"/>
      <c r="GF65" s="55"/>
      <c r="GG65" s="55"/>
      <c r="GH65" s="55"/>
      <c r="GI65" s="55"/>
      <c r="GJ65" s="55"/>
      <c r="GK65" s="55"/>
      <c r="GL65" s="55"/>
      <c r="GM65" s="55"/>
      <c r="GN65" s="55"/>
      <c r="GO65" s="55"/>
      <c r="GP65" s="55"/>
      <c r="GQ65" s="55"/>
      <c r="GR65" s="55"/>
      <c r="GS65" s="55"/>
      <c r="GT65" s="55"/>
      <c r="GU65" s="55"/>
      <c r="GV65" s="55"/>
      <c r="GW65" s="55"/>
      <c r="GX65" s="55"/>
      <c r="GY65" s="55"/>
      <c r="GZ65" s="55"/>
      <c r="HA65" s="55"/>
      <c r="HB65" s="55"/>
      <c r="HC65" s="55"/>
      <c r="HD65" s="55"/>
      <c r="HE65" s="55"/>
      <c r="HF65" s="55" t="s">
        <v>5860</v>
      </c>
      <c r="HG65" s="55"/>
      <c r="HH65" s="55"/>
      <c r="HI65" s="55"/>
      <c r="HJ65" s="55"/>
      <c r="HK65" s="55"/>
      <c r="HL65" s="55"/>
      <c r="HM65" s="55"/>
      <c r="HN65" s="55"/>
      <c r="HO65" s="55"/>
      <c r="HP65" s="55"/>
      <c r="HQ65" s="55"/>
      <c r="HR65" s="260"/>
      <c r="HS65" s="55"/>
      <c r="HT65" s="55"/>
      <c r="HU65" s="55"/>
      <c r="HV65" s="55"/>
      <c r="HW65" s="55"/>
      <c r="HX65" s="55"/>
      <c r="HY65" s="55"/>
      <c r="HZ65" s="55"/>
      <c r="IA65" s="55"/>
      <c r="IB65" s="55"/>
      <c r="IC65" s="55"/>
      <c r="ID65" s="319"/>
      <c r="IE65" s="55"/>
      <c r="IF65" s="55"/>
      <c r="IG65" s="55"/>
      <c r="IH65" s="55"/>
      <c r="II65" s="55"/>
      <c r="IJ65" s="55"/>
      <c r="IK65" s="55"/>
      <c r="IL65" s="55"/>
      <c r="IM65" s="55"/>
      <c r="IN65" s="55"/>
      <c r="IO65" s="55" t="s">
        <v>5860</v>
      </c>
      <c r="IP65" s="55" t="s">
        <v>5860</v>
      </c>
      <c r="IQ65" s="55"/>
      <c r="IR65" s="55"/>
      <c r="IS65" s="55"/>
      <c r="IT65" s="55"/>
      <c r="IU65" s="55" t="s">
        <v>5860</v>
      </c>
      <c r="IV65" s="55" t="s">
        <v>5860</v>
      </c>
      <c r="IW65" s="55"/>
      <c r="IX65" s="55"/>
      <c r="IY65" s="55"/>
      <c r="IZ65" s="55"/>
      <c r="JA65" s="55"/>
      <c r="JB65" s="55"/>
      <c r="JC65" s="55"/>
      <c r="JD65" s="55"/>
      <c r="JE65" s="55"/>
      <c r="JF65" s="55"/>
      <c r="JG65" s="55"/>
      <c r="JH65" s="319"/>
      <c r="JI65" s="55"/>
      <c r="JJ65" s="55"/>
      <c r="JK65" s="319"/>
      <c r="JL65" s="55"/>
      <c r="JM65" s="55"/>
      <c r="JN65" s="55"/>
      <c r="JO65" s="55"/>
      <c r="JP65" s="55"/>
      <c r="JQ65" s="55"/>
      <c r="JR65" s="55"/>
      <c r="JS65" s="55"/>
      <c r="JT65" s="55" t="s">
        <v>5860</v>
      </c>
      <c r="JU65" s="55"/>
      <c r="JV65" s="55"/>
      <c r="JW65" s="55"/>
      <c r="JX65" s="55"/>
      <c r="JY65" s="55"/>
      <c r="JZ65" s="55"/>
      <c r="KA65" s="55"/>
      <c r="KB65" s="319"/>
      <c r="KC65" s="319"/>
      <c r="KD65" s="55"/>
      <c r="KE65" s="55"/>
      <c r="KF65" s="55"/>
      <c r="KG65" s="55"/>
      <c r="KH65" s="55"/>
      <c r="KI65" s="55"/>
      <c r="KJ65" s="55"/>
      <c r="KK65" s="55"/>
      <c r="KL65" s="55"/>
      <c r="KM65" s="55"/>
      <c r="KN65" s="55"/>
      <c r="KO65" s="55"/>
      <c r="KP65" s="55"/>
      <c r="KQ65" s="55"/>
      <c r="KR65" s="55"/>
      <c r="KS65" s="55"/>
      <c r="KT65" s="55"/>
      <c r="KU65" s="55" t="s">
        <v>5860</v>
      </c>
      <c r="KV65" s="55" t="s">
        <v>5860</v>
      </c>
      <c r="KW65" s="55"/>
      <c r="KX65" s="55"/>
      <c r="KY65" s="319"/>
      <c r="KZ65" s="55"/>
      <c r="LA65" s="55"/>
      <c r="LB65" s="55"/>
      <c r="LC65" s="55"/>
      <c r="LD65" s="55"/>
      <c r="LE65" s="55"/>
      <c r="LF65" s="319"/>
      <c r="LG65" s="55"/>
      <c r="LH65" s="55"/>
      <c r="LI65" s="55"/>
      <c r="LJ65" s="55"/>
      <c r="LK65" s="55"/>
      <c r="LL65" s="55"/>
      <c r="LM65" s="55"/>
      <c r="LN65" s="55"/>
      <c r="LO65" s="55"/>
      <c r="LP65" s="55"/>
      <c r="LQ65" s="55"/>
      <c r="LR65" s="55"/>
      <c r="LS65" s="55"/>
      <c r="LT65" s="319"/>
      <c r="LU65" s="55"/>
      <c r="LV65" s="55"/>
      <c r="LW65" s="55"/>
      <c r="LX65" s="55"/>
      <c r="LY65" s="55"/>
      <c r="LZ65" s="55"/>
      <c r="MA65" s="55"/>
      <c r="MB65" s="55"/>
      <c r="MC65" s="55"/>
      <c r="MD65" s="55"/>
      <c r="ME65" s="55"/>
      <c r="MF65" s="319"/>
      <c r="MG65" s="55"/>
      <c r="MH65" s="55"/>
      <c r="MI65" s="319"/>
      <c r="MJ65" s="55"/>
      <c r="MK65" s="55"/>
      <c r="ML65" s="55"/>
      <c r="MM65" s="319"/>
      <c r="MN65" s="55"/>
      <c r="MO65" s="55"/>
      <c r="MP65" s="55"/>
      <c r="MQ65" s="55"/>
      <c r="MR65" s="55"/>
      <c r="MS65" s="55"/>
      <c r="MT65" s="55"/>
      <c r="MU65" s="55"/>
      <c r="MV65" s="55"/>
      <c r="MW65" s="55"/>
      <c r="MX65" s="319"/>
      <c r="MY65" s="55"/>
      <c r="MZ65" s="55"/>
      <c r="NA65" s="55"/>
      <c r="NB65" s="55"/>
      <c r="NC65" s="55"/>
      <c r="ND65" s="55"/>
      <c r="NE65" s="319"/>
      <c r="NF65" s="55"/>
      <c r="NG65" s="55"/>
      <c r="NH65" s="55"/>
      <c r="NI65" s="55"/>
      <c r="NJ65" s="55"/>
      <c r="NK65" s="55"/>
      <c r="NL65" s="55"/>
      <c r="NM65" s="55"/>
      <c r="NN65" s="55"/>
      <c r="NO65" s="55"/>
      <c r="NP65" s="55"/>
      <c r="NQ65" s="55"/>
      <c r="NR65" s="55"/>
      <c r="NS65" s="55"/>
      <c r="NT65" s="55"/>
      <c r="NU65" s="55"/>
      <c r="NV65" s="55"/>
      <c r="NW65" s="55"/>
      <c r="NX65" s="55"/>
      <c r="NY65" s="55"/>
      <c r="NZ65" s="55"/>
      <c r="OA65" s="55"/>
      <c r="OB65" s="55"/>
      <c r="OC65" s="55"/>
      <c r="OD65" s="55"/>
      <c r="OE65" s="55"/>
      <c r="OF65" s="55"/>
      <c r="OG65" s="55"/>
      <c r="OH65" s="55"/>
      <c r="OI65" s="55"/>
      <c r="OJ65" s="55"/>
      <c r="OK65" s="55"/>
      <c r="OL65" s="55"/>
      <c r="OM65" s="55"/>
      <c r="ON65" s="55"/>
      <c r="OO65" s="55"/>
      <c r="OP65" s="55"/>
      <c r="OQ65" s="55"/>
      <c r="OR65" s="55"/>
      <c r="OS65" s="55"/>
      <c r="OT65" s="55"/>
      <c r="OU65" s="55"/>
      <c r="OV65" s="55"/>
      <c r="OW65" s="55"/>
      <c r="OX65" s="55"/>
      <c r="OY65" s="55"/>
      <c r="OZ65" s="55"/>
      <c r="PA65" s="55"/>
      <c r="PB65" s="55"/>
      <c r="PC65" s="55"/>
      <c r="PD65" s="55"/>
      <c r="PE65" s="55"/>
      <c r="PF65" s="55"/>
      <c r="PG65" s="55"/>
      <c r="PH65" s="55"/>
      <c r="PI65" s="55"/>
      <c r="PJ65" s="55"/>
      <c r="PK65" s="55"/>
      <c r="PL65" s="55"/>
      <c r="PM65" s="55"/>
      <c r="PN65" s="55"/>
      <c r="PO65" s="55"/>
      <c r="PP65" s="55"/>
      <c r="PQ65" s="55"/>
      <c r="PR65" s="55"/>
      <c r="PS65" s="55"/>
      <c r="PT65" s="55"/>
      <c r="PU65" s="55"/>
      <c r="PV65" s="55"/>
      <c r="PW65" s="55"/>
      <c r="PX65" s="55"/>
      <c r="PY65" s="55"/>
      <c r="PZ65" s="55"/>
    </row>
    <row r="66" spans="1:442" ht="14.5">
      <c r="A66" s="256">
        <v>63</v>
      </c>
      <c r="B66" s="230" t="s">
        <v>302</v>
      </c>
      <c r="C66" s="100">
        <f t="shared" si="1"/>
        <v>67</v>
      </c>
      <c r="D66" s="319"/>
      <c r="E66" s="100" t="s">
        <v>5871</v>
      </c>
      <c r="F66" s="55"/>
      <c r="G66" s="55"/>
      <c r="H66" s="55"/>
      <c r="I66" s="55" t="s">
        <v>5860</v>
      </c>
      <c r="J66" s="55"/>
      <c r="K66" s="55"/>
      <c r="L66" s="55" t="s">
        <v>5860</v>
      </c>
      <c r="M66" s="55" t="s">
        <v>5860</v>
      </c>
      <c r="N66" s="55"/>
      <c r="O66" s="55"/>
      <c r="P66" s="55"/>
      <c r="Q66" s="55"/>
      <c r="R66" s="55"/>
      <c r="S66" s="55" t="s">
        <v>5860</v>
      </c>
      <c r="T66" s="55" t="s">
        <v>5860</v>
      </c>
      <c r="U66" s="55" t="s">
        <v>5860</v>
      </c>
      <c r="V66" s="55"/>
      <c r="W66" s="55" t="s">
        <v>5860</v>
      </c>
      <c r="X66" s="55" t="s">
        <v>5860</v>
      </c>
      <c r="Y66" s="55"/>
      <c r="Z66" s="55"/>
      <c r="AA66" s="55"/>
      <c r="AB66" s="55"/>
      <c r="AC66" s="55"/>
      <c r="AD66" s="55"/>
      <c r="AE66" s="55"/>
      <c r="AF66" s="55"/>
      <c r="AG66" s="55"/>
      <c r="AH66" s="55" t="s">
        <v>5860</v>
      </c>
      <c r="AI66" s="55" t="s">
        <v>5860</v>
      </c>
      <c r="AJ66" s="55"/>
      <c r="AK66" s="55"/>
      <c r="AL66" s="55"/>
      <c r="AM66" s="55"/>
      <c r="AN66" s="55" t="s">
        <v>5860</v>
      </c>
      <c r="AO66" s="55" t="s">
        <v>5860</v>
      </c>
      <c r="AP66" s="55"/>
      <c r="AQ66" s="55" t="s">
        <v>5860</v>
      </c>
      <c r="AR66" s="55" t="s">
        <v>5860</v>
      </c>
      <c r="AS66" s="55" t="s">
        <v>5860</v>
      </c>
      <c r="AT66" s="55"/>
      <c r="AU66" s="55"/>
      <c r="AV66" s="55"/>
      <c r="AW66" s="55"/>
      <c r="AX66" s="55"/>
      <c r="AY66" s="55"/>
      <c r="AZ66" s="55"/>
      <c r="BA66" s="55"/>
      <c r="BB66" s="55"/>
      <c r="BC66" s="100" t="s">
        <v>5871</v>
      </c>
      <c r="BD66" s="55"/>
      <c r="BE66" s="55"/>
      <c r="BF66" s="55"/>
      <c r="BG66" s="55"/>
      <c r="BH66" s="55"/>
      <c r="BI66" s="55" t="s">
        <v>5860</v>
      </c>
      <c r="BJ66" s="55" t="s">
        <v>5860</v>
      </c>
      <c r="BK66" s="55"/>
      <c r="BL66" s="55" t="s">
        <v>5860</v>
      </c>
      <c r="BM66" s="55" t="s">
        <v>5860</v>
      </c>
      <c r="BN66" s="55"/>
      <c r="BO66" s="55"/>
      <c r="BP66" s="55"/>
      <c r="BQ66" s="55"/>
      <c r="BR66" s="55"/>
      <c r="BS66" s="257"/>
      <c r="BT66" s="319"/>
      <c r="BU66" s="55"/>
      <c r="BV66" s="55"/>
      <c r="BW66" s="55"/>
      <c r="BX66" s="55"/>
      <c r="BY66" s="55"/>
      <c r="BZ66" s="55"/>
      <c r="CA66" s="55"/>
      <c r="CB66" s="55"/>
      <c r="CC66" s="55"/>
      <c r="CD66" s="55"/>
      <c r="CE66" s="55"/>
      <c r="CF66" s="55"/>
      <c r="CG66" s="55"/>
      <c r="CH66" s="55"/>
      <c r="CI66" s="55"/>
      <c r="CJ66" s="55"/>
      <c r="CK66" s="55"/>
      <c r="CL66" s="55"/>
      <c r="CM66" s="55" t="s">
        <v>5860</v>
      </c>
      <c r="CN66" s="55"/>
      <c r="CO66" s="55"/>
      <c r="CP66" s="55" t="s">
        <v>5860</v>
      </c>
      <c r="CQ66" s="55"/>
      <c r="CR66" s="55"/>
      <c r="CS66" s="55"/>
      <c r="CT66" s="55"/>
      <c r="CU66" s="55" t="s">
        <v>5860</v>
      </c>
      <c r="CV66" s="55"/>
      <c r="CW66" s="55"/>
      <c r="CX66" s="55" t="s">
        <v>5860</v>
      </c>
      <c r="CY66" s="55"/>
      <c r="CZ66" s="55" t="s">
        <v>5860</v>
      </c>
      <c r="DA66" s="55"/>
      <c r="DB66" s="55"/>
      <c r="DC66" s="55"/>
      <c r="DD66" s="55"/>
      <c r="DE66" s="55"/>
      <c r="DF66" s="55"/>
      <c r="DG66" s="55"/>
      <c r="DH66" s="55"/>
      <c r="DI66" s="55" t="s">
        <v>5860</v>
      </c>
      <c r="DJ66" s="55" t="s">
        <v>5860</v>
      </c>
      <c r="DK66" s="55"/>
      <c r="DL66" s="55" t="s">
        <v>5860</v>
      </c>
      <c r="DM66" s="55"/>
      <c r="DN66" s="55"/>
      <c r="DO66" s="55" t="s">
        <v>5860</v>
      </c>
      <c r="DP66" s="55" t="s">
        <v>568</v>
      </c>
      <c r="DQ66" s="55" t="s">
        <v>5860</v>
      </c>
      <c r="DR66" s="55"/>
      <c r="DS66" s="55" t="s">
        <v>5860</v>
      </c>
      <c r="DT66" s="55" t="s">
        <v>5860</v>
      </c>
      <c r="DU66" s="55"/>
      <c r="DV66" s="55"/>
      <c r="DW66" s="55" t="s">
        <v>5860</v>
      </c>
      <c r="DX66" s="55"/>
      <c r="DY66" s="55" t="s">
        <v>5860</v>
      </c>
      <c r="DZ66" s="55"/>
      <c r="EA66" s="55"/>
      <c r="EB66" s="55"/>
      <c r="EC66" s="55" t="s">
        <v>5860</v>
      </c>
      <c r="ED66" s="55" t="s">
        <v>5860</v>
      </c>
      <c r="EE66" s="55"/>
      <c r="EF66" s="55"/>
      <c r="EG66" s="55"/>
      <c r="EH66" s="55" t="s">
        <v>5860</v>
      </c>
      <c r="EI66" s="55"/>
      <c r="EJ66" s="55"/>
      <c r="EK66" s="55"/>
      <c r="EL66" s="55" t="s">
        <v>5860</v>
      </c>
      <c r="EM66" s="257"/>
      <c r="EN66" s="55"/>
      <c r="EO66" s="258"/>
      <c r="EP66" s="55"/>
      <c r="EQ66" s="55"/>
      <c r="ER66" s="55" t="s">
        <v>5860</v>
      </c>
      <c r="ES66" s="55"/>
      <c r="ET66" s="55"/>
      <c r="EU66" s="55" t="s">
        <v>5860</v>
      </c>
      <c r="EV66" s="55"/>
      <c r="EW66" s="55"/>
      <c r="EX66" s="55"/>
      <c r="EY66" s="55"/>
      <c r="EZ66" s="55"/>
      <c r="FA66" s="55"/>
      <c r="FB66" s="55"/>
      <c r="FC66" s="55"/>
      <c r="FD66" s="55"/>
      <c r="FE66" s="55"/>
      <c r="FF66" s="55"/>
      <c r="FG66" s="55"/>
      <c r="FH66" s="55"/>
      <c r="FI66" s="259"/>
      <c r="FJ66" s="55"/>
      <c r="FK66" s="55"/>
      <c r="FL66" s="55"/>
      <c r="FM66" s="55"/>
      <c r="FN66" s="55"/>
      <c r="FO66" s="55"/>
      <c r="FP66" s="55"/>
      <c r="FQ66" s="260"/>
      <c r="FR66" s="260"/>
      <c r="FS66" s="55"/>
      <c r="FT66" s="55"/>
      <c r="FU66" s="55"/>
      <c r="FV66" s="55"/>
      <c r="FW66" s="55" t="s">
        <v>5860</v>
      </c>
      <c r="FX66" s="55" t="s">
        <v>5860</v>
      </c>
      <c r="FY66" s="55" t="s">
        <v>5860</v>
      </c>
      <c r="FZ66" s="55"/>
      <c r="GA66" s="55"/>
      <c r="GB66" s="55" t="s">
        <v>5860</v>
      </c>
      <c r="GC66" s="55" t="s">
        <v>5860</v>
      </c>
      <c r="GD66" s="55"/>
      <c r="GE66" s="55"/>
      <c r="GF66" s="55"/>
      <c r="GG66" s="55"/>
      <c r="GH66" s="55"/>
      <c r="GI66" s="55"/>
      <c r="GJ66" s="55" t="s">
        <v>5860</v>
      </c>
      <c r="GK66" s="55" t="s">
        <v>5860</v>
      </c>
      <c r="GL66" s="55" t="s">
        <v>5860</v>
      </c>
      <c r="GM66" s="55" t="s">
        <v>5860</v>
      </c>
      <c r="GN66" s="55"/>
      <c r="GO66" s="55" t="s">
        <v>5860</v>
      </c>
      <c r="GP66" s="55"/>
      <c r="GQ66" s="55"/>
      <c r="GR66" s="55"/>
      <c r="GS66" s="55"/>
      <c r="GT66" s="55"/>
      <c r="GU66" s="55"/>
      <c r="GV66" s="55"/>
      <c r="GW66" s="55"/>
      <c r="GX66" s="55"/>
      <c r="GY66" s="55"/>
      <c r="GZ66" s="55"/>
      <c r="HA66" s="55"/>
      <c r="HB66" s="55"/>
      <c r="HC66" s="55"/>
      <c r="HD66" s="55"/>
      <c r="HE66" s="55"/>
      <c r="HF66" s="55" t="s">
        <v>5860</v>
      </c>
      <c r="HG66" s="55"/>
      <c r="HH66" s="55" t="s">
        <v>5860</v>
      </c>
      <c r="HI66" s="55"/>
      <c r="HJ66" s="55"/>
      <c r="HK66" s="55"/>
      <c r="HL66" s="55"/>
      <c r="HM66" s="55"/>
      <c r="HN66" s="55"/>
      <c r="HO66" s="55"/>
      <c r="HP66" s="55"/>
      <c r="HQ66" s="55"/>
      <c r="HR66" s="260"/>
      <c r="HS66" s="55"/>
      <c r="HT66" s="55"/>
      <c r="HU66" s="55"/>
      <c r="HV66" s="55"/>
      <c r="HW66" s="55"/>
      <c r="HX66" s="55"/>
      <c r="HY66" s="55"/>
      <c r="HZ66" s="55"/>
      <c r="IA66" s="55"/>
      <c r="IB66" s="55"/>
      <c r="IC66" s="55"/>
      <c r="ID66" s="319"/>
      <c r="IE66" s="55"/>
      <c r="IF66" s="55"/>
      <c r="IG66" s="55"/>
      <c r="IH66" s="55"/>
      <c r="II66" s="55"/>
      <c r="IJ66" s="55"/>
      <c r="IK66" s="55"/>
      <c r="IL66" s="55"/>
      <c r="IM66" s="55"/>
      <c r="IN66" s="55"/>
      <c r="IO66" s="55" t="s">
        <v>5860</v>
      </c>
      <c r="IP66" s="55" t="s">
        <v>5860</v>
      </c>
      <c r="IQ66" s="55" t="s">
        <v>5860</v>
      </c>
      <c r="IR66" s="55"/>
      <c r="IS66" s="55" t="s">
        <v>5860</v>
      </c>
      <c r="IT66" s="55" t="s">
        <v>5860</v>
      </c>
      <c r="IU66" s="55" t="s">
        <v>5860</v>
      </c>
      <c r="IV66" s="55" t="s">
        <v>5860</v>
      </c>
      <c r="IW66" s="55"/>
      <c r="IX66" s="55"/>
      <c r="IY66" s="55"/>
      <c r="IZ66" s="55"/>
      <c r="JA66" s="55"/>
      <c r="JB66" s="55"/>
      <c r="JC66" s="55"/>
      <c r="JD66" s="55"/>
      <c r="JE66" s="55" t="s">
        <v>5860</v>
      </c>
      <c r="JF66" s="55"/>
      <c r="JG66" s="55"/>
      <c r="JH66" s="319"/>
      <c r="JI66" s="55"/>
      <c r="JJ66" s="55"/>
      <c r="JK66" s="319"/>
      <c r="JL66" s="55"/>
      <c r="JM66" s="55"/>
      <c r="JN66" s="55"/>
      <c r="JO66" s="55"/>
      <c r="JP66" s="55"/>
      <c r="JQ66" s="55"/>
      <c r="JR66" s="55"/>
      <c r="JS66" s="55"/>
      <c r="JT66" s="55" t="s">
        <v>5860</v>
      </c>
      <c r="JU66" s="55"/>
      <c r="JV66" s="55"/>
      <c r="JW66" s="55"/>
      <c r="JX66" s="55"/>
      <c r="JY66" s="55"/>
      <c r="JZ66" s="55"/>
      <c r="KA66" s="55"/>
      <c r="KB66" s="319"/>
      <c r="KC66" s="319"/>
      <c r="KD66" s="55" t="s">
        <v>5860</v>
      </c>
      <c r="KE66" s="55"/>
      <c r="KF66" s="55" t="s">
        <v>5860</v>
      </c>
      <c r="KG66" s="55"/>
      <c r="KH66" s="55"/>
      <c r="KI66" s="55"/>
      <c r="KJ66" s="55"/>
      <c r="KK66" s="55"/>
      <c r="KL66" s="55"/>
      <c r="KM66" s="55"/>
      <c r="KN66" s="55"/>
      <c r="KO66" s="55"/>
      <c r="KP66" s="55"/>
      <c r="KQ66" s="55"/>
      <c r="KR66" s="55"/>
      <c r="KS66" s="55"/>
      <c r="KT66" s="55"/>
      <c r="KU66" s="55" t="s">
        <v>5860</v>
      </c>
      <c r="KV66" s="55" t="s">
        <v>5860</v>
      </c>
      <c r="KW66" s="55"/>
      <c r="KX66" s="55"/>
      <c r="KY66" s="319"/>
      <c r="KZ66" s="55"/>
      <c r="LA66" s="55"/>
      <c r="LB66" s="55"/>
      <c r="LC66" s="55"/>
      <c r="LD66" s="55"/>
      <c r="LE66" s="55"/>
      <c r="LF66" s="319"/>
      <c r="LG66" s="55"/>
      <c r="LH66" s="55"/>
      <c r="LI66" s="55"/>
      <c r="LJ66" s="55"/>
      <c r="LK66" s="55"/>
      <c r="LL66" s="55"/>
      <c r="LM66" s="55"/>
      <c r="LN66" s="55"/>
      <c r="LO66" s="55"/>
      <c r="LP66" s="55"/>
      <c r="LQ66" s="55"/>
      <c r="LR66" s="55"/>
      <c r="LS66" s="55"/>
      <c r="LT66" s="319"/>
      <c r="LU66" s="55"/>
      <c r="LV66" s="55"/>
      <c r="LW66" s="55"/>
      <c r="LX66" s="55"/>
      <c r="LY66" s="55"/>
      <c r="LZ66" s="55"/>
      <c r="MA66" s="55"/>
      <c r="MB66" s="55"/>
      <c r="MC66" s="55"/>
      <c r="MD66" s="55"/>
      <c r="ME66" s="55"/>
      <c r="MF66" s="319"/>
      <c r="MG66" s="55"/>
      <c r="MH66" s="55"/>
      <c r="MI66" s="319"/>
      <c r="MJ66" s="55"/>
      <c r="MK66" s="55"/>
      <c r="ML66" s="55"/>
      <c r="MM66" s="319"/>
      <c r="MN66" s="55"/>
      <c r="MO66" s="55"/>
      <c r="MP66" s="55"/>
      <c r="MQ66" s="55"/>
      <c r="MR66" s="55"/>
      <c r="MS66" s="55"/>
      <c r="MT66" s="55"/>
      <c r="MU66" s="55"/>
      <c r="MV66" s="55" t="s">
        <v>5860</v>
      </c>
      <c r="MW66" s="55"/>
      <c r="MX66" s="319"/>
      <c r="MY66" s="55"/>
      <c r="MZ66" s="55"/>
      <c r="NA66" s="55"/>
      <c r="NB66" s="55"/>
      <c r="NC66" s="55"/>
      <c r="ND66" s="55"/>
      <c r="NE66" s="319"/>
      <c r="NF66" s="55"/>
      <c r="NG66" s="55"/>
      <c r="NH66" s="55"/>
      <c r="NI66" s="55"/>
      <c r="NJ66" s="55"/>
      <c r="NK66" s="55"/>
      <c r="NL66" s="55"/>
      <c r="NM66" s="55"/>
      <c r="NN66" s="55"/>
      <c r="NO66" s="55"/>
      <c r="NP66" s="55"/>
      <c r="NQ66" s="55"/>
      <c r="NR66" s="55"/>
      <c r="NS66" s="55"/>
      <c r="NT66" s="55"/>
      <c r="NU66" s="55"/>
      <c r="NV66" s="55"/>
      <c r="NW66" s="55"/>
      <c r="NX66" s="55"/>
      <c r="NY66" s="55"/>
      <c r="NZ66" s="55"/>
      <c r="OA66" s="55"/>
      <c r="OB66" s="55"/>
      <c r="OC66" s="55"/>
      <c r="OD66" s="55"/>
      <c r="OE66" s="55"/>
      <c r="OF66" s="55"/>
      <c r="OG66" s="55"/>
      <c r="OH66" s="55"/>
      <c r="OI66" s="55"/>
      <c r="OJ66" s="55"/>
      <c r="OK66" s="55"/>
      <c r="OL66" s="55"/>
      <c r="OM66" s="55"/>
      <c r="ON66" s="55"/>
      <c r="OO66" s="55"/>
      <c r="OP66" s="55"/>
      <c r="OQ66" s="55"/>
      <c r="OR66" s="55"/>
      <c r="OS66" s="55"/>
      <c r="OT66" s="55"/>
      <c r="OU66" s="55"/>
      <c r="OV66" s="55"/>
      <c r="OW66" s="55"/>
      <c r="OX66" s="55"/>
      <c r="OY66" s="55"/>
      <c r="OZ66" s="55"/>
      <c r="PA66" s="55"/>
      <c r="PB66" s="55"/>
      <c r="PC66" s="55"/>
      <c r="PD66" s="55"/>
      <c r="PE66" s="55"/>
      <c r="PF66" s="55"/>
      <c r="PG66" s="55"/>
      <c r="PH66" s="55"/>
      <c r="PI66" s="55"/>
      <c r="PJ66" s="55"/>
      <c r="PK66" s="55"/>
      <c r="PL66" s="55"/>
      <c r="PM66" s="55"/>
      <c r="PN66" s="55"/>
      <c r="PO66" s="55"/>
      <c r="PP66" s="55"/>
      <c r="PQ66" s="55"/>
      <c r="PR66" s="55"/>
      <c r="PS66" s="55"/>
      <c r="PT66" s="55"/>
      <c r="PU66" s="55"/>
      <c r="PV66" s="55"/>
      <c r="PW66" s="55"/>
      <c r="PX66" s="55"/>
      <c r="PY66" s="55"/>
      <c r="PZ66" s="55"/>
    </row>
    <row r="67" spans="1:442" ht="14.5">
      <c r="A67" s="256">
        <v>64</v>
      </c>
      <c r="B67" s="230" t="s">
        <v>5912</v>
      </c>
      <c r="C67" s="100">
        <f t="shared" si="1"/>
        <v>19</v>
      </c>
      <c r="D67" s="319"/>
      <c r="E67" s="100" t="s">
        <v>5871</v>
      </c>
      <c r="F67" s="55"/>
      <c r="G67" s="55"/>
      <c r="H67" s="55" t="s">
        <v>5860</v>
      </c>
      <c r="I67" s="55"/>
      <c r="J67" s="55"/>
      <c r="K67" s="55"/>
      <c r="L67" s="55"/>
      <c r="M67" s="55"/>
      <c r="N67" s="55"/>
      <c r="O67" s="55"/>
      <c r="P67" s="55"/>
      <c r="Q67" s="55"/>
      <c r="R67" s="55"/>
      <c r="S67" s="55" t="s">
        <v>5860</v>
      </c>
      <c r="T67" s="55" t="s">
        <v>5860</v>
      </c>
      <c r="U67" s="55" t="s">
        <v>5860</v>
      </c>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100" t="s">
        <v>5871</v>
      </c>
      <c r="BD67" s="55"/>
      <c r="BE67" s="55"/>
      <c r="BF67" s="55"/>
      <c r="BG67" s="55"/>
      <c r="BH67" s="55"/>
      <c r="BI67" s="55"/>
      <c r="BJ67" s="55"/>
      <c r="BK67" s="55"/>
      <c r="BL67" s="55"/>
      <c r="BM67" s="55"/>
      <c r="BN67" s="55"/>
      <c r="BO67" s="55"/>
      <c r="BP67" s="55"/>
      <c r="BQ67" s="55"/>
      <c r="BR67" s="55" t="s">
        <v>5860</v>
      </c>
      <c r="BS67" s="257"/>
      <c r="BT67" s="319"/>
      <c r="BU67" s="55"/>
      <c r="BV67" s="55"/>
      <c r="BW67" s="55"/>
      <c r="BX67" s="55"/>
      <c r="BY67" s="55"/>
      <c r="BZ67" s="55"/>
      <c r="CA67" s="55"/>
      <c r="CB67" s="55"/>
      <c r="CC67" s="55"/>
      <c r="CD67" s="55"/>
      <c r="CE67" s="55"/>
      <c r="CF67" s="55"/>
      <c r="CG67" s="55"/>
      <c r="CH67" s="55"/>
      <c r="CI67" s="55"/>
      <c r="CJ67" s="55"/>
      <c r="CK67" s="55"/>
      <c r="CL67" s="55"/>
      <c r="CM67" s="55"/>
      <c r="CN67" s="55"/>
      <c r="CO67" s="55"/>
      <c r="CP67" s="55"/>
      <c r="CQ67" s="55"/>
      <c r="CR67" s="55"/>
      <c r="CS67" s="55"/>
      <c r="CT67" s="55"/>
      <c r="CU67" s="55"/>
      <c r="CV67" s="55"/>
      <c r="CW67" s="55"/>
      <c r="CX67" s="55"/>
      <c r="CY67" s="55"/>
      <c r="CZ67" s="55"/>
      <c r="DA67" s="55"/>
      <c r="DB67" s="55"/>
      <c r="DC67" s="55"/>
      <c r="DD67" s="55"/>
      <c r="DE67" s="55"/>
      <c r="DF67" s="55"/>
      <c r="DG67" s="55"/>
      <c r="DH67" s="55"/>
      <c r="DI67" s="55"/>
      <c r="DJ67" s="55"/>
      <c r="DK67" s="55"/>
      <c r="DL67" s="55"/>
      <c r="DM67" s="55"/>
      <c r="DN67" s="55"/>
      <c r="DO67" s="55"/>
      <c r="DP67" s="55" t="s">
        <v>568</v>
      </c>
      <c r="DQ67" s="55"/>
      <c r="DR67" s="55"/>
      <c r="DS67" s="55"/>
      <c r="DT67" s="55"/>
      <c r="DU67" s="55"/>
      <c r="DV67" s="55"/>
      <c r="DW67" s="55"/>
      <c r="DX67" s="55"/>
      <c r="DY67" s="55"/>
      <c r="DZ67" s="55"/>
      <c r="EA67" s="55"/>
      <c r="EB67" s="55"/>
      <c r="EC67" s="55"/>
      <c r="ED67" s="55"/>
      <c r="EE67" s="55"/>
      <c r="EF67" s="55"/>
      <c r="EG67" s="55"/>
      <c r="EH67" s="55"/>
      <c r="EI67" s="55"/>
      <c r="EJ67" s="55"/>
      <c r="EK67" s="55"/>
      <c r="EL67" s="55"/>
      <c r="EM67" s="257"/>
      <c r="EN67" s="55"/>
      <c r="EO67" s="258" t="s">
        <v>5860</v>
      </c>
      <c r="EP67" s="55"/>
      <c r="EQ67" s="55"/>
      <c r="ER67" s="55"/>
      <c r="ES67" s="55"/>
      <c r="ET67" s="55"/>
      <c r="EU67" s="55"/>
      <c r="EV67" s="55"/>
      <c r="EW67" s="55"/>
      <c r="EX67" s="55"/>
      <c r="EY67" s="55"/>
      <c r="EZ67" s="55"/>
      <c r="FA67" s="55"/>
      <c r="FB67" s="55"/>
      <c r="FC67" s="55"/>
      <c r="FD67" s="55" t="s">
        <v>5860</v>
      </c>
      <c r="FE67" s="55"/>
      <c r="FF67" s="55"/>
      <c r="FG67" s="55"/>
      <c r="FH67" s="55"/>
      <c r="FI67" s="259"/>
      <c r="FJ67" s="55"/>
      <c r="FK67" s="55"/>
      <c r="FL67" s="55"/>
      <c r="FM67" s="55"/>
      <c r="FN67" s="55"/>
      <c r="FO67" s="55"/>
      <c r="FP67" s="55"/>
      <c r="FQ67" s="260"/>
      <c r="FR67" s="260"/>
      <c r="FS67" s="55"/>
      <c r="FT67" s="55"/>
      <c r="FU67" s="55"/>
      <c r="FV67" s="55"/>
      <c r="FW67" s="55"/>
      <c r="FX67" s="55" t="s">
        <v>5860</v>
      </c>
      <c r="FY67" s="55"/>
      <c r="FZ67" s="55"/>
      <c r="GA67" s="55"/>
      <c r="GB67" s="55"/>
      <c r="GC67" s="55"/>
      <c r="GD67" s="55"/>
      <c r="GE67" s="55"/>
      <c r="GF67" s="55"/>
      <c r="GG67" s="55"/>
      <c r="GH67" s="55"/>
      <c r="GI67" s="55"/>
      <c r="GJ67" s="55" t="s">
        <v>5860</v>
      </c>
      <c r="GK67" s="55"/>
      <c r="GL67" s="55"/>
      <c r="GM67" s="55"/>
      <c r="GN67" s="55"/>
      <c r="GO67" s="55"/>
      <c r="GP67" s="55"/>
      <c r="GQ67" s="55"/>
      <c r="GR67" s="55"/>
      <c r="GS67" s="55"/>
      <c r="GT67" s="55"/>
      <c r="GU67" s="55"/>
      <c r="GV67" s="55" t="s">
        <v>5860</v>
      </c>
      <c r="GW67" s="55" t="s">
        <v>5860</v>
      </c>
      <c r="GX67" s="55"/>
      <c r="GY67" s="55"/>
      <c r="GZ67" s="55"/>
      <c r="HA67" s="55"/>
      <c r="HB67" s="55"/>
      <c r="HC67" s="55"/>
      <c r="HD67" s="55"/>
      <c r="HE67" s="55"/>
      <c r="HF67" s="55"/>
      <c r="HG67" s="55"/>
      <c r="HH67" s="55"/>
      <c r="HI67" s="55"/>
      <c r="HJ67" s="55"/>
      <c r="HK67" s="55"/>
      <c r="HL67" s="55"/>
      <c r="HM67" s="55"/>
      <c r="HN67" s="55"/>
      <c r="HO67" s="55"/>
      <c r="HP67" s="55"/>
      <c r="HQ67" s="55" t="s">
        <v>5860</v>
      </c>
      <c r="HR67" s="260"/>
      <c r="HS67" s="55"/>
      <c r="HT67" s="55"/>
      <c r="HU67" s="55"/>
      <c r="HV67" s="55"/>
      <c r="HW67" s="55"/>
      <c r="HX67" s="55"/>
      <c r="HY67" s="55"/>
      <c r="HZ67" s="55"/>
      <c r="IA67" s="55"/>
      <c r="IB67" s="55"/>
      <c r="IC67" s="55"/>
      <c r="ID67" s="319"/>
      <c r="IE67" s="55" t="s">
        <v>5860</v>
      </c>
      <c r="IF67" s="55"/>
      <c r="IG67" s="55"/>
      <c r="IH67" s="55"/>
      <c r="II67" s="55"/>
      <c r="IJ67" s="55"/>
      <c r="IK67" s="55"/>
      <c r="IL67" s="55"/>
      <c r="IM67" s="55"/>
      <c r="IN67" s="55"/>
      <c r="IO67" s="55"/>
      <c r="IP67" s="55"/>
      <c r="IQ67" s="55"/>
      <c r="IR67" s="55"/>
      <c r="IS67" s="55"/>
      <c r="IT67" s="55"/>
      <c r="IU67" s="55"/>
      <c r="IV67" s="55"/>
      <c r="IW67" s="55"/>
      <c r="IX67" s="55"/>
      <c r="IY67" s="55"/>
      <c r="IZ67" s="55"/>
      <c r="JA67" s="55"/>
      <c r="JB67" s="55"/>
      <c r="JC67" s="55"/>
      <c r="JD67" s="55"/>
      <c r="JE67" s="55"/>
      <c r="JF67" s="55"/>
      <c r="JG67" s="55"/>
      <c r="JH67" s="319"/>
      <c r="JI67" s="55"/>
      <c r="JJ67" s="55"/>
      <c r="JK67" s="319"/>
      <c r="JL67" s="55"/>
      <c r="JM67" s="55"/>
      <c r="JN67" s="55"/>
      <c r="JO67" s="55"/>
      <c r="JP67" s="55"/>
      <c r="JQ67" s="55"/>
      <c r="JR67" s="55"/>
      <c r="JS67" s="55"/>
      <c r="JT67" s="55"/>
      <c r="JU67" s="55"/>
      <c r="JV67" s="55"/>
      <c r="JW67" s="55"/>
      <c r="JX67" s="55"/>
      <c r="JY67" s="55"/>
      <c r="JZ67" s="55"/>
      <c r="KA67" s="55"/>
      <c r="KB67" s="319"/>
      <c r="KC67" s="319"/>
      <c r="KD67" s="55"/>
      <c r="KE67" s="55"/>
      <c r="KF67" s="55"/>
      <c r="KG67" s="55"/>
      <c r="KH67" s="55"/>
      <c r="KI67" s="55"/>
      <c r="KJ67" s="55"/>
      <c r="KK67" s="55"/>
      <c r="KL67" s="55"/>
      <c r="KM67" s="55"/>
      <c r="KN67" s="55"/>
      <c r="KO67" s="55"/>
      <c r="KP67" s="55"/>
      <c r="KQ67" s="55"/>
      <c r="KR67" s="55"/>
      <c r="KS67" s="55"/>
      <c r="KT67" s="55"/>
      <c r="KU67" s="55"/>
      <c r="KV67" s="55"/>
      <c r="KW67" s="55"/>
      <c r="KX67" s="55"/>
      <c r="KY67" s="319"/>
      <c r="KZ67" s="55"/>
      <c r="LA67" s="55"/>
      <c r="LB67" s="55"/>
      <c r="LC67" s="55"/>
      <c r="LD67" s="55"/>
      <c r="LE67" s="55"/>
      <c r="LF67" s="319"/>
      <c r="LG67" s="55" t="s">
        <v>5860</v>
      </c>
      <c r="LH67" s="55"/>
      <c r="LI67" s="55"/>
      <c r="LJ67" s="55"/>
      <c r="LK67" s="55" t="s">
        <v>5860</v>
      </c>
      <c r="LL67" s="55"/>
      <c r="LM67" s="55"/>
      <c r="LN67" s="55"/>
      <c r="LO67" s="55"/>
      <c r="LP67" s="55"/>
      <c r="LQ67" s="55"/>
      <c r="LR67" s="55"/>
      <c r="LS67" s="55"/>
      <c r="LT67" s="319"/>
      <c r="LU67" s="55"/>
      <c r="LV67" s="55"/>
      <c r="LW67" s="55"/>
      <c r="LX67" s="55"/>
      <c r="LY67" s="55"/>
      <c r="LZ67" s="55"/>
      <c r="MA67" s="55"/>
      <c r="MB67" s="55"/>
      <c r="MC67" s="55"/>
      <c r="MD67" s="55"/>
      <c r="ME67" s="55"/>
      <c r="MF67" s="319"/>
      <c r="MG67" s="55"/>
      <c r="MH67" s="55"/>
      <c r="MI67" s="319"/>
      <c r="MJ67" s="55"/>
      <c r="MK67" s="55"/>
      <c r="ML67" s="55" t="s">
        <v>5860</v>
      </c>
      <c r="MM67" s="319"/>
      <c r="MN67" s="55"/>
      <c r="MO67" s="55"/>
      <c r="MP67" s="55"/>
      <c r="MQ67" s="55"/>
      <c r="MR67" s="55"/>
      <c r="MS67" s="55"/>
      <c r="MT67" s="55"/>
      <c r="MU67" s="55"/>
      <c r="MV67" s="55"/>
      <c r="MW67" s="55"/>
      <c r="MX67" s="319"/>
      <c r="MY67" s="55"/>
      <c r="MZ67" s="55"/>
      <c r="NA67" s="55"/>
      <c r="NB67" s="55"/>
      <c r="NC67" s="55"/>
      <c r="ND67" s="55" t="s">
        <v>5860</v>
      </c>
      <c r="NE67" s="319"/>
      <c r="NF67" s="55"/>
      <c r="NG67" s="55"/>
      <c r="NH67" s="55"/>
      <c r="NI67" s="55"/>
      <c r="NJ67" s="55"/>
      <c r="NK67" s="55"/>
      <c r="NL67" s="55"/>
      <c r="NM67" s="55"/>
      <c r="NN67" s="55"/>
      <c r="NO67" s="55"/>
      <c r="NP67" s="55"/>
      <c r="NQ67" s="55"/>
      <c r="NR67" s="55"/>
      <c r="NS67" s="55"/>
      <c r="NT67" s="55"/>
      <c r="NU67" s="55"/>
      <c r="NV67" s="55"/>
      <c r="NW67" s="55"/>
      <c r="NX67" s="55"/>
      <c r="NY67" s="55"/>
      <c r="NZ67" s="55"/>
      <c r="OA67" s="55"/>
      <c r="OB67" s="55"/>
      <c r="OC67" s="55"/>
      <c r="OD67" s="55"/>
      <c r="OE67" s="55"/>
      <c r="OF67" s="55"/>
      <c r="OG67" s="55"/>
      <c r="OH67" s="55"/>
      <c r="OI67" s="55"/>
      <c r="OJ67" s="55"/>
      <c r="OK67" s="55"/>
      <c r="OL67" s="55"/>
      <c r="OM67" s="55"/>
      <c r="ON67" s="55"/>
      <c r="OO67" s="55"/>
      <c r="OP67" s="55"/>
      <c r="OQ67" s="55"/>
      <c r="OR67" s="55"/>
      <c r="OS67" s="55"/>
      <c r="OT67" s="55"/>
      <c r="OU67" s="55"/>
      <c r="OV67" s="55"/>
      <c r="OW67" s="55"/>
      <c r="OX67" s="55"/>
      <c r="OY67" s="55"/>
      <c r="OZ67" s="55"/>
      <c r="PA67" s="55"/>
      <c r="PB67" s="55"/>
      <c r="PC67" s="55"/>
      <c r="PD67" s="55"/>
      <c r="PE67" s="55"/>
      <c r="PF67" s="55"/>
      <c r="PG67" s="55"/>
      <c r="PH67" s="55"/>
      <c r="PI67" s="55"/>
      <c r="PJ67" s="55"/>
      <c r="PK67" s="55"/>
      <c r="PL67" s="55"/>
      <c r="PM67" s="55"/>
      <c r="PN67" s="55"/>
      <c r="PO67" s="55"/>
      <c r="PP67" s="55"/>
      <c r="PQ67" s="55"/>
      <c r="PR67" s="55"/>
      <c r="PS67" s="55"/>
      <c r="PT67" s="55"/>
      <c r="PU67" s="55"/>
      <c r="PV67" s="55"/>
      <c r="PW67" s="55"/>
      <c r="PX67" s="55"/>
      <c r="PY67" s="55"/>
      <c r="PZ67" s="55"/>
    </row>
    <row r="68" spans="1:442" ht="14.5">
      <c r="A68" s="256">
        <v>65</v>
      </c>
      <c r="B68" s="230" t="s">
        <v>5913</v>
      </c>
      <c r="C68" s="100">
        <f t="shared" si="1"/>
        <v>21</v>
      </c>
      <c r="D68" s="319"/>
      <c r="E68" s="100"/>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100"/>
      <c r="BD68" s="55"/>
      <c r="BE68" s="55"/>
      <c r="BF68" s="55"/>
      <c r="BG68" s="55"/>
      <c r="BH68" s="55"/>
      <c r="BI68" s="55"/>
      <c r="BJ68" s="55"/>
      <c r="BK68" s="55"/>
      <c r="BL68" s="55"/>
      <c r="BM68" s="55"/>
      <c r="BN68" s="55"/>
      <c r="BO68" s="55"/>
      <c r="BP68" s="55"/>
      <c r="BQ68" s="55"/>
      <c r="BR68" s="55"/>
      <c r="BS68" s="257"/>
      <c r="BT68" s="319"/>
      <c r="BU68" s="55"/>
      <c r="BV68" s="55"/>
      <c r="BW68" s="55"/>
      <c r="BX68" s="55"/>
      <c r="BY68" s="55"/>
      <c r="BZ68" s="55"/>
      <c r="CA68" s="55"/>
      <c r="CB68" s="55"/>
      <c r="CC68" s="55"/>
      <c r="CD68" s="55"/>
      <c r="CE68" s="55"/>
      <c r="CF68" s="55"/>
      <c r="CG68" s="55"/>
      <c r="CH68" s="55"/>
      <c r="CI68" s="55"/>
      <c r="CJ68" s="55"/>
      <c r="CK68" s="55"/>
      <c r="CL68" s="55"/>
      <c r="CM68" s="55"/>
      <c r="CN68" s="55"/>
      <c r="CO68" s="55"/>
      <c r="CP68" s="55"/>
      <c r="CQ68" s="55"/>
      <c r="CR68" s="55"/>
      <c r="CS68" s="55"/>
      <c r="CT68" s="55"/>
      <c r="CU68" s="55"/>
      <c r="CV68" s="55"/>
      <c r="CW68" s="55"/>
      <c r="CX68" s="55"/>
      <c r="CY68" s="55"/>
      <c r="CZ68" s="55"/>
      <c r="DA68" s="55"/>
      <c r="DB68" s="55"/>
      <c r="DC68" s="55"/>
      <c r="DD68" s="55"/>
      <c r="DE68" s="55"/>
      <c r="DF68" s="55"/>
      <c r="DG68" s="55"/>
      <c r="DH68" s="55"/>
      <c r="DI68" s="55"/>
      <c r="DJ68" s="55"/>
      <c r="DK68" s="55"/>
      <c r="DL68" s="55"/>
      <c r="DM68" s="55"/>
      <c r="DN68" s="55"/>
      <c r="DO68" s="55"/>
      <c r="DP68" s="55"/>
      <c r="DQ68" s="55"/>
      <c r="DR68" s="55"/>
      <c r="DS68" s="55"/>
      <c r="DT68" s="55"/>
      <c r="DU68" s="55"/>
      <c r="DV68" s="55"/>
      <c r="DW68" s="55"/>
      <c r="DX68" s="55"/>
      <c r="DY68" s="55"/>
      <c r="DZ68" s="55"/>
      <c r="EA68" s="55"/>
      <c r="EB68" s="55"/>
      <c r="EC68" s="55"/>
      <c r="ED68" s="55"/>
      <c r="EE68" s="55"/>
      <c r="EF68" s="55"/>
      <c r="EG68" s="55"/>
      <c r="EH68" s="55"/>
      <c r="EI68" s="55"/>
      <c r="EJ68" s="55"/>
      <c r="EK68" s="55"/>
      <c r="EL68" s="55"/>
      <c r="EM68" s="257"/>
      <c r="EN68" s="55"/>
      <c r="EO68" s="258"/>
      <c r="EP68" s="55"/>
      <c r="EQ68" s="55" t="s">
        <v>5860</v>
      </c>
      <c r="ER68" s="55"/>
      <c r="ES68" s="55"/>
      <c r="ET68" s="55"/>
      <c r="EU68" s="55"/>
      <c r="EV68" s="55"/>
      <c r="EW68" s="55"/>
      <c r="EX68" s="55" t="s">
        <v>5860</v>
      </c>
      <c r="EY68" s="55"/>
      <c r="EZ68" s="55"/>
      <c r="FA68" s="55"/>
      <c r="FB68" s="55"/>
      <c r="FC68" s="55"/>
      <c r="FD68" s="55"/>
      <c r="FE68" s="55"/>
      <c r="FF68" s="55"/>
      <c r="FG68" s="55"/>
      <c r="FH68" s="55"/>
      <c r="FI68" s="259"/>
      <c r="FJ68" s="55"/>
      <c r="FK68" s="55"/>
      <c r="FL68" s="55"/>
      <c r="FM68" s="55"/>
      <c r="FN68" s="55"/>
      <c r="FO68" s="55"/>
      <c r="FP68" s="55"/>
      <c r="FQ68" s="260"/>
      <c r="FR68" s="260"/>
      <c r="FS68" s="55"/>
      <c r="FT68" s="55" t="s">
        <v>5860</v>
      </c>
      <c r="FU68" s="55" t="s">
        <v>5860</v>
      </c>
      <c r="FV68" s="55" t="s">
        <v>5860</v>
      </c>
      <c r="FW68" s="55" t="s">
        <v>5860</v>
      </c>
      <c r="FX68" s="55"/>
      <c r="FY68" s="55"/>
      <c r="FZ68" s="55"/>
      <c r="GA68" s="55"/>
      <c r="GB68" s="55"/>
      <c r="GC68" s="55"/>
      <c r="GD68" s="55"/>
      <c r="GE68" s="55"/>
      <c r="GF68" s="55"/>
      <c r="GG68" s="55"/>
      <c r="GH68" s="55"/>
      <c r="GI68" s="55"/>
      <c r="GJ68" s="55"/>
      <c r="GK68" s="55" t="s">
        <v>5860</v>
      </c>
      <c r="GL68" s="55"/>
      <c r="GM68" s="55"/>
      <c r="GN68" s="55"/>
      <c r="GO68" s="55"/>
      <c r="GP68" s="55"/>
      <c r="GQ68" s="55" t="s">
        <v>5860</v>
      </c>
      <c r="GR68" s="55"/>
      <c r="GS68" s="55"/>
      <c r="GT68" s="55" t="s">
        <v>5860</v>
      </c>
      <c r="GU68" s="55"/>
      <c r="GV68" s="55"/>
      <c r="GW68" s="55"/>
      <c r="GX68" s="55"/>
      <c r="GY68" s="55"/>
      <c r="GZ68" s="55"/>
      <c r="HA68" s="55" t="s">
        <v>5860</v>
      </c>
      <c r="HB68" s="55"/>
      <c r="HC68" s="55"/>
      <c r="HD68" s="55"/>
      <c r="HE68" s="55"/>
      <c r="HF68" s="55"/>
      <c r="HG68" s="55"/>
      <c r="HH68" s="55"/>
      <c r="HI68" s="55"/>
      <c r="HJ68" s="55"/>
      <c r="HK68" s="55"/>
      <c r="HL68" s="55"/>
      <c r="HM68" s="55"/>
      <c r="HN68" s="55" t="s">
        <v>5860</v>
      </c>
      <c r="HO68" s="55"/>
      <c r="HP68" s="55"/>
      <c r="HQ68" s="55"/>
      <c r="HR68" s="260"/>
      <c r="HS68" s="55"/>
      <c r="HT68" s="55"/>
      <c r="HU68" s="55"/>
      <c r="HV68" s="55"/>
      <c r="HW68" s="55"/>
      <c r="HX68" s="55"/>
      <c r="HY68" s="55"/>
      <c r="HZ68" s="55"/>
      <c r="IA68" s="55"/>
      <c r="IB68" s="55"/>
      <c r="IC68" s="55"/>
      <c r="ID68" s="319"/>
      <c r="IE68" s="55"/>
      <c r="IF68" s="55"/>
      <c r="IG68" s="55"/>
      <c r="IH68" s="55"/>
      <c r="II68" s="55"/>
      <c r="IJ68" s="55"/>
      <c r="IK68" s="55"/>
      <c r="IL68" s="55"/>
      <c r="IM68" s="55"/>
      <c r="IN68" s="55"/>
      <c r="IO68" s="55"/>
      <c r="IP68" s="55"/>
      <c r="IQ68" s="55"/>
      <c r="IR68" s="55"/>
      <c r="IS68" s="55"/>
      <c r="IT68" s="55" t="s">
        <v>5860</v>
      </c>
      <c r="IU68" s="55"/>
      <c r="IV68" s="55"/>
      <c r="IW68" s="55" t="s">
        <v>5860</v>
      </c>
      <c r="IX68" s="55" t="s">
        <v>5860</v>
      </c>
      <c r="IY68" s="55"/>
      <c r="IZ68" s="55" t="s">
        <v>5860</v>
      </c>
      <c r="JA68" s="55"/>
      <c r="JB68" s="55"/>
      <c r="JC68" s="55"/>
      <c r="JD68" s="55"/>
      <c r="JE68" s="55"/>
      <c r="JF68" s="55"/>
      <c r="JG68" s="55"/>
      <c r="JH68" s="319"/>
      <c r="JI68" s="55"/>
      <c r="JJ68" s="55"/>
      <c r="JK68" s="319"/>
      <c r="JL68" s="55"/>
      <c r="JM68" s="55"/>
      <c r="JN68" s="55"/>
      <c r="JO68" s="55"/>
      <c r="JP68" s="55"/>
      <c r="JQ68" s="55"/>
      <c r="JR68" s="55"/>
      <c r="JS68" s="55"/>
      <c r="JT68" s="55"/>
      <c r="JU68" s="55"/>
      <c r="JV68" s="55"/>
      <c r="JW68" s="55" t="s">
        <v>5860</v>
      </c>
      <c r="JX68" s="55"/>
      <c r="JY68" s="55"/>
      <c r="JZ68" s="55"/>
      <c r="KA68" s="55"/>
      <c r="KB68" s="319"/>
      <c r="KC68" s="319"/>
      <c r="KD68" s="55"/>
      <c r="KE68" s="55"/>
      <c r="KF68" s="55"/>
      <c r="KG68" s="55"/>
      <c r="KH68" s="55"/>
      <c r="KI68" s="55"/>
      <c r="KJ68" s="55"/>
      <c r="KK68" s="55"/>
      <c r="KL68" s="55"/>
      <c r="KM68" s="55"/>
      <c r="KN68" s="55" t="s">
        <v>5860</v>
      </c>
      <c r="KO68" s="55"/>
      <c r="KP68" s="55"/>
      <c r="KQ68" s="55"/>
      <c r="KR68" s="55"/>
      <c r="KS68" s="55"/>
      <c r="KT68" s="55"/>
      <c r="KU68" s="55"/>
      <c r="KV68" s="55"/>
      <c r="KW68" s="55"/>
      <c r="KX68" s="55"/>
      <c r="KY68" s="319"/>
      <c r="KZ68" s="55"/>
      <c r="LA68" s="55" t="s">
        <v>5871</v>
      </c>
      <c r="LB68" s="55"/>
      <c r="LC68" s="55"/>
      <c r="LD68" s="55"/>
      <c r="LE68" s="55"/>
      <c r="LF68" s="319"/>
      <c r="LG68" s="55"/>
      <c r="LH68" s="55"/>
      <c r="LI68" s="55"/>
      <c r="LJ68" s="55"/>
      <c r="LK68" s="55"/>
      <c r="LL68" s="55"/>
      <c r="LM68" s="55"/>
      <c r="LN68" s="55"/>
      <c r="LO68" s="55"/>
      <c r="LP68" s="55"/>
      <c r="LQ68" s="55"/>
      <c r="LR68" s="55"/>
      <c r="LS68" s="55"/>
      <c r="LT68" s="319"/>
      <c r="LU68" s="55"/>
      <c r="LV68" s="55"/>
      <c r="LW68" s="55"/>
      <c r="LX68" s="55"/>
      <c r="LY68" s="55"/>
      <c r="LZ68" s="55"/>
      <c r="MA68" s="55"/>
      <c r="MB68" s="55" t="s">
        <v>5860</v>
      </c>
      <c r="MC68" s="55"/>
      <c r="MD68" s="55"/>
      <c r="ME68" s="55"/>
      <c r="MF68" s="319"/>
      <c r="MG68" s="55"/>
      <c r="MH68" s="55"/>
      <c r="MI68" s="319"/>
      <c r="MJ68" s="55"/>
      <c r="MK68" s="55"/>
      <c r="ML68" s="55"/>
      <c r="MM68" s="319"/>
      <c r="MN68" s="55"/>
      <c r="MO68" s="55"/>
      <c r="MP68" s="55"/>
      <c r="MQ68" s="55" t="s">
        <v>5860</v>
      </c>
      <c r="MR68" s="55"/>
      <c r="MS68" s="55"/>
      <c r="MT68" s="55"/>
      <c r="MU68" s="55"/>
      <c r="MV68" s="55"/>
      <c r="MW68" s="55"/>
      <c r="MX68" s="319"/>
      <c r="MY68" s="55"/>
      <c r="MZ68" s="55"/>
      <c r="NA68" s="55" t="s">
        <v>5860</v>
      </c>
      <c r="NB68" s="55"/>
      <c r="NC68" s="55"/>
      <c r="ND68" s="55"/>
      <c r="NE68" s="319"/>
      <c r="NF68" s="55"/>
      <c r="NG68" s="55"/>
      <c r="NH68" s="55"/>
      <c r="NI68" s="55"/>
      <c r="NJ68" s="55"/>
      <c r="NK68" s="55"/>
      <c r="NL68" s="55"/>
      <c r="NM68" s="55"/>
      <c r="NN68" s="55"/>
      <c r="NO68" s="55"/>
      <c r="NP68" s="55"/>
      <c r="NQ68" s="55"/>
      <c r="NR68" s="55"/>
      <c r="NS68" s="55"/>
      <c r="NT68" s="55"/>
      <c r="NU68" s="55"/>
      <c r="NV68" s="55"/>
      <c r="NW68" s="55"/>
      <c r="NX68" s="55"/>
      <c r="NY68" s="55"/>
      <c r="NZ68" s="55"/>
      <c r="OA68" s="55"/>
      <c r="OB68" s="55"/>
      <c r="OC68" s="55"/>
      <c r="OD68" s="55"/>
      <c r="OE68" s="55"/>
      <c r="OF68" s="55"/>
      <c r="OG68" s="55"/>
      <c r="OH68" s="55"/>
      <c r="OI68" s="55"/>
      <c r="OJ68" s="55"/>
      <c r="OK68" s="55"/>
      <c r="OL68" s="55"/>
      <c r="OM68" s="55"/>
      <c r="ON68" s="55"/>
      <c r="OO68" s="55"/>
      <c r="OP68" s="55"/>
      <c r="OQ68" s="55"/>
      <c r="OR68" s="55"/>
      <c r="OS68" s="55"/>
      <c r="OT68" s="55"/>
      <c r="OU68" s="55"/>
      <c r="OV68" s="55"/>
      <c r="OW68" s="55"/>
      <c r="OX68" s="55"/>
      <c r="OY68" s="55"/>
      <c r="OZ68" s="55"/>
      <c r="PA68" s="55"/>
      <c r="PB68" s="55"/>
      <c r="PC68" s="55"/>
      <c r="PD68" s="55"/>
      <c r="PE68" s="55"/>
      <c r="PF68" s="55"/>
      <c r="PG68" s="55"/>
      <c r="PH68" s="55"/>
      <c r="PI68" s="55"/>
      <c r="PJ68" s="55"/>
      <c r="PK68" s="55"/>
      <c r="PL68" s="55"/>
      <c r="PM68" s="55"/>
      <c r="PN68" s="55"/>
      <c r="PO68" s="55"/>
      <c r="PP68" s="55"/>
      <c r="PQ68" s="55"/>
      <c r="PR68" s="55"/>
      <c r="PS68" s="55"/>
      <c r="PT68" s="55"/>
      <c r="PU68" s="55"/>
      <c r="PV68" s="55"/>
      <c r="PW68" s="55"/>
      <c r="PX68" s="55"/>
      <c r="PY68" s="55"/>
      <c r="PZ68" s="55"/>
    </row>
    <row r="69" spans="1:442" ht="14.5">
      <c r="A69" s="256">
        <v>66</v>
      </c>
      <c r="B69" s="230" t="s">
        <v>5914</v>
      </c>
      <c r="C69" s="100">
        <f t="shared" si="1"/>
        <v>22</v>
      </c>
      <c r="D69" s="319"/>
      <c r="E69" s="100"/>
      <c r="F69" s="55"/>
      <c r="G69" s="55"/>
      <c r="H69" s="55"/>
      <c r="I69" s="55"/>
      <c r="J69" s="55"/>
      <c r="K69" s="55"/>
      <c r="L69" s="55"/>
      <c r="M69" s="55"/>
      <c r="N69" s="55"/>
      <c r="O69" s="55"/>
      <c r="P69" s="55"/>
      <c r="Q69" s="55"/>
      <c r="R69" s="55"/>
      <c r="S69" s="55" t="s">
        <v>5860</v>
      </c>
      <c r="T69" s="55"/>
      <c r="U69" s="55"/>
      <c r="V69" s="55" t="s">
        <v>5860</v>
      </c>
      <c r="W69" s="55"/>
      <c r="X69" s="55"/>
      <c r="Y69" s="55" t="s">
        <v>5860</v>
      </c>
      <c r="Z69" s="55" t="s">
        <v>5860</v>
      </c>
      <c r="AA69" s="55"/>
      <c r="AB69" s="55"/>
      <c r="AC69" s="55"/>
      <c r="AD69" s="55"/>
      <c r="AE69" s="55"/>
      <c r="AF69" s="55"/>
      <c r="AG69" s="55"/>
      <c r="AH69" s="55" t="s">
        <v>5860</v>
      </c>
      <c r="AI69" s="55"/>
      <c r="AJ69" s="55"/>
      <c r="AK69" s="55"/>
      <c r="AL69" s="55"/>
      <c r="AM69" s="55"/>
      <c r="AN69" s="55"/>
      <c r="AO69" s="55"/>
      <c r="AP69" s="55"/>
      <c r="AQ69" s="55"/>
      <c r="AR69" s="55"/>
      <c r="AS69" s="55"/>
      <c r="AT69" s="55"/>
      <c r="AU69" s="55"/>
      <c r="AV69" s="55"/>
      <c r="AW69" s="55"/>
      <c r="AX69" s="55"/>
      <c r="AY69" s="55"/>
      <c r="AZ69" s="55"/>
      <c r="BA69" s="55"/>
      <c r="BB69" s="55"/>
      <c r="BC69" s="100"/>
      <c r="BD69" s="55"/>
      <c r="BE69" s="55"/>
      <c r="BF69" s="55"/>
      <c r="BG69" s="55"/>
      <c r="BH69" s="55"/>
      <c r="BI69" s="55"/>
      <c r="BJ69" s="55"/>
      <c r="BK69" s="55"/>
      <c r="BL69" s="55"/>
      <c r="BM69" s="55"/>
      <c r="BN69" s="55"/>
      <c r="BO69" s="55"/>
      <c r="BP69" s="55"/>
      <c r="BQ69" s="55"/>
      <c r="BR69" s="55"/>
      <c r="BS69" s="257"/>
      <c r="BT69" s="319"/>
      <c r="BU69" s="55" t="s">
        <v>5860</v>
      </c>
      <c r="BV69" s="55"/>
      <c r="BW69" s="55"/>
      <c r="BX69" s="55"/>
      <c r="BY69" s="55"/>
      <c r="BZ69" s="55"/>
      <c r="CA69" s="55"/>
      <c r="CB69" s="55"/>
      <c r="CC69" s="55"/>
      <c r="CD69" s="55"/>
      <c r="CE69" s="55"/>
      <c r="CF69" s="55"/>
      <c r="CG69" s="55"/>
      <c r="CH69" s="55"/>
      <c r="CI69" s="55"/>
      <c r="CJ69" s="55"/>
      <c r="CK69" s="55"/>
      <c r="CL69" s="55"/>
      <c r="CM69" s="55"/>
      <c r="CN69" s="55"/>
      <c r="CO69" s="55"/>
      <c r="CP69" s="55"/>
      <c r="CQ69" s="55"/>
      <c r="CR69" s="55"/>
      <c r="CS69" s="55"/>
      <c r="CT69" s="55"/>
      <c r="CU69" s="55"/>
      <c r="CV69" s="55"/>
      <c r="CW69" s="55"/>
      <c r="CX69" s="55"/>
      <c r="CY69" s="55"/>
      <c r="CZ69" s="55"/>
      <c r="DA69" s="55"/>
      <c r="DB69" s="55"/>
      <c r="DC69" s="55"/>
      <c r="DD69" s="55"/>
      <c r="DE69" s="55"/>
      <c r="DF69" s="55"/>
      <c r="DG69" s="55"/>
      <c r="DH69" s="55" t="s">
        <v>5860</v>
      </c>
      <c r="DI69" s="55"/>
      <c r="DJ69" s="55"/>
      <c r="DK69" s="55"/>
      <c r="DL69" s="55"/>
      <c r="DM69" s="55"/>
      <c r="DN69" s="55"/>
      <c r="DO69" s="55"/>
      <c r="DP69" s="55" t="s">
        <v>568</v>
      </c>
      <c r="DQ69" s="55"/>
      <c r="DR69" s="55" t="s">
        <v>5860</v>
      </c>
      <c r="DS69" s="55"/>
      <c r="DT69" s="55"/>
      <c r="DU69" s="55"/>
      <c r="DV69" s="55"/>
      <c r="DW69" s="55"/>
      <c r="DX69" s="55"/>
      <c r="DY69" s="55"/>
      <c r="DZ69" s="55"/>
      <c r="EA69" s="55"/>
      <c r="EB69" s="55"/>
      <c r="EC69" s="55"/>
      <c r="ED69" s="55"/>
      <c r="EE69" s="55"/>
      <c r="EF69" s="55"/>
      <c r="EG69" s="55" t="s">
        <v>5860</v>
      </c>
      <c r="EH69" s="55"/>
      <c r="EI69" s="55"/>
      <c r="EJ69" s="55"/>
      <c r="EK69" s="55"/>
      <c r="EL69" s="55"/>
      <c r="EM69" s="257" t="s">
        <v>5860</v>
      </c>
      <c r="EN69" s="55"/>
      <c r="EO69" s="258"/>
      <c r="EP69" s="55"/>
      <c r="EQ69" s="55"/>
      <c r="ER69" s="55"/>
      <c r="ES69" s="55"/>
      <c r="ET69" s="55"/>
      <c r="EU69" s="55"/>
      <c r="EV69" s="55"/>
      <c r="EW69" s="55"/>
      <c r="EX69" s="55"/>
      <c r="EY69" s="55"/>
      <c r="EZ69" s="55"/>
      <c r="FA69" s="55"/>
      <c r="FB69" s="55"/>
      <c r="FC69" s="55"/>
      <c r="FD69" s="55" t="s">
        <v>5860</v>
      </c>
      <c r="FE69" s="55"/>
      <c r="FF69" s="55"/>
      <c r="FG69" s="55"/>
      <c r="FH69" s="55"/>
      <c r="FI69" s="259"/>
      <c r="FJ69" s="55"/>
      <c r="FK69" s="55"/>
      <c r="FL69" s="55"/>
      <c r="FM69" s="55"/>
      <c r="FN69" s="55"/>
      <c r="FO69" s="55"/>
      <c r="FP69" s="55"/>
      <c r="FQ69" s="260"/>
      <c r="FR69" s="260"/>
      <c r="FS69" s="55"/>
      <c r="FT69" s="55"/>
      <c r="FU69" s="55"/>
      <c r="FV69" s="55"/>
      <c r="FW69" s="55"/>
      <c r="FX69" s="55" t="s">
        <v>5860</v>
      </c>
      <c r="FY69" s="55"/>
      <c r="FZ69" s="55"/>
      <c r="GA69" s="55"/>
      <c r="GB69" s="55"/>
      <c r="GC69" s="55"/>
      <c r="GD69" s="55"/>
      <c r="GE69" s="55"/>
      <c r="GF69" s="55"/>
      <c r="GG69" s="55"/>
      <c r="GH69" s="55"/>
      <c r="GI69" s="55" t="s">
        <v>5860</v>
      </c>
      <c r="GJ69" s="55" t="s">
        <v>5860</v>
      </c>
      <c r="GK69" s="55"/>
      <c r="GL69" s="55"/>
      <c r="GM69" s="55"/>
      <c r="GN69" s="55"/>
      <c r="GO69" s="55"/>
      <c r="GP69" s="55"/>
      <c r="GQ69" s="55"/>
      <c r="GR69" s="55"/>
      <c r="GS69" s="55"/>
      <c r="GT69" s="55"/>
      <c r="GU69" s="55"/>
      <c r="GV69" s="55"/>
      <c r="GW69" s="55"/>
      <c r="GX69" s="55"/>
      <c r="GY69" s="55"/>
      <c r="GZ69" s="55"/>
      <c r="HA69" s="55"/>
      <c r="HB69" s="55"/>
      <c r="HC69" s="55"/>
      <c r="HD69" s="55"/>
      <c r="HE69" s="55"/>
      <c r="HF69" s="55"/>
      <c r="HG69" s="55"/>
      <c r="HH69" s="55"/>
      <c r="HI69" s="55"/>
      <c r="HJ69" s="55"/>
      <c r="HK69" s="55"/>
      <c r="HL69" s="55"/>
      <c r="HM69" s="55"/>
      <c r="HN69" s="55"/>
      <c r="HO69" s="55"/>
      <c r="HP69" s="55"/>
      <c r="HQ69" s="55"/>
      <c r="HR69" s="260"/>
      <c r="HS69" s="55"/>
      <c r="HT69" s="55"/>
      <c r="HU69" s="55"/>
      <c r="HV69" s="55"/>
      <c r="HW69" s="55"/>
      <c r="HX69" s="55"/>
      <c r="HY69" s="55"/>
      <c r="HZ69" s="55"/>
      <c r="IA69" s="55"/>
      <c r="IB69" s="55"/>
      <c r="IC69" s="55"/>
      <c r="ID69" s="319"/>
      <c r="IE69" s="55"/>
      <c r="IF69" s="55"/>
      <c r="IG69" s="55"/>
      <c r="IH69" s="55"/>
      <c r="II69" s="55"/>
      <c r="IJ69" s="55" t="s">
        <v>5860</v>
      </c>
      <c r="IK69" s="55"/>
      <c r="IL69" s="55"/>
      <c r="IM69" s="55"/>
      <c r="IN69" s="55"/>
      <c r="IO69" s="55"/>
      <c r="IP69" s="55"/>
      <c r="IQ69" s="55"/>
      <c r="IR69" s="55"/>
      <c r="IS69" s="55"/>
      <c r="IT69" s="55"/>
      <c r="IU69" s="55"/>
      <c r="IV69" s="55"/>
      <c r="IW69" s="55"/>
      <c r="IX69" s="55"/>
      <c r="IY69" s="55"/>
      <c r="IZ69" s="55"/>
      <c r="JA69" s="55"/>
      <c r="JB69" s="55"/>
      <c r="JC69" s="55" t="s">
        <v>5860</v>
      </c>
      <c r="JD69" s="55"/>
      <c r="JE69" s="55"/>
      <c r="JF69" s="55"/>
      <c r="JG69" s="55"/>
      <c r="JH69" s="319"/>
      <c r="JI69" s="55" t="s">
        <v>5860</v>
      </c>
      <c r="JJ69" s="55" t="s">
        <v>5860</v>
      </c>
      <c r="JK69" s="319"/>
      <c r="JL69" s="55"/>
      <c r="JM69" s="55"/>
      <c r="JN69" s="55"/>
      <c r="JO69" s="55"/>
      <c r="JP69" s="55"/>
      <c r="JQ69" s="55"/>
      <c r="JR69" s="55"/>
      <c r="JS69" s="55"/>
      <c r="JT69" s="55"/>
      <c r="JU69" s="55"/>
      <c r="JV69" s="55"/>
      <c r="JW69" s="55"/>
      <c r="JX69" s="55"/>
      <c r="JY69" s="55"/>
      <c r="JZ69" s="55"/>
      <c r="KA69" s="55"/>
      <c r="KB69" s="319"/>
      <c r="KC69" s="319"/>
      <c r="KD69" s="55"/>
      <c r="KE69" s="55"/>
      <c r="KF69" s="55"/>
      <c r="KG69" s="55"/>
      <c r="KH69" s="55"/>
      <c r="KI69" s="55"/>
      <c r="KJ69" s="55"/>
      <c r="KK69" s="55"/>
      <c r="KL69" s="55"/>
      <c r="KM69" s="55"/>
      <c r="KN69" s="55"/>
      <c r="KO69" s="55"/>
      <c r="KP69" s="55"/>
      <c r="KQ69" s="55"/>
      <c r="KR69" s="55"/>
      <c r="KS69" s="55"/>
      <c r="KT69" s="55"/>
      <c r="KU69" s="55"/>
      <c r="KV69" s="55"/>
      <c r="KW69" s="55"/>
      <c r="KX69" s="55"/>
      <c r="KY69" s="319"/>
      <c r="KZ69" s="55"/>
      <c r="LA69" s="55"/>
      <c r="LB69" s="55"/>
      <c r="LC69" s="55"/>
      <c r="LD69" s="55"/>
      <c r="LE69" s="55"/>
      <c r="LF69" s="319"/>
      <c r="LG69" s="55"/>
      <c r="LH69" s="55"/>
      <c r="LI69" s="55"/>
      <c r="LJ69" s="55"/>
      <c r="LK69" s="55"/>
      <c r="LL69" s="55"/>
      <c r="LM69" s="55"/>
      <c r="LN69" s="55"/>
      <c r="LO69" s="55"/>
      <c r="LP69" s="55"/>
      <c r="LQ69" s="55"/>
      <c r="LR69" s="55"/>
      <c r="LS69" s="55"/>
      <c r="LT69" s="319"/>
      <c r="LU69" s="55"/>
      <c r="LV69" s="55"/>
      <c r="LW69" s="55"/>
      <c r="LX69" s="55"/>
      <c r="LY69" s="55"/>
      <c r="LZ69" s="55"/>
      <c r="MA69" s="55"/>
      <c r="MB69" s="55"/>
      <c r="MC69" s="55"/>
      <c r="MD69" s="55"/>
      <c r="ME69" s="55" t="s">
        <v>5860</v>
      </c>
      <c r="MF69" s="319"/>
      <c r="MG69" s="55"/>
      <c r="MH69" s="55"/>
      <c r="MI69" s="319"/>
      <c r="MJ69" s="55"/>
      <c r="MK69" s="55"/>
      <c r="ML69" s="55"/>
      <c r="MM69" s="319"/>
      <c r="MN69" s="55"/>
      <c r="MO69" s="55"/>
      <c r="MP69" s="55"/>
      <c r="MQ69" s="55"/>
      <c r="MR69" s="55"/>
      <c r="MS69" s="55"/>
      <c r="MT69" s="55"/>
      <c r="MU69" s="55"/>
      <c r="MV69" s="55"/>
      <c r="MW69" s="55"/>
      <c r="MX69" s="319"/>
      <c r="MY69" s="55"/>
      <c r="MZ69" s="55"/>
      <c r="NA69" s="55"/>
      <c r="NB69" s="55" t="s">
        <v>5860</v>
      </c>
      <c r="NC69" s="55"/>
      <c r="ND69" s="55" t="s">
        <v>5860</v>
      </c>
      <c r="NE69" s="319"/>
      <c r="NF69" s="55"/>
      <c r="NG69" s="55"/>
      <c r="NH69" s="55"/>
      <c r="NI69" s="55" t="s">
        <v>5860</v>
      </c>
      <c r="NJ69" s="55"/>
      <c r="NK69" s="55"/>
      <c r="NL69" s="55"/>
      <c r="NM69" s="55"/>
      <c r="NN69" s="55"/>
      <c r="NO69" s="55"/>
      <c r="NP69" s="55"/>
      <c r="NQ69" s="55"/>
      <c r="NR69" s="55"/>
      <c r="NS69" s="55"/>
      <c r="NT69" s="55"/>
      <c r="NU69" s="55"/>
      <c r="NV69" s="55"/>
      <c r="NW69" s="55"/>
      <c r="NX69" s="55"/>
      <c r="NY69" s="55"/>
      <c r="NZ69" s="55"/>
      <c r="OA69" s="55"/>
      <c r="OB69" s="55"/>
      <c r="OC69" s="55"/>
      <c r="OD69" s="55"/>
      <c r="OE69" s="55"/>
      <c r="OF69" s="55"/>
      <c r="OG69" s="55"/>
      <c r="OH69" s="55"/>
      <c r="OI69" s="55"/>
      <c r="OJ69" s="55"/>
      <c r="OK69" s="55"/>
      <c r="OL69" s="55"/>
      <c r="OM69" s="55"/>
      <c r="ON69" s="55"/>
      <c r="OO69" s="55"/>
      <c r="OP69" s="55"/>
      <c r="OQ69" s="55"/>
      <c r="OR69" s="55"/>
      <c r="OS69" s="55"/>
      <c r="OT69" s="55"/>
      <c r="OU69" s="55"/>
      <c r="OV69" s="55"/>
      <c r="OW69" s="55"/>
      <c r="OX69" s="55"/>
      <c r="OY69" s="55"/>
      <c r="OZ69" s="55"/>
      <c r="PA69" s="55"/>
      <c r="PB69" s="55"/>
      <c r="PC69" s="55"/>
      <c r="PD69" s="55"/>
      <c r="PE69" s="55"/>
      <c r="PF69" s="55"/>
      <c r="PG69" s="55"/>
      <c r="PH69" s="55"/>
      <c r="PI69" s="55"/>
      <c r="PJ69" s="55"/>
      <c r="PK69" s="55"/>
      <c r="PL69" s="55"/>
      <c r="PM69" s="55"/>
      <c r="PN69" s="55"/>
      <c r="PO69" s="55"/>
      <c r="PP69" s="55"/>
      <c r="PQ69" s="55"/>
      <c r="PR69" s="55"/>
      <c r="PS69" s="55"/>
      <c r="PT69" s="55"/>
      <c r="PU69" s="55"/>
      <c r="PV69" s="55"/>
      <c r="PW69" s="55"/>
      <c r="PX69" s="55"/>
      <c r="PY69" s="55"/>
      <c r="PZ69" s="55"/>
    </row>
    <row r="70" spans="1:442" ht="14.5">
      <c r="A70" s="256">
        <v>67</v>
      </c>
      <c r="B70" s="230" t="s">
        <v>314</v>
      </c>
      <c r="C70" s="100">
        <f t="shared" si="1"/>
        <v>5</v>
      </c>
      <c r="D70" s="319"/>
      <c r="E70" s="100"/>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100"/>
      <c r="BD70" s="55"/>
      <c r="BE70" s="55"/>
      <c r="BF70" s="55"/>
      <c r="BG70" s="55"/>
      <c r="BH70" s="55"/>
      <c r="BI70" s="55"/>
      <c r="BJ70" s="55"/>
      <c r="BK70" s="55"/>
      <c r="BL70" s="55"/>
      <c r="BM70" s="55"/>
      <c r="BN70" s="55"/>
      <c r="BO70" s="55"/>
      <c r="BP70" s="55"/>
      <c r="BQ70" s="55"/>
      <c r="BR70" s="55"/>
      <c r="BS70" s="257"/>
      <c r="BT70" s="319"/>
      <c r="BU70" s="55"/>
      <c r="BV70" s="55"/>
      <c r="BW70" s="55"/>
      <c r="BX70" s="55"/>
      <c r="BY70" s="55"/>
      <c r="BZ70" s="55"/>
      <c r="CA70" s="55"/>
      <c r="CB70" s="55"/>
      <c r="CC70" s="55"/>
      <c r="CD70" s="55"/>
      <c r="CE70" s="55"/>
      <c r="CF70" s="55"/>
      <c r="CG70" s="55"/>
      <c r="CH70" s="55"/>
      <c r="CI70" s="55"/>
      <c r="CJ70" s="55"/>
      <c r="CK70" s="55"/>
      <c r="CL70" s="55"/>
      <c r="CM70" s="55"/>
      <c r="CN70" s="55"/>
      <c r="CO70" s="55"/>
      <c r="CP70" s="55"/>
      <c r="CQ70" s="55"/>
      <c r="CR70" s="55"/>
      <c r="CS70" s="55"/>
      <c r="CT70" s="55"/>
      <c r="CU70" s="55"/>
      <c r="CV70" s="55"/>
      <c r="CW70" s="55"/>
      <c r="CX70" s="55"/>
      <c r="CY70" s="55"/>
      <c r="CZ70" s="55"/>
      <c r="DA70" s="55"/>
      <c r="DB70" s="55"/>
      <c r="DC70" s="55"/>
      <c r="DD70" s="55"/>
      <c r="DE70" s="55"/>
      <c r="DF70" s="55"/>
      <c r="DG70" s="55"/>
      <c r="DH70" s="55"/>
      <c r="DI70" s="55"/>
      <c r="DJ70" s="55"/>
      <c r="DK70" s="55"/>
      <c r="DL70" s="55"/>
      <c r="DM70" s="55"/>
      <c r="DN70" s="55"/>
      <c r="DO70" s="55"/>
      <c r="DP70" s="55" t="s">
        <v>568</v>
      </c>
      <c r="DQ70" s="55"/>
      <c r="DR70" s="55"/>
      <c r="DS70" s="55"/>
      <c r="DT70" s="55"/>
      <c r="DU70" s="55"/>
      <c r="DV70" s="55"/>
      <c r="DW70" s="55"/>
      <c r="DX70" s="55"/>
      <c r="DY70" s="55"/>
      <c r="DZ70" s="55"/>
      <c r="EA70" s="55"/>
      <c r="EB70" s="55"/>
      <c r="EC70" s="55"/>
      <c r="ED70" s="55"/>
      <c r="EE70" s="55"/>
      <c r="EF70" s="55"/>
      <c r="EG70" s="55"/>
      <c r="EH70" s="55"/>
      <c r="EI70" s="55"/>
      <c r="EJ70" s="55"/>
      <c r="EK70" s="55"/>
      <c r="EL70" s="55"/>
      <c r="EM70" s="257"/>
      <c r="EN70" s="55"/>
      <c r="EO70" s="258" t="s">
        <v>5860</v>
      </c>
      <c r="EP70" s="55"/>
      <c r="EQ70" s="55"/>
      <c r="ER70" s="55"/>
      <c r="ES70" s="55"/>
      <c r="ET70" s="55"/>
      <c r="EU70" s="55"/>
      <c r="EV70" s="55"/>
      <c r="EW70" s="55"/>
      <c r="EX70" s="55"/>
      <c r="EY70" s="55"/>
      <c r="EZ70" s="55"/>
      <c r="FA70" s="55"/>
      <c r="FB70" s="55"/>
      <c r="FC70" s="55"/>
      <c r="FD70" s="55"/>
      <c r="FE70" s="55"/>
      <c r="FF70" s="55"/>
      <c r="FG70" s="55"/>
      <c r="FH70" s="55"/>
      <c r="FI70" s="259"/>
      <c r="FJ70" s="55"/>
      <c r="FK70" s="55"/>
      <c r="FL70" s="55"/>
      <c r="FM70" s="55"/>
      <c r="FN70" s="55"/>
      <c r="FO70" s="55"/>
      <c r="FP70" s="55"/>
      <c r="FQ70" s="260"/>
      <c r="FR70" s="260"/>
      <c r="FS70" s="55"/>
      <c r="FT70" s="55"/>
      <c r="FU70" s="55"/>
      <c r="FV70" s="55"/>
      <c r="FW70" s="55"/>
      <c r="FX70" s="55"/>
      <c r="FY70" s="55"/>
      <c r="FZ70" s="55"/>
      <c r="GA70" s="55"/>
      <c r="GB70" s="55"/>
      <c r="GC70" s="55"/>
      <c r="GD70" s="55"/>
      <c r="GE70" s="55"/>
      <c r="GF70" s="55"/>
      <c r="GG70" s="55"/>
      <c r="GH70" s="55"/>
      <c r="GI70" s="55"/>
      <c r="GJ70" s="55"/>
      <c r="GK70" s="55"/>
      <c r="GL70" s="55"/>
      <c r="GM70" s="55"/>
      <c r="GN70" s="55"/>
      <c r="GO70" s="55"/>
      <c r="GP70" s="55"/>
      <c r="GQ70" s="55"/>
      <c r="GR70" s="55"/>
      <c r="GS70" s="55"/>
      <c r="GT70" s="55"/>
      <c r="GU70" s="55"/>
      <c r="GV70" s="55"/>
      <c r="GW70" s="55"/>
      <c r="GX70" s="55"/>
      <c r="GY70" s="55"/>
      <c r="GZ70" s="55"/>
      <c r="HA70" s="55"/>
      <c r="HB70" s="55"/>
      <c r="HC70" s="55"/>
      <c r="HD70" s="55"/>
      <c r="HE70" s="55"/>
      <c r="HF70" s="55"/>
      <c r="HG70" s="55"/>
      <c r="HH70" s="55"/>
      <c r="HI70" s="55"/>
      <c r="HJ70" s="55"/>
      <c r="HK70" s="55"/>
      <c r="HL70" s="55"/>
      <c r="HM70" s="55"/>
      <c r="HN70" s="55"/>
      <c r="HO70" s="55"/>
      <c r="HP70" s="55"/>
      <c r="HQ70" s="55"/>
      <c r="HR70" s="260"/>
      <c r="HS70" s="55"/>
      <c r="HT70" s="55"/>
      <c r="HU70" s="55"/>
      <c r="HV70" s="55"/>
      <c r="HW70" s="55"/>
      <c r="HX70" s="55"/>
      <c r="HY70" s="55"/>
      <c r="HZ70" s="55"/>
      <c r="IA70" s="55"/>
      <c r="IB70" s="55" t="s">
        <v>5860</v>
      </c>
      <c r="IC70" s="55"/>
      <c r="ID70" s="319"/>
      <c r="IE70" s="55"/>
      <c r="IF70" s="55"/>
      <c r="IG70" s="55"/>
      <c r="IH70" s="55"/>
      <c r="II70" s="55"/>
      <c r="IJ70" s="55"/>
      <c r="IK70" s="55"/>
      <c r="IL70" s="55"/>
      <c r="IM70" s="55"/>
      <c r="IN70" s="55"/>
      <c r="IO70" s="55"/>
      <c r="IP70" s="55"/>
      <c r="IQ70" s="55"/>
      <c r="IR70" s="55"/>
      <c r="IS70" s="55"/>
      <c r="IT70" s="55"/>
      <c r="IU70" s="55"/>
      <c r="IV70" s="55"/>
      <c r="IW70" s="55"/>
      <c r="IX70" s="55"/>
      <c r="IY70" s="55"/>
      <c r="IZ70" s="55"/>
      <c r="JA70" s="55"/>
      <c r="JB70" s="55"/>
      <c r="JC70" s="55"/>
      <c r="JD70" s="55"/>
      <c r="JE70" s="55"/>
      <c r="JF70" s="55"/>
      <c r="JG70" s="55"/>
      <c r="JH70" s="319"/>
      <c r="JI70" s="55"/>
      <c r="JJ70" s="55"/>
      <c r="JK70" s="319"/>
      <c r="JL70" s="55"/>
      <c r="JM70" s="55"/>
      <c r="JN70" s="55"/>
      <c r="JO70" s="55"/>
      <c r="JP70" s="55"/>
      <c r="JQ70" s="55"/>
      <c r="JR70" s="55" t="s">
        <v>5860</v>
      </c>
      <c r="JS70" s="55"/>
      <c r="JT70" s="55"/>
      <c r="JU70" s="55"/>
      <c r="JV70" s="55"/>
      <c r="JW70" s="55"/>
      <c r="JX70" s="55"/>
      <c r="JY70" s="55"/>
      <c r="JZ70" s="55"/>
      <c r="KA70" s="55" t="s">
        <v>5860</v>
      </c>
      <c r="KB70" s="319"/>
      <c r="KC70" s="319"/>
      <c r="KD70" s="55"/>
      <c r="KE70" s="55"/>
      <c r="KF70" s="55"/>
      <c r="KG70" s="55"/>
      <c r="KH70" s="55"/>
      <c r="KI70" s="55"/>
      <c r="KJ70" s="55"/>
      <c r="KK70" s="55"/>
      <c r="KL70" s="55"/>
      <c r="KM70" s="55"/>
      <c r="KN70" s="55"/>
      <c r="KO70" s="55"/>
      <c r="KP70" s="55"/>
      <c r="KQ70" s="55"/>
      <c r="KR70" s="55"/>
      <c r="KS70" s="55"/>
      <c r="KT70" s="55"/>
      <c r="KU70" s="55"/>
      <c r="KV70" s="55"/>
      <c r="KW70" s="55"/>
      <c r="KX70" s="55"/>
      <c r="KY70" s="319"/>
      <c r="KZ70" s="55"/>
      <c r="LA70" s="55"/>
      <c r="LB70" s="55"/>
      <c r="LC70" s="55"/>
      <c r="LD70" s="55"/>
      <c r="LE70" s="55"/>
      <c r="LF70" s="319"/>
      <c r="LG70" s="55"/>
      <c r="LH70" s="55"/>
      <c r="LI70" s="55"/>
      <c r="LJ70" s="55"/>
      <c r="LK70" s="55"/>
      <c r="LL70" s="55"/>
      <c r="LM70" s="55"/>
      <c r="LN70" s="55"/>
      <c r="LO70" s="55"/>
      <c r="LP70" s="55"/>
      <c r="LQ70" s="55"/>
      <c r="LR70" s="55"/>
      <c r="LS70" s="55"/>
      <c r="LT70" s="319"/>
      <c r="LU70" s="55"/>
      <c r="LV70" s="55"/>
      <c r="LW70" s="55"/>
      <c r="LX70" s="55"/>
      <c r="LY70" s="55"/>
      <c r="LZ70" s="55"/>
      <c r="MA70" s="55"/>
      <c r="MB70" s="55"/>
      <c r="MC70" s="55"/>
      <c r="MD70" s="55"/>
      <c r="ME70" s="55"/>
      <c r="MF70" s="319"/>
      <c r="MG70" s="55"/>
      <c r="MH70" s="55"/>
      <c r="MI70" s="319"/>
      <c r="MJ70" s="55" t="s">
        <v>5860</v>
      </c>
      <c r="MK70" s="55"/>
      <c r="ML70" s="55"/>
      <c r="MM70" s="319"/>
      <c r="MN70" s="55"/>
      <c r="MO70" s="55"/>
      <c r="MP70" s="55"/>
      <c r="MQ70" s="55"/>
      <c r="MR70" s="55"/>
      <c r="MS70" s="55"/>
      <c r="MT70" s="55"/>
      <c r="MU70" s="55"/>
      <c r="MV70" s="55"/>
      <c r="MW70" s="55"/>
      <c r="MX70" s="319"/>
      <c r="MY70" s="55"/>
      <c r="MZ70" s="55"/>
      <c r="NA70" s="55"/>
      <c r="NB70" s="55"/>
      <c r="NC70" s="55"/>
      <c r="ND70" s="55"/>
      <c r="NE70" s="319"/>
      <c r="NF70" s="55"/>
      <c r="NG70" s="55"/>
      <c r="NH70" s="55"/>
      <c r="NI70" s="55"/>
      <c r="NJ70" s="55"/>
      <c r="NK70" s="55"/>
      <c r="NL70" s="55"/>
      <c r="NM70" s="55"/>
      <c r="NN70" s="55"/>
      <c r="NO70" s="55"/>
      <c r="NP70" s="55"/>
      <c r="NQ70" s="55"/>
      <c r="NR70" s="55"/>
      <c r="NS70" s="55"/>
      <c r="NT70" s="55"/>
      <c r="NU70" s="55"/>
      <c r="NV70" s="55"/>
      <c r="NW70" s="55"/>
      <c r="NX70" s="55"/>
      <c r="NY70" s="55"/>
      <c r="NZ70" s="55"/>
      <c r="OA70" s="55"/>
      <c r="OB70" s="55"/>
      <c r="OC70" s="55"/>
      <c r="OD70" s="55"/>
      <c r="OE70" s="55"/>
      <c r="OF70" s="55"/>
      <c r="OG70" s="55"/>
      <c r="OH70" s="55"/>
      <c r="OI70" s="55"/>
      <c r="OJ70" s="55"/>
      <c r="OK70" s="55"/>
      <c r="OL70" s="55"/>
      <c r="OM70" s="55"/>
      <c r="ON70" s="55"/>
      <c r="OO70" s="55"/>
      <c r="OP70" s="55"/>
      <c r="OQ70" s="55"/>
      <c r="OR70" s="55"/>
      <c r="OS70" s="55"/>
      <c r="OT70" s="55"/>
      <c r="OU70" s="55"/>
      <c r="OV70" s="55"/>
      <c r="OW70" s="55"/>
      <c r="OX70" s="55"/>
      <c r="OY70" s="55"/>
      <c r="OZ70" s="55"/>
      <c r="PA70" s="55"/>
      <c r="PB70" s="55"/>
      <c r="PC70" s="55"/>
      <c r="PD70" s="55"/>
      <c r="PE70" s="55"/>
      <c r="PF70" s="55"/>
      <c r="PG70" s="55"/>
      <c r="PH70" s="55"/>
      <c r="PI70" s="55"/>
      <c r="PJ70" s="55"/>
      <c r="PK70" s="55"/>
      <c r="PL70" s="55"/>
      <c r="PM70" s="55"/>
      <c r="PN70" s="55"/>
      <c r="PO70" s="55"/>
      <c r="PP70" s="55"/>
      <c r="PQ70" s="55"/>
      <c r="PR70" s="55"/>
      <c r="PS70" s="55"/>
      <c r="PT70" s="55"/>
      <c r="PU70" s="55"/>
      <c r="PV70" s="55"/>
      <c r="PW70" s="55"/>
      <c r="PX70" s="55"/>
      <c r="PY70" s="55"/>
      <c r="PZ70" s="55"/>
    </row>
    <row r="71" spans="1:442" ht="14.5">
      <c r="A71" s="256">
        <v>68</v>
      </c>
      <c r="B71" s="230" t="s">
        <v>5915</v>
      </c>
      <c r="C71" s="100">
        <f t="shared" si="1"/>
        <v>1</v>
      </c>
      <c r="D71" s="319"/>
      <c r="E71" s="100"/>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100"/>
      <c r="BD71" s="55"/>
      <c r="BE71" s="55"/>
      <c r="BF71" s="55"/>
      <c r="BG71" s="55"/>
      <c r="BH71" s="55"/>
      <c r="BI71" s="55"/>
      <c r="BJ71" s="55"/>
      <c r="BK71" s="55"/>
      <c r="BL71" s="55"/>
      <c r="BM71" s="55"/>
      <c r="BN71" s="55"/>
      <c r="BO71" s="55"/>
      <c r="BP71" s="55"/>
      <c r="BQ71" s="55"/>
      <c r="BR71" s="55"/>
      <c r="BS71" s="257"/>
      <c r="BT71" s="319"/>
      <c r="BU71" s="55"/>
      <c r="BV71" s="55" t="s">
        <v>5860</v>
      </c>
      <c r="BW71" s="55"/>
      <c r="BX71" s="55"/>
      <c r="BY71" s="55"/>
      <c r="BZ71" s="55"/>
      <c r="CA71" s="55"/>
      <c r="CB71" s="55"/>
      <c r="CC71" s="55"/>
      <c r="CD71" s="55"/>
      <c r="CE71" s="55"/>
      <c r="CF71" s="55"/>
      <c r="CG71" s="55"/>
      <c r="CH71" s="55"/>
      <c r="CI71" s="55"/>
      <c r="CJ71" s="55"/>
      <c r="CK71" s="55"/>
      <c r="CL71" s="55"/>
      <c r="CM71" s="55"/>
      <c r="CN71" s="55"/>
      <c r="CO71" s="55"/>
      <c r="CP71" s="55"/>
      <c r="CQ71" s="55"/>
      <c r="CR71" s="55"/>
      <c r="CS71" s="55"/>
      <c r="CT71" s="55"/>
      <c r="CU71" s="55"/>
      <c r="CV71" s="55"/>
      <c r="CW71" s="55"/>
      <c r="CX71" s="55"/>
      <c r="CY71" s="55"/>
      <c r="CZ71" s="55"/>
      <c r="DA71" s="55"/>
      <c r="DB71" s="55"/>
      <c r="DC71" s="55"/>
      <c r="DD71" s="55"/>
      <c r="DE71" s="55"/>
      <c r="DF71" s="55"/>
      <c r="DG71" s="55"/>
      <c r="DH71" s="55"/>
      <c r="DI71" s="55"/>
      <c r="DJ71" s="55"/>
      <c r="DK71" s="55"/>
      <c r="DL71" s="55"/>
      <c r="DM71" s="55"/>
      <c r="DN71" s="55"/>
      <c r="DO71" s="55"/>
      <c r="DP71" s="55" t="s">
        <v>568</v>
      </c>
      <c r="DQ71" s="55"/>
      <c r="DR71" s="55"/>
      <c r="DS71" s="55"/>
      <c r="DT71" s="55"/>
      <c r="DU71" s="55"/>
      <c r="DV71" s="55"/>
      <c r="DW71" s="55"/>
      <c r="DX71" s="55"/>
      <c r="DY71" s="55"/>
      <c r="DZ71" s="55"/>
      <c r="EA71" s="55"/>
      <c r="EB71" s="55"/>
      <c r="EC71" s="55"/>
      <c r="ED71" s="55"/>
      <c r="EE71" s="55"/>
      <c r="EF71" s="55"/>
      <c r="EG71" s="55"/>
      <c r="EH71" s="55"/>
      <c r="EI71" s="55"/>
      <c r="EJ71" s="55"/>
      <c r="EK71" s="55"/>
      <c r="EL71" s="55"/>
      <c r="EM71" s="257"/>
      <c r="EN71" s="55"/>
      <c r="EO71" s="258"/>
      <c r="EP71" s="55"/>
      <c r="EQ71" s="55"/>
      <c r="ER71" s="55"/>
      <c r="ES71" s="55"/>
      <c r="ET71" s="55"/>
      <c r="EU71" s="55"/>
      <c r="EV71" s="55"/>
      <c r="EW71" s="55"/>
      <c r="EX71" s="55"/>
      <c r="EY71" s="55"/>
      <c r="EZ71" s="55"/>
      <c r="FA71" s="55"/>
      <c r="FB71" s="55"/>
      <c r="FC71" s="55"/>
      <c r="FD71" s="55"/>
      <c r="FE71" s="55"/>
      <c r="FF71" s="55"/>
      <c r="FG71" s="55"/>
      <c r="FH71" s="55"/>
      <c r="FI71" s="259"/>
      <c r="FJ71" s="55"/>
      <c r="FK71" s="55"/>
      <c r="FL71" s="55"/>
      <c r="FM71" s="55"/>
      <c r="FN71" s="55"/>
      <c r="FO71" s="55"/>
      <c r="FP71" s="55"/>
      <c r="FQ71" s="260"/>
      <c r="FR71" s="260"/>
      <c r="FS71" s="55"/>
      <c r="FT71" s="55"/>
      <c r="FU71" s="55"/>
      <c r="FV71" s="55"/>
      <c r="FW71" s="55"/>
      <c r="FX71" s="55"/>
      <c r="FY71" s="55"/>
      <c r="FZ71" s="55"/>
      <c r="GA71" s="55"/>
      <c r="GB71" s="55"/>
      <c r="GC71" s="55"/>
      <c r="GD71" s="55"/>
      <c r="GE71" s="55"/>
      <c r="GF71" s="55"/>
      <c r="GG71" s="55"/>
      <c r="GH71" s="55"/>
      <c r="GI71" s="55"/>
      <c r="GJ71" s="55"/>
      <c r="GK71" s="55"/>
      <c r="GL71" s="55"/>
      <c r="GM71" s="55"/>
      <c r="GN71" s="55"/>
      <c r="GO71" s="55"/>
      <c r="GP71" s="55"/>
      <c r="GQ71" s="55"/>
      <c r="GR71" s="55"/>
      <c r="GS71" s="55"/>
      <c r="GT71" s="55"/>
      <c r="GU71" s="55"/>
      <c r="GV71" s="55"/>
      <c r="GW71" s="55"/>
      <c r="GX71" s="55"/>
      <c r="GY71" s="55"/>
      <c r="GZ71" s="55"/>
      <c r="HA71" s="55"/>
      <c r="HB71" s="55"/>
      <c r="HC71" s="55"/>
      <c r="HD71" s="55"/>
      <c r="HE71" s="55"/>
      <c r="HF71" s="55"/>
      <c r="HG71" s="55"/>
      <c r="HH71" s="55"/>
      <c r="HI71" s="55"/>
      <c r="HJ71" s="55"/>
      <c r="HK71" s="55"/>
      <c r="HL71" s="55"/>
      <c r="HM71" s="55"/>
      <c r="HN71" s="55"/>
      <c r="HO71" s="55"/>
      <c r="HP71" s="55"/>
      <c r="HQ71" s="55"/>
      <c r="HR71" s="260"/>
      <c r="HS71" s="55"/>
      <c r="HT71" s="55"/>
      <c r="HU71" s="55"/>
      <c r="HV71" s="55"/>
      <c r="HW71" s="55"/>
      <c r="HX71" s="55"/>
      <c r="HY71" s="55"/>
      <c r="HZ71" s="55"/>
      <c r="IA71" s="55"/>
      <c r="IB71" s="55"/>
      <c r="IC71" s="55"/>
      <c r="ID71" s="319"/>
      <c r="IE71" s="55"/>
      <c r="IF71" s="55"/>
      <c r="IG71" s="55"/>
      <c r="IH71" s="55"/>
      <c r="II71" s="55"/>
      <c r="IJ71" s="55"/>
      <c r="IK71" s="55"/>
      <c r="IL71" s="55"/>
      <c r="IM71" s="55"/>
      <c r="IN71" s="55"/>
      <c r="IO71" s="55"/>
      <c r="IP71" s="55"/>
      <c r="IQ71" s="55"/>
      <c r="IR71" s="55"/>
      <c r="IS71" s="55"/>
      <c r="IT71" s="55"/>
      <c r="IU71" s="55"/>
      <c r="IV71" s="55"/>
      <c r="IW71" s="55"/>
      <c r="IX71" s="55"/>
      <c r="IY71" s="55"/>
      <c r="IZ71" s="55"/>
      <c r="JA71" s="55"/>
      <c r="JB71" s="55"/>
      <c r="JC71" s="55"/>
      <c r="JD71" s="55"/>
      <c r="JE71" s="55"/>
      <c r="JF71" s="55"/>
      <c r="JG71" s="55"/>
      <c r="JH71" s="319"/>
      <c r="JI71" s="55"/>
      <c r="JJ71" s="55"/>
      <c r="JK71" s="319"/>
      <c r="JL71" s="55"/>
      <c r="JM71" s="55"/>
      <c r="JN71" s="55"/>
      <c r="JO71" s="55"/>
      <c r="JP71" s="55"/>
      <c r="JQ71" s="55"/>
      <c r="JR71" s="55"/>
      <c r="JS71" s="55"/>
      <c r="JT71" s="55"/>
      <c r="JU71" s="55"/>
      <c r="JV71" s="55"/>
      <c r="JW71" s="55"/>
      <c r="JX71" s="55"/>
      <c r="JY71" s="55"/>
      <c r="JZ71" s="55"/>
      <c r="KA71" s="55"/>
      <c r="KB71" s="319"/>
      <c r="KC71" s="319"/>
      <c r="KD71" s="55"/>
      <c r="KE71" s="55"/>
      <c r="KF71" s="55"/>
      <c r="KG71" s="55"/>
      <c r="KH71" s="55"/>
      <c r="KI71" s="55"/>
      <c r="KJ71" s="55"/>
      <c r="KK71" s="55"/>
      <c r="KL71" s="55"/>
      <c r="KM71" s="55"/>
      <c r="KN71" s="55"/>
      <c r="KO71" s="55"/>
      <c r="KP71" s="55"/>
      <c r="KQ71" s="55"/>
      <c r="KR71" s="55"/>
      <c r="KS71" s="55"/>
      <c r="KT71" s="55"/>
      <c r="KU71" s="55"/>
      <c r="KV71" s="55"/>
      <c r="KW71" s="55"/>
      <c r="KX71" s="55"/>
      <c r="KY71" s="319"/>
      <c r="KZ71" s="55"/>
      <c r="LA71" s="55"/>
      <c r="LB71" s="55"/>
      <c r="LC71" s="55"/>
      <c r="LD71" s="55"/>
      <c r="LE71" s="55"/>
      <c r="LF71" s="319"/>
      <c r="LG71" s="55"/>
      <c r="LH71" s="55"/>
      <c r="LI71" s="55"/>
      <c r="LJ71" s="55"/>
      <c r="LK71" s="55"/>
      <c r="LL71" s="55"/>
      <c r="LM71" s="55"/>
      <c r="LN71" s="55"/>
      <c r="LO71" s="55"/>
      <c r="LP71" s="55"/>
      <c r="LQ71" s="55"/>
      <c r="LR71" s="55"/>
      <c r="LS71" s="55"/>
      <c r="LT71" s="319"/>
      <c r="LU71" s="55"/>
      <c r="LV71" s="55"/>
      <c r="LW71" s="55"/>
      <c r="LX71" s="55"/>
      <c r="LY71" s="55"/>
      <c r="LZ71" s="55"/>
      <c r="MA71" s="55"/>
      <c r="MB71" s="55"/>
      <c r="MC71" s="55"/>
      <c r="MD71" s="55"/>
      <c r="ME71" s="55"/>
      <c r="MF71" s="319"/>
      <c r="MG71" s="55"/>
      <c r="MH71" s="55"/>
      <c r="MI71" s="319"/>
      <c r="MJ71" s="55"/>
      <c r="MK71" s="55"/>
      <c r="ML71" s="55"/>
      <c r="MM71" s="319"/>
      <c r="MN71" s="55"/>
      <c r="MO71" s="55"/>
      <c r="MP71" s="55"/>
      <c r="MQ71" s="55"/>
      <c r="MR71" s="55"/>
      <c r="MS71" s="55"/>
      <c r="MT71" s="55"/>
      <c r="MU71" s="55"/>
      <c r="MV71" s="55"/>
      <c r="MW71" s="55"/>
      <c r="MX71" s="319"/>
      <c r="MY71" s="55"/>
      <c r="MZ71" s="55"/>
      <c r="NA71" s="55"/>
      <c r="NB71" s="55"/>
      <c r="NC71" s="55"/>
      <c r="ND71" s="55"/>
      <c r="NE71" s="319"/>
      <c r="NF71" s="55"/>
      <c r="NG71" s="55"/>
      <c r="NH71" s="55"/>
      <c r="NI71" s="55"/>
      <c r="NJ71" s="55"/>
      <c r="NK71" s="55"/>
      <c r="NL71" s="55"/>
      <c r="NM71" s="55"/>
      <c r="NN71" s="55"/>
      <c r="NO71" s="55"/>
      <c r="NP71" s="55"/>
      <c r="NQ71" s="55"/>
      <c r="NR71" s="55"/>
      <c r="NS71" s="55"/>
      <c r="NT71" s="55"/>
      <c r="NU71" s="55"/>
      <c r="NV71" s="55"/>
      <c r="NW71" s="55"/>
      <c r="NX71" s="55"/>
      <c r="NY71" s="55"/>
      <c r="NZ71" s="55"/>
      <c r="OA71" s="55"/>
      <c r="OB71" s="55"/>
      <c r="OC71" s="55"/>
      <c r="OD71" s="55"/>
      <c r="OE71" s="55"/>
      <c r="OF71" s="55"/>
      <c r="OG71" s="55"/>
      <c r="OH71" s="55"/>
      <c r="OI71" s="55"/>
      <c r="OJ71" s="55"/>
      <c r="OK71" s="55"/>
      <c r="OL71" s="55"/>
      <c r="OM71" s="55"/>
      <c r="ON71" s="55"/>
      <c r="OO71" s="55"/>
      <c r="OP71" s="55"/>
      <c r="OQ71" s="55"/>
      <c r="OR71" s="55"/>
      <c r="OS71" s="55"/>
      <c r="OT71" s="55"/>
      <c r="OU71" s="55"/>
      <c r="OV71" s="55"/>
      <c r="OW71" s="55"/>
      <c r="OX71" s="55"/>
      <c r="OY71" s="55"/>
      <c r="OZ71" s="55"/>
      <c r="PA71" s="55"/>
      <c r="PB71" s="55"/>
      <c r="PC71" s="55"/>
      <c r="PD71" s="55"/>
      <c r="PE71" s="55"/>
      <c r="PF71" s="55"/>
      <c r="PG71" s="55"/>
      <c r="PH71" s="55"/>
      <c r="PI71" s="55"/>
      <c r="PJ71" s="55"/>
      <c r="PK71" s="55"/>
      <c r="PL71" s="55"/>
      <c r="PM71" s="55"/>
      <c r="PN71" s="55"/>
      <c r="PO71" s="55"/>
      <c r="PP71" s="55"/>
      <c r="PQ71" s="55"/>
      <c r="PR71" s="55"/>
      <c r="PS71" s="55"/>
      <c r="PT71" s="55"/>
      <c r="PU71" s="55"/>
      <c r="PV71" s="55"/>
      <c r="PW71" s="55"/>
      <c r="PX71" s="55"/>
      <c r="PY71" s="55"/>
      <c r="PZ71" s="55"/>
    </row>
    <row r="72" spans="1:442" ht="14.5">
      <c r="A72" s="256">
        <v>69</v>
      </c>
      <c r="B72" s="230" t="s">
        <v>5916</v>
      </c>
      <c r="C72" s="100">
        <f t="shared" si="1"/>
        <v>18</v>
      </c>
      <c r="D72" s="319"/>
      <c r="E72" s="100"/>
      <c r="F72" s="55"/>
      <c r="G72" s="55"/>
      <c r="H72" s="55"/>
      <c r="I72" s="55"/>
      <c r="J72" s="55"/>
      <c r="K72" s="55"/>
      <c r="L72" s="55"/>
      <c r="M72" s="55"/>
      <c r="N72" s="55"/>
      <c r="O72" s="55"/>
      <c r="P72" s="55"/>
      <c r="Q72" s="55"/>
      <c r="R72" s="55"/>
      <c r="S72" s="55"/>
      <c r="T72" s="55"/>
      <c r="U72" s="55"/>
      <c r="V72" s="55" t="s">
        <v>5860</v>
      </c>
      <c r="W72" s="55"/>
      <c r="X72" s="55"/>
      <c r="Y72" s="55" t="s">
        <v>5860</v>
      </c>
      <c r="Z72" s="55"/>
      <c r="AA72" s="55"/>
      <c r="AB72" s="55"/>
      <c r="AC72" s="55"/>
      <c r="AD72" s="55"/>
      <c r="AE72" s="55"/>
      <c r="AF72" s="55"/>
      <c r="AG72" s="55"/>
      <c r="AH72" s="55"/>
      <c r="AI72" s="55"/>
      <c r="AJ72" s="55"/>
      <c r="AK72" s="55"/>
      <c r="AL72" s="55" t="s">
        <v>5860</v>
      </c>
      <c r="AM72" s="55"/>
      <c r="AN72" s="55"/>
      <c r="AO72" s="55"/>
      <c r="AP72" s="55"/>
      <c r="AQ72" s="55"/>
      <c r="AR72" s="55"/>
      <c r="AS72" s="55"/>
      <c r="AT72" s="55"/>
      <c r="AU72" s="55"/>
      <c r="AV72" s="55"/>
      <c r="AW72" s="55"/>
      <c r="AX72" s="55"/>
      <c r="AY72" s="55"/>
      <c r="AZ72" s="55"/>
      <c r="BA72" s="55"/>
      <c r="BB72" s="55"/>
      <c r="BC72" s="100"/>
      <c r="BD72" s="55"/>
      <c r="BE72" s="55"/>
      <c r="BF72" s="55"/>
      <c r="BG72" s="55"/>
      <c r="BH72" s="55"/>
      <c r="BI72" s="55"/>
      <c r="BJ72" s="55"/>
      <c r="BK72" s="55"/>
      <c r="BL72" s="55"/>
      <c r="BM72" s="55"/>
      <c r="BN72" s="55"/>
      <c r="BO72" s="55" t="s">
        <v>5860</v>
      </c>
      <c r="BP72" s="55"/>
      <c r="BQ72" s="55"/>
      <c r="BR72" s="55"/>
      <c r="BS72" s="257"/>
      <c r="BT72" s="319"/>
      <c r="BU72" s="55" t="s">
        <v>5860</v>
      </c>
      <c r="BV72" s="55"/>
      <c r="BW72" s="55"/>
      <c r="BX72" s="55"/>
      <c r="BY72" s="55"/>
      <c r="BZ72" s="55"/>
      <c r="CA72" s="55" t="s">
        <v>5860</v>
      </c>
      <c r="CB72" s="55"/>
      <c r="CC72" s="55"/>
      <c r="CD72" s="55"/>
      <c r="CE72" s="55"/>
      <c r="CF72" s="55" t="s">
        <v>5860</v>
      </c>
      <c r="CG72" s="55"/>
      <c r="CH72" s="55"/>
      <c r="CI72" s="55"/>
      <c r="CJ72" s="55"/>
      <c r="CK72" s="55"/>
      <c r="CL72" s="55"/>
      <c r="CM72" s="55"/>
      <c r="CN72" s="55"/>
      <c r="CO72" s="55"/>
      <c r="CP72" s="55"/>
      <c r="CQ72" s="55"/>
      <c r="CR72" s="55" t="s">
        <v>5860</v>
      </c>
      <c r="CS72" s="55"/>
      <c r="CT72" s="55"/>
      <c r="CU72" s="55"/>
      <c r="CV72" s="55"/>
      <c r="CW72" s="55" t="s">
        <v>5860</v>
      </c>
      <c r="CX72" s="55"/>
      <c r="CY72" s="55"/>
      <c r="CZ72" s="55"/>
      <c r="DA72" s="55"/>
      <c r="DB72" s="55" t="s">
        <v>5860</v>
      </c>
      <c r="DC72" s="55"/>
      <c r="DD72" s="55"/>
      <c r="DE72" s="55"/>
      <c r="DF72" s="55"/>
      <c r="DG72" s="55"/>
      <c r="DH72" s="55"/>
      <c r="DI72" s="55"/>
      <c r="DJ72" s="55"/>
      <c r="DK72" s="55"/>
      <c r="DL72" s="55"/>
      <c r="DM72" s="55"/>
      <c r="DN72" s="55"/>
      <c r="DO72" s="55"/>
      <c r="DP72" s="55" t="s">
        <v>568</v>
      </c>
      <c r="DQ72" s="55"/>
      <c r="DR72" s="55"/>
      <c r="DS72" s="55"/>
      <c r="DT72" s="55" t="s">
        <v>5860</v>
      </c>
      <c r="DU72" s="55"/>
      <c r="DV72" s="55"/>
      <c r="DW72" s="55"/>
      <c r="DX72" s="55"/>
      <c r="DY72" s="55"/>
      <c r="DZ72" s="55"/>
      <c r="EA72" s="55"/>
      <c r="EB72" s="55"/>
      <c r="EC72" s="55"/>
      <c r="ED72" s="55"/>
      <c r="EE72" s="55"/>
      <c r="EF72" s="55"/>
      <c r="EG72" s="55" t="s">
        <v>5860</v>
      </c>
      <c r="EH72" s="55"/>
      <c r="EI72" s="55"/>
      <c r="EJ72" s="55"/>
      <c r="EK72" s="55"/>
      <c r="EL72" s="55"/>
      <c r="EM72" s="257"/>
      <c r="EN72" s="55"/>
      <c r="EO72" s="258"/>
      <c r="EP72" s="55"/>
      <c r="EQ72" s="55"/>
      <c r="ER72" s="55"/>
      <c r="ES72" s="55"/>
      <c r="ET72" s="55"/>
      <c r="EU72" s="55"/>
      <c r="EV72" s="55"/>
      <c r="EW72" s="55"/>
      <c r="EX72" s="55"/>
      <c r="EY72" s="55"/>
      <c r="EZ72" s="55"/>
      <c r="FA72" s="55"/>
      <c r="FB72" s="55"/>
      <c r="FC72" s="55"/>
      <c r="FD72" s="55"/>
      <c r="FE72" s="55"/>
      <c r="FF72" s="55"/>
      <c r="FG72" s="55"/>
      <c r="FH72" s="55"/>
      <c r="FI72" s="259"/>
      <c r="FJ72" s="55"/>
      <c r="FK72" s="55"/>
      <c r="FL72" s="55"/>
      <c r="FM72" s="55"/>
      <c r="FN72" s="55"/>
      <c r="FO72" s="55"/>
      <c r="FP72" s="55"/>
      <c r="FQ72" s="260"/>
      <c r="FR72" s="260"/>
      <c r="FS72" s="55"/>
      <c r="FT72" s="55"/>
      <c r="FU72" s="55"/>
      <c r="FV72" s="55"/>
      <c r="FW72" s="55"/>
      <c r="FX72" s="55"/>
      <c r="FY72" s="55"/>
      <c r="FZ72" s="55"/>
      <c r="GA72" s="55"/>
      <c r="GB72" s="55"/>
      <c r="GC72" s="55"/>
      <c r="GD72" s="55"/>
      <c r="GE72" s="55"/>
      <c r="GF72" s="55"/>
      <c r="GG72" s="55"/>
      <c r="GH72" s="55"/>
      <c r="GI72" s="55" t="s">
        <v>5860</v>
      </c>
      <c r="GJ72" s="55"/>
      <c r="GK72" s="55"/>
      <c r="GL72" s="55"/>
      <c r="GM72" s="55" t="s">
        <v>5860</v>
      </c>
      <c r="GN72" s="55" t="s">
        <v>5860</v>
      </c>
      <c r="GO72" s="55"/>
      <c r="GP72" s="55"/>
      <c r="GQ72" s="55"/>
      <c r="GR72" s="55"/>
      <c r="GS72" s="55"/>
      <c r="GT72" s="55"/>
      <c r="GU72" s="55"/>
      <c r="GV72" s="55"/>
      <c r="GW72" s="55"/>
      <c r="GX72" s="55"/>
      <c r="GY72" s="55"/>
      <c r="GZ72" s="55"/>
      <c r="HA72" s="55"/>
      <c r="HB72" s="55"/>
      <c r="HC72" s="55"/>
      <c r="HD72" s="55"/>
      <c r="HE72" s="55"/>
      <c r="HF72" s="55"/>
      <c r="HG72" s="55"/>
      <c r="HH72" s="55"/>
      <c r="HI72" s="55"/>
      <c r="HJ72" s="55"/>
      <c r="HK72" s="55"/>
      <c r="HL72" s="55"/>
      <c r="HM72" s="55"/>
      <c r="HN72" s="55"/>
      <c r="HO72" s="55"/>
      <c r="HP72" s="55"/>
      <c r="HQ72" s="55"/>
      <c r="HR72" s="260"/>
      <c r="HS72" s="55"/>
      <c r="HT72" s="55"/>
      <c r="HU72" s="55"/>
      <c r="HV72" s="55"/>
      <c r="HW72" s="55"/>
      <c r="HX72" s="55"/>
      <c r="HY72" s="55"/>
      <c r="HZ72" s="55"/>
      <c r="IA72" s="55"/>
      <c r="IB72" s="55"/>
      <c r="IC72" s="55"/>
      <c r="ID72" s="319"/>
      <c r="IE72" s="55"/>
      <c r="IF72" s="55"/>
      <c r="IG72" s="55"/>
      <c r="IH72" s="55"/>
      <c r="II72" s="55"/>
      <c r="IJ72" s="55"/>
      <c r="IK72" s="55"/>
      <c r="IL72" s="55"/>
      <c r="IM72" s="55"/>
      <c r="IN72" s="55"/>
      <c r="IO72" s="55"/>
      <c r="IP72" s="55"/>
      <c r="IQ72" s="55"/>
      <c r="IR72" s="55"/>
      <c r="IS72" s="55"/>
      <c r="IT72" s="55"/>
      <c r="IU72" s="55"/>
      <c r="IV72" s="55"/>
      <c r="IW72" s="55"/>
      <c r="IX72" s="55"/>
      <c r="IY72" s="55"/>
      <c r="IZ72" s="55"/>
      <c r="JA72" s="55"/>
      <c r="JB72" s="55"/>
      <c r="JC72" s="55"/>
      <c r="JD72" s="55"/>
      <c r="JE72" s="55" t="s">
        <v>5860</v>
      </c>
      <c r="JF72" s="55"/>
      <c r="JG72" s="55"/>
      <c r="JH72" s="319"/>
      <c r="JI72" s="55"/>
      <c r="JJ72" s="55"/>
      <c r="JK72" s="319"/>
      <c r="JL72" s="55"/>
      <c r="JM72" s="55"/>
      <c r="JN72" s="55"/>
      <c r="JO72" s="55"/>
      <c r="JP72" s="55"/>
      <c r="JQ72" s="55"/>
      <c r="JR72" s="55"/>
      <c r="JS72" s="55"/>
      <c r="JT72" s="55"/>
      <c r="JU72" s="55"/>
      <c r="JV72" s="55" t="s">
        <v>5860</v>
      </c>
      <c r="JW72" s="55"/>
      <c r="JX72" s="55"/>
      <c r="JY72" s="55"/>
      <c r="JZ72" s="55"/>
      <c r="KA72" s="55"/>
      <c r="KB72" s="319"/>
      <c r="KC72" s="319"/>
      <c r="KD72" s="55"/>
      <c r="KE72" s="55"/>
      <c r="KF72" s="55"/>
      <c r="KG72" s="55"/>
      <c r="KH72" s="55"/>
      <c r="KI72" s="55"/>
      <c r="KJ72" s="55"/>
      <c r="KK72" s="55"/>
      <c r="KL72" s="55"/>
      <c r="KM72" s="55"/>
      <c r="KN72" s="55"/>
      <c r="KO72" s="55"/>
      <c r="KP72" s="55"/>
      <c r="KQ72" s="55"/>
      <c r="KR72" s="55"/>
      <c r="KS72" s="55"/>
      <c r="KT72" s="55"/>
      <c r="KU72" s="55"/>
      <c r="KV72" s="55"/>
      <c r="KW72" s="55"/>
      <c r="KX72" s="55"/>
      <c r="KY72" s="319"/>
      <c r="KZ72" s="55"/>
      <c r="LA72" s="55"/>
      <c r="LB72" s="55"/>
      <c r="LC72" s="55"/>
      <c r="LD72" s="55"/>
      <c r="LE72" s="55"/>
      <c r="LF72" s="319"/>
      <c r="LG72" s="55"/>
      <c r="LH72" s="55"/>
      <c r="LI72" s="55"/>
      <c r="LJ72" s="55"/>
      <c r="LK72" s="55"/>
      <c r="LL72" s="55"/>
      <c r="LM72" s="55"/>
      <c r="LN72" s="55"/>
      <c r="LO72" s="55"/>
      <c r="LP72" s="55"/>
      <c r="LQ72" s="55"/>
      <c r="LR72" s="55"/>
      <c r="LS72" s="55"/>
      <c r="LT72" s="319"/>
      <c r="LU72" s="55"/>
      <c r="LV72" s="55"/>
      <c r="LW72" s="55"/>
      <c r="LX72" s="55"/>
      <c r="LY72" s="55"/>
      <c r="LZ72" s="55"/>
      <c r="MA72" s="55"/>
      <c r="MB72" s="55"/>
      <c r="MC72" s="55"/>
      <c r="MD72" s="55"/>
      <c r="ME72" s="55"/>
      <c r="MF72" s="319"/>
      <c r="MG72" s="55"/>
      <c r="MH72" s="55"/>
      <c r="MI72" s="319"/>
      <c r="MJ72" s="55"/>
      <c r="MK72" s="55"/>
      <c r="ML72" s="55"/>
      <c r="MM72" s="319"/>
      <c r="MN72" s="55"/>
      <c r="MO72" s="55"/>
      <c r="MP72" s="55"/>
      <c r="MQ72" s="55"/>
      <c r="MR72" s="55"/>
      <c r="MS72" s="55"/>
      <c r="MT72" s="55"/>
      <c r="MU72" s="55"/>
      <c r="MV72" s="55"/>
      <c r="MW72" s="55"/>
      <c r="MX72" s="319"/>
      <c r="MY72" s="55" t="s">
        <v>5860</v>
      </c>
      <c r="MZ72" s="55"/>
      <c r="NA72" s="55"/>
      <c r="NB72" s="55"/>
      <c r="NC72" s="55"/>
      <c r="ND72" s="55"/>
      <c r="NE72" s="319"/>
      <c r="NF72" s="55"/>
      <c r="NG72" s="55"/>
      <c r="NH72" s="55"/>
      <c r="NI72" s="55"/>
      <c r="NJ72" s="55"/>
      <c r="NK72" s="55"/>
      <c r="NL72" s="55"/>
      <c r="NM72" s="55"/>
      <c r="NN72" s="55"/>
      <c r="NO72" s="55"/>
      <c r="NP72" s="55"/>
      <c r="NQ72" s="55"/>
      <c r="NR72" s="55"/>
      <c r="NS72" s="55"/>
      <c r="NT72" s="55"/>
      <c r="NU72" s="55"/>
      <c r="NV72" s="55"/>
      <c r="NW72" s="55"/>
      <c r="NX72" s="55"/>
      <c r="NY72" s="55"/>
      <c r="NZ72" s="55"/>
      <c r="OA72" s="55"/>
      <c r="OB72" s="55"/>
      <c r="OC72" s="55"/>
      <c r="OD72" s="55"/>
      <c r="OE72" s="55"/>
      <c r="OF72" s="55"/>
      <c r="OG72" s="55"/>
      <c r="OH72" s="55"/>
      <c r="OI72" s="55"/>
      <c r="OJ72" s="55"/>
      <c r="OK72" s="55"/>
      <c r="OL72" s="55"/>
      <c r="OM72" s="55"/>
      <c r="ON72" s="55"/>
      <c r="OO72" s="55"/>
      <c r="OP72" s="55"/>
      <c r="OQ72" s="55"/>
      <c r="OR72" s="55"/>
      <c r="OS72" s="55"/>
      <c r="OT72" s="55"/>
      <c r="OU72" s="55"/>
      <c r="OV72" s="55"/>
      <c r="OW72" s="55"/>
      <c r="OX72" s="55"/>
      <c r="OY72" s="55"/>
      <c r="OZ72" s="55"/>
      <c r="PA72" s="55"/>
      <c r="PB72" s="55"/>
      <c r="PC72" s="55"/>
      <c r="PD72" s="55"/>
      <c r="PE72" s="55"/>
      <c r="PF72" s="55"/>
      <c r="PG72" s="55"/>
      <c r="PH72" s="55"/>
      <c r="PI72" s="55"/>
      <c r="PJ72" s="55"/>
      <c r="PK72" s="55"/>
      <c r="PL72" s="55"/>
      <c r="PM72" s="55"/>
      <c r="PN72" s="55"/>
      <c r="PO72" s="55"/>
      <c r="PP72" s="55"/>
      <c r="PQ72" s="55"/>
      <c r="PR72" s="55"/>
      <c r="PS72" s="55"/>
      <c r="PT72" s="55"/>
      <c r="PU72" s="55"/>
      <c r="PV72" s="55"/>
      <c r="PW72" s="55"/>
      <c r="PX72" s="55"/>
      <c r="PY72" s="55"/>
      <c r="PZ72" s="55"/>
    </row>
    <row r="73" spans="1:442" ht="14.5">
      <c r="A73" s="256">
        <v>70</v>
      </c>
      <c r="B73" s="230" t="s">
        <v>5917</v>
      </c>
      <c r="C73" s="100">
        <f t="shared" si="1"/>
        <v>5</v>
      </c>
      <c r="D73" s="319"/>
      <c r="E73" s="100"/>
      <c r="F73" s="55"/>
      <c r="G73" s="55"/>
      <c r="H73" s="55"/>
      <c r="I73" s="55"/>
      <c r="J73" s="55"/>
      <c r="K73" s="55"/>
      <c r="L73" s="55"/>
      <c r="M73" s="55"/>
      <c r="N73" s="55"/>
      <c r="O73" s="55"/>
      <c r="P73" s="55"/>
      <c r="Q73" s="55"/>
      <c r="R73" s="55" t="s">
        <v>5860</v>
      </c>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100"/>
      <c r="BD73" s="55"/>
      <c r="BE73" s="55"/>
      <c r="BF73" s="55"/>
      <c r="BG73" s="55"/>
      <c r="BH73" s="55"/>
      <c r="BI73" s="55"/>
      <c r="BJ73" s="55"/>
      <c r="BK73" s="55"/>
      <c r="BL73" s="55"/>
      <c r="BM73" s="55"/>
      <c r="BN73" s="55"/>
      <c r="BO73" s="55"/>
      <c r="BP73" s="55"/>
      <c r="BQ73" s="55"/>
      <c r="BR73" s="55"/>
      <c r="BS73" s="257"/>
      <c r="BT73" s="319"/>
      <c r="BU73" s="55"/>
      <c r="BV73" s="55"/>
      <c r="BW73" s="55"/>
      <c r="BX73" s="55"/>
      <c r="BY73" s="55"/>
      <c r="BZ73" s="55"/>
      <c r="CA73" s="55"/>
      <c r="CB73" s="55"/>
      <c r="CC73" s="55"/>
      <c r="CD73" s="55"/>
      <c r="CE73" s="55"/>
      <c r="CF73" s="55"/>
      <c r="CG73" s="55"/>
      <c r="CH73" s="55"/>
      <c r="CI73" s="55"/>
      <c r="CJ73" s="55"/>
      <c r="CK73" s="55"/>
      <c r="CL73" s="55"/>
      <c r="CM73" s="55"/>
      <c r="CN73" s="55"/>
      <c r="CO73" s="55"/>
      <c r="CP73" s="55"/>
      <c r="CQ73" s="55"/>
      <c r="CR73" s="55"/>
      <c r="CS73" s="55"/>
      <c r="CT73" s="55"/>
      <c r="CU73" s="55"/>
      <c r="CV73" s="55"/>
      <c r="CW73" s="55"/>
      <c r="CX73" s="55"/>
      <c r="CY73" s="55"/>
      <c r="CZ73" s="55"/>
      <c r="DA73" s="55"/>
      <c r="DB73" s="55"/>
      <c r="DC73" s="55"/>
      <c r="DD73" s="55"/>
      <c r="DE73" s="55"/>
      <c r="DF73" s="55"/>
      <c r="DG73" s="55"/>
      <c r="DH73" s="55"/>
      <c r="DI73" s="55"/>
      <c r="DJ73" s="55"/>
      <c r="DK73" s="55"/>
      <c r="DL73" s="55"/>
      <c r="DM73" s="55"/>
      <c r="DN73" s="55"/>
      <c r="DO73" s="55"/>
      <c r="DP73" s="55" t="s">
        <v>568</v>
      </c>
      <c r="DQ73" s="55"/>
      <c r="DR73" s="55"/>
      <c r="DS73" s="55"/>
      <c r="DT73" s="55"/>
      <c r="DU73" s="55"/>
      <c r="DV73" s="55" t="s">
        <v>5860</v>
      </c>
      <c r="DW73" s="55"/>
      <c r="DX73" s="55"/>
      <c r="DY73" s="55"/>
      <c r="DZ73" s="55"/>
      <c r="EA73" s="55"/>
      <c r="EB73" s="55"/>
      <c r="EC73" s="55"/>
      <c r="ED73" s="55"/>
      <c r="EE73" s="55"/>
      <c r="EF73" s="55"/>
      <c r="EG73" s="55"/>
      <c r="EH73" s="55"/>
      <c r="EI73" s="55"/>
      <c r="EJ73" s="55"/>
      <c r="EK73" s="55"/>
      <c r="EL73" s="55"/>
      <c r="EM73" s="257"/>
      <c r="EN73" s="55"/>
      <c r="EO73" s="258"/>
      <c r="EP73" s="55"/>
      <c r="EQ73" s="55"/>
      <c r="ER73" s="55"/>
      <c r="ES73" s="55"/>
      <c r="ET73" s="55"/>
      <c r="EU73" s="55"/>
      <c r="EV73" s="55"/>
      <c r="EW73" s="55"/>
      <c r="EX73" s="55"/>
      <c r="EY73" s="55"/>
      <c r="EZ73" s="55"/>
      <c r="FA73" s="55"/>
      <c r="FB73" s="55"/>
      <c r="FC73" s="55"/>
      <c r="FD73" s="55"/>
      <c r="FE73" s="55"/>
      <c r="FF73" s="55"/>
      <c r="FG73" s="55"/>
      <c r="FH73" s="55"/>
      <c r="FI73" s="259"/>
      <c r="FJ73" s="55"/>
      <c r="FK73" s="55"/>
      <c r="FL73" s="55"/>
      <c r="FM73" s="55"/>
      <c r="FN73" s="55"/>
      <c r="FO73" s="55"/>
      <c r="FP73" s="55"/>
      <c r="FQ73" s="260"/>
      <c r="FR73" s="260"/>
      <c r="FS73" s="55"/>
      <c r="FT73" s="55"/>
      <c r="FU73" s="55"/>
      <c r="FV73" s="55"/>
      <c r="FW73" s="55"/>
      <c r="FX73" s="55"/>
      <c r="FY73" s="55"/>
      <c r="FZ73" s="55"/>
      <c r="GA73" s="55"/>
      <c r="GB73" s="55"/>
      <c r="GC73" s="55"/>
      <c r="GD73" s="55"/>
      <c r="GE73" s="55"/>
      <c r="GF73" s="55"/>
      <c r="GG73" s="55"/>
      <c r="GH73" s="55"/>
      <c r="GI73" s="55"/>
      <c r="GJ73" s="55"/>
      <c r="GK73" s="55"/>
      <c r="GL73" s="55"/>
      <c r="GM73" s="55"/>
      <c r="GN73" s="55"/>
      <c r="GO73" s="55" t="s">
        <v>5860</v>
      </c>
      <c r="GP73" s="55"/>
      <c r="GQ73" s="55"/>
      <c r="GR73" s="55"/>
      <c r="GS73" s="55" t="s">
        <v>5860</v>
      </c>
      <c r="GT73" s="55"/>
      <c r="GU73" s="55"/>
      <c r="GV73" s="55"/>
      <c r="GW73" s="55"/>
      <c r="GX73" s="55"/>
      <c r="GY73" s="55"/>
      <c r="GZ73" s="55"/>
      <c r="HA73" s="55"/>
      <c r="HB73" s="55"/>
      <c r="HC73" s="55"/>
      <c r="HD73" s="55"/>
      <c r="HE73" s="55"/>
      <c r="HF73" s="55"/>
      <c r="HG73" s="55"/>
      <c r="HH73" s="55"/>
      <c r="HI73" s="55"/>
      <c r="HJ73" s="55"/>
      <c r="HK73" s="55"/>
      <c r="HL73" s="55"/>
      <c r="HM73" s="55"/>
      <c r="HN73" s="55"/>
      <c r="HO73" s="55"/>
      <c r="HP73" s="55"/>
      <c r="HQ73" s="55"/>
      <c r="HR73" s="260"/>
      <c r="HS73" s="55"/>
      <c r="HT73" s="55"/>
      <c r="HU73" s="55"/>
      <c r="HV73" s="55"/>
      <c r="HW73" s="55"/>
      <c r="HX73" s="55"/>
      <c r="HY73" s="55"/>
      <c r="HZ73" s="55"/>
      <c r="IA73" s="55"/>
      <c r="IB73" s="55"/>
      <c r="IC73" s="55"/>
      <c r="ID73" s="319"/>
      <c r="IE73" s="55"/>
      <c r="IF73" s="55"/>
      <c r="IG73" s="55"/>
      <c r="IH73" s="55"/>
      <c r="II73" s="55"/>
      <c r="IJ73" s="55"/>
      <c r="IK73" s="55"/>
      <c r="IL73" s="55"/>
      <c r="IM73" s="55"/>
      <c r="IN73" s="55"/>
      <c r="IO73" s="55"/>
      <c r="IP73" s="55"/>
      <c r="IQ73" s="55"/>
      <c r="IR73" s="55"/>
      <c r="IS73" s="55"/>
      <c r="IT73" s="55"/>
      <c r="IU73" s="55"/>
      <c r="IV73" s="55"/>
      <c r="IW73" s="55"/>
      <c r="IX73" s="55"/>
      <c r="IY73" s="55"/>
      <c r="IZ73" s="55"/>
      <c r="JA73" s="55"/>
      <c r="JB73" s="55"/>
      <c r="JC73" s="55"/>
      <c r="JD73" s="55" t="s">
        <v>5860</v>
      </c>
      <c r="JE73" s="55"/>
      <c r="JF73" s="55"/>
      <c r="JG73" s="55"/>
      <c r="JH73" s="319"/>
      <c r="JI73" s="55"/>
      <c r="JJ73" s="55"/>
      <c r="JK73" s="319"/>
      <c r="JL73" s="55"/>
      <c r="JM73" s="55"/>
      <c r="JN73" s="55"/>
      <c r="JO73" s="55"/>
      <c r="JP73" s="55"/>
      <c r="JQ73" s="55"/>
      <c r="JR73" s="55"/>
      <c r="JS73" s="55"/>
      <c r="JT73" s="55"/>
      <c r="JU73" s="55"/>
      <c r="JV73" s="55"/>
      <c r="JW73" s="55"/>
      <c r="JX73" s="55"/>
      <c r="JY73" s="55"/>
      <c r="JZ73" s="55"/>
      <c r="KA73" s="55"/>
      <c r="KB73" s="319"/>
      <c r="KC73" s="319"/>
      <c r="KD73" s="55"/>
      <c r="KE73" s="55"/>
      <c r="KF73" s="55"/>
      <c r="KG73" s="55"/>
      <c r="KH73" s="55"/>
      <c r="KI73" s="55"/>
      <c r="KJ73" s="55"/>
      <c r="KK73" s="55"/>
      <c r="KL73" s="55"/>
      <c r="KM73" s="55"/>
      <c r="KN73" s="55"/>
      <c r="KO73" s="55"/>
      <c r="KP73" s="55"/>
      <c r="KQ73" s="55"/>
      <c r="KR73" s="55"/>
      <c r="KS73" s="55"/>
      <c r="KT73" s="55"/>
      <c r="KU73" s="55"/>
      <c r="KV73" s="55"/>
      <c r="KW73" s="55"/>
      <c r="KX73" s="55"/>
      <c r="KY73" s="319"/>
      <c r="KZ73" s="55"/>
      <c r="LA73" s="55"/>
      <c r="LB73" s="55"/>
      <c r="LC73" s="55"/>
      <c r="LD73" s="55"/>
      <c r="LE73" s="55"/>
      <c r="LF73" s="319"/>
      <c r="LG73" s="55"/>
      <c r="LH73" s="55"/>
      <c r="LI73" s="55"/>
      <c r="LJ73" s="55"/>
      <c r="LK73" s="55"/>
      <c r="LL73" s="55"/>
      <c r="LM73" s="55"/>
      <c r="LN73" s="55"/>
      <c r="LO73" s="55"/>
      <c r="LP73" s="55"/>
      <c r="LQ73" s="55"/>
      <c r="LR73" s="55"/>
      <c r="LS73" s="55"/>
      <c r="LT73" s="319"/>
      <c r="LU73" s="55"/>
      <c r="LV73" s="55"/>
      <c r="LW73" s="55"/>
      <c r="LX73" s="55"/>
      <c r="LY73" s="55"/>
      <c r="LZ73" s="55"/>
      <c r="MA73" s="55"/>
      <c r="MB73" s="55"/>
      <c r="MC73" s="55"/>
      <c r="MD73" s="55"/>
      <c r="ME73" s="55"/>
      <c r="MF73" s="319"/>
      <c r="MG73" s="55"/>
      <c r="MH73" s="55"/>
      <c r="MI73" s="319"/>
      <c r="MJ73" s="55"/>
      <c r="MK73" s="55"/>
      <c r="ML73" s="55"/>
      <c r="MM73" s="319"/>
      <c r="MN73" s="55"/>
      <c r="MO73" s="55"/>
      <c r="MP73" s="55"/>
      <c r="MQ73" s="55"/>
      <c r="MR73" s="55"/>
      <c r="MS73" s="55"/>
      <c r="MT73" s="55"/>
      <c r="MU73" s="55"/>
      <c r="MV73" s="55"/>
      <c r="MW73" s="55"/>
      <c r="MX73" s="319"/>
      <c r="MY73" s="55"/>
      <c r="MZ73" s="55"/>
      <c r="NA73" s="55"/>
      <c r="NB73" s="55"/>
      <c r="NC73" s="55"/>
      <c r="ND73" s="55"/>
      <c r="NE73" s="319"/>
      <c r="NF73" s="55"/>
      <c r="NG73" s="55"/>
      <c r="NH73" s="55"/>
      <c r="NI73" s="55"/>
      <c r="NJ73" s="55"/>
      <c r="NK73" s="55"/>
      <c r="NL73" s="55"/>
      <c r="NM73" s="55"/>
      <c r="NN73" s="55"/>
      <c r="NO73" s="55"/>
      <c r="NP73" s="55"/>
      <c r="NQ73" s="55"/>
      <c r="NR73" s="55"/>
      <c r="NS73" s="55"/>
      <c r="NT73" s="55"/>
      <c r="NU73" s="55"/>
      <c r="NV73" s="55"/>
      <c r="NW73" s="55"/>
      <c r="NX73" s="55"/>
      <c r="NY73" s="55"/>
      <c r="NZ73" s="55"/>
      <c r="OA73" s="55"/>
      <c r="OB73" s="55"/>
      <c r="OC73" s="55"/>
      <c r="OD73" s="55"/>
      <c r="OE73" s="55"/>
      <c r="OF73" s="55"/>
      <c r="OG73" s="55"/>
      <c r="OH73" s="55"/>
      <c r="OI73" s="55"/>
      <c r="OJ73" s="55"/>
      <c r="OK73" s="55"/>
      <c r="OL73" s="55"/>
      <c r="OM73" s="55"/>
      <c r="ON73" s="55"/>
      <c r="OO73" s="55"/>
      <c r="OP73" s="55"/>
      <c r="OQ73" s="55"/>
      <c r="OR73" s="55"/>
      <c r="OS73" s="55"/>
      <c r="OT73" s="55"/>
      <c r="OU73" s="55"/>
      <c r="OV73" s="55"/>
      <c r="OW73" s="55"/>
      <c r="OX73" s="55"/>
      <c r="OY73" s="55"/>
      <c r="OZ73" s="55"/>
      <c r="PA73" s="55"/>
      <c r="PB73" s="55"/>
      <c r="PC73" s="55"/>
      <c r="PD73" s="55"/>
      <c r="PE73" s="55"/>
      <c r="PF73" s="55"/>
      <c r="PG73" s="55"/>
      <c r="PH73" s="55"/>
      <c r="PI73" s="55"/>
      <c r="PJ73" s="55"/>
      <c r="PK73" s="55"/>
      <c r="PL73" s="55"/>
      <c r="PM73" s="55"/>
      <c r="PN73" s="55"/>
      <c r="PO73" s="55"/>
      <c r="PP73" s="55"/>
      <c r="PQ73" s="55"/>
      <c r="PR73" s="55"/>
      <c r="PS73" s="55"/>
      <c r="PT73" s="55"/>
      <c r="PU73" s="55"/>
      <c r="PV73" s="55"/>
      <c r="PW73" s="55"/>
      <c r="PX73" s="55"/>
      <c r="PY73" s="55"/>
      <c r="PZ73" s="55"/>
    </row>
    <row r="74" spans="1:442" ht="14.5">
      <c r="A74" s="256">
        <v>71</v>
      </c>
      <c r="B74" s="230" t="s">
        <v>5918</v>
      </c>
      <c r="C74" s="100">
        <f t="shared" si="1"/>
        <v>2</v>
      </c>
      <c r="D74" s="319"/>
      <c r="E74" s="100"/>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100"/>
      <c r="BD74" s="55"/>
      <c r="BE74" s="55"/>
      <c r="BF74" s="55"/>
      <c r="BG74" s="55"/>
      <c r="BH74" s="55"/>
      <c r="BI74" s="55"/>
      <c r="BJ74" s="55"/>
      <c r="BK74" s="55"/>
      <c r="BL74" s="55"/>
      <c r="BM74" s="55"/>
      <c r="BN74" s="55"/>
      <c r="BO74" s="55"/>
      <c r="BP74" s="55"/>
      <c r="BQ74" s="55"/>
      <c r="BR74" s="55"/>
      <c r="BS74" s="257"/>
      <c r="BT74" s="297"/>
      <c r="BU74" s="55"/>
      <c r="BV74" s="55"/>
      <c r="BW74" s="55"/>
      <c r="BX74" s="55"/>
      <c r="BY74" s="55"/>
      <c r="BZ74" s="55"/>
      <c r="CA74" s="55"/>
      <c r="CB74" s="55"/>
      <c r="CC74" s="55"/>
      <c r="CD74" s="55"/>
      <c r="CE74" s="55"/>
      <c r="CF74" s="55"/>
      <c r="CG74" s="55"/>
      <c r="CH74" s="55"/>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55"/>
      <c r="DO74" s="55"/>
      <c r="DP74" s="55" t="s">
        <v>568</v>
      </c>
      <c r="DQ74" s="55"/>
      <c r="DR74" s="55"/>
      <c r="DS74" s="55"/>
      <c r="DT74" s="55"/>
      <c r="DU74" s="55"/>
      <c r="DV74" s="55"/>
      <c r="DW74" s="55"/>
      <c r="DX74" s="55"/>
      <c r="DY74" s="55"/>
      <c r="DZ74" s="55"/>
      <c r="EA74" s="55"/>
      <c r="EB74" s="55"/>
      <c r="EC74" s="55"/>
      <c r="ED74" s="55"/>
      <c r="EE74" s="55"/>
      <c r="EF74" s="55"/>
      <c r="EG74" s="55"/>
      <c r="EH74" s="55"/>
      <c r="EI74" s="55"/>
      <c r="EJ74" s="55"/>
      <c r="EK74" s="55"/>
      <c r="EL74" s="55"/>
      <c r="EM74" s="257"/>
      <c r="EN74" s="55"/>
      <c r="EO74" s="258"/>
      <c r="EP74" s="55"/>
      <c r="EQ74" s="55"/>
      <c r="ER74" s="55"/>
      <c r="ES74" s="55"/>
      <c r="ET74" s="55"/>
      <c r="EU74" s="55"/>
      <c r="EV74" s="55"/>
      <c r="EW74" s="55"/>
      <c r="EX74" s="55"/>
      <c r="EY74" s="55"/>
      <c r="EZ74" s="55"/>
      <c r="FA74" s="55"/>
      <c r="FB74" s="55"/>
      <c r="FC74" s="55"/>
      <c r="FD74" s="55"/>
      <c r="FE74" s="55"/>
      <c r="FF74" s="55"/>
      <c r="FG74" s="55"/>
      <c r="FH74" s="55"/>
      <c r="FI74" s="259"/>
      <c r="FJ74" s="55"/>
      <c r="FK74" s="55"/>
      <c r="FL74" s="55"/>
      <c r="FM74" s="55"/>
      <c r="FN74" s="55"/>
      <c r="FO74" s="55"/>
      <c r="FP74" s="55"/>
      <c r="FQ74" s="260"/>
      <c r="FR74" s="260"/>
      <c r="FS74" s="55"/>
      <c r="FT74" s="55"/>
      <c r="FU74" s="55"/>
      <c r="FV74" s="55"/>
      <c r="FW74" s="55"/>
      <c r="FX74" s="55"/>
      <c r="FY74" s="55"/>
      <c r="FZ74" s="55"/>
      <c r="GA74" s="55"/>
      <c r="GB74" s="55"/>
      <c r="GC74" s="55"/>
      <c r="GD74" s="55"/>
      <c r="GE74" s="55"/>
      <c r="GF74" s="55"/>
      <c r="GG74" s="55"/>
      <c r="GH74" s="55"/>
      <c r="GI74" s="55"/>
      <c r="GJ74" s="55"/>
      <c r="GK74" s="55"/>
      <c r="GL74" s="55"/>
      <c r="GM74" s="55"/>
      <c r="GN74" s="55"/>
      <c r="GO74" s="55"/>
      <c r="GP74" s="55"/>
      <c r="GQ74" s="55"/>
      <c r="GR74" s="55"/>
      <c r="GS74" s="55"/>
      <c r="GT74" s="55"/>
      <c r="GU74" s="55"/>
      <c r="GV74" s="55"/>
      <c r="GW74" s="55"/>
      <c r="GX74" s="55"/>
      <c r="GY74" s="55"/>
      <c r="GZ74" s="55"/>
      <c r="HA74" s="55"/>
      <c r="HB74" s="55"/>
      <c r="HC74" s="55"/>
      <c r="HD74" s="55"/>
      <c r="HE74" s="55"/>
      <c r="HF74" s="55"/>
      <c r="HG74" s="55"/>
      <c r="HH74" s="55"/>
      <c r="HI74" s="55"/>
      <c r="HJ74" s="55"/>
      <c r="HK74" s="55"/>
      <c r="HL74" s="55"/>
      <c r="HM74" s="55"/>
      <c r="HN74" s="55"/>
      <c r="HO74" s="55"/>
      <c r="HP74" s="55"/>
      <c r="HQ74" s="55"/>
      <c r="HR74" s="260"/>
      <c r="HS74" s="55"/>
      <c r="HT74" s="55"/>
      <c r="HU74" s="55"/>
      <c r="HV74" s="55"/>
      <c r="HW74" s="55"/>
      <c r="HX74" s="55"/>
      <c r="HY74" s="55"/>
      <c r="HZ74" s="55"/>
      <c r="IA74" s="55"/>
      <c r="IB74" s="55"/>
      <c r="IC74" s="55"/>
      <c r="ID74" s="319"/>
      <c r="IE74" s="55"/>
      <c r="IF74" s="55"/>
      <c r="IG74" s="55"/>
      <c r="IH74" s="55"/>
      <c r="II74" s="55"/>
      <c r="IJ74" s="55"/>
      <c r="IK74" s="55"/>
      <c r="IL74" s="55"/>
      <c r="IM74" s="55"/>
      <c r="IN74" s="55"/>
      <c r="IO74" s="55"/>
      <c r="IP74" s="55"/>
      <c r="IQ74" s="55"/>
      <c r="IR74" s="55"/>
      <c r="IS74" s="55"/>
      <c r="IT74" s="55"/>
      <c r="IU74" s="55"/>
      <c r="IV74" s="55"/>
      <c r="IW74" s="55"/>
      <c r="IX74" s="55"/>
      <c r="IY74" s="55"/>
      <c r="IZ74" s="55"/>
      <c r="JA74" s="55"/>
      <c r="JB74" s="55"/>
      <c r="JC74" s="55"/>
      <c r="JD74" s="55"/>
      <c r="JE74" s="55"/>
      <c r="JF74" s="55"/>
      <c r="JG74" s="55"/>
      <c r="JH74" s="319"/>
      <c r="JI74" s="55"/>
      <c r="JJ74" s="55"/>
      <c r="JK74" s="319"/>
      <c r="JL74" s="55"/>
      <c r="JM74" s="55"/>
      <c r="JN74" s="55"/>
      <c r="JO74" s="55"/>
      <c r="JP74" s="55"/>
      <c r="JQ74" s="55"/>
      <c r="JR74" s="55"/>
      <c r="JS74" s="55"/>
      <c r="JT74" s="55"/>
      <c r="JU74" s="55" t="s">
        <v>5860</v>
      </c>
      <c r="JV74" s="55"/>
      <c r="JW74" s="55"/>
      <c r="JX74" s="55"/>
      <c r="JY74" s="55"/>
      <c r="JZ74" s="55"/>
      <c r="KA74" s="55"/>
      <c r="KB74" s="319"/>
      <c r="KC74" s="319"/>
      <c r="KD74" s="55"/>
      <c r="KE74" s="55"/>
      <c r="KF74" s="55"/>
      <c r="KG74" s="55"/>
      <c r="KH74" s="55"/>
      <c r="KI74" s="55"/>
      <c r="KJ74" s="55"/>
      <c r="KK74" s="55"/>
      <c r="KL74" s="55"/>
      <c r="KM74" s="55"/>
      <c r="KN74" s="55"/>
      <c r="KO74" s="55"/>
      <c r="KP74" s="55"/>
      <c r="KQ74" s="55"/>
      <c r="KR74" s="55"/>
      <c r="KS74" s="55"/>
      <c r="KT74" s="55"/>
      <c r="KU74" s="55"/>
      <c r="KV74" s="55"/>
      <c r="KW74" s="55"/>
      <c r="KX74" s="55"/>
      <c r="KY74" s="319"/>
      <c r="KZ74" s="55"/>
      <c r="LA74" s="55"/>
      <c r="LB74" s="55"/>
      <c r="LC74" s="55"/>
      <c r="LD74" s="55"/>
      <c r="LE74" s="55"/>
      <c r="LF74" s="319"/>
      <c r="LG74" s="55"/>
      <c r="LH74" s="55"/>
      <c r="LI74" s="55" t="s">
        <v>5860</v>
      </c>
      <c r="LJ74" s="55"/>
      <c r="LK74" s="55"/>
      <c r="LL74" s="55"/>
      <c r="LM74" s="55"/>
      <c r="LN74" s="55"/>
      <c r="LO74" s="55"/>
      <c r="LP74" s="55"/>
      <c r="LQ74" s="55"/>
      <c r="LR74" s="55"/>
      <c r="LS74" s="55"/>
      <c r="LT74" s="319"/>
      <c r="LU74" s="55"/>
      <c r="LV74" s="55"/>
      <c r="LW74" s="55"/>
      <c r="LX74" s="55"/>
      <c r="LY74" s="55"/>
      <c r="LZ74" s="55"/>
      <c r="MA74" s="55"/>
      <c r="MB74" s="55"/>
      <c r="MC74" s="55"/>
      <c r="MD74" s="55"/>
      <c r="ME74" s="55"/>
      <c r="MF74" s="319"/>
      <c r="MG74" s="55"/>
      <c r="MH74" s="55"/>
      <c r="MI74" s="319"/>
      <c r="MJ74" s="55"/>
      <c r="MK74" s="55"/>
      <c r="ML74" s="55"/>
      <c r="MM74" s="319"/>
      <c r="MN74" s="55"/>
      <c r="MO74" s="55"/>
      <c r="MP74" s="55"/>
      <c r="MQ74" s="55"/>
      <c r="MR74" s="55"/>
      <c r="MS74" s="55"/>
      <c r="MT74" s="55"/>
      <c r="MU74" s="55"/>
      <c r="MV74" s="55"/>
      <c r="MW74" s="55"/>
      <c r="MX74" s="319"/>
      <c r="MY74" s="55"/>
      <c r="MZ74" s="55"/>
      <c r="NA74" s="55"/>
      <c r="NB74" s="55"/>
      <c r="NC74" s="55"/>
      <c r="ND74" s="55"/>
      <c r="NE74" s="319"/>
      <c r="NF74" s="55"/>
      <c r="NG74" s="55"/>
      <c r="NH74" s="55"/>
      <c r="NI74" s="55"/>
      <c r="NJ74" s="55"/>
      <c r="NK74" s="55"/>
      <c r="NL74" s="55"/>
      <c r="NM74" s="55"/>
      <c r="NN74" s="55"/>
      <c r="NO74" s="55"/>
      <c r="NP74" s="55"/>
      <c r="NQ74" s="55"/>
      <c r="NR74" s="55"/>
      <c r="NS74" s="55"/>
      <c r="NT74" s="55"/>
      <c r="NU74" s="55"/>
      <c r="NV74" s="55"/>
      <c r="NW74" s="55"/>
      <c r="NX74" s="55"/>
      <c r="NY74" s="55"/>
      <c r="NZ74" s="55"/>
      <c r="OA74" s="55"/>
      <c r="OB74" s="55"/>
      <c r="OC74" s="55"/>
      <c r="OD74" s="55"/>
      <c r="OE74" s="55"/>
      <c r="OF74" s="55"/>
      <c r="OG74" s="55"/>
      <c r="OH74" s="55"/>
      <c r="OI74" s="55"/>
      <c r="OJ74" s="55"/>
      <c r="OK74" s="55"/>
      <c r="OL74" s="55"/>
      <c r="OM74" s="55"/>
      <c r="ON74" s="55"/>
      <c r="OO74" s="55"/>
      <c r="OP74" s="55"/>
      <c r="OQ74" s="55"/>
      <c r="OR74" s="55"/>
      <c r="OS74" s="55"/>
      <c r="OT74" s="55"/>
      <c r="OU74" s="55"/>
      <c r="OV74" s="55"/>
      <c r="OW74" s="55"/>
      <c r="OX74" s="55"/>
      <c r="OY74" s="55"/>
      <c r="OZ74" s="55"/>
      <c r="PA74" s="55"/>
      <c r="PB74" s="55"/>
      <c r="PC74" s="55"/>
      <c r="PD74" s="55"/>
      <c r="PE74" s="55"/>
      <c r="PF74" s="55"/>
      <c r="PG74" s="55"/>
      <c r="PH74" s="55"/>
      <c r="PI74" s="55"/>
      <c r="PJ74" s="55"/>
      <c r="PK74" s="55"/>
      <c r="PL74" s="55"/>
      <c r="PM74" s="55"/>
      <c r="PN74" s="55"/>
      <c r="PO74" s="55"/>
      <c r="PP74" s="55"/>
      <c r="PQ74" s="55"/>
      <c r="PR74" s="55"/>
      <c r="PS74" s="55"/>
      <c r="PT74" s="55"/>
      <c r="PU74" s="55"/>
      <c r="PV74" s="55"/>
      <c r="PW74" s="55"/>
      <c r="PX74" s="55"/>
      <c r="PY74" s="55"/>
      <c r="PZ74" s="55"/>
    </row>
    <row r="75" spans="1:442" ht="14.5">
      <c r="A75" s="256">
        <v>72</v>
      </c>
      <c r="B75" s="230" t="s">
        <v>5919</v>
      </c>
      <c r="C75" s="100">
        <f t="shared" si="1"/>
        <v>10</v>
      </c>
      <c r="D75" s="319"/>
      <c r="E75" s="100"/>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t="s">
        <v>5860</v>
      </c>
      <c r="AM75" s="55" t="s">
        <v>5860</v>
      </c>
      <c r="AN75" s="55"/>
      <c r="AO75" s="55"/>
      <c r="AP75" s="55"/>
      <c r="AQ75" s="55"/>
      <c r="AR75" s="55"/>
      <c r="AS75" s="55"/>
      <c r="AT75" s="55"/>
      <c r="AU75" s="55"/>
      <c r="AV75" s="55"/>
      <c r="AW75" s="55"/>
      <c r="AX75" s="55"/>
      <c r="AY75" s="55"/>
      <c r="AZ75" s="55"/>
      <c r="BA75" s="55"/>
      <c r="BB75" s="55"/>
      <c r="BC75" s="100"/>
      <c r="BD75" s="55"/>
      <c r="BE75" s="55"/>
      <c r="BF75" s="55"/>
      <c r="BG75" s="55"/>
      <c r="BH75" s="55"/>
      <c r="BI75" s="55"/>
      <c r="BJ75" s="55"/>
      <c r="BK75" s="55"/>
      <c r="BL75" s="55"/>
      <c r="BM75" s="55"/>
      <c r="BN75" s="55"/>
      <c r="BO75" s="55" t="s">
        <v>5860</v>
      </c>
      <c r="BP75" s="55"/>
      <c r="BQ75" s="55"/>
      <c r="BR75" s="55"/>
      <c r="BS75" s="257"/>
      <c r="BT75" s="261"/>
      <c r="BU75" s="55"/>
      <c r="BV75" s="55"/>
      <c r="BW75" s="55"/>
      <c r="BX75" s="55"/>
      <c r="BY75" s="55"/>
      <c r="BZ75" s="55"/>
      <c r="CA75" s="55"/>
      <c r="CB75" s="55"/>
      <c r="CC75" s="55"/>
      <c r="CD75" s="55"/>
      <c r="CE75" s="55"/>
      <c r="CF75" s="55"/>
      <c r="CG75" s="55"/>
      <c r="CH75" s="55"/>
      <c r="CI75" s="55"/>
      <c r="CJ75" s="55"/>
      <c r="CK75" s="55"/>
      <c r="CL75" s="55"/>
      <c r="CM75" s="55"/>
      <c r="CN75" s="55"/>
      <c r="CO75" s="55"/>
      <c r="CP75" s="55"/>
      <c r="CQ75" s="55"/>
      <c r="CR75" s="55" t="s">
        <v>5860</v>
      </c>
      <c r="CS75" s="55"/>
      <c r="CT75" s="55"/>
      <c r="CU75" s="55"/>
      <c r="CV75" s="55" t="s">
        <v>5860</v>
      </c>
      <c r="CW75" s="55"/>
      <c r="CX75" s="55"/>
      <c r="CY75" s="55"/>
      <c r="CZ75" s="55"/>
      <c r="DA75" s="55"/>
      <c r="DB75" s="55" t="s">
        <v>5860</v>
      </c>
      <c r="DC75" s="55"/>
      <c r="DD75" s="55"/>
      <c r="DE75" s="55"/>
      <c r="DF75" s="55"/>
      <c r="DG75" s="55"/>
      <c r="DH75" s="55"/>
      <c r="DI75" s="55"/>
      <c r="DJ75" s="55"/>
      <c r="DK75" s="55"/>
      <c r="DL75" s="55"/>
      <c r="DM75" s="55"/>
      <c r="DN75" s="55"/>
      <c r="DO75" s="55"/>
      <c r="DP75" s="55" t="s">
        <v>568</v>
      </c>
      <c r="DQ75" s="55"/>
      <c r="DR75" s="55"/>
      <c r="DS75" s="55"/>
      <c r="DT75" s="55" t="s">
        <v>5860</v>
      </c>
      <c r="DU75" s="55"/>
      <c r="DV75" s="55"/>
      <c r="DW75" s="55"/>
      <c r="DX75" s="55"/>
      <c r="DY75" s="55"/>
      <c r="DZ75" s="55"/>
      <c r="EA75" s="55" t="s">
        <v>5860</v>
      </c>
      <c r="EB75" s="55"/>
      <c r="EC75" s="55"/>
      <c r="ED75" s="55"/>
      <c r="EE75" s="55"/>
      <c r="EF75" s="55"/>
      <c r="EG75" s="55"/>
      <c r="EH75" s="55"/>
      <c r="EI75" s="55"/>
      <c r="EJ75" s="55"/>
      <c r="EK75" s="55"/>
      <c r="EL75" s="55"/>
      <c r="EM75" s="257"/>
      <c r="EN75" s="55"/>
      <c r="EO75" s="258"/>
      <c r="EP75" s="55"/>
      <c r="EQ75" s="55"/>
      <c r="ER75" s="55"/>
      <c r="ES75" s="55"/>
      <c r="ET75" s="55"/>
      <c r="EU75" s="55"/>
      <c r="EV75" s="55"/>
      <c r="EW75" s="55"/>
      <c r="EX75" s="55"/>
      <c r="EY75" s="55"/>
      <c r="EZ75" s="55"/>
      <c r="FA75" s="55"/>
      <c r="FB75" s="55"/>
      <c r="FC75" s="55"/>
      <c r="FD75" s="55"/>
      <c r="FE75" s="55"/>
      <c r="FF75" s="55"/>
      <c r="FG75" s="55"/>
      <c r="FH75" s="55"/>
      <c r="FI75" s="259"/>
      <c r="FJ75" s="55"/>
      <c r="FK75" s="55"/>
      <c r="FL75" s="55"/>
      <c r="FM75" s="55"/>
      <c r="FN75" s="55"/>
      <c r="FO75" s="55"/>
      <c r="FP75" s="55"/>
      <c r="FQ75" s="260"/>
      <c r="FR75" s="260"/>
      <c r="FS75" s="55"/>
      <c r="FT75" s="55"/>
      <c r="FU75" s="55"/>
      <c r="FV75" s="55"/>
      <c r="FW75" s="55"/>
      <c r="FX75" s="55"/>
      <c r="FY75" s="55"/>
      <c r="FZ75" s="55"/>
      <c r="GA75" s="55"/>
      <c r="GB75" s="55"/>
      <c r="GC75" s="55"/>
      <c r="GD75" s="55"/>
      <c r="GE75" s="55"/>
      <c r="GF75" s="55"/>
      <c r="GG75" s="55"/>
      <c r="GH75" s="55"/>
      <c r="GI75" s="55"/>
      <c r="GJ75" s="55"/>
      <c r="GK75" s="55"/>
      <c r="GL75" s="55"/>
      <c r="GM75" s="55"/>
      <c r="GN75" s="55" t="s">
        <v>5860</v>
      </c>
      <c r="GO75" s="55"/>
      <c r="GP75" s="55"/>
      <c r="GQ75" s="55"/>
      <c r="GR75" s="55"/>
      <c r="GS75" s="55"/>
      <c r="GT75" s="55"/>
      <c r="GU75" s="55"/>
      <c r="GV75" s="55"/>
      <c r="GW75" s="55"/>
      <c r="GX75" s="55"/>
      <c r="GY75" s="55"/>
      <c r="GZ75" s="55"/>
      <c r="HA75" s="55"/>
      <c r="HB75" s="55"/>
      <c r="HC75" s="55"/>
      <c r="HD75" s="55"/>
      <c r="HE75" s="55"/>
      <c r="HF75" s="55"/>
      <c r="HG75" s="55"/>
      <c r="HH75" s="55"/>
      <c r="HI75" s="55"/>
      <c r="HJ75" s="55"/>
      <c r="HK75" s="55"/>
      <c r="HL75" s="55"/>
      <c r="HM75" s="55"/>
      <c r="HN75" s="55"/>
      <c r="HO75" s="55"/>
      <c r="HP75" s="55"/>
      <c r="HQ75" s="55"/>
      <c r="HR75" s="260"/>
      <c r="HS75" s="55"/>
      <c r="HT75" s="55"/>
      <c r="HU75" s="55"/>
      <c r="HV75" s="55"/>
      <c r="HW75" s="55"/>
      <c r="HX75" s="55"/>
      <c r="HY75" s="55"/>
      <c r="HZ75" s="55"/>
      <c r="IA75" s="55"/>
      <c r="IB75" s="55"/>
      <c r="IC75" s="55"/>
      <c r="ID75" s="319"/>
      <c r="IE75" s="55"/>
      <c r="IF75" s="55"/>
      <c r="IG75" s="55"/>
      <c r="IH75" s="55"/>
      <c r="II75" s="55"/>
      <c r="IJ75" s="55"/>
      <c r="IK75" s="55"/>
      <c r="IL75" s="55"/>
      <c r="IM75" s="55"/>
      <c r="IN75" s="55"/>
      <c r="IO75" s="55"/>
      <c r="IP75" s="55"/>
      <c r="IQ75" s="55"/>
      <c r="IR75" s="55"/>
      <c r="IS75" s="55"/>
      <c r="IT75" s="55"/>
      <c r="IU75" s="55"/>
      <c r="IV75" s="55"/>
      <c r="IW75" s="55"/>
      <c r="IX75" s="55"/>
      <c r="IY75" s="55"/>
      <c r="IZ75" s="55"/>
      <c r="JA75" s="55"/>
      <c r="JB75" s="55"/>
      <c r="JC75" s="55"/>
      <c r="JD75" s="55"/>
      <c r="JE75" s="55"/>
      <c r="JF75" s="55"/>
      <c r="JG75" s="55"/>
      <c r="JH75" s="319"/>
      <c r="JI75" s="55"/>
      <c r="JJ75" s="55"/>
      <c r="JK75" s="319"/>
      <c r="JL75" s="55"/>
      <c r="JM75" s="55"/>
      <c r="JN75" s="55"/>
      <c r="JO75" s="55"/>
      <c r="JP75" s="55"/>
      <c r="JQ75" s="55"/>
      <c r="JR75" s="55"/>
      <c r="JS75" s="55"/>
      <c r="JT75" s="55"/>
      <c r="JU75" s="55"/>
      <c r="JV75" s="55"/>
      <c r="JW75" s="55"/>
      <c r="JX75" s="55"/>
      <c r="JY75" s="55"/>
      <c r="JZ75" s="55"/>
      <c r="KA75" s="55"/>
      <c r="KB75" s="319"/>
      <c r="KC75" s="319"/>
      <c r="KD75" s="55"/>
      <c r="KE75" s="55"/>
      <c r="KF75" s="55"/>
      <c r="KG75" s="55"/>
      <c r="KH75" s="55"/>
      <c r="KI75" s="55"/>
      <c r="KJ75" s="55"/>
      <c r="KK75" s="55"/>
      <c r="KL75" s="55"/>
      <c r="KM75" s="55"/>
      <c r="KN75" s="55"/>
      <c r="KO75" s="55"/>
      <c r="KP75" s="55"/>
      <c r="KQ75" s="55"/>
      <c r="KR75" s="55"/>
      <c r="KS75" s="55"/>
      <c r="KT75" s="55"/>
      <c r="KU75" s="55"/>
      <c r="KV75" s="55"/>
      <c r="KW75" s="55"/>
      <c r="KX75" s="55"/>
      <c r="KY75" s="319"/>
      <c r="KZ75" s="55"/>
      <c r="LA75" s="55"/>
      <c r="LB75" s="55"/>
      <c r="LC75" s="55"/>
      <c r="LD75" s="55"/>
      <c r="LE75" s="55"/>
      <c r="LF75" s="319"/>
      <c r="LG75" s="55"/>
      <c r="LH75" s="55"/>
      <c r="LI75" s="55"/>
      <c r="LJ75" s="55"/>
      <c r="LK75" s="55"/>
      <c r="LL75" s="55"/>
      <c r="LM75" s="55"/>
      <c r="LN75" s="55"/>
      <c r="LO75" s="55"/>
      <c r="LP75" s="55"/>
      <c r="LQ75" s="55"/>
      <c r="LR75" s="55"/>
      <c r="LS75" s="55"/>
      <c r="LT75" s="319"/>
      <c r="LU75" s="55"/>
      <c r="LV75" s="55"/>
      <c r="LW75" s="55"/>
      <c r="LX75" s="55"/>
      <c r="LY75" s="55"/>
      <c r="LZ75" s="55"/>
      <c r="MA75" s="55"/>
      <c r="MB75" s="55"/>
      <c r="MC75" s="55"/>
      <c r="MD75" s="55"/>
      <c r="ME75" s="55"/>
      <c r="MF75" s="319"/>
      <c r="MG75" s="55"/>
      <c r="MH75" s="55"/>
      <c r="MI75" s="319"/>
      <c r="MJ75" s="55"/>
      <c r="MK75" s="55"/>
      <c r="ML75" s="55"/>
      <c r="MM75" s="319"/>
      <c r="MN75" s="55"/>
      <c r="MO75" s="55"/>
      <c r="MP75" s="55"/>
      <c r="MQ75" s="55"/>
      <c r="MR75" s="55"/>
      <c r="MS75" s="55"/>
      <c r="MT75" s="55"/>
      <c r="MU75" s="55"/>
      <c r="MV75" s="55"/>
      <c r="MW75" s="55"/>
      <c r="MX75" s="319"/>
      <c r="MY75" s="55" t="s">
        <v>5860</v>
      </c>
      <c r="MZ75" s="55"/>
      <c r="NA75" s="55"/>
      <c r="NB75" s="55"/>
      <c r="NC75" s="55"/>
      <c r="ND75" s="55"/>
      <c r="NE75" s="319"/>
      <c r="NF75" s="55"/>
      <c r="NG75" s="55"/>
      <c r="NH75" s="55"/>
      <c r="NI75" s="55"/>
      <c r="NJ75" s="55"/>
      <c r="NK75" s="55"/>
      <c r="NL75" s="55"/>
      <c r="NM75" s="55"/>
      <c r="NN75" s="55"/>
      <c r="NO75" s="55"/>
      <c r="NP75" s="55"/>
      <c r="NQ75" s="55"/>
      <c r="NR75" s="55"/>
      <c r="NS75" s="55"/>
      <c r="NT75" s="55"/>
      <c r="NU75" s="55"/>
      <c r="NV75" s="55"/>
      <c r="NW75" s="55"/>
      <c r="NX75" s="55"/>
      <c r="NY75" s="55"/>
      <c r="NZ75" s="55"/>
      <c r="OA75" s="55"/>
      <c r="OB75" s="55"/>
      <c r="OC75" s="55"/>
      <c r="OD75" s="55"/>
      <c r="OE75" s="55"/>
      <c r="OF75" s="55"/>
      <c r="OG75" s="55"/>
      <c r="OH75" s="55"/>
      <c r="OI75" s="55"/>
      <c r="OJ75" s="55"/>
      <c r="OK75" s="55"/>
      <c r="OL75" s="55"/>
      <c r="OM75" s="55"/>
      <c r="ON75" s="55"/>
      <c r="OO75" s="55"/>
      <c r="OP75" s="55"/>
      <c r="OQ75" s="55"/>
      <c r="OR75" s="55"/>
      <c r="OS75" s="55"/>
      <c r="OT75" s="55"/>
      <c r="OU75" s="55"/>
      <c r="OV75" s="55"/>
      <c r="OW75" s="55"/>
      <c r="OX75" s="55"/>
      <c r="OY75" s="55"/>
      <c r="OZ75" s="55"/>
      <c r="PA75" s="55"/>
      <c r="PB75" s="55"/>
      <c r="PC75" s="55"/>
      <c r="PD75" s="55"/>
      <c r="PE75" s="55"/>
      <c r="PF75" s="55"/>
      <c r="PG75" s="55"/>
      <c r="PH75" s="55"/>
      <c r="PI75" s="55"/>
      <c r="PJ75" s="55"/>
      <c r="PK75" s="55"/>
      <c r="PL75" s="55"/>
      <c r="PM75" s="55"/>
      <c r="PN75" s="55"/>
      <c r="PO75" s="55"/>
      <c r="PP75" s="55"/>
      <c r="PQ75" s="55"/>
      <c r="PR75" s="55"/>
      <c r="PS75" s="55"/>
      <c r="PT75" s="55"/>
      <c r="PU75" s="55"/>
      <c r="PV75" s="55"/>
      <c r="PW75" s="55"/>
      <c r="PX75" s="55"/>
      <c r="PY75" s="55"/>
      <c r="PZ75" s="55"/>
    </row>
    <row r="76" spans="1:442" ht="14.5">
      <c r="A76" s="256">
        <v>73</v>
      </c>
      <c r="B76" s="230" t="s">
        <v>5920</v>
      </c>
      <c r="C76" s="100">
        <f t="shared" si="1"/>
        <v>0</v>
      </c>
      <c r="D76" s="319"/>
      <c r="E76" s="100"/>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100"/>
      <c r="BD76" s="55"/>
      <c r="BE76" s="55"/>
      <c r="BF76" s="55"/>
      <c r="BG76" s="55"/>
      <c r="BH76" s="55"/>
      <c r="BI76" s="55"/>
      <c r="BJ76" s="55"/>
      <c r="BK76" s="55"/>
      <c r="BL76" s="55"/>
      <c r="BM76" s="55"/>
      <c r="BN76" s="55"/>
      <c r="BO76" s="55"/>
      <c r="BP76" s="55"/>
      <c r="BQ76" s="55"/>
      <c r="BR76" s="55"/>
      <c r="BS76" s="257"/>
      <c r="BT76" s="261"/>
      <c r="BU76" s="55"/>
      <c r="BV76" s="55"/>
      <c r="BW76" s="55"/>
      <c r="BX76" s="55"/>
      <c r="BY76" s="55"/>
      <c r="BZ76" s="55"/>
      <c r="CA76" s="55"/>
      <c r="CB76" s="55"/>
      <c r="CC76" s="55"/>
      <c r="CD76" s="55"/>
      <c r="CE76" s="55"/>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t="s">
        <v>568</v>
      </c>
      <c r="DQ76" s="55"/>
      <c r="DR76" s="55"/>
      <c r="DS76" s="55"/>
      <c r="DT76" s="55"/>
      <c r="DU76" s="55"/>
      <c r="DV76" s="55"/>
      <c r="DW76" s="55"/>
      <c r="DX76" s="55"/>
      <c r="DY76" s="55"/>
      <c r="DZ76" s="55"/>
      <c r="EA76" s="55"/>
      <c r="EB76" s="55"/>
      <c r="EC76" s="55"/>
      <c r="ED76" s="55"/>
      <c r="EE76" s="55"/>
      <c r="EF76" s="55"/>
      <c r="EG76" s="55"/>
      <c r="EH76" s="55"/>
      <c r="EI76" s="55"/>
      <c r="EJ76" s="55"/>
      <c r="EK76" s="55"/>
      <c r="EL76" s="55"/>
      <c r="EM76" s="257"/>
      <c r="EN76" s="55"/>
      <c r="EO76" s="258"/>
      <c r="EP76" s="55"/>
      <c r="EQ76" s="55"/>
      <c r="ER76" s="55"/>
      <c r="ES76" s="55"/>
      <c r="ET76" s="55"/>
      <c r="EU76" s="55"/>
      <c r="EV76" s="55"/>
      <c r="EW76" s="55"/>
      <c r="EX76" s="55"/>
      <c r="EY76" s="55"/>
      <c r="EZ76" s="55"/>
      <c r="FA76" s="55"/>
      <c r="FB76" s="55"/>
      <c r="FC76" s="55"/>
      <c r="FD76" s="55"/>
      <c r="FE76" s="55"/>
      <c r="FF76" s="55"/>
      <c r="FG76" s="55"/>
      <c r="FH76" s="55"/>
      <c r="FI76" s="259"/>
      <c r="FJ76" s="55"/>
      <c r="FK76" s="55"/>
      <c r="FL76" s="55"/>
      <c r="FM76" s="55"/>
      <c r="FN76" s="55"/>
      <c r="FO76" s="55"/>
      <c r="FP76" s="55"/>
      <c r="FQ76" s="260"/>
      <c r="FR76" s="260"/>
      <c r="FS76" s="55"/>
      <c r="FT76" s="55"/>
      <c r="FU76" s="55"/>
      <c r="FV76" s="55"/>
      <c r="FW76" s="55"/>
      <c r="FX76" s="55"/>
      <c r="FY76" s="55"/>
      <c r="FZ76" s="55"/>
      <c r="GA76" s="55"/>
      <c r="GB76" s="55"/>
      <c r="GC76" s="55"/>
      <c r="GD76" s="55"/>
      <c r="GE76" s="55"/>
      <c r="GF76" s="55"/>
      <c r="GG76" s="55"/>
      <c r="GH76" s="55"/>
      <c r="GI76" s="55"/>
      <c r="GJ76" s="55"/>
      <c r="GK76" s="55"/>
      <c r="GL76" s="55"/>
      <c r="GM76" s="55"/>
      <c r="GN76" s="55"/>
      <c r="GO76" s="55"/>
      <c r="GP76" s="55"/>
      <c r="GQ76" s="55"/>
      <c r="GR76" s="55"/>
      <c r="GS76" s="55"/>
      <c r="GT76" s="55"/>
      <c r="GU76" s="55"/>
      <c r="GV76" s="55"/>
      <c r="GW76" s="55"/>
      <c r="GX76" s="55"/>
      <c r="GY76" s="55"/>
      <c r="GZ76" s="55"/>
      <c r="HA76" s="55"/>
      <c r="HB76" s="55"/>
      <c r="HC76" s="55"/>
      <c r="HD76" s="55"/>
      <c r="HE76" s="55"/>
      <c r="HF76" s="55"/>
      <c r="HG76" s="55"/>
      <c r="HH76" s="55"/>
      <c r="HI76" s="55"/>
      <c r="HJ76" s="55"/>
      <c r="HK76" s="55"/>
      <c r="HL76" s="55"/>
      <c r="HM76" s="55"/>
      <c r="HN76" s="55"/>
      <c r="HO76" s="55"/>
      <c r="HP76" s="55"/>
      <c r="HQ76" s="55"/>
      <c r="HR76" s="260"/>
      <c r="HS76" s="55"/>
      <c r="HT76" s="55"/>
      <c r="HU76" s="55"/>
      <c r="HV76" s="55"/>
      <c r="HW76" s="55"/>
      <c r="HX76" s="55"/>
      <c r="HY76" s="55"/>
      <c r="HZ76" s="55"/>
      <c r="IA76" s="55"/>
      <c r="IB76" s="55"/>
      <c r="IC76" s="55"/>
      <c r="ID76" s="319"/>
      <c r="IE76" s="55"/>
      <c r="IF76" s="55"/>
      <c r="IG76" s="55"/>
      <c r="IH76" s="55"/>
      <c r="II76" s="55"/>
      <c r="IJ76" s="55"/>
      <c r="IK76" s="55"/>
      <c r="IL76" s="55"/>
      <c r="IM76" s="55"/>
      <c r="IN76" s="55"/>
      <c r="IO76" s="55"/>
      <c r="IP76" s="55"/>
      <c r="IQ76" s="55"/>
      <c r="IR76" s="55"/>
      <c r="IS76" s="55"/>
      <c r="IT76" s="55"/>
      <c r="IU76" s="55"/>
      <c r="IV76" s="55"/>
      <c r="IW76" s="55"/>
      <c r="IX76" s="55"/>
      <c r="IY76" s="55"/>
      <c r="IZ76" s="55"/>
      <c r="JA76" s="55"/>
      <c r="JB76" s="55"/>
      <c r="JC76" s="55"/>
      <c r="JD76" s="55"/>
      <c r="JE76" s="55"/>
      <c r="JF76" s="55"/>
      <c r="JG76" s="55"/>
      <c r="JH76" s="319"/>
      <c r="JI76" s="55"/>
      <c r="JJ76" s="55"/>
      <c r="JK76" s="319"/>
      <c r="JL76" s="55"/>
      <c r="JM76" s="55"/>
      <c r="JN76" s="55"/>
      <c r="JO76" s="55"/>
      <c r="JP76" s="55"/>
      <c r="JQ76" s="55"/>
      <c r="JR76" s="55"/>
      <c r="JS76" s="55"/>
      <c r="JT76" s="55"/>
      <c r="JU76" s="55"/>
      <c r="JV76" s="55"/>
      <c r="JW76" s="55"/>
      <c r="JX76" s="55"/>
      <c r="JY76" s="55"/>
      <c r="JZ76" s="55"/>
      <c r="KA76" s="55"/>
      <c r="KB76" s="319"/>
      <c r="KC76" s="319"/>
      <c r="KD76" s="55"/>
      <c r="KE76" s="55"/>
      <c r="KF76" s="55"/>
      <c r="KG76" s="55"/>
      <c r="KH76" s="55"/>
      <c r="KI76" s="55"/>
      <c r="KJ76" s="55"/>
      <c r="KK76" s="55"/>
      <c r="KL76" s="55"/>
      <c r="KM76" s="55"/>
      <c r="KN76" s="55"/>
      <c r="KO76" s="55"/>
      <c r="KP76" s="55"/>
      <c r="KQ76" s="55"/>
      <c r="KR76" s="55"/>
      <c r="KS76" s="55"/>
      <c r="KT76" s="55"/>
      <c r="KU76" s="55"/>
      <c r="KV76" s="55"/>
      <c r="KW76" s="55"/>
      <c r="KX76" s="55"/>
      <c r="KY76" s="319"/>
      <c r="KZ76" s="55"/>
      <c r="LA76" s="55"/>
      <c r="LB76" s="55"/>
      <c r="LC76" s="55"/>
      <c r="LD76" s="55"/>
      <c r="LE76" s="55"/>
      <c r="LF76" s="319"/>
      <c r="LG76" s="55"/>
      <c r="LH76" s="55"/>
      <c r="LI76" s="55"/>
      <c r="LJ76" s="55"/>
      <c r="LK76" s="55"/>
      <c r="LL76" s="55"/>
      <c r="LM76" s="55"/>
      <c r="LN76" s="55"/>
      <c r="LO76" s="55"/>
      <c r="LP76" s="55"/>
      <c r="LQ76" s="55"/>
      <c r="LR76" s="55"/>
      <c r="LS76" s="55"/>
      <c r="LT76" s="319"/>
      <c r="LU76" s="55"/>
      <c r="LV76" s="55"/>
      <c r="LW76" s="55"/>
      <c r="LX76" s="55"/>
      <c r="LY76" s="55"/>
      <c r="LZ76" s="55"/>
      <c r="MA76" s="55"/>
      <c r="MB76" s="55"/>
      <c r="MC76" s="55"/>
      <c r="MD76" s="55"/>
      <c r="ME76" s="55"/>
      <c r="MF76" s="319"/>
      <c r="MG76" s="55"/>
      <c r="MH76" s="55"/>
      <c r="MI76" s="319"/>
      <c r="MJ76" s="55"/>
      <c r="MK76" s="55"/>
      <c r="ML76" s="55"/>
      <c r="MM76" s="319"/>
      <c r="MN76" s="55"/>
      <c r="MO76" s="55"/>
      <c r="MP76" s="55"/>
      <c r="MQ76" s="55"/>
      <c r="MR76" s="55"/>
      <c r="MS76" s="55"/>
      <c r="MT76" s="55"/>
      <c r="MU76" s="55"/>
      <c r="MV76" s="55"/>
      <c r="MW76" s="55"/>
      <c r="MX76" s="319"/>
      <c r="MY76" s="55"/>
      <c r="MZ76" s="55"/>
      <c r="NA76" s="55"/>
      <c r="NB76" s="55"/>
      <c r="NC76" s="55"/>
      <c r="ND76" s="55"/>
      <c r="NE76" s="319"/>
      <c r="NF76" s="55"/>
      <c r="NG76" s="55"/>
      <c r="NH76" s="55"/>
      <c r="NI76" s="55"/>
      <c r="NJ76" s="55"/>
      <c r="NK76" s="55"/>
      <c r="NL76" s="55"/>
      <c r="NM76" s="55"/>
      <c r="NN76" s="55"/>
      <c r="NO76" s="55"/>
      <c r="NP76" s="55"/>
      <c r="NQ76" s="55"/>
      <c r="NR76" s="55"/>
      <c r="NS76" s="55"/>
      <c r="NT76" s="55"/>
      <c r="NU76" s="55"/>
      <c r="NV76" s="55"/>
      <c r="NW76" s="55"/>
      <c r="NX76" s="55"/>
      <c r="NY76" s="55"/>
      <c r="NZ76" s="55"/>
      <c r="OA76" s="55"/>
      <c r="OB76" s="55"/>
      <c r="OC76" s="55"/>
      <c r="OD76" s="55"/>
      <c r="OE76" s="55"/>
      <c r="OF76" s="55"/>
      <c r="OG76" s="55"/>
      <c r="OH76" s="55"/>
      <c r="OI76" s="55"/>
      <c r="OJ76" s="55"/>
      <c r="OK76" s="55"/>
      <c r="OL76" s="55"/>
      <c r="OM76" s="55"/>
      <c r="ON76" s="55"/>
      <c r="OO76" s="55"/>
      <c r="OP76" s="55"/>
      <c r="OQ76" s="55"/>
      <c r="OR76" s="55"/>
      <c r="OS76" s="55"/>
      <c r="OT76" s="55"/>
      <c r="OU76" s="55"/>
      <c r="OV76" s="55"/>
      <c r="OW76" s="55"/>
      <c r="OX76" s="55"/>
      <c r="OY76" s="55"/>
      <c r="OZ76" s="55"/>
      <c r="PA76" s="55"/>
      <c r="PB76" s="55"/>
      <c r="PC76" s="55"/>
      <c r="PD76" s="55"/>
      <c r="PE76" s="55"/>
      <c r="PF76" s="55"/>
      <c r="PG76" s="55"/>
      <c r="PH76" s="55"/>
      <c r="PI76" s="55"/>
      <c r="PJ76" s="55"/>
      <c r="PK76" s="55"/>
      <c r="PL76" s="55"/>
      <c r="PM76" s="55"/>
      <c r="PN76" s="55"/>
      <c r="PO76" s="55"/>
      <c r="PP76" s="55"/>
      <c r="PQ76" s="55"/>
      <c r="PR76" s="55"/>
      <c r="PS76" s="55"/>
      <c r="PT76" s="55"/>
      <c r="PU76" s="55"/>
      <c r="PV76" s="55"/>
      <c r="PW76" s="55"/>
      <c r="PX76" s="55"/>
      <c r="PY76" s="55"/>
      <c r="PZ76" s="55"/>
    </row>
    <row r="77" spans="1:442" ht="14.5">
      <c r="A77" s="256">
        <v>74</v>
      </c>
      <c r="B77" s="230" t="s">
        <v>5921</v>
      </c>
      <c r="C77" s="100">
        <f t="shared" si="1"/>
        <v>10</v>
      </c>
      <c r="D77" s="319"/>
      <c r="E77" s="100"/>
      <c r="F77" s="55"/>
      <c r="G77" s="55"/>
      <c r="H77" s="55"/>
      <c r="I77" s="55"/>
      <c r="J77" s="55"/>
      <c r="K77" s="55"/>
      <c r="L77" s="55"/>
      <c r="M77" s="55"/>
      <c r="N77" s="55"/>
      <c r="O77" s="55" t="s">
        <v>5860</v>
      </c>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100"/>
      <c r="BD77" s="55"/>
      <c r="BE77" s="55"/>
      <c r="BF77" s="55"/>
      <c r="BG77" s="55"/>
      <c r="BH77" s="55"/>
      <c r="BI77" s="55"/>
      <c r="BJ77" s="55"/>
      <c r="BK77" s="55"/>
      <c r="BL77" s="55"/>
      <c r="BM77" s="55"/>
      <c r="BN77" s="55"/>
      <c r="BO77" s="55"/>
      <c r="BP77" s="55"/>
      <c r="BQ77" s="55"/>
      <c r="BR77" s="55"/>
      <c r="BS77" s="257"/>
      <c r="BT77" s="261"/>
      <c r="BU77" s="55"/>
      <c r="BV77" s="55"/>
      <c r="BW77" s="55"/>
      <c r="BX77" s="55"/>
      <c r="BY77" s="55"/>
      <c r="BZ77" s="55"/>
      <c r="CA77" s="55"/>
      <c r="CB77" s="55"/>
      <c r="CC77" s="55"/>
      <c r="CD77" s="55"/>
      <c r="CE77" s="55"/>
      <c r="CF77" s="55"/>
      <c r="CG77" s="55"/>
      <c r="CH77" s="55"/>
      <c r="CI77" s="55"/>
      <c r="CJ77" s="55"/>
      <c r="CK77" s="55"/>
      <c r="CL77" s="55"/>
      <c r="CM77" s="55"/>
      <c r="CN77" s="55" t="s">
        <v>5860</v>
      </c>
      <c r="CO77" s="55"/>
      <c r="CP77" s="55"/>
      <c r="CQ77" s="55"/>
      <c r="CR77" s="55"/>
      <c r="CS77" s="55"/>
      <c r="CT77" s="55"/>
      <c r="CU77" s="55"/>
      <c r="CV77" s="55"/>
      <c r="CW77" s="55"/>
      <c r="CX77" s="55"/>
      <c r="CY77" s="55"/>
      <c r="CZ77" s="55"/>
      <c r="DA77" s="55"/>
      <c r="DB77" s="55"/>
      <c r="DC77" s="55"/>
      <c r="DD77" s="55"/>
      <c r="DE77" s="55"/>
      <c r="DF77" s="55" t="s">
        <v>5860</v>
      </c>
      <c r="DG77" s="55"/>
      <c r="DH77" s="55"/>
      <c r="DI77" s="55"/>
      <c r="DJ77" s="55"/>
      <c r="DK77" s="55"/>
      <c r="DL77" s="55"/>
      <c r="DM77" s="55"/>
      <c r="DN77" s="55"/>
      <c r="DO77" s="55"/>
      <c r="DP77" s="55" t="s">
        <v>568</v>
      </c>
      <c r="DQ77" s="55"/>
      <c r="DR77" s="55" t="s">
        <v>5860</v>
      </c>
      <c r="DS77" s="55"/>
      <c r="DT77" s="55"/>
      <c r="DU77" s="55"/>
      <c r="DV77" s="55"/>
      <c r="DW77" s="55"/>
      <c r="DX77" s="55"/>
      <c r="DY77" s="55"/>
      <c r="DZ77" s="55"/>
      <c r="EA77" s="55"/>
      <c r="EB77" s="55"/>
      <c r="EC77" s="55"/>
      <c r="ED77" s="55"/>
      <c r="EE77" s="55"/>
      <c r="EF77" s="55"/>
      <c r="EG77" s="55"/>
      <c r="EH77" s="55"/>
      <c r="EI77" s="55"/>
      <c r="EJ77" s="55"/>
      <c r="EK77" s="55"/>
      <c r="EL77" s="55"/>
      <c r="EM77" s="257" t="s">
        <v>5860</v>
      </c>
      <c r="EN77" s="55"/>
      <c r="EO77" s="258"/>
      <c r="EP77" s="55"/>
      <c r="EQ77" s="55"/>
      <c r="ER77" s="55"/>
      <c r="ES77" s="55"/>
      <c r="ET77" s="55"/>
      <c r="EU77" s="55"/>
      <c r="EV77" s="55"/>
      <c r="EW77" s="55"/>
      <c r="EX77" s="55"/>
      <c r="EY77" s="55"/>
      <c r="EZ77" s="55"/>
      <c r="FA77" s="55"/>
      <c r="FB77" s="55" t="s">
        <v>5860</v>
      </c>
      <c r="FC77" s="55"/>
      <c r="FD77" s="55"/>
      <c r="FE77" s="55"/>
      <c r="FF77" s="55"/>
      <c r="FG77" s="55"/>
      <c r="FH77" s="55"/>
      <c r="FI77" s="259"/>
      <c r="FJ77" s="55"/>
      <c r="FK77" s="55"/>
      <c r="FL77" s="55"/>
      <c r="FM77" s="55"/>
      <c r="FN77" s="55"/>
      <c r="FO77" s="55"/>
      <c r="FP77" s="55"/>
      <c r="FQ77" s="260"/>
      <c r="FR77" s="260"/>
      <c r="FS77" s="55"/>
      <c r="FT77" s="55"/>
      <c r="FU77" s="55"/>
      <c r="FV77" s="55"/>
      <c r="FW77" s="55"/>
      <c r="FX77" s="55"/>
      <c r="FY77" s="55"/>
      <c r="FZ77" s="55"/>
      <c r="GA77" s="55"/>
      <c r="GB77" s="55"/>
      <c r="GC77" s="55"/>
      <c r="GD77" s="55"/>
      <c r="GE77" s="55"/>
      <c r="GF77" s="55"/>
      <c r="GG77" s="55"/>
      <c r="GH77" s="55"/>
      <c r="GI77" s="55"/>
      <c r="GJ77" s="55"/>
      <c r="GK77" s="55"/>
      <c r="GL77" s="55"/>
      <c r="GM77" s="55"/>
      <c r="GN77" s="55"/>
      <c r="GO77" s="55"/>
      <c r="GP77" s="55"/>
      <c r="GQ77" s="55"/>
      <c r="GR77" s="55"/>
      <c r="GS77" s="55"/>
      <c r="GT77" s="55"/>
      <c r="GU77" s="55"/>
      <c r="GV77" s="55"/>
      <c r="GW77" s="55"/>
      <c r="GX77" s="55"/>
      <c r="GY77" s="55"/>
      <c r="GZ77" s="55" t="s">
        <v>5860</v>
      </c>
      <c r="HA77" s="55"/>
      <c r="HB77" s="55"/>
      <c r="HC77" s="55"/>
      <c r="HD77" s="55"/>
      <c r="HE77" s="55"/>
      <c r="HF77" s="55"/>
      <c r="HG77" s="55" t="s">
        <v>5860</v>
      </c>
      <c r="HH77" s="55"/>
      <c r="HI77" s="55"/>
      <c r="HJ77" s="55"/>
      <c r="HK77" s="55"/>
      <c r="HL77" s="55" t="s">
        <v>5860</v>
      </c>
      <c r="HM77" s="55"/>
      <c r="HN77" s="55"/>
      <c r="HO77" s="55"/>
      <c r="HP77" s="55"/>
      <c r="HQ77" s="55"/>
      <c r="HR77" s="260"/>
      <c r="HS77" s="55"/>
      <c r="HT77" s="55"/>
      <c r="HU77" s="55"/>
      <c r="HV77" s="55"/>
      <c r="HW77" s="55"/>
      <c r="HX77" s="55"/>
      <c r="HY77" s="55"/>
      <c r="HZ77" s="55"/>
      <c r="IA77" s="55"/>
      <c r="IB77" s="55"/>
      <c r="IC77" s="55"/>
      <c r="ID77" s="319"/>
      <c r="IE77" s="55"/>
      <c r="IF77" s="55"/>
      <c r="IG77" s="55"/>
      <c r="IH77" s="55"/>
      <c r="II77" s="55"/>
      <c r="IJ77" s="55" t="s">
        <v>5860</v>
      </c>
      <c r="IK77" s="55"/>
      <c r="IL77" s="55"/>
      <c r="IM77" s="55"/>
      <c r="IN77" s="55"/>
      <c r="IO77" s="55"/>
      <c r="IP77" s="55"/>
      <c r="IQ77" s="55"/>
      <c r="IR77" s="55"/>
      <c r="IS77" s="55"/>
      <c r="IT77" s="55"/>
      <c r="IU77" s="55"/>
      <c r="IV77" s="55"/>
      <c r="IW77" s="55"/>
      <c r="IX77" s="55"/>
      <c r="IY77" s="55"/>
      <c r="IZ77" s="55"/>
      <c r="JA77" s="55"/>
      <c r="JB77" s="55"/>
      <c r="JC77" s="55"/>
      <c r="JD77" s="55"/>
      <c r="JE77" s="55"/>
      <c r="JF77" s="55"/>
      <c r="JG77" s="55"/>
      <c r="JH77" s="319"/>
      <c r="JI77" s="55"/>
      <c r="JJ77" s="55"/>
      <c r="JK77" s="319"/>
      <c r="JL77" s="55"/>
      <c r="JM77" s="55"/>
      <c r="JN77" s="55"/>
      <c r="JO77" s="55"/>
      <c r="JP77" s="55"/>
      <c r="JQ77" s="55"/>
      <c r="JR77" s="55"/>
      <c r="JS77" s="55"/>
      <c r="JT77" s="55"/>
      <c r="JU77" s="55"/>
      <c r="JV77" s="55"/>
      <c r="JW77" s="55"/>
      <c r="JX77" s="55"/>
      <c r="JY77" s="55"/>
      <c r="JZ77" s="55"/>
      <c r="KA77" s="55"/>
      <c r="KB77" s="319"/>
      <c r="KC77" s="319"/>
      <c r="KD77" s="55"/>
      <c r="KE77" s="55"/>
      <c r="KF77" s="55"/>
      <c r="KG77" s="55"/>
      <c r="KH77" s="55"/>
      <c r="KI77" s="55"/>
      <c r="KJ77" s="55"/>
      <c r="KK77" s="55"/>
      <c r="KL77" s="55"/>
      <c r="KM77" s="55"/>
      <c r="KN77" s="55"/>
      <c r="KO77" s="55"/>
      <c r="KP77" s="55"/>
      <c r="KQ77" s="55"/>
      <c r="KR77" s="55"/>
      <c r="KS77" s="55"/>
      <c r="KT77" s="55"/>
      <c r="KU77" s="55"/>
      <c r="KV77" s="55"/>
      <c r="KW77" s="55"/>
      <c r="KX77" s="55"/>
      <c r="KY77" s="319"/>
      <c r="KZ77" s="55"/>
      <c r="LA77" s="55"/>
      <c r="LB77" s="55"/>
      <c r="LC77" s="55"/>
      <c r="LD77" s="55"/>
      <c r="LE77" s="55"/>
      <c r="LF77" s="319"/>
      <c r="LG77" s="55"/>
      <c r="LH77" s="55"/>
      <c r="LI77" s="55"/>
      <c r="LJ77" s="55"/>
      <c r="LK77" s="55"/>
      <c r="LL77" s="55"/>
      <c r="LM77" s="55"/>
      <c r="LN77" s="55"/>
      <c r="LO77" s="55"/>
      <c r="LP77" s="55"/>
      <c r="LQ77" s="55"/>
      <c r="LR77" s="55"/>
      <c r="LS77" s="55"/>
      <c r="LT77" s="319"/>
      <c r="LU77" s="55"/>
      <c r="LV77" s="55"/>
      <c r="LW77" s="55"/>
      <c r="LX77" s="55"/>
      <c r="LY77" s="55"/>
      <c r="LZ77" s="55"/>
      <c r="MA77" s="55"/>
      <c r="MB77" s="55"/>
      <c r="MC77" s="55"/>
      <c r="MD77" s="55"/>
      <c r="ME77" s="55"/>
      <c r="MF77" s="319"/>
      <c r="MG77" s="55"/>
      <c r="MH77" s="55"/>
      <c r="MI77" s="319"/>
      <c r="MJ77" s="55"/>
      <c r="MK77" s="55"/>
      <c r="ML77" s="55"/>
      <c r="MM77" s="319"/>
      <c r="MN77" s="55"/>
      <c r="MO77" s="55"/>
      <c r="MP77" s="55"/>
      <c r="MQ77" s="55"/>
      <c r="MR77" s="55"/>
      <c r="MS77" s="55"/>
      <c r="MT77" s="55"/>
      <c r="MU77" s="55"/>
      <c r="MV77" s="55"/>
      <c r="MW77" s="55"/>
      <c r="MX77" s="319"/>
      <c r="MY77" s="55"/>
      <c r="MZ77" s="55"/>
      <c r="NA77" s="55"/>
      <c r="NB77" s="55"/>
      <c r="NC77" s="55"/>
      <c r="ND77" s="55"/>
      <c r="NE77" s="319"/>
      <c r="NF77" s="55"/>
      <c r="NG77" s="55"/>
      <c r="NH77" s="55"/>
      <c r="NI77" s="55"/>
      <c r="NJ77" s="55"/>
      <c r="NK77" s="55"/>
      <c r="NL77" s="55"/>
      <c r="NM77" s="55"/>
      <c r="NN77" s="55"/>
      <c r="NO77" s="55"/>
      <c r="NP77" s="55"/>
      <c r="NQ77" s="55"/>
      <c r="NR77" s="55"/>
      <c r="NS77" s="55"/>
      <c r="NT77" s="55"/>
      <c r="NU77" s="55"/>
      <c r="NV77" s="55"/>
      <c r="NW77" s="55"/>
      <c r="NX77" s="55"/>
      <c r="NY77" s="55"/>
      <c r="NZ77" s="55"/>
      <c r="OA77" s="55"/>
      <c r="OB77" s="55"/>
      <c r="OC77" s="55"/>
      <c r="OD77" s="55"/>
      <c r="OE77" s="55"/>
      <c r="OF77" s="55"/>
      <c r="OG77" s="55"/>
      <c r="OH77" s="55"/>
      <c r="OI77" s="55"/>
      <c r="OJ77" s="55"/>
      <c r="OK77" s="55"/>
      <c r="OL77" s="55"/>
      <c r="OM77" s="55"/>
      <c r="ON77" s="55"/>
      <c r="OO77" s="55"/>
      <c r="OP77" s="55"/>
      <c r="OQ77" s="55"/>
      <c r="OR77" s="55"/>
      <c r="OS77" s="55"/>
      <c r="OT77" s="55"/>
      <c r="OU77" s="55"/>
      <c r="OV77" s="55"/>
      <c r="OW77" s="55"/>
      <c r="OX77" s="55"/>
      <c r="OY77" s="55"/>
      <c r="OZ77" s="55"/>
      <c r="PA77" s="55"/>
      <c r="PB77" s="55"/>
      <c r="PC77" s="55"/>
      <c r="PD77" s="55"/>
      <c r="PE77" s="55"/>
      <c r="PF77" s="55"/>
      <c r="PG77" s="55"/>
      <c r="PH77" s="55"/>
      <c r="PI77" s="55"/>
      <c r="PJ77" s="55"/>
      <c r="PK77" s="55"/>
      <c r="PL77" s="55"/>
      <c r="PM77" s="55"/>
      <c r="PN77" s="55"/>
      <c r="PO77" s="55"/>
      <c r="PP77" s="55"/>
      <c r="PQ77" s="55"/>
      <c r="PR77" s="55"/>
      <c r="PS77" s="55"/>
      <c r="PT77" s="55"/>
      <c r="PU77" s="55"/>
      <c r="PV77" s="55"/>
      <c r="PW77" s="55"/>
      <c r="PX77" s="55"/>
      <c r="PY77" s="55"/>
      <c r="PZ77" s="55"/>
    </row>
    <row r="78" spans="1:442" ht="14.5">
      <c r="A78" s="256">
        <v>75</v>
      </c>
      <c r="B78" s="230" t="s">
        <v>5922</v>
      </c>
      <c r="C78" s="100">
        <f t="shared" si="1"/>
        <v>22</v>
      </c>
      <c r="D78" s="319"/>
      <c r="E78" s="100" t="s">
        <v>5871</v>
      </c>
      <c r="F78" s="55"/>
      <c r="G78" s="55"/>
      <c r="H78" s="55"/>
      <c r="I78" s="55" t="s">
        <v>5860</v>
      </c>
      <c r="J78" s="55" t="s">
        <v>5860</v>
      </c>
      <c r="K78" s="55"/>
      <c r="L78" s="55"/>
      <c r="M78" s="55"/>
      <c r="N78" s="55"/>
      <c r="O78" s="55"/>
      <c r="P78" s="55"/>
      <c r="Q78" s="55"/>
      <c r="R78" s="55"/>
      <c r="S78" s="55"/>
      <c r="T78" s="55"/>
      <c r="U78" s="55" t="s">
        <v>5860</v>
      </c>
      <c r="V78" s="55"/>
      <c r="W78" s="55"/>
      <c r="X78" s="55"/>
      <c r="Y78" s="55"/>
      <c r="Z78" s="55"/>
      <c r="AA78" s="55"/>
      <c r="AB78" s="55"/>
      <c r="AC78" s="55"/>
      <c r="AD78" s="55"/>
      <c r="AE78" s="55"/>
      <c r="AF78" s="55"/>
      <c r="AG78" s="55"/>
      <c r="AH78" s="55"/>
      <c r="AI78" s="55"/>
      <c r="AJ78" s="55"/>
      <c r="AK78" s="55" t="s">
        <v>5860</v>
      </c>
      <c r="AL78" s="55"/>
      <c r="AM78" s="55"/>
      <c r="AN78" s="55"/>
      <c r="AO78" s="55" t="s">
        <v>5860</v>
      </c>
      <c r="AP78" s="55"/>
      <c r="AQ78" s="55"/>
      <c r="AR78" s="55"/>
      <c r="AS78" s="55"/>
      <c r="AT78" s="55"/>
      <c r="AU78" s="55"/>
      <c r="AV78" s="55"/>
      <c r="AW78" s="55"/>
      <c r="AX78" s="55"/>
      <c r="AY78" s="55"/>
      <c r="AZ78" s="55"/>
      <c r="BA78" s="55" t="s">
        <v>5860</v>
      </c>
      <c r="BB78" s="55"/>
      <c r="BC78" s="100" t="s">
        <v>5871</v>
      </c>
      <c r="BD78" s="55"/>
      <c r="BE78" s="55"/>
      <c r="BF78" s="55"/>
      <c r="BG78" s="55"/>
      <c r="BH78" s="55"/>
      <c r="BI78" s="55"/>
      <c r="BJ78" s="55"/>
      <c r="BK78" s="55"/>
      <c r="BL78" s="55"/>
      <c r="BM78" s="55" t="s">
        <v>5860</v>
      </c>
      <c r="BN78" s="55"/>
      <c r="BO78" s="55"/>
      <c r="BP78" s="55"/>
      <c r="BQ78" s="55"/>
      <c r="BR78" s="55"/>
      <c r="BS78" s="257"/>
      <c r="BT78" s="261"/>
      <c r="BU78" s="55"/>
      <c r="BV78" s="55"/>
      <c r="BW78" s="55"/>
      <c r="BX78" s="55"/>
      <c r="BY78" s="55"/>
      <c r="BZ78" s="55"/>
      <c r="CA78" s="55"/>
      <c r="CB78" s="55"/>
      <c r="CC78" s="55"/>
      <c r="CD78" s="55"/>
      <c r="CE78" s="55"/>
      <c r="CF78" s="55"/>
      <c r="CG78" s="55"/>
      <c r="CH78" s="55"/>
      <c r="CI78" s="55"/>
      <c r="CJ78" s="55"/>
      <c r="CK78" s="55"/>
      <c r="CL78" s="55"/>
      <c r="CM78" s="55"/>
      <c r="CN78" s="55"/>
      <c r="CO78" s="55"/>
      <c r="CP78" s="55"/>
      <c r="CQ78" s="55"/>
      <c r="CR78" s="55"/>
      <c r="CS78" s="55"/>
      <c r="CT78" s="55"/>
      <c r="CU78" s="55"/>
      <c r="CV78" s="55"/>
      <c r="CW78" s="55"/>
      <c r="CX78" s="55"/>
      <c r="CY78" s="55" t="s">
        <v>5860</v>
      </c>
      <c r="CZ78" s="55"/>
      <c r="DA78" s="55"/>
      <c r="DB78" s="55"/>
      <c r="DC78" s="55"/>
      <c r="DD78" s="55"/>
      <c r="DE78" s="55"/>
      <c r="DF78" s="55"/>
      <c r="DG78" s="55"/>
      <c r="DH78" s="55"/>
      <c r="DI78" s="55"/>
      <c r="DJ78" s="55"/>
      <c r="DK78" s="55"/>
      <c r="DL78" s="55"/>
      <c r="DM78" s="55"/>
      <c r="DN78" s="55"/>
      <c r="DO78" s="55"/>
      <c r="DP78" s="55" t="s">
        <v>568</v>
      </c>
      <c r="DQ78" s="55"/>
      <c r="DR78" s="55"/>
      <c r="DS78" s="55"/>
      <c r="DT78" s="55"/>
      <c r="DU78" s="55"/>
      <c r="DV78" s="55"/>
      <c r="DW78" s="55"/>
      <c r="DX78" s="55"/>
      <c r="DY78" s="55" t="s">
        <v>5860</v>
      </c>
      <c r="DZ78" s="55"/>
      <c r="EA78" s="55"/>
      <c r="EB78" s="55"/>
      <c r="EC78" s="55"/>
      <c r="ED78" s="55"/>
      <c r="EE78" s="55"/>
      <c r="EF78" s="55" t="s">
        <v>5860</v>
      </c>
      <c r="EG78" s="55"/>
      <c r="EH78" s="55"/>
      <c r="EI78" s="55"/>
      <c r="EJ78" s="55"/>
      <c r="EK78" s="55"/>
      <c r="EL78" s="55"/>
      <c r="EM78" s="257"/>
      <c r="EN78" s="55"/>
      <c r="EO78" s="258"/>
      <c r="EP78" s="55"/>
      <c r="EQ78" s="55" t="s">
        <v>5860</v>
      </c>
      <c r="ER78" s="55"/>
      <c r="ES78" s="55"/>
      <c r="ET78" s="55"/>
      <c r="EU78" s="55"/>
      <c r="EV78" s="55"/>
      <c r="EW78" s="55"/>
      <c r="EX78" s="55"/>
      <c r="EY78" s="55"/>
      <c r="EZ78" s="55"/>
      <c r="FA78" s="55"/>
      <c r="FB78" s="55"/>
      <c r="FC78" s="55"/>
      <c r="FD78" s="55"/>
      <c r="FE78" s="55"/>
      <c r="FF78" s="55"/>
      <c r="FG78" s="55"/>
      <c r="FH78" s="55"/>
      <c r="FI78" s="259"/>
      <c r="FJ78" s="55"/>
      <c r="FK78" s="55"/>
      <c r="FL78" s="55"/>
      <c r="FM78" s="55"/>
      <c r="FN78" s="55"/>
      <c r="FO78" s="55"/>
      <c r="FP78" s="55"/>
      <c r="FQ78" s="260"/>
      <c r="FR78" s="260"/>
      <c r="FS78" s="55"/>
      <c r="FT78" s="55"/>
      <c r="FU78" s="55" t="s">
        <v>5860</v>
      </c>
      <c r="FV78" s="55"/>
      <c r="FW78" s="55" t="s">
        <v>5860</v>
      </c>
      <c r="FX78" s="55" t="s">
        <v>5860</v>
      </c>
      <c r="FY78" s="55"/>
      <c r="FZ78" s="55"/>
      <c r="GA78" s="55"/>
      <c r="GB78" s="55"/>
      <c r="GC78" s="55"/>
      <c r="GD78" s="55"/>
      <c r="GE78" s="55"/>
      <c r="GF78" s="55"/>
      <c r="GG78" s="55"/>
      <c r="GH78" s="55"/>
      <c r="GI78" s="55"/>
      <c r="GJ78" s="55" t="s">
        <v>5860</v>
      </c>
      <c r="GK78" s="55" t="s">
        <v>5860</v>
      </c>
      <c r="GL78" s="55"/>
      <c r="GM78" s="55"/>
      <c r="GN78" s="55"/>
      <c r="GO78" s="55"/>
      <c r="GP78" s="55"/>
      <c r="GQ78" s="55"/>
      <c r="GR78" s="55"/>
      <c r="GS78" s="55"/>
      <c r="GT78" s="55"/>
      <c r="GU78" s="55"/>
      <c r="GV78" s="55"/>
      <c r="GW78" s="55"/>
      <c r="GX78" s="55"/>
      <c r="GY78" s="55"/>
      <c r="GZ78" s="55"/>
      <c r="HA78" s="55"/>
      <c r="HB78" s="55"/>
      <c r="HC78" s="55"/>
      <c r="HD78" s="55"/>
      <c r="HE78" s="55"/>
      <c r="HF78" s="55"/>
      <c r="HG78" s="55"/>
      <c r="HH78" s="55"/>
      <c r="HI78" s="55"/>
      <c r="HJ78" s="55"/>
      <c r="HK78" s="55"/>
      <c r="HL78" s="55"/>
      <c r="HM78" s="55"/>
      <c r="HN78" s="55"/>
      <c r="HO78" s="55"/>
      <c r="HP78" s="55"/>
      <c r="HQ78" s="55"/>
      <c r="HR78" s="260"/>
      <c r="HS78" s="55"/>
      <c r="HT78" s="55"/>
      <c r="HU78" s="55"/>
      <c r="HV78" s="55"/>
      <c r="HW78" s="55"/>
      <c r="HX78" s="55"/>
      <c r="HY78" s="55"/>
      <c r="HZ78" s="55"/>
      <c r="IA78" s="55"/>
      <c r="IB78" s="55"/>
      <c r="IC78" s="55"/>
      <c r="ID78" s="319"/>
      <c r="IE78" s="55"/>
      <c r="IF78" s="55"/>
      <c r="IG78" s="55"/>
      <c r="IH78" s="55"/>
      <c r="II78" s="55"/>
      <c r="IJ78" s="55"/>
      <c r="IK78" s="55"/>
      <c r="IL78" s="55"/>
      <c r="IM78" s="55"/>
      <c r="IN78" s="55"/>
      <c r="IO78" s="55"/>
      <c r="IP78" s="55"/>
      <c r="IQ78" s="55"/>
      <c r="IR78" s="55"/>
      <c r="IS78" s="55"/>
      <c r="IT78" s="55" t="s">
        <v>5860</v>
      </c>
      <c r="IU78" s="55"/>
      <c r="IV78" s="55"/>
      <c r="IW78" s="55" t="s">
        <v>5860</v>
      </c>
      <c r="IX78" s="55"/>
      <c r="IY78" s="55"/>
      <c r="IZ78" s="55"/>
      <c r="JA78" s="55"/>
      <c r="JB78" s="55"/>
      <c r="JC78" s="55"/>
      <c r="JD78" s="55"/>
      <c r="JE78" s="55"/>
      <c r="JF78" s="55"/>
      <c r="JG78" s="55"/>
      <c r="JH78" s="319"/>
      <c r="JI78" s="55"/>
      <c r="JJ78" s="55"/>
      <c r="JK78" s="319"/>
      <c r="JL78" s="55"/>
      <c r="JM78" s="55"/>
      <c r="JN78" s="55"/>
      <c r="JO78" s="55"/>
      <c r="JP78" s="55"/>
      <c r="JQ78" s="55"/>
      <c r="JR78" s="55"/>
      <c r="JS78" s="55"/>
      <c r="JT78" s="55"/>
      <c r="JU78" s="55"/>
      <c r="JV78" s="55"/>
      <c r="JW78" s="55"/>
      <c r="JX78" s="55"/>
      <c r="JY78" s="55"/>
      <c r="JZ78" s="55"/>
      <c r="KA78" s="55"/>
      <c r="KB78" s="319"/>
      <c r="KC78" s="319"/>
      <c r="KD78" s="55"/>
      <c r="KE78" s="55"/>
      <c r="KF78" s="55"/>
      <c r="KG78" s="55"/>
      <c r="KH78" s="55"/>
      <c r="KI78" s="55"/>
      <c r="KJ78" s="55"/>
      <c r="KK78" s="55"/>
      <c r="KL78" s="55"/>
      <c r="KM78" s="55"/>
      <c r="KN78" s="55"/>
      <c r="KO78" s="55"/>
      <c r="KP78" s="55"/>
      <c r="KQ78" s="55"/>
      <c r="KR78" s="55"/>
      <c r="KS78" s="55"/>
      <c r="KT78" s="55"/>
      <c r="KU78" s="55"/>
      <c r="KV78" s="55"/>
      <c r="KW78" s="55"/>
      <c r="KX78" s="55"/>
      <c r="KY78" s="319"/>
      <c r="KZ78" s="55"/>
      <c r="LA78" s="55"/>
      <c r="LB78" s="55"/>
      <c r="LC78" s="55"/>
      <c r="LD78" s="55"/>
      <c r="LE78" s="55"/>
      <c r="LF78" s="319"/>
      <c r="LG78" s="55"/>
      <c r="LH78" s="55"/>
      <c r="LI78" s="55"/>
      <c r="LJ78" s="55"/>
      <c r="LK78" s="55"/>
      <c r="LL78" s="55"/>
      <c r="LM78" s="55"/>
      <c r="LN78" s="55"/>
      <c r="LO78" s="55"/>
      <c r="LP78" s="55"/>
      <c r="LQ78" s="55"/>
      <c r="LR78" s="55"/>
      <c r="LS78" s="55"/>
      <c r="LT78" s="319"/>
      <c r="LU78" s="55"/>
      <c r="LV78" s="55"/>
      <c r="LW78" s="55"/>
      <c r="LX78" s="55"/>
      <c r="LY78" s="55"/>
      <c r="LZ78" s="55"/>
      <c r="MA78" s="55"/>
      <c r="MB78" s="55" t="s">
        <v>5860</v>
      </c>
      <c r="MC78" s="55"/>
      <c r="MD78" s="55"/>
      <c r="ME78" s="55"/>
      <c r="MF78" s="319"/>
      <c r="MG78" s="55"/>
      <c r="MH78" s="55"/>
      <c r="MI78" s="319"/>
      <c r="MJ78" s="55"/>
      <c r="MK78" s="55"/>
      <c r="ML78" s="55"/>
      <c r="MM78" s="319"/>
      <c r="MN78" s="55"/>
      <c r="MO78" s="55"/>
      <c r="MP78" s="55"/>
      <c r="MQ78" s="55"/>
      <c r="MR78" s="55"/>
      <c r="MS78" s="55"/>
      <c r="MT78" s="55"/>
      <c r="MU78" s="55"/>
      <c r="MV78" s="55"/>
      <c r="MW78" s="55"/>
      <c r="MX78" s="319"/>
      <c r="MY78" s="55"/>
      <c r="MZ78" s="55"/>
      <c r="NA78" s="55" t="s">
        <v>5860</v>
      </c>
      <c r="NB78" s="55"/>
      <c r="NC78" s="55"/>
      <c r="ND78" s="55"/>
      <c r="NE78" s="319"/>
      <c r="NF78" s="55"/>
      <c r="NG78" s="55"/>
      <c r="NH78" s="55"/>
      <c r="NI78" s="55"/>
      <c r="NJ78" s="55"/>
      <c r="NK78" s="55"/>
      <c r="NL78" s="55"/>
      <c r="NM78" s="55"/>
      <c r="NN78" s="55"/>
      <c r="NO78" s="55"/>
      <c r="NP78" s="55"/>
      <c r="NQ78" s="55"/>
      <c r="NR78" s="55"/>
      <c r="NS78" s="55"/>
      <c r="NT78" s="55"/>
      <c r="NU78" s="55"/>
      <c r="NV78" s="55"/>
      <c r="NW78" s="55"/>
      <c r="NX78" s="55"/>
      <c r="NY78" s="55"/>
      <c r="NZ78" s="55"/>
      <c r="OA78" s="55"/>
      <c r="OB78" s="55"/>
      <c r="OC78" s="55"/>
      <c r="OD78" s="55"/>
      <c r="OE78" s="55"/>
      <c r="OF78" s="55"/>
      <c r="OG78" s="55"/>
      <c r="OH78" s="55"/>
      <c r="OI78" s="55"/>
      <c r="OJ78" s="55"/>
      <c r="OK78" s="55"/>
      <c r="OL78" s="55"/>
      <c r="OM78" s="55"/>
      <c r="ON78" s="55"/>
      <c r="OO78" s="55"/>
      <c r="OP78" s="55"/>
      <c r="OQ78" s="55"/>
      <c r="OR78" s="55"/>
      <c r="OS78" s="55"/>
      <c r="OT78" s="55"/>
      <c r="OU78" s="55"/>
      <c r="OV78" s="55"/>
      <c r="OW78" s="55"/>
      <c r="OX78" s="55"/>
      <c r="OY78" s="55"/>
      <c r="OZ78" s="55"/>
      <c r="PA78" s="55"/>
      <c r="PB78" s="55"/>
      <c r="PC78" s="55"/>
      <c r="PD78" s="55"/>
      <c r="PE78" s="55"/>
      <c r="PF78" s="55"/>
      <c r="PG78" s="55"/>
      <c r="PH78" s="55"/>
      <c r="PI78" s="55"/>
      <c r="PJ78" s="55"/>
      <c r="PK78" s="55"/>
      <c r="PL78" s="55"/>
      <c r="PM78" s="55"/>
      <c r="PN78" s="55"/>
      <c r="PO78" s="55"/>
      <c r="PP78" s="55"/>
      <c r="PQ78" s="55"/>
      <c r="PR78" s="55"/>
      <c r="PS78" s="55"/>
      <c r="PT78" s="55"/>
      <c r="PU78" s="55"/>
      <c r="PV78" s="55"/>
      <c r="PW78" s="55"/>
      <c r="PX78" s="55"/>
      <c r="PY78" s="55"/>
      <c r="PZ78" s="55"/>
    </row>
    <row r="79" spans="1:442" ht="14.5">
      <c r="A79" s="256">
        <v>76</v>
      </c>
      <c r="B79" s="230" t="s">
        <v>5923</v>
      </c>
      <c r="C79" s="100">
        <f t="shared" si="1"/>
        <v>20</v>
      </c>
      <c r="D79" s="319"/>
      <c r="E79" s="100"/>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t="s">
        <v>5860</v>
      </c>
      <c r="AY79" s="55"/>
      <c r="AZ79" s="55"/>
      <c r="BA79" s="55"/>
      <c r="BB79" s="55"/>
      <c r="BC79" s="100"/>
      <c r="BD79" s="55"/>
      <c r="BE79" s="55"/>
      <c r="BF79" s="55"/>
      <c r="BG79" s="55"/>
      <c r="BH79" s="55"/>
      <c r="BI79" s="55"/>
      <c r="BJ79" s="55" t="s">
        <v>5860</v>
      </c>
      <c r="BK79" s="55"/>
      <c r="BL79" s="55"/>
      <c r="BM79" s="55"/>
      <c r="BN79" s="55"/>
      <c r="BO79" s="55"/>
      <c r="BP79" s="55"/>
      <c r="BQ79" s="55"/>
      <c r="BR79" s="55"/>
      <c r="BS79" s="257"/>
      <c r="BT79" s="261"/>
      <c r="BU79" s="55"/>
      <c r="BV79" s="55"/>
      <c r="BW79" s="55"/>
      <c r="BX79" s="55"/>
      <c r="BY79" s="55"/>
      <c r="BZ79" s="55"/>
      <c r="CA79" s="55"/>
      <c r="CB79" s="55"/>
      <c r="CC79" s="55"/>
      <c r="CD79" s="55"/>
      <c r="CE79" s="55"/>
      <c r="CF79" s="55"/>
      <c r="CG79" s="55"/>
      <c r="CH79" s="55"/>
      <c r="CI79" s="55"/>
      <c r="CJ79" s="55"/>
      <c r="CK79" s="55"/>
      <c r="CL79" s="55"/>
      <c r="CM79" s="55"/>
      <c r="CN79" s="55"/>
      <c r="CO79" s="55"/>
      <c r="CP79" s="55"/>
      <c r="CQ79" s="55"/>
      <c r="CR79" s="55"/>
      <c r="CS79" s="55"/>
      <c r="CT79" s="55"/>
      <c r="CU79" s="55"/>
      <c r="CV79" s="55"/>
      <c r="CW79" s="55"/>
      <c r="CX79" s="55"/>
      <c r="CY79" s="55"/>
      <c r="CZ79" s="55" t="s">
        <v>5860</v>
      </c>
      <c r="DA79" s="55"/>
      <c r="DB79" s="55"/>
      <c r="DC79" s="55"/>
      <c r="DD79" s="55"/>
      <c r="DE79" s="55"/>
      <c r="DF79" s="55"/>
      <c r="DG79" s="55"/>
      <c r="DH79" s="55"/>
      <c r="DI79" s="55"/>
      <c r="DJ79" s="55"/>
      <c r="DK79" s="55"/>
      <c r="DL79" s="55"/>
      <c r="DM79" s="55"/>
      <c r="DN79" s="55"/>
      <c r="DO79" s="55"/>
      <c r="DP79" s="55" t="s">
        <v>568</v>
      </c>
      <c r="DQ79" s="55"/>
      <c r="DR79" s="55"/>
      <c r="DS79" s="55"/>
      <c r="DT79" s="55"/>
      <c r="DU79" s="55"/>
      <c r="DV79" s="55"/>
      <c r="DW79" s="55"/>
      <c r="DX79" s="55"/>
      <c r="DY79" s="55"/>
      <c r="DZ79" s="55"/>
      <c r="EA79" s="55"/>
      <c r="EB79" s="55"/>
      <c r="EC79" s="55"/>
      <c r="ED79" s="55"/>
      <c r="EE79" s="55"/>
      <c r="EF79" s="55"/>
      <c r="EG79" s="55"/>
      <c r="EH79" s="55"/>
      <c r="EI79" s="55"/>
      <c r="EJ79" s="55"/>
      <c r="EK79" s="55"/>
      <c r="EL79" s="55"/>
      <c r="EM79" s="257"/>
      <c r="EN79" s="55"/>
      <c r="EO79" s="258"/>
      <c r="EP79" s="55"/>
      <c r="EQ79" s="55"/>
      <c r="ER79" s="55"/>
      <c r="ES79" s="55"/>
      <c r="ET79" s="55"/>
      <c r="EU79" s="55" t="s">
        <v>5860</v>
      </c>
      <c r="EV79" s="55"/>
      <c r="EW79" s="55"/>
      <c r="EX79" s="55"/>
      <c r="EY79" s="55"/>
      <c r="EZ79" s="55"/>
      <c r="FA79" s="55"/>
      <c r="FB79" s="55"/>
      <c r="FC79" s="55"/>
      <c r="FD79" s="55"/>
      <c r="FE79" s="55"/>
      <c r="FF79" s="55"/>
      <c r="FG79" s="55"/>
      <c r="FH79" s="55"/>
      <c r="FI79" s="259"/>
      <c r="FJ79" s="55"/>
      <c r="FK79" s="55"/>
      <c r="FL79" s="55"/>
      <c r="FM79" s="55" t="s">
        <v>5860</v>
      </c>
      <c r="FN79" s="55"/>
      <c r="FO79" s="55"/>
      <c r="FP79" s="55"/>
      <c r="FQ79" s="260"/>
      <c r="FR79" s="260"/>
      <c r="FS79" s="55"/>
      <c r="FT79" s="55"/>
      <c r="FU79" s="55"/>
      <c r="FV79" s="55"/>
      <c r="FW79" s="55"/>
      <c r="FX79" s="55"/>
      <c r="FY79" s="55"/>
      <c r="FZ79" s="55"/>
      <c r="GA79" s="55"/>
      <c r="GB79" s="55"/>
      <c r="GC79" s="55"/>
      <c r="GD79" s="55"/>
      <c r="GE79" s="55"/>
      <c r="GF79" s="55"/>
      <c r="GG79" s="55"/>
      <c r="GH79" s="55"/>
      <c r="GI79" s="55"/>
      <c r="GJ79" s="55"/>
      <c r="GK79" s="55"/>
      <c r="GL79" s="55"/>
      <c r="GM79" s="55"/>
      <c r="GN79" s="55"/>
      <c r="GO79" s="55"/>
      <c r="GP79" s="55"/>
      <c r="GQ79" s="55"/>
      <c r="GR79" s="55"/>
      <c r="GS79" s="55"/>
      <c r="GT79" s="55"/>
      <c r="GU79" s="55"/>
      <c r="GV79" s="55"/>
      <c r="GW79" s="55"/>
      <c r="GX79" s="55"/>
      <c r="GY79" s="55"/>
      <c r="GZ79" s="55"/>
      <c r="HA79" s="55"/>
      <c r="HB79" s="55"/>
      <c r="HC79" s="55"/>
      <c r="HD79" s="55"/>
      <c r="HE79" s="55"/>
      <c r="HF79" s="55"/>
      <c r="HG79" s="55"/>
      <c r="HH79" s="55"/>
      <c r="HI79" s="55"/>
      <c r="HJ79" s="55"/>
      <c r="HK79" s="55"/>
      <c r="HL79" s="55"/>
      <c r="HM79" s="55"/>
      <c r="HN79" s="55"/>
      <c r="HO79" s="55"/>
      <c r="HP79" s="55"/>
      <c r="HQ79" s="55"/>
      <c r="HR79" s="260"/>
      <c r="HS79" s="55"/>
      <c r="HT79" s="55"/>
      <c r="HU79" s="55"/>
      <c r="HV79" s="55"/>
      <c r="HW79" s="55"/>
      <c r="HX79" s="55"/>
      <c r="HY79" s="55"/>
      <c r="HZ79" s="55"/>
      <c r="IA79" s="55"/>
      <c r="IB79" s="55"/>
      <c r="IC79" s="55"/>
      <c r="ID79" s="319"/>
      <c r="IE79" s="55"/>
      <c r="IF79" s="55"/>
      <c r="IG79" s="55"/>
      <c r="IH79" s="55"/>
      <c r="II79" s="55"/>
      <c r="IJ79" s="55"/>
      <c r="IK79" s="55"/>
      <c r="IL79" s="55"/>
      <c r="IM79" s="55"/>
      <c r="IN79" s="55"/>
      <c r="IO79" s="55" t="s">
        <v>5860</v>
      </c>
      <c r="IP79" s="55" t="s">
        <v>5860</v>
      </c>
      <c r="IQ79" s="55"/>
      <c r="IR79" s="55"/>
      <c r="IS79" s="55"/>
      <c r="IT79" s="55"/>
      <c r="IU79" s="55" t="s">
        <v>5860</v>
      </c>
      <c r="IV79" s="55" t="s">
        <v>5860</v>
      </c>
      <c r="IW79" s="55"/>
      <c r="IX79" s="55"/>
      <c r="IY79" s="55"/>
      <c r="IZ79" s="55"/>
      <c r="JA79" s="55"/>
      <c r="JB79" s="55"/>
      <c r="JC79" s="55"/>
      <c r="JD79" s="55"/>
      <c r="JE79" s="55"/>
      <c r="JF79" s="55"/>
      <c r="JG79" s="55"/>
      <c r="JH79" s="319"/>
      <c r="JI79" s="55"/>
      <c r="JJ79" s="55"/>
      <c r="JK79" s="319"/>
      <c r="JL79" s="55"/>
      <c r="JM79" s="55"/>
      <c r="JN79" s="55"/>
      <c r="JO79" s="55"/>
      <c r="JP79" s="55"/>
      <c r="JQ79" s="55"/>
      <c r="JR79" s="55"/>
      <c r="JS79" s="55"/>
      <c r="JT79" s="55" t="s">
        <v>5860</v>
      </c>
      <c r="JU79" s="55"/>
      <c r="JV79" s="55"/>
      <c r="JW79" s="55"/>
      <c r="JX79" s="55"/>
      <c r="JY79" s="55"/>
      <c r="JZ79" s="55"/>
      <c r="KA79" s="55"/>
      <c r="KB79" s="319"/>
      <c r="KC79" s="319"/>
      <c r="KD79" s="55"/>
      <c r="KE79" s="55"/>
      <c r="KF79" s="55"/>
      <c r="KG79" s="55"/>
      <c r="KH79" s="55"/>
      <c r="KI79" s="55"/>
      <c r="KJ79" s="55"/>
      <c r="KK79" s="55"/>
      <c r="KL79" s="55"/>
      <c r="KM79" s="55"/>
      <c r="KN79" s="55"/>
      <c r="KO79" s="55"/>
      <c r="KP79" s="55"/>
      <c r="KQ79" s="55"/>
      <c r="KR79" s="55"/>
      <c r="KS79" s="55"/>
      <c r="KT79" s="55"/>
      <c r="KU79" s="55" t="s">
        <v>5860</v>
      </c>
      <c r="KV79" s="55" t="s">
        <v>5860</v>
      </c>
      <c r="KW79" s="55"/>
      <c r="KX79" s="55"/>
      <c r="KY79" s="319"/>
      <c r="KZ79" s="55" t="s">
        <v>5860</v>
      </c>
      <c r="LA79" s="55"/>
      <c r="LB79" s="55" t="s">
        <v>5860</v>
      </c>
      <c r="LC79" s="55"/>
      <c r="LD79" s="55"/>
      <c r="LE79" s="55"/>
      <c r="LF79" s="319"/>
      <c r="LG79" s="55"/>
      <c r="LH79" s="55"/>
      <c r="LI79" s="55"/>
      <c r="LJ79" s="55"/>
      <c r="LK79" s="55"/>
      <c r="LL79" s="55" t="s">
        <v>5860</v>
      </c>
      <c r="LM79" s="55"/>
      <c r="LN79" s="55"/>
      <c r="LO79" s="55"/>
      <c r="LP79" s="55"/>
      <c r="LQ79" s="55"/>
      <c r="LR79" s="55"/>
      <c r="LS79" s="55"/>
      <c r="LT79" s="319"/>
      <c r="LU79" s="55"/>
      <c r="LV79" s="55" t="s">
        <v>5860</v>
      </c>
      <c r="LW79" s="55" t="s">
        <v>5860</v>
      </c>
      <c r="LX79" s="55"/>
      <c r="LY79" s="55"/>
      <c r="LZ79" s="55" t="s">
        <v>5860</v>
      </c>
      <c r="MA79" s="55"/>
      <c r="MB79" s="55"/>
      <c r="MC79" s="55"/>
      <c r="MD79" s="55"/>
      <c r="ME79" s="55"/>
      <c r="MF79" s="319"/>
      <c r="MG79" s="55"/>
      <c r="MH79" s="55"/>
      <c r="MI79" s="319"/>
      <c r="MJ79" s="55"/>
      <c r="MK79" s="55"/>
      <c r="ML79" s="55"/>
      <c r="MM79" s="319"/>
      <c r="MN79" s="55" t="s">
        <v>5860</v>
      </c>
      <c r="MO79" s="55" t="s">
        <v>5860</v>
      </c>
      <c r="MP79" s="55"/>
      <c r="MQ79" s="55"/>
      <c r="MR79" s="55"/>
      <c r="MS79" s="55"/>
      <c r="MT79" s="55"/>
      <c r="MU79" s="55"/>
      <c r="MV79" s="55"/>
      <c r="MW79" s="55"/>
      <c r="MX79" s="319"/>
      <c r="MY79" s="55"/>
      <c r="MZ79" s="55"/>
      <c r="NA79" s="55"/>
      <c r="NB79" s="55"/>
      <c r="NC79" s="55"/>
      <c r="ND79" s="55"/>
      <c r="NE79" s="319"/>
      <c r="NF79" s="55"/>
      <c r="NG79" s="55"/>
      <c r="NH79" s="55"/>
      <c r="NI79" s="55"/>
      <c r="NJ79" s="55"/>
      <c r="NK79" s="55"/>
      <c r="NL79" s="55"/>
      <c r="NM79" s="55"/>
      <c r="NN79" s="55"/>
      <c r="NO79" s="55"/>
      <c r="NP79" s="55"/>
      <c r="NQ79" s="55"/>
      <c r="NR79" s="55"/>
      <c r="NS79" s="55"/>
      <c r="NT79" s="55"/>
      <c r="NU79" s="55"/>
      <c r="NV79" s="55"/>
      <c r="NW79" s="55"/>
      <c r="NX79" s="55"/>
      <c r="NY79" s="55"/>
      <c r="NZ79" s="55"/>
      <c r="OA79" s="55"/>
      <c r="OB79" s="55"/>
      <c r="OC79" s="55"/>
      <c r="OD79" s="55"/>
      <c r="OE79" s="55"/>
      <c r="OF79" s="55"/>
      <c r="OG79" s="55"/>
      <c r="OH79" s="55"/>
      <c r="OI79" s="55"/>
      <c r="OJ79" s="55"/>
      <c r="OK79" s="55"/>
      <c r="OL79" s="55"/>
      <c r="OM79" s="55"/>
      <c r="ON79" s="55"/>
      <c r="OO79" s="55"/>
      <c r="OP79" s="55"/>
      <c r="OQ79" s="55"/>
      <c r="OR79" s="55"/>
      <c r="OS79" s="55"/>
      <c r="OT79" s="55"/>
      <c r="OU79" s="55"/>
      <c r="OV79" s="55"/>
      <c r="OW79" s="55"/>
      <c r="OX79" s="55"/>
      <c r="OY79" s="55"/>
      <c r="OZ79" s="55"/>
      <c r="PA79" s="55"/>
      <c r="PB79" s="55"/>
      <c r="PC79" s="55"/>
      <c r="PD79" s="55"/>
      <c r="PE79" s="55"/>
      <c r="PF79" s="55"/>
      <c r="PG79" s="55"/>
      <c r="PH79" s="55"/>
      <c r="PI79" s="55"/>
      <c r="PJ79" s="55"/>
      <c r="PK79" s="55"/>
      <c r="PL79" s="55"/>
      <c r="PM79" s="55"/>
      <c r="PN79" s="55"/>
      <c r="PO79" s="55"/>
      <c r="PP79" s="55"/>
      <c r="PQ79" s="55"/>
      <c r="PR79" s="55"/>
      <c r="PS79" s="55"/>
      <c r="PT79" s="55"/>
      <c r="PU79" s="55"/>
      <c r="PV79" s="55"/>
      <c r="PW79" s="55"/>
      <c r="PX79" s="55"/>
      <c r="PY79" s="55"/>
      <c r="PZ79" s="55"/>
    </row>
    <row r="80" spans="1:442" ht="14.5">
      <c r="A80" s="256">
        <v>77</v>
      </c>
      <c r="B80" s="230" t="s">
        <v>5924</v>
      </c>
      <c r="C80" s="100">
        <f t="shared" si="1"/>
        <v>6</v>
      </c>
      <c r="D80" s="319"/>
      <c r="E80" s="100"/>
      <c r="F80" s="55"/>
      <c r="G80" s="55"/>
      <c r="H80" s="55"/>
      <c r="I80" s="55"/>
      <c r="J80" s="55"/>
      <c r="K80" s="55"/>
      <c r="L80" s="55"/>
      <c r="M80" s="55"/>
      <c r="N80" s="55"/>
      <c r="O80" s="55"/>
      <c r="P80" s="55"/>
      <c r="Q80" s="55"/>
      <c r="R80" s="55"/>
      <c r="S80" s="55"/>
      <c r="T80" s="55"/>
      <c r="U80" s="55"/>
      <c r="V80" s="55" t="s">
        <v>5860</v>
      </c>
      <c r="W80" s="55"/>
      <c r="X80" s="55"/>
      <c r="Y80" s="55" t="s">
        <v>5860</v>
      </c>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100"/>
      <c r="BD80" s="55"/>
      <c r="BE80" s="55"/>
      <c r="BF80" s="55"/>
      <c r="BG80" s="55"/>
      <c r="BH80" s="55"/>
      <c r="BI80" s="55"/>
      <c r="BJ80" s="55"/>
      <c r="BK80" s="55"/>
      <c r="BL80" s="55"/>
      <c r="BM80" s="55"/>
      <c r="BN80" s="55"/>
      <c r="BO80" s="55"/>
      <c r="BP80" s="55"/>
      <c r="BQ80" s="55"/>
      <c r="BR80" s="55"/>
      <c r="BS80" s="257"/>
      <c r="BT80" s="261"/>
      <c r="BU80" s="55" t="s">
        <v>5860</v>
      </c>
      <c r="BV80" s="55"/>
      <c r="BW80" s="55"/>
      <c r="BX80" s="55"/>
      <c r="BY80" s="55"/>
      <c r="BZ80" s="55"/>
      <c r="CA80" s="55"/>
      <c r="CB80" s="55"/>
      <c r="CC80" s="55"/>
      <c r="CD80" s="55"/>
      <c r="CE80" s="55"/>
      <c r="CF80" s="55"/>
      <c r="CG80" s="55"/>
      <c r="CH80" s="55"/>
      <c r="CI80" s="55"/>
      <c r="CJ80" s="55" t="s">
        <v>5860</v>
      </c>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t="s">
        <v>568</v>
      </c>
      <c r="DQ80" s="55"/>
      <c r="DR80" s="55"/>
      <c r="DS80" s="55"/>
      <c r="DT80" s="55"/>
      <c r="DU80" s="55"/>
      <c r="DV80" s="55"/>
      <c r="DW80" s="55"/>
      <c r="DX80" s="55"/>
      <c r="DY80" s="55"/>
      <c r="DZ80" s="55"/>
      <c r="EA80" s="55"/>
      <c r="EB80" s="55"/>
      <c r="EC80" s="55"/>
      <c r="ED80" s="55"/>
      <c r="EE80" s="55"/>
      <c r="EF80" s="55"/>
      <c r="EG80" s="55" t="s">
        <v>5860</v>
      </c>
      <c r="EH80" s="55"/>
      <c r="EI80" s="55"/>
      <c r="EJ80" s="55"/>
      <c r="EK80" s="55"/>
      <c r="EL80" s="55"/>
      <c r="EM80" s="257"/>
      <c r="EN80" s="55"/>
      <c r="EO80" s="258"/>
      <c r="EP80" s="55"/>
      <c r="EQ80" s="55"/>
      <c r="ER80" s="55"/>
      <c r="ES80" s="55"/>
      <c r="ET80" s="55"/>
      <c r="EU80" s="55"/>
      <c r="EV80" s="55"/>
      <c r="EW80" s="55"/>
      <c r="EX80" s="55"/>
      <c r="EY80" s="55"/>
      <c r="EZ80" s="55"/>
      <c r="FA80" s="55"/>
      <c r="FB80" s="55"/>
      <c r="FC80" s="55"/>
      <c r="FD80" s="55"/>
      <c r="FE80" s="55"/>
      <c r="FF80" s="55"/>
      <c r="FG80" s="55"/>
      <c r="FH80" s="55"/>
      <c r="FI80" s="259"/>
      <c r="FJ80" s="55"/>
      <c r="FK80" s="55"/>
      <c r="FL80" s="55"/>
      <c r="FM80" s="55"/>
      <c r="FN80" s="55"/>
      <c r="FO80" s="55"/>
      <c r="FP80" s="55"/>
      <c r="FQ80" s="260"/>
      <c r="FR80" s="260"/>
      <c r="FS80" s="55"/>
      <c r="FT80" s="55"/>
      <c r="FU80" s="55"/>
      <c r="FV80" s="55"/>
      <c r="FW80" s="55"/>
      <c r="FX80" s="55"/>
      <c r="FY80" s="55"/>
      <c r="FZ80" s="55"/>
      <c r="GA80" s="55"/>
      <c r="GB80" s="55"/>
      <c r="GC80" s="55"/>
      <c r="GD80" s="55"/>
      <c r="GE80" s="55"/>
      <c r="GF80" s="55"/>
      <c r="GG80" s="55"/>
      <c r="GH80" s="55"/>
      <c r="GI80" s="55" t="s">
        <v>5860</v>
      </c>
      <c r="GJ80" s="55"/>
      <c r="GK80" s="55"/>
      <c r="GL80" s="55"/>
      <c r="GM80" s="55"/>
      <c r="GN80" s="55"/>
      <c r="GO80" s="55"/>
      <c r="GP80" s="55"/>
      <c r="GQ80" s="55"/>
      <c r="GR80" s="55"/>
      <c r="GS80" s="55"/>
      <c r="GT80" s="55"/>
      <c r="GU80" s="55"/>
      <c r="GV80" s="55"/>
      <c r="GW80" s="55"/>
      <c r="GX80" s="55"/>
      <c r="GY80" s="55"/>
      <c r="GZ80" s="55"/>
      <c r="HA80" s="55"/>
      <c r="HB80" s="55"/>
      <c r="HC80" s="55"/>
      <c r="HD80" s="55"/>
      <c r="HE80" s="55"/>
      <c r="HF80" s="55"/>
      <c r="HG80" s="55"/>
      <c r="HH80" s="55"/>
      <c r="HI80" s="55"/>
      <c r="HJ80" s="55"/>
      <c r="HK80" s="55"/>
      <c r="HL80" s="55"/>
      <c r="HM80" s="55"/>
      <c r="HN80" s="55"/>
      <c r="HO80" s="55"/>
      <c r="HP80" s="55"/>
      <c r="HQ80" s="55"/>
      <c r="HR80" s="260"/>
      <c r="HS80" s="55"/>
      <c r="HT80" s="55"/>
      <c r="HU80" s="55"/>
      <c r="HV80" s="55"/>
      <c r="HW80" s="55"/>
      <c r="HX80" s="55"/>
      <c r="HY80" s="55"/>
      <c r="HZ80" s="55"/>
      <c r="IA80" s="55"/>
      <c r="IB80" s="55"/>
      <c r="IC80" s="55"/>
      <c r="ID80" s="319"/>
      <c r="IE80" s="55"/>
      <c r="IF80" s="55"/>
      <c r="IG80" s="55"/>
      <c r="IH80" s="55"/>
      <c r="II80" s="55"/>
      <c r="IJ80" s="55"/>
      <c r="IK80" s="55"/>
      <c r="IL80" s="55"/>
      <c r="IM80" s="55"/>
      <c r="IN80" s="55"/>
      <c r="IO80" s="55"/>
      <c r="IP80" s="55"/>
      <c r="IQ80" s="55"/>
      <c r="IR80" s="55"/>
      <c r="IS80" s="55"/>
      <c r="IT80" s="55"/>
      <c r="IU80" s="55"/>
      <c r="IV80" s="55"/>
      <c r="IW80" s="55"/>
      <c r="IX80" s="55"/>
      <c r="IY80" s="55"/>
      <c r="IZ80" s="55"/>
      <c r="JA80" s="55"/>
      <c r="JB80" s="55"/>
      <c r="JC80" s="55"/>
      <c r="JD80" s="55"/>
      <c r="JE80" s="55"/>
      <c r="JF80" s="55"/>
      <c r="JG80" s="55"/>
      <c r="JH80" s="319"/>
      <c r="JI80" s="55"/>
      <c r="JJ80" s="55"/>
      <c r="JK80" s="319"/>
      <c r="JL80" s="55"/>
      <c r="JM80" s="55"/>
      <c r="JN80" s="55"/>
      <c r="JO80" s="55"/>
      <c r="JP80" s="55"/>
      <c r="JQ80" s="55"/>
      <c r="JR80" s="55"/>
      <c r="JS80" s="55"/>
      <c r="JT80" s="55"/>
      <c r="JU80" s="55"/>
      <c r="JV80" s="55"/>
      <c r="JW80" s="55"/>
      <c r="JX80" s="55"/>
      <c r="JY80" s="55"/>
      <c r="JZ80" s="55"/>
      <c r="KA80" s="55"/>
      <c r="KB80" s="319"/>
      <c r="KC80" s="319"/>
      <c r="KD80" s="55"/>
      <c r="KE80" s="55"/>
      <c r="KF80" s="55"/>
      <c r="KG80" s="55"/>
      <c r="KH80" s="55"/>
      <c r="KI80" s="55"/>
      <c r="KJ80" s="55"/>
      <c r="KK80" s="55"/>
      <c r="KL80" s="55"/>
      <c r="KM80" s="55"/>
      <c r="KN80" s="55"/>
      <c r="KO80" s="55"/>
      <c r="KP80" s="55"/>
      <c r="KQ80" s="55"/>
      <c r="KR80" s="55"/>
      <c r="KS80" s="55"/>
      <c r="KT80" s="55"/>
      <c r="KU80" s="55"/>
      <c r="KV80" s="55"/>
      <c r="KW80" s="55"/>
      <c r="KX80" s="55"/>
      <c r="KY80" s="319"/>
      <c r="KZ80" s="55"/>
      <c r="LA80" s="55"/>
      <c r="LB80" s="55"/>
      <c r="LC80" s="55"/>
      <c r="LD80" s="55"/>
      <c r="LE80" s="55"/>
      <c r="LF80" s="319"/>
      <c r="LG80" s="55"/>
      <c r="LH80" s="55"/>
      <c r="LI80" s="55"/>
      <c r="LJ80" s="55"/>
      <c r="LK80" s="55"/>
      <c r="LL80" s="55"/>
      <c r="LM80" s="55"/>
      <c r="LN80" s="55"/>
      <c r="LO80" s="55"/>
      <c r="LP80" s="55"/>
      <c r="LQ80" s="55"/>
      <c r="LR80" s="55"/>
      <c r="LS80" s="55"/>
      <c r="LT80" s="319"/>
      <c r="LU80" s="55"/>
      <c r="LV80" s="55"/>
      <c r="LW80" s="55"/>
      <c r="LX80" s="55"/>
      <c r="LY80" s="55"/>
      <c r="LZ80" s="55"/>
      <c r="MA80" s="55"/>
      <c r="MB80" s="55"/>
      <c r="MC80" s="55"/>
      <c r="MD80" s="55"/>
      <c r="ME80" s="55"/>
      <c r="MF80" s="319"/>
      <c r="MG80" s="55"/>
      <c r="MH80" s="55"/>
      <c r="MI80" s="319"/>
      <c r="MJ80" s="55"/>
      <c r="MK80" s="55"/>
      <c r="ML80" s="55"/>
      <c r="MM80" s="319"/>
      <c r="MN80" s="55"/>
      <c r="MO80" s="55"/>
      <c r="MP80" s="55"/>
      <c r="MQ80" s="55"/>
      <c r="MR80" s="55"/>
      <c r="MS80" s="55"/>
      <c r="MT80" s="55"/>
      <c r="MU80" s="55"/>
      <c r="MV80" s="55"/>
      <c r="MW80" s="55"/>
      <c r="MX80" s="319"/>
      <c r="MY80" s="55"/>
      <c r="MZ80" s="55"/>
      <c r="NA80" s="55"/>
      <c r="NB80" s="55"/>
      <c r="NC80" s="55"/>
      <c r="ND80" s="55"/>
      <c r="NE80" s="319"/>
      <c r="NF80" s="55"/>
      <c r="NG80" s="55"/>
      <c r="NH80" s="55"/>
      <c r="NI80" s="55"/>
      <c r="NJ80" s="55"/>
      <c r="NK80" s="55"/>
      <c r="NL80" s="55"/>
      <c r="NM80" s="55"/>
      <c r="NN80" s="55"/>
      <c r="NO80" s="55"/>
      <c r="NP80" s="55"/>
      <c r="NQ80" s="55"/>
      <c r="NR80" s="55"/>
      <c r="NS80" s="55"/>
      <c r="NT80" s="55"/>
      <c r="NU80" s="55"/>
      <c r="NV80" s="55"/>
      <c r="NW80" s="55"/>
      <c r="NX80" s="55"/>
      <c r="NY80" s="55"/>
      <c r="NZ80" s="55"/>
      <c r="OA80" s="55"/>
      <c r="OB80" s="55"/>
      <c r="OC80" s="55"/>
      <c r="OD80" s="55"/>
      <c r="OE80" s="55"/>
      <c r="OF80" s="55"/>
      <c r="OG80" s="55"/>
      <c r="OH80" s="55"/>
      <c r="OI80" s="55"/>
      <c r="OJ80" s="55"/>
      <c r="OK80" s="55"/>
      <c r="OL80" s="55"/>
      <c r="OM80" s="55"/>
      <c r="ON80" s="55"/>
      <c r="OO80" s="55"/>
      <c r="OP80" s="55"/>
      <c r="OQ80" s="55"/>
      <c r="OR80" s="55"/>
      <c r="OS80" s="55"/>
      <c r="OT80" s="55"/>
      <c r="OU80" s="55"/>
      <c r="OV80" s="55"/>
      <c r="OW80" s="55"/>
      <c r="OX80" s="55"/>
      <c r="OY80" s="55"/>
      <c r="OZ80" s="55"/>
      <c r="PA80" s="55"/>
      <c r="PB80" s="55"/>
      <c r="PC80" s="55"/>
      <c r="PD80" s="55"/>
      <c r="PE80" s="55"/>
      <c r="PF80" s="55"/>
      <c r="PG80" s="55"/>
      <c r="PH80" s="55"/>
      <c r="PI80" s="55"/>
      <c r="PJ80" s="55"/>
      <c r="PK80" s="55"/>
      <c r="PL80" s="55"/>
      <c r="PM80" s="55"/>
      <c r="PN80" s="55"/>
      <c r="PO80" s="55"/>
      <c r="PP80" s="55"/>
      <c r="PQ80" s="55"/>
      <c r="PR80" s="55"/>
      <c r="PS80" s="55"/>
      <c r="PT80" s="55"/>
      <c r="PU80" s="55"/>
      <c r="PV80" s="55"/>
      <c r="PW80" s="55"/>
      <c r="PX80" s="55"/>
      <c r="PY80" s="55"/>
      <c r="PZ80" s="55"/>
    </row>
    <row r="81" spans="1:442" ht="14.5">
      <c r="A81" s="256">
        <v>78</v>
      </c>
      <c r="B81" s="230" t="s">
        <v>5925</v>
      </c>
      <c r="C81" s="100">
        <f t="shared" si="1"/>
        <v>17</v>
      </c>
      <c r="D81" s="319"/>
      <c r="E81" s="100"/>
      <c r="F81" s="55"/>
      <c r="G81" s="55"/>
      <c r="H81" s="55"/>
      <c r="I81" s="55"/>
      <c r="J81" s="55"/>
      <c r="K81" s="55"/>
      <c r="L81" s="55"/>
      <c r="M81" s="55"/>
      <c r="N81" s="55"/>
      <c r="O81" s="55" t="s">
        <v>5860</v>
      </c>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100"/>
      <c r="BD81" s="55"/>
      <c r="BE81" s="55"/>
      <c r="BF81" s="55"/>
      <c r="BG81" s="55"/>
      <c r="BH81" s="55"/>
      <c r="BI81" s="55"/>
      <c r="BJ81" s="55"/>
      <c r="BK81" s="55"/>
      <c r="BL81" s="55"/>
      <c r="BM81" s="55"/>
      <c r="BN81" s="55"/>
      <c r="BO81" s="55"/>
      <c r="BP81" s="55"/>
      <c r="BQ81" s="55"/>
      <c r="BR81" s="55"/>
      <c r="BS81" s="257"/>
      <c r="BT81" s="261"/>
      <c r="BU81" s="55"/>
      <c r="BV81" s="55"/>
      <c r="BW81" s="55"/>
      <c r="BX81" s="55"/>
      <c r="BY81" s="55"/>
      <c r="BZ81" s="55"/>
      <c r="CA81" s="55"/>
      <c r="CB81" s="55"/>
      <c r="CC81" s="55"/>
      <c r="CD81" s="55"/>
      <c r="CE81" s="55"/>
      <c r="CF81" s="55"/>
      <c r="CG81" s="55"/>
      <c r="CH81" s="55"/>
      <c r="CI81" s="55"/>
      <c r="CJ81" s="55"/>
      <c r="CK81" s="55"/>
      <c r="CL81" s="55"/>
      <c r="CM81" s="55"/>
      <c r="CN81" s="55" t="s">
        <v>5860</v>
      </c>
      <c r="CO81" s="55"/>
      <c r="CP81" s="55"/>
      <c r="CQ81" s="55"/>
      <c r="CR81" s="55"/>
      <c r="CS81" s="55"/>
      <c r="CT81" s="55"/>
      <c r="CU81" s="55"/>
      <c r="CV81" s="55"/>
      <c r="CW81" s="55"/>
      <c r="CX81" s="55"/>
      <c r="CY81" s="55"/>
      <c r="CZ81" s="55"/>
      <c r="DA81" s="55"/>
      <c r="DB81" s="55"/>
      <c r="DC81" s="55"/>
      <c r="DD81" s="55"/>
      <c r="DE81" s="55"/>
      <c r="DF81" s="55" t="s">
        <v>5860</v>
      </c>
      <c r="DG81" s="55"/>
      <c r="DH81" s="55"/>
      <c r="DI81" s="55"/>
      <c r="DJ81" s="55"/>
      <c r="DK81" s="55"/>
      <c r="DL81" s="55"/>
      <c r="DM81" s="55"/>
      <c r="DN81" s="55"/>
      <c r="DO81" s="55"/>
      <c r="DP81" s="55" t="s">
        <v>568</v>
      </c>
      <c r="DQ81" s="55"/>
      <c r="DR81" s="55"/>
      <c r="DS81" s="55"/>
      <c r="DT81" s="55"/>
      <c r="DU81" s="55"/>
      <c r="DV81" s="55"/>
      <c r="DW81" s="55"/>
      <c r="DX81" s="55"/>
      <c r="DY81" s="55"/>
      <c r="DZ81" s="55"/>
      <c r="EA81" s="55"/>
      <c r="EB81" s="55"/>
      <c r="EC81" s="55"/>
      <c r="ED81" s="55"/>
      <c r="EE81" s="55"/>
      <c r="EF81" s="55"/>
      <c r="EG81" s="55" t="s">
        <v>5860</v>
      </c>
      <c r="EH81" s="55"/>
      <c r="EI81" s="55"/>
      <c r="EJ81" s="55"/>
      <c r="EK81" s="55"/>
      <c r="EL81" s="55"/>
      <c r="EM81" s="257"/>
      <c r="EN81" s="55"/>
      <c r="EO81" s="258" t="s">
        <v>5860</v>
      </c>
      <c r="EP81" s="55"/>
      <c r="EQ81" s="55"/>
      <c r="ER81" s="55"/>
      <c r="ES81" s="55"/>
      <c r="ET81" s="55"/>
      <c r="EU81" s="55"/>
      <c r="EV81" s="55"/>
      <c r="EW81" s="55"/>
      <c r="EX81" s="55"/>
      <c r="EY81" s="55"/>
      <c r="EZ81" s="55"/>
      <c r="FA81" s="55"/>
      <c r="FB81" s="55" t="s">
        <v>5860</v>
      </c>
      <c r="FC81" s="55"/>
      <c r="FD81" s="55"/>
      <c r="FE81" s="55" t="s">
        <v>5860</v>
      </c>
      <c r="FF81" s="55"/>
      <c r="FG81" s="55"/>
      <c r="FH81" s="55"/>
      <c r="FI81" s="259"/>
      <c r="FJ81" s="55"/>
      <c r="FK81" s="55"/>
      <c r="FL81" s="55"/>
      <c r="FM81" s="55"/>
      <c r="FN81" s="55"/>
      <c r="FO81" s="55"/>
      <c r="FP81" s="55"/>
      <c r="FQ81" s="260"/>
      <c r="FR81" s="260"/>
      <c r="FS81" s="55"/>
      <c r="FT81" s="55"/>
      <c r="FU81" s="55"/>
      <c r="FV81" s="55"/>
      <c r="FW81" s="55"/>
      <c r="FX81" s="55" t="s">
        <v>5860</v>
      </c>
      <c r="FY81" s="55"/>
      <c r="FZ81" s="55"/>
      <c r="GA81" s="55"/>
      <c r="GB81" s="55"/>
      <c r="GC81" s="55"/>
      <c r="GD81" s="55"/>
      <c r="GE81" s="55"/>
      <c r="GF81" s="55"/>
      <c r="GG81" s="55"/>
      <c r="GH81" s="55"/>
      <c r="GI81" s="55" t="s">
        <v>5860</v>
      </c>
      <c r="GJ81" s="55" t="s">
        <v>5860</v>
      </c>
      <c r="GK81" s="55"/>
      <c r="GL81" s="55"/>
      <c r="GM81" s="55"/>
      <c r="GN81" s="55"/>
      <c r="GO81" s="55"/>
      <c r="GP81" s="55"/>
      <c r="GQ81" s="55"/>
      <c r="GR81" s="55"/>
      <c r="GS81" s="55"/>
      <c r="GT81" s="55"/>
      <c r="GU81" s="55"/>
      <c r="GV81" s="55"/>
      <c r="GW81" s="55"/>
      <c r="GX81" s="55"/>
      <c r="GY81" s="55"/>
      <c r="GZ81" s="55" t="s">
        <v>5860</v>
      </c>
      <c r="HA81" s="55"/>
      <c r="HB81" s="55"/>
      <c r="HC81" s="55"/>
      <c r="HD81" s="55"/>
      <c r="HE81" s="55"/>
      <c r="HF81" s="55"/>
      <c r="HG81" s="55" t="s">
        <v>5860</v>
      </c>
      <c r="HH81" s="55"/>
      <c r="HI81" s="55"/>
      <c r="HJ81" s="55"/>
      <c r="HK81" s="55"/>
      <c r="HL81" s="55" t="s">
        <v>5860</v>
      </c>
      <c r="HM81" s="55"/>
      <c r="HN81" s="55"/>
      <c r="HO81" s="55"/>
      <c r="HP81" s="55"/>
      <c r="HQ81" s="55" t="s">
        <v>5860</v>
      </c>
      <c r="HR81" s="260"/>
      <c r="HS81" s="55"/>
      <c r="HT81" s="55"/>
      <c r="HU81" s="55"/>
      <c r="HV81" s="55"/>
      <c r="HW81" s="55"/>
      <c r="HX81" s="55"/>
      <c r="HY81" s="55"/>
      <c r="HZ81" s="55"/>
      <c r="IA81" s="55"/>
      <c r="IB81" s="55"/>
      <c r="IC81" s="55"/>
      <c r="ID81" s="319"/>
      <c r="IE81" s="55" t="s">
        <v>5860</v>
      </c>
      <c r="IF81" s="55"/>
      <c r="IG81" s="55"/>
      <c r="IH81" s="55"/>
      <c r="II81" s="55"/>
      <c r="IJ81" s="55"/>
      <c r="IK81" s="55"/>
      <c r="IL81" s="55"/>
      <c r="IM81" s="55"/>
      <c r="IN81" s="55"/>
      <c r="IO81" s="55"/>
      <c r="IP81" s="55"/>
      <c r="IQ81" s="55"/>
      <c r="IR81" s="55"/>
      <c r="IS81" s="55"/>
      <c r="IT81" s="55"/>
      <c r="IU81" s="55"/>
      <c r="IV81" s="55"/>
      <c r="IW81" s="55"/>
      <c r="IX81" s="55"/>
      <c r="IY81" s="55"/>
      <c r="IZ81" s="55"/>
      <c r="JA81" s="55"/>
      <c r="JB81" s="55"/>
      <c r="JC81" s="55"/>
      <c r="JD81" s="55"/>
      <c r="JE81" s="55"/>
      <c r="JF81" s="55"/>
      <c r="JG81" s="55"/>
      <c r="JH81" s="319"/>
      <c r="JI81" s="55"/>
      <c r="JJ81" s="55"/>
      <c r="JK81" s="319"/>
      <c r="JL81" s="55" t="s">
        <v>5860</v>
      </c>
      <c r="JM81" s="55"/>
      <c r="JN81" s="55"/>
      <c r="JO81" s="55"/>
      <c r="JP81" s="55"/>
      <c r="JQ81" s="55"/>
      <c r="JR81" s="55"/>
      <c r="JS81" s="55"/>
      <c r="JT81" s="55"/>
      <c r="JU81" s="55"/>
      <c r="JV81" s="55"/>
      <c r="JW81" s="55"/>
      <c r="JX81" s="55"/>
      <c r="JY81" s="55"/>
      <c r="JZ81" s="55"/>
      <c r="KA81" s="55"/>
      <c r="KB81" s="319"/>
      <c r="KC81" s="319"/>
      <c r="KD81" s="55"/>
      <c r="KE81" s="55"/>
      <c r="KF81" s="55"/>
      <c r="KG81" s="55"/>
      <c r="KH81" s="55"/>
      <c r="KI81" s="55"/>
      <c r="KJ81" s="55"/>
      <c r="KK81" s="55"/>
      <c r="KL81" s="55"/>
      <c r="KM81" s="55"/>
      <c r="KN81" s="55"/>
      <c r="KO81" s="55"/>
      <c r="KP81" s="55"/>
      <c r="KQ81" s="55"/>
      <c r="KR81" s="55"/>
      <c r="KS81" s="55"/>
      <c r="KT81" s="55"/>
      <c r="KU81" s="55"/>
      <c r="KV81" s="55"/>
      <c r="KW81" s="55"/>
      <c r="KX81" s="55"/>
      <c r="KY81" s="319"/>
      <c r="KZ81" s="55"/>
      <c r="LA81" s="55"/>
      <c r="LB81" s="55"/>
      <c r="LC81" s="55"/>
      <c r="LD81" s="55"/>
      <c r="LE81" s="55"/>
      <c r="LF81" s="319"/>
      <c r="LG81" s="55"/>
      <c r="LH81" s="55"/>
      <c r="LI81" s="55" t="s">
        <v>5860</v>
      </c>
      <c r="LJ81" s="55"/>
      <c r="LK81" s="55"/>
      <c r="LL81" s="55"/>
      <c r="LM81" s="55"/>
      <c r="LN81" s="55"/>
      <c r="LO81" s="55"/>
      <c r="LP81" s="55"/>
      <c r="LQ81" s="55"/>
      <c r="LR81" s="55"/>
      <c r="LS81" s="55"/>
      <c r="LT81" s="319"/>
      <c r="LU81" s="55"/>
      <c r="LV81" s="55"/>
      <c r="LW81" s="55"/>
      <c r="LX81" s="55"/>
      <c r="LY81" s="55"/>
      <c r="LZ81" s="55"/>
      <c r="MA81" s="55"/>
      <c r="MB81" s="55"/>
      <c r="MC81" s="55"/>
      <c r="MD81" s="55"/>
      <c r="ME81" s="55"/>
      <c r="MF81" s="319"/>
      <c r="MG81" s="55"/>
      <c r="MH81" s="55"/>
      <c r="MI81" s="319"/>
      <c r="MJ81" s="55"/>
      <c r="MK81" s="55"/>
      <c r="ML81" s="55"/>
      <c r="MM81" s="319"/>
      <c r="MN81" s="55"/>
      <c r="MO81" s="55"/>
      <c r="MP81" s="55"/>
      <c r="MQ81" s="55"/>
      <c r="MR81" s="55"/>
      <c r="MS81" s="55"/>
      <c r="MT81" s="55"/>
      <c r="MU81" s="55"/>
      <c r="MV81" s="55"/>
      <c r="MW81" s="55"/>
      <c r="MX81" s="319"/>
      <c r="MY81" s="55"/>
      <c r="MZ81" s="55"/>
      <c r="NA81" s="55"/>
      <c r="NB81" s="55"/>
      <c r="NC81" s="55"/>
      <c r="ND81" s="55"/>
      <c r="NE81" s="319"/>
      <c r="NF81" s="55"/>
      <c r="NG81" s="55"/>
      <c r="NH81" s="55"/>
      <c r="NI81" s="55"/>
      <c r="NJ81" s="55"/>
      <c r="NK81" s="55"/>
      <c r="NL81" s="55"/>
      <c r="NM81" s="55"/>
      <c r="NN81" s="55"/>
      <c r="NO81" s="55"/>
      <c r="NP81" s="55"/>
      <c r="NQ81" s="55"/>
      <c r="NR81" s="55"/>
      <c r="NS81" s="55"/>
      <c r="NT81" s="55"/>
      <c r="NU81" s="55"/>
      <c r="NV81" s="55"/>
      <c r="NW81" s="55"/>
      <c r="NX81" s="55"/>
      <c r="NY81" s="55"/>
      <c r="NZ81" s="55"/>
      <c r="OA81" s="55"/>
      <c r="OB81" s="55"/>
      <c r="OC81" s="55"/>
      <c r="OD81" s="55"/>
      <c r="OE81" s="55"/>
      <c r="OF81" s="55"/>
      <c r="OG81" s="55"/>
      <c r="OH81" s="55"/>
      <c r="OI81" s="55"/>
      <c r="OJ81" s="55"/>
      <c r="OK81" s="55"/>
      <c r="OL81" s="55"/>
      <c r="OM81" s="55"/>
      <c r="ON81" s="55"/>
      <c r="OO81" s="55"/>
      <c r="OP81" s="55"/>
      <c r="OQ81" s="55"/>
      <c r="OR81" s="55"/>
      <c r="OS81" s="55"/>
      <c r="OT81" s="55"/>
      <c r="OU81" s="55"/>
      <c r="OV81" s="55"/>
      <c r="OW81" s="55"/>
      <c r="OX81" s="55"/>
      <c r="OY81" s="55"/>
      <c r="OZ81" s="55"/>
      <c r="PA81" s="55"/>
      <c r="PB81" s="55"/>
      <c r="PC81" s="55"/>
      <c r="PD81" s="55"/>
      <c r="PE81" s="55"/>
      <c r="PF81" s="55"/>
      <c r="PG81" s="55"/>
      <c r="PH81" s="55"/>
      <c r="PI81" s="55"/>
      <c r="PJ81" s="55"/>
      <c r="PK81" s="55"/>
      <c r="PL81" s="55"/>
      <c r="PM81" s="55"/>
      <c r="PN81" s="55"/>
      <c r="PO81" s="55"/>
      <c r="PP81" s="55"/>
      <c r="PQ81" s="55"/>
      <c r="PR81" s="55"/>
      <c r="PS81" s="55"/>
      <c r="PT81" s="55"/>
      <c r="PU81" s="55"/>
      <c r="PV81" s="55"/>
      <c r="PW81" s="55"/>
      <c r="PX81" s="55"/>
      <c r="PY81" s="55"/>
      <c r="PZ81" s="55"/>
    </row>
    <row r="82" spans="1:442" ht="14.5">
      <c r="A82" s="256">
        <v>79</v>
      </c>
      <c r="B82" s="230" t="s">
        <v>5926</v>
      </c>
      <c r="C82" s="100">
        <f t="shared" si="1"/>
        <v>0</v>
      </c>
      <c r="D82" s="319"/>
      <c r="E82" s="100"/>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100"/>
      <c r="BD82" s="55"/>
      <c r="BE82" s="55"/>
      <c r="BF82" s="55"/>
      <c r="BG82" s="55"/>
      <c r="BH82" s="55"/>
      <c r="BI82" s="55"/>
      <c r="BJ82" s="55"/>
      <c r="BK82" s="55"/>
      <c r="BL82" s="55"/>
      <c r="BM82" s="55"/>
      <c r="BN82" s="55"/>
      <c r="BO82" s="55"/>
      <c r="BP82" s="55"/>
      <c r="BQ82" s="55"/>
      <c r="BR82" s="55"/>
      <c r="BS82" s="257"/>
      <c r="BT82" s="261"/>
      <c r="BU82" s="55"/>
      <c r="BV82" s="55"/>
      <c r="BW82" s="55"/>
      <c r="BX82" s="55"/>
      <c r="BY82" s="55"/>
      <c r="BZ82" s="55"/>
      <c r="CA82" s="55"/>
      <c r="CB82" s="55"/>
      <c r="CC82" s="55"/>
      <c r="CD82" s="55"/>
      <c r="CE82" s="55"/>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t="s">
        <v>568</v>
      </c>
      <c r="DQ82" s="55"/>
      <c r="DR82" s="55"/>
      <c r="DS82" s="55"/>
      <c r="DT82" s="55"/>
      <c r="DU82" s="55"/>
      <c r="DV82" s="55"/>
      <c r="DW82" s="55"/>
      <c r="DX82" s="55"/>
      <c r="DY82" s="55"/>
      <c r="DZ82" s="55"/>
      <c r="EA82" s="55"/>
      <c r="EB82" s="55"/>
      <c r="EC82" s="55"/>
      <c r="ED82" s="55"/>
      <c r="EE82" s="55"/>
      <c r="EF82" s="55"/>
      <c r="EG82" s="55"/>
      <c r="EH82" s="55"/>
      <c r="EI82" s="55"/>
      <c r="EJ82" s="55"/>
      <c r="EK82" s="55"/>
      <c r="EL82" s="55"/>
      <c r="EM82" s="257"/>
      <c r="EN82" s="55"/>
      <c r="EO82" s="258"/>
      <c r="EP82" s="55"/>
      <c r="EQ82" s="55"/>
      <c r="ER82" s="55"/>
      <c r="ES82" s="55"/>
      <c r="ET82" s="55"/>
      <c r="EU82" s="55"/>
      <c r="EV82" s="55"/>
      <c r="EW82" s="55"/>
      <c r="EX82" s="55"/>
      <c r="EY82" s="55"/>
      <c r="EZ82" s="55"/>
      <c r="FA82" s="55"/>
      <c r="FB82" s="55"/>
      <c r="FC82" s="55"/>
      <c r="FD82" s="55"/>
      <c r="FE82" s="55"/>
      <c r="FF82" s="55"/>
      <c r="FG82" s="55"/>
      <c r="FH82" s="55"/>
      <c r="FI82" s="259"/>
      <c r="FJ82" s="55"/>
      <c r="FK82" s="55"/>
      <c r="FL82" s="55"/>
      <c r="FM82" s="55"/>
      <c r="FN82" s="55"/>
      <c r="FO82" s="55"/>
      <c r="FP82" s="55"/>
      <c r="FQ82" s="260"/>
      <c r="FR82" s="260"/>
      <c r="FS82" s="55"/>
      <c r="FT82" s="55"/>
      <c r="FU82" s="55"/>
      <c r="FV82" s="55"/>
      <c r="FW82" s="55"/>
      <c r="FX82" s="55"/>
      <c r="FY82" s="55"/>
      <c r="FZ82" s="55"/>
      <c r="GA82" s="55"/>
      <c r="GB82" s="55"/>
      <c r="GC82" s="55"/>
      <c r="GD82" s="55"/>
      <c r="GE82" s="55"/>
      <c r="GF82" s="55"/>
      <c r="GG82" s="55"/>
      <c r="GH82" s="55"/>
      <c r="GI82" s="55"/>
      <c r="GJ82" s="55"/>
      <c r="GK82" s="55"/>
      <c r="GL82" s="55"/>
      <c r="GM82" s="55"/>
      <c r="GN82" s="55"/>
      <c r="GO82" s="55"/>
      <c r="GP82" s="55"/>
      <c r="GQ82" s="55"/>
      <c r="GR82" s="55"/>
      <c r="GS82" s="55"/>
      <c r="GT82" s="55"/>
      <c r="GU82" s="55"/>
      <c r="GV82" s="55"/>
      <c r="GW82" s="55"/>
      <c r="GX82" s="55"/>
      <c r="GY82" s="55"/>
      <c r="GZ82" s="55"/>
      <c r="HA82" s="55"/>
      <c r="HB82" s="55"/>
      <c r="HC82" s="55"/>
      <c r="HD82" s="55"/>
      <c r="HE82" s="55"/>
      <c r="HF82" s="55"/>
      <c r="HG82" s="55"/>
      <c r="HH82" s="55"/>
      <c r="HI82" s="55"/>
      <c r="HJ82" s="55"/>
      <c r="HK82" s="55"/>
      <c r="HL82" s="55"/>
      <c r="HM82" s="55"/>
      <c r="HN82" s="55"/>
      <c r="HO82" s="55"/>
      <c r="HP82" s="55"/>
      <c r="HQ82" s="55"/>
      <c r="HR82" s="260"/>
      <c r="HS82" s="55"/>
      <c r="HT82" s="55"/>
      <c r="HU82" s="55"/>
      <c r="HV82" s="55"/>
      <c r="HW82" s="55"/>
      <c r="HX82" s="55"/>
      <c r="HY82" s="55"/>
      <c r="HZ82" s="55"/>
      <c r="IA82" s="55"/>
      <c r="IB82" s="55"/>
      <c r="IC82" s="55"/>
      <c r="ID82" s="319"/>
      <c r="IE82" s="55"/>
      <c r="IF82" s="55"/>
      <c r="IG82" s="55"/>
      <c r="IH82" s="55"/>
      <c r="II82" s="55"/>
      <c r="IJ82" s="55"/>
      <c r="IK82" s="55"/>
      <c r="IL82" s="55"/>
      <c r="IM82" s="55"/>
      <c r="IN82" s="55"/>
      <c r="IO82" s="55"/>
      <c r="IP82" s="55"/>
      <c r="IQ82" s="55"/>
      <c r="IR82" s="55"/>
      <c r="IS82" s="55"/>
      <c r="IT82" s="55"/>
      <c r="IU82" s="55"/>
      <c r="IV82" s="55"/>
      <c r="IW82" s="55"/>
      <c r="IX82" s="55"/>
      <c r="IY82" s="55"/>
      <c r="IZ82" s="55"/>
      <c r="JA82" s="55"/>
      <c r="JB82" s="55"/>
      <c r="JC82" s="55"/>
      <c r="JD82" s="55"/>
      <c r="JE82" s="55"/>
      <c r="JF82" s="55"/>
      <c r="JG82" s="55"/>
      <c r="JH82" s="319"/>
      <c r="JI82" s="55"/>
      <c r="JJ82" s="55"/>
      <c r="JK82" s="319"/>
      <c r="JL82" s="55"/>
      <c r="JM82" s="55"/>
      <c r="JN82" s="55"/>
      <c r="JO82" s="55"/>
      <c r="JP82" s="55"/>
      <c r="JQ82" s="55"/>
      <c r="JR82" s="55"/>
      <c r="JS82" s="55"/>
      <c r="JT82" s="55"/>
      <c r="JU82" s="55"/>
      <c r="JV82" s="55"/>
      <c r="JW82" s="55"/>
      <c r="JX82" s="55"/>
      <c r="JY82" s="55"/>
      <c r="JZ82" s="55"/>
      <c r="KA82" s="55"/>
      <c r="KB82" s="319"/>
      <c r="KC82" s="319"/>
      <c r="KD82" s="55"/>
      <c r="KE82" s="55"/>
      <c r="KF82" s="55"/>
      <c r="KG82" s="55"/>
      <c r="KH82" s="55"/>
      <c r="KI82" s="55"/>
      <c r="KJ82" s="55"/>
      <c r="KK82" s="55"/>
      <c r="KL82" s="55"/>
      <c r="KM82" s="55"/>
      <c r="KN82" s="55"/>
      <c r="KO82" s="55"/>
      <c r="KP82" s="55"/>
      <c r="KQ82" s="55"/>
      <c r="KR82" s="55"/>
      <c r="KS82" s="55"/>
      <c r="KT82" s="55"/>
      <c r="KU82" s="55"/>
      <c r="KV82" s="55"/>
      <c r="KW82" s="55"/>
      <c r="KX82" s="55"/>
      <c r="KY82" s="319"/>
      <c r="KZ82" s="55"/>
      <c r="LA82" s="55"/>
      <c r="LB82" s="55"/>
      <c r="LC82" s="55"/>
      <c r="LD82" s="55"/>
      <c r="LE82" s="55"/>
      <c r="LF82" s="319"/>
      <c r="LG82" s="55"/>
      <c r="LH82" s="55"/>
      <c r="LI82" s="55"/>
      <c r="LJ82" s="55"/>
      <c r="LK82" s="55"/>
      <c r="LL82" s="55"/>
      <c r="LM82" s="55"/>
      <c r="LN82" s="55"/>
      <c r="LO82" s="55"/>
      <c r="LP82" s="55"/>
      <c r="LQ82" s="55"/>
      <c r="LR82" s="55"/>
      <c r="LS82" s="55"/>
      <c r="LT82" s="319"/>
      <c r="LU82" s="55"/>
      <c r="LV82" s="55"/>
      <c r="LW82" s="55"/>
      <c r="LX82" s="55"/>
      <c r="LY82" s="55"/>
      <c r="LZ82" s="55"/>
      <c r="MA82" s="55"/>
      <c r="MB82" s="55"/>
      <c r="MC82" s="55"/>
      <c r="MD82" s="55"/>
      <c r="ME82" s="55"/>
      <c r="MF82" s="319"/>
      <c r="MG82" s="55"/>
      <c r="MH82" s="55"/>
      <c r="MI82" s="319"/>
      <c r="MJ82" s="55"/>
      <c r="MK82" s="55"/>
      <c r="ML82" s="55"/>
      <c r="MM82" s="319"/>
      <c r="MN82" s="55"/>
      <c r="MO82" s="55"/>
      <c r="MP82" s="55"/>
      <c r="MQ82" s="55"/>
      <c r="MR82" s="55"/>
      <c r="MS82" s="55"/>
      <c r="MT82" s="55"/>
      <c r="MU82" s="55"/>
      <c r="MV82" s="55"/>
      <c r="MW82" s="55"/>
      <c r="MX82" s="319"/>
      <c r="MY82" s="55"/>
      <c r="MZ82" s="55"/>
      <c r="NA82" s="55"/>
      <c r="NB82" s="55"/>
      <c r="NC82" s="55"/>
      <c r="ND82" s="55"/>
      <c r="NE82" s="319"/>
      <c r="NF82" s="55"/>
      <c r="NG82" s="55"/>
      <c r="NH82" s="55"/>
      <c r="NI82" s="55"/>
      <c r="NJ82" s="55"/>
      <c r="NK82" s="55"/>
      <c r="NL82" s="55"/>
      <c r="NM82" s="55"/>
      <c r="NN82" s="55"/>
      <c r="NO82" s="55"/>
      <c r="NP82" s="55"/>
      <c r="NQ82" s="55"/>
      <c r="NR82" s="55"/>
      <c r="NS82" s="55"/>
      <c r="NT82" s="55"/>
      <c r="NU82" s="55"/>
      <c r="NV82" s="55"/>
      <c r="NW82" s="55"/>
      <c r="NX82" s="55"/>
      <c r="NY82" s="55"/>
      <c r="NZ82" s="55"/>
      <c r="OA82" s="55"/>
      <c r="OB82" s="55"/>
      <c r="OC82" s="55"/>
      <c r="OD82" s="55"/>
      <c r="OE82" s="55"/>
      <c r="OF82" s="55"/>
      <c r="OG82" s="55"/>
      <c r="OH82" s="55"/>
      <c r="OI82" s="55"/>
      <c r="OJ82" s="55"/>
      <c r="OK82" s="55"/>
      <c r="OL82" s="55"/>
      <c r="OM82" s="55"/>
      <c r="ON82" s="55"/>
      <c r="OO82" s="55"/>
      <c r="OP82" s="55"/>
      <c r="OQ82" s="55"/>
      <c r="OR82" s="55"/>
      <c r="OS82" s="55"/>
      <c r="OT82" s="55"/>
      <c r="OU82" s="55"/>
      <c r="OV82" s="55"/>
      <c r="OW82" s="55"/>
      <c r="OX82" s="55"/>
      <c r="OY82" s="55"/>
      <c r="OZ82" s="55"/>
      <c r="PA82" s="55"/>
      <c r="PB82" s="55"/>
      <c r="PC82" s="55"/>
      <c r="PD82" s="55"/>
      <c r="PE82" s="55"/>
      <c r="PF82" s="55"/>
      <c r="PG82" s="55"/>
      <c r="PH82" s="55"/>
      <c r="PI82" s="55"/>
      <c r="PJ82" s="55"/>
      <c r="PK82" s="55"/>
      <c r="PL82" s="55"/>
      <c r="PM82" s="55"/>
      <c r="PN82" s="55"/>
      <c r="PO82" s="55"/>
      <c r="PP82" s="55"/>
      <c r="PQ82" s="55"/>
      <c r="PR82" s="55"/>
      <c r="PS82" s="55"/>
      <c r="PT82" s="55"/>
      <c r="PU82" s="55"/>
      <c r="PV82" s="55"/>
      <c r="PW82" s="55"/>
      <c r="PX82" s="55"/>
      <c r="PY82" s="55"/>
      <c r="PZ82" s="55"/>
    </row>
    <row r="83" spans="1:442" ht="14.5">
      <c r="A83" s="256">
        <v>80</v>
      </c>
      <c r="B83" s="230" t="s">
        <v>5927</v>
      </c>
      <c r="C83" s="100">
        <f t="shared" si="1"/>
        <v>17</v>
      </c>
      <c r="D83" s="319"/>
      <c r="E83" s="100" t="s">
        <v>5871</v>
      </c>
      <c r="F83" s="55"/>
      <c r="G83" s="55"/>
      <c r="H83" s="55" t="s">
        <v>5860</v>
      </c>
      <c r="I83" s="55"/>
      <c r="J83" s="55" t="s">
        <v>5860</v>
      </c>
      <c r="K83" s="55"/>
      <c r="L83" s="55"/>
      <c r="M83" s="55"/>
      <c r="N83" s="55"/>
      <c r="O83" s="55" t="s">
        <v>5860</v>
      </c>
      <c r="P83" s="55" t="s">
        <v>5860</v>
      </c>
      <c r="Q83" s="55" t="s">
        <v>5860</v>
      </c>
      <c r="R83" s="55"/>
      <c r="S83" s="55"/>
      <c r="T83" s="55"/>
      <c r="U83" s="55"/>
      <c r="V83" s="55" t="s">
        <v>5860</v>
      </c>
      <c r="W83" s="55"/>
      <c r="X83" s="55" t="s">
        <v>5860</v>
      </c>
      <c r="Y83" s="55" t="s">
        <v>5860</v>
      </c>
      <c r="Z83" s="55"/>
      <c r="AA83" s="55"/>
      <c r="AB83" s="55"/>
      <c r="AC83" s="55"/>
      <c r="AD83" s="55"/>
      <c r="AE83" s="55"/>
      <c r="AF83" s="55" t="s">
        <v>5860</v>
      </c>
      <c r="AG83" s="55" t="s">
        <v>5860</v>
      </c>
      <c r="AH83" s="55"/>
      <c r="AI83" s="55" t="s">
        <v>5860</v>
      </c>
      <c r="AJ83" s="55"/>
      <c r="AK83" s="55"/>
      <c r="AL83" s="55" t="s">
        <v>5860</v>
      </c>
      <c r="AM83" s="55"/>
      <c r="AN83" s="55"/>
      <c r="AO83" s="55" t="s">
        <v>5860</v>
      </c>
      <c r="AP83" s="55" t="s">
        <v>5860</v>
      </c>
      <c r="AQ83" s="55"/>
      <c r="AR83" s="55"/>
      <c r="AS83" s="55"/>
      <c r="AT83" s="55" t="s">
        <v>5860</v>
      </c>
      <c r="AU83" s="55"/>
      <c r="AV83" s="55"/>
      <c r="AW83" s="55"/>
      <c r="AX83" s="55"/>
      <c r="AY83" s="55"/>
      <c r="AZ83" s="55"/>
      <c r="BA83" s="55"/>
      <c r="BB83" s="55"/>
      <c r="BC83" s="100"/>
      <c r="BD83" s="55"/>
      <c r="BE83" s="55"/>
      <c r="BF83" s="55"/>
      <c r="BG83" s="55"/>
      <c r="BH83" s="55"/>
      <c r="BI83" s="55"/>
      <c r="BJ83" s="55"/>
      <c r="BK83" s="55"/>
      <c r="BL83" s="55"/>
      <c r="BM83" s="55"/>
      <c r="BN83" s="55"/>
      <c r="BO83" s="55"/>
      <c r="BP83" s="55"/>
      <c r="BQ83" s="55"/>
      <c r="BR83" s="55"/>
      <c r="BS83" s="257"/>
      <c r="BT83" s="261"/>
      <c r="BU83" s="55"/>
      <c r="BV83" s="55"/>
      <c r="BW83" s="55"/>
      <c r="BX83" s="55"/>
      <c r="BY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t="s">
        <v>568</v>
      </c>
      <c r="DQ83" s="55"/>
      <c r="DR83" s="55"/>
      <c r="DS83" s="55"/>
      <c r="DT83" s="55"/>
      <c r="DU83" s="55"/>
      <c r="DV83" s="55"/>
      <c r="DW83" s="55"/>
      <c r="DX83" s="55"/>
      <c r="DY83" s="55"/>
      <c r="DZ83" s="55"/>
      <c r="EA83" s="55"/>
      <c r="EB83" s="55"/>
      <c r="EC83" s="55"/>
      <c r="ED83" s="55"/>
      <c r="EE83" s="55"/>
      <c r="EF83" s="55"/>
      <c r="EG83" s="55"/>
      <c r="EH83" s="55"/>
      <c r="EI83" s="55"/>
      <c r="EJ83" s="55"/>
      <c r="EK83" s="55"/>
      <c r="EL83" s="55"/>
      <c r="EM83" s="257"/>
      <c r="EN83" s="55"/>
      <c r="EO83" s="258"/>
      <c r="EP83" s="55"/>
      <c r="EQ83" s="55"/>
      <c r="ER83" s="55"/>
      <c r="ES83" s="55"/>
      <c r="ET83" s="55"/>
      <c r="EU83" s="55"/>
      <c r="EV83" s="55"/>
      <c r="EW83" s="55"/>
      <c r="EX83" s="55"/>
      <c r="EY83" s="55"/>
      <c r="EZ83" s="55"/>
      <c r="FA83" s="55"/>
      <c r="FB83" s="55"/>
      <c r="FC83" s="55"/>
      <c r="FD83" s="55"/>
      <c r="FE83" s="55"/>
      <c r="FF83" s="55"/>
      <c r="FG83" s="55"/>
      <c r="FH83" s="55"/>
      <c r="FI83" s="259"/>
      <c r="FJ83" s="55"/>
      <c r="FK83" s="55"/>
      <c r="FL83" s="55"/>
      <c r="FM83" s="55"/>
      <c r="FN83" s="55"/>
      <c r="FO83" s="55"/>
      <c r="FP83" s="55"/>
      <c r="FQ83" s="260"/>
      <c r="FR83" s="260"/>
      <c r="FS83" s="55"/>
      <c r="FT83" s="55"/>
      <c r="FU83" s="55"/>
      <c r="FV83" s="55"/>
      <c r="FW83" s="55"/>
      <c r="FX83" s="55"/>
      <c r="FY83" s="55"/>
      <c r="FZ83" s="55"/>
      <c r="GA83" s="55"/>
      <c r="GB83" s="55"/>
      <c r="GC83" s="55"/>
      <c r="GD83" s="55"/>
      <c r="GE83" s="55"/>
      <c r="GF83" s="55"/>
      <c r="GG83" s="55"/>
      <c r="GH83" s="55"/>
      <c r="GI83" s="55"/>
      <c r="GJ83" s="55"/>
      <c r="GK83" s="55"/>
      <c r="GL83" s="55"/>
      <c r="GM83" s="55"/>
      <c r="GN83" s="55"/>
      <c r="GO83" s="55"/>
      <c r="GP83" s="55"/>
      <c r="GQ83" s="55"/>
      <c r="GR83" s="55"/>
      <c r="GS83" s="55"/>
      <c r="GT83" s="55"/>
      <c r="GU83" s="55"/>
      <c r="GV83" s="55"/>
      <c r="GW83" s="55"/>
      <c r="GX83" s="55"/>
      <c r="GY83" s="55"/>
      <c r="GZ83" s="55"/>
      <c r="HA83" s="55"/>
      <c r="HB83" s="55"/>
      <c r="HC83" s="55"/>
      <c r="HD83" s="55"/>
      <c r="HE83" s="55"/>
      <c r="HF83" s="55"/>
      <c r="HG83" s="55"/>
      <c r="HH83" s="55"/>
      <c r="HI83" s="55"/>
      <c r="HJ83" s="55"/>
      <c r="HK83" s="55"/>
      <c r="HL83" s="55"/>
      <c r="HM83" s="55"/>
      <c r="HN83" s="55"/>
      <c r="HO83" s="55"/>
      <c r="HP83" s="55"/>
      <c r="HQ83" s="55"/>
      <c r="HR83" s="260"/>
      <c r="HS83" s="55"/>
      <c r="HT83" s="55"/>
      <c r="HU83" s="55"/>
      <c r="HV83" s="55"/>
      <c r="HW83" s="55"/>
      <c r="HX83" s="55"/>
      <c r="HY83" s="55"/>
      <c r="HZ83" s="55"/>
      <c r="IA83" s="55"/>
      <c r="IB83" s="55"/>
      <c r="IC83" s="55"/>
      <c r="ID83" s="319"/>
      <c r="IE83" s="55"/>
      <c r="IF83" s="55"/>
      <c r="IG83" s="55"/>
      <c r="IH83" s="55"/>
      <c r="II83" s="55"/>
      <c r="IJ83" s="55"/>
      <c r="IK83" s="55"/>
      <c r="IL83" s="55"/>
      <c r="IM83" s="55"/>
      <c r="IN83" s="55"/>
      <c r="IO83" s="55"/>
      <c r="IP83" s="55"/>
      <c r="IQ83" s="55"/>
      <c r="IR83" s="55"/>
      <c r="IS83" s="55"/>
      <c r="IT83" s="55"/>
      <c r="IU83" s="55"/>
      <c r="IV83" s="55"/>
      <c r="IW83" s="55"/>
      <c r="IX83" s="55"/>
      <c r="IY83" s="55"/>
      <c r="IZ83" s="55"/>
      <c r="JA83" s="55"/>
      <c r="JB83" s="55"/>
      <c r="JC83" s="55"/>
      <c r="JD83" s="55"/>
      <c r="JE83" s="55"/>
      <c r="JF83" s="55"/>
      <c r="JG83" s="55"/>
      <c r="JH83" s="319"/>
      <c r="JI83" s="55"/>
      <c r="JJ83" s="55"/>
      <c r="JK83" s="319"/>
      <c r="JL83" s="55"/>
      <c r="JM83" s="55"/>
      <c r="JN83" s="55"/>
      <c r="JO83" s="55"/>
      <c r="JP83" s="55"/>
      <c r="JQ83" s="55"/>
      <c r="JR83" s="55"/>
      <c r="JS83" s="55"/>
      <c r="JT83" s="55"/>
      <c r="JU83" s="55"/>
      <c r="JV83" s="55"/>
      <c r="JW83" s="55"/>
      <c r="JX83" s="55"/>
      <c r="JY83" s="55"/>
      <c r="JZ83" s="55"/>
      <c r="KA83" s="55"/>
      <c r="KB83" s="319"/>
      <c r="KC83" s="319"/>
      <c r="KD83" s="55"/>
      <c r="KE83" s="55"/>
      <c r="KF83" s="55"/>
      <c r="KG83" s="55"/>
      <c r="KH83" s="55"/>
      <c r="KI83" s="55"/>
      <c r="KJ83" s="55"/>
      <c r="KK83" s="55"/>
      <c r="KL83" s="55"/>
      <c r="KM83" s="55"/>
      <c r="KN83" s="55"/>
      <c r="KO83" s="55"/>
      <c r="KP83" s="55"/>
      <c r="KQ83" s="55"/>
      <c r="KR83" s="55"/>
      <c r="KS83" s="55"/>
      <c r="KT83" s="55"/>
      <c r="KU83" s="55"/>
      <c r="KV83" s="55"/>
      <c r="KW83" s="55"/>
      <c r="KX83" s="55"/>
      <c r="KY83" s="319"/>
      <c r="KZ83" s="55"/>
      <c r="LA83" s="55"/>
      <c r="LB83" s="55"/>
      <c r="LC83" s="55"/>
      <c r="LD83" s="55"/>
      <c r="LE83" s="55"/>
      <c r="LF83" s="319"/>
      <c r="LG83" s="55"/>
      <c r="LH83" s="55"/>
      <c r="LI83" s="55"/>
      <c r="LJ83" s="55"/>
      <c r="LK83" s="55"/>
      <c r="LL83" s="55"/>
      <c r="LM83" s="55"/>
      <c r="LN83" s="55"/>
      <c r="LO83" s="55"/>
      <c r="LP83" s="55"/>
      <c r="LQ83" s="55"/>
      <c r="LR83" s="55"/>
      <c r="LS83" s="55"/>
      <c r="LT83" s="319"/>
      <c r="LU83" s="55"/>
      <c r="LV83" s="55"/>
      <c r="LW83" s="55"/>
      <c r="LX83" s="55"/>
      <c r="LY83" s="55"/>
      <c r="LZ83" s="55"/>
      <c r="MA83" s="55"/>
      <c r="MB83" s="55"/>
      <c r="MC83" s="55"/>
      <c r="MD83" s="55"/>
      <c r="ME83" s="55"/>
      <c r="MF83" s="319"/>
      <c r="MG83" s="55"/>
      <c r="MH83" s="55"/>
      <c r="MI83" s="319"/>
      <c r="MJ83" s="55"/>
      <c r="MK83" s="55"/>
      <c r="ML83" s="55"/>
      <c r="MM83" s="319"/>
      <c r="MN83" s="55"/>
      <c r="MO83" s="55"/>
      <c r="MP83" s="55"/>
      <c r="MQ83" s="55"/>
      <c r="MR83" s="55"/>
      <c r="MS83" s="55"/>
      <c r="MT83" s="55"/>
      <c r="MU83" s="55"/>
      <c r="MV83" s="55"/>
      <c r="MW83" s="55"/>
      <c r="MX83" s="319"/>
      <c r="MY83" s="55"/>
      <c r="MZ83" s="55"/>
      <c r="NA83" s="55"/>
      <c r="NB83" s="55"/>
      <c r="NC83" s="55"/>
      <c r="ND83" s="55"/>
      <c r="NE83" s="319"/>
      <c r="NF83" s="55"/>
      <c r="NG83" s="55" t="s">
        <v>5860</v>
      </c>
      <c r="NH83" s="55"/>
      <c r="NI83" s="55"/>
      <c r="NJ83" s="55"/>
      <c r="NK83" s="55"/>
      <c r="NL83" s="55"/>
      <c r="NM83" s="55"/>
      <c r="NN83" s="55"/>
      <c r="NO83" s="55"/>
      <c r="NP83" s="55"/>
      <c r="NQ83" s="55"/>
      <c r="NR83" s="55"/>
      <c r="NS83" s="55"/>
      <c r="NT83" s="55"/>
      <c r="NU83" s="55"/>
      <c r="NV83" s="55"/>
      <c r="NW83" s="55"/>
      <c r="NX83" s="55"/>
      <c r="NY83" s="55"/>
      <c r="NZ83" s="55"/>
      <c r="OA83" s="55"/>
      <c r="OB83" s="55"/>
      <c r="OC83" s="55"/>
      <c r="OD83" s="55"/>
      <c r="OE83" s="55"/>
      <c r="OF83" s="55"/>
      <c r="OG83" s="55"/>
      <c r="OH83" s="55"/>
      <c r="OI83" s="55"/>
      <c r="OJ83" s="55"/>
      <c r="OK83" s="55"/>
      <c r="OL83" s="55"/>
      <c r="OM83" s="55"/>
      <c r="ON83" s="55"/>
      <c r="OO83" s="55"/>
      <c r="OP83" s="55"/>
      <c r="OQ83" s="55"/>
      <c r="OR83" s="55"/>
      <c r="OS83" s="55"/>
      <c r="OT83" s="55"/>
      <c r="OU83" s="55"/>
      <c r="OV83" s="55"/>
      <c r="OW83" s="55"/>
      <c r="OX83" s="55"/>
      <c r="OY83" s="55"/>
      <c r="OZ83" s="55"/>
      <c r="PA83" s="55"/>
      <c r="PB83" s="55"/>
      <c r="PC83" s="55"/>
      <c r="PD83" s="55"/>
      <c r="PE83" s="55"/>
      <c r="PF83" s="55"/>
      <c r="PG83" s="55"/>
      <c r="PH83" s="55"/>
      <c r="PI83" s="55"/>
      <c r="PJ83" s="55"/>
      <c r="PK83" s="55"/>
      <c r="PL83" s="55"/>
      <c r="PM83" s="55"/>
      <c r="PN83" s="55"/>
      <c r="PO83" s="55"/>
      <c r="PP83" s="55"/>
      <c r="PQ83" s="55"/>
      <c r="PR83" s="55"/>
      <c r="PS83" s="55"/>
      <c r="PT83" s="55"/>
      <c r="PU83" s="55"/>
      <c r="PV83" s="55"/>
      <c r="PW83" s="55"/>
      <c r="PX83" s="55"/>
      <c r="PY83" s="55"/>
      <c r="PZ83" s="55"/>
    </row>
    <row r="84" spans="1:442" ht="14.5">
      <c r="A84" s="256">
        <v>81</v>
      </c>
      <c r="B84" s="230" t="s">
        <v>5928</v>
      </c>
      <c r="C84" s="100">
        <f t="shared" si="1"/>
        <v>4</v>
      </c>
      <c r="D84" s="319"/>
      <c r="E84" s="100"/>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100"/>
      <c r="BD84" s="55"/>
      <c r="BE84" s="55"/>
      <c r="BF84" s="55"/>
      <c r="BG84" s="55"/>
      <c r="BH84" s="55"/>
      <c r="BI84" s="55"/>
      <c r="BJ84" s="55"/>
      <c r="BK84" s="55"/>
      <c r="BL84" s="55"/>
      <c r="BM84" s="55"/>
      <c r="BN84" s="55"/>
      <c r="BO84" s="55"/>
      <c r="BP84" s="55"/>
      <c r="BQ84" s="55"/>
      <c r="BR84" s="55"/>
      <c r="BS84" s="257"/>
      <c r="BT84" s="261"/>
      <c r="BU84" s="55"/>
      <c r="BV84" s="55"/>
      <c r="BW84" s="55"/>
      <c r="BX84" s="55"/>
      <c r="BY84" s="55"/>
      <c r="BZ84" s="55"/>
      <c r="CA84" s="55"/>
      <c r="CB84" s="55"/>
      <c r="CC84" s="55"/>
      <c r="CD84" s="55"/>
      <c r="CE84" s="55"/>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t="s">
        <v>568</v>
      </c>
      <c r="DQ84" s="55"/>
      <c r="DR84" s="55"/>
      <c r="DS84" s="55"/>
      <c r="DT84" s="55"/>
      <c r="DU84" s="55"/>
      <c r="DV84" s="55"/>
      <c r="DW84" s="55"/>
      <c r="DX84" s="55"/>
      <c r="DY84" s="55"/>
      <c r="DZ84" s="55"/>
      <c r="EA84" s="55"/>
      <c r="EB84" s="55"/>
      <c r="EC84" s="55"/>
      <c r="ED84" s="55"/>
      <c r="EE84" s="55"/>
      <c r="EF84" s="55"/>
      <c r="EG84" s="55"/>
      <c r="EH84" s="55"/>
      <c r="EI84" s="55"/>
      <c r="EJ84" s="55"/>
      <c r="EK84" s="55"/>
      <c r="EL84" s="55"/>
      <c r="EM84" s="257"/>
      <c r="EN84" s="55"/>
      <c r="EO84" s="258"/>
      <c r="EP84" s="55"/>
      <c r="EQ84" s="55"/>
      <c r="ER84" s="55"/>
      <c r="ES84" s="55"/>
      <c r="ET84" s="55"/>
      <c r="EU84" s="55"/>
      <c r="EV84" s="55"/>
      <c r="EW84" s="55"/>
      <c r="EX84" s="55"/>
      <c r="EY84" s="55"/>
      <c r="EZ84" s="55"/>
      <c r="FA84" s="55"/>
      <c r="FB84" s="55"/>
      <c r="FC84" s="55"/>
      <c r="FD84" s="55"/>
      <c r="FE84" s="55"/>
      <c r="FF84" s="55"/>
      <c r="FG84" s="55"/>
      <c r="FH84" s="55"/>
      <c r="FI84" s="259"/>
      <c r="FJ84" s="55"/>
      <c r="FK84" s="55"/>
      <c r="FL84" s="55"/>
      <c r="FM84" s="55"/>
      <c r="FN84" s="55"/>
      <c r="FO84" s="55"/>
      <c r="FP84" s="55"/>
      <c r="FQ84" s="260"/>
      <c r="FR84" s="260"/>
      <c r="FS84" s="55"/>
      <c r="FT84" s="55"/>
      <c r="FU84" s="55"/>
      <c r="FV84" s="55"/>
      <c r="FW84" s="55"/>
      <c r="FX84" s="55"/>
      <c r="FY84" s="55"/>
      <c r="FZ84" s="55"/>
      <c r="GA84" s="55" t="s">
        <v>5860</v>
      </c>
      <c r="GB84" s="55"/>
      <c r="GC84" s="55"/>
      <c r="GD84" s="55"/>
      <c r="GE84" s="55"/>
      <c r="GF84" s="55"/>
      <c r="GG84" s="55"/>
      <c r="GH84" s="55"/>
      <c r="GI84" s="55"/>
      <c r="GJ84" s="55"/>
      <c r="GK84" s="55"/>
      <c r="GL84" s="55"/>
      <c r="GM84" s="55"/>
      <c r="GN84" s="55"/>
      <c r="GO84" s="55"/>
      <c r="GP84" s="55"/>
      <c r="GQ84" s="55"/>
      <c r="GR84" s="55"/>
      <c r="GS84" s="55" t="s">
        <v>5860</v>
      </c>
      <c r="GT84" s="55"/>
      <c r="GU84" s="55"/>
      <c r="GV84" s="55"/>
      <c r="GW84" s="55"/>
      <c r="GX84" s="55"/>
      <c r="GY84" s="55"/>
      <c r="GZ84" s="55"/>
      <c r="HA84" s="55"/>
      <c r="HB84" s="55"/>
      <c r="HC84" s="55"/>
      <c r="HD84" s="55"/>
      <c r="HE84" s="55"/>
      <c r="HF84" s="55"/>
      <c r="HG84" s="55"/>
      <c r="HH84" s="55"/>
      <c r="HI84" s="55"/>
      <c r="HJ84" s="55"/>
      <c r="HK84" s="55"/>
      <c r="HL84" s="55"/>
      <c r="HM84" s="55"/>
      <c r="HN84" s="55"/>
      <c r="HO84" s="55"/>
      <c r="HP84" s="55"/>
      <c r="HQ84" s="55"/>
      <c r="HR84" s="260"/>
      <c r="HS84" s="55"/>
      <c r="HT84" s="55"/>
      <c r="HU84" s="55"/>
      <c r="HV84" s="55"/>
      <c r="HW84" s="55"/>
      <c r="HX84" s="55"/>
      <c r="HY84" s="55"/>
      <c r="HZ84" s="55"/>
      <c r="IA84" s="55"/>
      <c r="IB84" s="55"/>
      <c r="IC84" s="55"/>
      <c r="ID84" s="319"/>
      <c r="IE84" s="55"/>
      <c r="IF84" s="55"/>
      <c r="IG84" s="55"/>
      <c r="IH84" s="55"/>
      <c r="II84" s="55"/>
      <c r="IJ84" s="55"/>
      <c r="IK84" s="55"/>
      <c r="IL84" s="55"/>
      <c r="IM84" s="55"/>
      <c r="IN84" s="55"/>
      <c r="IO84" s="55"/>
      <c r="IP84" s="55"/>
      <c r="IQ84" s="55"/>
      <c r="IR84" s="55"/>
      <c r="IS84" s="55"/>
      <c r="IT84" s="55"/>
      <c r="IU84" s="55"/>
      <c r="IV84" s="55"/>
      <c r="IW84" s="55"/>
      <c r="IX84" s="55"/>
      <c r="IY84" s="55"/>
      <c r="IZ84" s="55"/>
      <c r="JA84" s="55"/>
      <c r="JB84" s="55"/>
      <c r="JC84" s="55"/>
      <c r="JD84" s="55"/>
      <c r="JE84" s="55"/>
      <c r="JF84" s="55"/>
      <c r="JG84" s="55"/>
      <c r="JH84" s="319"/>
      <c r="JI84" s="55"/>
      <c r="JJ84" s="55"/>
      <c r="JK84" s="319"/>
      <c r="JL84" s="55"/>
      <c r="JM84" s="55"/>
      <c r="JN84" s="55"/>
      <c r="JO84" s="55"/>
      <c r="JP84" s="55"/>
      <c r="JQ84" s="55"/>
      <c r="JR84" s="55"/>
      <c r="JS84" s="55"/>
      <c r="JT84" s="55"/>
      <c r="JU84" s="55"/>
      <c r="JV84" s="55"/>
      <c r="JW84" s="55"/>
      <c r="JX84" s="55"/>
      <c r="JY84" s="55"/>
      <c r="JZ84" s="55"/>
      <c r="KA84" s="55"/>
      <c r="KB84" s="319"/>
      <c r="KC84" s="319"/>
      <c r="KD84" s="55"/>
      <c r="KE84" s="55"/>
      <c r="KF84" s="55"/>
      <c r="KG84" s="55"/>
      <c r="KH84" s="55"/>
      <c r="KI84" s="55"/>
      <c r="KJ84" s="55"/>
      <c r="KK84" s="55"/>
      <c r="KL84" s="55"/>
      <c r="KM84" s="55"/>
      <c r="KN84" s="55"/>
      <c r="KO84" s="55"/>
      <c r="KP84" s="55"/>
      <c r="KQ84" s="55"/>
      <c r="KR84" s="55"/>
      <c r="KS84" s="55"/>
      <c r="KT84" s="55"/>
      <c r="KU84" s="55"/>
      <c r="KV84" s="55"/>
      <c r="KW84" s="55"/>
      <c r="KX84" s="55"/>
      <c r="KY84" s="319"/>
      <c r="KZ84" s="55"/>
      <c r="LA84" s="55"/>
      <c r="LB84" s="55"/>
      <c r="LC84" s="55"/>
      <c r="LD84" s="55"/>
      <c r="LE84" s="55"/>
      <c r="LF84" s="319"/>
      <c r="LG84" s="55"/>
      <c r="LH84" s="55"/>
      <c r="LI84" s="55"/>
      <c r="LJ84" s="55"/>
      <c r="LK84" s="55"/>
      <c r="LL84" s="55"/>
      <c r="LM84" s="55"/>
      <c r="LN84" s="55"/>
      <c r="LO84" s="55"/>
      <c r="LP84" s="55"/>
      <c r="LQ84" s="55"/>
      <c r="LR84" s="55"/>
      <c r="LS84" s="55"/>
      <c r="LT84" s="319"/>
      <c r="LU84" s="55"/>
      <c r="LV84" s="55"/>
      <c r="LW84" s="55"/>
      <c r="LX84" s="55" t="s">
        <v>5860</v>
      </c>
      <c r="LY84" s="55"/>
      <c r="LZ84" s="55"/>
      <c r="MA84" s="55"/>
      <c r="MB84" s="55"/>
      <c r="MC84" s="55"/>
      <c r="MD84" s="55"/>
      <c r="ME84" s="55"/>
      <c r="MF84" s="319"/>
      <c r="MG84" s="55"/>
      <c r="MH84" s="55"/>
      <c r="MI84" s="319"/>
      <c r="MJ84" s="55"/>
      <c r="MK84" s="55"/>
      <c r="ML84" s="55"/>
      <c r="MM84" s="319"/>
      <c r="MN84" s="55"/>
      <c r="MO84" s="55"/>
      <c r="MP84" s="55"/>
      <c r="MQ84" s="55"/>
      <c r="MR84" s="55"/>
      <c r="MS84" s="55"/>
      <c r="MT84" s="55"/>
      <c r="MU84" s="55" t="s">
        <v>5860</v>
      </c>
      <c r="MV84" s="55"/>
      <c r="MW84" s="55"/>
      <c r="MX84" s="319"/>
      <c r="MY84" s="55"/>
      <c r="MZ84" s="55"/>
      <c r="NA84" s="55"/>
      <c r="NB84" s="55"/>
      <c r="NC84" s="55"/>
      <c r="ND84" s="55"/>
      <c r="NE84" s="319"/>
      <c r="NF84" s="55"/>
      <c r="NG84" s="55"/>
      <c r="NH84" s="55"/>
      <c r="NI84" s="55"/>
      <c r="NJ84" s="55"/>
      <c r="NK84" s="55"/>
      <c r="NL84" s="55"/>
      <c r="NM84" s="55"/>
      <c r="NN84" s="55"/>
      <c r="NO84" s="55"/>
      <c r="NP84" s="55"/>
      <c r="NQ84" s="55"/>
      <c r="NR84" s="55"/>
      <c r="NS84" s="55"/>
      <c r="NT84" s="55"/>
      <c r="NU84" s="55"/>
      <c r="NV84" s="55"/>
      <c r="NW84" s="55"/>
      <c r="NX84" s="55"/>
      <c r="NY84" s="55"/>
      <c r="NZ84" s="55"/>
      <c r="OA84" s="55"/>
      <c r="OB84" s="55"/>
      <c r="OC84" s="55"/>
      <c r="OD84" s="55"/>
      <c r="OE84" s="55"/>
      <c r="OF84" s="55"/>
      <c r="OG84" s="55"/>
      <c r="OH84" s="55"/>
      <c r="OI84" s="55"/>
      <c r="OJ84" s="55"/>
      <c r="OK84" s="55"/>
      <c r="OL84" s="55"/>
      <c r="OM84" s="55"/>
      <c r="ON84" s="55"/>
      <c r="OO84" s="55"/>
      <c r="OP84" s="55"/>
      <c r="OQ84" s="55"/>
      <c r="OR84" s="55"/>
      <c r="OS84" s="55"/>
      <c r="OT84" s="55"/>
      <c r="OU84" s="55"/>
      <c r="OV84" s="55"/>
      <c r="OW84" s="55"/>
      <c r="OX84" s="55"/>
      <c r="OY84" s="55"/>
      <c r="OZ84" s="55"/>
      <c r="PA84" s="55"/>
      <c r="PB84" s="55"/>
      <c r="PC84" s="55"/>
      <c r="PD84" s="55"/>
      <c r="PE84" s="55"/>
      <c r="PF84" s="55"/>
      <c r="PG84" s="55"/>
      <c r="PH84" s="55"/>
      <c r="PI84" s="55"/>
      <c r="PJ84" s="55"/>
      <c r="PK84" s="55"/>
      <c r="PL84" s="55"/>
      <c r="PM84" s="55"/>
      <c r="PN84" s="55"/>
      <c r="PO84" s="55"/>
      <c r="PP84" s="55"/>
      <c r="PQ84" s="55"/>
      <c r="PR84" s="55"/>
      <c r="PS84" s="55"/>
      <c r="PT84" s="55"/>
      <c r="PU84" s="55"/>
      <c r="PV84" s="55"/>
      <c r="PW84" s="55"/>
      <c r="PX84" s="55"/>
      <c r="PY84" s="55"/>
      <c r="PZ84" s="55"/>
    </row>
    <row r="85" spans="1:442" ht="14.5">
      <c r="A85" s="256">
        <v>82</v>
      </c>
      <c r="B85" s="230" t="s">
        <v>303</v>
      </c>
      <c r="C85" s="100">
        <f t="shared" si="1"/>
        <v>3</v>
      </c>
      <c r="D85" s="319"/>
      <c r="E85" s="100"/>
      <c r="F85" s="55"/>
      <c r="G85" s="55"/>
      <c r="H85" s="55"/>
      <c r="I85" s="55"/>
      <c r="J85" s="55"/>
      <c r="K85" s="55"/>
      <c r="L85" s="55"/>
      <c r="M85" s="55"/>
      <c r="N85" s="55"/>
      <c r="O85" s="55"/>
      <c r="P85" s="55"/>
      <c r="Q85" s="55"/>
      <c r="R85" s="55"/>
      <c r="S85" s="55"/>
      <c r="T85" s="55"/>
      <c r="U85" s="55"/>
      <c r="V85" s="55" t="s">
        <v>5860</v>
      </c>
      <c r="W85" s="55"/>
      <c r="X85" s="55"/>
      <c r="Y85" s="55" t="s">
        <v>5860</v>
      </c>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100"/>
      <c r="BD85" s="55"/>
      <c r="BE85" s="55"/>
      <c r="BF85" s="55"/>
      <c r="BG85" s="55"/>
      <c r="BH85" s="55"/>
      <c r="BI85" s="55"/>
      <c r="BJ85" s="55"/>
      <c r="BK85" s="55"/>
      <c r="BL85" s="55"/>
      <c r="BM85" s="55"/>
      <c r="BN85" s="55"/>
      <c r="BO85" s="55"/>
      <c r="BP85" s="55"/>
      <c r="BQ85" s="55"/>
      <c r="BR85" s="55"/>
      <c r="BS85" s="257"/>
      <c r="BT85" s="262"/>
      <c r="BU85" s="55" t="s">
        <v>5860</v>
      </c>
      <c r="BV85" s="55"/>
      <c r="BW85" s="55"/>
      <c r="BX85" s="55"/>
      <c r="BY85" s="55"/>
      <c r="BZ85" s="55"/>
      <c r="CA85" s="55"/>
      <c r="CB85" s="55"/>
      <c r="CC85" s="55"/>
      <c r="CD85" s="55"/>
      <c r="CE85" s="55"/>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t="s">
        <v>568</v>
      </c>
      <c r="DQ85" s="55"/>
      <c r="DR85" s="55"/>
      <c r="DS85" s="55"/>
      <c r="DT85" s="55"/>
      <c r="DU85" s="55"/>
      <c r="DV85" s="55"/>
      <c r="DW85" s="55"/>
      <c r="DX85" s="55"/>
      <c r="DY85" s="55"/>
      <c r="DZ85" s="55"/>
      <c r="EA85" s="55"/>
      <c r="EB85" s="55"/>
      <c r="EC85" s="55"/>
      <c r="ED85" s="55"/>
      <c r="EE85" s="55"/>
      <c r="EF85" s="55"/>
      <c r="EG85" s="55"/>
      <c r="EH85" s="55"/>
      <c r="EI85" s="55"/>
      <c r="EJ85" s="55"/>
      <c r="EK85" s="55"/>
      <c r="EL85" s="55"/>
      <c r="EM85" s="257"/>
      <c r="EN85" s="55"/>
      <c r="EO85" s="258"/>
      <c r="EP85" s="55"/>
      <c r="EQ85" s="55"/>
      <c r="ER85" s="55"/>
      <c r="ES85" s="55"/>
      <c r="ET85" s="55"/>
      <c r="EU85" s="55"/>
      <c r="EV85" s="55"/>
      <c r="EW85" s="55"/>
      <c r="EX85" s="55"/>
      <c r="EY85" s="55"/>
      <c r="EZ85" s="55"/>
      <c r="FA85" s="55"/>
      <c r="FB85" s="55"/>
      <c r="FC85" s="55"/>
      <c r="FD85" s="55"/>
      <c r="FE85" s="55"/>
      <c r="FF85" s="55"/>
      <c r="FG85" s="55"/>
      <c r="FH85" s="55"/>
      <c r="FI85" s="259"/>
      <c r="FJ85" s="55"/>
      <c r="FK85" s="55"/>
      <c r="FL85" s="55"/>
      <c r="FM85" s="55"/>
      <c r="FN85" s="55"/>
      <c r="FO85" s="55"/>
      <c r="FP85" s="55"/>
      <c r="FQ85" s="260"/>
      <c r="FR85" s="260"/>
      <c r="FS85" s="55"/>
      <c r="FT85" s="55"/>
      <c r="FU85" s="55"/>
      <c r="FV85" s="55"/>
      <c r="FW85" s="55"/>
      <c r="FX85" s="55"/>
      <c r="FY85" s="55"/>
      <c r="FZ85" s="55"/>
      <c r="GA85" s="55"/>
      <c r="GB85" s="55"/>
      <c r="GC85" s="55"/>
      <c r="GD85" s="55"/>
      <c r="GE85" s="55"/>
      <c r="GF85" s="55"/>
      <c r="GG85" s="55"/>
      <c r="GH85" s="55"/>
      <c r="GI85" s="55"/>
      <c r="GJ85" s="55"/>
      <c r="GK85" s="55"/>
      <c r="GL85" s="55"/>
      <c r="GM85" s="55"/>
      <c r="GN85" s="55"/>
      <c r="GO85" s="55"/>
      <c r="GP85" s="55"/>
      <c r="GQ85" s="55"/>
      <c r="GR85" s="55"/>
      <c r="GS85" s="55"/>
      <c r="GT85" s="55"/>
      <c r="GU85" s="55"/>
      <c r="GV85" s="55"/>
      <c r="GW85" s="55"/>
      <c r="GX85" s="55"/>
      <c r="GY85" s="55"/>
      <c r="GZ85" s="55"/>
      <c r="HA85" s="55"/>
      <c r="HB85" s="55"/>
      <c r="HC85" s="55"/>
      <c r="HD85" s="55"/>
      <c r="HE85" s="55"/>
      <c r="HF85" s="55"/>
      <c r="HG85" s="55"/>
      <c r="HH85" s="55"/>
      <c r="HI85" s="55"/>
      <c r="HJ85" s="55"/>
      <c r="HK85" s="55"/>
      <c r="HL85" s="55"/>
      <c r="HM85" s="55"/>
      <c r="HN85" s="55"/>
      <c r="HO85" s="55"/>
      <c r="HP85" s="55"/>
      <c r="HQ85" s="55"/>
      <c r="HR85" s="260"/>
      <c r="HS85" s="55"/>
      <c r="HT85" s="55"/>
      <c r="HU85" s="55"/>
      <c r="HV85" s="55"/>
      <c r="HW85" s="55"/>
      <c r="HX85" s="55"/>
      <c r="HY85" s="55"/>
      <c r="HZ85" s="55"/>
      <c r="IA85" s="55"/>
      <c r="IB85" s="55"/>
      <c r="IC85" s="55"/>
      <c r="ID85" s="319"/>
      <c r="IE85" s="55"/>
      <c r="IF85" s="55"/>
      <c r="IG85" s="55"/>
      <c r="IH85" s="55"/>
      <c r="II85" s="55"/>
      <c r="IJ85" s="55"/>
      <c r="IK85" s="55"/>
      <c r="IL85" s="55"/>
      <c r="IM85" s="55"/>
      <c r="IN85" s="55"/>
      <c r="IO85" s="55"/>
      <c r="IP85" s="55"/>
      <c r="IQ85" s="55"/>
      <c r="IR85" s="55"/>
      <c r="IS85" s="55"/>
      <c r="IT85" s="55"/>
      <c r="IU85" s="55"/>
      <c r="IV85" s="55"/>
      <c r="IW85" s="55"/>
      <c r="IX85" s="55"/>
      <c r="IY85" s="55"/>
      <c r="IZ85" s="55"/>
      <c r="JA85" s="55"/>
      <c r="JB85" s="55"/>
      <c r="JC85" s="55"/>
      <c r="JD85" s="55"/>
      <c r="JE85" s="55"/>
      <c r="JF85" s="55"/>
      <c r="JG85" s="55"/>
      <c r="JH85" s="319"/>
      <c r="JI85" s="55"/>
      <c r="JJ85" s="55"/>
      <c r="JK85" s="319"/>
      <c r="JL85" s="55"/>
      <c r="JM85" s="55"/>
      <c r="JN85" s="55"/>
      <c r="JO85" s="55"/>
      <c r="JP85" s="55"/>
      <c r="JQ85" s="55"/>
      <c r="JR85" s="55"/>
      <c r="JS85" s="55"/>
      <c r="JT85" s="55"/>
      <c r="JU85" s="55"/>
      <c r="JV85" s="55"/>
      <c r="JW85" s="55"/>
      <c r="JX85" s="55"/>
      <c r="JY85" s="55"/>
      <c r="JZ85" s="55"/>
      <c r="KA85" s="55"/>
      <c r="KB85" s="319"/>
      <c r="KC85" s="319"/>
      <c r="KD85" s="55"/>
      <c r="KE85" s="55"/>
      <c r="KF85" s="55"/>
      <c r="KG85" s="55"/>
      <c r="KH85" s="55"/>
      <c r="KI85" s="55"/>
      <c r="KJ85" s="55"/>
      <c r="KK85" s="55"/>
      <c r="KL85" s="55"/>
      <c r="KM85" s="55"/>
      <c r="KN85" s="55"/>
      <c r="KO85" s="55"/>
      <c r="KP85" s="55"/>
      <c r="KQ85" s="55"/>
      <c r="KR85" s="55"/>
      <c r="KS85" s="55"/>
      <c r="KT85" s="55"/>
      <c r="KU85" s="55"/>
      <c r="KV85" s="55"/>
      <c r="KW85" s="55"/>
      <c r="KX85" s="55"/>
      <c r="KY85" s="319"/>
      <c r="KZ85" s="55"/>
      <c r="LA85" s="55"/>
      <c r="LB85" s="55"/>
      <c r="LC85" s="55"/>
      <c r="LD85" s="55"/>
      <c r="LE85" s="55"/>
      <c r="LF85" s="319"/>
      <c r="LG85" s="55"/>
      <c r="LH85" s="55"/>
      <c r="LI85" s="55"/>
      <c r="LJ85" s="55"/>
      <c r="LK85" s="55"/>
      <c r="LL85" s="55"/>
      <c r="LM85" s="55"/>
      <c r="LN85" s="55"/>
      <c r="LO85" s="55"/>
      <c r="LP85" s="55"/>
      <c r="LQ85" s="55"/>
      <c r="LR85" s="55"/>
      <c r="LS85" s="55"/>
      <c r="LT85" s="319"/>
      <c r="LU85" s="55"/>
      <c r="LV85" s="55"/>
      <c r="LW85" s="55"/>
      <c r="LX85" s="55"/>
      <c r="LY85" s="55"/>
      <c r="LZ85" s="55"/>
      <c r="MA85" s="55"/>
      <c r="MB85" s="55"/>
      <c r="MC85" s="55"/>
      <c r="MD85" s="55"/>
      <c r="ME85" s="55"/>
      <c r="MF85" s="319"/>
      <c r="MG85" s="55"/>
      <c r="MH85" s="55"/>
      <c r="MI85" s="319"/>
      <c r="MJ85" s="55"/>
      <c r="MK85" s="55"/>
      <c r="ML85" s="55"/>
      <c r="MM85" s="319"/>
      <c r="MN85" s="55"/>
      <c r="MO85" s="55"/>
      <c r="MP85" s="55"/>
      <c r="MQ85" s="55"/>
      <c r="MR85" s="55"/>
      <c r="MS85" s="55"/>
      <c r="MT85" s="55"/>
      <c r="MU85" s="55"/>
      <c r="MV85" s="55"/>
      <c r="MW85" s="55"/>
      <c r="MX85" s="319"/>
      <c r="MY85" s="55"/>
      <c r="MZ85" s="55"/>
      <c r="NA85" s="55"/>
      <c r="NB85" s="55"/>
      <c r="NC85" s="55"/>
      <c r="ND85" s="55"/>
      <c r="NE85" s="319"/>
      <c r="NF85" s="55"/>
      <c r="NG85" s="55"/>
      <c r="NH85" s="55"/>
      <c r="NI85" s="55"/>
      <c r="NJ85" s="55"/>
      <c r="NK85" s="55"/>
      <c r="NL85" s="55"/>
      <c r="NM85" s="55"/>
      <c r="NN85" s="55"/>
      <c r="NO85" s="55"/>
      <c r="NP85" s="55"/>
      <c r="NQ85" s="55"/>
      <c r="NR85" s="55"/>
      <c r="NS85" s="55"/>
      <c r="NT85" s="55"/>
      <c r="NU85" s="55"/>
      <c r="NV85" s="55"/>
      <c r="NW85" s="55"/>
      <c r="NX85" s="55"/>
      <c r="NY85" s="55"/>
      <c r="NZ85" s="55"/>
      <c r="OA85" s="55"/>
      <c r="OB85" s="55"/>
      <c r="OC85" s="55"/>
      <c r="OD85" s="55"/>
      <c r="OE85" s="55"/>
      <c r="OF85" s="55"/>
      <c r="OG85" s="55"/>
      <c r="OH85" s="55"/>
      <c r="OI85" s="55"/>
      <c r="OJ85" s="55"/>
      <c r="OK85" s="55"/>
      <c r="OL85" s="55"/>
      <c r="OM85" s="55"/>
      <c r="ON85" s="55"/>
      <c r="OO85" s="55"/>
      <c r="OP85" s="55"/>
      <c r="OQ85" s="55"/>
      <c r="OR85" s="55"/>
      <c r="OS85" s="55"/>
      <c r="OT85" s="55"/>
      <c r="OU85" s="55"/>
      <c r="OV85" s="55"/>
      <c r="OW85" s="55"/>
      <c r="OX85" s="55"/>
      <c r="OY85" s="55"/>
      <c r="OZ85" s="55"/>
      <c r="PA85" s="55"/>
      <c r="PB85" s="55"/>
      <c r="PC85" s="55"/>
      <c r="PD85" s="55"/>
      <c r="PE85" s="55"/>
      <c r="PF85" s="55"/>
      <c r="PG85" s="55"/>
      <c r="PH85" s="55"/>
      <c r="PI85" s="55"/>
      <c r="PJ85" s="55"/>
      <c r="PK85" s="55"/>
      <c r="PL85" s="55"/>
      <c r="PM85" s="55"/>
      <c r="PN85" s="55"/>
      <c r="PO85" s="55"/>
      <c r="PP85" s="55"/>
      <c r="PQ85" s="55"/>
      <c r="PR85" s="55"/>
      <c r="PS85" s="55"/>
      <c r="PT85" s="55"/>
      <c r="PU85" s="55"/>
      <c r="PV85" s="55"/>
      <c r="PW85" s="55"/>
      <c r="PX85" s="55"/>
      <c r="PY85" s="55"/>
      <c r="PZ85" s="55"/>
    </row>
    <row r="86" spans="1:442" ht="14.5">
      <c r="A86" s="256">
        <v>83</v>
      </c>
      <c r="B86" s="230" t="s">
        <v>5929</v>
      </c>
      <c r="C86" s="100">
        <f t="shared" si="1"/>
        <v>2</v>
      </c>
      <c r="D86" s="319"/>
      <c r="E86" s="100"/>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100"/>
      <c r="BD86" s="55"/>
      <c r="BE86" s="55"/>
      <c r="BF86" s="55"/>
      <c r="BG86" s="55"/>
      <c r="BH86" s="55"/>
      <c r="BI86" s="55"/>
      <c r="BJ86" s="55"/>
      <c r="BK86" s="55"/>
      <c r="BL86" s="55"/>
      <c r="BM86" s="55"/>
      <c r="BN86" s="55"/>
      <c r="BO86" s="55"/>
      <c r="BP86" s="55"/>
      <c r="BQ86" s="55"/>
      <c r="BR86" s="55"/>
      <c r="BS86" s="257"/>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t="s">
        <v>568</v>
      </c>
      <c r="DQ86" s="55"/>
      <c r="DR86" s="55"/>
      <c r="DS86" s="55"/>
      <c r="DT86" s="55"/>
      <c r="DU86" s="55"/>
      <c r="DV86" s="55" t="s">
        <v>5860</v>
      </c>
      <c r="DW86" s="55"/>
      <c r="DX86" s="55"/>
      <c r="DY86" s="55"/>
      <c r="DZ86" s="55"/>
      <c r="EA86" s="55"/>
      <c r="EB86" s="55"/>
      <c r="EC86" s="55"/>
      <c r="ED86" s="55"/>
      <c r="EE86" s="55"/>
      <c r="EF86" s="55"/>
      <c r="EG86" s="55"/>
      <c r="EH86" s="55"/>
      <c r="EI86" s="55"/>
      <c r="EJ86" s="55"/>
      <c r="EK86" s="55"/>
      <c r="EL86" s="55"/>
      <c r="EM86" s="257"/>
      <c r="EN86" s="55"/>
      <c r="EO86" s="258"/>
      <c r="EP86" s="55"/>
      <c r="EQ86" s="55"/>
      <c r="ER86" s="55"/>
      <c r="ES86" s="55"/>
      <c r="ET86" s="55"/>
      <c r="EU86" s="55"/>
      <c r="EV86" s="55"/>
      <c r="EW86" s="55"/>
      <c r="EX86" s="55"/>
      <c r="EY86" s="55"/>
      <c r="EZ86" s="55"/>
      <c r="FA86" s="55"/>
      <c r="FB86" s="55"/>
      <c r="FC86" s="55"/>
      <c r="FD86" s="55"/>
      <c r="FE86" s="55"/>
      <c r="FF86" s="55"/>
      <c r="FG86" s="55"/>
      <c r="FH86" s="55"/>
      <c r="FI86" s="259"/>
      <c r="FJ86" s="55"/>
      <c r="FK86" s="55"/>
      <c r="FL86" s="55"/>
      <c r="FM86" s="55"/>
      <c r="FN86" s="55"/>
      <c r="FO86" s="55"/>
      <c r="FP86" s="55"/>
      <c r="FQ86" s="260"/>
      <c r="FR86" s="260"/>
      <c r="FS86" s="55"/>
      <c r="FT86" s="55"/>
      <c r="FU86" s="55"/>
      <c r="FV86" s="55"/>
      <c r="FW86" s="55"/>
      <c r="FX86" s="55"/>
      <c r="FY86" s="55"/>
      <c r="FZ86" s="55"/>
      <c r="GA86" s="55"/>
      <c r="GB86" s="55"/>
      <c r="GC86" s="55"/>
      <c r="GD86" s="55"/>
      <c r="GE86" s="55"/>
      <c r="GF86" s="55"/>
      <c r="GG86" s="55"/>
      <c r="GH86" s="55"/>
      <c r="GI86" s="55"/>
      <c r="GJ86" s="55"/>
      <c r="GK86" s="55"/>
      <c r="GL86" s="55"/>
      <c r="GM86" s="55"/>
      <c r="GN86" s="55"/>
      <c r="GO86" s="55"/>
      <c r="GP86" s="55"/>
      <c r="GQ86" s="55"/>
      <c r="GR86" s="55"/>
      <c r="GS86" s="55" t="s">
        <v>5860</v>
      </c>
      <c r="GT86" s="55"/>
      <c r="GU86" s="55"/>
      <c r="GV86" s="55"/>
      <c r="GW86" s="55"/>
      <c r="GX86" s="55"/>
      <c r="GY86" s="55"/>
      <c r="GZ86" s="55"/>
      <c r="HA86" s="55"/>
      <c r="HB86" s="55"/>
      <c r="HC86" s="55"/>
      <c r="HD86" s="55"/>
      <c r="HE86" s="55"/>
      <c r="HF86" s="55"/>
      <c r="HG86" s="55"/>
      <c r="HH86" s="55"/>
      <c r="HI86" s="55"/>
      <c r="HJ86" s="55"/>
      <c r="HK86" s="55"/>
      <c r="HL86" s="55"/>
      <c r="HM86" s="55"/>
      <c r="HN86" s="55"/>
      <c r="HO86" s="55"/>
      <c r="HP86" s="55"/>
      <c r="HQ86" s="55"/>
      <c r="HR86" s="260"/>
      <c r="HS86" s="55"/>
      <c r="HT86" s="55"/>
      <c r="HU86" s="55"/>
      <c r="HV86" s="55"/>
      <c r="HW86" s="55"/>
      <c r="HX86" s="55"/>
      <c r="HY86" s="55"/>
      <c r="HZ86" s="55"/>
      <c r="IA86" s="55"/>
      <c r="IB86" s="55"/>
      <c r="IC86" s="55"/>
      <c r="ID86" s="319"/>
      <c r="IE86" s="55"/>
      <c r="IF86" s="55"/>
      <c r="IG86" s="55"/>
      <c r="IH86" s="55"/>
      <c r="II86" s="55"/>
      <c r="IJ86" s="55"/>
      <c r="IK86" s="55"/>
      <c r="IL86" s="55"/>
      <c r="IM86" s="55"/>
      <c r="IN86" s="55"/>
      <c r="IO86" s="55"/>
      <c r="IP86" s="55"/>
      <c r="IQ86" s="55"/>
      <c r="IR86" s="55"/>
      <c r="IS86" s="55"/>
      <c r="IT86" s="55"/>
      <c r="IU86" s="55"/>
      <c r="IV86" s="55"/>
      <c r="IW86" s="55"/>
      <c r="IX86" s="55"/>
      <c r="IY86" s="55"/>
      <c r="IZ86" s="55"/>
      <c r="JA86" s="55"/>
      <c r="JB86" s="55"/>
      <c r="JC86" s="55"/>
      <c r="JD86" s="55"/>
      <c r="JE86" s="55"/>
      <c r="JF86" s="55"/>
      <c r="JG86" s="55"/>
      <c r="JH86" s="319"/>
      <c r="JI86" s="55"/>
      <c r="JJ86" s="55"/>
      <c r="JK86" s="319"/>
      <c r="JL86" s="55"/>
      <c r="JM86" s="55"/>
      <c r="JN86" s="55"/>
      <c r="JO86" s="55"/>
      <c r="JP86" s="55"/>
      <c r="JQ86" s="55"/>
      <c r="JR86" s="55"/>
      <c r="JS86" s="55"/>
      <c r="JT86" s="55"/>
      <c r="JU86" s="55"/>
      <c r="JV86" s="55"/>
      <c r="JW86" s="55"/>
      <c r="JX86" s="55"/>
      <c r="JY86" s="55"/>
      <c r="JZ86" s="55"/>
      <c r="KA86" s="55"/>
      <c r="KB86" s="319"/>
      <c r="KC86" s="319"/>
      <c r="KD86" s="55"/>
      <c r="KE86" s="55"/>
      <c r="KF86" s="55"/>
      <c r="KG86" s="55"/>
      <c r="KH86" s="55"/>
      <c r="KI86" s="55"/>
      <c r="KJ86" s="55"/>
      <c r="KK86" s="55"/>
      <c r="KL86" s="55"/>
      <c r="KM86" s="55"/>
      <c r="KN86" s="55"/>
      <c r="KO86" s="55"/>
      <c r="KP86" s="55"/>
      <c r="KQ86" s="55"/>
      <c r="KR86" s="55"/>
      <c r="KS86" s="55"/>
      <c r="KT86" s="55"/>
      <c r="KU86" s="55"/>
      <c r="KV86" s="55"/>
      <c r="KW86" s="55"/>
      <c r="KX86" s="55"/>
      <c r="KY86" s="319"/>
      <c r="KZ86" s="55"/>
      <c r="LA86" s="55"/>
      <c r="LB86" s="55"/>
      <c r="LC86" s="55"/>
      <c r="LD86" s="55"/>
      <c r="LE86" s="55"/>
      <c r="LF86" s="319"/>
      <c r="LG86" s="55"/>
      <c r="LH86" s="55"/>
      <c r="LI86" s="55"/>
      <c r="LJ86" s="55"/>
      <c r="LK86" s="55"/>
      <c r="LL86" s="55"/>
      <c r="LM86" s="55"/>
      <c r="LN86" s="55"/>
      <c r="LO86" s="55"/>
      <c r="LP86" s="55"/>
      <c r="LQ86" s="55"/>
      <c r="LR86" s="55"/>
      <c r="LS86" s="55"/>
      <c r="LT86" s="319"/>
      <c r="LU86" s="55"/>
      <c r="LV86" s="55"/>
      <c r="LW86" s="55"/>
      <c r="LX86" s="55"/>
      <c r="LY86" s="55"/>
      <c r="LZ86" s="55"/>
      <c r="MA86" s="55"/>
      <c r="MB86" s="55"/>
      <c r="MC86" s="55"/>
      <c r="MD86" s="55"/>
      <c r="ME86" s="55"/>
      <c r="MF86" s="319"/>
      <c r="MG86" s="55"/>
      <c r="MH86" s="55"/>
      <c r="MI86" s="319"/>
      <c r="MJ86" s="55"/>
      <c r="MK86" s="55"/>
      <c r="ML86" s="55"/>
      <c r="MM86" s="319"/>
      <c r="MN86" s="55"/>
      <c r="MO86" s="55"/>
      <c r="MP86" s="55"/>
      <c r="MQ86" s="55"/>
      <c r="MR86" s="55"/>
      <c r="MS86" s="55"/>
      <c r="MT86" s="55"/>
      <c r="MU86" s="55"/>
      <c r="MV86" s="55"/>
      <c r="MW86" s="55"/>
      <c r="MX86" s="319"/>
      <c r="MY86" s="55"/>
      <c r="MZ86" s="55"/>
      <c r="NA86" s="55"/>
      <c r="NB86" s="55"/>
      <c r="NC86" s="55"/>
      <c r="ND86" s="55"/>
      <c r="NE86" s="319"/>
      <c r="NF86" s="55"/>
      <c r="NG86" s="55"/>
      <c r="NH86" s="55"/>
      <c r="NI86" s="55"/>
      <c r="NJ86" s="55"/>
      <c r="NK86" s="55"/>
      <c r="NL86" s="55"/>
      <c r="NM86" s="55"/>
      <c r="NN86" s="55"/>
      <c r="NO86" s="55"/>
      <c r="NP86" s="55"/>
      <c r="NQ86" s="55"/>
      <c r="NR86" s="55"/>
      <c r="NS86" s="55"/>
      <c r="NT86" s="55"/>
      <c r="NU86" s="55"/>
      <c r="NV86" s="55"/>
      <c r="NW86" s="55"/>
      <c r="NX86" s="55"/>
      <c r="NY86" s="55"/>
      <c r="NZ86" s="55"/>
      <c r="OA86" s="55"/>
      <c r="OB86" s="55"/>
      <c r="OC86" s="55"/>
      <c r="OD86" s="55"/>
      <c r="OE86" s="55"/>
      <c r="OF86" s="55"/>
      <c r="OG86" s="55"/>
      <c r="OH86" s="55"/>
      <c r="OI86" s="55"/>
      <c r="OJ86" s="55"/>
      <c r="OK86" s="55"/>
      <c r="OL86" s="55"/>
      <c r="OM86" s="55"/>
      <c r="ON86" s="55"/>
      <c r="OO86" s="55"/>
      <c r="OP86" s="55"/>
      <c r="OQ86" s="55"/>
      <c r="OR86" s="55"/>
      <c r="OS86" s="55"/>
      <c r="OT86" s="55"/>
      <c r="OU86" s="55"/>
      <c r="OV86" s="55"/>
      <c r="OW86" s="55"/>
      <c r="OX86" s="55"/>
      <c r="OY86" s="55"/>
      <c r="OZ86" s="55"/>
      <c r="PA86" s="55"/>
      <c r="PB86" s="55"/>
      <c r="PC86" s="55"/>
      <c r="PD86" s="55"/>
      <c r="PE86" s="55"/>
      <c r="PF86" s="55"/>
      <c r="PG86" s="55"/>
      <c r="PH86" s="55"/>
      <c r="PI86" s="55"/>
      <c r="PJ86" s="55"/>
      <c r="PK86" s="55"/>
      <c r="PL86" s="55"/>
      <c r="PM86" s="55"/>
      <c r="PN86" s="55"/>
      <c r="PO86" s="55"/>
      <c r="PP86" s="55"/>
      <c r="PQ86" s="55"/>
      <c r="PR86" s="55"/>
      <c r="PS86" s="55"/>
      <c r="PT86" s="55"/>
      <c r="PU86" s="55"/>
      <c r="PV86" s="55"/>
      <c r="PW86" s="55"/>
      <c r="PX86" s="55"/>
      <c r="PY86" s="55"/>
      <c r="PZ86" s="55"/>
    </row>
    <row r="87" spans="1:442" ht="14.5">
      <c r="A87" s="256">
        <v>84</v>
      </c>
      <c r="B87" s="230" t="s">
        <v>5930</v>
      </c>
      <c r="C87" s="100">
        <f t="shared" si="1"/>
        <v>26</v>
      </c>
      <c r="D87" s="319"/>
      <c r="E87" s="100"/>
      <c r="F87" s="55"/>
      <c r="G87" s="55"/>
      <c r="H87" s="55"/>
      <c r="I87" s="55"/>
      <c r="J87" s="55"/>
      <c r="K87" s="55"/>
      <c r="L87" s="55"/>
      <c r="M87" s="55"/>
      <c r="N87" s="55"/>
      <c r="O87" s="55"/>
      <c r="P87" s="55"/>
      <c r="Q87" s="55"/>
      <c r="R87" s="55"/>
      <c r="S87" s="55"/>
      <c r="T87" s="55"/>
      <c r="U87" s="55"/>
      <c r="V87" s="55"/>
      <c r="W87" s="55"/>
      <c r="X87" s="55"/>
      <c r="Y87" s="55"/>
      <c r="Z87" s="55"/>
      <c r="AA87" s="55" t="s">
        <v>5860</v>
      </c>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100"/>
      <c r="BD87" s="55"/>
      <c r="BE87" s="55"/>
      <c r="BF87" s="55"/>
      <c r="BG87" s="55"/>
      <c r="BH87" s="55"/>
      <c r="BI87" s="55"/>
      <c r="BJ87" s="55"/>
      <c r="BK87" s="55"/>
      <c r="BL87" s="55"/>
      <c r="BM87" s="55"/>
      <c r="BN87" s="55"/>
      <c r="BO87" s="55"/>
      <c r="BP87" s="55"/>
      <c r="BQ87" s="55"/>
      <c r="BR87" s="55"/>
      <c r="BS87" s="257"/>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t="s">
        <v>5860</v>
      </c>
      <c r="DD87" s="55" t="s">
        <v>5860</v>
      </c>
      <c r="DE87" s="55" t="s">
        <v>5860</v>
      </c>
      <c r="DF87" s="55" t="s">
        <v>5860</v>
      </c>
      <c r="DG87" s="55"/>
      <c r="DH87" s="55"/>
      <c r="DI87" s="55"/>
      <c r="DJ87" s="55"/>
      <c r="DK87" s="55"/>
      <c r="DL87" s="55"/>
      <c r="DM87" s="55"/>
      <c r="DN87" s="55" t="s">
        <v>5860</v>
      </c>
      <c r="DO87" s="55"/>
      <c r="DP87" s="55" t="s">
        <v>568</v>
      </c>
      <c r="DQ87" s="55"/>
      <c r="DR87" s="55"/>
      <c r="DS87" s="55"/>
      <c r="DT87" s="55"/>
      <c r="DU87" s="55"/>
      <c r="DV87" s="55"/>
      <c r="DW87" s="55"/>
      <c r="DX87" s="55"/>
      <c r="DY87" s="55"/>
      <c r="DZ87" s="55"/>
      <c r="EA87" s="55"/>
      <c r="EB87" s="55"/>
      <c r="EC87" s="55"/>
      <c r="ED87" s="55"/>
      <c r="EE87" s="55"/>
      <c r="EF87" s="55"/>
      <c r="EG87" s="55"/>
      <c r="EH87" s="55"/>
      <c r="EI87" s="55"/>
      <c r="EJ87" s="55" t="s">
        <v>5860</v>
      </c>
      <c r="EK87" s="55"/>
      <c r="EL87" s="55"/>
      <c r="EM87" s="257"/>
      <c r="EN87" s="55"/>
      <c r="EO87" s="258"/>
      <c r="EP87" s="55"/>
      <c r="EQ87" s="55"/>
      <c r="ER87" s="55"/>
      <c r="ES87" s="55"/>
      <c r="ET87" s="55"/>
      <c r="EU87" s="55"/>
      <c r="EV87" s="55"/>
      <c r="EW87" s="55"/>
      <c r="EX87" s="55"/>
      <c r="EY87" s="55"/>
      <c r="EZ87" s="55"/>
      <c r="FA87" s="55"/>
      <c r="FB87" s="55"/>
      <c r="FC87" s="55"/>
      <c r="FD87" s="55"/>
      <c r="FE87" s="55"/>
      <c r="FF87" s="55"/>
      <c r="FG87" s="55"/>
      <c r="FH87" s="55"/>
      <c r="FI87" s="259"/>
      <c r="FJ87" s="55"/>
      <c r="FK87" s="55"/>
      <c r="FL87" s="55"/>
      <c r="FM87" s="55"/>
      <c r="FN87" s="55"/>
      <c r="FO87" s="55"/>
      <c r="FP87" s="55"/>
      <c r="FQ87" s="260"/>
      <c r="FR87" s="260"/>
      <c r="FS87" s="55"/>
      <c r="FT87" s="55"/>
      <c r="FU87" s="55"/>
      <c r="FV87" s="55"/>
      <c r="FW87" s="55"/>
      <c r="FX87" s="55" t="s">
        <v>5860</v>
      </c>
      <c r="FY87" s="55"/>
      <c r="FZ87" s="55"/>
      <c r="GA87" s="55"/>
      <c r="GB87" s="55"/>
      <c r="GC87" s="55"/>
      <c r="GD87" s="55"/>
      <c r="GE87" s="55"/>
      <c r="GF87" s="55"/>
      <c r="GG87" s="55"/>
      <c r="GH87" s="55"/>
      <c r="GI87" s="55"/>
      <c r="GJ87" s="55" t="s">
        <v>5860</v>
      </c>
      <c r="GK87" s="55"/>
      <c r="GL87" s="55"/>
      <c r="GM87" s="55"/>
      <c r="GN87" s="55"/>
      <c r="GO87" s="55"/>
      <c r="GP87" s="55"/>
      <c r="GQ87" s="55" t="s">
        <v>5860</v>
      </c>
      <c r="GR87" s="55" t="s">
        <v>5860</v>
      </c>
      <c r="GS87" s="55"/>
      <c r="GT87" s="55"/>
      <c r="GU87" s="55"/>
      <c r="GV87" s="55"/>
      <c r="GW87" s="55"/>
      <c r="GX87" s="55"/>
      <c r="GY87" s="55"/>
      <c r="GZ87" s="55" t="s">
        <v>5860</v>
      </c>
      <c r="HA87" s="55"/>
      <c r="HB87" s="55" t="s">
        <v>5860</v>
      </c>
      <c r="HC87" s="55" t="s">
        <v>5860</v>
      </c>
      <c r="HD87" s="55" t="s">
        <v>5860</v>
      </c>
      <c r="HE87" s="55"/>
      <c r="HF87" s="55"/>
      <c r="HG87" s="55" t="s">
        <v>5860</v>
      </c>
      <c r="HH87" s="55"/>
      <c r="HI87" s="55"/>
      <c r="HJ87" s="55"/>
      <c r="HK87" s="55"/>
      <c r="HL87" s="55"/>
      <c r="HM87" s="55"/>
      <c r="HN87" s="55"/>
      <c r="HO87" s="55"/>
      <c r="HP87" s="55"/>
      <c r="HQ87" s="55"/>
      <c r="HR87" s="260"/>
      <c r="HS87" s="55"/>
      <c r="HT87" s="55"/>
      <c r="HU87" s="55"/>
      <c r="HV87" s="55"/>
      <c r="HW87" s="55"/>
      <c r="HX87" s="55"/>
      <c r="HY87" s="55"/>
      <c r="HZ87" s="55"/>
      <c r="IA87" s="55"/>
      <c r="IB87" s="55"/>
      <c r="IC87" s="55" t="s">
        <v>5860</v>
      </c>
      <c r="ID87" s="319"/>
      <c r="IE87" s="55"/>
      <c r="IF87" s="55"/>
      <c r="IG87" s="55"/>
      <c r="IH87" s="55"/>
      <c r="II87" s="55"/>
      <c r="IJ87" s="55"/>
      <c r="IK87" s="55"/>
      <c r="IL87" s="55"/>
      <c r="IM87" s="55" t="s">
        <v>5860</v>
      </c>
      <c r="IN87" s="55" t="s">
        <v>5860</v>
      </c>
      <c r="IO87" s="55"/>
      <c r="IP87" s="55"/>
      <c r="IQ87" s="55"/>
      <c r="IR87" s="55" t="s">
        <v>5860</v>
      </c>
      <c r="IS87" s="55"/>
      <c r="IT87" s="55"/>
      <c r="IU87" s="55"/>
      <c r="IV87" s="55"/>
      <c r="IW87" s="55"/>
      <c r="IX87" s="55"/>
      <c r="IY87" s="55"/>
      <c r="IZ87" s="55"/>
      <c r="JA87" s="55"/>
      <c r="JB87" s="55"/>
      <c r="JC87" s="55"/>
      <c r="JD87" s="55"/>
      <c r="JE87" s="55"/>
      <c r="JF87" s="55"/>
      <c r="JG87" s="55"/>
      <c r="JH87" s="319"/>
      <c r="JI87" s="55"/>
      <c r="JJ87" s="55"/>
      <c r="JK87" s="319"/>
      <c r="JL87" s="55"/>
      <c r="JM87" s="55"/>
      <c r="JN87" s="55"/>
      <c r="JO87" s="55"/>
      <c r="JP87" s="55"/>
      <c r="JQ87" s="55"/>
      <c r="JR87" s="55"/>
      <c r="JS87" s="55"/>
      <c r="JT87" s="55"/>
      <c r="JU87" s="55"/>
      <c r="JV87" s="55"/>
      <c r="JW87" s="55"/>
      <c r="JX87" s="55"/>
      <c r="JY87" s="55"/>
      <c r="JZ87" s="55"/>
      <c r="KA87" s="55"/>
      <c r="KB87" s="319"/>
      <c r="KC87" s="319"/>
      <c r="KD87" s="55"/>
      <c r="KE87" s="55"/>
      <c r="KF87" s="55"/>
      <c r="KG87" s="55"/>
      <c r="KH87" s="55"/>
      <c r="KI87" s="55"/>
      <c r="KJ87" s="55"/>
      <c r="KK87" s="55"/>
      <c r="KL87" s="55"/>
      <c r="KM87" s="55"/>
      <c r="KN87" s="55"/>
      <c r="KO87" s="55"/>
      <c r="KP87" s="55"/>
      <c r="KQ87" s="55"/>
      <c r="KR87" s="55"/>
      <c r="KS87" s="55"/>
      <c r="KT87" s="55"/>
      <c r="KU87" s="55"/>
      <c r="KV87" s="55"/>
      <c r="KW87" s="55" t="s">
        <v>5860</v>
      </c>
      <c r="KX87" s="55"/>
      <c r="KY87" s="319"/>
      <c r="KZ87" s="55"/>
      <c r="LA87" s="55"/>
      <c r="LB87" s="55"/>
      <c r="LC87" s="55"/>
      <c r="LD87" s="55"/>
      <c r="LE87" s="55"/>
      <c r="LF87" s="319"/>
      <c r="LG87" s="55"/>
      <c r="LH87" s="55"/>
      <c r="LI87" s="55"/>
      <c r="LJ87" s="55"/>
      <c r="LK87" s="55" t="s">
        <v>5860</v>
      </c>
      <c r="LL87" s="55"/>
      <c r="LM87" s="55"/>
      <c r="LN87" s="55"/>
      <c r="LO87" s="55"/>
      <c r="LP87" s="55"/>
      <c r="LQ87" s="55"/>
      <c r="LR87" s="55"/>
      <c r="LS87" s="55"/>
      <c r="LT87" s="319"/>
      <c r="LU87" s="55"/>
      <c r="LV87" s="55"/>
      <c r="LW87" s="55"/>
      <c r="LX87" s="55"/>
      <c r="LY87" s="55" t="s">
        <v>5860</v>
      </c>
      <c r="LZ87" s="55"/>
      <c r="MA87" s="55"/>
      <c r="MB87" s="55"/>
      <c r="MC87" s="55"/>
      <c r="MD87" s="55"/>
      <c r="ME87" s="55"/>
      <c r="MF87" s="319"/>
      <c r="MG87" s="55"/>
      <c r="MH87" s="55"/>
      <c r="MI87" s="319"/>
      <c r="MJ87" s="55"/>
      <c r="MK87" s="55"/>
      <c r="ML87" s="55"/>
      <c r="MM87" s="319"/>
      <c r="MN87" s="55"/>
      <c r="MO87" s="55"/>
      <c r="MP87" s="55"/>
      <c r="MQ87" s="55"/>
      <c r="MR87" s="55"/>
      <c r="MS87" s="55"/>
      <c r="MT87" s="55" t="s">
        <v>5860</v>
      </c>
      <c r="MU87" s="55"/>
      <c r="MV87" s="55"/>
      <c r="MW87" s="55" t="s">
        <v>5860</v>
      </c>
      <c r="MX87" s="319"/>
      <c r="MY87" s="55"/>
      <c r="MZ87" s="55"/>
      <c r="NA87" s="55"/>
      <c r="NB87" s="55"/>
      <c r="NC87" s="55"/>
      <c r="ND87" s="55"/>
      <c r="NE87" s="319"/>
      <c r="NF87" s="55"/>
      <c r="NG87" s="55"/>
      <c r="NH87" s="55"/>
      <c r="NI87" s="55" t="s">
        <v>5860</v>
      </c>
      <c r="NJ87" s="55"/>
      <c r="NK87" s="55"/>
      <c r="NL87" s="55"/>
      <c r="NM87" s="55"/>
      <c r="NN87" s="55"/>
      <c r="NO87" s="55"/>
      <c r="NP87" s="55"/>
      <c r="NQ87" s="55"/>
      <c r="NR87" s="55"/>
      <c r="NS87" s="55"/>
      <c r="NT87" s="55"/>
      <c r="NU87" s="55"/>
      <c r="NV87" s="55"/>
      <c r="NW87" s="55"/>
      <c r="NX87" s="55"/>
      <c r="NY87" s="55"/>
      <c r="NZ87" s="55"/>
      <c r="OA87" s="55"/>
      <c r="OB87" s="55"/>
      <c r="OC87" s="55"/>
      <c r="OD87" s="55"/>
      <c r="OE87" s="55"/>
      <c r="OF87" s="55"/>
      <c r="OG87" s="55"/>
      <c r="OH87" s="55"/>
      <c r="OI87" s="55"/>
      <c r="OJ87" s="55"/>
      <c r="OK87" s="55"/>
      <c r="OL87" s="55"/>
      <c r="OM87" s="55"/>
      <c r="ON87" s="55"/>
      <c r="OO87" s="55"/>
      <c r="OP87" s="55"/>
      <c r="OQ87" s="55"/>
      <c r="OR87" s="55"/>
      <c r="OS87" s="55"/>
      <c r="OT87" s="55"/>
      <c r="OU87" s="55"/>
      <c r="OV87" s="55"/>
      <c r="OW87" s="55"/>
      <c r="OX87" s="55"/>
      <c r="OY87" s="55"/>
      <c r="OZ87" s="55"/>
      <c r="PA87" s="55"/>
      <c r="PB87" s="55"/>
      <c r="PC87" s="55"/>
      <c r="PD87" s="55"/>
      <c r="PE87" s="55"/>
      <c r="PF87" s="55"/>
      <c r="PG87" s="55"/>
      <c r="PH87" s="55"/>
      <c r="PI87" s="55"/>
      <c r="PJ87" s="55"/>
      <c r="PK87" s="55"/>
      <c r="PL87" s="55"/>
      <c r="PM87" s="55"/>
      <c r="PN87" s="55"/>
      <c r="PO87" s="55"/>
      <c r="PP87" s="55"/>
      <c r="PQ87" s="55"/>
      <c r="PR87" s="55"/>
      <c r="PS87" s="55"/>
      <c r="PT87" s="55"/>
      <c r="PU87" s="55"/>
      <c r="PV87" s="55"/>
      <c r="PW87" s="55"/>
      <c r="PX87" s="55"/>
      <c r="PY87" s="55"/>
      <c r="PZ87" s="55"/>
    </row>
    <row r="88" spans="1:442" ht="14.5">
      <c r="A88" s="256">
        <v>85</v>
      </c>
      <c r="B88" s="230" t="s">
        <v>5931</v>
      </c>
      <c r="C88" s="100">
        <f t="shared" si="1"/>
        <v>3</v>
      </c>
      <c r="D88" s="319"/>
      <c r="E88" s="100"/>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100"/>
      <c r="BD88" s="55"/>
      <c r="BE88" s="55"/>
      <c r="BF88" s="55"/>
      <c r="BG88" s="55"/>
      <c r="BH88" s="55"/>
      <c r="BI88" s="55"/>
      <c r="BJ88" s="55"/>
      <c r="BK88" s="55"/>
      <c r="BL88" s="55"/>
      <c r="BM88" s="55"/>
      <c r="BN88" s="55"/>
      <c r="BO88" s="55"/>
      <c r="BP88" s="55"/>
      <c r="BQ88" s="55"/>
      <c r="BR88" s="55"/>
      <c r="BS88" s="257"/>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t="s">
        <v>5860</v>
      </c>
      <c r="DD88" s="55"/>
      <c r="DE88" s="55"/>
      <c r="DF88" s="55"/>
      <c r="DG88" s="55"/>
      <c r="DH88" s="55"/>
      <c r="DI88" s="55"/>
      <c r="DJ88" s="55"/>
      <c r="DK88" s="55"/>
      <c r="DL88" s="55"/>
      <c r="DM88" s="55"/>
      <c r="DN88" s="55"/>
      <c r="DO88" s="55"/>
      <c r="DP88" s="55" t="s">
        <v>568</v>
      </c>
      <c r="DQ88" s="55"/>
      <c r="DR88" s="55"/>
      <c r="DS88" s="55"/>
      <c r="DT88" s="55"/>
      <c r="DU88" s="55"/>
      <c r="DV88" s="55"/>
      <c r="DW88" s="55"/>
      <c r="DX88" s="55"/>
      <c r="DY88" s="55"/>
      <c r="DZ88" s="55"/>
      <c r="EA88" s="55"/>
      <c r="EB88" s="55"/>
      <c r="EC88" s="55"/>
      <c r="ED88" s="55"/>
      <c r="EE88" s="55"/>
      <c r="EF88" s="55"/>
      <c r="EG88" s="55"/>
      <c r="EH88" s="55"/>
      <c r="EI88" s="55"/>
      <c r="EJ88" s="55"/>
      <c r="EK88" s="55"/>
      <c r="EL88" s="55"/>
      <c r="EM88" s="257"/>
      <c r="EN88" s="55"/>
      <c r="EO88" s="258"/>
      <c r="EP88" s="55"/>
      <c r="EQ88" s="55"/>
      <c r="ER88" s="55"/>
      <c r="ES88" s="55"/>
      <c r="ET88" s="55"/>
      <c r="EU88" s="55"/>
      <c r="EV88" s="55"/>
      <c r="EW88" s="55"/>
      <c r="EX88" s="55"/>
      <c r="EY88" s="55"/>
      <c r="EZ88" s="55"/>
      <c r="FA88" s="55"/>
      <c r="FB88" s="55"/>
      <c r="FC88" s="55"/>
      <c r="FD88" s="55"/>
      <c r="FE88" s="55"/>
      <c r="FF88" s="55"/>
      <c r="FG88" s="55"/>
      <c r="FH88" s="55"/>
      <c r="FI88" s="259"/>
      <c r="FJ88" s="55"/>
      <c r="FK88" s="55"/>
      <c r="FL88" s="55"/>
      <c r="FM88" s="55"/>
      <c r="FN88" s="55"/>
      <c r="FO88" s="55"/>
      <c r="FP88" s="55"/>
      <c r="FQ88" s="260"/>
      <c r="FR88" s="260"/>
      <c r="FS88" s="55"/>
      <c r="FT88" s="55"/>
      <c r="FU88" s="55"/>
      <c r="FV88" s="55"/>
      <c r="FW88" s="55"/>
      <c r="FX88" s="55"/>
      <c r="FY88" s="55"/>
      <c r="FZ88" s="55"/>
      <c r="GA88" s="55"/>
      <c r="GB88" s="55"/>
      <c r="GC88" s="55"/>
      <c r="GD88" s="55"/>
      <c r="GE88" s="55"/>
      <c r="GF88" s="55"/>
      <c r="GG88" s="55"/>
      <c r="GH88" s="55"/>
      <c r="GI88" s="55"/>
      <c r="GJ88" s="55"/>
      <c r="GK88" s="55"/>
      <c r="GL88" s="55"/>
      <c r="GM88" s="55"/>
      <c r="GN88" s="55"/>
      <c r="GO88" s="55"/>
      <c r="GP88" s="55"/>
      <c r="GQ88" s="55"/>
      <c r="GR88" s="55"/>
      <c r="GS88" s="55"/>
      <c r="GT88" s="55"/>
      <c r="GU88" s="55"/>
      <c r="GV88" s="55"/>
      <c r="GW88" s="55"/>
      <c r="GX88" s="55"/>
      <c r="GY88" s="55"/>
      <c r="GZ88" s="55"/>
      <c r="HA88" s="55"/>
      <c r="HB88" s="55"/>
      <c r="HC88" s="55"/>
      <c r="HD88" s="55"/>
      <c r="HE88" s="55"/>
      <c r="HF88" s="55"/>
      <c r="HG88" s="55"/>
      <c r="HH88" s="55"/>
      <c r="HI88" s="55"/>
      <c r="HJ88" s="55"/>
      <c r="HK88" s="55"/>
      <c r="HL88" s="55"/>
      <c r="HM88" s="55"/>
      <c r="HN88" s="55"/>
      <c r="HO88" s="55"/>
      <c r="HP88" s="55"/>
      <c r="HQ88" s="55"/>
      <c r="HR88" s="260"/>
      <c r="HS88" s="55"/>
      <c r="HT88" s="55"/>
      <c r="HU88" s="55"/>
      <c r="HV88" s="55"/>
      <c r="HW88" s="55"/>
      <c r="HX88" s="55"/>
      <c r="HY88" s="55"/>
      <c r="HZ88" s="55"/>
      <c r="IA88" s="55"/>
      <c r="IB88" s="55"/>
      <c r="IC88" s="55"/>
      <c r="ID88" s="319"/>
      <c r="IE88" s="55"/>
      <c r="IF88" s="55"/>
      <c r="IG88" s="55"/>
      <c r="IH88" s="55"/>
      <c r="II88" s="55"/>
      <c r="IJ88" s="55"/>
      <c r="IK88" s="55"/>
      <c r="IL88" s="55"/>
      <c r="IM88" s="55" t="s">
        <v>5860</v>
      </c>
      <c r="IN88" s="55"/>
      <c r="IO88" s="55"/>
      <c r="IP88" s="55"/>
      <c r="IQ88" s="55"/>
      <c r="IR88" s="55" t="s">
        <v>5860</v>
      </c>
      <c r="IS88" s="55"/>
      <c r="IT88" s="55"/>
      <c r="IU88" s="55"/>
      <c r="IV88" s="55"/>
      <c r="IW88" s="55"/>
      <c r="IX88" s="55"/>
      <c r="IY88" s="55"/>
      <c r="IZ88" s="55"/>
      <c r="JA88" s="55"/>
      <c r="JB88" s="55"/>
      <c r="JC88" s="55"/>
      <c r="JD88" s="55"/>
      <c r="JE88" s="55"/>
      <c r="JF88" s="55"/>
      <c r="JG88" s="55"/>
      <c r="JH88" s="319"/>
      <c r="JI88" s="55"/>
      <c r="JJ88" s="55"/>
      <c r="JK88" s="319"/>
      <c r="JL88" s="55"/>
      <c r="JM88" s="55"/>
      <c r="JN88" s="55"/>
      <c r="JO88" s="55"/>
      <c r="JP88" s="55"/>
      <c r="JQ88" s="55"/>
      <c r="JR88" s="55"/>
      <c r="JS88" s="55"/>
      <c r="JT88" s="55"/>
      <c r="JU88" s="55"/>
      <c r="JV88" s="55"/>
      <c r="JW88" s="55"/>
      <c r="JX88" s="55"/>
      <c r="JY88" s="55"/>
      <c r="JZ88" s="55"/>
      <c r="KA88" s="55"/>
      <c r="KB88" s="319"/>
      <c r="KC88" s="319"/>
      <c r="KD88" s="55"/>
      <c r="KE88" s="55"/>
      <c r="KF88" s="55"/>
      <c r="KG88" s="55"/>
      <c r="KH88" s="55"/>
      <c r="KI88" s="55"/>
      <c r="KJ88" s="55"/>
      <c r="KK88" s="55"/>
      <c r="KL88" s="55"/>
      <c r="KM88" s="55"/>
      <c r="KN88" s="55"/>
      <c r="KO88" s="55"/>
      <c r="KP88" s="55"/>
      <c r="KQ88" s="55"/>
      <c r="KR88" s="55"/>
      <c r="KS88" s="55"/>
      <c r="KT88" s="55"/>
      <c r="KU88" s="55"/>
      <c r="KV88" s="55"/>
      <c r="KW88" s="55"/>
      <c r="KX88" s="55"/>
      <c r="KY88" s="319"/>
      <c r="KZ88" s="55"/>
      <c r="LA88" s="55"/>
      <c r="LB88" s="55"/>
      <c r="LC88" s="55"/>
      <c r="LD88" s="55"/>
      <c r="LE88" s="55"/>
      <c r="LF88" s="319"/>
      <c r="LG88" s="55"/>
      <c r="LH88" s="55"/>
      <c r="LI88" s="55"/>
      <c r="LJ88" s="55"/>
      <c r="LK88" s="55"/>
      <c r="LL88" s="55"/>
      <c r="LM88" s="55"/>
      <c r="LN88" s="55"/>
      <c r="LO88" s="55"/>
      <c r="LP88" s="55"/>
      <c r="LQ88" s="55"/>
      <c r="LR88" s="55"/>
      <c r="LS88" s="55"/>
      <c r="LT88" s="319"/>
      <c r="LU88" s="55"/>
      <c r="LV88" s="55"/>
      <c r="LW88" s="55"/>
      <c r="LX88" s="55"/>
      <c r="LY88" s="55"/>
      <c r="LZ88" s="55"/>
      <c r="MA88" s="55"/>
      <c r="MB88" s="55"/>
      <c r="MC88" s="55"/>
      <c r="MD88" s="55"/>
      <c r="ME88" s="55"/>
      <c r="MF88" s="319"/>
      <c r="MG88" s="55"/>
      <c r="MH88" s="55"/>
      <c r="MI88" s="319"/>
      <c r="MJ88" s="55"/>
      <c r="MK88" s="55"/>
      <c r="ML88" s="55"/>
      <c r="MM88" s="319"/>
      <c r="MN88" s="55"/>
      <c r="MO88" s="55"/>
      <c r="MP88" s="55"/>
      <c r="MQ88" s="55"/>
      <c r="MR88" s="55"/>
      <c r="MS88" s="55"/>
      <c r="MT88" s="55"/>
      <c r="MU88" s="55"/>
      <c r="MV88" s="55"/>
      <c r="MW88" s="55"/>
      <c r="MX88" s="319"/>
      <c r="MY88" s="55"/>
      <c r="MZ88" s="55"/>
      <c r="NA88" s="55"/>
      <c r="NB88" s="55"/>
      <c r="NC88" s="55"/>
      <c r="ND88" s="55"/>
      <c r="NE88" s="319"/>
      <c r="NF88" s="55"/>
      <c r="NG88" s="55"/>
      <c r="NH88" s="55"/>
      <c r="NI88" s="55"/>
      <c r="NJ88" s="55"/>
      <c r="NK88" s="55"/>
      <c r="NL88" s="55"/>
      <c r="NM88" s="55"/>
      <c r="NN88" s="55"/>
      <c r="NO88" s="55"/>
      <c r="NP88" s="55"/>
      <c r="NQ88" s="55"/>
      <c r="NR88" s="55"/>
      <c r="NS88" s="55"/>
      <c r="NT88" s="55"/>
      <c r="NU88" s="55"/>
      <c r="NV88" s="55"/>
      <c r="NW88" s="55"/>
      <c r="NX88" s="55"/>
      <c r="NY88" s="55"/>
      <c r="NZ88" s="55"/>
      <c r="OA88" s="55"/>
      <c r="OB88" s="55"/>
      <c r="OC88" s="55"/>
      <c r="OD88" s="55"/>
      <c r="OE88" s="55"/>
      <c r="OF88" s="55"/>
      <c r="OG88" s="55"/>
      <c r="OH88" s="55"/>
      <c r="OI88" s="55"/>
      <c r="OJ88" s="55"/>
      <c r="OK88" s="55"/>
      <c r="OL88" s="55"/>
      <c r="OM88" s="55"/>
      <c r="ON88" s="55"/>
      <c r="OO88" s="55"/>
      <c r="OP88" s="55"/>
      <c r="OQ88" s="55"/>
      <c r="OR88" s="55"/>
      <c r="OS88" s="55"/>
      <c r="OT88" s="55"/>
      <c r="OU88" s="55"/>
      <c r="OV88" s="55"/>
      <c r="OW88" s="55"/>
      <c r="OX88" s="55"/>
      <c r="OY88" s="55"/>
      <c r="OZ88" s="55"/>
      <c r="PA88" s="55"/>
      <c r="PB88" s="55"/>
      <c r="PC88" s="55"/>
      <c r="PD88" s="55"/>
      <c r="PE88" s="55"/>
      <c r="PF88" s="55"/>
      <c r="PG88" s="55"/>
      <c r="PH88" s="55"/>
      <c r="PI88" s="55"/>
      <c r="PJ88" s="55"/>
      <c r="PK88" s="55"/>
      <c r="PL88" s="55"/>
      <c r="PM88" s="55"/>
      <c r="PN88" s="55"/>
      <c r="PO88" s="55"/>
      <c r="PP88" s="55"/>
      <c r="PQ88" s="55"/>
      <c r="PR88" s="55"/>
      <c r="PS88" s="55"/>
      <c r="PT88" s="55"/>
      <c r="PU88" s="55"/>
      <c r="PV88" s="55"/>
      <c r="PW88" s="55"/>
      <c r="PX88" s="55"/>
      <c r="PY88" s="55"/>
      <c r="PZ88" s="55"/>
    </row>
    <row r="89" spans="1:442" ht="14.5">
      <c r="A89" s="256">
        <v>86</v>
      </c>
      <c r="B89" s="230" t="s">
        <v>5932</v>
      </c>
      <c r="C89" s="100">
        <f t="shared" si="1"/>
        <v>33</v>
      </c>
      <c r="D89" s="319"/>
      <c r="E89" s="100"/>
      <c r="F89" s="55"/>
      <c r="G89" s="55"/>
      <c r="H89" s="55"/>
      <c r="I89" s="55"/>
      <c r="J89" s="55"/>
      <c r="K89" s="55"/>
      <c r="L89" s="55"/>
      <c r="M89" s="55"/>
      <c r="N89" s="55"/>
      <c r="O89" s="55"/>
      <c r="P89" s="55"/>
      <c r="Q89" s="55"/>
      <c r="R89" s="55"/>
      <c r="S89" s="55"/>
      <c r="T89" s="55"/>
      <c r="U89" s="55"/>
      <c r="V89" s="55" t="s">
        <v>5860</v>
      </c>
      <c r="W89" s="55" t="s">
        <v>5860</v>
      </c>
      <c r="X89" s="55"/>
      <c r="Y89" s="55" t="s">
        <v>5860</v>
      </c>
      <c r="Z89" s="55"/>
      <c r="AA89" s="55"/>
      <c r="AB89" s="55"/>
      <c r="AC89" s="55"/>
      <c r="AD89" s="55"/>
      <c r="AE89" s="55"/>
      <c r="AF89" s="55"/>
      <c r="AG89" s="55"/>
      <c r="AH89" s="55"/>
      <c r="AI89" s="55"/>
      <c r="AJ89" s="55"/>
      <c r="AK89" s="55"/>
      <c r="AL89" s="55"/>
      <c r="AM89" s="55"/>
      <c r="AN89" s="55" t="s">
        <v>5860</v>
      </c>
      <c r="AO89" s="55"/>
      <c r="AP89" s="55"/>
      <c r="AQ89" s="55" t="s">
        <v>5860</v>
      </c>
      <c r="AR89" s="55"/>
      <c r="AS89" s="55" t="s">
        <v>5860</v>
      </c>
      <c r="AT89" s="55"/>
      <c r="AU89" s="55"/>
      <c r="AV89" s="55"/>
      <c r="AW89" s="55"/>
      <c r="AX89" s="55"/>
      <c r="AY89" s="55"/>
      <c r="AZ89" s="55"/>
      <c r="BA89" s="55"/>
      <c r="BB89" s="55"/>
      <c r="BC89" s="100"/>
      <c r="BD89" s="55"/>
      <c r="BE89" s="55"/>
      <c r="BF89" s="55"/>
      <c r="BG89" s="55"/>
      <c r="BH89" s="55"/>
      <c r="BI89" s="55" t="s">
        <v>5860</v>
      </c>
      <c r="BJ89" s="55"/>
      <c r="BK89" s="55"/>
      <c r="BL89" s="55"/>
      <c r="BM89" s="55"/>
      <c r="BN89" s="55"/>
      <c r="BO89" s="55"/>
      <c r="BP89" s="55"/>
      <c r="BQ89" s="55"/>
      <c r="BR89" s="55"/>
      <c r="BS89" s="257"/>
      <c r="BT89" s="321" t="s">
        <v>5861</v>
      </c>
      <c r="BU89" s="55" t="s">
        <v>5860</v>
      </c>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t="s">
        <v>5860</v>
      </c>
      <c r="CX89" s="55" t="s">
        <v>5860</v>
      </c>
      <c r="CY89" s="55"/>
      <c r="CZ89" s="55"/>
      <c r="DA89" s="55"/>
      <c r="DB89" s="55"/>
      <c r="DC89" s="55"/>
      <c r="DD89" s="55"/>
      <c r="DE89" s="55"/>
      <c r="DF89" s="55"/>
      <c r="DG89" s="55"/>
      <c r="DH89" s="55"/>
      <c r="DI89" s="55" t="s">
        <v>5860</v>
      </c>
      <c r="DJ89" s="55"/>
      <c r="DK89" s="55"/>
      <c r="DL89" s="55"/>
      <c r="DM89" s="55"/>
      <c r="DN89" s="55"/>
      <c r="DO89" s="55" t="s">
        <v>5860</v>
      </c>
      <c r="DP89" s="55" t="s">
        <v>568</v>
      </c>
      <c r="DQ89" s="55"/>
      <c r="DR89" s="55"/>
      <c r="DS89" s="55"/>
      <c r="DT89" s="55"/>
      <c r="DU89" s="55"/>
      <c r="DV89" s="55"/>
      <c r="DW89" s="55"/>
      <c r="DX89" s="55"/>
      <c r="DY89" s="55"/>
      <c r="DZ89" s="55"/>
      <c r="EA89" s="55"/>
      <c r="EB89" s="55"/>
      <c r="EC89" s="55"/>
      <c r="ED89" s="55"/>
      <c r="EE89" s="55"/>
      <c r="EF89" s="55"/>
      <c r="EG89" s="55" t="s">
        <v>5860</v>
      </c>
      <c r="EH89" s="55"/>
      <c r="EI89" s="55"/>
      <c r="EJ89" s="55"/>
      <c r="EK89" s="55"/>
      <c r="EL89" s="55"/>
      <c r="EM89" s="257"/>
      <c r="EN89" s="55"/>
      <c r="EO89" s="258"/>
      <c r="EP89" s="55"/>
      <c r="EQ89" s="55"/>
      <c r="ER89" s="55" t="s">
        <v>5860</v>
      </c>
      <c r="ES89" s="55"/>
      <c r="ET89" s="55"/>
      <c r="EU89" s="55"/>
      <c r="EV89" s="55"/>
      <c r="EW89" s="55"/>
      <c r="EX89" s="55"/>
      <c r="EY89" s="55"/>
      <c r="EZ89" s="55"/>
      <c r="FA89" s="55"/>
      <c r="FB89" s="55"/>
      <c r="FC89" s="55"/>
      <c r="FD89" s="55"/>
      <c r="FE89" s="55"/>
      <c r="FF89" s="55"/>
      <c r="FG89" s="55"/>
      <c r="FH89" s="55"/>
      <c r="FI89" s="259"/>
      <c r="FJ89" s="55"/>
      <c r="FK89" s="55"/>
      <c r="FL89" s="55"/>
      <c r="FM89" s="55"/>
      <c r="FN89" s="55"/>
      <c r="FO89" s="55"/>
      <c r="FP89" s="55"/>
      <c r="FQ89" s="260"/>
      <c r="FR89" s="260"/>
      <c r="FS89" s="55"/>
      <c r="FT89" s="55"/>
      <c r="FU89" s="55"/>
      <c r="FV89" s="55"/>
      <c r="FW89" s="55"/>
      <c r="FX89" s="55"/>
      <c r="FY89" s="55" t="s">
        <v>5860</v>
      </c>
      <c r="FZ89" s="55"/>
      <c r="GA89" s="55"/>
      <c r="GB89" s="55" t="s">
        <v>5860</v>
      </c>
      <c r="GC89" s="55"/>
      <c r="GD89" s="55"/>
      <c r="GE89" s="55"/>
      <c r="GF89" s="55"/>
      <c r="GG89" s="55"/>
      <c r="GH89" s="55"/>
      <c r="GI89" s="55" t="s">
        <v>5860</v>
      </c>
      <c r="GJ89" s="55"/>
      <c r="GK89" s="55"/>
      <c r="GL89" s="55"/>
      <c r="GM89" s="55" t="s">
        <v>5860</v>
      </c>
      <c r="GN89" s="55"/>
      <c r="GO89" s="55"/>
      <c r="GP89" s="55"/>
      <c r="GQ89" s="55"/>
      <c r="GR89" s="55"/>
      <c r="GS89" s="55"/>
      <c r="GT89" s="55"/>
      <c r="GU89" s="55"/>
      <c r="GV89" s="55"/>
      <c r="GW89" s="55"/>
      <c r="GX89" s="55"/>
      <c r="GY89" s="55"/>
      <c r="GZ89" s="55"/>
      <c r="HA89" s="55"/>
      <c r="HB89" s="55"/>
      <c r="HC89" s="55"/>
      <c r="HD89" s="55"/>
      <c r="HE89" s="55"/>
      <c r="HF89" s="55" t="s">
        <v>5860</v>
      </c>
      <c r="HG89" s="55"/>
      <c r="HH89" s="55" t="s">
        <v>5860</v>
      </c>
      <c r="HI89" s="55"/>
      <c r="HJ89" s="55"/>
      <c r="HK89" s="55"/>
      <c r="HL89" s="55"/>
      <c r="HM89" s="55"/>
      <c r="HN89" s="55"/>
      <c r="HO89" s="55"/>
      <c r="HP89" s="55"/>
      <c r="HQ89" s="55"/>
      <c r="HR89" s="260"/>
      <c r="HS89" s="55"/>
      <c r="HT89" s="55"/>
      <c r="HU89" s="55"/>
      <c r="HV89" s="55"/>
      <c r="HW89" s="55"/>
      <c r="HX89" s="55"/>
      <c r="HY89" s="55"/>
      <c r="HZ89" s="55"/>
      <c r="IA89" s="55" t="s">
        <v>5860</v>
      </c>
      <c r="IB89" s="55"/>
      <c r="IC89" s="55"/>
      <c r="ID89" s="319"/>
      <c r="IE89" s="55"/>
      <c r="IF89" s="55"/>
      <c r="IG89" s="55"/>
      <c r="IH89" s="55"/>
      <c r="II89" s="55"/>
      <c r="IJ89" s="55"/>
      <c r="IK89" s="55"/>
      <c r="IL89" s="55"/>
      <c r="IM89" s="55"/>
      <c r="IN89" s="55"/>
      <c r="IO89" s="55"/>
      <c r="IP89" s="55"/>
      <c r="IQ89" s="55"/>
      <c r="IR89" s="55"/>
      <c r="IS89" s="55" t="s">
        <v>5860</v>
      </c>
      <c r="IT89" s="55"/>
      <c r="IU89" s="55"/>
      <c r="IV89" s="55"/>
      <c r="IW89" s="55"/>
      <c r="IX89" s="55"/>
      <c r="IY89" s="55"/>
      <c r="IZ89" s="55"/>
      <c r="JA89" s="55"/>
      <c r="JB89" s="55"/>
      <c r="JC89" s="55" t="s">
        <v>5860</v>
      </c>
      <c r="JD89" s="55"/>
      <c r="JE89" s="55" t="s">
        <v>5860</v>
      </c>
      <c r="JF89" s="55"/>
      <c r="JG89" s="55"/>
      <c r="JH89" s="319"/>
      <c r="JI89" s="55" t="s">
        <v>5860</v>
      </c>
      <c r="JJ89" s="55" t="s">
        <v>5860</v>
      </c>
      <c r="JK89" s="319"/>
      <c r="JL89" s="55"/>
      <c r="JM89" s="55"/>
      <c r="JN89" s="55"/>
      <c r="JO89" s="55"/>
      <c r="JP89" s="55"/>
      <c r="JQ89" s="55"/>
      <c r="JR89" s="55"/>
      <c r="JS89" s="55"/>
      <c r="JT89" s="55"/>
      <c r="JU89" s="55"/>
      <c r="JV89" s="55" t="s">
        <v>5860</v>
      </c>
      <c r="JW89" s="55"/>
      <c r="JX89" s="55"/>
      <c r="JY89" s="55"/>
      <c r="JZ89" s="55"/>
      <c r="KA89" s="55"/>
      <c r="KB89" s="319"/>
      <c r="KC89" s="319"/>
      <c r="KD89" s="55" t="s">
        <v>5860</v>
      </c>
      <c r="KE89" s="55"/>
      <c r="KF89" s="55"/>
      <c r="KG89" s="55"/>
      <c r="KH89" s="55"/>
      <c r="KI89" s="55" t="s">
        <v>5860</v>
      </c>
      <c r="KJ89" s="55"/>
      <c r="KK89" s="55"/>
      <c r="KL89" s="55"/>
      <c r="KM89" s="55"/>
      <c r="KN89" s="55"/>
      <c r="KO89" s="55"/>
      <c r="KP89" s="55"/>
      <c r="KQ89" s="55"/>
      <c r="KR89" s="55"/>
      <c r="KS89" s="55"/>
      <c r="KT89" s="55"/>
      <c r="KU89" s="55"/>
      <c r="KV89" s="55"/>
      <c r="KW89" s="55"/>
      <c r="KX89" s="55"/>
      <c r="KY89" s="319"/>
      <c r="KZ89" s="55"/>
      <c r="LA89" s="55"/>
      <c r="LB89" s="55"/>
      <c r="LC89" s="55"/>
      <c r="LD89" s="55"/>
      <c r="LE89" s="55"/>
      <c r="LF89" s="319"/>
      <c r="LG89" s="55"/>
      <c r="LH89" s="55"/>
      <c r="LI89" s="55"/>
      <c r="LJ89" s="55"/>
      <c r="LK89" s="55"/>
      <c r="LL89" s="55"/>
      <c r="LM89" s="55"/>
      <c r="LN89" s="55"/>
      <c r="LO89" s="55"/>
      <c r="LP89" s="55"/>
      <c r="LQ89" s="55"/>
      <c r="LR89" s="55"/>
      <c r="LS89" s="55" t="s">
        <v>5860</v>
      </c>
      <c r="LT89" s="319"/>
      <c r="LU89" s="55"/>
      <c r="LV89" s="55"/>
      <c r="LW89" s="55"/>
      <c r="LX89" s="55" t="s">
        <v>5860</v>
      </c>
      <c r="LY89" s="55"/>
      <c r="LZ89" s="55"/>
      <c r="MA89" s="55"/>
      <c r="MB89" s="55"/>
      <c r="MC89" s="55" t="s">
        <v>5860</v>
      </c>
      <c r="MD89" s="55"/>
      <c r="ME89" s="55"/>
      <c r="MF89" s="319"/>
      <c r="MG89" s="55"/>
      <c r="MH89" s="55"/>
      <c r="MI89" s="319"/>
      <c r="MJ89" s="55"/>
      <c r="MK89" s="55"/>
      <c r="ML89" s="55"/>
      <c r="MM89" s="319"/>
      <c r="MN89" s="55"/>
      <c r="MO89" s="55"/>
      <c r="MP89" s="55"/>
      <c r="MQ89" s="55"/>
      <c r="MR89" s="55"/>
      <c r="MS89" s="55"/>
      <c r="MT89" s="55"/>
      <c r="MU89" s="55" t="s">
        <v>5860</v>
      </c>
      <c r="MV89" s="55"/>
      <c r="MW89" s="55"/>
      <c r="MX89" s="319"/>
      <c r="MY89" s="55"/>
      <c r="MZ89" s="55"/>
      <c r="NA89" s="55"/>
      <c r="NB89" s="55"/>
      <c r="NC89" s="55"/>
      <c r="ND89" s="55"/>
      <c r="NE89" s="319"/>
      <c r="NF89" s="55"/>
      <c r="NG89" s="55"/>
      <c r="NH89" s="55"/>
      <c r="NI89" s="55"/>
      <c r="NJ89" s="55"/>
      <c r="NK89" s="55"/>
      <c r="NL89" s="55"/>
      <c r="NM89" s="55"/>
      <c r="NN89" s="55"/>
      <c r="NO89" s="55"/>
      <c r="NP89" s="55"/>
      <c r="NQ89" s="55"/>
      <c r="NR89" s="55"/>
      <c r="NS89" s="55"/>
      <c r="NT89" s="55"/>
      <c r="NU89" s="55"/>
      <c r="NV89" s="55"/>
      <c r="NW89" s="55"/>
      <c r="NX89" s="55"/>
      <c r="NY89" s="55"/>
      <c r="NZ89" s="55"/>
      <c r="OA89" s="55"/>
      <c r="OB89" s="55"/>
      <c r="OC89" s="55"/>
      <c r="OD89" s="55"/>
      <c r="OE89" s="55"/>
      <c r="OF89" s="55"/>
      <c r="OG89" s="55"/>
      <c r="OH89" s="55"/>
      <c r="OI89" s="55"/>
      <c r="OJ89" s="55"/>
      <c r="OK89" s="55"/>
      <c r="OL89" s="55"/>
      <c r="OM89" s="55"/>
      <c r="ON89" s="55"/>
      <c r="OO89" s="55"/>
      <c r="OP89" s="55"/>
      <c r="OQ89" s="55"/>
      <c r="OR89" s="55"/>
      <c r="OS89" s="55"/>
      <c r="OT89" s="55"/>
      <c r="OU89" s="55"/>
      <c r="OV89" s="55"/>
      <c r="OW89" s="55"/>
      <c r="OX89" s="55"/>
      <c r="OY89" s="55"/>
      <c r="OZ89" s="55"/>
      <c r="PA89" s="55"/>
      <c r="PB89" s="55"/>
      <c r="PC89" s="55"/>
      <c r="PD89" s="55"/>
      <c r="PE89" s="55"/>
      <c r="PF89" s="55"/>
      <c r="PG89" s="55"/>
      <c r="PH89" s="55"/>
      <c r="PI89" s="55"/>
      <c r="PJ89" s="55"/>
      <c r="PK89" s="55"/>
      <c r="PL89" s="55"/>
      <c r="PM89" s="55"/>
      <c r="PN89" s="55"/>
      <c r="PO89" s="55"/>
      <c r="PP89" s="55"/>
      <c r="PQ89" s="55"/>
      <c r="PR89" s="55"/>
      <c r="PS89" s="55"/>
      <c r="PT89" s="55"/>
      <c r="PU89" s="55"/>
      <c r="PV89" s="55"/>
      <c r="PW89" s="55"/>
      <c r="PX89" s="55"/>
      <c r="PY89" s="55"/>
      <c r="PZ89" s="55"/>
    </row>
    <row r="90" spans="1:442" ht="14.5">
      <c r="A90" s="256">
        <v>87</v>
      </c>
      <c r="B90" s="230" t="s">
        <v>5933</v>
      </c>
      <c r="C90" s="100">
        <f t="shared" si="1"/>
        <v>8</v>
      </c>
      <c r="D90" s="319"/>
      <c r="E90" s="100"/>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100"/>
      <c r="BD90" s="55"/>
      <c r="BE90" s="55"/>
      <c r="BF90" s="55"/>
      <c r="BG90" s="55"/>
      <c r="BH90" s="55"/>
      <c r="BI90" s="55"/>
      <c r="BJ90" s="55"/>
      <c r="BK90" s="55"/>
      <c r="BL90" s="55"/>
      <c r="BM90" s="55"/>
      <c r="BN90" s="55"/>
      <c r="BO90" s="55"/>
      <c r="BP90" s="55"/>
      <c r="BQ90" s="55"/>
      <c r="BR90" s="55"/>
      <c r="BS90" s="257"/>
      <c r="BT90" s="319"/>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c r="DV90" s="55"/>
      <c r="DW90" s="55"/>
      <c r="DX90" s="55"/>
      <c r="DY90" s="55"/>
      <c r="DZ90" s="55"/>
      <c r="EA90" s="55"/>
      <c r="EB90" s="55"/>
      <c r="EC90" s="55"/>
      <c r="ED90" s="55"/>
      <c r="EE90" s="55"/>
      <c r="EF90" s="55"/>
      <c r="EG90" s="55"/>
      <c r="EH90" s="55"/>
      <c r="EI90" s="55"/>
      <c r="EJ90" s="55"/>
      <c r="EK90" s="55"/>
      <c r="EL90" s="55"/>
      <c r="EM90" s="257"/>
      <c r="EN90" s="55"/>
      <c r="EO90" s="258"/>
      <c r="EP90" s="55"/>
      <c r="EQ90" s="55"/>
      <c r="ER90" s="55"/>
      <c r="ES90" s="55"/>
      <c r="ET90" s="55"/>
      <c r="EU90" s="55"/>
      <c r="EV90" s="55"/>
      <c r="EW90" s="55"/>
      <c r="EX90" s="55"/>
      <c r="EY90" s="55"/>
      <c r="EZ90" s="55"/>
      <c r="FA90" s="55"/>
      <c r="FB90" s="55"/>
      <c r="FC90" s="55"/>
      <c r="FD90" s="55"/>
      <c r="FE90" s="55"/>
      <c r="FF90" s="55"/>
      <c r="FG90" s="55"/>
      <c r="FH90" s="55"/>
      <c r="FI90" s="259"/>
      <c r="FJ90" s="55"/>
      <c r="FK90" s="55"/>
      <c r="FL90" s="55"/>
      <c r="FM90" s="55"/>
      <c r="FN90" s="55"/>
      <c r="FO90" s="55"/>
      <c r="FP90" s="55"/>
      <c r="FQ90" s="260"/>
      <c r="FR90" s="260"/>
      <c r="FS90" s="55"/>
      <c r="FT90" s="55" t="s">
        <v>5860</v>
      </c>
      <c r="FU90" s="55"/>
      <c r="FV90" s="55"/>
      <c r="FW90" s="55" t="s">
        <v>5860</v>
      </c>
      <c r="FX90" s="55"/>
      <c r="FY90" s="55"/>
      <c r="FZ90" s="55"/>
      <c r="GA90" s="55"/>
      <c r="GB90" s="55"/>
      <c r="GC90" s="55"/>
      <c r="GD90" s="55"/>
      <c r="GE90" s="55"/>
      <c r="GF90" s="55"/>
      <c r="GG90" s="55"/>
      <c r="GH90" s="55"/>
      <c r="GI90" s="55"/>
      <c r="GJ90" s="55"/>
      <c r="GK90" s="55" t="s">
        <v>5860</v>
      </c>
      <c r="GL90" s="55"/>
      <c r="GM90" s="55"/>
      <c r="GN90" s="55"/>
      <c r="GO90" s="55"/>
      <c r="GP90" s="55"/>
      <c r="GQ90" s="55"/>
      <c r="GR90" s="55"/>
      <c r="GS90" s="55"/>
      <c r="GT90" s="55"/>
      <c r="GU90" s="55"/>
      <c r="GV90" s="55"/>
      <c r="GW90" s="55"/>
      <c r="GX90" s="55"/>
      <c r="GY90" s="55"/>
      <c r="GZ90" s="55"/>
      <c r="HA90" s="55"/>
      <c r="HB90" s="55"/>
      <c r="HC90" s="55"/>
      <c r="HD90" s="55"/>
      <c r="HE90" s="55"/>
      <c r="HF90" s="55"/>
      <c r="HG90" s="55"/>
      <c r="HH90" s="55"/>
      <c r="HI90" s="55"/>
      <c r="HJ90" s="55"/>
      <c r="HK90" s="55"/>
      <c r="HL90" s="55"/>
      <c r="HM90" s="55"/>
      <c r="HN90" s="55"/>
      <c r="HO90" s="55"/>
      <c r="HP90" s="55"/>
      <c r="HQ90" s="55" t="s">
        <v>5860</v>
      </c>
      <c r="HR90" s="260"/>
      <c r="HS90" s="55"/>
      <c r="HT90" s="55"/>
      <c r="HU90" s="55"/>
      <c r="HV90" s="55"/>
      <c r="HW90" s="55"/>
      <c r="HX90" s="55"/>
      <c r="HY90" s="55"/>
      <c r="HZ90" s="55"/>
      <c r="IB90" s="55"/>
      <c r="IC90" s="55"/>
      <c r="ID90" s="319"/>
      <c r="IE90" s="55" t="s">
        <v>5860</v>
      </c>
      <c r="IF90" s="55"/>
      <c r="IG90" s="55"/>
      <c r="IH90" s="55"/>
      <c r="II90" s="55"/>
      <c r="IJ90" s="55"/>
      <c r="IK90" s="55"/>
      <c r="IL90" s="55"/>
      <c r="IM90" s="55"/>
      <c r="IN90" s="55"/>
      <c r="IO90" s="55"/>
      <c r="IP90" s="55"/>
      <c r="IQ90" s="55"/>
      <c r="IR90" s="55"/>
      <c r="IS90" s="55"/>
      <c r="IT90" s="55" t="s">
        <v>5860</v>
      </c>
      <c r="IU90" s="55"/>
      <c r="IV90" s="55"/>
      <c r="IW90" s="55" t="s">
        <v>5860</v>
      </c>
      <c r="IX90" s="55"/>
      <c r="IY90" s="55"/>
      <c r="IZ90" s="55"/>
      <c r="JA90" s="55"/>
      <c r="JB90" s="55"/>
      <c r="JC90" s="55"/>
      <c r="JD90" s="55"/>
      <c r="JE90" s="55"/>
      <c r="JF90" s="55"/>
      <c r="JG90" s="55"/>
      <c r="JH90" s="319"/>
      <c r="JI90" s="55"/>
      <c r="JJ90" s="55"/>
      <c r="JK90" s="319"/>
      <c r="JL90" s="55"/>
      <c r="JM90" s="55"/>
      <c r="JN90" s="55"/>
      <c r="JO90" s="55"/>
      <c r="JP90" s="55"/>
      <c r="JQ90" s="55"/>
      <c r="JR90" s="55"/>
      <c r="JS90" s="55"/>
      <c r="JT90" s="55"/>
      <c r="JU90" s="55"/>
      <c r="JV90" s="55"/>
      <c r="JW90" s="55"/>
      <c r="JX90" s="55"/>
      <c r="JY90" s="55"/>
      <c r="JZ90" s="55"/>
      <c r="KA90" s="55"/>
      <c r="KB90" s="319"/>
      <c r="KC90" s="319"/>
      <c r="KD90" s="55"/>
      <c r="KE90" s="55"/>
      <c r="KF90" s="55"/>
      <c r="KG90" s="55"/>
      <c r="KH90" s="55"/>
      <c r="KI90" s="55"/>
      <c r="KJ90" s="55"/>
      <c r="KK90" s="55"/>
      <c r="KL90" s="55"/>
      <c r="KM90" s="55"/>
      <c r="KN90" s="55"/>
      <c r="KO90" s="55"/>
      <c r="KP90" s="55"/>
      <c r="KQ90" s="55"/>
      <c r="KR90" s="55"/>
      <c r="KS90" s="55"/>
      <c r="KT90" s="55"/>
      <c r="KU90" s="55"/>
      <c r="KV90" s="55"/>
      <c r="KW90" s="55"/>
      <c r="KX90" s="55"/>
      <c r="KY90" s="319"/>
      <c r="KZ90" s="55"/>
      <c r="LA90" s="55" t="s">
        <v>5871</v>
      </c>
      <c r="LB90" s="55"/>
      <c r="LC90" s="55"/>
      <c r="LD90" s="55"/>
      <c r="LE90" s="55"/>
      <c r="LF90" s="319"/>
      <c r="LG90" s="55"/>
      <c r="LH90" s="55"/>
      <c r="LI90" s="55"/>
      <c r="LJ90" s="55"/>
      <c r="LK90" s="55"/>
      <c r="LL90" s="55"/>
      <c r="LM90" s="55"/>
      <c r="LN90" s="55"/>
      <c r="LO90" s="55"/>
      <c r="LP90" s="55"/>
      <c r="LQ90" s="55"/>
      <c r="LR90" s="55"/>
      <c r="LS90" s="55"/>
      <c r="LT90" s="319"/>
      <c r="LU90" s="55"/>
      <c r="LV90" s="55"/>
      <c r="LW90" s="55"/>
      <c r="LX90" s="55"/>
      <c r="LY90" s="55"/>
      <c r="LZ90" s="55"/>
      <c r="MA90" s="55"/>
      <c r="MB90" s="55"/>
      <c r="MC90" s="55"/>
      <c r="MD90" s="55"/>
      <c r="ME90" s="55"/>
      <c r="MF90" s="319"/>
      <c r="MG90" s="55"/>
      <c r="MH90" s="55"/>
      <c r="MI90" s="319"/>
      <c r="MJ90" s="55"/>
      <c r="MK90" s="55"/>
      <c r="ML90" s="55"/>
      <c r="MM90" s="319"/>
      <c r="MN90" s="55"/>
      <c r="MO90" s="55"/>
      <c r="MP90" s="55"/>
      <c r="MQ90" s="55"/>
      <c r="MR90" s="55"/>
      <c r="MS90" s="55"/>
      <c r="MT90" s="55"/>
      <c r="MU90" s="55"/>
      <c r="MV90" s="55"/>
      <c r="MW90" s="55"/>
      <c r="MX90" s="319"/>
      <c r="MY90" s="55"/>
      <c r="MZ90" s="55"/>
      <c r="NA90" s="55"/>
      <c r="NB90" s="55"/>
      <c r="NC90" s="55"/>
      <c r="ND90" s="55"/>
      <c r="NE90" s="319"/>
      <c r="NF90" s="55"/>
      <c r="NG90" s="55"/>
      <c r="NH90" s="55"/>
      <c r="NI90" s="55"/>
      <c r="NJ90" s="55"/>
      <c r="NK90" s="55"/>
      <c r="NL90" s="55"/>
      <c r="NM90" s="55"/>
      <c r="NN90" s="55"/>
      <c r="NO90" s="55"/>
      <c r="NP90" s="55"/>
      <c r="NQ90" s="55"/>
      <c r="NR90" s="55"/>
      <c r="NS90" s="55"/>
      <c r="NT90" s="55"/>
      <c r="NU90" s="55"/>
      <c r="NV90" s="55"/>
      <c r="NW90" s="55"/>
      <c r="NX90" s="55"/>
      <c r="NY90" s="55"/>
      <c r="NZ90" s="55"/>
      <c r="OA90" s="55"/>
      <c r="OB90" s="55"/>
      <c r="OC90" s="55"/>
      <c r="OD90" s="55"/>
      <c r="OE90" s="55"/>
      <c r="OF90" s="55"/>
      <c r="OG90" s="55"/>
      <c r="OH90" s="55"/>
      <c r="OI90" s="55"/>
      <c r="OJ90" s="55"/>
      <c r="OK90" s="55"/>
      <c r="OL90" s="55"/>
      <c r="OM90" s="55"/>
      <c r="ON90" s="55"/>
      <c r="OO90" s="55"/>
      <c r="OP90" s="55"/>
      <c r="OQ90" s="55"/>
      <c r="OR90" s="55"/>
      <c r="OS90" s="55"/>
      <c r="OT90" s="55"/>
      <c r="OU90" s="55"/>
      <c r="OV90" s="55"/>
      <c r="OW90" s="55"/>
      <c r="OX90" s="55"/>
      <c r="OY90" s="55"/>
      <c r="OZ90" s="55"/>
      <c r="PA90" s="55"/>
      <c r="PB90" s="55"/>
      <c r="PC90" s="55"/>
      <c r="PD90" s="55"/>
      <c r="PE90" s="55"/>
      <c r="PF90" s="55"/>
      <c r="PG90" s="55"/>
      <c r="PH90" s="55"/>
      <c r="PI90" s="55"/>
      <c r="PJ90" s="55"/>
      <c r="PK90" s="55"/>
      <c r="PL90" s="55"/>
      <c r="PM90" s="55"/>
      <c r="PN90" s="55"/>
      <c r="PO90" s="55"/>
      <c r="PP90" s="55"/>
      <c r="PQ90" s="55"/>
      <c r="PR90" s="55"/>
      <c r="PS90" s="55"/>
      <c r="PT90" s="55"/>
      <c r="PU90" s="55"/>
      <c r="PV90" s="55"/>
      <c r="PW90" s="55"/>
      <c r="PX90" s="55"/>
      <c r="PY90" s="55"/>
      <c r="PZ90" s="55"/>
    </row>
    <row r="91" spans="1:442" ht="14.5">
      <c r="A91" s="256">
        <v>88</v>
      </c>
      <c r="B91" s="230" t="s">
        <v>5934</v>
      </c>
      <c r="C91" s="100">
        <f t="shared" si="1"/>
        <v>3</v>
      </c>
      <c r="D91" s="319"/>
      <c r="E91" s="100"/>
      <c r="F91" s="55"/>
      <c r="G91" s="55"/>
      <c r="H91" s="55"/>
      <c r="I91" s="55"/>
      <c r="J91" s="55"/>
      <c r="K91" s="55"/>
      <c r="L91" s="55"/>
      <c r="M91" s="55"/>
      <c r="N91" s="55"/>
      <c r="O91" s="55"/>
      <c r="P91" s="55" t="s">
        <v>5860</v>
      </c>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t="s">
        <v>5860</v>
      </c>
      <c r="AR91" s="55"/>
      <c r="AS91" s="55"/>
      <c r="AT91" s="55"/>
      <c r="AU91" s="55"/>
      <c r="AV91" s="55"/>
      <c r="AW91" s="55"/>
      <c r="AX91" s="55"/>
      <c r="AY91" s="55"/>
      <c r="AZ91" s="55"/>
      <c r="BA91" s="55"/>
      <c r="BB91" s="55"/>
      <c r="BC91" s="100"/>
      <c r="BD91" s="55"/>
      <c r="BE91" s="55"/>
      <c r="BF91" s="55"/>
      <c r="BG91" s="55"/>
      <c r="BH91" s="55"/>
      <c r="BI91" s="55"/>
      <c r="BJ91" s="55"/>
      <c r="BK91" s="55"/>
      <c r="BL91" s="55"/>
      <c r="BM91" s="55"/>
      <c r="BN91" s="55"/>
      <c r="BO91" s="55"/>
      <c r="BP91" s="55"/>
      <c r="BQ91" s="55"/>
      <c r="BR91" s="55"/>
      <c r="BS91" s="257"/>
      <c r="BT91" s="319"/>
      <c r="BU91" s="55"/>
      <c r="BV91" s="55"/>
      <c r="BW91" s="55"/>
      <c r="BX91" s="55"/>
      <c r="BY91" s="55"/>
      <c r="BZ91" s="55"/>
      <c r="CA91" s="55" t="s">
        <v>5860</v>
      </c>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t="s">
        <v>568</v>
      </c>
      <c r="DQ91" s="55"/>
      <c r="DR91" s="55"/>
      <c r="DS91" s="55"/>
      <c r="DT91" s="55"/>
      <c r="DU91" s="55"/>
      <c r="DV91" s="55"/>
      <c r="DW91" s="55"/>
      <c r="DX91" s="55"/>
      <c r="DY91" s="55"/>
      <c r="DZ91" s="55"/>
      <c r="EA91" s="55"/>
      <c r="EB91" s="55"/>
      <c r="EC91" s="55"/>
      <c r="ED91" s="55"/>
      <c r="EE91" s="55"/>
      <c r="EF91" s="55"/>
      <c r="EG91" s="55"/>
      <c r="EH91" s="55"/>
      <c r="EI91" s="55"/>
      <c r="EJ91" s="55"/>
      <c r="EK91" s="55"/>
      <c r="EL91" s="55"/>
      <c r="EM91" s="257"/>
      <c r="EN91" s="55"/>
      <c r="EO91" s="258"/>
      <c r="EP91" s="55"/>
      <c r="EQ91" s="55"/>
      <c r="ER91" s="55"/>
      <c r="ES91" s="55"/>
      <c r="ET91" s="55"/>
      <c r="EU91" s="55"/>
      <c r="EV91" s="55"/>
      <c r="EW91" s="55"/>
      <c r="EX91" s="55"/>
      <c r="EY91" s="55"/>
      <c r="EZ91" s="55"/>
      <c r="FA91" s="55"/>
      <c r="FB91" s="55"/>
      <c r="FC91" s="55"/>
      <c r="FD91" s="55"/>
      <c r="FE91" s="55"/>
      <c r="FF91" s="55"/>
      <c r="FG91" s="55"/>
      <c r="FH91" s="55"/>
      <c r="FI91" s="259"/>
      <c r="FJ91" s="55"/>
      <c r="FK91" s="55"/>
      <c r="FL91" s="55"/>
      <c r="FM91" s="55"/>
      <c r="FN91" s="55"/>
      <c r="FO91" s="55"/>
      <c r="FP91" s="55"/>
      <c r="FQ91" s="260"/>
      <c r="FR91" s="260"/>
      <c r="FS91" s="55"/>
      <c r="FT91" s="55"/>
      <c r="FU91" s="55"/>
      <c r="FV91" s="55"/>
      <c r="FW91" s="55"/>
      <c r="FX91" s="55"/>
      <c r="FY91" s="55"/>
      <c r="FZ91" s="55"/>
      <c r="GA91" s="55"/>
      <c r="GB91" s="55"/>
      <c r="GC91" s="55"/>
      <c r="GD91" s="55"/>
      <c r="GE91" s="55"/>
      <c r="GF91" s="55"/>
      <c r="GG91" s="55"/>
      <c r="GH91" s="55"/>
      <c r="GI91" s="55"/>
      <c r="GJ91" s="55"/>
      <c r="GK91" s="55"/>
      <c r="GL91" s="55"/>
      <c r="GM91" s="55"/>
      <c r="GN91" s="55"/>
      <c r="GO91" s="55"/>
      <c r="GP91" s="55"/>
      <c r="GQ91" s="55"/>
      <c r="GR91" s="55"/>
      <c r="GS91" s="55"/>
      <c r="GT91" s="55"/>
      <c r="GU91" s="55"/>
      <c r="GV91" s="55"/>
      <c r="GW91" s="55"/>
      <c r="GX91" s="55"/>
      <c r="GY91" s="55"/>
      <c r="GZ91" s="55"/>
      <c r="HA91" s="55"/>
      <c r="HB91" s="55"/>
      <c r="HC91" s="55"/>
      <c r="HD91" s="55"/>
      <c r="HE91" s="55"/>
      <c r="HF91" s="55"/>
      <c r="HG91" s="55"/>
      <c r="HH91" s="55"/>
      <c r="HI91" s="55"/>
      <c r="HJ91" s="55"/>
      <c r="HK91" s="55"/>
      <c r="HL91" s="55"/>
      <c r="HM91" s="55"/>
      <c r="HN91" s="55"/>
      <c r="HO91" s="55"/>
      <c r="HP91" s="55"/>
      <c r="HQ91" s="55"/>
      <c r="HR91" s="260"/>
      <c r="HS91" s="55"/>
      <c r="HT91" s="55"/>
      <c r="HU91" s="55"/>
      <c r="HV91" s="55"/>
      <c r="HW91" s="55"/>
      <c r="HX91" s="55"/>
      <c r="HY91" s="55"/>
      <c r="HZ91" s="55"/>
      <c r="IA91" s="55"/>
      <c r="IB91" s="55"/>
      <c r="IC91" s="55"/>
      <c r="ID91" s="319"/>
      <c r="IE91" s="55"/>
      <c r="IF91" s="55"/>
      <c r="IG91" s="55"/>
      <c r="IH91" s="55"/>
      <c r="II91" s="55"/>
      <c r="IJ91" s="55"/>
      <c r="IK91" s="55"/>
      <c r="IL91" s="55"/>
      <c r="IM91" s="55"/>
      <c r="IN91" s="55"/>
      <c r="IO91" s="55"/>
      <c r="IP91" s="55"/>
      <c r="IQ91" s="55"/>
      <c r="IR91" s="55"/>
      <c r="IS91" s="55"/>
      <c r="IT91" s="55"/>
      <c r="IU91" s="55"/>
      <c r="IV91" s="55"/>
      <c r="IW91" s="55"/>
      <c r="IX91" s="55"/>
      <c r="IY91" s="55"/>
      <c r="IZ91" s="55"/>
      <c r="JA91" s="55"/>
      <c r="JB91" s="55"/>
      <c r="JC91" s="55"/>
      <c r="JD91" s="55"/>
      <c r="JE91" s="55"/>
      <c r="JF91" s="55"/>
      <c r="JG91" s="55"/>
      <c r="JH91" s="319"/>
      <c r="JI91" s="55"/>
      <c r="JJ91" s="55"/>
      <c r="JK91" s="319"/>
      <c r="JL91" s="55"/>
      <c r="JM91" s="55"/>
      <c r="JN91" s="55"/>
      <c r="JO91" s="55"/>
      <c r="JP91" s="55"/>
      <c r="JQ91" s="55"/>
      <c r="JR91" s="55"/>
      <c r="JS91" s="55"/>
      <c r="JT91" s="55"/>
      <c r="JU91" s="55"/>
      <c r="JV91" s="55"/>
      <c r="JW91" s="55"/>
      <c r="JX91" s="55"/>
      <c r="JY91" s="55"/>
      <c r="JZ91" s="55"/>
      <c r="KA91" s="55"/>
      <c r="KB91" s="319"/>
      <c r="KC91" s="319"/>
      <c r="KD91" s="55"/>
      <c r="KE91" s="55"/>
      <c r="KF91" s="55"/>
      <c r="KG91" s="55"/>
      <c r="KH91" s="55"/>
      <c r="KI91" s="55"/>
      <c r="KJ91" s="55"/>
      <c r="KK91" s="55"/>
      <c r="KL91" s="55"/>
      <c r="KM91" s="55"/>
      <c r="KN91" s="55"/>
      <c r="KO91" s="55"/>
      <c r="KP91" s="55"/>
      <c r="KQ91" s="55"/>
      <c r="KR91" s="55"/>
      <c r="KS91" s="55"/>
      <c r="KT91" s="55"/>
      <c r="KU91" s="55"/>
      <c r="KV91" s="55"/>
      <c r="KW91" s="55"/>
      <c r="KX91" s="55"/>
      <c r="KY91" s="319"/>
      <c r="KZ91" s="55"/>
      <c r="LA91" s="55"/>
      <c r="LB91" s="55"/>
      <c r="LC91" s="55"/>
      <c r="LD91" s="55"/>
      <c r="LE91" s="55"/>
      <c r="LF91" s="319"/>
      <c r="LG91" s="55"/>
      <c r="LH91" s="55"/>
      <c r="LI91" s="55"/>
      <c r="LJ91" s="55"/>
      <c r="LK91" s="55"/>
      <c r="LL91" s="55"/>
      <c r="LM91" s="55"/>
      <c r="LN91" s="55"/>
      <c r="LO91" s="55"/>
      <c r="LP91" s="55"/>
      <c r="LQ91" s="55"/>
      <c r="LR91" s="55"/>
      <c r="LS91" s="55"/>
      <c r="LT91" s="319"/>
      <c r="LU91" s="55"/>
      <c r="LV91" s="55"/>
      <c r="LW91" s="55"/>
      <c r="LX91" s="55"/>
      <c r="LY91" s="55"/>
      <c r="LZ91" s="55"/>
      <c r="MA91" s="55"/>
      <c r="MB91" s="55"/>
      <c r="MC91" s="55"/>
      <c r="MD91" s="55"/>
      <c r="ME91" s="55"/>
      <c r="MF91" s="319"/>
      <c r="MG91" s="55"/>
      <c r="MH91" s="55"/>
      <c r="MI91" s="319"/>
      <c r="MJ91" s="55"/>
      <c r="MK91" s="55"/>
      <c r="ML91" s="55"/>
      <c r="MM91" s="319"/>
      <c r="MN91" s="55"/>
      <c r="MO91" s="55"/>
      <c r="MP91" s="55"/>
      <c r="MQ91" s="55"/>
      <c r="MR91" s="55"/>
      <c r="MS91" s="55"/>
      <c r="MT91" s="55"/>
      <c r="MU91" s="55"/>
      <c r="MV91" s="55"/>
      <c r="MW91" s="55"/>
      <c r="MX91" s="319"/>
      <c r="MY91" s="55"/>
      <c r="MZ91" s="55"/>
      <c r="NA91" s="55"/>
      <c r="NB91" s="55"/>
      <c r="NC91" s="55"/>
      <c r="ND91" s="55"/>
      <c r="NE91" s="319"/>
      <c r="NF91" s="55"/>
      <c r="NG91" s="55"/>
      <c r="NH91" s="55"/>
      <c r="NI91" s="55"/>
      <c r="NJ91" s="55"/>
      <c r="NK91" s="55"/>
      <c r="NL91" s="55"/>
      <c r="NM91" s="55"/>
      <c r="NN91" s="55"/>
      <c r="NO91" s="55"/>
      <c r="NP91" s="55"/>
      <c r="NQ91" s="55"/>
      <c r="NR91" s="55"/>
      <c r="NS91" s="55"/>
      <c r="NT91" s="55"/>
      <c r="NU91" s="55"/>
      <c r="NV91" s="55"/>
      <c r="NW91" s="55"/>
      <c r="NX91" s="55"/>
      <c r="NY91" s="55"/>
      <c r="NZ91" s="55"/>
      <c r="OA91" s="55"/>
      <c r="OB91" s="55"/>
      <c r="OC91" s="55"/>
      <c r="OD91" s="55"/>
      <c r="OE91" s="55"/>
      <c r="OF91" s="55"/>
      <c r="OG91" s="55"/>
      <c r="OH91" s="55"/>
      <c r="OI91" s="55"/>
      <c r="OJ91" s="55"/>
      <c r="OK91" s="55"/>
      <c r="OL91" s="55"/>
      <c r="OM91" s="55"/>
      <c r="ON91" s="55"/>
      <c r="OO91" s="55"/>
      <c r="OP91" s="55"/>
      <c r="OQ91" s="55"/>
      <c r="OR91" s="55"/>
      <c r="OS91" s="55"/>
      <c r="OT91" s="55"/>
      <c r="OU91" s="55"/>
      <c r="OV91" s="55"/>
      <c r="OW91" s="55"/>
      <c r="OX91" s="55"/>
      <c r="OY91" s="55"/>
      <c r="OZ91" s="55"/>
      <c r="PA91" s="55"/>
      <c r="PB91" s="55"/>
      <c r="PC91" s="55"/>
      <c r="PD91" s="55"/>
      <c r="PE91" s="55"/>
      <c r="PF91" s="55"/>
      <c r="PG91" s="55"/>
      <c r="PH91" s="55"/>
      <c r="PI91" s="55"/>
      <c r="PJ91" s="55"/>
      <c r="PK91" s="55"/>
      <c r="PL91" s="55"/>
      <c r="PM91" s="55"/>
      <c r="PN91" s="55"/>
      <c r="PO91" s="55"/>
      <c r="PP91" s="55"/>
      <c r="PQ91" s="55"/>
      <c r="PR91" s="55"/>
      <c r="PS91" s="55"/>
      <c r="PT91" s="55"/>
      <c r="PU91" s="55"/>
      <c r="PV91" s="55"/>
      <c r="PW91" s="55"/>
      <c r="PX91" s="55"/>
      <c r="PY91" s="55"/>
      <c r="PZ91" s="55"/>
    </row>
    <row r="92" spans="1:442" ht="14.5">
      <c r="A92" s="256">
        <v>89</v>
      </c>
      <c r="B92" s="230" t="s">
        <v>5935</v>
      </c>
      <c r="C92" s="100">
        <f t="shared" si="1"/>
        <v>11</v>
      </c>
      <c r="D92" s="319"/>
      <c r="E92" s="100"/>
      <c r="F92" s="55"/>
      <c r="G92" s="55"/>
      <c r="H92" s="55"/>
      <c r="I92" s="55"/>
      <c r="J92" s="55"/>
      <c r="K92" s="55"/>
      <c r="L92" s="55"/>
      <c r="M92" s="55"/>
      <c r="N92" s="55"/>
      <c r="O92" s="55"/>
      <c r="P92" s="55"/>
      <c r="Q92" s="55"/>
      <c r="R92" s="55"/>
      <c r="S92" s="55"/>
      <c r="T92" s="55"/>
      <c r="U92" s="55"/>
      <c r="V92" s="55"/>
      <c r="W92" s="55"/>
      <c r="X92" s="55" t="s">
        <v>5860</v>
      </c>
      <c r="Y92" s="55"/>
      <c r="Z92" s="55"/>
      <c r="AA92" s="55"/>
      <c r="AB92" s="55"/>
      <c r="AC92" s="55"/>
      <c r="AD92" s="55"/>
      <c r="AE92" s="55"/>
      <c r="AF92" s="55"/>
      <c r="AG92" s="55"/>
      <c r="AH92" s="55"/>
      <c r="AI92" s="55" t="s">
        <v>5860</v>
      </c>
      <c r="AJ92" s="55" t="s">
        <v>5860</v>
      </c>
      <c r="AK92" s="55"/>
      <c r="AL92" s="55"/>
      <c r="AM92" s="55"/>
      <c r="AN92" s="55"/>
      <c r="AO92" s="55"/>
      <c r="AP92" s="55"/>
      <c r="AQ92" s="55" t="s">
        <v>5860</v>
      </c>
      <c r="AR92" s="55"/>
      <c r="AS92" s="55"/>
      <c r="AT92" s="55"/>
      <c r="AU92" s="55"/>
      <c r="AV92" s="55"/>
      <c r="AW92" s="55"/>
      <c r="AX92" s="55" t="s">
        <v>5860</v>
      </c>
      <c r="AY92" s="55"/>
      <c r="AZ92" s="55"/>
      <c r="BA92" s="55"/>
      <c r="BB92" s="55"/>
      <c r="BC92" s="100"/>
      <c r="BD92" s="55"/>
      <c r="BE92" s="55"/>
      <c r="BF92" s="55"/>
      <c r="BG92" s="55"/>
      <c r="BH92" s="55"/>
      <c r="BI92" s="55"/>
      <c r="BJ92" s="55"/>
      <c r="BK92" s="55"/>
      <c r="BL92" s="55" t="s">
        <v>5860</v>
      </c>
      <c r="BM92" s="55"/>
      <c r="BN92" s="55"/>
      <c r="BO92" s="55"/>
      <c r="BP92" s="55"/>
      <c r="BQ92" s="55"/>
      <c r="BR92" s="55"/>
      <c r="BS92" s="257"/>
      <c r="BT92" s="319"/>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t="s">
        <v>5860</v>
      </c>
      <c r="CY92" s="55"/>
      <c r="CZ92" s="55"/>
      <c r="DA92" s="55"/>
      <c r="DB92" s="55"/>
      <c r="DC92" s="55"/>
      <c r="DD92" s="55"/>
      <c r="DE92" s="55"/>
      <c r="DF92" s="55"/>
      <c r="DG92" s="55"/>
      <c r="DH92" s="55"/>
      <c r="DI92" s="55"/>
      <c r="DJ92" s="55"/>
      <c r="DK92" s="55"/>
      <c r="DL92" s="55"/>
      <c r="DM92" s="55"/>
      <c r="DN92" s="55"/>
      <c r="DO92" s="55"/>
      <c r="DP92" s="55" t="s">
        <v>568</v>
      </c>
      <c r="DQ92" s="55"/>
      <c r="DR92" s="55"/>
      <c r="DS92" s="55"/>
      <c r="DT92" s="55"/>
      <c r="DU92" s="55"/>
      <c r="DV92" s="55"/>
      <c r="DW92" s="55"/>
      <c r="DX92" s="55"/>
      <c r="DY92" s="55"/>
      <c r="DZ92" s="55"/>
      <c r="EA92" s="55"/>
      <c r="EB92" s="55"/>
      <c r="EC92" s="55"/>
      <c r="ED92" s="55"/>
      <c r="EE92" s="55"/>
      <c r="EF92" s="55"/>
      <c r="EG92" s="55"/>
      <c r="EH92" s="55"/>
      <c r="EI92" s="55"/>
      <c r="EJ92" s="55"/>
      <c r="EK92" s="55"/>
      <c r="EL92" s="55"/>
      <c r="EM92" s="257"/>
      <c r="EN92" s="55"/>
      <c r="EO92" s="258"/>
      <c r="EP92" s="55"/>
      <c r="EQ92" s="55"/>
      <c r="ER92" s="55"/>
      <c r="ES92" s="55"/>
      <c r="ET92" s="55"/>
      <c r="EU92" s="55"/>
      <c r="EV92" s="55"/>
      <c r="EW92" s="55"/>
      <c r="EX92" s="55"/>
      <c r="EY92" s="55"/>
      <c r="EZ92" s="55"/>
      <c r="FA92" s="55"/>
      <c r="FB92" s="55"/>
      <c r="FC92" s="55"/>
      <c r="FD92" s="55"/>
      <c r="FE92" s="55"/>
      <c r="FF92" s="55"/>
      <c r="FG92" s="55"/>
      <c r="FH92" s="55"/>
      <c r="FI92" s="259"/>
      <c r="FJ92" s="55"/>
      <c r="FK92" s="55"/>
      <c r="FL92" s="55"/>
      <c r="FM92" s="55" t="s">
        <v>5860</v>
      </c>
      <c r="FN92" s="55"/>
      <c r="FO92" s="55"/>
      <c r="FP92" s="55"/>
      <c r="FQ92" s="260"/>
      <c r="FR92" s="260"/>
      <c r="FS92" s="55"/>
      <c r="FT92" s="55"/>
      <c r="FU92" s="55"/>
      <c r="FV92" s="55"/>
      <c r="FW92" s="55"/>
      <c r="FX92" s="55"/>
      <c r="FY92" s="55"/>
      <c r="FZ92" s="55"/>
      <c r="GA92" s="55"/>
      <c r="GB92" s="55"/>
      <c r="GC92" s="55"/>
      <c r="GD92" s="55"/>
      <c r="GE92" s="55"/>
      <c r="GF92" s="55"/>
      <c r="GG92" s="55"/>
      <c r="GH92" s="55"/>
      <c r="GI92" s="55"/>
      <c r="GJ92" s="55"/>
      <c r="GK92" s="55"/>
      <c r="GL92" s="55"/>
      <c r="GM92" s="55"/>
      <c r="GN92" s="55"/>
      <c r="GO92" s="55"/>
      <c r="GP92" s="55"/>
      <c r="GQ92" s="55"/>
      <c r="GR92" s="55"/>
      <c r="GS92" s="55"/>
      <c r="GT92" s="55"/>
      <c r="GU92" s="55"/>
      <c r="GV92" s="55"/>
      <c r="GW92" s="55"/>
      <c r="GX92" s="55"/>
      <c r="GY92" s="55"/>
      <c r="GZ92" s="55"/>
      <c r="HA92" s="55"/>
      <c r="HB92" s="55"/>
      <c r="HC92" s="55"/>
      <c r="HD92" s="55"/>
      <c r="HE92" s="55"/>
      <c r="HF92" s="55"/>
      <c r="HG92" s="55"/>
      <c r="HH92" s="55"/>
      <c r="HI92" s="55"/>
      <c r="HJ92" s="55"/>
      <c r="HK92" s="55"/>
      <c r="HL92" s="55"/>
      <c r="HM92" s="55"/>
      <c r="HN92" s="55"/>
      <c r="HO92" s="55"/>
      <c r="HP92" s="55"/>
      <c r="HQ92" s="55"/>
      <c r="HR92" s="260"/>
      <c r="HS92" s="55"/>
      <c r="HT92" s="55"/>
      <c r="HU92" s="55"/>
      <c r="HV92" s="55"/>
      <c r="HW92" s="55"/>
      <c r="HX92" s="55"/>
      <c r="HY92" s="55"/>
      <c r="HZ92" s="55"/>
      <c r="IA92" s="55"/>
      <c r="IB92" s="55"/>
      <c r="IC92" s="55"/>
      <c r="ID92" s="319"/>
      <c r="IE92" s="55"/>
      <c r="IF92" s="55"/>
      <c r="IG92" s="55"/>
      <c r="IH92" s="55"/>
      <c r="II92" s="55"/>
      <c r="IJ92" s="55"/>
      <c r="IK92" s="55"/>
      <c r="IL92" s="55"/>
      <c r="IM92" s="55"/>
      <c r="IN92" s="55"/>
      <c r="IO92" s="55"/>
      <c r="IP92" s="55"/>
      <c r="IQ92" s="55"/>
      <c r="IR92" s="55"/>
      <c r="IS92" s="55"/>
      <c r="IT92" s="55"/>
      <c r="IU92" s="55"/>
      <c r="IV92" s="55"/>
      <c r="IW92" s="55"/>
      <c r="IX92" s="55"/>
      <c r="IY92" s="55"/>
      <c r="IZ92" s="55"/>
      <c r="JA92" s="55"/>
      <c r="JB92" s="55"/>
      <c r="JC92" s="55"/>
      <c r="JD92" s="55"/>
      <c r="JE92" s="55"/>
      <c r="JF92" s="55"/>
      <c r="JG92" s="55"/>
      <c r="JH92" s="319"/>
      <c r="JI92" s="55"/>
      <c r="JJ92" s="55"/>
      <c r="JK92" s="319"/>
      <c r="JL92" s="55"/>
      <c r="JM92" s="55"/>
      <c r="JN92" s="55"/>
      <c r="JO92" s="55"/>
      <c r="JP92" s="55"/>
      <c r="JQ92" s="55"/>
      <c r="JR92" s="55"/>
      <c r="JS92" s="55"/>
      <c r="JT92" s="55"/>
      <c r="JU92" s="55"/>
      <c r="JV92" s="55"/>
      <c r="JW92" s="55"/>
      <c r="JX92" s="55"/>
      <c r="JY92" s="55"/>
      <c r="JZ92" s="55"/>
      <c r="KA92" s="55"/>
      <c r="KB92" s="319"/>
      <c r="KC92" s="319"/>
      <c r="KD92" s="55"/>
      <c r="KE92" s="55"/>
      <c r="KF92" s="55"/>
      <c r="KG92" s="55"/>
      <c r="KH92" s="55"/>
      <c r="KI92" s="55"/>
      <c r="KJ92" s="55"/>
      <c r="KK92" s="55"/>
      <c r="KL92" s="55"/>
      <c r="KM92" s="55"/>
      <c r="KN92" s="55"/>
      <c r="KO92" s="55" t="s">
        <v>5860</v>
      </c>
      <c r="KP92" s="55"/>
      <c r="KQ92" s="55"/>
      <c r="KR92" s="55"/>
      <c r="KS92" s="55"/>
      <c r="KT92" s="55"/>
      <c r="KU92" s="55"/>
      <c r="KV92" s="55"/>
      <c r="KW92" s="55"/>
      <c r="KX92" s="55"/>
      <c r="KY92" s="319"/>
      <c r="KZ92" s="55"/>
      <c r="LA92" s="55"/>
      <c r="LB92" s="55"/>
      <c r="LC92" s="55"/>
      <c r="LD92" s="55"/>
      <c r="LE92" s="55"/>
      <c r="LF92" s="319"/>
      <c r="LG92" s="55"/>
      <c r="LH92" s="55"/>
      <c r="LI92" s="55"/>
      <c r="LJ92" s="55"/>
      <c r="LK92" s="55"/>
      <c r="LL92" s="55"/>
      <c r="LM92" s="55"/>
      <c r="LN92" s="55"/>
      <c r="LO92" s="55"/>
      <c r="LP92" s="55"/>
      <c r="LQ92" s="55"/>
      <c r="LR92" s="55"/>
      <c r="LS92" s="55"/>
      <c r="LT92" s="319"/>
      <c r="LU92" s="55"/>
      <c r="LV92" s="55"/>
      <c r="LW92" s="55"/>
      <c r="LX92" s="55"/>
      <c r="LY92" s="55"/>
      <c r="LZ92" s="55" t="s">
        <v>5860</v>
      </c>
      <c r="MA92" s="55"/>
      <c r="MB92" s="55"/>
      <c r="MC92" s="55"/>
      <c r="MD92" s="55"/>
      <c r="ME92" s="55"/>
      <c r="MF92" s="319"/>
      <c r="MG92" s="55"/>
      <c r="MH92" s="55"/>
      <c r="MI92" s="319"/>
      <c r="MJ92" s="55"/>
      <c r="MK92" s="55"/>
      <c r="ML92" s="55"/>
      <c r="MM92" s="319"/>
      <c r="MN92" s="55"/>
      <c r="MO92" s="55"/>
      <c r="MP92" s="55"/>
      <c r="MQ92" s="55"/>
      <c r="MR92" s="55"/>
      <c r="MS92" s="55"/>
      <c r="MT92" s="55"/>
      <c r="MU92" s="55"/>
      <c r="MV92" s="55"/>
      <c r="MW92" s="55"/>
      <c r="MX92" s="319"/>
      <c r="MY92" s="55" t="s">
        <v>5860</v>
      </c>
      <c r="MZ92" s="55"/>
      <c r="NA92" s="55"/>
      <c r="NB92" s="55"/>
      <c r="NC92" s="55"/>
      <c r="ND92" s="55"/>
      <c r="NE92" s="319"/>
      <c r="NF92" s="55"/>
      <c r="NG92" s="55"/>
      <c r="NH92" s="55"/>
      <c r="NI92" s="55"/>
      <c r="NJ92" s="55"/>
      <c r="NK92" s="55"/>
      <c r="NL92" s="55"/>
      <c r="NM92" s="55"/>
      <c r="NN92" s="55"/>
      <c r="NO92" s="55"/>
      <c r="NP92" s="55"/>
      <c r="NQ92" s="55"/>
      <c r="NR92" s="55"/>
      <c r="NS92" s="55"/>
      <c r="NT92" s="55"/>
      <c r="NU92" s="55"/>
      <c r="NV92" s="55"/>
      <c r="NW92" s="55"/>
      <c r="NX92" s="55"/>
      <c r="NY92" s="55"/>
      <c r="NZ92" s="55"/>
      <c r="OA92" s="55"/>
      <c r="OB92" s="55"/>
      <c r="OC92" s="55"/>
      <c r="OD92" s="55"/>
      <c r="OE92" s="55"/>
      <c r="OF92" s="55"/>
      <c r="OG92" s="55"/>
      <c r="OH92" s="55"/>
      <c r="OI92" s="55"/>
      <c r="OJ92" s="55"/>
      <c r="OK92" s="55"/>
      <c r="OL92" s="55"/>
      <c r="OM92" s="55"/>
      <c r="ON92" s="55"/>
      <c r="OO92" s="55"/>
      <c r="OP92" s="55"/>
      <c r="OQ92" s="55"/>
      <c r="OR92" s="55"/>
      <c r="OS92" s="55"/>
      <c r="OT92" s="55"/>
      <c r="OU92" s="55"/>
      <c r="OV92" s="55"/>
      <c r="OW92" s="55"/>
      <c r="OX92" s="55"/>
      <c r="OY92" s="55"/>
      <c r="OZ92" s="55"/>
      <c r="PA92" s="55"/>
      <c r="PB92" s="55"/>
      <c r="PC92" s="55"/>
      <c r="PD92" s="55"/>
      <c r="PE92" s="55"/>
      <c r="PF92" s="55"/>
      <c r="PG92" s="55"/>
      <c r="PH92" s="55"/>
      <c r="PI92" s="55"/>
      <c r="PJ92" s="55"/>
      <c r="PK92" s="55"/>
      <c r="PL92" s="55"/>
      <c r="PM92" s="55"/>
      <c r="PN92" s="55"/>
      <c r="PO92" s="55"/>
      <c r="PP92" s="55"/>
      <c r="PQ92" s="55"/>
      <c r="PR92" s="55"/>
      <c r="PS92" s="55"/>
      <c r="PT92" s="55"/>
      <c r="PU92" s="55"/>
      <c r="PV92" s="55"/>
      <c r="PW92" s="55"/>
      <c r="PX92" s="55"/>
      <c r="PY92" s="55"/>
      <c r="PZ92" s="55"/>
    </row>
    <row r="93" spans="1:442" ht="14.5">
      <c r="A93" s="256">
        <v>90</v>
      </c>
      <c r="B93" s="230" t="s">
        <v>5936</v>
      </c>
      <c r="C93" s="100">
        <f t="shared" si="1"/>
        <v>45</v>
      </c>
      <c r="D93" s="319"/>
      <c r="E93" s="100"/>
      <c r="F93" s="55"/>
      <c r="G93" s="55"/>
      <c r="H93" s="55"/>
      <c r="I93" s="55"/>
      <c r="J93" s="55"/>
      <c r="K93" s="55"/>
      <c r="L93" s="55" t="s">
        <v>5860</v>
      </c>
      <c r="M93" s="55"/>
      <c r="N93" s="55"/>
      <c r="O93" s="55"/>
      <c r="P93" s="55"/>
      <c r="Q93" s="55"/>
      <c r="R93" s="55"/>
      <c r="S93" s="55"/>
      <c r="T93" s="55" t="s">
        <v>5860</v>
      </c>
      <c r="U93" s="55" t="s">
        <v>5860</v>
      </c>
      <c r="V93" s="55"/>
      <c r="W93" s="55"/>
      <c r="X93" s="55" t="s">
        <v>5860</v>
      </c>
      <c r="Y93" s="55"/>
      <c r="Z93" s="55"/>
      <c r="AA93" s="55"/>
      <c r="AB93" s="55"/>
      <c r="AC93" s="55"/>
      <c r="AD93" s="55"/>
      <c r="AE93" s="55"/>
      <c r="AF93" s="55"/>
      <c r="AG93" s="55"/>
      <c r="AH93" s="55"/>
      <c r="AI93" s="55" t="s">
        <v>5860</v>
      </c>
      <c r="AJ93" s="55"/>
      <c r="AK93" s="55"/>
      <c r="AL93" s="55"/>
      <c r="AM93" s="55"/>
      <c r="AN93" s="55"/>
      <c r="AO93" s="55"/>
      <c r="AP93" s="55"/>
      <c r="AQ93" s="55"/>
      <c r="AR93" s="55"/>
      <c r="AS93" s="55"/>
      <c r="AT93" s="55"/>
      <c r="AU93" s="55"/>
      <c r="AV93" s="55"/>
      <c r="AW93" s="55"/>
      <c r="AX93" s="55"/>
      <c r="AY93" s="55"/>
      <c r="AZ93" s="55"/>
      <c r="BA93" s="55" t="s">
        <v>5860</v>
      </c>
      <c r="BB93" s="55"/>
      <c r="BC93" s="100"/>
      <c r="BD93" s="55"/>
      <c r="BE93" s="55"/>
      <c r="BF93" s="55"/>
      <c r="BG93" s="55"/>
      <c r="BH93" s="55"/>
      <c r="BI93" s="55"/>
      <c r="BJ93" s="55" t="s">
        <v>5860</v>
      </c>
      <c r="BK93" s="55"/>
      <c r="BL93" s="55" t="s">
        <v>5860</v>
      </c>
      <c r="BM93" s="55"/>
      <c r="BN93" s="55"/>
      <c r="BO93" s="55"/>
      <c r="BP93" s="55"/>
      <c r="BQ93" s="55"/>
      <c r="BR93" s="55"/>
      <c r="BS93" s="257"/>
      <c r="BT93" s="319"/>
      <c r="BU93" s="55"/>
      <c r="BV93" s="55"/>
      <c r="BW93" s="55" t="s">
        <v>5860</v>
      </c>
      <c r="BX93" s="55"/>
      <c r="BY93" s="55"/>
      <c r="BZ93" s="55"/>
      <c r="CA93" s="55"/>
      <c r="CB93" s="55"/>
      <c r="CC93" s="55"/>
      <c r="CD93" s="55"/>
      <c r="CE93" s="55"/>
      <c r="CF93" s="55"/>
      <c r="CG93" s="55" t="s">
        <v>5860</v>
      </c>
      <c r="CH93" s="55" t="s">
        <v>5860</v>
      </c>
      <c r="CI93" s="55" t="s">
        <v>5860</v>
      </c>
      <c r="CJ93" s="55"/>
      <c r="CK93" s="55"/>
      <c r="CL93" s="55"/>
      <c r="CM93" s="55"/>
      <c r="CN93" s="55"/>
      <c r="CO93" s="55"/>
      <c r="CP93" s="55"/>
      <c r="CQ93" s="55"/>
      <c r="CR93" s="55"/>
      <c r="CS93" s="55"/>
      <c r="CT93" s="55"/>
      <c r="CU93" s="55"/>
      <c r="CV93" s="55"/>
      <c r="CW93" s="55"/>
      <c r="CX93" s="55"/>
      <c r="CY93" s="55" t="s">
        <v>5860</v>
      </c>
      <c r="CZ93" s="55" t="s">
        <v>5860</v>
      </c>
      <c r="DA93" s="55"/>
      <c r="DB93" s="55"/>
      <c r="DC93" s="55"/>
      <c r="DD93" s="55"/>
      <c r="DE93" s="55"/>
      <c r="DF93" s="55"/>
      <c r="DG93" s="55"/>
      <c r="DH93" s="55"/>
      <c r="DI93" s="55"/>
      <c r="DJ93" s="55" t="s">
        <v>5860</v>
      </c>
      <c r="DK93" s="55"/>
      <c r="DL93" s="55"/>
      <c r="DM93" s="55"/>
      <c r="DN93" s="55"/>
      <c r="DO93" s="55"/>
      <c r="DP93" s="55" t="s">
        <v>568</v>
      </c>
      <c r="DQ93" s="55" t="s">
        <v>5860</v>
      </c>
      <c r="DR93" s="55"/>
      <c r="DS93" s="55"/>
      <c r="DT93" s="55"/>
      <c r="DU93" s="55"/>
      <c r="DV93" s="55"/>
      <c r="DW93" s="55"/>
      <c r="DX93" s="55"/>
      <c r="DY93" s="55"/>
      <c r="DZ93" s="55"/>
      <c r="EA93" s="55"/>
      <c r="EB93" s="55"/>
      <c r="EC93" s="55"/>
      <c r="ED93" s="55"/>
      <c r="EE93" s="55"/>
      <c r="EF93" s="55"/>
      <c r="EG93" s="55"/>
      <c r="EH93" s="55" t="s">
        <v>5860</v>
      </c>
      <c r="EI93" s="55"/>
      <c r="EJ93" s="55"/>
      <c r="EK93" s="55"/>
      <c r="EL93" s="55"/>
      <c r="EM93" s="257"/>
      <c r="EN93" s="55"/>
      <c r="EO93" s="258"/>
      <c r="EP93" s="55"/>
      <c r="EQ93" s="55"/>
      <c r="ER93" s="55"/>
      <c r="ES93" s="55"/>
      <c r="ET93" s="55"/>
      <c r="EU93" s="55" t="s">
        <v>5860</v>
      </c>
      <c r="EV93" s="55"/>
      <c r="EW93" s="55"/>
      <c r="EX93" s="55"/>
      <c r="EY93" s="55" t="s">
        <v>5860</v>
      </c>
      <c r="EZ93" s="55"/>
      <c r="FA93" s="55" t="s">
        <v>5860</v>
      </c>
      <c r="FB93" s="55"/>
      <c r="FC93" s="55"/>
      <c r="FD93" s="55"/>
      <c r="FE93" s="55"/>
      <c r="FF93" s="55"/>
      <c r="FG93" s="55"/>
      <c r="FH93" s="55"/>
      <c r="FI93" s="259"/>
      <c r="FJ93" s="55"/>
      <c r="FK93" s="55"/>
      <c r="FL93" s="55"/>
      <c r="FM93" s="55"/>
      <c r="FN93" s="55"/>
      <c r="FO93" s="55"/>
      <c r="FP93" s="55"/>
      <c r="FQ93" s="260"/>
      <c r="FR93" s="260"/>
      <c r="FS93" s="55"/>
      <c r="FT93" s="55"/>
      <c r="FU93" s="55"/>
      <c r="FV93" s="55"/>
      <c r="FW93" s="55"/>
      <c r="FX93" s="55"/>
      <c r="FY93" s="55"/>
      <c r="FZ93" s="55"/>
      <c r="GA93" s="55"/>
      <c r="GB93" s="55"/>
      <c r="GC93" s="55"/>
      <c r="GD93" s="55"/>
      <c r="GE93" s="55"/>
      <c r="GF93" s="55"/>
      <c r="GG93" s="55"/>
      <c r="GH93" s="55"/>
      <c r="GI93" s="55"/>
      <c r="GJ93" s="55"/>
      <c r="GK93" s="55" t="s">
        <v>5860</v>
      </c>
      <c r="GL93" s="55"/>
      <c r="GM93" s="55"/>
      <c r="GN93" s="55"/>
      <c r="GO93" s="55" t="s">
        <v>5860</v>
      </c>
      <c r="GP93" s="55"/>
      <c r="GQ93" s="55"/>
      <c r="GR93" s="55"/>
      <c r="GS93" s="55"/>
      <c r="GT93" s="55"/>
      <c r="GU93" s="55" t="s">
        <v>5860</v>
      </c>
      <c r="GV93" s="55"/>
      <c r="GW93" s="55"/>
      <c r="GX93" s="55"/>
      <c r="GY93" s="55"/>
      <c r="GZ93" s="55"/>
      <c r="HA93" s="55"/>
      <c r="HB93" s="55"/>
      <c r="HC93" s="55"/>
      <c r="HD93" s="55"/>
      <c r="HE93" s="55"/>
      <c r="HF93" s="55"/>
      <c r="HG93" s="55"/>
      <c r="HH93" s="55"/>
      <c r="HI93" s="55"/>
      <c r="HJ93" s="55"/>
      <c r="HK93" s="55"/>
      <c r="HL93" s="55"/>
      <c r="HM93" s="55"/>
      <c r="HN93" s="55"/>
      <c r="HO93" s="55"/>
      <c r="HP93" s="55"/>
      <c r="HQ93" s="55"/>
      <c r="HR93" s="260"/>
      <c r="HS93" s="55"/>
      <c r="HT93" s="55"/>
      <c r="HU93" s="55"/>
      <c r="HV93" s="55"/>
      <c r="HW93" s="55"/>
      <c r="HX93" s="55"/>
      <c r="HY93" s="55"/>
      <c r="HZ93" s="55"/>
      <c r="IA93" s="55"/>
      <c r="IB93" s="55"/>
      <c r="IC93" s="55"/>
      <c r="ID93" s="319"/>
      <c r="IE93" s="55"/>
      <c r="IF93" s="55"/>
      <c r="IG93" s="55"/>
      <c r="IH93" s="55"/>
      <c r="II93" s="55"/>
      <c r="IJ93" s="55"/>
      <c r="IK93" s="55"/>
      <c r="IL93" s="55"/>
      <c r="IM93" s="55"/>
      <c r="IN93" s="55"/>
      <c r="IO93" s="55" t="s">
        <v>5860</v>
      </c>
      <c r="IP93" s="55" t="s">
        <v>5860</v>
      </c>
      <c r="IQ93" s="55"/>
      <c r="IR93" s="55"/>
      <c r="IS93" s="55"/>
      <c r="IT93" s="55" t="s">
        <v>5860</v>
      </c>
      <c r="IU93" s="55" t="s">
        <v>5860</v>
      </c>
      <c r="IV93" s="55" t="s">
        <v>5860</v>
      </c>
      <c r="IW93" s="55"/>
      <c r="IX93" s="55"/>
      <c r="IY93" s="55"/>
      <c r="IZ93" s="55"/>
      <c r="JA93" s="55"/>
      <c r="JB93" s="55"/>
      <c r="JC93" s="55"/>
      <c r="JD93" s="55"/>
      <c r="JE93" s="55"/>
      <c r="JF93" s="55"/>
      <c r="JG93" s="55"/>
      <c r="JH93" s="319"/>
      <c r="JI93" s="55"/>
      <c r="JJ93" s="55"/>
      <c r="JK93" s="319"/>
      <c r="JL93" s="55"/>
      <c r="JM93" s="55"/>
      <c r="JN93" s="55"/>
      <c r="JO93" s="55"/>
      <c r="JP93" s="55"/>
      <c r="JQ93" s="55"/>
      <c r="JR93" s="55"/>
      <c r="JS93" s="55" t="s">
        <v>5860</v>
      </c>
      <c r="JT93" s="55" t="s">
        <v>5860</v>
      </c>
      <c r="JU93" s="55"/>
      <c r="JV93" s="55"/>
      <c r="JW93" s="55"/>
      <c r="JX93" s="55"/>
      <c r="JY93" s="55"/>
      <c r="JZ93" s="55"/>
      <c r="KA93" s="55"/>
      <c r="KB93" s="319"/>
      <c r="KC93" s="319"/>
      <c r="KD93" s="55"/>
      <c r="KE93" s="55"/>
      <c r="KF93" s="55"/>
      <c r="KG93" s="55"/>
      <c r="KH93" s="55"/>
      <c r="KI93" s="55"/>
      <c r="KJ93" s="55"/>
      <c r="KK93" s="55"/>
      <c r="KL93" s="55"/>
      <c r="KM93" s="55" t="s">
        <v>5860</v>
      </c>
      <c r="KN93" s="55"/>
      <c r="KO93" s="55"/>
      <c r="KP93" s="55"/>
      <c r="KQ93" s="55"/>
      <c r="KR93" s="55"/>
      <c r="KS93" s="55"/>
      <c r="KT93" s="55"/>
      <c r="KU93" s="55" t="s">
        <v>5860</v>
      </c>
      <c r="KV93" s="55" t="s">
        <v>5860</v>
      </c>
      <c r="KW93" s="55"/>
      <c r="KX93" s="55"/>
      <c r="KY93" s="319"/>
      <c r="KZ93" s="55" t="s">
        <v>5860</v>
      </c>
      <c r="LA93" s="55" t="s">
        <v>5871</v>
      </c>
      <c r="LB93" s="55" t="s">
        <v>5860</v>
      </c>
      <c r="LC93" s="55"/>
      <c r="LD93" s="55"/>
      <c r="LE93" s="55"/>
      <c r="LF93" s="319"/>
      <c r="LG93" s="55"/>
      <c r="LH93" s="55"/>
      <c r="LI93" s="55"/>
      <c r="LJ93" s="55"/>
      <c r="LK93" s="55"/>
      <c r="LL93" s="55" t="s">
        <v>5860</v>
      </c>
      <c r="LM93" s="55"/>
      <c r="LN93" s="55"/>
      <c r="LO93" s="55"/>
      <c r="LP93" s="55"/>
      <c r="LQ93" s="55"/>
      <c r="LR93" s="55"/>
      <c r="LS93" s="55"/>
      <c r="LT93" s="319"/>
      <c r="LU93" s="55"/>
      <c r="LV93" s="55" t="s">
        <v>5860</v>
      </c>
      <c r="LW93" s="55" t="s">
        <v>5860</v>
      </c>
      <c r="LX93" s="55"/>
      <c r="LY93" s="55"/>
      <c r="LZ93" s="55"/>
      <c r="MA93" s="55"/>
      <c r="MB93" s="55"/>
      <c r="MC93" s="55"/>
      <c r="MD93" s="55"/>
      <c r="ME93" s="55" t="s">
        <v>5860</v>
      </c>
      <c r="MF93" s="319"/>
      <c r="MG93" s="55"/>
      <c r="MH93" s="55"/>
      <c r="MI93" s="319"/>
      <c r="MJ93" s="55"/>
      <c r="MK93" s="55"/>
      <c r="ML93" s="55" t="s">
        <v>5860</v>
      </c>
      <c r="MM93" s="319"/>
      <c r="MN93" s="55" t="s">
        <v>5860</v>
      </c>
      <c r="MO93" s="55" t="s">
        <v>5860</v>
      </c>
      <c r="MP93" s="55"/>
      <c r="MQ93" s="55"/>
      <c r="MR93" s="55"/>
      <c r="MS93" s="55"/>
      <c r="MT93" s="55"/>
      <c r="MU93" s="55"/>
      <c r="MV93" s="55"/>
      <c r="MW93" s="55"/>
      <c r="MX93" s="319"/>
      <c r="MY93" s="55"/>
      <c r="MZ93" s="55"/>
      <c r="NA93" s="55" t="s">
        <v>5860</v>
      </c>
      <c r="NB93" s="55"/>
      <c r="NC93" s="55"/>
      <c r="ND93" s="55"/>
      <c r="NE93" s="319"/>
      <c r="NF93" s="55"/>
      <c r="NG93" s="55"/>
      <c r="NH93" s="55"/>
      <c r="NI93" s="55" t="s">
        <v>5860</v>
      </c>
      <c r="NJ93" s="55"/>
      <c r="NK93" s="55"/>
      <c r="NL93" s="55"/>
      <c r="NM93" s="55"/>
      <c r="NN93" s="55"/>
      <c r="NO93" s="55"/>
      <c r="NP93" s="55"/>
      <c r="NQ93" s="55"/>
      <c r="NR93" s="55"/>
      <c r="NS93" s="55"/>
      <c r="NT93" s="55"/>
      <c r="NU93" s="55"/>
      <c r="NV93" s="55"/>
      <c r="NW93" s="55"/>
      <c r="NX93" s="55"/>
      <c r="NY93" s="55"/>
      <c r="NZ93" s="55"/>
      <c r="OA93" s="55"/>
      <c r="OB93" s="55"/>
      <c r="OC93" s="55"/>
      <c r="OD93" s="55"/>
      <c r="OE93" s="55"/>
      <c r="OF93" s="55"/>
      <c r="OG93" s="55"/>
      <c r="OH93" s="55"/>
      <c r="OI93" s="55"/>
      <c r="OJ93" s="55"/>
      <c r="OK93" s="55"/>
      <c r="OL93" s="55"/>
      <c r="OM93" s="55"/>
      <c r="ON93" s="55"/>
      <c r="OO93" s="55"/>
      <c r="OP93" s="55"/>
      <c r="OQ93" s="55"/>
      <c r="OR93" s="55"/>
      <c r="OS93" s="55"/>
      <c r="OT93" s="55"/>
      <c r="OU93" s="55"/>
      <c r="OV93" s="55"/>
      <c r="OW93" s="55"/>
      <c r="OX93" s="55"/>
      <c r="OY93" s="55"/>
      <c r="OZ93" s="55"/>
      <c r="PA93" s="55"/>
      <c r="PB93" s="55"/>
      <c r="PC93" s="55"/>
      <c r="PD93" s="55"/>
      <c r="PE93" s="55"/>
      <c r="PF93" s="55"/>
      <c r="PG93" s="55"/>
      <c r="PH93" s="55"/>
      <c r="PI93" s="55"/>
      <c r="PJ93" s="55"/>
      <c r="PK93" s="55"/>
      <c r="PL93" s="55"/>
      <c r="PM93" s="55"/>
      <c r="PN93" s="55"/>
      <c r="PO93" s="55"/>
      <c r="PP93" s="55"/>
      <c r="PQ93" s="55"/>
      <c r="PR93" s="55"/>
      <c r="PS93" s="55"/>
      <c r="PT93" s="55"/>
      <c r="PU93" s="55"/>
      <c r="PV93" s="55"/>
      <c r="PW93" s="55"/>
      <c r="PX93" s="55"/>
      <c r="PY93" s="55"/>
      <c r="PZ93" s="55"/>
    </row>
    <row r="94" spans="1:442" ht="14.5">
      <c r="A94" s="256">
        <v>91</v>
      </c>
      <c r="B94" s="230" t="s">
        <v>311</v>
      </c>
      <c r="C94" s="100">
        <f t="shared" si="1"/>
        <v>45</v>
      </c>
      <c r="D94" s="319"/>
      <c r="E94" s="100"/>
      <c r="F94" s="55"/>
      <c r="G94" s="55"/>
      <c r="H94" s="55"/>
      <c r="I94" s="55"/>
      <c r="J94" s="55"/>
      <c r="K94" s="55" t="s">
        <v>5860</v>
      </c>
      <c r="L94" s="55"/>
      <c r="M94" s="55"/>
      <c r="N94" s="55"/>
      <c r="O94" s="55"/>
      <c r="P94" s="55"/>
      <c r="Q94" s="55"/>
      <c r="R94" s="55"/>
      <c r="S94" s="55" t="s">
        <v>5860</v>
      </c>
      <c r="T94" s="55"/>
      <c r="U94" s="55"/>
      <c r="V94" s="55"/>
      <c r="W94" s="55"/>
      <c r="X94" s="55"/>
      <c r="Y94" s="55"/>
      <c r="Z94" s="55"/>
      <c r="AA94" s="55"/>
      <c r="AB94" s="55"/>
      <c r="AC94" s="55"/>
      <c r="AD94" s="55"/>
      <c r="AE94" s="55"/>
      <c r="AF94" s="55"/>
      <c r="AG94" s="55"/>
      <c r="AH94" s="55" t="s">
        <v>5860</v>
      </c>
      <c r="AI94" s="55"/>
      <c r="AJ94" s="55"/>
      <c r="AK94" s="55"/>
      <c r="AL94" s="55"/>
      <c r="AM94" s="55"/>
      <c r="AN94" s="55"/>
      <c r="AO94" s="55"/>
      <c r="AP94" s="55" t="s">
        <v>5860</v>
      </c>
      <c r="AQ94" s="55" t="s">
        <v>5860</v>
      </c>
      <c r="AR94" s="55"/>
      <c r="AS94" s="55"/>
      <c r="AT94" s="55"/>
      <c r="AU94" s="55"/>
      <c r="AV94" s="55"/>
      <c r="AW94" s="55"/>
      <c r="AX94" s="55"/>
      <c r="AY94" s="55"/>
      <c r="AZ94" s="55"/>
      <c r="BA94" s="55"/>
      <c r="BB94" s="55"/>
      <c r="BC94" s="100"/>
      <c r="BD94" s="55"/>
      <c r="BE94" s="55"/>
      <c r="BF94" s="55"/>
      <c r="BG94" s="55"/>
      <c r="BH94" s="55"/>
      <c r="BI94" s="55" t="s">
        <v>5860</v>
      </c>
      <c r="BJ94" s="55"/>
      <c r="BK94" s="55"/>
      <c r="BL94" s="55"/>
      <c r="BM94" s="55"/>
      <c r="BN94" s="55"/>
      <c r="BO94" s="55"/>
      <c r="BP94" s="55"/>
      <c r="BQ94" s="55"/>
      <c r="BR94" s="55"/>
      <c r="BS94" s="257"/>
      <c r="BT94" s="319"/>
      <c r="BU94" s="55"/>
      <c r="BV94" s="55"/>
      <c r="BW94" s="55"/>
      <c r="BX94" s="55"/>
      <c r="BY94" s="55"/>
      <c r="BZ94" s="55"/>
      <c r="CA94" s="55"/>
      <c r="CB94" s="55"/>
      <c r="CC94" s="55"/>
      <c r="CD94" s="55"/>
      <c r="CE94" s="55"/>
      <c r="CF94" s="55"/>
      <c r="CG94" s="55"/>
      <c r="CH94" s="55"/>
      <c r="CI94" s="55"/>
      <c r="CJ94" s="55"/>
      <c r="CK94" s="55" t="s">
        <v>5860</v>
      </c>
      <c r="CL94" s="55" t="s">
        <v>5860</v>
      </c>
      <c r="CM94" s="55" t="s">
        <v>5860</v>
      </c>
      <c r="CN94" s="55"/>
      <c r="CO94" s="55" t="s">
        <v>5860</v>
      </c>
      <c r="CP94" s="55"/>
      <c r="CQ94" s="55"/>
      <c r="CR94" s="55"/>
      <c r="CS94" s="55"/>
      <c r="CT94" s="55"/>
      <c r="CU94" s="55"/>
      <c r="CV94" s="55"/>
      <c r="CW94" s="55"/>
      <c r="CX94" s="55" t="s">
        <v>5860</v>
      </c>
      <c r="CY94" s="55"/>
      <c r="CZ94" s="55"/>
      <c r="DA94" s="55"/>
      <c r="DB94" s="55"/>
      <c r="DC94" s="55"/>
      <c r="DD94" s="55"/>
      <c r="DE94" s="55"/>
      <c r="DF94" s="55"/>
      <c r="DG94" s="55"/>
      <c r="DH94" s="55" t="s">
        <v>5860</v>
      </c>
      <c r="DI94" s="55" t="s">
        <v>5860</v>
      </c>
      <c r="DJ94" s="55"/>
      <c r="DK94" s="55" t="s">
        <v>5860</v>
      </c>
      <c r="DL94" s="55"/>
      <c r="DM94" s="55"/>
      <c r="DN94" s="55"/>
      <c r="DO94" s="55"/>
      <c r="DP94" s="55" t="s">
        <v>568</v>
      </c>
      <c r="DQ94" s="55"/>
      <c r="DR94" s="55"/>
      <c r="DS94" s="55"/>
      <c r="DT94" s="55"/>
      <c r="DU94" s="55"/>
      <c r="DV94" s="55"/>
      <c r="DW94" s="55"/>
      <c r="DX94" s="55"/>
      <c r="DY94" s="55"/>
      <c r="DZ94" s="55"/>
      <c r="EA94" s="55"/>
      <c r="EB94" s="55"/>
      <c r="EC94" s="55"/>
      <c r="ED94" s="55"/>
      <c r="EE94" s="55"/>
      <c r="EF94" s="55"/>
      <c r="EG94" s="55"/>
      <c r="EH94" s="55"/>
      <c r="EI94" s="55"/>
      <c r="EJ94" s="55"/>
      <c r="EK94" s="55"/>
      <c r="EL94" s="55" t="s">
        <v>5860</v>
      </c>
      <c r="EM94" s="257"/>
      <c r="EN94" s="55"/>
      <c r="EO94" s="258"/>
      <c r="EP94" s="55"/>
      <c r="EQ94" s="55"/>
      <c r="ER94" s="55"/>
      <c r="ES94" s="55"/>
      <c r="ET94" s="55"/>
      <c r="EU94" s="55" t="s">
        <v>5860</v>
      </c>
      <c r="EV94" s="55"/>
      <c r="EW94" s="55"/>
      <c r="EX94" s="55"/>
      <c r="EY94" s="55"/>
      <c r="EZ94" s="55"/>
      <c r="FA94" s="55"/>
      <c r="FB94" s="55"/>
      <c r="FC94" s="55"/>
      <c r="FD94" s="55" t="s">
        <v>5860</v>
      </c>
      <c r="FE94" s="55"/>
      <c r="FF94" s="55"/>
      <c r="FG94" s="55"/>
      <c r="FH94" s="55"/>
      <c r="FI94" s="259"/>
      <c r="FJ94" s="55"/>
      <c r="FK94" s="55"/>
      <c r="FL94" s="55" t="s">
        <v>5860</v>
      </c>
      <c r="FM94" s="55"/>
      <c r="FN94" s="55"/>
      <c r="FO94" s="55"/>
      <c r="FP94" s="55"/>
      <c r="FQ94" s="260"/>
      <c r="FR94" s="260"/>
      <c r="FS94" s="55" t="s">
        <v>5860</v>
      </c>
      <c r="FT94" s="55"/>
      <c r="FU94" s="55"/>
      <c r="FV94" s="55"/>
      <c r="FW94" s="55"/>
      <c r="FX94" s="55" t="s">
        <v>5860</v>
      </c>
      <c r="FY94" s="55" t="s">
        <v>5860</v>
      </c>
      <c r="FZ94" s="55"/>
      <c r="GA94" s="55"/>
      <c r="GB94" s="55"/>
      <c r="GC94" s="55"/>
      <c r="GD94" s="55"/>
      <c r="GE94" s="55"/>
      <c r="GF94" s="55"/>
      <c r="GG94" s="55"/>
      <c r="GH94" s="55"/>
      <c r="GI94" s="55"/>
      <c r="GJ94" s="55" t="s">
        <v>5860</v>
      </c>
      <c r="GK94" s="55"/>
      <c r="GL94" s="55"/>
      <c r="GM94" s="55"/>
      <c r="GN94" s="55"/>
      <c r="GO94" s="55" t="s">
        <v>5860</v>
      </c>
      <c r="GP94" s="55"/>
      <c r="GQ94" s="55"/>
      <c r="GR94" s="55"/>
      <c r="GS94" s="55"/>
      <c r="GT94" s="55"/>
      <c r="GU94" s="55"/>
      <c r="GV94" s="55"/>
      <c r="GW94" s="55"/>
      <c r="GX94" s="55"/>
      <c r="GY94" s="55"/>
      <c r="GZ94" s="55"/>
      <c r="HA94" s="55"/>
      <c r="HB94" s="55"/>
      <c r="HC94" s="55"/>
      <c r="HD94" s="55"/>
      <c r="HE94" s="55"/>
      <c r="HF94" s="55" t="s">
        <v>5860</v>
      </c>
      <c r="HG94" s="55"/>
      <c r="HH94" s="55" t="s">
        <v>5860</v>
      </c>
      <c r="HI94" s="55"/>
      <c r="HJ94" s="55"/>
      <c r="HK94" s="55"/>
      <c r="HL94" s="55"/>
      <c r="HM94" s="55"/>
      <c r="HN94" s="55"/>
      <c r="HO94" s="55"/>
      <c r="HP94" s="55"/>
      <c r="HQ94" s="55"/>
      <c r="HR94" s="260"/>
      <c r="HS94" s="55"/>
      <c r="HT94" s="55"/>
      <c r="HU94" s="55"/>
      <c r="HV94" s="55" t="s">
        <v>5860</v>
      </c>
      <c r="HW94" s="55"/>
      <c r="HX94" s="55"/>
      <c r="HY94" s="55"/>
      <c r="HZ94" s="55"/>
      <c r="IA94" s="55"/>
      <c r="IB94" s="55"/>
      <c r="IC94" s="55"/>
      <c r="ID94" s="319"/>
      <c r="IE94" s="55"/>
      <c r="IF94" s="55"/>
      <c r="IG94" s="55"/>
      <c r="IH94" s="55"/>
      <c r="II94" s="55"/>
      <c r="IJ94" s="55"/>
      <c r="IK94" s="55"/>
      <c r="IL94" s="55"/>
      <c r="IM94" s="55"/>
      <c r="IN94" s="55"/>
      <c r="IO94" s="55" t="s">
        <v>5860</v>
      </c>
      <c r="IP94" s="55" t="s">
        <v>5860</v>
      </c>
      <c r="IQ94" s="55"/>
      <c r="IR94" s="55"/>
      <c r="IS94" s="55"/>
      <c r="IT94" s="55"/>
      <c r="IU94" s="55" t="s">
        <v>5860</v>
      </c>
      <c r="IV94" s="55" t="s">
        <v>5860</v>
      </c>
      <c r="IW94" s="55"/>
      <c r="IX94" s="55"/>
      <c r="IY94" s="55"/>
      <c r="IZ94" s="55"/>
      <c r="JA94" s="55"/>
      <c r="JB94" s="55"/>
      <c r="JC94" s="55"/>
      <c r="JD94" s="55"/>
      <c r="JE94" s="55"/>
      <c r="JF94" s="55" t="s">
        <v>5860</v>
      </c>
      <c r="JG94" s="55" t="s">
        <v>5860</v>
      </c>
      <c r="JH94" s="319"/>
      <c r="JI94" s="55"/>
      <c r="JJ94" s="55"/>
      <c r="JK94" s="319"/>
      <c r="JL94" s="55"/>
      <c r="JM94" s="55"/>
      <c r="JN94" s="55"/>
      <c r="JO94" s="55"/>
      <c r="JP94" s="55"/>
      <c r="JQ94" s="55"/>
      <c r="JR94" s="55"/>
      <c r="JS94" s="55"/>
      <c r="JT94" s="55" t="s">
        <v>5860</v>
      </c>
      <c r="JU94" s="55"/>
      <c r="JV94" s="55"/>
      <c r="JW94" s="55"/>
      <c r="JX94" s="55"/>
      <c r="JY94" s="55"/>
      <c r="JZ94" s="55"/>
      <c r="KA94" s="55"/>
      <c r="KB94" s="319"/>
      <c r="KC94" s="319"/>
      <c r="KD94" s="55"/>
      <c r="KE94" s="55"/>
      <c r="KF94" s="55"/>
      <c r="KG94" s="55"/>
      <c r="KH94" s="55"/>
      <c r="KI94" s="55"/>
      <c r="KJ94" s="55"/>
      <c r="KK94" s="55"/>
      <c r="KL94" s="55"/>
      <c r="KM94" s="55"/>
      <c r="KN94" s="55"/>
      <c r="KO94" s="55"/>
      <c r="KP94" s="55"/>
      <c r="KQ94" s="55"/>
      <c r="KR94" s="55"/>
      <c r="KS94" s="55"/>
      <c r="KT94" s="55"/>
      <c r="KU94" s="55" t="s">
        <v>5860</v>
      </c>
      <c r="KV94" s="55" t="s">
        <v>5860</v>
      </c>
      <c r="KW94" s="55"/>
      <c r="KX94" s="55"/>
      <c r="KY94" s="319"/>
      <c r="KZ94" s="55" t="s">
        <v>5860</v>
      </c>
      <c r="LA94" s="55"/>
      <c r="LB94" s="55" t="s">
        <v>5860</v>
      </c>
      <c r="LC94" s="55"/>
      <c r="LD94" s="55"/>
      <c r="LE94" s="55"/>
      <c r="LF94" s="319"/>
      <c r="LG94" s="55"/>
      <c r="LH94" s="55"/>
      <c r="LI94" s="55"/>
      <c r="LJ94" s="55"/>
      <c r="LK94" s="55"/>
      <c r="LL94" s="55" t="s">
        <v>5860</v>
      </c>
      <c r="LM94" s="55"/>
      <c r="LN94" s="55"/>
      <c r="LO94" s="55"/>
      <c r="LP94" s="55"/>
      <c r="LQ94" s="55"/>
      <c r="LR94" s="55"/>
      <c r="LS94" s="55"/>
      <c r="LT94" s="319"/>
      <c r="LU94" s="55" t="s">
        <v>5860</v>
      </c>
      <c r="LV94" s="55" t="s">
        <v>5860</v>
      </c>
      <c r="LW94" s="55" t="s">
        <v>5860</v>
      </c>
      <c r="LX94" s="55" t="s">
        <v>5860</v>
      </c>
      <c r="LY94" s="55"/>
      <c r="LZ94" s="55"/>
      <c r="MA94" s="55"/>
      <c r="MB94" s="55"/>
      <c r="MC94" s="55"/>
      <c r="MD94" s="55"/>
      <c r="ME94" s="55"/>
      <c r="MF94" s="319"/>
      <c r="MG94" s="55"/>
      <c r="MH94" s="55"/>
      <c r="MI94" s="319"/>
      <c r="MJ94" s="55"/>
      <c r="MK94" s="55"/>
      <c r="ML94" s="55"/>
      <c r="MM94" s="319"/>
      <c r="MN94" s="55" t="s">
        <v>5860</v>
      </c>
      <c r="MO94" s="55" t="s">
        <v>5860</v>
      </c>
      <c r="MP94" s="55"/>
      <c r="MQ94" s="55"/>
      <c r="MR94" s="55"/>
      <c r="MS94" s="55"/>
      <c r="MT94" s="55"/>
      <c r="MU94" s="55" t="s">
        <v>5860</v>
      </c>
      <c r="MV94" s="55"/>
      <c r="MW94" s="55"/>
      <c r="MX94" s="319"/>
      <c r="MY94" s="55"/>
      <c r="MZ94" s="55"/>
      <c r="NA94" s="55"/>
      <c r="NB94" s="55"/>
      <c r="NC94" s="55"/>
      <c r="ND94" s="55"/>
      <c r="NE94" s="319"/>
      <c r="NF94" s="55"/>
      <c r="NG94" s="55"/>
      <c r="NH94" s="55"/>
      <c r="NI94" s="55"/>
      <c r="NJ94" s="55"/>
      <c r="NK94" s="55"/>
      <c r="NL94" s="55"/>
      <c r="NM94" s="55"/>
      <c r="NN94" s="55"/>
      <c r="NO94" s="55"/>
      <c r="NP94" s="55"/>
      <c r="NQ94" s="55"/>
      <c r="NR94" s="55"/>
      <c r="NS94" s="55"/>
      <c r="NT94" s="55"/>
      <c r="NU94" s="55"/>
      <c r="NV94" s="55"/>
      <c r="NW94" s="55"/>
      <c r="NX94" s="55"/>
      <c r="NY94" s="55"/>
      <c r="NZ94" s="55"/>
      <c r="OA94" s="55"/>
      <c r="OB94" s="55"/>
      <c r="OC94" s="55"/>
      <c r="OD94" s="55"/>
      <c r="OE94" s="55"/>
      <c r="OF94" s="55"/>
      <c r="OG94" s="55"/>
      <c r="OH94" s="55"/>
      <c r="OI94" s="55"/>
      <c r="OJ94" s="55"/>
      <c r="OK94" s="55"/>
      <c r="OL94" s="55"/>
      <c r="OM94" s="55"/>
      <c r="ON94" s="55"/>
      <c r="OO94" s="55"/>
      <c r="OP94" s="55"/>
      <c r="OQ94" s="55"/>
      <c r="OR94" s="55"/>
      <c r="OS94" s="55"/>
      <c r="OT94" s="55"/>
      <c r="OU94" s="55"/>
      <c r="OV94" s="55"/>
      <c r="OW94" s="55"/>
      <c r="OX94" s="55"/>
      <c r="OY94" s="55"/>
      <c r="OZ94" s="55"/>
      <c r="PA94" s="55"/>
      <c r="PB94" s="55"/>
      <c r="PC94" s="55"/>
      <c r="PD94" s="55"/>
      <c r="PE94" s="55"/>
      <c r="PF94" s="55"/>
      <c r="PG94" s="55"/>
      <c r="PH94" s="55"/>
      <c r="PI94" s="55"/>
      <c r="PJ94" s="55"/>
      <c r="PK94" s="55"/>
      <c r="PL94" s="55"/>
      <c r="PM94" s="55"/>
      <c r="PN94" s="55"/>
      <c r="PO94" s="55"/>
      <c r="PP94" s="55"/>
      <c r="PQ94" s="55"/>
      <c r="PR94" s="55"/>
      <c r="PS94" s="55"/>
      <c r="PT94" s="55"/>
      <c r="PU94" s="55"/>
      <c r="PV94" s="55"/>
      <c r="PW94" s="55"/>
      <c r="PX94" s="55"/>
      <c r="PY94" s="55"/>
      <c r="PZ94" s="55"/>
    </row>
    <row r="95" spans="1:442" ht="14.5">
      <c r="A95" s="256">
        <v>92</v>
      </c>
      <c r="B95" s="230" t="s">
        <v>5937</v>
      </c>
      <c r="C95" s="100">
        <f t="shared" si="1"/>
        <v>22</v>
      </c>
      <c r="D95" s="319"/>
      <c r="E95" s="100" t="s">
        <v>5871</v>
      </c>
      <c r="F95" s="55"/>
      <c r="G95" s="55"/>
      <c r="H95" s="55"/>
      <c r="I95" s="55"/>
      <c r="J95" s="55"/>
      <c r="K95" s="55" t="s">
        <v>5860</v>
      </c>
      <c r="L95" s="55"/>
      <c r="M95" s="55" t="s">
        <v>5860</v>
      </c>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t="s">
        <v>5860</v>
      </c>
      <c r="AM95" s="55"/>
      <c r="AN95" s="55"/>
      <c r="AO95" s="55"/>
      <c r="AP95" s="55" t="s">
        <v>5860</v>
      </c>
      <c r="AQ95" s="55"/>
      <c r="AR95" s="55" t="s">
        <v>5860</v>
      </c>
      <c r="AS95" s="55"/>
      <c r="AT95" s="55"/>
      <c r="AU95" s="55"/>
      <c r="AV95" s="55"/>
      <c r="AW95" s="55"/>
      <c r="AX95" s="55"/>
      <c r="AY95" s="55"/>
      <c r="AZ95" s="55"/>
      <c r="BA95" s="55"/>
      <c r="BB95" s="55"/>
      <c r="BC95" s="100" t="s">
        <v>5871</v>
      </c>
      <c r="BD95" s="55"/>
      <c r="BE95" s="55"/>
      <c r="BF95" s="55"/>
      <c r="BG95" s="55"/>
      <c r="BH95" s="55"/>
      <c r="BI95" s="55"/>
      <c r="BJ95" s="55" t="s">
        <v>5860</v>
      </c>
      <c r="BK95" s="55"/>
      <c r="BL95" s="55"/>
      <c r="BM95" s="55"/>
      <c r="BN95" s="55"/>
      <c r="BO95" s="55" t="s">
        <v>5860</v>
      </c>
      <c r="BP95" s="55"/>
      <c r="BQ95" s="55"/>
      <c r="BR95" s="55"/>
      <c r="BS95" s="257"/>
      <c r="BT95" s="319"/>
      <c r="BU95" s="55"/>
      <c r="BV95" s="55"/>
      <c r="BW95" s="55"/>
      <c r="BX95" s="55"/>
      <c r="BY95" s="55"/>
      <c r="BZ95" s="55"/>
      <c r="CA95" s="55"/>
      <c r="CB95" s="55"/>
      <c r="CC95" s="55"/>
      <c r="CD95" s="55"/>
      <c r="CE95" s="55"/>
      <c r="CF95" s="55"/>
      <c r="CG95" s="55"/>
      <c r="CH95" s="55"/>
      <c r="CI95" s="55"/>
      <c r="CJ95" s="55"/>
      <c r="CK95" s="55"/>
      <c r="CL95" s="55"/>
      <c r="CM95" s="55"/>
      <c r="CN95" s="55"/>
      <c r="CO95" s="55" t="s">
        <v>5860</v>
      </c>
      <c r="CP95" s="55" t="s">
        <v>5860</v>
      </c>
      <c r="CQ95" s="55"/>
      <c r="CR95" s="55"/>
      <c r="CS95" s="55"/>
      <c r="CT95" s="55"/>
      <c r="CU95" s="55" t="s">
        <v>5860</v>
      </c>
      <c r="CV95" s="55"/>
      <c r="CW95" s="55"/>
      <c r="CX95" s="55"/>
      <c r="CY95" s="55"/>
      <c r="CZ95" s="55" t="s">
        <v>5860</v>
      </c>
      <c r="DA95" s="55"/>
      <c r="DB95" s="55"/>
      <c r="DC95" s="55"/>
      <c r="DD95" s="55"/>
      <c r="DE95" s="55"/>
      <c r="DF95" s="55"/>
      <c r="DG95" s="55"/>
      <c r="DH95" s="55"/>
      <c r="DI95" s="55"/>
      <c r="DJ95" s="55"/>
      <c r="DK95" s="55"/>
      <c r="DL95" s="55" t="s">
        <v>5860</v>
      </c>
      <c r="DM95" s="55"/>
      <c r="DN95" s="55"/>
      <c r="DO95" s="55"/>
      <c r="DP95" s="55" t="s">
        <v>568</v>
      </c>
      <c r="DQ95" s="55"/>
      <c r="DR95" s="55"/>
      <c r="DS95" s="55"/>
      <c r="DT95" s="55"/>
      <c r="DU95" s="55"/>
      <c r="DV95" s="55"/>
      <c r="DW95" s="55"/>
      <c r="DX95" s="55"/>
      <c r="DY95" s="55"/>
      <c r="DZ95" s="55"/>
      <c r="EA95" s="55"/>
      <c r="EB95" s="55"/>
      <c r="EC95" s="55"/>
      <c r="ED95" s="55"/>
      <c r="EE95" s="55"/>
      <c r="EF95" s="55"/>
      <c r="EG95" s="55"/>
      <c r="EH95" s="55"/>
      <c r="EI95" s="55"/>
      <c r="EJ95" s="55"/>
      <c r="EK95" s="55"/>
      <c r="EL95" s="55"/>
      <c r="EM95" s="257"/>
      <c r="EN95" s="55"/>
      <c r="EO95" s="258"/>
      <c r="EP95" s="55"/>
      <c r="EQ95" s="55"/>
      <c r="ER95" s="55"/>
      <c r="ES95" s="55"/>
      <c r="ET95" s="55"/>
      <c r="EU95" s="55"/>
      <c r="EV95" s="55"/>
      <c r="EW95" s="55"/>
      <c r="EX95" s="55"/>
      <c r="EY95" s="55"/>
      <c r="EZ95" s="55"/>
      <c r="FA95" s="55"/>
      <c r="FB95" s="55"/>
      <c r="FC95" s="55"/>
      <c r="FD95" s="55"/>
      <c r="FE95" s="55"/>
      <c r="FF95" s="55"/>
      <c r="FG95" s="55"/>
      <c r="FH95" s="55"/>
      <c r="FI95" s="259"/>
      <c r="FJ95" s="55"/>
      <c r="FK95" s="55"/>
      <c r="FL95" s="55"/>
      <c r="FM95" s="55"/>
      <c r="FN95" s="55"/>
      <c r="FO95" s="55"/>
      <c r="FP95" s="55"/>
      <c r="FQ95" s="260"/>
      <c r="FR95" s="260"/>
      <c r="FS95" s="55" t="s">
        <v>5860</v>
      </c>
      <c r="FT95" s="55"/>
      <c r="FU95" s="55"/>
      <c r="FV95" s="55"/>
      <c r="FW95" s="55"/>
      <c r="FX95" s="55" t="s">
        <v>5860</v>
      </c>
      <c r="FY95" s="55"/>
      <c r="FZ95" s="55"/>
      <c r="GA95" s="55"/>
      <c r="GB95" s="55"/>
      <c r="GC95" s="55" t="s">
        <v>5860</v>
      </c>
      <c r="GD95" s="55"/>
      <c r="GE95" s="55"/>
      <c r="GF95" s="55"/>
      <c r="GG95" s="55"/>
      <c r="GH95" s="55"/>
      <c r="GI95" s="55"/>
      <c r="GJ95" s="55" t="s">
        <v>5860</v>
      </c>
      <c r="GK95" s="55"/>
      <c r="GL95" s="55"/>
      <c r="GM95" s="55"/>
      <c r="GN95" s="55" t="s">
        <v>5860</v>
      </c>
      <c r="GO95" s="55"/>
      <c r="GP95" s="55"/>
      <c r="GQ95" s="55"/>
      <c r="GR95" s="55"/>
      <c r="GS95" s="55"/>
      <c r="GT95" s="55"/>
      <c r="GU95" s="55"/>
      <c r="GV95" s="55"/>
      <c r="GW95" s="55"/>
      <c r="GX95" s="55"/>
      <c r="GY95" s="55"/>
      <c r="GZ95" s="55"/>
      <c r="HA95" s="55"/>
      <c r="HB95" s="55"/>
      <c r="HC95" s="55"/>
      <c r="HD95" s="55"/>
      <c r="HE95" s="55"/>
      <c r="HF95" s="55"/>
      <c r="HG95" s="55"/>
      <c r="HH95" s="55"/>
      <c r="HI95" s="55"/>
      <c r="HJ95" s="55"/>
      <c r="HK95" s="55"/>
      <c r="HL95" s="55"/>
      <c r="HM95" s="55"/>
      <c r="HN95" s="55"/>
      <c r="HO95" s="55"/>
      <c r="HP95" s="55"/>
      <c r="HQ95" s="55"/>
      <c r="HR95" s="260"/>
      <c r="HS95" s="55"/>
      <c r="HT95" s="55"/>
      <c r="HU95" s="55"/>
      <c r="HV95" s="55"/>
      <c r="HW95" s="55"/>
      <c r="HX95" s="55"/>
      <c r="HY95" s="55"/>
      <c r="HZ95" s="55"/>
      <c r="IA95" s="55"/>
      <c r="IB95" s="55"/>
      <c r="IC95" s="55"/>
      <c r="ID95" s="319"/>
      <c r="IE95" s="55"/>
      <c r="IF95" s="55"/>
      <c r="IG95" s="55"/>
      <c r="IH95" s="55"/>
      <c r="II95" s="55"/>
      <c r="IJ95" s="55"/>
      <c r="IK95" s="55"/>
      <c r="IL95" s="55"/>
      <c r="IM95" s="55"/>
      <c r="IN95" s="55"/>
      <c r="IO95" s="55"/>
      <c r="IP95" s="55"/>
      <c r="IQ95" s="55"/>
      <c r="IR95" s="55"/>
      <c r="IS95" s="55"/>
      <c r="IT95" s="55"/>
      <c r="IU95" s="55"/>
      <c r="IV95" s="55"/>
      <c r="IW95" s="55"/>
      <c r="IX95" s="55"/>
      <c r="IY95" s="55"/>
      <c r="IZ95" s="55"/>
      <c r="JA95" s="55"/>
      <c r="JB95" s="55"/>
      <c r="JC95" s="55"/>
      <c r="JD95" s="55"/>
      <c r="JE95" s="55"/>
      <c r="JF95" s="55"/>
      <c r="JG95" s="55"/>
      <c r="JH95" s="319"/>
      <c r="JI95" s="55"/>
      <c r="JJ95" s="55"/>
      <c r="JK95" s="319"/>
      <c r="JL95" s="55"/>
      <c r="JM95" s="55"/>
      <c r="JN95" s="55"/>
      <c r="JO95" s="55"/>
      <c r="JP95" s="55"/>
      <c r="JQ95" s="55"/>
      <c r="JR95" s="55"/>
      <c r="JS95" s="55"/>
      <c r="JT95" s="55"/>
      <c r="JU95" s="55"/>
      <c r="JV95" s="55"/>
      <c r="JW95" s="55" t="s">
        <v>5860</v>
      </c>
      <c r="JX95" s="55"/>
      <c r="JY95" s="55"/>
      <c r="JZ95" s="55"/>
      <c r="KA95" s="55"/>
      <c r="KB95" s="319"/>
      <c r="KC95" s="319"/>
      <c r="KD95" s="55"/>
      <c r="KE95" s="55"/>
      <c r="KF95" s="55"/>
      <c r="KG95" s="55"/>
      <c r="KH95" s="55" t="s">
        <v>5860</v>
      </c>
      <c r="KI95" s="55"/>
      <c r="KJ95" s="55"/>
      <c r="KK95" s="55"/>
      <c r="KL95" s="55"/>
      <c r="KM95" s="55"/>
      <c r="KN95" s="55"/>
      <c r="KO95" s="55"/>
      <c r="KP95" s="55"/>
      <c r="KQ95" s="55"/>
      <c r="KR95" s="55"/>
      <c r="KS95" s="55"/>
      <c r="KT95" s="55"/>
      <c r="KU95" s="55"/>
      <c r="KV95" s="55"/>
      <c r="KW95" s="55"/>
      <c r="KX95" s="55"/>
      <c r="KY95" s="319"/>
      <c r="KZ95" s="55"/>
      <c r="LA95" s="55"/>
      <c r="LB95" s="55"/>
      <c r="LC95" s="55"/>
      <c r="LD95" s="55"/>
      <c r="LE95" s="55"/>
      <c r="LF95" s="319"/>
      <c r="LG95" s="55"/>
      <c r="LH95" s="55"/>
      <c r="LI95" s="55"/>
      <c r="LJ95" s="55"/>
      <c r="LK95" s="55"/>
      <c r="LL95" s="55"/>
      <c r="LM95" s="55"/>
      <c r="LN95" s="55"/>
      <c r="LO95" s="55"/>
      <c r="LP95" s="55"/>
      <c r="LQ95" s="55"/>
      <c r="LR95" s="55"/>
      <c r="LS95" s="55"/>
      <c r="LT95" s="319"/>
      <c r="LU95" s="55"/>
      <c r="LV95" s="55"/>
      <c r="LW95" s="55"/>
      <c r="LX95" s="55"/>
      <c r="LY95" s="55"/>
      <c r="LZ95" s="55"/>
      <c r="MA95" s="55"/>
      <c r="MB95" s="55"/>
      <c r="MC95" s="55"/>
      <c r="MD95" s="55"/>
      <c r="ME95" s="55"/>
      <c r="MF95" s="319"/>
      <c r="MG95" s="55"/>
      <c r="MH95" s="55"/>
      <c r="MI95" s="319"/>
      <c r="MJ95" s="55"/>
      <c r="MK95" s="55"/>
      <c r="ML95" s="55"/>
      <c r="MM95" s="319"/>
      <c r="MN95" s="55"/>
      <c r="MO95" s="55"/>
      <c r="MP95" s="55"/>
      <c r="MQ95" s="55" t="s">
        <v>5860</v>
      </c>
      <c r="MR95" s="55"/>
      <c r="MS95" s="55"/>
      <c r="MT95" s="55"/>
      <c r="MU95" s="55"/>
      <c r="MV95" s="55"/>
      <c r="MW95" s="55"/>
      <c r="MX95" s="319"/>
      <c r="MY95" s="55"/>
      <c r="MZ95" s="55"/>
      <c r="NA95" s="55"/>
      <c r="NB95" s="55"/>
      <c r="NC95" s="55"/>
      <c r="ND95" s="55"/>
      <c r="NE95" s="319"/>
      <c r="NF95" s="55"/>
      <c r="NG95" s="55"/>
      <c r="NH95" s="55"/>
      <c r="NI95" s="55"/>
      <c r="NJ95" s="55"/>
      <c r="NK95" s="55"/>
      <c r="NL95" s="55"/>
      <c r="NM95" s="55"/>
      <c r="NN95" s="55"/>
      <c r="NO95" s="55"/>
      <c r="NP95" s="55"/>
      <c r="NQ95" s="55"/>
      <c r="NR95" s="55"/>
      <c r="NS95" s="55"/>
      <c r="NT95" s="55"/>
      <c r="NU95" s="55"/>
      <c r="NV95" s="55"/>
      <c r="NW95" s="55"/>
      <c r="NX95" s="55"/>
      <c r="NY95" s="55"/>
      <c r="NZ95" s="55"/>
      <c r="OA95" s="55"/>
      <c r="OB95" s="55"/>
      <c r="OC95" s="55"/>
      <c r="OD95" s="55"/>
      <c r="OE95" s="55"/>
      <c r="OF95" s="55"/>
      <c r="OG95" s="55"/>
      <c r="OH95" s="55"/>
      <c r="OI95" s="55"/>
      <c r="OJ95" s="55"/>
      <c r="OK95" s="55"/>
      <c r="OL95" s="55"/>
      <c r="OM95" s="55"/>
      <c r="ON95" s="55"/>
      <c r="OO95" s="55"/>
      <c r="OP95" s="55"/>
      <c r="OQ95" s="55"/>
      <c r="OR95" s="55"/>
      <c r="OS95" s="55"/>
      <c r="OT95" s="55"/>
      <c r="OU95" s="55"/>
      <c r="OV95" s="55"/>
      <c r="OW95" s="55"/>
      <c r="OX95" s="55"/>
      <c r="OY95" s="55"/>
      <c r="OZ95" s="55"/>
      <c r="PA95" s="55"/>
      <c r="PB95" s="55"/>
      <c r="PC95" s="55"/>
      <c r="PD95" s="55"/>
      <c r="PE95" s="55"/>
      <c r="PF95" s="55"/>
      <c r="PG95" s="55"/>
      <c r="PH95" s="55"/>
      <c r="PI95" s="55"/>
      <c r="PJ95" s="55"/>
      <c r="PK95" s="55"/>
      <c r="PL95" s="55"/>
      <c r="PM95" s="55"/>
      <c r="PN95" s="55"/>
      <c r="PO95" s="55"/>
      <c r="PP95" s="55"/>
      <c r="PQ95" s="55"/>
      <c r="PR95" s="55"/>
      <c r="PS95" s="55"/>
      <c r="PT95" s="55"/>
      <c r="PU95" s="55"/>
      <c r="PV95" s="55"/>
      <c r="PW95" s="55"/>
      <c r="PX95" s="55"/>
      <c r="PY95" s="55"/>
      <c r="PZ95" s="55"/>
    </row>
    <row r="96" spans="1:442" ht="14.5">
      <c r="A96" s="256">
        <v>93</v>
      </c>
      <c r="B96" s="230" t="s">
        <v>5938</v>
      </c>
      <c r="C96" s="100">
        <f t="shared" si="1"/>
        <v>1</v>
      </c>
      <c r="D96" s="319"/>
      <c r="E96" s="100"/>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100"/>
      <c r="BD96" s="55"/>
      <c r="BE96" s="55"/>
      <c r="BF96" s="55"/>
      <c r="BG96" s="55"/>
      <c r="BH96" s="55"/>
      <c r="BI96" s="55"/>
      <c r="BJ96" s="55"/>
      <c r="BK96" s="55"/>
      <c r="BL96" s="55"/>
      <c r="BM96" s="55"/>
      <c r="BN96" s="55"/>
      <c r="BO96" s="55"/>
      <c r="BP96" s="55"/>
      <c r="BQ96" s="55"/>
      <c r="BR96" s="55"/>
      <c r="BS96" s="257"/>
      <c r="BT96" s="319"/>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t="s">
        <v>568</v>
      </c>
      <c r="DQ96" s="55"/>
      <c r="DR96" s="55"/>
      <c r="DS96" s="55"/>
      <c r="DT96" s="55"/>
      <c r="DU96" s="55"/>
      <c r="DV96" s="55"/>
      <c r="DW96" s="55"/>
      <c r="DX96" s="55"/>
      <c r="DY96" s="55"/>
      <c r="DZ96" s="55"/>
      <c r="EA96" s="55"/>
      <c r="EB96" s="55"/>
      <c r="EC96" s="55"/>
      <c r="ED96" s="55"/>
      <c r="EE96" s="55"/>
      <c r="EF96" s="55"/>
      <c r="EG96" s="55"/>
      <c r="EH96" s="55"/>
      <c r="EI96" s="55"/>
      <c r="EJ96" s="55"/>
      <c r="EK96" s="55"/>
      <c r="EL96" s="55"/>
      <c r="EM96" s="257"/>
      <c r="EN96" s="55"/>
      <c r="EO96" s="258"/>
      <c r="EP96" s="55"/>
      <c r="EQ96" s="55"/>
      <c r="ER96" s="55"/>
      <c r="ES96" s="55"/>
      <c r="ET96" s="55"/>
      <c r="EU96" s="55"/>
      <c r="EV96" s="55"/>
      <c r="EW96" s="55"/>
      <c r="EX96" s="55"/>
      <c r="EY96" s="55"/>
      <c r="EZ96" s="55"/>
      <c r="FA96" s="55"/>
      <c r="FB96" s="55"/>
      <c r="FC96" s="55"/>
      <c r="FD96" s="55"/>
      <c r="FE96" s="55"/>
      <c r="FF96" s="55"/>
      <c r="FG96" s="55"/>
      <c r="FH96" s="55"/>
      <c r="FI96" s="259"/>
      <c r="FJ96" s="55"/>
      <c r="FK96" s="55"/>
      <c r="FL96" s="55"/>
      <c r="FM96" s="55"/>
      <c r="FN96" s="55"/>
      <c r="FO96" s="55"/>
      <c r="FP96" s="55"/>
      <c r="FQ96" s="260"/>
      <c r="FR96" s="260"/>
      <c r="FS96" s="55"/>
      <c r="FT96" s="55"/>
      <c r="FU96" s="55"/>
      <c r="FV96" s="55"/>
      <c r="FW96" s="55"/>
      <c r="FX96" s="55"/>
      <c r="FY96" s="55"/>
      <c r="FZ96" s="55"/>
      <c r="GA96" s="55"/>
      <c r="GB96" s="55"/>
      <c r="GC96" s="55"/>
      <c r="GD96" s="55"/>
      <c r="GE96" s="55"/>
      <c r="GF96" s="55"/>
      <c r="GG96" s="55"/>
      <c r="GH96" s="55"/>
      <c r="GI96" s="55"/>
      <c r="GJ96" s="55"/>
      <c r="GK96" s="55"/>
      <c r="GL96" s="55"/>
      <c r="GM96" s="55"/>
      <c r="GN96" s="55"/>
      <c r="GO96" s="55"/>
      <c r="GP96" s="55"/>
      <c r="GQ96" s="55"/>
      <c r="GR96" s="55"/>
      <c r="GS96" s="55"/>
      <c r="GT96" s="55"/>
      <c r="GU96" s="55"/>
      <c r="GV96" s="55"/>
      <c r="GW96" s="55"/>
      <c r="GX96" s="55"/>
      <c r="GY96" s="55"/>
      <c r="GZ96" s="55"/>
      <c r="HA96" s="55"/>
      <c r="HB96" s="55"/>
      <c r="HC96" s="55"/>
      <c r="HD96" s="55"/>
      <c r="HE96" s="55"/>
      <c r="HF96" s="55"/>
      <c r="HG96" s="55"/>
      <c r="HH96" s="55"/>
      <c r="HI96" s="55"/>
      <c r="HJ96" s="55"/>
      <c r="HK96" s="55"/>
      <c r="HL96" s="55"/>
      <c r="HM96" s="55"/>
      <c r="HN96" s="55"/>
      <c r="HO96" s="55"/>
      <c r="HP96" s="55"/>
      <c r="HQ96" s="55"/>
      <c r="HR96" s="260"/>
      <c r="HS96" s="55"/>
      <c r="HT96" s="55"/>
      <c r="HU96" s="55"/>
      <c r="HV96" s="55"/>
      <c r="HW96" s="55"/>
      <c r="HX96" s="55"/>
      <c r="HY96" s="55"/>
      <c r="HZ96" s="55"/>
      <c r="IA96" s="55"/>
      <c r="IB96" s="55"/>
      <c r="IC96" s="55"/>
      <c r="ID96" s="319"/>
      <c r="IE96" s="55"/>
      <c r="IF96" s="55"/>
      <c r="IG96" s="55"/>
      <c r="IH96" s="55"/>
      <c r="II96" s="55"/>
      <c r="IJ96" s="55"/>
      <c r="IK96" s="55"/>
      <c r="IL96" s="55"/>
      <c r="IM96" s="55"/>
      <c r="IN96" s="55"/>
      <c r="IO96" s="55"/>
      <c r="IP96" s="55"/>
      <c r="IQ96" s="55"/>
      <c r="IR96" s="55"/>
      <c r="IS96" s="55"/>
      <c r="IT96" s="55"/>
      <c r="IU96" s="55"/>
      <c r="IV96" s="55"/>
      <c r="IW96" s="55"/>
      <c r="IX96" s="55"/>
      <c r="IY96" s="55"/>
      <c r="IZ96" s="55"/>
      <c r="JA96" s="55"/>
      <c r="JB96" s="55"/>
      <c r="JC96" s="55"/>
      <c r="JD96" s="55"/>
      <c r="JE96" s="55"/>
      <c r="JF96" s="55"/>
      <c r="JG96" s="55"/>
      <c r="JH96" s="319"/>
      <c r="JI96" s="55"/>
      <c r="JJ96" s="55"/>
      <c r="JK96" s="319"/>
      <c r="JL96" s="55"/>
      <c r="JM96" s="55"/>
      <c r="JN96" s="55"/>
      <c r="JO96" s="55"/>
      <c r="JP96" s="55"/>
      <c r="JQ96" s="55"/>
      <c r="JR96" s="55"/>
      <c r="JS96" s="55"/>
      <c r="JT96" s="55"/>
      <c r="JU96" s="55"/>
      <c r="JV96" s="55"/>
      <c r="JW96" s="55"/>
      <c r="JX96" s="55"/>
      <c r="JY96" s="55"/>
      <c r="JZ96" s="55"/>
      <c r="KA96" s="55"/>
      <c r="KB96" s="319"/>
      <c r="KC96" s="319"/>
      <c r="KD96" s="55"/>
      <c r="KE96" s="55"/>
      <c r="KF96" s="55"/>
      <c r="KG96" s="55"/>
      <c r="KH96" s="55"/>
      <c r="KI96" s="55"/>
      <c r="KJ96" s="55"/>
      <c r="KK96" s="55"/>
      <c r="KL96" s="55"/>
      <c r="KM96" s="55"/>
      <c r="KN96" s="55"/>
      <c r="KO96" s="55"/>
      <c r="KP96" s="55"/>
      <c r="KQ96" s="55"/>
      <c r="KR96" s="55"/>
      <c r="KS96" s="55"/>
      <c r="KT96" s="55"/>
      <c r="KU96" s="55"/>
      <c r="KV96" s="55"/>
      <c r="KW96" s="55"/>
      <c r="KX96" s="55"/>
      <c r="KY96" s="319"/>
      <c r="KZ96" s="55"/>
      <c r="LA96" s="55"/>
      <c r="LB96" s="55"/>
      <c r="LC96" s="55"/>
      <c r="LD96" s="55"/>
      <c r="LE96" s="55"/>
      <c r="LF96" s="319"/>
      <c r="LG96" s="55"/>
      <c r="LH96" s="55"/>
      <c r="LI96" s="55"/>
      <c r="LJ96" s="55"/>
      <c r="LK96" s="55"/>
      <c r="LL96" s="55"/>
      <c r="LM96" s="55"/>
      <c r="LN96" s="55"/>
      <c r="LO96" s="55"/>
      <c r="LP96" s="55"/>
      <c r="LQ96" s="55"/>
      <c r="LR96" s="55"/>
      <c r="LS96" s="55"/>
      <c r="LT96" s="319"/>
      <c r="LU96" s="55"/>
      <c r="LV96" s="55"/>
      <c r="LW96" s="55"/>
      <c r="LX96" s="55"/>
      <c r="LY96" s="55"/>
      <c r="LZ96" s="55"/>
      <c r="MA96" s="55"/>
      <c r="MB96" s="55"/>
      <c r="MC96" s="55"/>
      <c r="MD96" s="55"/>
      <c r="ME96" s="55"/>
      <c r="MF96" s="319"/>
      <c r="MG96" s="55"/>
      <c r="MH96" s="55"/>
      <c r="MI96" s="319"/>
      <c r="MJ96" s="55"/>
      <c r="MK96" s="55"/>
      <c r="ML96" s="55"/>
      <c r="MM96" s="319"/>
      <c r="MN96" s="55"/>
      <c r="MO96" s="55"/>
      <c r="MP96" s="55"/>
      <c r="MQ96" s="55"/>
      <c r="MR96" s="55"/>
      <c r="MS96" s="55"/>
      <c r="MT96" s="55"/>
      <c r="MU96" s="55"/>
      <c r="MV96" s="55"/>
      <c r="MW96" s="55"/>
      <c r="MX96" s="319"/>
      <c r="MY96" s="55"/>
      <c r="MZ96" s="55"/>
      <c r="NA96" s="55"/>
      <c r="NB96" s="55"/>
      <c r="NC96" s="55"/>
      <c r="ND96" s="55" t="s">
        <v>5860</v>
      </c>
      <c r="NE96" s="319"/>
      <c r="NF96" s="55"/>
      <c r="NG96" s="55"/>
      <c r="NH96" s="55"/>
      <c r="NI96" s="55"/>
      <c r="NJ96" s="55"/>
      <c r="NK96" s="55"/>
      <c r="NL96" s="55"/>
      <c r="NM96" s="55"/>
      <c r="NN96" s="55"/>
      <c r="NO96" s="55"/>
      <c r="NP96" s="55"/>
      <c r="NQ96" s="55"/>
      <c r="NR96" s="55"/>
      <c r="NS96" s="55"/>
      <c r="NT96" s="55"/>
      <c r="NU96" s="55"/>
      <c r="NV96" s="55"/>
      <c r="NW96" s="55"/>
      <c r="NX96" s="55"/>
      <c r="NY96" s="55"/>
      <c r="NZ96" s="55"/>
      <c r="OA96" s="55"/>
      <c r="OB96" s="55"/>
      <c r="OC96" s="55"/>
      <c r="OD96" s="55"/>
      <c r="OE96" s="55"/>
      <c r="OF96" s="55"/>
      <c r="OG96" s="55"/>
      <c r="OH96" s="55"/>
      <c r="OI96" s="55"/>
      <c r="OJ96" s="55"/>
      <c r="OK96" s="55"/>
      <c r="OL96" s="55"/>
      <c r="OM96" s="55"/>
      <c r="ON96" s="55"/>
      <c r="OO96" s="55"/>
      <c r="OP96" s="55"/>
      <c r="OQ96" s="55"/>
      <c r="OR96" s="55"/>
      <c r="OS96" s="55"/>
      <c r="OT96" s="55"/>
      <c r="OU96" s="55"/>
      <c r="OV96" s="55"/>
      <c r="OW96" s="55"/>
      <c r="OX96" s="55"/>
      <c r="OY96" s="55"/>
      <c r="OZ96" s="55"/>
      <c r="PA96" s="55"/>
      <c r="PB96" s="55"/>
      <c r="PC96" s="55"/>
      <c r="PD96" s="55"/>
      <c r="PE96" s="55"/>
      <c r="PF96" s="55"/>
      <c r="PG96" s="55"/>
      <c r="PH96" s="55"/>
      <c r="PI96" s="55"/>
      <c r="PJ96" s="55"/>
      <c r="PK96" s="55"/>
      <c r="PL96" s="55"/>
      <c r="PM96" s="55"/>
      <c r="PN96" s="55"/>
      <c r="PO96" s="55"/>
      <c r="PP96" s="55"/>
      <c r="PQ96" s="55"/>
      <c r="PR96" s="55"/>
      <c r="PS96" s="55"/>
      <c r="PT96" s="55"/>
      <c r="PU96" s="55"/>
      <c r="PV96" s="55"/>
      <c r="PW96" s="55"/>
      <c r="PX96" s="55"/>
      <c r="PY96" s="55"/>
      <c r="PZ96" s="55"/>
    </row>
    <row r="97" spans="1:442" ht="14.5">
      <c r="A97" s="256">
        <v>94</v>
      </c>
      <c r="B97" s="230" t="s">
        <v>348</v>
      </c>
      <c r="C97" s="100">
        <f t="shared" si="1"/>
        <v>9</v>
      </c>
      <c r="D97" s="319"/>
      <c r="E97" s="100"/>
      <c r="F97" s="55"/>
      <c r="G97" s="55"/>
      <c r="H97" s="55"/>
      <c r="I97" s="55"/>
      <c r="J97" s="55"/>
      <c r="K97" s="55"/>
      <c r="L97" s="55"/>
      <c r="M97" s="55"/>
      <c r="N97" s="55"/>
      <c r="O97" s="55"/>
      <c r="P97" s="55"/>
      <c r="Q97" s="55"/>
      <c r="R97" s="55"/>
      <c r="S97" s="55"/>
      <c r="T97" s="55"/>
      <c r="U97" s="55"/>
      <c r="V97" s="55"/>
      <c r="W97" s="55" t="s">
        <v>5860</v>
      </c>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100"/>
      <c r="BD97" s="55"/>
      <c r="BE97" s="55" t="s">
        <v>5860</v>
      </c>
      <c r="BF97" s="55"/>
      <c r="BG97" s="55"/>
      <c r="BH97" s="55"/>
      <c r="BI97" s="55"/>
      <c r="BJ97" s="55"/>
      <c r="BK97" s="55"/>
      <c r="BL97" s="55"/>
      <c r="BM97" s="55"/>
      <c r="BN97" s="55"/>
      <c r="BO97" s="55"/>
      <c r="BP97" s="55"/>
      <c r="BQ97" s="55"/>
      <c r="BR97" s="55"/>
      <c r="BS97" s="257"/>
      <c r="BT97" s="319"/>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t="s">
        <v>5860</v>
      </c>
      <c r="DF97" s="55"/>
      <c r="DG97" s="55"/>
      <c r="DH97" s="55"/>
      <c r="DI97" s="55"/>
      <c r="DJ97" s="55"/>
      <c r="DK97" s="55"/>
      <c r="DL97" s="55"/>
      <c r="DM97" s="55"/>
      <c r="DN97" s="55"/>
      <c r="DO97" s="55"/>
      <c r="DP97" s="55" t="s">
        <v>568</v>
      </c>
      <c r="DQ97" s="55"/>
      <c r="DR97" s="55"/>
      <c r="DS97" s="55"/>
      <c r="DT97" s="55"/>
      <c r="DU97" s="55"/>
      <c r="DV97" s="55"/>
      <c r="DW97" s="55"/>
      <c r="DX97" s="55"/>
      <c r="DY97" s="55"/>
      <c r="DZ97" s="55"/>
      <c r="EA97" s="55"/>
      <c r="EB97" s="55"/>
      <c r="EC97" s="55"/>
      <c r="ED97" s="55"/>
      <c r="EE97" s="55"/>
      <c r="EF97" s="55"/>
      <c r="EG97" s="55"/>
      <c r="EH97" s="55"/>
      <c r="EI97" s="55"/>
      <c r="EJ97" s="55"/>
      <c r="EK97" s="55"/>
      <c r="EL97" s="55" t="s">
        <v>5860</v>
      </c>
      <c r="EM97" s="257"/>
      <c r="EN97" s="55"/>
      <c r="EO97" s="258"/>
      <c r="EP97" s="55"/>
      <c r="EQ97" s="55"/>
      <c r="ER97" s="55"/>
      <c r="ES97" s="55"/>
      <c r="ET97" s="55"/>
      <c r="EU97" s="55"/>
      <c r="EV97" s="55"/>
      <c r="EW97" s="55"/>
      <c r="EX97" s="55"/>
      <c r="EY97" s="55"/>
      <c r="EZ97" s="55"/>
      <c r="FA97" s="55"/>
      <c r="FB97" s="55"/>
      <c r="FC97" s="55"/>
      <c r="FD97" s="55"/>
      <c r="FE97" s="55"/>
      <c r="FF97" s="55"/>
      <c r="FG97" s="55"/>
      <c r="FH97" s="55"/>
      <c r="FI97" s="259"/>
      <c r="FJ97" s="55"/>
      <c r="FK97" s="55"/>
      <c r="FL97" s="55"/>
      <c r="FM97" s="55"/>
      <c r="FN97" s="55"/>
      <c r="FO97" s="55"/>
      <c r="FP97" s="55"/>
      <c r="FQ97" s="260"/>
      <c r="FR97" s="260"/>
      <c r="FS97" s="55"/>
      <c r="FT97" s="55"/>
      <c r="FU97" s="55"/>
      <c r="FV97" s="55"/>
      <c r="FW97" s="55"/>
      <c r="FX97" s="55"/>
      <c r="FY97" s="55"/>
      <c r="FZ97" s="55"/>
      <c r="GA97" s="55"/>
      <c r="GB97" s="55"/>
      <c r="GC97" s="55"/>
      <c r="GD97" s="55"/>
      <c r="GE97" s="55"/>
      <c r="GF97" s="55"/>
      <c r="GG97" s="55"/>
      <c r="GH97" s="55"/>
      <c r="GI97" s="55"/>
      <c r="GJ97" s="55"/>
      <c r="GK97" s="55"/>
      <c r="GL97" s="55"/>
      <c r="GM97" s="55"/>
      <c r="GN97" s="55"/>
      <c r="GO97" s="55" t="s">
        <v>5860</v>
      </c>
      <c r="GP97" s="55"/>
      <c r="GQ97" s="55"/>
      <c r="GR97" s="55"/>
      <c r="GS97" s="55"/>
      <c r="GT97" s="55"/>
      <c r="GU97" s="55"/>
      <c r="GV97" s="55"/>
      <c r="GW97" s="55"/>
      <c r="GX97" s="55"/>
      <c r="GY97" s="55"/>
      <c r="GZ97" s="55"/>
      <c r="HA97" s="55"/>
      <c r="HB97" s="55"/>
      <c r="HC97" s="55"/>
      <c r="HD97" s="55"/>
      <c r="HE97" s="55"/>
      <c r="HF97" s="55"/>
      <c r="HG97" s="55"/>
      <c r="HH97" s="55"/>
      <c r="HI97" s="55"/>
      <c r="HJ97" s="55"/>
      <c r="HK97" s="55"/>
      <c r="HL97" s="55"/>
      <c r="HM97" s="55"/>
      <c r="HN97" s="55"/>
      <c r="HO97" s="55"/>
      <c r="HP97" s="55"/>
      <c r="HQ97" s="55"/>
      <c r="HR97" s="260"/>
      <c r="HS97" s="55"/>
      <c r="HT97" s="55"/>
      <c r="HU97" s="55"/>
      <c r="HV97" s="55"/>
      <c r="HW97" s="55"/>
      <c r="HX97" s="55"/>
      <c r="HY97" s="55"/>
      <c r="HZ97" s="55"/>
      <c r="IA97" s="55"/>
      <c r="IB97" s="55"/>
      <c r="IC97" s="55"/>
      <c r="ID97" s="319"/>
      <c r="IE97" s="55"/>
      <c r="IF97" s="55"/>
      <c r="IG97" s="55"/>
      <c r="IH97" s="55"/>
      <c r="II97" s="55"/>
      <c r="IJ97" s="55"/>
      <c r="IK97" s="55"/>
      <c r="IL97" s="55"/>
      <c r="IM97" s="55"/>
      <c r="IN97" s="55" t="s">
        <v>5860</v>
      </c>
      <c r="IO97" s="55"/>
      <c r="IP97" s="55"/>
      <c r="IQ97" s="55"/>
      <c r="IR97" s="55"/>
      <c r="IS97" s="55"/>
      <c r="IT97" s="55"/>
      <c r="IU97" s="55"/>
      <c r="IV97" s="55"/>
      <c r="IW97" s="55"/>
      <c r="IX97" s="55"/>
      <c r="IY97" s="55"/>
      <c r="IZ97" s="55"/>
      <c r="JA97" s="55"/>
      <c r="JB97" s="55"/>
      <c r="JC97" s="55"/>
      <c r="JD97" s="55"/>
      <c r="JE97" s="55"/>
      <c r="JF97" s="55"/>
      <c r="JG97" s="55"/>
      <c r="JH97" s="319"/>
      <c r="JI97" s="55"/>
      <c r="JJ97" s="55"/>
      <c r="JK97" s="319"/>
      <c r="JL97" s="55"/>
      <c r="JM97" s="55"/>
      <c r="JN97" s="55"/>
      <c r="JO97" s="55"/>
      <c r="JP97" s="55"/>
      <c r="JQ97" s="55"/>
      <c r="JR97" s="55"/>
      <c r="JS97" s="55"/>
      <c r="JT97" s="55"/>
      <c r="JU97" s="55"/>
      <c r="JV97" s="55"/>
      <c r="JW97" s="55"/>
      <c r="JX97" s="55"/>
      <c r="JY97" s="55"/>
      <c r="JZ97" s="55"/>
      <c r="KA97" s="55"/>
      <c r="KB97" s="319"/>
      <c r="KC97" s="319"/>
      <c r="KD97" s="55"/>
      <c r="KE97" s="55"/>
      <c r="KF97" s="55"/>
      <c r="KG97" s="55"/>
      <c r="KH97" s="55"/>
      <c r="KI97" s="55" t="s">
        <v>5860</v>
      </c>
      <c r="KJ97" s="55"/>
      <c r="KK97" s="55"/>
      <c r="KL97" s="55"/>
      <c r="KM97" s="55"/>
      <c r="KN97" s="55"/>
      <c r="KO97" s="55"/>
      <c r="KP97" s="55"/>
      <c r="KQ97" s="55"/>
      <c r="KR97" s="55"/>
      <c r="KS97" s="55"/>
      <c r="KT97" s="55"/>
      <c r="KU97" s="55"/>
      <c r="KV97" s="55"/>
      <c r="KW97" s="55"/>
      <c r="KX97" s="55"/>
      <c r="KY97" s="319"/>
      <c r="KZ97" s="55"/>
      <c r="LA97" s="55"/>
      <c r="LB97" s="55"/>
      <c r="LC97" s="55"/>
      <c r="LD97" s="55"/>
      <c r="LE97" s="55"/>
      <c r="LF97" s="319"/>
      <c r="LG97" s="55"/>
      <c r="LH97" s="55"/>
      <c r="LI97" s="55"/>
      <c r="LJ97" s="55"/>
      <c r="LK97" s="55"/>
      <c r="LL97" s="55"/>
      <c r="LM97" s="55"/>
      <c r="LN97" s="55"/>
      <c r="LO97" s="55"/>
      <c r="LP97" s="55"/>
      <c r="LQ97" s="55"/>
      <c r="LR97" s="55"/>
      <c r="LS97" s="55"/>
      <c r="LT97" s="319"/>
      <c r="LU97" s="55" t="s">
        <v>5860</v>
      </c>
      <c r="LV97" s="55"/>
      <c r="LW97" s="55"/>
      <c r="LX97" s="55"/>
      <c r="LY97" s="55"/>
      <c r="LZ97" s="55"/>
      <c r="MA97" s="55"/>
      <c r="MB97" s="55"/>
      <c r="MC97" s="55" t="s">
        <v>5860</v>
      </c>
      <c r="MD97" s="55"/>
      <c r="ME97" s="55"/>
      <c r="MF97" s="319"/>
      <c r="MG97" s="55"/>
      <c r="MH97" s="55"/>
      <c r="MI97" s="319"/>
      <c r="MJ97" s="55"/>
      <c r="MK97" s="55"/>
      <c r="ML97" s="55"/>
      <c r="MM97" s="319"/>
      <c r="MN97" s="55"/>
      <c r="MO97" s="55"/>
      <c r="MP97" s="55"/>
      <c r="MQ97" s="55"/>
      <c r="MR97" s="55"/>
      <c r="MS97" s="55"/>
      <c r="MT97" s="55"/>
      <c r="MU97" s="55"/>
      <c r="MV97" s="55"/>
      <c r="MW97" s="55"/>
      <c r="MX97" s="319"/>
      <c r="MY97" s="55"/>
      <c r="MZ97" s="55"/>
      <c r="NA97" s="55"/>
      <c r="NB97" s="55"/>
      <c r="NC97" s="55"/>
      <c r="ND97" s="55"/>
      <c r="NE97" s="319"/>
      <c r="NF97" s="55"/>
      <c r="NG97" s="55"/>
      <c r="NH97" s="55"/>
      <c r="NI97" s="55"/>
      <c r="NJ97" s="55"/>
      <c r="NK97" s="55"/>
      <c r="NL97" s="55"/>
      <c r="NM97" s="55"/>
      <c r="NN97" s="55"/>
      <c r="NO97" s="55"/>
      <c r="NP97" s="55"/>
      <c r="NQ97" s="55"/>
      <c r="NR97" s="55"/>
      <c r="NS97" s="55"/>
      <c r="NT97" s="55"/>
      <c r="NU97" s="55"/>
      <c r="NV97" s="55"/>
      <c r="NW97" s="55"/>
      <c r="NX97" s="55"/>
      <c r="NY97" s="55"/>
      <c r="NZ97" s="55"/>
      <c r="OA97" s="55"/>
      <c r="OB97" s="55"/>
      <c r="OC97" s="55"/>
      <c r="OD97" s="55"/>
      <c r="OE97" s="55"/>
      <c r="OF97" s="55"/>
      <c r="OG97" s="55"/>
      <c r="OH97" s="55"/>
      <c r="OI97" s="55"/>
      <c r="OJ97" s="55"/>
      <c r="OK97" s="55"/>
      <c r="OL97" s="55"/>
      <c r="OM97" s="55"/>
      <c r="ON97" s="55"/>
      <c r="OO97" s="55"/>
      <c r="OP97" s="55"/>
      <c r="OQ97" s="55"/>
      <c r="OR97" s="55"/>
      <c r="OS97" s="55"/>
      <c r="OT97" s="55"/>
      <c r="OU97" s="55"/>
      <c r="OV97" s="55"/>
      <c r="OW97" s="55"/>
      <c r="OX97" s="55"/>
      <c r="OY97" s="55"/>
      <c r="OZ97" s="55"/>
      <c r="PA97" s="55"/>
      <c r="PB97" s="55"/>
      <c r="PC97" s="55"/>
      <c r="PD97" s="55"/>
      <c r="PE97" s="55"/>
      <c r="PF97" s="55"/>
      <c r="PG97" s="55"/>
      <c r="PH97" s="55"/>
      <c r="PI97" s="55"/>
      <c r="PJ97" s="55"/>
      <c r="PK97" s="55"/>
      <c r="PL97" s="55"/>
      <c r="PM97" s="55"/>
      <c r="PN97" s="55"/>
      <c r="PO97" s="55"/>
      <c r="PP97" s="55"/>
      <c r="PQ97" s="55"/>
      <c r="PR97" s="55"/>
      <c r="PS97" s="55"/>
      <c r="PT97" s="55"/>
      <c r="PU97" s="55"/>
      <c r="PV97" s="55"/>
      <c r="PW97" s="55"/>
      <c r="PX97" s="55"/>
      <c r="PY97" s="55"/>
      <c r="PZ97" s="55"/>
    </row>
    <row r="98" spans="1:442" ht="14.5">
      <c r="A98" s="256">
        <v>95</v>
      </c>
      <c r="B98" s="230" t="s">
        <v>5939</v>
      </c>
      <c r="C98" s="100">
        <f t="shared" si="1"/>
        <v>20</v>
      </c>
      <c r="D98" s="319"/>
      <c r="E98" s="100"/>
      <c r="F98" s="55"/>
      <c r="G98" s="55"/>
      <c r="H98" s="55"/>
      <c r="I98" s="55"/>
      <c r="J98" s="55"/>
      <c r="K98" s="55" t="s">
        <v>5860</v>
      </c>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t="s">
        <v>5860</v>
      </c>
      <c r="AQ98" s="55"/>
      <c r="AR98" s="55"/>
      <c r="AS98" s="55" t="s">
        <v>5860</v>
      </c>
      <c r="AT98" s="55"/>
      <c r="AU98" s="55"/>
      <c r="AV98" s="55"/>
      <c r="AW98" s="55"/>
      <c r="AX98" s="55"/>
      <c r="AY98" s="55"/>
      <c r="AZ98" s="55"/>
      <c r="BA98" s="55"/>
      <c r="BB98" s="55"/>
      <c r="BC98" s="100"/>
      <c r="BD98" s="55"/>
      <c r="BE98" s="55"/>
      <c r="BF98" s="55"/>
      <c r="BG98" s="55"/>
      <c r="BH98" s="55"/>
      <c r="BI98" s="55"/>
      <c r="BJ98" s="55"/>
      <c r="BK98" s="55"/>
      <c r="BL98" s="55"/>
      <c r="BM98" s="55"/>
      <c r="BN98" s="55"/>
      <c r="BO98" s="55"/>
      <c r="BP98" s="55"/>
      <c r="BQ98" s="55"/>
      <c r="BR98" s="55"/>
      <c r="BS98" s="257"/>
      <c r="BT98" s="319"/>
      <c r="BU98" s="55"/>
      <c r="BV98" s="55"/>
      <c r="BW98" s="55"/>
      <c r="BX98" s="55"/>
      <c r="BY98" s="55"/>
      <c r="BZ98" s="55"/>
      <c r="CA98" s="55"/>
      <c r="CB98" s="55"/>
      <c r="CC98" s="55"/>
      <c r="CD98" s="55"/>
      <c r="CE98" s="55"/>
      <c r="CF98" s="55"/>
      <c r="CG98" s="55"/>
      <c r="CH98" s="55"/>
      <c r="CI98" s="55"/>
      <c r="CJ98" s="55"/>
      <c r="CK98" s="55"/>
      <c r="CL98" s="55"/>
      <c r="CM98" s="55" t="s">
        <v>5860</v>
      </c>
      <c r="CN98" s="55"/>
      <c r="CO98" s="55" t="s">
        <v>5860</v>
      </c>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t="s">
        <v>5860</v>
      </c>
      <c r="DP98" s="55" t="s">
        <v>568</v>
      </c>
      <c r="DQ98" s="55"/>
      <c r="DR98" s="55"/>
      <c r="DS98" s="55"/>
      <c r="DT98" s="55"/>
      <c r="DU98" s="55"/>
      <c r="DV98" s="55"/>
      <c r="DW98" s="55"/>
      <c r="DX98" s="55"/>
      <c r="DY98" s="55"/>
      <c r="DZ98" s="55"/>
      <c r="EA98" s="55"/>
      <c r="EB98" s="55"/>
      <c r="EC98" s="55"/>
      <c r="ED98" s="55"/>
      <c r="EE98" s="55"/>
      <c r="EF98" s="55"/>
      <c r="EG98" s="55"/>
      <c r="EH98" s="55"/>
      <c r="EI98" s="55"/>
      <c r="EJ98" s="55"/>
      <c r="EK98" s="55"/>
      <c r="EL98" s="55" t="s">
        <v>5860</v>
      </c>
      <c r="EM98" s="257"/>
      <c r="EN98" s="55"/>
      <c r="EO98" s="258"/>
      <c r="EP98" s="55"/>
      <c r="EQ98" s="55"/>
      <c r="ER98" s="55" t="s">
        <v>5860</v>
      </c>
      <c r="ES98" s="55"/>
      <c r="ET98" s="55"/>
      <c r="EU98" s="55"/>
      <c r="EV98" s="55"/>
      <c r="EW98" s="55"/>
      <c r="EX98" s="55"/>
      <c r="EY98" s="55"/>
      <c r="EZ98" s="55"/>
      <c r="FA98" s="55"/>
      <c r="FB98" s="55"/>
      <c r="FC98" s="55"/>
      <c r="FD98" s="55"/>
      <c r="FE98" s="55" t="s">
        <v>5860</v>
      </c>
      <c r="FF98" s="55"/>
      <c r="FG98" s="55"/>
      <c r="FH98" s="55"/>
      <c r="FI98" s="259"/>
      <c r="FJ98" s="55"/>
      <c r="FK98" s="55"/>
      <c r="FL98" s="55"/>
      <c r="FM98" s="55"/>
      <c r="FN98" s="55"/>
      <c r="FO98" s="55"/>
      <c r="FP98" s="55"/>
      <c r="FQ98" s="260"/>
      <c r="FR98" s="260"/>
      <c r="FS98" s="55" t="s">
        <v>5860</v>
      </c>
      <c r="FT98" s="55"/>
      <c r="FU98" s="55"/>
      <c r="FV98" s="55"/>
      <c r="FW98" s="55"/>
      <c r="FX98" s="55"/>
      <c r="FY98" s="55"/>
      <c r="FZ98" s="55"/>
      <c r="GA98" s="55"/>
      <c r="GB98" s="55" t="s">
        <v>5860</v>
      </c>
      <c r="GC98" s="55"/>
      <c r="GD98" s="55"/>
      <c r="GE98" s="55"/>
      <c r="GF98" s="55"/>
      <c r="GG98" s="55"/>
      <c r="GH98" s="55"/>
      <c r="GI98" s="55"/>
      <c r="GJ98" s="55"/>
      <c r="GK98" s="55"/>
      <c r="GL98" s="55"/>
      <c r="GM98" s="55"/>
      <c r="GN98" s="55" t="s">
        <v>5860</v>
      </c>
      <c r="GO98" s="55" t="s">
        <v>5860</v>
      </c>
      <c r="GP98" s="55"/>
      <c r="GQ98" s="55"/>
      <c r="GR98" s="55"/>
      <c r="GS98" s="55"/>
      <c r="GT98" s="55"/>
      <c r="GU98" s="55"/>
      <c r="GV98" s="55"/>
      <c r="GW98" s="55"/>
      <c r="GX98" s="55"/>
      <c r="GY98" s="55"/>
      <c r="GZ98" s="55"/>
      <c r="HA98" s="55"/>
      <c r="HB98" s="55"/>
      <c r="HC98" s="55"/>
      <c r="HD98" s="55"/>
      <c r="HE98" s="55"/>
      <c r="HF98" s="55"/>
      <c r="HG98" s="55"/>
      <c r="HH98" s="55"/>
      <c r="HI98" s="55"/>
      <c r="HJ98" s="55"/>
      <c r="HK98" s="55"/>
      <c r="HL98" s="55"/>
      <c r="HM98" s="55"/>
      <c r="HN98" s="55"/>
      <c r="HO98" s="55"/>
      <c r="HP98" s="55"/>
      <c r="HQ98" s="55"/>
      <c r="HR98" s="260"/>
      <c r="HS98" s="55"/>
      <c r="HT98" s="55"/>
      <c r="HU98" s="55"/>
      <c r="HV98" s="55"/>
      <c r="HW98" s="55"/>
      <c r="HX98" s="55"/>
      <c r="HY98" s="55"/>
      <c r="HZ98" s="55"/>
      <c r="IA98" s="55"/>
      <c r="IB98" s="55"/>
      <c r="IC98" s="55"/>
      <c r="ID98" s="319"/>
      <c r="IE98" s="55"/>
      <c r="IF98" s="55"/>
      <c r="IG98" s="55"/>
      <c r="IH98" s="55"/>
      <c r="II98" s="55"/>
      <c r="IJ98" s="55"/>
      <c r="IK98" s="55"/>
      <c r="IL98" s="55"/>
      <c r="IM98" s="55"/>
      <c r="IN98" s="55"/>
      <c r="IO98" s="55"/>
      <c r="IP98" s="55"/>
      <c r="IQ98" s="55" t="s">
        <v>5860</v>
      </c>
      <c r="IR98" s="55"/>
      <c r="IS98" s="55" t="s">
        <v>5860</v>
      </c>
      <c r="IT98" s="55"/>
      <c r="IU98" s="55"/>
      <c r="IV98" s="55"/>
      <c r="IW98" s="55"/>
      <c r="IX98" s="55"/>
      <c r="IY98" s="55"/>
      <c r="IZ98" s="55"/>
      <c r="JA98" s="55"/>
      <c r="JB98" s="55"/>
      <c r="JC98" s="55"/>
      <c r="JD98" s="55"/>
      <c r="JE98" s="55"/>
      <c r="JF98" s="55"/>
      <c r="JG98" s="55"/>
      <c r="JH98" s="319"/>
      <c r="JI98" s="55"/>
      <c r="JJ98" s="55"/>
      <c r="JK98" s="319"/>
      <c r="JL98" s="55"/>
      <c r="JM98" s="55"/>
      <c r="JN98" s="55"/>
      <c r="JO98" s="55"/>
      <c r="JP98" s="55"/>
      <c r="JQ98" s="55"/>
      <c r="JR98" s="55"/>
      <c r="JS98" s="55"/>
      <c r="JT98" s="55"/>
      <c r="JU98" s="55" t="s">
        <v>5860</v>
      </c>
      <c r="JV98" s="55"/>
      <c r="JW98" s="55"/>
      <c r="JX98" s="55"/>
      <c r="JY98" s="55"/>
      <c r="JZ98" s="55" t="s">
        <v>5860</v>
      </c>
      <c r="KA98" s="55"/>
      <c r="KB98" s="319"/>
      <c r="KC98" s="319"/>
      <c r="KD98" s="55" t="s">
        <v>5860</v>
      </c>
      <c r="KE98" s="55"/>
      <c r="KF98" s="55"/>
      <c r="KG98" s="55"/>
      <c r="KH98" s="55"/>
      <c r="KI98" s="55"/>
      <c r="KJ98" s="55"/>
      <c r="KK98" s="55"/>
      <c r="KL98" s="55"/>
      <c r="KM98" s="55"/>
      <c r="KN98" s="55"/>
      <c r="KO98" s="55"/>
      <c r="KP98" s="55"/>
      <c r="KQ98" s="55"/>
      <c r="KR98" s="55"/>
      <c r="KS98" s="55"/>
      <c r="KT98" s="55"/>
      <c r="KU98" s="55"/>
      <c r="KV98" s="55"/>
      <c r="KW98" s="55" t="s">
        <v>5860</v>
      </c>
      <c r="KX98" s="55"/>
      <c r="KY98" s="319"/>
      <c r="KZ98" s="55"/>
      <c r="LA98" s="55"/>
      <c r="LB98" s="55"/>
      <c r="LC98" s="55"/>
      <c r="LD98" s="55"/>
      <c r="LE98" s="55"/>
      <c r="LF98" s="319"/>
      <c r="LG98" s="55"/>
      <c r="LH98" s="55"/>
      <c r="LI98" s="55"/>
      <c r="LJ98" s="55"/>
      <c r="LK98" s="55"/>
      <c r="LL98" s="55"/>
      <c r="LM98" s="55"/>
      <c r="LN98" s="55"/>
      <c r="LO98" s="55"/>
      <c r="LP98" s="55"/>
      <c r="LQ98" s="55"/>
      <c r="LR98" s="55"/>
      <c r="LS98" s="55" t="s">
        <v>5860</v>
      </c>
      <c r="LT98" s="319"/>
      <c r="LU98" s="55"/>
      <c r="LV98" s="55"/>
      <c r="LW98" s="55"/>
      <c r="LX98" s="55"/>
      <c r="LY98" s="55"/>
      <c r="LZ98" s="55"/>
      <c r="MA98" s="55"/>
      <c r="MB98" s="55"/>
      <c r="MC98" s="55"/>
      <c r="MD98" s="55"/>
      <c r="ME98" s="55"/>
      <c r="MF98" s="319"/>
      <c r="MG98" s="55"/>
      <c r="MH98" s="55"/>
      <c r="MI98" s="319"/>
      <c r="MJ98" s="55"/>
      <c r="MK98" s="55"/>
      <c r="ML98" s="55"/>
      <c r="MM98" s="319"/>
      <c r="MN98" s="55"/>
      <c r="MO98" s="55"/>
      <c r="MP98" s="55"/>
      <c r="MQ98" s="55"/>
      <c r="MR98" s="55"/>
      <c r="MS98" s="55"/>
      <c r="MT98" s="55"/>
      <c r="MU98" s="55"/>
      <c r="MV98" s="55"/>
      <c r="MW98" s="55"/>
      <c r="MX98" s="319"/>
      <c r="MY98" s="55"/>
      <c r="MZ98" s="55"/>
      <c r="NA98" s="55"/>
      <c r="NB98" s="55"/>
      <c r="NC98" s="55"/>
      <c r="ND98" s="55"/>
      <c r="NE98" s="319"/>
      <c r="NF98" s="55"/>
      <c r="NG98" s="55"/>
      <c r="NH98" s="55"/>
      <c r="NI98" s="55"/>
      <c r="NJ98" s="55"/>
      <c r="NK98" s="55"/>
      <c r="NL98" s="55"/>
      <c r="NM98" s="55"/>
      <c r="NN98" s="55"/>
      <c r="NO98" s="55"/>
      <c r="NP98" s="55"/>
      <c r="NQ98" s="55"/>
      <c r="NR98" s="55"/>
      <c r="NS98" s="55"/>
      <c r="NT98" s="55"/>
      <c r="NU98" s="55"/>
      <c r="NV98" s="55"/>
      <c r="NW98" s="55"/>
      <c r="NX98" s="55"/>
      <c r="NY98" s="55"/>
      <c r="NZ98" s="55"/>
      <c r="OA98" s="55"/>
      <c r="OB98" s="55"/>
      <c r="OC98" s="55"/>
      <c r="OD98" s="55"/>
      <c r="OE98" s="55"/>
      <c r="OF98" s="55"/>
      <c r="OG98" s="55"/>
      <c r="OH98" s="55"/>
      <c r="OI98" s="55"/>
      <c r="OJ98" s="55"/>
      <c r="OK98" s="55"/>
      <c r="OL98" s="55"/>
      <c r="OM98" s="55"/>
      <c r="ON98" s="55"/>
      <c r="OO98" s="55"/>
      <c r="OP98" s="55"/>
      <c r="OQ98" s="55"/>
      <c r="OR98" s="55"/>
      <c r="OS98" s="55"/>
      <c r="OT98" s="55"/>
      <c r="OU98" s="55"/>
      <c r="OV98" s="55"/>
      <c r="OW98" s="55"/>
      <c r="OX98" s="55"/>
      <c r="OY98" s="55"/>
      <c r="OZ98" s="55"/>
      <c r="PA98" s="55"/>
      <c r="PB98" s="55"/>
      <c r="PC98" s="55"/>
      <c r="PD98" s="55"/>
      <c r="PE98" s="55"/>
      <c r="PF98" s="55"/>
      <c r="PG98" s="55"/>
      <c r="PH98" s="55"/>
      <c r="PI98" s="55"/>
      <c r="PJ98" s="55"/>
      <c r="PK98" s="55"/>
      <c r="PL98" s="55"/>
      <c r="PM98" s="55"/>
      <c r="PN98" s="55"/>
      <c r="PO98" s="55"/>
      <c r="PP98" s="55"/>
      <c r="PQ98" s="55"/>
      <c r="PR98" s="55"/>
      <c r="PS98" s="55"/>
      <c r="PT98" s="55"/>
      <c r="PU98" s="55"/>
      <c r="PV98" s="55"/>
      <c r="PW98" s="55"/>
      <c r="PX98" s="55"/>
      <c r="PY98" s="55"/>
      <c r="PZ98" s="55"/>
    </row>
    <row r="99" spans="1:442" ht="14.5">
      <c r="A99" s="256">
        <v>96</v>
      </c>
      <c r="B99" s="230" t="s">
        <v>5940</v>
      </c>
      <c r="C99" s="100">
        <f t="shared" si="1"/>
        <v>0</v>
      </c>
      <c r="D99" s="319"/>
      <c r="E99" s="100"/>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100"/>
      <c r="BD99" s="55"/>
      <c r="BE99" s="55"/>
      <c r="BF99" s="55"/>
      <c r="BG99" s="55"/>
      <c r="BH99" s="55"/>
      <c r="BI99" s="55"/>
      <c r="BJ99" s="55"/>
      <c r="BK99" s="55"/>
      <c r="BL99" s="55"/>
      <c r="BM99" s="55"/>
      <c r="BN99" s="55"/>
      <c r="BO99" s="55"/>
      <c r="BP99" s="55"/>
      <c r="BQ99" s="55"/>
      <c r="BR99" s="55"/>
      <c r="BS99" s="257"/>
      <c r="BT99" s="319"/>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t="s">
        <v>568</v>
      </c>
      <c r="DQ99" s="55"/>
      <c r="DR99" s="55"/>
      <c r="DS99" s="55"/>
      <c r="DT99" s="55"/>
      <c r="DU99" s="55"/>
      <c r="DV99" s="55"/>
      <c r="DW99" s="55"/>
      <c r="DX99" s="55"/>
      <c r="DY99" s="55"/>
      <c r="DZ99" s="55"/>
      <c r="EA99" s="55"/>
      <c r="EB99" s="55"/>
      <c r="EC99" s="55"/>
      <c r="ED99" s="55"/>
      <c r="EE99" s="55"/>
      <c r="EF99" s="55"/>
      <c r="EG99" s="55"/>
      <c r="EH99" s="55"/>
      <c r="EI99" s="55"/>
      <c r="EJ99" s="55"/>
      <c r="EK99" s="55"/>
      <c r="EL99" s="55"/>
      <c r="EM99" s="257"/>
      <c r="EN99" s="55"/>
      <c r="EO99" s="258"/>
      <c r="EP99" s="55"/>
      <c r="EQ99" s="55"/>
      <c r="ER99" s="55"/>
      <c r="ES99" s="55"/>
      <c r="ET99" s="55"/>
      <c r="EU99" s="55"/>
      <c r="EV99" s="55"/>
      <c r="EW99" s="55"/>
      <c r="EX99" s="55"/>
      <c r="EY99" s="55"/>
      <c r="EZ99" s="55"/>
      <c r="FA99" s="55"/>
      <c r="FB99" s="55"/>
      <c r="FC99" s="55"/>
      <c r="FD99" s="55"/>
      <c r="FE99" s="55"/>
      <c r="FF99" s="55"/>
      <c r="FG99" s="55"/>
      <c r="FH99" s="55"/>
      <c r="FI99" s="259"/>
      <c r="FJ99" s="55"/>
      <c r="FK99" s="55"/>
      <c r="FL99" s="55"/>
      <c r="FM99" s="55"/>
      <c r="FN99" s="55"/>
      <c r="FO99" s="55"/>
      <c r="FP99" s="55"/>
      <c r="FQ99" s="260"/>
      <c r="FR99" s="260"/>
      <c r="FS99" s="55"/>
      <c r="FT99" s="55"/>
      <c r="FU99" s="55"/>
      <c r="FV99" s="55"/>
      <c r="FW99" s="55"/>
      <c r="FX99" s="55"/>
      <c r="FY99" s="55"/>
      <c r="FZ99" s="55"/>
      <c r="GA99" s="55"/>
      <c r="GB99" s="55"/>
      <c r="GC99" s="55"/>
      <c r="GD99" s="55"/>
      <c r="GE99" s="55"/>
      <c r="GF99" s="55"/>
      <c r="GG99" s="55"/>
      <c r="GH99" s="55"/>
      <c r="GI99" s="55"/>
      <c r="GJ99" s="55"/>
      <c r="GK99" s="55"/>
      <c r="GL99" s="55"/>
      <c r="GM99" s="55"/>
      <c r="GN99" s="55"/>
      <c r="GO99" s="55"/>
      <c r="GP99" s="55"/>
      <c r="GQ99" s="55"/>
      <c r="GR99" s="55"/>
      <c r="GS99" s="55"/>
      <c r="GT99" s="55"/>
      <c r="GU99" s="55"/>
      <c r="GV99" s="55"/>
      <c r="GW99" s="55"/>
      <c r="GX99" s="55"/>
      <c r="GY99" s="55"/>
      <c r="GZ99" s="55"/>
      <c r="HA99" s="55"/>
      <c r="HB99" s="55"/>
      <c r="HC99" s="55"/>
      <c r="HD99" s="55"/>
      <c r="HE99" s="55"/>
      <c r="HF99" s="55"/>
      <c r="HG99" s="55"/>
      <c r="HH99" s="55"/>
      <c r="HI99" s="55"/>
      <c r="HJ99" s="55"/>
      <c r="HK99" s="55"/>
      <c r="HL99" s="55"/>
      <c r="HM99" s="55"/>
      <c r="HN99" s="55"/>
      <c r="HO99" s="55"/>
      <c r="HP99" s="55"/>
      <c r="HQ99" s="55"/>
      <c r="HR99" s="260"/>
      <c r="HS99" s="55"/>
      <c r="HT99" s="55"/>
      <c r="HU99" s="55"/>
      <c r="HV99" s="55"/>
      <c r="HW99" s="55"/>
      <c r="HX99" s="55"/>
      <c r="HY99" s="55"/>
      <c r="HZ99" s="55"/>
      <c r="IA99" s="55"/>
      <c r="IB99" s="55"/>
      <c r="IC99" s="55"/>
      <c r="ID99" s="319"/>
      <c r="IE99" s="55"/>
      <c r="IF99" s="55"/>
      <c r="IG99" s="55"/>
      <c r="IH99" s="55"/>
      <c r="II99" s="55"/>
      <c r="IJ99" s="55"/>
      <c r="IK99" s="55"/>
      <c r="IL99" s="55"/>
      <c r="IM99" s="55"/>
      <c r="IN99" s="55"/>
      <c r="IO99" s="55"/>
      <c r="IP99" s="55"/>
      <c r="IQ99" s="55"/>
      <c r="IR99" s="55"/>
      <c r="IS99" s="55"/>
      <c r="IT99" s="55"/>
      <c r="IU99" s="55"/>
      <c r="IV99" s="55"/>
      <c r="IW99" s="55"/>
      <c r="IX99" s="55"/>
      <c r="IY99" s="55"/>
      <c r="IZ99" s="55"/>
      <c r="JA99" s="55"/>
      <c r="JB99" s="55"/>
      <c r="JC99" s="55"/>
      <c r="JD99" s="55"/>
      <c r="JE99" s="55"/>
      <c r="JF99" s="55"/>
      <c r="JG99" s="55"/>
      <c r="JH99" s="319"/>
      <c r="JI99" s="55"/>
      <c r="JJ99" s="55"/>
      <c r="JK99" s="319"/>
      <c r="JL99" s="55"/>
      <c r="JM99" s="55"/>
      <c r="JN99" s="55"/>
      <c r="JO99" s="55"/>
      <c r="JP99" s="55"/>
      <c r="JQ99" s="55"/>
      <c r="JR99" s="55"/>
      <c r="JS99" s="55"/>
      <c r="JT99" s="55"/>
      <c r="JU99" s="55"/>
      <c r="JV99" s="55"/>
      <c r="JW99" s="55"/>
      <c r="JX99" s="55"/>
      <c r="JY99" s="55"/>
      <c r="JZ99" s="55"/>
      <c r="KA99" s="55"/>
      <c r="KB99" s="319"/>
      <c r="KC99" s="319"/>
      <c r="KD99" s="55"/>
      <c r="KE99" s="55"/>
      <c r="KF99" s="55"/>
      <c r="KG99" s="55"/>
      <c r="KH99" s="55"/>
      <c r="KI99" s="55"/>
      <c r="KJ99" s="55"/>
      <c r="KK99" s="55"/>
      <c r="KL99" s="55"/>
      <c r="KM99" s="55"/>
      <c r="KN99" s="55"/>
      <c r="KO99" s="55"/>
      <c r="KP99" s="55"/>
      <c r="KQ99" s="55"/>
      <c r="KR99" s="55"/>
      <c r="KS99" s="55"/>
      <c r="KT99" s="55"/>
      <c r="KU99" s="55"/>
      <c r="KV99" s="55"/>
      <c r="KW99" s="55"/>
      <c r="KX99" s="55"/>
      <c r="KY99" s="319"/>
      <c r="KZ99" s="55"/>
      <c r="LA99" s="55"/>
      <c r="LB99" s="55"/>
      <c r="LC99" s="55"/>
      <c r="LD99" s="55"/>
      <c r="LE99" s="55"/>
      <c r="LF99" s="319"/>
      <c r="LG99" s="55"/>
      <c r="LH99" s="55"/>
      <c r="LI99" s="55"/>
      <c r="LJ99" s="55"/>
      <c r="LK99" s="55"/>
      <c r="LL99" s="55"/>
      <c r="LM99" s="55"/>
      <c r="LN99" s="55"/>
      <c r="LO99" s="55"/>
      <c r="LP99" s="55"/>
      <c r="LQ99" s="55"/>
      <c r="LR99" s="55"/>
      <c r="LS99" s="55"/>
      <c r="LT99" s="319"/>
      <c r="LU99" s="55"/>
      <c r="LV99" s="55"/>
      <c r="LW99" s="55"/>
      <c r="LX99" s="55"/>
      <c r="LY99" s="55"/>
      <c r="LZ99" s="55"/>
      <c r="MA99" s="55"/>
      <c r="MB99" s="55"/>
      <c r="MC99" s="55"/>
      <c r="MD99" s="55"/>
      <c r="ME99" s="55"/>
      <c r="MF99" s="319"/>
      <c r="MG99" s="55"/>
      <c r="MH99" s="55"/>
      <c r="MI99" s="319"/>
      <c r="MJ99" s="55"/>
      <c r="MK99" s="55"/>
      <c r="ML99" s="55"/>
      <c r="MM99" s="319"/>
      <c r="MN99" s="55"/>
      <c r="MO99" s="55"/>
      <c r="MP99" s="55"/>
      <c r="MQ99" s="55"/>
      <c r="MR99" s="55"/>
      <c r="MS99" s="55"/>
      <c r="MT99" s="55"/>
      <c r="MU99" s="55"/>
      <c r="MV99" s="55"/>
      <c r="MW99" s="55"/>
      <c r="MX99" s="319"/>
      <c r="MY99" s="55"/>
      <c r="MZ99" s="55"/>
      <c r="NA99" s="55"/>
      <c r="NB99" s="55"/>
      <c r="NC99" s="55"/>
      <c r="ND99" s="55"/>
      <c r="NE99" s="319"/>
      <c r="NF99" s="55"/>
      <c r="NG99" s="55"/>
      <c r="NH99" s="55"/>
      <c r="NI99" s="55"/>
      <c r="NJ99" s="55"/>
      <c r="NK99" s="55"/>
      <c r="NL99" s="55"/>
      <c r="NM99" s="55"/>
      <c r="NN99" s="55"/>
      <c r="NO99" s="55"/>
      <c r="NP99" s="55"/>
      <c r="NQ99" s="55"/>
      <c r="NR99" s="55"/>
      <c r="NS99" s="55"/>
      <c r="NT99" s="55"/>
      <c r="NU99" s="55"/>
      <c r="NV99" s="55"/>
      <c r="NW99" s="55"/>
      <c r="NX99" s="55"/>
      <c r="NY99" s="55"/>
      <c r="NZ99" s="55"/>
      <c r="OA99" s="55"/>
      <c r="OB99" s="55"/>
      <c r="OC99" s="55"/>
      <c r="OD99" s="55"/>
      <c r="OE99" s="55"/>
      <c r="OF99" s="55"/>
      <c r="OG99" s="55"/>
      <c r="OH99" s="55"/>
      <c r="OI99" s="55"/>
      <c r="OJ99" s="55"/>
      <c r="OK99" s="55"/>
      <c r="OL99" s="55"/>
      <c r="OM99" s="55"/>
      <c r="ON99" s="55"/>
      <c r="OO99" s="55"/>
      <c r="OP99" s="55"/>
      <c r="OQ99" s="55"/>
      <c r="OR99" s="55"/>
      <c r="OS99" s="55"/>
      <c r="OT99" s="55"/>
      <c r="OU99" s="55"/>
      <c r="OV99" s="55"/>
      <c r="OW99" s="55"/>
      <c r="OX99" s="55"/>
      <c r="OY99" s="55"/>
      <c r="OZ99" s="55"/>
      <c r="PA99" s="55"/>
      <c r="PB99" s="55"/>
      <c r="PC99" s="55"/>
      <c r="PD99" s="55"/>
      <c r="PE99" s="55"/>
      <c r="PF99" s="55"/>
      <c r="PG99" s="55"/>
      <c r="PH99" s="55"/>
      <c r="PI99" s="55"/>
      <c r="PJ99" s="55"/>
      <c r="PK99" s="55"/>
      <c r="PL99" s="55"/>
      <c r="PM99" s="55"/>
      <c r="PN99" s="55"/>
      <c r="PO99" s="55"/>
      <c r="PP99" s="55"/>
      <c r="PQ99" s="55"/>
      <c r="PR99" s="55"/>
      <c r="PS99" s="55"/>
      <c r="PT99" s="55"/>
      <c r="PU99" s="55"/>
      <c r="PV99" s="55"/>
      <c r="PW99" s="55"/>
      <c r="PX99" s="55"/>
      <c r="PY99" s="55"/>
      <c r="PZ99" s="55"/>
    </row>
    <row r="100" spans="1:442" ht="14.5">
      <c r="A100" s="256">
        <v>97</v>
      </c>
      <c r="B100" s="230" t="s">
        <v>5230</v>
      </c>
      <c r="C100" s="100">
        <f t="shared" si="1"/>
        <v>23</v>
      </c>
      <c r="D100" s="319"/>
      <c r="E100" s="100"/>
      <c r="F100" s="55"/>
      <c r="G100" s="55"/>
      <c r="H100" s="55"/>
      <c r="I100" s="55"/>
      <c r="J100" s="55" t="s">
        <v>5860</v>
      </c>
      <c r="K100" s="55"/>
      <c r="L100" s="55"/>
      <c r="M100" s="55"/>
      <c r="N100" s="55"/>
      <c r="O100" s="55"/>
      <c r="P100" s="55"/>
      <c r="Q100" s="55"/>
      <c r="R100" s="55"/>
      <c r="S100" s="55"/>
      <c r="T100" s="55"/>
      <c r="U100" s="55"/>
      <c r="V100" s="55"/>
      <c r="W100" s="55"/>
      <c r="X100" s="55" t="s">
        <v>5860</v>
      </c>
      <c r="Y100" s="55"/>
      <c r="Z100" s="55"/>
      <c r="AA100" s="55"/>
      <c r="AB100" s="55"/>
      <c r="AC100" s="55"/>
      <c r="AD100" s="55"/>
      <c r="AE100" s="55"/>
      <c r="AF100" s="55"/>
      <c r="AG100" s="55"/>
      <c r="AH100" s="55"/>
      <c r="AI100" s="55" t="s">
        <v>5860</v>
      </c>
      <c r="AJ100" s="55"/>
      <c r="AK100" s="55" t="s">
        <v>5860</v>
      </c>
      <c r="AL100" s="55" t="s">
        <v>5860</v>
      </c>
      <c r="AM100" s="55"/>
      <c r="AN100" s="55"/>
      <c r="AO100" s="55"/>
      <c r="AP100" s="55"/>
      <c r="AQ100" s="55"/>
      <c r="AR100" s="55"/>
      <c r="AS100" s="55"/>
      <c r="AT100" s="55"/>
      <c r="AU100" s="55"/>
      <c r="AV100" s="55"/>
      <c r="AW100" s="55"/>
      <c r="AX100" s="55"/>
      <c r="AY100" s="55"/>
      <c r="AZ100" s="55"/>
      <c r="BA100" s="55"/>
      <c r="BB100" s="55"/>
      <c r="BC100" s="100"/>
      <c r="BD100" s="55"/>
      <c r="BE100" s="55"/>
      <c r="BF100" s="55"/>
      <c r="BG100" s="55"/>
      <c r="BH100" s="55"/>
      <c r="BI100" s="55"/>
      <c r="BJ100" s="55"/>
      <c r="BK100" s="55"/>
      <c r="BL100" s="55" t="s">
        <v>5860</v>
      </c>
      <c r="BM100" s="55"/>
      <c r="BN100" s="55"/>
      <c r="BO100" s="55" t="s">
        <v>5860</v>
      </c>
      <c r="BP100" s="55"/>
      <c r="BQ100" s="55"/>
      <c r="BR100" s="55"/>
      <c r="BS100" s="257"/>
      <c r="BT100" s="319"/>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t="s">
        <v>5860</v>
      </c>
      <c r="CT100" s="55"/>
      <c r="CU100" s="55"/>
      <c r="CV100" s="55"/>
      <c r="CW100" s="55"/>
      <c r="CX100" s="55"/>
      <c r="CY100" s="55"/>
      <c r="CZ100" s="55"/>
      <c r="DA100" s="55"/>
      <c r="DB100" s="55"/>
      <c r="DC100" s="55"/>
      <c r="DD100" s="55"/>
      <c r="DE100" s="55"/>
      <c r="DF100" s="55"/>
      <c r="DG100" s="55"/>
      <c r="DH100" s="55"/>
      <c r="DI100" s="55"/>
      <c r="DJ100" s="55" t="s">
        <v>5860</v>
      </c>
      <c r="DK100" s="55"/>
      <c r="DL100" s="55"/>
      <c r="DM100" s="55"/>
      <c r="DN100" s="55"/>
      <c r="DO100" s="55"/>
      <c r="DP100" s="55" t="s">
        <v>568</v>
      </c>
      <c r="DQ100" s="55" t="s">
        <v>5860</v>
      </c>
      <c r="DR100" s="55"/>
      <c r="DS100" s="55"/>
      <c r="DT100" s="55"/>
      <c r="DU100" s="55"/>
      <c r="DV100" s="55"/>
      <c r="DW100" s="55"/>
      <c r="DX100" s="55"/>
      <c r="DY100" s="55"/>
      <c r="DZ100" s="55"/>
      <c r="EA100" s="55"/>
      <c r="EB100" s="55"/>
      <c r="EC100" s="55"/>
      <c r="ED100" s="55" t="s">
        <v>5860</v>
      </c>
      <c r="EE100" s="55"/>
      <c r="EF100" s="55"/>
      <c r="EG100" s="55"/>
      <c r="EH100" s="55" t="s">
        <v>5860</v>
      </c>
      <c r="EI100" s="55"/>
      <c r="EJ100" s="55"/>
      <c r="EK100" s="55"/>
      <c r="EL100" s="55"/>
      <c r="EM100" s="257"/>
      <c r="EN100" s="55"/>
      <c r="EO100" s="258"/>
      <c r="EP100" s="55"/>
      <c r="EQ100" s="55"/>
      <c r="ER100" s="55"/>
      <c r="ES100" s="55"/>
      <c r="ET100" s="55"/>
      <c r="EU100" s="55"/>
      <c r="EV100" s="55"/>
      <c r="EW100" s="55"/>
      <c r="EX100" s="55"/>
      <c r="EY100" s="55"/>
      <c r="EZ100" s="55"/>
      <c r="FA100" s="55"/>
      <c r="FB100" s="55"/>
      <c r="FC100" s="55"/>
      <c r="FD100" s="55"/>
      <c r="FE100" s="55"/>
      <c r="FF100" s="55"/>
      <c r="FG100" s="55" t="s">
        <v>5860</v>
      </c>
      <c r="FH100" s="55"/>
      <c r="FI100" s="259"/>
      <c r="FJ100" s="55"/>
      <c r="FK100" s="55"/>
      <c r="FL100" s="55"/>
      <c r="FM100" s="55"/>
      <c r="FN100" s="55"/>
      <c r="FO100" s="55"/>
      <c r="FP100" s="55"/>
      <c r="FQ100" s="260"/>
      <c r="FR100" s="260"/>
      <c r="FS100" s="55"/>
      <c r="FT100" s="55"/>
      <c r="FU100" s="55"/>
      <c r="FV100" s="55"/>
      <c r="FW100" s="55"/>
      <c r="FX100" s="55"/>
      <c r="FY100" s="55"/>
      <c r="FZ100" s="55"/>
      <c r="GA100" s="55"/>
      <c r="GB100" s="55"/>
      <c r="GC100" s="55"/>
      <c r="GD100" s="55"/>
      <c r="GE100" s="55"/>
      <c r="GF100" s="55"/>
      <c r="GG100" s="55"/>
      <c r="GH100" s="55"/>
      <c r="GI100" s="55"/>
      <c r="GJ100" s="55"/>
      <c r="GK100" s="55" t="s">
        <v>5860</v>
      </c>
      <c r="GL100" s="55"/>
      <c r="GM100" s="55"/>
      <c r="GN100" s="55" t="s">
        <v>5860</v>
      </c>
      <c r="GO100" s="55"/>
      <c r="GP100" s="55"/>
      <c r="GQ100" s="55"/>
      <c r="GR100" s="55"/>
      <c r="GS100" s="55"/>
      <c r="GT100" s="55"/>
      <c r="GU100" s="55"/>
      <c r="GV100" s="55"/>
      <c r="GW100" s="55"/>
      <c r="GX100" s="55"/>
      <c r="GY100" s="55"/>
      <c r="GZ100" s="55"/>
      <c r="HA100" s="55"/>
      <c r="HB100" s="55"/>
      <c r="HC100" s="55"/>
      <c r="HD100" s="55"/>
      <c r="HE100" s="55"/>
      <c r="HF100" s="55"/>
      <c r="HG100" s="55"/>
      <c r="HH100" s="55"/>
      <c r="HI100" s="55"/>
      <c r="HJ100" s="55"/>
      <c r="HK100" s="55"/>
      <c r="HL100" s="55"/>
      <c r="HM100" s="55"/>
      <c r="HN100" s="55"/>
      <c r="HO100" s="55" t="s">
        <v>5860</v>
      </c>
      <c r="HP100" s="55"/>
      <c r="HQ100" s="55"/>
      <c r="HR100" s="260"/>
      <c r="HS100" s="55" t="s">
        <v>5860</v>
      </c>
      <c r="HT100" s="55"/>
      <c r="HU100" s="55" t="s">
        <v>5860</v>
      </c>
      <c r="HV100" s="55"/>
      <c r="HW100" s="55"/>
      <c r="HX100" s="55"/>
      <c r="HY100" s="55"/>
      <c r="HZ100" s="55" t="s">
        <v>5860</v>
      </c>
      <c r="IA100" s="55"/>
      <c r="IB100" s="55"/>
      <c r="IC100" s="55"/>
      <c r="ID100" s="319"/>
      <c r="IE100" s="55"/>
      <c r="IF100" s="55"/>
      <c r="IG100" s="55"/>
      <c r="IH100" s="55"/>
      <c r="II100" s="55"/>
      <c r="IJ100" s="55"/>
      <c r="IK100" s="55"/>
      <c r="IL100" s="55"/>
      <c r="IM100" s="55"/>
      <c r="IN100" s="55"/>
      <c r="IO100" s="55"/>
      <c r="IP100" s="55"/>
      <c r="IQ100" s="55"/>
      <c r="IR100" s="55"/>
      <c r="IS100" s="55"/>
      <c r="IT100" s="55"/>
      <c r="IU100" s="55"/>
      <c r="IV100" s="55"/>
      <c r="IW100" s="55"/>
      <c r="IX100" s="55"/>
      <c r="IY100" s="55"/>
      <c r="IZ100" s="55"/>
      <c r="JA100" s="55"/>
      <c r="JB100" s="55"/>
      <c r="JC100" s="55"/>
      <c r="JD100" s="55"/>
      <c r="JE100" s="55"/>
      <c r="JF100" s="55"/>
      <c r="JG100" s="55"/>
      <c r="JH100" s="319"/>
      <c r="JI100" s="55"/>
      <c r="JJ100" s="55"/>
      <c r="JK100" s="319"/>
      <c r="JL100" s="55"/>
      <c r="JM100" s="55"/>
      <c r="JN100" s="55"/>
      <c r="JO100" s="55"/>
      <c r="JP100" s="55"/>
      <c r="JQ100" s="55"/>
      <c r="JR100" s="55"/>
      <c r="JS100" s="55"/>
      <c r="JT100" s="55"/>
      <c r="JU100" s="55"/>
      <c r="JV100" s="55"/>
      <c r="JW100" s="55"/>
      <c r="JX100" s="55"/>
      <c r="JY100" s="55"/>
      <c r="JZ100" s="55"/>
      <c r="KA100" s="55"/>
      <c r="KB100" s="319"/>
      <c r="KC100" s="319"/>
      <c r="KD100" s="55"/>
      <c r="KE100" s="55"/>
      <c r="KF100" s="55"/>
      <c r="KG100" s="55" t="s">
        <v>5860</v>
      </c>
      <c r="KH100" s="55"/>
      <c r="KI100" s="55"/>
      <c r="KJ100" s="55"/>
      <c r="KK100" s="55"/>
      <c r="KL100" s="55"/>
      <c r="KM100" s="55"/>
      <c r="KN100" s="55"/>
      <c r="KO100" s="55"/>
      <c r="KP100" s="55"/>
      <c r="KQ100" s="55"/>
      <c r="KR100" s="55"/>
      <c r="KS100" s="55"/>
      <c r="KT100" s="55"/>
      <c r="KU100" s="55"/>
      <c r="KV100" s="55"/>
      <c r="KW100" s="55"/>
      <c r="KX100" s="55"/>
      <c r="KY100" s="319"/>
      <c r="KZ100" s="55"/>
      <c r="LA100" s="55"/>
      <c r="LB100" s="55"/>
      <c r="LC100" s="55"/>
      <c r="LD100" s="55"/>
      <c r="LE100" s="55"/>
      <c r="LF100" s="319"/>
      <c r="LG100" s="55"/>
      <c r="LH100" s="55"/>
      <c r="LI100" s="55"/>
      <c r="LJ100" s="55"/>
      <c r="LK100" s="55"/>
      <c r="LL100" s="55"/>
      <c r="LM100" s="55"/>
      <c r="LN100" s="55"/>
      <c r="LO100" s="55"/>
      <c r="LP100" s="55"/>
      <c r="LQ100" s="55" t="s">
        <v>5860</v>
      </c>
      <c r="LR100" s="55"/>
      <c r="LS100" s="55"/>
      <c r="LT100" s="319"/>
      <c r="LU100" s="55"/>
      <c r="LV100" s="55"/>
      <c r="LW100" s="55"/>
      <c r="LX100" s="55"/>
      <c r="LY100" s="55"/>
      <c r="LZ100" s="55"/>
      <c r="MA100" s="55"/>
      <c r="MB100" s="55"/>
      <c r="MC100" s="55"/>
      <c r="MD100" s="55"/>
      <c r="ME100" s="55" t="s">
        <v>5860</v>
      </c>
      <c r="MF100" s="319"/>
      <c r="MG100" s="55"/>
      <c r="MH100" s="55"/>
      <c r="MI100" s="319"/>
      <c r="MJ100" s="55"/>
      <c r="MK100" s="55"/>
      <c r="ML100" s="55"/>
      <c r="MM100" s="319"/>
      <c r="MN100" s="55"/>
      <c r="MO100" s="55"/>
      <c r="MP100" s="55"/>
      <c r="MQ100" s="55"/>
      <c r="MR100" s="55"/>
      <c r="MS100" s="55"/>
      <c r="MT100" s="55"/>
      <c r="MU100" s="55"/>
      <c r="MV100" s="55" t="s">
        <v>5860</v>
      </c>
      <c r="MW100" s="55"/>
      <c r="MX100" s="319"/>
      <c r="MY100" s="55"/>
      <c r="MZ100" s="55"/>
      <c r="NA100" s="55"/>
      <c r="NB100" s="55"/>
      <c r="NC100" s="55"/>
      <c r="ND100" s="55"/>
      <c r="NE100" s="319"/>
      <c r="NF100" s="55"/>
      <c r="NG100" s="55"/>
      <c r="NH100" s="55"/>
      <c r="NI100" s="55"/>
      <c r="NJ100" s="55"/>
      <c r="NK100" s="55"/>
      <c r="NL100" s="55"/>
      <c r="NM100" s="55"/>
      <c r="NN100" s="55"/>
      <c r="NO100" s="55"/>
      <c r="NP100" s="55"/>
      <c r="NQ100" s="55"/>
      <c r="NR100" s="55"/>
      <c r="NS100" s="55"/>
      <c r="NT100" s="55"/>
      <c r="NU100" s="55"/>
      <c r="NV100" s="55"/>
      <c r="NW100" s="55"/>
      <c r="NX100" s="55"/>
      <c r="NY100" s="55"/>
      <c r="NZ100" s="55"/>
      <c r="OA100" s="55"/>
      <c r="OB100" s="55"/>
      <c r="OC100" s="55"/>
      <c r="OD100" s="55"/>
      <c r="OE100" s="55"/>
      <c r="OF100" s="55"/>
      <c r="OG100" s="55"/>
      <c r="OH100" s="55"/>
      <c r="OI100" s="55"/>
      <c r="OJ100" s="55"/>
      <c r="OK100" s="55"/>
      <c r="OL100" s="55"/>
      <c r="OM100" s="55"/>
      <c r="ON100" s="55"/>
      <c r="OO100" s="55"/>
      <c r="OP100" s="55"/>
      <c r="OQ100" s="55"/>
      <c r="OR100" s="55"/>
      <c r="OS100" s="55"/>
      <c r="OT100" s="55"/>
      <c r="OU100" s="55"/>
      <c r="OV100" s="55"/>
      <c r="OW100" s="55"/>
      <c r="OX100" s="55"/>
      <c r="OY100" s="55"/>
      <c r="OZ100" s="55"/>
      <c r="PA100" s="55"/>
      <c r="PB100" s="55"/>
      <c r="PC100" s="55"/>
      <c r="PD100" s="55"/>
      <c r="PE100" s="55"/>
      <c r="PF100" s="55"/>
      <c r="PG100" s="55"/>
      <c r="PH100" s="55"/>
      <c r="PI100" s="55"/>
      <c r="PJ100" s="55"/>
      <c r="PK100" s="55"/>
      <c r="PL100" s="55"/>
      <c r="PM100" s="55"/>
      <c r="PN100" s="55"/>
      <c r="PO100" s="55"/>
      <c r="PP100" s="55"/>
      <c r="PQ100" s="55"/>
      <c r="PR100" s="55"/>
      <c r="PS100" s="55"/>
      <c r="PT100" s="55"/>
      <c r="PU100" s="55"/>
      <c r="PV100" s="55"/>
      <c r="PW100" s="55"/>
      <c r="PX100" s="55"/>
      <c r="PY100" s="55"/>
      <c r="PZ100" s="55"/>
    </row>
    <row r="101" spans="1:442" ht="14.5">
      <c r="A101" s="256">
        <v>98</v>
      </c>
      <c r="B101" s="230" t="s">
        <v>5587</v>
      </c>
      <c r="C101" s="100">
        <f t="shared" si="1"/>
        <v>22</v>
      </c>
      <c r="D101" s="319"/>
      <c r="E101" s="100"/>
      <c r="F101" s="55"/>
      <c r="G101" s="55"/>
      <c r="H101" s="55"/>
      <c r="I101" s="55"/>
      <c r="J101" s="55"/>
      <c r="K101" s="55"/>
      <c r="L101" s="55"/>
      <c r="M101" s="55"/>
      <c r="N101" s="55"/>
      <c r="O101" s="55"/>
      <c r="P101" s="55"/>
      <c r="Q101" s="55"/>
      <c r="R101" s="55"/>
      <c r="S101" s="55"/>
      <c r="T101" s="55"/>
      <c r="U101" s="55"/>
      <c r="V101" s="55" t="s">
        <v>5860</v>
      </c>
      <c r="W101" s="55"/>
      <c r="X101" s="55"/>
      <c r="Y101" s="55" t="s">
        <v>5860</v>
      </c>
      <c r="Z101" s="55"/>
      <c r="AA101" s="55"/>
      <c r="AB101" s="55"/>
      <c r="AC101" s="55"/>
      <c r="AD101" s="55"/>
      <c r="AE101" s="55"/>
      <c r="AF101" s="55"/>
      <c r="AG101" s="55"/>
      <c r="AH101" s="55"/>
      <c r="AI101" s="55"/>
      <c r="AJ101" s="55"/>
      <c r="AK101" s="55"/>
      <c r="AL101" s="55" t="s">
        <v>5860</v>
      </c>
      <c r="AM101" s="55"/>
      <c r="AN101" s="55"/>
      <c r="AO101" s="55"/>
      <c r="AP101" s="55"/>
      <c r="AQ101" s="55" t="s">
        <v>5860</v>
      </c>
      <c r="AR101" s="55"/>
      <c r="AS101" s="55"/>
      <c r="AT101" s="55"/>
      <c r="AU101" s="55"/>
      <c r="AV101" s="55"/>
      <c r="AW101" s="55"/>
      <c r="AX101" s="55"/>
      <c r="AY101" s="55"/>
      <c r="AZ101" s="55"/>
      <c r="BA101" s="55"/>
      <c r="BB101" s="55" t="s">
        <v>5860</v>
      </c>
      <c r="BC101" s="100"/>
      <c r="BD101" s="55"/>
      <c r="BE101" s="55"/>
      <c r="BF101" s="55"/>
      <c r="BG101" s="55"/>
      <c r="BH101" s="55"/>
      <c r="BI101" s="55"/>
      <c r="BJ101" s="55"/>
      <c r="BK101" s="55"/>
      <c r="BL101" s="55"/>
      <c r="BM101" s="55"/>
      <c r="BN101" s="55"/>
      <c r="BO101" s="55" t="s">
        <v>5860</v>
      </c>
      <c r="BP101" s="55"/>
      <c r="BQ101" s="55"/>
      <c r="BR101" s="55"/>
      <c r="BS101" s="257"/>
      <c r="BT101" s="297"/>
      <c r="BU101" s="55" t="s">
        <v>5860</v>
      </c>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t="s">
        <v>5860</v>
      </c>
      <c r="CX101" s="55" t="s">
        <v>5860</v>
      </c>
      <c r="CY101" s="55"/>
      <c r="CZ101" s="55"/>
      <c r="DA101" s="55"/>
      <c r="DB101" s="55"/>
      <c r="DC101" s="55"/>
      <c r="DD101" s="55"/>
      <c r="DE101" s="55"/>
      <c r="DF101" s="55"/>
      <c r="DG101" s="55"/>
      <c r="DH101" s="55"/>
      <c r="DI101" s="55"/>
      <c r="DJ101" s="55"/>
      <c r="DK101" s="55"/>
      <c r="DL101" s="55"/>
      <c r="DM101" s="55"/>
      <c r="DN101" s="55"/>
      <c r="DO101" s="55"/>
      <c r="DP101" s="55" t="s">
        <v>568</v>
      </c>
      <c r="DQ101" s="55"/>
      <c r="DR101" s="55"/>
      <c r="DS101" s="55"/>
      <c r="DT101" s="55"/>
      <c r="DU101" s="55"/>
      <c r="DV101" s="55"/>
      <c r="DW101" s="55"/>
      <c r="DX101" s="55"/>
      <c r="DY101" s="55"/>
      <c r="DZ101" s="55"/>
      <c r="EA101" s="55"/>
      <c r="EB101" s="55"/>
      <c r="EC101" s="55"/>
      <c r="ED101" s="55"/>
      <c r="EE101" s="55"/>
      <c r="EF101" s="55"/>
      <c r="EG101" s="55" t="s">
        <v>5860</v>
      </c>
      <c r="EH101" s="55"/>
      <c r="EI101" s="55"/>
      <c r="EJ101" s="55"/>
      <c r="EK101" s="55"/>
      <c r="EL101" s="55"/>
      <c r="EM101" s="257"/>
      <c r="EN101" s="55"/>
      <c r="EO101" s="258"/>
      <c r="EP101" s="55"/>
      <c r="EQ101" s="55"/>
      <c r="ER101" s="55"/>
      <c r="ES101" s="55"/>
      <c r="ET101" s="55"/>
      <c r="EU101" s="55"/>
      <c r="EV101" s="55"/>
      <c r="EW101" s="55"/>
      <c r="EX101" s="55"/>
      <c r="EY101" s="55"/>
      <c r="EZ101" s="55"/>
      <c r="FA101" s="55"/>
      <c r="FB101" s="55"/>
      <c r="FC101" s="55"/>
      <c r="FD101" s="55"/>
      <c r="FE101" s="55"/>
      <c r="FF101" s="55"/>
      <c r="FG101" s="55"/>
      <c r="FH101" s="55"/>
      <c r="FI101" s="259"/>
      <c r="FJ101" s="55"/>
      <c r="FK101" s="55"/>
      <c r="FL101" s="55"/>
      <c r="FM101" s="55"/>
      <c r="FN101" s="55"/>
      <c r="FO101" s="55"/>
      <c r="FP101" s="55"/>
      <c r="FQ101" s="260"/>
      <c r="FR101" s="260"/>
      <c r="FS101" s="55"/>
      <c r="FT101" s="55"/>
      <c r="FU101" s="55"/>
      <c r="FV101" s="55"/>
      <c r="FW101" s="55"/>
      <c r="FX101" s="55"/>
      <c r="FY101" s="55" t="s">
        <v>5860</v>
      </c>
      <c r="FZ101" s="55"/>
      <c r="GA101" s="55"/>
      <c r="GB101" s="55"/>
      <c r="GC101" s="55"/>
      <c r="GD101" s="55"/>
      <c r="GE101" s="55"/>
      <c r="GF101" s="55"/>
      <c r="GG101" s="55"/>
      <c r="GH101" s="55"/>
      <c r="GI101" s="55" t="s">
        <v>5860</v>
      </c>
      <c r="GJ101" s="55"/>
      <c r="GK101" s="55"/>
      <c r="GL101" s="55"/>
      <c r="GM101" s="55" t="s">
        <v>5860</v>
      </c>
      <c r="GN101" s="55" t="s">
        <v>5860</v>
      </c>
      <c r="GO101" s="55"/>
      <c r="GP101" s="55"/>
      <c r="GQ101" s="55"/>
      <c r="GR101" s="55"/>
      <c r="GS101" s="55"/>
      <c r="GT101" s="55"/>
      <c r="GU101" s="55"/>
      <c r="GV101" s="55"/>
      <c r="GW101" s="55"/>
      <c r="GX101" s="55"/>
      <c r="GY101" s="55"/>
      <c r="GZ101" s="55"/>
      <c r="HA101" s="55"/>
      <c r="HB101" s="55"/>
      <c r="HC101" s="55"/>
      <c r="HD101" s="55"/>
      <c r="HE101" s="55"/>
      <c r="HF101" s="55"/>
      <c r="HG101" s="55"/>
      <c r="HH101" s="55"/>
      <c r="HI101" s="55"/>
      <c r="HJ101" s="55"/>
      <c r="HK101" s="55"/>
      <c r="HL101" s="55"/>
      <c r="HM101" s="55"/>
      <c r="HN101" s="55"/>
      <c r="HO101" s="55"/>
      <c r="HP101" s="55"/>
      <c r="HQ101" s="55"/>
      <c r="HR101" s="260"/>
      <c r="HS101" s="55"/>
      <c r="HT101" s="55"/>
      <c r="HU101" s="55"/>
      <c r="HV101" s="55"/>
      <c r="HW101" s="55"/>
      <c r="HX101" s="55"/>
      <c r="HY101" s="55" t="s">
        <v>5860</v>
      </c>
      <c r="HZ101" s="55"/>
      <c r="IA101" s="55"/>
      <c r="IB101" s="55"/>
      <c r="IC101" s="55"/>
      <c r="ID101" s="319"/>
      <c r="IE101" s="55"/>
      <c r="IF101" s="55"/>
      <c r="IG101" s="55"/>
      <c r="IH101" s="55"/>
      <c r="II101" s="55"/>
      <c r="IJ101" s="55"/>
      <c r="IK101" s="55"/>
      <c r="IL101" s="55"/>
      <c r="IM101" s="55"/>
      <c r="IN101" s="55"/>
      <c r="IO101" s="55"/>
      <c r="IP101" s="55"/>
      <c r="IQ101" s="55"/>
      <c r="IR101" s="55"/>
      <c r="IS101" s="55"/>
      <c r="IT101" s="55"/>
      <c r="IU101" s="55"/>
      <c r="IV101" s="55"/>
      <c r="IW101" s="55"/>
      <c r="IX101" s="55"/>
      <c r="IY101" s="55"/>
      <c r="IZ101" s="55"/>
      <c r="JA101" s="55"/>
      <c r="JB101" s="55"/>
      <c r="JC101" s="55" t="s">
        <v>5860</v>
      </c>
      <c r="JD101" s="55"/>
      <c r="JE101" s="55" t="s">
        <v>5860</v>
      </c>
      <c r="JF101" s="55"/>
      <c r="JG101" s="55"/>
      <c r="JH101" s="319"/>
      <c r="JI101" s="55" t="s">
        <v>5860</v>
      </c>
      <c r="JJ101" s="55" t="s">
        <v>5860</v>
      </c>
      <c r="JK101" s="319"/>
      <c r="JL101" s="55"/>
      <c r="JM101" s="55"/>
      <c r="JN101" s="55"/>
      <c r="JO101" s="55"/>
      <c r="JP101" s="55"/>
      <c r="JQ101" s="55"/>
      <c r="JR101" s="55"/>
      <c r="JS101" s="55"/>
      <c r="JT101" s="55"/>
      <c r="JU101" s="55"/>
      <c r="JV101" s="55" t="s">
        <v>5860</v>
      </c>
      <c r="JW101" s="55"/>
      <c r="JX101" s="55"/>
      <c r="JY101" s="55"/>
      <c r="JZ101" s="55"/>
      <c r="KA101" s="55"/>
      <c r="KB101" s="319"/>
      <c r="KC101" s="319"/>
      <c r="KD101" s="55"/>
      <c r="KE101" s="55"/>
      <c r="KF101" s="55"/>
      <c r="KG101" s="55"/>
      <c r="KH101" s="55"/>
      <c r="KI101" s="55"/>
      <c r="KJ101" s="55"/>
      <c r="KK101" s="55"/>
      <c r="KL101" s="55"/>
      <c r="KM101" s="55"/>
      <c r="KN101" s="55"/>
      <c r="KO101" s="55"/>
      <c r="KP101" s="55"/>
      <c r="KQ101" s="55"/>
      <c r="KR101" s="55"/>
      <c r="KS101" s="55"/>
      <c r="KT101" s="55"/>
      <c r="KU101" s="55"/>
      <c r="KV101" s="55"/>
      <c r="KW101" s="55"/>
      <c r="KX101" s="55"/>
      <c r="KY101" s="319"/>
      <c r="KZ101" s="55"/>
      <c r="LA101" s="55"/>
      <c r="LB101" s="55"/>
      <c r="LC101" s="55"/>
      <c r="LD101" s="55"/>
      <c r="LE101" s="55"/>
      <c r="LF101" s="319"/>
      <c r="LG101" s="55"/>
      <c r="LH101" s="55"/>
      <c r="LI101" s="55"/>
      <c r="LJ101" s="55"/>
      <c r="LK101" s="55"/>
      <c r="LL101" s="55"/>
      <c r="LM101" s="55"/>
      <c r="LN101" s="55"/>
      <c r="LO101" s="55"/>
      <c r="LP101" s="55"/>
      <c r="LQ101" s="55"/>
      <c r="LR101" s="55"/>
      <c r="LS101" s="55"/>
      <c r="LT101" s="319"/>
      <c r="LU101" s="55"/>
      <c r="LV101" s="55"/>
      <c r="LW101" s="55"/>
      <c r="LX101" s="55"/>
      <c r="LY101" s="55"/>
      <c r="LZ101" s="55"/>
      <c r="MA101" s="55" t="s">
        <v>5860</v>
      </c>
      <c r="MB101" s="55"/>
      <c r="MC101" s="55"/>
      <c r="MD101" s="55"/>
      <c r="ME101" s="55"/>
      <c r="MF101" s="319"/>
      <c r="MG101" s="55"/>
      <c r="MH101" s="55"/>
      <c r="MI101" s="319"/>
      <c r="MJ101" s="55"/>
      <c r="MK101" s="55" t="s">
        <v>5860</v>
      </c>
      <c r="ML101" s="55"/>
      <c r="MM101" s="319"/>
      <c r="MN101" s="55"/>
      <c r="MO101" s="55"/>
      <c r="MP101" s="55"/>
      <c r="MQ101" s="55"/>
      <c r="MR101" s="55"/>
      <c r="MS101" s="55"/>
      <c r="MT101" s="55"/>
      <c r="MU101" s="55"/>
      <c r="MV101" s="55"/>
      <c r="MW101" s="55"/>
      <c r="MX101" s="319"/>
      <c r="MY101" s="55"/>
      <c r="MZ101" s="55"/>
      <c r="NA101" s="55"/>
      <c r="NB101" s="55"/>
      <c r="NC101" s="55"/>
      <c r="ND101" s="55"/>
      <c r="NE101" s="319"/>
      <c r="NF101" s="55"/>
      <c r="NG101" s="55"/>
      <c r="NH101" s="55"/>
      <c r="NI101" s="55"/>
      <c r="NJ101" s="55"/>
      <c r="NK101" s="55"/>
      <c r="NL101" s="55"/>
      <c r="NM101" s="55"/>
      <c r="NN101" s="55"/>
      <c r="NO101" s="55"/>
      <c r="NP101" s="55"/>
      <c r="NQ101" s="55"/>
      <c r="NR101" s="55"/>
      <c r="NS101" s="55"/>
      <c r="NT101" s="55"/>
      <c r="NU101" s="55"/>
      <c r="NV101" s="55"/>
      <c r="NW101" s="55"/>
      <c r="NX101" s="55"/>
      <c r="NY101" s="55"/>
      <c r="NZ101" s="55"/>
      <c r="OA101" s="55"/>
      <c r="OB101" s="55"/>
      <c r="OC101" s="55"/>
      <c r="OD101" s="55"/>
      <c r="OE101" s="55"/>
      <c r="OF101" s="55"/>
      <c r="OG101" s="55"/>
      <c r="OH101" s="55"/>
      <c r="OI101" s="55"/>
      <c r="OJ101" s="55"/>
      <c r="OK101" s="55"/>
      <c r="OL101" s="55"/>
      <c r="OM101" s="55"/>
      <c r="ON101" s="55"/>
      <c r="OO101" s="55"/>
      <c r="OP101" s="55"/>
      <c r="OQ101" s="55"/>
      <c r="OR101" s="55"/>
      <c r="OS101" s="55"/>
      <c r="OT101" s="55"/>
      <c r="OU101" s="55"/>
      <c r="OV101" s="55"/>
      <c r="OW101" s="55"/>
      <c r="OX101" s="55"/>
      <c r="OY101" s="55"/>
      <c r="OZ101" s="55"/>
      <c r="PA101" s="55"/>
      <c r="PB101" s="55"/>
      <c r="PC101" s="55"/>
      <c r="PD101" s="55"/>
      <c r="PE101" s="55"/>
      <c r="PF101" s="55"/>
      <c r="PG101" s="55"/>
      <c r="PH101" s="55"/>
      <c r="PI101" s="55"/>
      <c r="PJ101" s="55"/>
      <c r="PK101" s="55"/>
      <c r="PL101" s="55"/>
      <c r="PM101" s="55"/>
      <c r="PN101" s="55"/>
      <c r="PO101" s="55"/>
      <c r="PP101" s="55"/>
      <c r="PQ101" s="55"/>
      <c r="PR101" s="55"/>
      <c r="PS101" s="55"/>
      <c r="PT101" s="55"/>
      <c r="PU101" s="55"/>
      <c r="PV101" s="55"/>
      <c r="PW101" s="55"/>
      <c r="PX101" s="55"/>
      <c r="PY101" s="55"/>
      <c r="PZ101" s="55"/>
    </row>
    <row r="102" spans="1:442" ht="14.5">
      <c r="A102" s="256"/>
      <c r="B102" s="230" t="s">
        <v>5941</v>
      </c>
      <c r="C102" s="100">
        <f t="shared" si="1"/>
        <v>2</v>
      </c>
      <c r="D102" s="319"/>
      <c r="E102" s="100"/>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100"/>
      <c r="BD102" s="55"/>
      <c r="BE102" s="55"/>
      <c r="BF102" s="55"/>
      <c r="BG102" s="55"/>
      <c r="BH102" s="55"/>
      <c r="BI102" s="55"/>
      <c r="BJ102" s="55"/>
      <c r="BK102" s="55"/>
      <c r="BL102" s="55"/>
      <c r="BM102" s="55"/>
      <c r="BN102" s="55"/>
      <c r="BO102" s="55"/>
      <c r="BP102" s="55"/>
      <c r="BQ102" s="55"/>
      <c r="BR102" s="55"/>
      <c r="BS102" s="257"/>
      <c r="BT102" s="55"/>
      <c r="BU102" s="55"/>
      <c r="BV102" s="55"/>
      <c r="BW102" s="55"/>
      <c r="BX102" s="55"/>
      <c r="BY102" s="55"/>
      <c r="BZ102" s="55"/>
      <c r="CA102" s="55"/>
      <c r="CB102" s="55"/>
      <c r="CC102" s="55"/>
      <c r="CD102" s="55"/>
      <c r="CE102" s="55"/>
      <c r="CF102" s="55"/>
      <c r="CG102" s="55"/>
      <c r="CH102" s="55"/>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55"/>
      <c r="DO102" s="55"/>
      <c r="DP102" s="55"/>
      <c r="DQ102" s="55"/>
      <c r="DR102" s="55"/>
      <c r="DS102" s="55"/>
      <c r="DT102" s="55"/>
      <c r="DU102" s="55"/>
      <c r="DV102" s="55"/>
      <c r="DW102" s="55"/>
      <c r="DX102" s="55"/>
      <c r="DY102" s="55"/>
      <c r="DZ102" s="55"/>
      <c r="EA102" s="55"/>
      <c r="EB102" s="55"/>
      <c r="EC102" s="55"/>
      <c r="ED102" s="55"/>
      <c r="EE102" s="55"/>
      <c r="EF102" s="55"/>
      <c r="EG102" s="55"/>
      <c r="EH102" s="55"/>
      <c r="EI102" s="55"/>
      <c r="EJ102" s="55"/>
      <c r="EK102" s="55"/>
      <c r="EL102" s="55"/>
      <c r="EM102" s="257"/>
      <c r="EN102" s="55"/>
      <c r="EO102" s="258"/>
      <c r="EP102" s="55"/>
      <c r="EQ102" s="55"/>
      <c r="ER102" s="55"/>
      <c r="ES102" s="55"/>
      <c r="ET102" s="55"/>
      <c r="EU102" s="55"/>
      <c r="EV102" s="55"/>
      <c r="EW102" s="55"/>
      <c r="EX102" s="55"/>
      <c r="EY102" s="55"/>
      <c r="EZ102" s="55"/>
      <c r="FA102" s="55"/>
      <c r="FB102" s="55"/>
      <c r="FC102" s="55"/>
      <c r="FD102" s="55"/>
      <c r="FE102" s="55"/>
      <c r="FF102" s="55"/>
      <c r="FG102" s="55"/>
      <c r="FH102" s="55"/>
      <c r="FI102" s="259"/>
      <c r="FJ102" s="55"/>
      <c r="FK102" s="55"/>
      <c r="FL102" s="55"/>
      <c r="FM102" s="55"/>
      <c r="FN102" s="55"/>
      <c r="FO102" s="55"/>
      <c r="FP102" s="55"/>
      <c r="FQ102" s="260"/>
      <c r="FR102" s="260"/>
      <c r="FS102" s="55"/>
      <c r="FT102" s="55"/>
      <c r="FU102" s="55"/>
      <c r="FV102" s="55"/>
      <c r="FW102" s="55"/>
      <c r="FX102" s="55"/>
      <c r="FY102" s="55"/>
      <c r="FZ102" s="55"/>
      <c r="GA102" s="55"/>
      <c r="GB102" s="55"/>
      <c r="GC102" s="55"/>
      <c r="GD102" s="55"/>
      <c r="GE102" s="55"/>
      <c r="GF102" s="55"/>
      <c r="GG102" s="55"/>
      <c r="GH102" s="55"/>
      <c r="GI102" s="55"/>
      <c r="GJ102" s="55"/>
      <c r="GK102" s="55"/>
      <c r="GL102" s="55"/>
      <c r="GM102" s="55"/>
      <c r="GN102" s="55"/>
      <c r="GO102" s="55"/>
      <c r="GP102" s="55"/>
      <c r="GQ102" s="55"/>
      <c r="GR102" s="55"/>
      <c r="GS102" s="55"/>
      <c r="GT102" s="55"/>
      <c r="GU102" s="55"/>
      <c r="GV102" s="55"/>
      <c r="GW102" s="55"/>
      <c r="GX102" s="55"/>
      <c r="GY102" s="55"/>
      <c r="GZ102" s="55"/>
      <c r="HA102" s="55"/>
      <c r="HB102" s="55"/>
      <c r="HC102" s="55"/>
      <c r="HD102" s="55"/>
      <c r="HE102" s="55"/>
      <c r="HF102" s="55"/>
      <c r="HG102" s="55"/>
      <c r="HH102" s="55"/>
      <c r="HI102" s="55"/>
      <c r="HJ102" s="55"/>
      <c r="HK102" s="55"/>
      <c r="HL102" s="55"/>
      <c r="HM102" s="55"/>
      <c r="HN102" s="55"/>
      <c r="HO102" s="55"/>
      <c r="HP102" s="55"/>
      <c r="HQ102" s="55"/>
      <c r="HR102" s="260"/>
      <c r="HS102" s="55"/>
      <c r="HT102" s="55"/>
      <c r="HU102" s="55"/>
      <c r="HV102" s="55"/>
      <c r="HW102" s="55"/>
      <c r="HX102" s="55"/>
      <c r="HY102" s="55"/>
      <c r="HZ102" s="55"/>
      <c r="IA102" s="55"/>
      <c r="IB102" s="55"/>
      <c r="IC102" s="55"/>
      <c r="ID102" s="319"/>
      <c r="IE102" s="55"/>
      <c r="IF102" s="55"/>
      <c r="IG102" s="55"/>
      <c r="IH102" s="55"/>
      <c r="II102" s="55"/>
      <c r="IJ102" s="55"/>
      <c r="IK102" s="55"/>
      <c r="IL102" s="55"/>
      <c r="IM102" s="55"/>
      <c r="IN102" s="55"/>
      <c r="IO102" s="55"/>
      <c r="IP102" s="55"/>
      <c r="IQ102" s="55"/>
      <c r="IR102" s="55"/>
      <c r="IS102" s="55"/>
      <c r="IT102" s="55"/>
      <c r="IU102" s="55"/>
      <c r="IV102" s="55"/>
      <c r="IW102" s="55"/>
      <c r="IX102" s="55"/>
      <c r="IY102" s="55"/>
      <c r="IZ102" s="55"/>
      <c r="JA102" s="55"/>
      <c r="JB102" s="55"/>
      <c r="JC102" s="55"/>
      <c r="JD102" s="55"/>
      <c r="JE102" s="55"/>
      <c r="JF102" s="55"/>
      <c r="JG102" s="55"/>
      <c r="JH102" s="319"/>
      <c r="JI102" s="55"/>
      <c r="JJ102" s="55"/>
      <c r="JK102" s="319"/>
      <c r="JL102" s="55"/>
      <c r="JM102" s="55"/>
      <c r="JN102" s="55"/>
      <c r="JO102" s="55"/>
      <c r="JP102" s="55"/>
      <c r="JQ102" s="55"/>
      <c r="JR102" s="55"/>
      <c r="JS102" s="55"/>
      <c r="JT102" s="55"/>
      <c r="JU102" s="55"/>
      <c r="JV102" s="55"/>
      <c r="JW102" s="55"/>
      <c r="JX102" s="55"/>
      <c r="JY102" s="55"/>
      <c r="JZ102" s="55"/>
      <c r="KA102" s="55"/>
      <c r="KB102" s="319"/>
      <c r="KC102" s="319"/>
      <c r="KD102" s="55"/>
      <c r="KE102" s="55"/>
      <c r="KF102" s="55"/>
      <c r="KG102" s="55"/>
      <c r="KH102" s="55"/>
      <c r="KI102" s="55"/>
      <c r="KJ102" s="55"/>
      <c r="KK102" s="55"/>
      <c r="KL102" s="55"/>
      <c r="KM102" s="55"/>
      <c r="KN102" s="55"/>
      <c r="KO102" s="55"/>
      <c r="KP102" s="55"/>
      <c r="KQ102" s="55"/>
      <c r="KR102" s="55"/>
      <c r="KS102" s="55"/>
      <c r="KT102" s="55"/>
      <c r="KU102" s="55"/>
      <c r="KV102" s="55"/>
      <c r="KW102" s="55"/>
      <c r="KX102" s="55"/>
      <c r="KY102" s="319"/>
      <c r="KZ102" s="55"/>
      <c r="LA102" s="55"/>
      <c r="LB102" s="55"/>
      <c r="LC102" s="55"/>
      <c r="LD102" s="55"/>
      <c r="LE102" s="55"/>
      <c r="LF102" s="319"/>
      <c r="LG102" s="55"/>
      <c r="LH102" s="55"/>
      <c r="LI102" s="55"/>
      <c r="LJ102" s="55"/>
      <c r="LK102" s="55"/>
      <c r="LL102" s="55"/>
      <c r="LM102" s="55"/>
      <c r="LN102" s="55"/>
      <c r="LO102" s="55"/>
      <c r="LP102" s="55"/>
      <c r="LQ102" s="55"/>
      <c r="LR102" s="55"/>
      <c r="LS102" s="55"/>
      <c r="LT102" s="319"/>
      <c r="LU102" s="55"/>
      <c r="LV102" s="55"/>
      <c r="LW102" s="55"/>
      <c r="LX102" s="55"/>
      <c r="LY102" s="55"/>
      <c r="LZ102" s="55"/>
      <c r="MA102" s="55"/>
      <c r="MB102" s="55"/>
      <c r="MC102" s="55"/>
      <c r="MD102" s="55"/>
      <c r="ME102" s="55"/>
      <c r="MF102" s="319"/>
      <c r="MG102" s="55"/>
      <c r="MH102" s="55"/>
      <c r="MI102" s="319"/>
      <c r="MJ102" s="55"/>
      <c r="MK102" s="55"/>
      <c r="ML102" s="55"/>
      <c r="MM102" s="319"/>
      <c r="MN102" s="55"/>
      <c r="MO102" s="55"/>
      <c r="MP102" s="55"/>
      <c r="MQ102" s="55"/>
      <c r="MR102" s="55"/>
      <c r="MS102" s="55"/>
      <c r="MT102" s="55"/>
      <c r="MU102" s="55"/>
      <c r="MV102" s="55"/>
      <c r="MW102" s="55"/>
      <c r="MX102" s="319"/>
      <c r="MY102" s="55" t="s">
        <v>5860</v>
      </c>
      <c r="MZ102" s="55" t="s">
        <v>5860</v>
      </c>
      <c r="NA102" s="55"/>
      <c r="NB102" s="55"/>
      <c r="NC102" s="55"/>
      <c r="ND102" s="55"/>
      <c r="NE102" s="319"/>
      <c r="NF102" s="55"/>
      <c r="NG102" s="55"/>
      <c r="NH102" s="55"/>
      <c r="NI102" s="55"/>
      <c r="NJ102" s="55"/>
      <c r="NK102" s="55"/>
      <c r="NL102" s="55"/>
      <c r="NM102" s="55"/>
      <c r="NN102" s="55"/>
      <c r="NO102" s="55"/>
      <c r="NP102" s="55"/>
      <c r="NQ102" s="55"/>
      <c r="NR102" s="55"/>
      <c r="NS102" s="55"/>
      <c r="NT102" s="55"/>
      <c r="NU102" s="55"/>
      <c r="NV102" s="55"/>
      <c r="NW102" s="55"/>
      <c r="NX102" s="55"/>
      <c r="NY102" s="55"/>
      <c r="NZ102" s="55"/>
      <c r="OA102" s="55"/>
      <c r="OB102" s="55"/>
      <c r="OC102" s="55"/>
      <c r="OD102" s="55"/>
      <c r="OE102" s="55"/>
      <c r="OF102" s="55"/>
      <c r="OG102" s="55"/>
      <c r="OH102" s="55"/>
      <c r="OI102" s="55"/>
      <c r="OJ102" s="55"/>
      <c r="OK102" s="55"/>
      <c r="OL102" s="55"/>
      <c r="OM102" s="55"/>
      <c r="ON102" s="55"/>
      <c r="OO102" s="55"/>
      <c r="OP102" s="55"/>
      <c r="OQ102" s="55"/>
      <c r="OR102" s="55"/>
      <c r="OS102" s="55"/>
      <c r="OT102" s="55"/>
      <c r="OU102" s="55"/>
      <c r="OV102" s="55"/>
      <c r="OW102" s="55"/>
      <c r="OX102" s="55"/>
      <c r="OY102" s="55"/>
      <c r="OZ102" s="55"/>
      <c r="PA102" s="55"/>
      <c r="PB102" s="55"/>
      <c r="PC102" s="55"/>
      <c r="PD102" s="55"/>
      <c r="PE102" s="55"/>
      <c r="PF102" s="55"/>
      <c r="PG102" s="55"/>
      <c r="PH102" s="55"/>
      <c r="PI102" s="55"/>
      <c r="PJ102" s="55"/>
      <c r="PK102" s="55"/>
      <c r="PL102" s="55"/>
      <c r="PM102" s="55"/>
      <c r="PN102" s="55"/>
      <c r="PO102" s="55"/>
      <c r="PP102" s="55"/>
      <c r="PQ102" s="55"/>
      <c r="PR102" s="55"/>
      <c r="PS102" s="55"/>
      <c r="PT102" s="55"/>
      <c r="PU102" s="55"/>
      <c r="PV102" s="55"/>
      <c r="PW102" s="55"/>
      <c r="PX102" s="55"/>
      <c r="PY102" s="55"/>
      <c r="PZ102" s="55"/>
    </row>
    <row r="103" spans="1:442" ht="14.5">
      <c r="A103" s="256">
        <v>99</v>
      </c>
      <c r="B103" s="230" t="s">
        <v>5942</v>
      </c>
      <c r="C103" s="100">
        <f t="shared" si="1"/>
        <v>9</v>
      </c>
      <c r="D103" s="319"/>
      <c r="E103" s="100"/>
      <c r="F103" s="55"/>
      <c r="G103" s="55"/>
      <c r="H103" s="55"/>
      <c r="I103" s="55"/>
      <c r="J103" s="55"/>
      <c r="K103" s="55"/>
      <c r="L103" s="55"/>
      <c r="M103" s="55"/>
      <c r="N103" s="55"/>
      <c r="O103" s="55"/>
      <c r="P103" s="55"/>
      <c r="Q103" s="55"/>
      <c r="R103" s="55"/>
      <c r="S103" s="55"/>
      <c r="T103" s="55"/>
      <c r="U103" s="55"/>
      <c r="V103" s="55" t="s">
        <v>5860</v>
      </c>
      <c r="W103" s="55"/>
      <c r="X103" s="55"/>
      <c r="Y103" s="55" t="s">
        <v>5860</v>
      </c>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100"/>
      <c r="BD103" s="55"/>
      <c r="BE103" s="55"/>
      <c r="BF103" s="55"/>
      <c r="BG103" s="55"/>
      <c r="BH103" s="55"/>
      <c r="BI103" s="55"/>
      <c r="BJ103" s="55"/>
      <c r="BK103" s="55"/>
      <c r="BL103" s="55"/>
      <c r="BM103" s="55"/>
      <c r="BN103" s="55"/>
      <c r="BO103" s="55"/>
      <c r="BP103" s="55"/>
      <c r="BQ103" s="55"/>
      <c r="BR103" s="55"/>
      <c r="BS103" s="257"/>
      <c r="BT103" s="55"/>
      <c r="BU103" s="55" t="s">
        <v>5860</v>
      </c>
      <c r="BV103" s="55"/>
      <c r="BW103" s="55"/>
      <c r="BX103" s="55"/>
      <c r="BY103" s="55"/>
      <c r="BZ103" s="55"/>
      <c r="CA103" s="55"/>
      <c r="CB103" s="55"/>
      <c r="CC103" s="55"/>
      <c r="CD103" s="55"/>
      <c r="CE103" s="55"/>
      <c r="CF103" s="55"/>
      <c r="CG103" s="55"/>
      <c r="CH103" s="55"/>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55"/>
      <c r="DO103" s="55"/>
      <c r="DP103" s="55" t="s">
        <v>568</v>
      </c>
      <c r="DQ103" s="55"/>
      <c r="DR103" s="55"/>
      <c r="DS103" s="55"/>
      <c r="DT103" s="55"/>
      <c r="DU103" s="55"/>
      <c r="DV103" s="55"/>
      <c r="DW103" s="55"/>
      <c r="DX103" s="55"/>
      <c r="DY103" s="55"/>
      <c r="DZ103" s="55"/>
      <c r="EA103" s="55"/>
      <c r="EB103" s="55"/>
      <c r="EC103" s="55"/>
      <c r="ED103" s="55"/>
      <c r="EE103" s="55"/>
      <c r="EF103" s="55"/>
      <c r="EG103" s="55" t="s">
        <v>5860</v>
      </c>
      <c r="EH103" s="55"/>
      <c r="EI103" s="55"/>
      <c r="EJ103" s="55"/>
      <c r="EK103" s="55"/>
      <c r="EL103" s="55"/>
      <c r="EM103" s="257"/>
      <c r="EN103" s="55"/>
      <c r="EO103" s="258"/>
      <c r="EP103" s="55"/>
      <c r="EQ103" s="55"/>
      <c r="ER103" s="55"/>
      <c r="ES103" s="55"/>
      <c r="ET103" s="55"/>
      <c r="EU103" s="55"/>
      <c r="EV103" s="55"/>
      <c r="EW103" s="55"/>
      <c r="EX103" s="55"/>
      <c r="EY103" s="55"/>
      <c r="EZ103" s="55"/>
      <c r="FA103" s="55"/>
      <c r="FB103" s="55"/>
      <c r="FC103" s="55"/>
      <c r="FD103" s="55"/>
      <c r="FE103" s="55"/>
      <c r="FF103" s="55"/>
      <c r="FG103" s="55"/>
      <c r="FH103" s="55"/>
      <c r="FI103" s="259"/>
      <c r="FJ103" s="55"/>
      <c r="FK103" s="55"/>
      <c r="FL103" s="55"/>
      <c r="FM103" s="55"/>
      <c r="FN103" s="55"/>
      <c r="FO103" s="55"/>
      <c r="FP103" s="55"/>
      <c r="FQ103" s="260"/>
      <c r="FR103" s="260"/>
      <c r="FS103" s="55"/>
      <c r="FT103" s="55"/>
      <c r="FU103" s="55"/>
      <c r="FV103" s="55"/>
      <c r="FW103" s="55"/>
      <c r="FX103" s="55"/>
      <c r="FY103" s="55"/>
      <c r="FZ103" s="55"/>
      <c r="GA103" s="55"/>
      <c r="GB103" s="55"/>
      <c r="GC103" s="55"/>
      <c r="GD103" s="55"/>
      <c r="GE103" s="55"/>
      <c r="GF103" s="55"/>
      <c r="GG103" s="55"/>
      <c r="GH103" s="55"/>
      <c r="GI103" s="55" t="s">
        <v>5860</v>
      </c>
      <c r="GJ103" s="55"/>
      <c r="GK103" s="55"/>
      <c r="GL103" s="55"/>
      <c r="GM103" s="55"/>
      <c r="GN103" s="55"/>
      <c r="GO103" s="55"/>
      <c r="GP103" s="55"/>
      <c r="GQ103" s="55"/>
      <c r="GR103" s="55"/>
      <c r="GS103" s="55"/>
      <c r="GT103" s="55"/>
      <c r="GU103" s="55"/>
      <c r="GV103" s="55"/>
      <c r="GW103" s="55"/>
      <c r="GX103" s="55"/>
      <c r="GY103" s="55"/>
      <c r="GZ103" s="55"/>
      <c r="HA103" s="55"/>
      <c r="HB103" s="55"/>
      <c r="HC103" s="55"/>
      <c r="HD103" s="55"/>
      <c r="HE103" s="55"/>
      <c r="HF103" s="55"/>
      <c r="HG103" s="55"/>
      <c r="HH103" s="55"/>
      <c r="HI103" s="55"/>
      <c r="HJ103" s="55"/>
      <c r="HK103" s="55"/>
      <c r="HL103" s="55"/>
      <c r="HM103" s="55"/>
      <c r="HN103" s="55"/>
      <c r="HO103" s="55"/>
      <c r="HP103" s="55"/>
      <c r="HQ103" s="55"/>
      <c r="HR103" s="260"/>
      <c r="HS103" s="55"/>
      <c r="HT103" s="55"/>
      <c r="HU103" s="55"/>
      <c r="HV103" s="55"/>
      <c r="HW103" s="55"/>
      <c r="HX103" s="55"/>
      <c r="HY103" s="55"/>
      <c r="HZ103" s="55"/>
      <c r="IA103" s="55"/>
      <c r="IB103" s="55"/>
      <c r="IC103" s="55"/>
      <c r="ID103" s="319"/>
      <c r="IE103" s="55"/>
      <c r="IF103" s="55"/>
      <c r="IG103" s="55"/>
      <c r="IH103" s="55"/>
      <c r="II103" s="55"/>
      <c r="IJ103" s="55"/>
      <c r="IK103" s="55"/>
      <c r="IL103" s="55"/>
      <c r="IM103" s="55"/>
      <c r="IN103" s="55" t="s">
        <v>5860</v>
      </c>
      <c r="IO103" s="55"/>
      <c r="IP103" s="55"/>
      <c r="IQ103" s="55"/>
      <c r="IR103" s="55"/>
      <c r="IS103" s="55"/>
      <c r="IT103" s="55"/>
      <c r="IU103" s="55"/>
      <c r="IV103" s="55"/>
      <c r="IW103" s="55"/>
      <c r="IX103" s="55"/>
      <c r="IY103" s="55"/>
      <c r="IZ103" s="55"/>
      <c r="JA103" s="55"/>
      <c r="JB103" s="55"/>
      <c r="JC103" s="55" t="s">
        <v>5860</v>
      </c>
      <c r="JD103" s="55"/>
      <c r="JE103" s="55"/>
      <c r="JF103" s="55"/>
      <c r="JG103" s="55"/>
      <c r="JH103" s="319"/>
      <c r="JI103" s="55" t="s">
        <v>5860</v>
      </c>
      <c r="JJ103" s="55" t="s">
        <v>5860</v>
      </c>
      <c r="JK103" s="319"/>
      <c r="JL103" s="55"/>
      <c r="JM103" s="55"/>
      <c r="JN103" s="55"/>
      <c r="JO103" s="55"/>
      <c r="JP103" s="55"/>
      <c r="JQ103" s="55"/>
      <c r="JR103" s="55"/>
      <c r="JS103" s="55"/>
      <c r="JT103" s="55"/>
      <c r="JU103" s="55"/>
      <c r="JV103" s="55"/>
      <c r="JW103" s="55"/>
      <c r="JX103" s="55"/>
      <c r="JY103" s="55"/>
      <c r="JZ103" s="55"/>
      <c r="KA103" s="55"/>
      <c r="KB103" s="319"/>
      <c r="KC103" s="319"/>
      <c r="KD103" s="55"/>
      <c r="KE103" s="55"/>
      <c r="KF103" s="55"/>
      <c r="KG103" s="55"/>
      <c r="KH103" s="55"/>
      <c r="KI103" s="55"/>
      <c r="KJ103" s="55"/>
      <c r="KK103" s="55"/>
      <c r="KL103" s="55"/>
      <c r="KM103" s="55"/>
      <c r="KN103" s="55"/>
      <c r="KO103" s="55"/>
      <c r="KP103" s="55"/>
      <c r="KQ103" s="55"/>
      <c r="KR103" s="55"/>
      <c r="KS103" s="55"/>
      <c r="KT103" s="55"/>
      <c r="KU103" s="55"/>
      <c r="KV103" s="55"/>
      <c r="KW103" s="55"/>
      <c r="KX103" s="55"/>
      <c r="KY103" s="319"/>
      <c r="KZ103" s="55"/>
      <c r="LA103" s="55"/>
      <c r="LB103" s="55"/>
      <c r="LC103" s="55"/>
      <c r="LD103" s="55"/>
      <c r="LE103" s="55"/>
      <c r="LF103" s="319"/>
      <c r="LG103" s="55"/>
      <c r="LH103" s="55"/>
      <c r="LI103" s="55"/>
      <c r="LJ103" s="55"/>
      <c r="LK103" s="55"/>
      <c r="LL103" s="55"/>
      <c r="LM103" s="55"/>
      <c r="LN103" s="55"/>
      <c r="LO103" s="55"/>
      <c r="LP103" s="55"/>
      <c r="LQ103" s="55"/>
      <c r="LR103" s="55"/>
      <c r="LS103" s="55"/>
      <c r="LT103" s="319"/>
      <c r="LU103" s="55"/>
      <c r="LV103" s="55"/>
      <c r="LW103" s="55"/>
      <c r="LX103" s="55"/>
      <c r="LY103" s="55"/>
      <c r="LZ103" s="55"/>
      <c r="MA103" s="55"/>
      <c r="MB103" s="55"/>
      <c r="MC103" s="55"/>
      <c r="MD103" s="55"/>
      <c r="ME103" s="55"/>
      <c r="MF103" s="319"/>
      <c r="MG103" s="55"/>
      <c r="MH103" s="55"/>
      <c r="MI103" s="319"/>
      <c r="MJ103" s="55"/>
      <c r="MK103" s="55"/>
      <c r="ML103" s="55"/>
      <c r="MM103" s="319"/>
      <c r="MN103" s="55"/>
      <c r="MO103" s="55"/>
      <c r="MP103" s="55"/>
      <c r="MQ103" s="55"/>
      <c r="MR103" s="55"/>
      <c r="MS103" s="55"/>
      <c r="MT103" s="55"/>
      <c r="MU103" s="55"/>
      <c r="MV103" s="55"/>
      <c r="MW103" s="55"/>
      <c r="MX103" s="319"/>
      <c r="MY103" s="55"/>
      <c r="MZ103" s="55"/>
      <c r="NA103" s="55"/>
      <c r="NB103" s="55"/>
      <c r="NC103" s="55"/>
      <c r="ND103" s="55"/>
      <c r="NE103" s="319"/>
      <c r="NF103" s="55"/>
      <c r="NG103" s="55"/>
      <c r="NH103" s="55"/>
      <c r="NI103" s="55"/>
      <c r="NJ103" s="55"/>
      <c r="NK103" s="55"/>
      <c r="NL103" s="55"/>
      <c r="NM103" s="55"/>
      <c r="NN103" s="55"/>
      <c r="NO103" s="55"/>
      <c r="NP103" s="55"/>
      <c r="NQ103" s="55"/>
      <c r="NR103" s="55"/>
      <c r="NS103" s="55"/>
      <c r="NT103" s="55"/>
      <c r="NU103" s="55"/>
      <c r="NV103" s="55"/>
      <c r="NW103" s="55"/>
      <c r="NX103" s="55"/>
      <c r="NY103" s="55"/>
      <c r="NZ103" s="55"/>
      <c r="OA103" s="55"/>
      <c r="OB103" s="55"/>
      <c r="OC103" s="55"/>
      <c r="OD103" s="55"/>
      <c r="OE103" s="55"/>
      <c r="OF103" s="55"/>
      <c r="OG103" s="55"/>
      <c r="OH103" s="55"/>
      <c r="OI103" s="55"/>
      <c r="OJ103" s="55"/>
      <c r="OK103" s="55"/>
      <c r="OL103" s="55"/>
      <c r="OM103" s="55"/>
      <c r="ON103" s="55"/>
      <c r="OO103" s="55"/>
      <c r="OP103" s="55"/>
      <c r="OQ103" s="55"/>
      <c r="OR103" s="55"/>
      <c r="OS103" s="55"/>
      <c r="OT103" s="55"/>
      <c r="OU103" s="55"/>
      <c r="OV103" s="55"/>
      <c r="OW103" s="55"/>
      <c r="OX103" s="55"/>
      <c r="OY103" s="55"/>
      <c r="OZ103" s="55"/>
      <c r="PA103" s="55"/>
      <c r="PB103" s="55"/>
      <c r="PC103" s="55"/>
      <c r="PD103" s="55"/>
      <c r="PE103" s="55"/>
      <c r="PF103" s="55"/>
      <c r="PG103" s="55"/>
      <c r="PH103" s="55"/>
      <c r="PI103" s="55"/>
      <c r="PJ103" s="55"/>
      <c r="PK103" s="55"/>
      <c r="PL103" s="55"/>
      <c r="PM103" s="55"/>
      <c r="PN103" s="55"/>
      <c r="PO103" s="55"/>
      <c r="PP103" s="55"/>
      <c r="PQ103" s="55"/>
      <c r="PR103" s="55"/>
      <c r="PS103" s="55"/>
      <c r="PT103" s="55"/>
      <c r="PU103" s="55"/>
      <c r="PV103" s="55"/>
      <c r="PW103" s="55"/>
      <c r="PX103" s="55"/>
      <c r="PY103" s="55"/>
      <c r="PZ103" s="55"/>
    </row>
    <row r="104" spans="1:442" ht="14.5">
      <c r="A104" s="256">
        <v>100</v>
      </c>
      <c r="B104" s="230" t="s">
        <v>5943</v>
      </c>
      <c r="C104" s="100">
        <f t="shared" si="1"/>
        <v>9</v>
      </c>
      <c r="D104" s="319"/>
      <c r="E104" s="100"/>
      <c r="F104" s="55"/>
      <c r="G104" s="55"/>
      <c r="H104" s="55"/>
      <c r="I104" s="55"/>
      <c r="J104" s="55"/>
      <c r="K104" s="55"/>
      <c r="L104" s="55"/>
      <c r="M104" s="55"/>
      <c r="N104" s="55"/>
      <c r="O104" s="55"/>
      <c r="P104" s="55"/>
      <c r="Q104" s="55"/>
      <c r="R104" s="55"/>
      <c r="S104" s="55" t="s">
        <v>5860</v>
      </c>
      <c r="T104" s="55"/>
      <c r="U104" s="55"/>
      <c r="V104" s="55"/>
      <c r="W104" s="55"/>
      <c r="X104" s="55"/>
      <c r="Y104" s="55"/>
      <c r="Z104" s="55"/>
      <c r="AA104" s="55"/>
      <c r="AB104" s="55"/>
      <c r="AC104" s="55"/>
      <c r="AD104" s="55"/>
      <c r="AE104" s="55"/>
      <c r="AF104" s="55"/>
      <c r="AG104" s="55"/>
      <c r="AH104" s="55" t="s">
        <v>5860</v>
      </c>
      <c r="AI104" s="55"/>
      <c r="AJ104" s="55"/>
      <c r="AK104" s="55"/>
      <c r="AL104" s="55"/>
      <c r="AM104" s="55"/>
      <c r="AN104" s="55"/>
      <c r="AO104" s="55"/>
      <c r="AP104" s="55"/>
      <c r="AQ104" s="55"/>
      <c r="AR104" s="55"/>
      <c r="AS104" s="55"/>
      <c r="AT104" s="55"/>
      <c r="AU104" s="55"/>
      <c r="AV104" s="55"/>
      <c r="AW104" s="55"/>
      <c r="AX104" s="55"/>
      <c r="AY104" s="55"/>
      <c r="AZ104" s="55"/>
      <c r="BA104" s="55"/>
      <c r="BB104" s="55"/>
      <c r="BC104" s="100"/>
      <c r="BD104" s="55"/>
      <c r="BE104" s="55"/>
      <c r="BF104" s="55"/>
      <c r="BG104" s="55"/>
      <c r="BH104" s="55"/>
      <c r="BI104" s="55"/>
      <c r="BJ104" s="55"/>
      <c r="BK104" s="55"/>
      <c r="BL104" s="55"/>
      <c r="BM104" s="55"/>
      <c r="BN104" s="55"/>
      <c r="BO104" s="55"/>
      <c r="BP104" s="55"/>
      <c r="BQ104" s="55"/>
      <c r="BR104" s="55"/>
      <c r="BS104" s="257"/>
      <c r="BT104" s="55"/>
      <c r="BU104" s="55"/>
      <c r="BV104" s="55"/>
      <c r="BW104" s="55"/>
      <c r="BX104" s="55"/>
      <c r="BY104" s="55"/>
      <c r="BZ104" s="55"/>
      <c r="CA104" s="55"/>
      <c r="CB104" s="55"/>
      <c r="CC104" s="55"/>
      <c r="CD104" s="55"/>
      <c r="CE104" s="55"/>
      <c r="CF104" s="55"/>
      <c r="CG104" s="55"/>
      <c r="CH104" s="55"/>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t="s">
        <v>5860</v>
      </c>
      <c r="DI104" s="55"/>
      <c r="DJ104" s="55"/>
      <c r="DK104" s="55"/>
      <c r="DL104" s="55"/>
      <c r="DM104" s="55"/>
      <c r="DN104" s="55"/>
      <c r="DO104" s="55"/>
      <c r="DP104" s="55" t="s">
        <v>568</v>
      </c>
      <c r="DQ104" s="55"/>
      <c r="DR104" s="55"/>
      <c r="DS104" s="55"/>
      <c r="DT104" s="55"/>
      <c r="DU104" s="55"/>
      <c r="DV104" s="55" t="s">
        <v>5860</v>
      </c>
      <c r="DW104" s="55"/>
      <c r="DX104" s="55"/>
      <c r="DY104" s="55"/>
      <c r="DZ104" s="55"/>
      <c r="EA104" s="55"/>
      <c r="EB104" s="55"/>
      <c r="EC104" s="55"/>
      <c r="ED104" s="55"/>
      <c r="EE104" s="55"/>
      <c r="EF104" s="55"/>
      <c r="EG104" s="55"/>
      <c r="EH104" s="55"/>
      <c r="EI104" s="55" t="s">
        <v>5860</v>
      </c>
      <c r="EJ104" s="55"/>
      <c r="EK104" s="55"/>
      <c r="EL104" s="55"/>
      <c r="EM104" s="257"/>
      <c r="EN104" s="55"/>
      <c r="EO104" s="258"/>
      <c r="EP104" s="55"/>
      <c r="EQ104" s="55"/>
      <c r="ER104" s="55"/>
      <c r="ES104" s="55"/>
      <c r="ET104" s="55"/>
      <c r="EU104" s="55"/>
      <c r="EV104" s="55"/>
      <c r="EW104" s="55"/>
      <c r="EX104" s="55"/>
      <c r="EY104" s="55"/>
      <c r="EZ104" s="55"/>
      <c r="FA104" s="55"/>
      <c r="FB104" s="55"/>
      <c r="FC104" s="55"/>
      <c r="FD104" s="55" t="s">
        <v>5860</v>
      </c>
      <c r="FE104" s="55" t="s">
        <v>5860</v>
      </c>
      <c r="FF104" s="55"/>
      <c r="FG104" s="55"/>
      <c r="FH104" s="55"/>
      <c r="FI104" s="259"/>
      <c r="FJ104" s="55"/>
      <c r="FK104" s="55"/>
      <c r="FL104" s="55"/>
      <c r="FM104" s="55"/>
      <c r="FN104" s="55"/>
      <c r="FO104" s="55"/>
      <c r="FP104" s="55"/>
      <c r="FQ104" s="260"/>
      <c r="FR104" s="260"/>
      <c r="FS104" s="55"/>
      <c r="FT104" s="55"/>
      <c r="FU104" s="55"/>
      <c r="FV104" s="55"/>
      <c r="FW104" s="55"/>
      <c r="FX104" s="55"/>
      <c r="FY104" s="55"/>
      <c r="FZ104" s="55"/>
      <c r="GA104" s="55"/>
      <c r="GB104" s="55"/>
      <c r="GC104" s="55"/>
      <c r="GD104" s="55"/>
      <c r="GE104" s="55"/>
      <c r="GF104" s="55"/>
      <c r="GG104" s="55"/>
      <c r="GH104" s="55"/>
      <c r="GI104" s="55"/>
      <c r="GJ104" s="55"/>
      <c r="GK104" s="55"/>
      <c r="GL104" s="55"/>
      <c r="GM104" s="55"/>
      <c r="GN104" s="55"/>
      <c r="GO104" s="55"/>
      <c r="GP104" s="55"/>
      <c r="GQ104" s="55"/>
      <c r="GR104" s="55"/>
      <c r="GS104" s="55" t="s">
        <v>5860</v>
      </c>
      <c r="GT104" s="55"/>
      <c r="GU104" s="55"/>
      <c r="GV104" s="55"/>
      <c r="GW104" s="55"/>
      <c r="GX104" s="55"/>
      <c r="GY104" s="55"/>
      <c r="GZ104" s="55"/>
      <c r="HA104" s="55"/>
      <c r="HB104" s="55"/>
      <c r="HC104" s="55"/>
      <c r="HD104" s="55"/>
      <c r="HE104" s="55"/>
      <c r="HF104" s="55"/>
      <c r="HG104" s="55"/>
      <c r="HH104" s="55"/>
      <c r="HI104" s="55"/>
      <c r="HJ104" s="55"/>
      <c r="HK104" s="55"/>
      <c r="HL104" s="55"/>
      <c r="HM104" s="55"/>
      <c r="HN104" s="55"/>
      <c r="HO104" s="55"/>
      <c r="HP104" s="55"/>
      <c r="HQ104" s="55"/>
      <c r="HR104" s="260"/>
      <c r="HS104" s="55"/>
      <c r="HT104" s="55"/>
      <c r="HU104" s="55"/>
      <c r="HV104" s="55"/>
      <c r="HW104" s="55"/>
      <c r="HX104" s="55"/>
      <c r="HY104" s="55"/>
      <c r="HZ104" s="55"/>
      <c r="IA104" s="55"/>
      <c r="IB104" s="55"/>
      <c r="IC104" s="55"/>
      <c r="ID104" s="319"/>
      <c r="IE104" s="55"/>
      <c r="IF104" s="55"/>
      <c r="IG104" s="55"/>
      <c r="IH104" s="55"/>
      <c r="II104" s="55"/>
      <c r="IJ104" s="55"/>
      <c r="IK104" s="55"/>
      <c r="IL104" s="55"/>
      <c r="IM104" s="55"/>
      <c r="IN104" s="55"/>
      <c r="IO104" s="55"/>
      <c r="IP104" s="55"/>
      <c r="IQ104" s="55"/>
      <c r="IR104" s="55"/>
      <c r="IS104" s="55"/>
      <c r="IT104" s="55"/>
      <c r="IU104" s="55"/>
      <c r="IV104" s="55"/>
      <c r="IW104" s="55"/>
      <c r="IX104" s="55"/>
      <c r="IY104" s="55"/>
      <c r="IZ104" s="55"/>
      <c r="JA104" s="55"/>
      <c r="JB104" s="55"/>
      <c r="JC104" s="55"/>
      <c r="JD104" s="55"/>
      <c r="JE104" s="55"/>
      <c r="JF104" s="55"/>
      <c r="JG104" s="55"/>
      <c r="JH104" s="319"/>
      <c r="JI104" s="55"/>
      <c r="JJ104" s="55"/>
      <c r="JK104" s="319"/>
      <c r="JL104" s="55"/>
      <c r="JM104" s="55"/>
      <c r="JN104" s="55"/>
      <c r="JO104" s="55"/>
      <c r="JP104" s="55"/>
      <c r="JQ104" s="55"/>
      <c r="JR104" s="55"/>
      <c r="JS104" s="55"/>
      <c r="JT104" s="55"/>
      <c r="JU104" s="55"/>
      <c r="JV104" s="55"/>
      <c r="JW104" s="55"/>
      <c r="JX104" s="55"/>
      <c r="JY104" s="55"/>
      <c r="JZ104" s="55"/>
      <c r="KA104" s="55"/>
      <c r="KB104" s="319"/>
      <c r="KC104" s="319"/>
      <c r="KD104" s="55"/>
      <c r="KE104" s="55"/>
      <c r="KF104" s="55"/>
      <c r="KG104" s="55"/>
      <c r="KH104" s="55"/>
      <c r="KI104" s="55"/>
      <c r="KJ104" s="55"/>
      <c r="KK104" s="55"/>
      <c r="KL104" s="55"/>
      <c r="KM104" s="55"/>
      <c r="KN104" s="55"/>
      <c r="KO104" s="55"/>
      <c r="KP104" s="55"/>
      <c r="KQ104" s="55"/>
      <c r="KR104" s="55"/>
      <c r="KS104" s="55"/>
      <c r="KT104" s="55"/>
      <c r="KU104" s="55"/>
      <c r="KV104" s="55"/>
      <c r="KW104" s="55"/>
      <c r="KX104" s="55"/>
      <c r="KY104" s="319"/>
      <c r="KZ104" s="55"/>
      <c r="LA104" s="55"/>
      <c r="LB104" s="55"/>
      <c r="LC104" s="55"/>
      <c r="LD104" s="55"/>
      <c r="LE104" s="55"/>
      <c r="LF104" s="319"/>
      <c r="LG104" s="55"/>
      <c r="LH104" s="55"/>
      <c r="LI104" s="55"/>
      <c r="LJ104" s="55"/>
      <c r="LK104" s="55"/>
      <c r="LL104" s="55"/>
      <c r="LM104" s="55"/>
      <c r="LN104" s="55"/>
      <c r="LO104" s="55"/>
      <c r="LP104" s="55"/>
      <c r="LQ104" s="55"/>
      <c r="LR104" s="55"/>
      <c r="LS104" s="55"/>
      <c r="LT104" s="319"/>
      <c r="LU104" s="55"/>
      <c r="LV104" s="55"/>
      <c r="LW104" s="55"/>
      <c r="LX104" s="55"/>
      <c r="LY104" s="55"/>
      <c r="LZ104" s="55"/>
      <c r="MA104" s="55"/>
      <c r="MB104" s="55"/>
      <c r="MC104" s="55"/>
      <c r="MD104" s="55"/>
      <c r="ME104" s="55"/>
      <c r="MF104" s="319"/>
      <c r="MG104" s="55"/>
      <c r="MH104" s="55"/>
      <c r="MI104" s="319"/>
      <c r="MJ104" s="55"/>
      <c r="MK104" s="55"/>
      <c r="ML104" s="55"/>
      <c r="MM104" s="319"/>
      <c r="MN104" s="55"/>
      <c r="MO104" s="55"/>
      <c r="MP104" s="55"/>
      <c r="MQ104" s="55"/>
      <c r="MR104" s="55"/>
      <c r="MS104" s="55"/>
      <c r="MT104" s="55"/>
      <c r="MU104" s="55"/>
      <c r="MV104" s="55"/>
      <c r="MW104" s="55"/>
      <c r="MX104" s="319"/>
      <c r="MY104" s="55"/>
      <c r="MZ104" s="55"/>
      <c r="NA104" s="55"/>
      <c r="NB104" s="55" t="s">
        <v>5860</v>
      </c>
      <c r="NC104" s="55"/>
      <c r="ND104" s="55"/>
      <c r="NE104" s="319"/>
      <c r="NF104" s="55"/>
      <c r="NG104" s="55"/>
      <c r="NH104" s="55"/>
      <c r="NI104" s="55"/>
      <c r="NJ104" s="55"/>
      <c r="NK104" s="55"/>
      <c r="NL104" s="55"/>
      <c r="NM104" s="55"/>
      <c r="NN104" s="55"/>
      <c r="NO104" s="55"/>
      <c r="NP104" s="55"/>
      <c r="NQ104" s="55"/>
      <c r="NR104" s="55"/>
      <c r="NS104" s="55"/>
      <c r="NT104" s="55"/>
      <c r="NU104" s="55"/>
      <c r="NV104" s="55"/>
      <c r="NW104" s="55"/>
      <c r="NX104" s="55"/>
      <c r="NY104" s="55"/>
      <c r="NZ104" s="55"/>
      <c r="OA104" s="55"/>
      <c r="OB104" s="55"/>
      <c r="OC104" s="55"/>
      <c r="OD104" s="55"/>
      <c r="OE104" s="55"/>
      <c r="OF104" s="55"/>
      <c r="OG104" s="55"/>
      <c r="OH104" s="55"/>
      <c r="OI104" s="55"/>
      <c r="OJ104" s="55"/>
      <c r="OK104" s="55"/>
      <c r="OL104" s="55"/>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55"/>
      <c r="PL104" s="55"/>
      <c r="PM104" s="55"/>
      <c r="PN104" s="55"/>
      <c r="PO104" s="55"/>
      <c r="PP104" s="55"/>
      <c r="PQ104" s="55"/>
      <c r="PR104" s="55"/>
      <c r="PS104" s="55"/>
      <c r="PT104" s="55"/>
      <c r="PU104" s="55"/>
      <c r="PV104" s="55"/>
      <c r="PW104" s="55"/>
      <c r="PX104" s="55"/>
      <c r="PY104" s="55"/>
      <c r="PZ104" s="55"/>
    </row>
    <row r="105" spans="1:442" ht="14.5">
      <c r="A105" s="256">
        <v>101</v>
      </c>
      <c r="B105" s="230" t="s">
        <v>329</v>
      </c>
      <c r="C105" s="100">
        <f t="shared" si="1"/>
        <v>3</v>
      </c>
      <c r="D105" s="319"/>
      <c r="E105" s="100"/>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100"/>
      <c r="BD105" s="55"/>
      <c r="BE105" s="55"/>
      <c r="BF105" s="55"/>
      <c r="BG105" s="55"/>
      <c r="BH105" s="55"/>
      <c r="BI105" s="55"/>
      <c r="BJ105" s="55"/>
      <c r="BK105" s="55"/>
      <c r="BL105" s="55"/>
      <c r="BM105" s="55"/>
      <c r="BN105" s="55"/>
      <c r="BO105" s="55"/>
      <c r="BP105" s="55"/>
      <c r="BQ105" s="55"/>
      <c r="BR105" s="55"/>
      <c r="BS105" s="257"/>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55"/>
      <c r="DO105" s="55"/>
      <c r="DP105" s="55" t="s">
        <v>568</v>
      </c>
      <c r="DQ105" s="55"/>
      <c r="DR105" s="55"/>
      <c r="DS105" s="55"/>
      <c r="DT105" s="55"/>
      <c r="DU105" s="55"/>
      <c r="DV105" s="55"/>
      <c r="DW105" s="55"/>
      <c r="DX105" s="55"/>
      <c r="DY105" s="55"/>
      <c r="DZ105" s="55"/>
      <c r="EA105" s="55"/>
      <c r="EB105" s="55"/>
      <c r="EC105" s="55"/>
      <c r="ED105" s="55"/>
      <c r="EE105" s="55"/>
      <c r="EF105" s="55"/>
      <c r="EG105" s="55"/>
      <c r="EH105" s="55"/>
      <c r="EI105" s="55"/>
      <c r="EJ105" s="55"/>
      <c r="EK105" s="55"/>
      <c r="EL105" s="55"/>
      <c r="EM105" s="55"/>
      <c r="EN105" s="263"/>
      <c r="EO105" s="55"/>
      <c r="EP105" s="55"/>
      <c r="EQ105" s="55"/>
      <c r="ER105" s="55"/>
      <c r="ES105" s="55"/>
      <c r="ET105" s="55"/>
      <c r="EU105" s="55"/>
      <c r="EV105" s="55"/>
      <c r="EW105" s="55"/>
      <c r="EX105" s="55"/>
      <c r="EY105" s="55"/>
      <c r="EZ105" s="55"/>
      <c r="FA105" s="55"/>
      <c r="FB105" s="55"/>
      <c r="FC105" s="55"/>
      <c r="FD105" s="55"/>
      <c r="FE105" s="55"/>
      <c r="FF105" s="55"/>
      <c r="FG105" s="55"/>
      <c r="FH105" s="55"/>
      <c r="FI105" s="259"/>
      <c r="FJ105" s="55"/>
      <c r="FK105" s="55"/>
      <c r="FL105" s="55"/>
      <c r="FM105" s="55"/>
      <c r="FN105" s="55"/>
      <c r="FO105" s="55"/>
      <c r="FP105" s="55"/>
      <c r="FQ105" s="260"/>
      <c r="FR105" s="260"/>
      <c r="FS105" s="55"/>
      <c r="FT105" s="55"/>
      <c r="FU105" s="55"/>
      <c r="FV105" s="55"/>
      <c r="FW105" s="55"/>
      <c r="FX105" s="55"/>
      <c r="FY105" s="55"/>
      <c r="FZ105" s="55"/>
      <c r="GA105" s="55"/>
      <c r="GB105" s="55"/>
      <c r="GC105" s="55"/>
      <c r="GD105" s="55"/>
      <c r="GE105" s="55"/>
      <c r="GF105" s="55"/>
      <c r="GG105" s="55"/>
      <c r="GH105" s="55"/>
      <c r="GI105" s="55"/>
      <c r="GJ105" s="55"/>
      <c r="GK105" s="55"/>
      <c r="GL105" s="55"/>
      <c r="GM105" s="55"/>
      <c r="GN105" s="55"/>
      <c r="GO105" s="55"/>
      <c r="GP105" s="55"/>
      <c r="GQ105" s="55"/>
      <c r="GR105" s="55"/>
      <c r="GS105" s="55"/>
      <c r="GT105" s="55"/>
      <c r="GU105" s="55"/>
      <c r="GV105" s="55"/>
      <c r="GW105" s="55"/>
      <c r="GX105" s="55"/>
      <c r="GY105" s="55"/>
      <c r="GZ105" s="55"/>
      <c r="HA105" s="55"/>
      <c r="HB105" s="55"/>
      <c r="HC105" s="55"/>
      <c r="HD105" s="55"/>
      <c r="HE105" s="55"/>
      <c r="HF105" s="55"/>
      <c r="HG105" s="55"/>
      <c r="HH105" s="55"/>
      <c r="HI105" s="55"/>
      <c r="HJ105" s="55"/>
      <c r="HK105" s="55"/>
      <c r="HL105" s="55"/>
      <c r="HM105" s="55"/>
      <c r="HN105" s="55"/>
      <c r="HO105" s="55"/>
      <c r="HP105" s="55"/>
      <c r="HQ105" s="55"/>
      <c r="HR105" s="260"/>
      <c r="HS105" s="55"/>
      <c r="HT105" s="55"/>
      <c r="HU105" s="55"/>
      <c r="HV105" s="55"/>
      <c r="HW105" s="55"/>
      <c r="HX105" s="55"/>
      <c r="HY105" s="55"/>
      <c r="HZ105" s="55"/>
      <c r="IA105" s="55"/>
      <c r="IB105" s="55"/>
      <c r="IC105" s="55"/>
      <c r="ID105" s="319"/>
      <c r="IE105" s="55"/>
      <c r="IF105" s="55"/>
      <c r="IG105" s="55"/>
      <c r="IH105" s="55"/>
      <c r="II105" s="55"/>
      <c r="IJ105" s="55"/>
      <c r="IK105" s="55" t="s">
        <v>5860</v>
      </c>
      <c r="IL105" s="55"/>
      <c r="IM105" s="55"/>
      <c r="IN105" s="55"/>
      <c r="IO105" s="55"/>
      <c r="IP105" s="55"/>
      <c r="IQ105" s="55"/>
      <c r="IR105" s="55"/>
      <c r="IS105" s="55"/>
      <c r="IT105" s="55"/>
      <c r="IU105" s="55"/>
      <c r="IV105" s="55"/>
      <c r="IW105" s="55"/>
      <c r="IX105" s="55"/>
      <c r="IY105" s="55"/>
      <c r="IZ105" s="55"/>
      <c r="JA105" s="55"/>
      <c r="JB105" s="55"/>
      <c r="JC105" s="55"/>
      <c r="JD105" s="55"/>
      <c r="JE105" s="55"/>
      <c r="JF105" s="55"/>
      <c r="JG105" s="55"/>
      <c r="JH105" s="319"/>
      <c r="JI105" s="55"/>
      <c r="JJ105" s="55"/>
      <c r="JK105" s="319"/>
      <c r="JL105" s="55"/>
      <c r="JM105" s="55"/>
      <c r="JN105" s="55"/>
      <c r="JO105" s="55"/>
      <c r="JP105" s="55"/>
      <c r="JQ105" s="55"/>
      <c r="JR105" s="55"/>
      <c r="JS105" s="55"/>
      <c r="JT105" s="55"/>
      <c r="JU105" s="55"/>
      <c r="JV105" s="55"/>
      <c r="JW105" s="55"/>
      <c r="JX105" s="55"/>
      <c r="JY105" s="55"/>
      <c r="JZ105" s="55"/>
      <c r="KA105" s="55"/>
      <c r="KB105" s="319"/>
      <c r="KC105" s="319"/>
      <c r="KD105" s="55"/>
      <c r="KE105" s="55"/>
      <c r="KF105" s="55"/>
      <c r="KG105" s="55"/>
      <c r="KH105" s="55"/>
      <c r="KI105" s="55"/>
      <c r="KJ105" s="55"/>
      <c r="KK105" s="55"/>
      <c r="KL105" s="55"/>
      <c r="KM105" s="55"/>
      <c r="KN105" s="55"/>
      <c r="KO105" s="55"/>
      <c r="KP105" s="55"/>
      <c r="KQ105" s="55"/>
      <c r="KR105" s="55"/>
      <c r="KS105" s="55"/>
      <c r="KT105" s="55"/>
      <c r="KU105" s="55"/>
      <c r="KV105" s="55"/>
      <c r="KW105" s="55"/>
      <c r="KX105" s="55"/>
      <c r="KY105" s="319"/>
      <c r="KZ105" s="55"/>
      <c r="LA105" s="55"/>
      <c r="LB105" s="55"/>
      <c r="LC105" s="55"/>
      <c r="LD105" s="55"/>
      <c r="LE105" s="55"/>
      <c r="LF105" s="319"/>
      <c r="LG105" s="55"/>
      <c r="LH105" s="55"/>
      <c r="LI105" s="55"/>
      <c r="LJ105" s="55"/>
      <c r="LK105" s="55" t="s">
        <v>5860</v>
      </c>
      <c r="LL105" s="55"/>
      <c r="LM105" s="55"/>
      <c r="LN105" s="55"/>
      <c r="LO105" s="55"/>
      <c r="LP105" s="55"/>
      <c r="LQ105" s="55"/>
      <c r="LR105" s="55"/>
      <c r="LS105" s="55"/>
      <c r="LT105" s="319"/>
      <c r="LU105" s="55"/>
      <c r="LV105" s="55"/>
      <c r="LW105" s="55"/>
      <c r="LX105" s="55"/>
      <c r="LY105" s="55" t="s">
        <v>5860</v>
      </c>
      <c r="LZ105" s="55"/>
      <c r="MA105" s="55"/>
      <c r="MB105" s="55"/>
      <c r="MC105" s="55"/>
      <c r="MD105" s="55"/>
      <c r="ME105" s="55"/>
      <c r="MF105" s="319"/>
      <c r="MG105" s="55"/>
      <c r="MH105" s="55"/>
      <c r="MI105" s="319"/>
      <c r="MJ105" s="55"/>
      <c r="MK105" s="55"/>
      <c r="ML105" s="55"/>
      <c r="MM105" s="319"/>
      <c r="MN105" s="55"/>
      <c r="MO105" s="55"/>
      <c r="MP105" s="55"/>
      <c r="MQ105" s="55"/>
      <c r="MR105" s="55"/>
      <c r="MS105" s="55"/>
      <c r="MT105" s="55"/>
      <c r="MU105" s="55"/>
      <c r="MV105" s="55"/>
      <c r="MW105" s="55"/>
      <c r="MX105" s="319"/>
      <c r="MY105" s="55"/>
      <c r="MZ105" s="55"/>
      <c r="NA105" s="55"/>
      <c r="NB105" s="55"/>
      <c r="NC105" s="55"/>
      <c r="ND105" s="55"/>
      <c r="NE105" s="319"/>
      <c r="NF105" s="55"/>
      <c r="NG105" s="55"/>
      <c r="NH105" s="55"/>
      <c r="NI105" s="55"/>
      <c r="NJ105" s="55"/>
      <c r="NK105" s="55"/>
      <c r="NL105" s="55"/>
      <c r="NM105" s="55"/>
      <c r="NN105" s="55"/>
      <c r="NO105" s="55"/>
      <c r="NP105" s="55"/>
      <c r="NQ105" s="55"/>
      <c r="NR105" s="55"/>
      <c r="NS105" s="55"/>
      <c r="NT105" s="55"/>
      <c r="NU105" s="55"/>
      <c r="NV105" s="55"/>
      <c r="NW105" s="55"/>
      <c r="NX105" s="55"/>
      <c r="NY105" s="55"/>
      <c r="NZ105" s="55"/>
      <c r="OA105" s="55"/>
      <c r="OB105" s="55"/>
      <c r="OC105" s="55"/>
      <c r="OD105" s="55"/>
      <c r="OE105" s="55"/>
      <c r="OF105" s="55"/>
      <c r="OG105" s="55"/>
      <c r="OH105" s="55"/>
      <c r="OI105" s="55"/>
      <c r="OJ105" s="55"/>
      <c r="OK105" s="55"/>
      <c r="OL105" s="55"/>
      <c r="OM105" s="55"/>
      <c r="ON105" s="55"/>
      <c r="OO105" s="55"/>
      <c r="OP105" s="55"/>
      <c r="OQ105" s="55"/>
      <c r="OR105" s="55"/>
      <c r="OS105" s="55"/>
      <c r="OT105" s="55"/>
      <c r="OU105" s="55"/>
      <c r="OV105" s="55"/>
      <c r="OW105" s="55"/>
      <c r="OX105" s="55"/>
      <c r="OY105" s="55"/>
      <c r="OZ105" s="55"/>
      <c r="PA105" s="55"/>
      <c r="PB105" s="55"/>
      <c r="PC105" s="55"/>
      <c r="PD105" s="55"/>
      <c r="PE105" s="55"/>
      <c r="PF105" s="55"/>
      <c r="PG105" s="55"/>
      <c r="PH105" s="55"/>
      <c r="PI105" s="55"/>
      <c r="PJ105" s="55"/>
      <c r="PK105" s="55"/>
      <c r="PL105" s="55"/>
      <c r="PM105" s="55"/>
      <c r="PN105" s="55"/>
      <c r="PO105" s="55"/>
      <c r="PP105" s="55"/>
      <c r="PQ105" s="55"/>
      <c r="PR105" s="55"/>
      <c r="PS105" s="55"/>
      <c r="PT105" s="55"/>
      <c r="PU105" s="55"/>
      <c r="PV105" s="55"/>
      <c r="PW105" s="55"/>
      <c r="PX105" s="55"/>
      <c r="PY105" s="55"/>
      <c r="PZ105" s="55"/>
    </row>
    <row r="106" spans="1:442" ht="14.5">
      <c r="A106" s="256">
        <v>102</v>
      </c>
      <c r="B106" s="230" t="s">
        <v>5944</v>
      </c>
      <c r="C106" s="100">
        <f t="shared" si="1"/>
        <v>1</v>
      </c>
      <c r="D106" s="319"/>
      <c r="E106" s="100"/>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100"/>
      <c r="BD106" s="55"/>
      <c r="BE106" s="55"/>
      <c r="BF106" s="55"/>
      <c r="BG106" s="55"/>
      <c r="BH106" s="55"/>
      <c r="BI106" s="55"/>
      <c r="BJ106" s="55"/>
      <c r="BK106" s="55"/>
      <c r="BL106" s="55"/>
      <c r="BM106" s="55"/>
      <c r="BN106" s="55"/>
      <c r="BO106" s="55"/>
      <c r="BP106" s="55"/>
      <c r="BQ106" s="55"/>
      <c r="BR106" s="55"/>
      <c r="BS106" s="257"/>
      <c r="BT106" s="55"/>
      <c r="BU106" s="55"/>
      <c r="BV106" s="55"/>
      <c r="BW106" s="55"/>
      <c r="BX106" s="55"/>
      <c r="BY106" s="55"/>
      <c r="BZ106" s="55"/>
      <c r="CA106" s="55"/>
      <c r="CB106" s="55"/>
      <c r="CC106" s="55"/>
      <c r="CD106" s="55"/>
      <c r="CE106" s="55"/>
      <c r="CF106" s="55"/>
      <c r="CG106" s="55"/>
      <c r="CH106" s="55"/>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55"/>
      <c r="DO106" s="55"/>
      <c r="DP106" s="55" t="s">
        <v>568</v>
      </c>
      <c r="DQ106" s="55"/>
      <c r="DR106" s="55"/>
      <c r="DS106" s="55"/>
      <c r="DT106" s="55"/>
      <c r="DU106" s="55"/>
      <c r="DV106" s="55"/>
      <c r="DW106" s="55"/>
      <c r="DX106" s="55"/>
      <c r="DY106" s="55"/>
      <c r="DZ106" s="55"/>
      <c r="EA106" s="55"/>
      <c r="EB106" s="55"/>
      <c r="EC106" s="55"/>
      <c r="ED106" s="55"/>
      <c r="EE106" s="55"/>
      <c r="EF106" s="55"/>
      <c r="EG106" s="55"/>
      <c r="EH106" s="55"/>
      <c r="EI106" s="55"/>
      <c r="EJ106" s="55"/>
      <c r="EK106" s="55"/>
      <c r="EL106" s="55"/>
      <c r="EM106" s="55"/>
      <c r="EN106" s="55"/>
      <c r="EO106" s="55"/>
      <c r="EP106" s="55"/>
      <c r="EQ106" s="55"/>
      <c r="ER106" s="55"/>
      <c r="ES106" s="55"/>
      <c r="ET106" s="55"/>
      <c r="EU106" s="55"/>
      <c r="EV106" s="55"/>
      <c r="EW106" s="55"/>
      <c r="EX106" s="55"/>
      <c r="EY106" s="55"/>
      <c r="EZ106" s="55"/>
      <c r="FA106" s="55"/>
      <c r="FB106" s="55"/>
      <c r="FC106" s="55"/>
      <c r="FD106" s="55"/>
      <c r="FE106" s="55"/>
      <c r="FF106" s="55"/>
      <c r="FG106" s="55"/>
      <c r="FH106" s="55"/>
      <c r="FI106" s="259"/>
      <c r="FJ106" s="55"/>
      <c r="FK106" s="55"/>
      <c r="FL106" s="55"/>
      <c r="FM106" s="55"/>
      <c r="FN106" s="55"/>
      <c r="FO106" s="55"/>
      <c r="FP106" s="55"/>
      <c r="FQ106" s="260"/>
      <c r="FR106" s="260"/>
      <c r="FS106" s="55"/>
      <c r="FT106" s="55"/>
      <c r="FU106" s="55"/>
      <c r="FV106" s="55"/>
      <c r="FW106" s="55"/>
      <c r="FX106" s="55"/>
      <c r="FY106" s="55"/>
      <c r="FZ106" s="55"/>
      <c r="GA106" s="55"/>
      <c r="GB106" s="55"/>
      <c r="GC106" s="55"/>
      <c r="GD106" s="55"/>
      <c r="GE106" s="55"/>
      <c r="GF106" s="55"/>
      <c r="GG106" s="55"/>
      <c r="GH106" s="55"/>
      <c r="GI106" s="55"/>
      <c r="GJ106" s="55"/>
      <c r="GK106" s="55"/>
      <c r="GL106" s="55"/>
      <c r="GM106" s="55"/>
      <c r="GN106" s="55"/>
      <c r="GO106" s="55"/>
      <c r="GP106" s="55"/>
      <c r="GQ106" s="55"/>
      <c r="GR106" s="55"/>
      <c r="GS106" s="55"/>
      <c r="GT106" s="55"/>
      <c r="GU106" s="55"/>
      <c r="GV106" s="55"/>
      <c r="GW106" s="55"/>
      <c r="GX106" s="55"/>
      <c r="GY106" s="55"/>
      <c r="GZ106" s="55"/>
      <c r="HA106" s="55"/>
      <c r="HB106" s="55"/>
      <c r="HC106" s="55"/>
      <c r="HD106" s="55"/>
      <c r="HE106" s="55"/>
      <c r="HF106" s="55"/>
      <c r="HG106" s="55"/>
      <c r="HH106" s="55"/>
      <c r="HI106" s="55"/>
      <c r="HJ106" s="55"/>
      <c r="HK106" s="55"/>
      <c r="HL106" s="55"/>
      <c r="HM106" s="55"/>
      <c r="HN106" s="55"/>
      <c r="HO106" s="55"/>
      <c r="HP106" s="55"/>
      <c r="HQ106" s="55"/>
      <c r="HR106" s="260"/>
      <c r="HS106" s="55"/>
      <c r="HT106" s="55"/>
      <c r="HU106" s="55"/>
      <c r="HV106" s="55"/>
      <c r="HW106" s="55"/>
      <c r="HX106" s="55"/>
      <c r="HY106" s="55"/>
      <c r="HZ106" s="55"/>
      <c r="IA106" s="55"/>
      <c r="IB106" s="55"/>
      <c r="IC106" s="55"/>
      <c r="ID106" s="319"/>
      <c r="IE106" s="55"/>
      <c r="IF106" s="55"/>
      <c r="IG106" s="55"/>
      <c r="IH106" s="55"/>
      <c r="II106" s="55"/>
      <c r="IJ106" s="55"/>
      <c r="IK106" s="55"/>
      <c r="IL106" s="55"/>
      <c r="IM106" s="55"/>
      <c r="IN106" s="55"/>
      <c r="IO106" s="55"/>
      <c r="IP106" s="55"/>
      <c r="IQ106" s="55"/>
      <c r="IR106" s="55"/>
      <c r="IS106" s="55"/>
      <c r="IT106" s="55"/>
      <c r="IU106" s="55"/>
      <c r="IV106" s="55"/>
      <c r="IW106" s="55"/>
      <c r="IX106" s="55"/>
      <c r="IY106" s="55"/>
      <c r="IZ106" s="55"/>
      <c r="JA106" s="55"/>
      <c r="JB106" s="55"/>
      <c r="JC106" s="55"/>
      <c r="JD106" s="55"/>
      <c r="JE106" s="55"/>
      <c r="JF106" s="55"/>
      <c r="JG106" s="55"/>
      <c r="JH106" s="319"/>
      <c r="JI106" s="55"/>
      <c r="JJ106" s="55"/>
      <c r="JK106" s="319"/>
      <c r="JL106" s="55"/>
      <c r="JM106" s="55"/>
      <c r="JN106" s="55"/>
      <c r="JO106" s="55"/>
      <c r="JP106" s="55"/>
      <c r="JQ106" s="55"/>
      <c r="JR106" s="55"/>
      <c r="JS106" s="55"/>
      <c r="JT106" s="55"/>
      <c r="JU106" s="55"/>
      <c r="JV106" s="55"/>
      <c r="JW106" s="55"/>
      <c r="JX106" s="55"/>
      <c r="JY106" s="55"/>
      <c r="JZ106" s="55"/>
      <c r="KA106" s="55"/>
      <c r="KB106" s="319"/>
      <c r="KC106" s="319"/>
      <c r="KD106" s="55"/>
      <c r="KE106" s="55"/>
      <c r="KF106" s="55"/>
      <c r="KG106" s="55"/>
      <c r="KH106" s="55"/>
      <c r="KI106" s="55"/>
      <c r="KJ106" s="55"/>
      <c r="KK106" s="55"/>
      <c r="KL106" s="55"/>
      <c r="KM106" s="55"/>
      <c r="KN106" s="55"/>
      <c r="KO106" s="55"/>
      <c r="KP106" s="55"/>
      <c r="KQ106" s="55"/>
      <c r="KR106" s="55"/>
      <c r="KS106" s="55"/>
      <c r="KT106" s="55"/>
      <c r="KU106" s="55"/>
      <c r="KV106" s="55"/>
      <c r="KW106" s="55"/>
      <c r="KX106" s="55"/>
      <c r="KY106" s="319"/>
      <c r="KZ106" s="55"/>
      <c r="LA106" s="55"/>
      <c r="LB106" s="55"/>
      <c r="LC106" s="55"/>
      <c r="LD106" s="55"/>
      <c r="LE106" s="55"/>
      <c r="LF106" s="319"/>
      <c r="LG106" s="55"/>
      <c r="LH106" s="55"/>
      <c r="LI106" s="55"/>
      <c r="LJ106" s="55"/>
      <c r="LK106" s="55"/>
      <c r="LL106" s="55"/>
      <c r="LM106" s="55"/>
      <c r="LN106" s="55"/>
      <c r="LO106" s="55"/>
      <c r="LP106" s="55"/>
      <c r="LQ106" s="55"/>
      <c r="LR106" s="55"/>
      <c r="LS106" s="55"/>
      <c r="LT106" s="319"/>
      <c r="LU106" s="55"/>
      <c r="LV106" s="55"/>
      <c r="LW106" s="55"/>
      <c r="LX106" s="55"/>
      <c r="LY106" s="55" t="s">
        <v>5860</v>
      </c>
      <c r="LZ106" s="55"/>
      <c r="MA106" s="55"/>
      <c r="MB106" s="55"/>
      <c r="MC106" s="55"/>
      <c r="MD106" s="55"/>
      <c r="ME106" s="55"/>
      <c r="MF106" s="319"/>
      <c r="MG106" s="55"/>
      <c r="MH106" s="55"/>
      <c r="MI106" s="319"/>
      <c r="MJ106" s="55"/>
      <c r="MK106" s="55"/>
      <c r="ML106" s="55"/>
      <c r="MM106" s="319"/>
      <c r="MN106" s="55"/>
      <c r="MO106" s="55"/>
      <c r="MP106" s="55"/>
      <c r="MQ106" s="55"/>
      <c r="MR106" s="55"/>
      <c r="MS106" s="55"/>
      <c r="MT106" s="55"/>
      <c r="MU106" s="55"/>
      <c r="MV106" s="55"/>
      <c r="MW106" s="55"/>
      <c r="MX106" s="319"/>
      <c r="MY106" s="55"/>
      <c r="MZ106" s="55"/>
      <c r="NA106" s="55"/>
      <c r="NB106" s="55"/>
      <c r="NC106" s="55"/>
      <c r="ND106" s="55"/>
      <c r="NE106" s="319"/>
      <c r="NF106" s="55"/>
      <c r="NG106" s="55"/>
      <c r="NH106" s="55"/>
      <c r="NI106" s="55"/>
      <c r="NJ106" s="55"/>
      <c r="NK106" s="55"/>
      <c r="NL106" s="55"/>
      <c r="NM106" s="55"/>
      <c r="NN106" s="55"/>
      <c r="NO106" s="55"/>
      <c r="NP106" s="55"/>
      <c r="NQ106" s="55"/>
      <c r="NR106" s="55"/>
      <c r="NS106" s="55"/>
      <c r="NT106" s="55"/>
      <c r="NU106" s="55"/>
      <c r="NV106" s="55"/>
      <c r="NW106" s="55"/>
      <c r="NX106" s="55"/>
      <c r="NY106" s="55"/>
      <c r="NZ106" s="55"/>
      <c r="OA106" s="55"/>
      <c r="OB106" s="55"/>
      <c r="OC106" s="55"/>
      <c r="OD106" s="55"/>
      <c r="OE106" s="55"/>
      <c r="OF106" s="55"/>
      <c r="OG106" s="55"/>
      <c r="OH106" s="55"/>
      <c r="OI106" s="55"/>
      <c r="OJ106" s="55"/>
      <c r="OK106" s="55"/>
      <c r="OL106" s="55"/>
      <c r="OM106" s="55"/>
      <c r="ON106" s="55"/>
      <c r="OO106" s="55"/>
      <c r="OP106" s="55"/>
      <c r="OQ106" s="55"/>
      <c r="OR106" s="55"/>
      <c r="OS106" s="55"/>
      <c r="OT106" s="55"/>
      <c r="OU106" s="55"/>
      <c r="OV106" s="55"/>
      <c r="OW106" s="55"/>
      <c r="OX106" s="55"/>
      <c r="OY106" s="55"/>
      <c r="OZ106" s="55"/>
      <c r="PA106" s="55"/>
      <c r="PB106" s="55"/>
      <c r="PC106" s="55"/>
      <c r="PD106" s="55"/>
      <c r="PE106" s="55"/>
      <c r="PF106" s="55"/>
      <c r="PG106" s="55"/>
      <c r="PH106" s="55"/>
      <c r="PI106" s="55"/>
      <c r="PJ106" s="55"/>
      <c r="PK106" s="55"/>
      <c r="PL106" s="55"/>
      <c r="PM106" s="55"/>
      <c r="PN106" s="55"/>
      <c r="PO106" s="55"/>
      <c r="PP106" s="55"/>
      <c r="PQ106" s="55"/>
      <c r="PR106" s="55"/>
      <c r="PS106" s="55"/>
      <c r="PT106" s="55"/>
      <c r="PU106" s="55"/>
      <c r="PV106" s="55"/>
      <c r="PW106" s="55"/>
      <c r="PX106" s="55"/>
      <c r="PY106" s="55"/>
      <c r="PZ106" s="55"/>
    </row>
    <row r="107" spans="1:442" ht="14.5">
      <c r="A107" s="256">
        <v>103</v>
      </c>
      <c r="B107" s="230" t="s">
        <v>5945</v>
      </c>
      <c r="C107" s="100">
        <f t="shared" si="1"/>
        <v>6</v>
      </c>
      <c r="D107" s="319"/>
      <c r="E107" s="100"/>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100"/>
      <c r="BD107" s="55"/>
      <c r="BE107" s="55"/>
      <c r="BF107" s="55"/>
      <c r="BG107" s="55"/>
      <c r="BH107" s="55"/>
      <c r="BI107" s="55"/>
      <c r="BJ107" s="55"/>
      <c r="BK107" s="55"/>
      <c r="BL107" s="55"/>
      <c r="BM107" s="55"/>
      <c r="BN107" s="55"/>
      <c r="BO107" s="55"/>
      <c r="BP107" s="55"/>
      <c r="BQ107" s="55"/>
      <c r="BR107" s="55"/>
      <c r="BS107" s="257"/>
      <c r="BT107" s="321" t="s">
        <v>5861</v>
      </c>
      <c r="BU107" s="55"/>
      <c r="BV107" s="55"/>
      <c r="BW107" s="55"/>
      <c r="BX107" s="55"/>
      <c r="BY107" s="55"/>
      <c r="BZ107" s="55"/>
      <c r="CA107" s="55"/>
      <c r="CB107" s="55"/>
      <c r="CC107" s="55"/>
      <c r="CD107" s="55"/>
      <c r="CE107" s="55"/>
      <c r="CF107" s="55"/>
      <c r="CG107" s="55"/>
      <c r="CH107" s="55"/>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55"/>
      <c r="DO107" s="55"/>
      <c r="DP107" s="55" t="s">
        <v>568</v>
      </c>
      <c r="DQ107" s="55"/>
      <c r="DR107" s="55"/>
      <c r="DS107" s="55"/>
      <c r="DT107" s="55"/>
      <c r="DU107" s="55"/>
      <c r="DV107" s="55"/>
      <c r="DW107" s="55"/>
      <c r="DX107" s="55"/>
      <c r="DY107" s="55"/>
      <c r="DZ107" s="55"/>
      <c r="EA107" s="55"/>
      <c r="EB107" s="55"/>
      <c r="EC107" s="55"/>
      <c r="ED107" s="55"/>
      <c r="EE107" s="55"/>
      <c r="EF107" s="55"/>
      <c r="EG107" s="55"/>
      <c r="EH107" s="55"/>
      <c r="EI107" s="55"/>
      <c r="EJ107" s="55"/>
      <c r="EK107" s="55"/>
      <c r="EL107" s="55"/>
      <c r="EM107" s="55"/>
      <c r="EN107" s="55"/>
      <c r="EO107" s="55"/>
      <c r="EP107" s="55"/>
      <c r="EQ107" s="55"/>
      <c r="ER107" s="55"/>
      <c r="ES107" s="55"/>
      <c r="ET107" s="55"/>
      <c r="EU107" s="55"/>
      <c r="EV107" s="55"/>
      <c r="EW107" s="55"/>
      <c r="EX107" s="55"/>
      <c r="EY107" s="55"/>
      <c r="EZ107" s="55"/>
      <c r="FA107" s="55"/>
      <c r="FB107" s="55"/>
      <c r="FC107" s="55"/>
      <c r="FD107" s="55"/>
      <c r="FE107" s="55"/>
      <c r="FF107" s="55"/>
      <c r="FG107" s="55"/>
      <c r="FH107" s="55"/>
      <c r="FI107" s="259"/>
      <c r="FJ107" s="55"/>
      <c r="FK107" s="55"/>
      <c r="FL107" s="55"/>
      <c r="FM107" s="55"/>
      <c r="FN107" s="55"/>
      <c r="FO107" s="55"/>
      <c r="FP107" s="55"/>
      <c r="FQ107" s="260"/>
      <c r="FR107" s="260"/>
      <c r="FS107" s="55"/>
      <c r="FT107" s="55"/>
      <c r="FU107" s="55"/>
      <c r="FV107" s="55"/>
      <c r="FW107" s="55"/>
      <c r="FX107" s="55"/>
      <c r="FY107" s="55"/>
      <c r="FZ107" s="55"/>
      <c r="GA107" s="55"/>
      <c r="GB107" s="55"/>
      <c r="GC107" s="55"/>
      <c r="GD107" s="55"/>
      <c r="GE107" s="55"/>
      <c r="GF107" s="55"/>
      <c r="GG107" s="55"/>
      <c r="GH107" s="55"/>
      <c r="GI107" s="55"/>
      <c r="GJ107" s="55"/>
      <c r="GK107" s="55"/>
      <c r="GL107" s="55"/>
      <c r="GM107" s="55"/>
      <c r="GN107" s="55"/>
      <c r="GO107" s="55"/>
      <c r="GP107" s="55"/>
      <c r="GQ107" s="55"/>
      <c r="GR107" s="55"/>
      <c r="GS107" s="55"/>
      <c r="GT107" s="55"/>
      <c r="GU107" s="55"/>
      <c r="GV107" s="55"/>
      <c r="GW107" s="55"/>
      <c r="GX107" s="55"/>
      <c r="GY107" s="55"/>
      <c r="GZ107" s="55"/>
      <c r="HA107" s="55"/>
      <c r="HB107" s="55"/>
      <c r="HC107" s="55"/>
      <c r="HD107" s="55"/>
      <c r="HE107" s="55"/>
      <c r="HF107" s="55"/>
      <c r="HG107" s="55"/>
      <c r="HH107" s="55"/>
      <c r="HI107" s="55"/>
      <c r="HJ107" s="55"/>
      <c r="HK107" s="55"/>
      <c r="HL107" s="55"/>
      <c r="HM107" s="55"/>
      <c r="HN107" s="55"/>
      <c r="HO107" s="55"/>
      <c r="HP107" s="55"/>
      <c r="HQ107" s="55"/>
      <c r="HR107" s="260"/>
      <c r="HS107" s="55"/>
      <c r="HT107" s="55"/>
      <c r="HU107" s="55"/>
      <c r="HV107" s="55"/>
      <c r="HW107" s="55"/>
      <c r="HX107" s="55"/>
      <c r="HY107" s="55"/>
      <c r="HZ107" s="55"/>
      <c r="IA107" s="55"/>
      <c r="IB107" s="55"/>
      <c r="IC107" s="55"/>
      <c r="ID107" s="319"/>
      <c r="IE107" s="55"/>
      <c r="IF107" s="55" t="s">
        <v>5860</v>
      </c>
      <c r="IG107" s="55"/>
      <c r="IH107" s="55"/>
      <c r="II107" s="55"/>
      <c r="IJ107" s="55"/>
      <c r="IK107" s="55"/>
      <c r="IL107" s="55"/>
      <c r="IM107" s="55"/>
      <c r="IN107" s="55"/>
      <c r="IO107" s="55"/>
      <c r="IP107" s="55"/>
      <c r="IQ107" s="55"/>
      <c r="IR107" s="55"/>
      <c r="IS107" s="55"/>
      <c r="IT107" s="55"/>
      <c r="IU107" s="55"/>
      <c r="IV107" s="55"/>
      <c r="IW107" s="55"/>
      <c r="IX107" s="55"/>
      <c r="IY107" s="55"/>
      <c r="IZ107" s="55"/>
      <c r="JA107" s="55"/>
      <c r="JB107" s="55"/>
      <c r="JC107" s="55"/>
      <c r="JD107" s="55"/>
      <c r="JE107" s="55"/>
      <c r="JF107" s="55"/>
      <c r="JG107" s="55"/>
      <c r="JH107" s="319"/>
      <c r="JI107" s="55"/>
      <c r="JJ107" s="55"/>
      <c r="JK107" s="319"/>
      <c r="JL107" s="55"/>
      <c r="JM107" s="55"/>
      <c r="JN107" s="55"/>
      <c r="JO107" s="55"/>
      <c r="JP107" s="55"/>
      <c r="JQ107" s="55"/>
      <c r="JR107" s="55"/>
      <c r="JS107" s="55"/>
      <c r="JT107" s="55"/>
      <c r="JU107" s="55"/>
      <c r="JV107" s="55" t="s">
        <v>5860</v>
      </c>
      <c r="JW107" s="55"/>
      <c r="JX107" s="55" t="s">
        <v>5860</v>
      </c>
      <c r="JY107" s="55"/>
      <c r="JZ107" s="55"/>
      <c r="KA107" s="55"/>
      <c r="KB107" s="319"/>
      <c r="KC107" s="319"/>
      <c r="KD107" s="55"/>
      <c r="KE107" s="55" t="s">
        <v>5860</v>
      </c>
      <c r="KF107" s="55"/>
      <c r="KG107" s="55"/>
      <c r="KH107" s="55"/>
      <c r="KI107" s="55"/>
      <c r="KJ107" s="55" t="s">
        <v>5860</v>
      </c>
      <c r="KK107" s="55"/>
      <c r="KL107" s="55"/>
      <c r="KM107" s="55"/>
      <c r="KN107" s="55"/>
      <c r="KO107" s="55"/>
      <c r="KP107" s="55"/>
      <c r="KQ107" s="55"/>
      <c r="KR107" s="55"/>
      <c r="KS107" s="55"/>
      <c r="KT107" s="55"/>
      <c r="KU107" s="55"/>
      <c r="KV107" s="55"/>
      <c r="KW107" s="55"/>
      <c r="KX107" s="55"/>
      <c r="KY107" s="319"/>
      <c r="KZ107" s="55"/>
      <c r="LA107" s="55"/>
      <c r="LB107" s="55"/>
      <c r="LC107" s="55"/>
      <c r="LD107" s="55"/>
      <c r="LE107" s="55" t="s">
        <v>5871</v>
      </c>
      <c r="LF107" s="319"/>
      <c r="LG107" s="55"/>
      <c r="LH107" s="55"/>
      <c r="LI107" s="55"/>
      <c r="LJ107" s="55"/>
      <c r="LK107" s="55"/>
      <c r="LL107" s="55"/>
      <c r="LM107" s="55"/>
      <c r="LN107" s="55"/>
      <c r="LO107" s="55"/>
      <c r="LP107" s="55"/>
      <c r="LQ107" s="55"/>
      <c r="LR107" s="55"/>
      <c r="LS107" s="55"/>
      <c r="LT107" s="319"/>
      <c r="LU107" s="55"/>
      <c r="LV107" s="55"/>
      <c r="LW107" s="55"/>
      <c r="LX107" s="55"/>
      <c r="LY107" s="55"/>
      <c r="LZ107" s="55"/>
      <c r="MA107" s="55"/>
      <c r="MB107" s="55"/>
      <c r="MC107" s="55"/>
      <c r="MD107" s="55"/>
      <c r="ME107" s="55"/>
      <c r="MF107" s="319"/>
      <c r="MG107" s="55"/>
      <c r="MH107" s="55"/>
      <c r="MI107" s="319"/>
      <c r="MJ107" s="55"/>
      <c r="MK107" s="55"/>
      <c r="ML107" s="55"/>
      <c r="MM107" s="319"/>
      <c r="MN107" s="55"/>
      <c r="MO107" s="55"/>
      <c r="MP107" s="55"/>
      <c r="MQ107" s="55"/>
      <c r="MR107" s="55"/>
      <c r="MS107" s="55"/>
      <c r="MT107" s="55"/>
      <c r="MU107" s="55"/>
      <c r="MV107" s="55"/>
      <c r="MW107" s="55"/>
      <c r="MX107" s="319"/>
      <c r="MY107" s="55"/>
      <c r="MZ107" s="55"/>
      <c r="NA107" s="55"/>
      <c r="NB107" s="55"/>
      <c r="NC107" s="55"/>
      <c r="ND107" s="55"/>
      <c r="NE107" s="319"/>
      <c r="NF107" s="55"/>
      <c r="NG107" s="55"/>
      <c r="NH107" s="55"/>
      <c r="NI107" s="55"/>
      <c r="NJ107" s="55"/>
      <c r="NK107" s="55"/>
      <c r="NL107" s="55"/>
      <c r="NM107" s="55"/>
      <c r="NN107" s="55"/>
      <c r="NO107" s="55"/>
      <c r="NP107" s="55"/>
      <c r="NQ107" s="55"/>
      <c r="NR107" s="55"/>
      <c r="NS107" s="55"/>
      <c r="NT107" s="55"/>
      <c r="NU107" s="55"/>
      <c r="NV107" s="55"/>
      <c r="NW107" s="55"/>
      <c r="NX107" s="55"/>
      <c r="NY107" s="55"/>
      <c r="NZ107" s="55"/>
      <c r="OA107" s="55"/>
      <c r="OB107" s="55"/>
      <c r="OC107" s="55"/>
      <c r="OD107" s="55"/>
      <c r="OE107" s="55"/>
      <c r="OF107" s="55"/>
      <c r="OG107" s="55"/>
      <c r="OH107" s="55"/>
      <c r="OI107" s="55"/>
      <c r="OJ107" s="55"/>
      <c r="OK107" s="55"/>
      <c r="OL107" s="55"/>
      <c r="OM107" s="55"/>
      <c r="ON107" s="55"/>
      <c r="OO107" s="55"/>
      <c r="OP107" s="55"/>
      <c r="OQ107" s="55"/>
      <c r="OR107" s="55"/>
      <c r="OS107" s="55"/>
      <c r="OT107" s="55"/>
      <c r="OU107" s="55"/>
      <c r="OV107" s="55"/>
      <c r="OW107" s="55"/>
      <c r="OX107" s="55"/>
      <c r="OY107" s="55"/>
      <c r="OZ107" s="55"/>
      <c r="PA107" s="55"/>
      <c r="PB107" s="55"/>
      <c r="PC107" s="55"/>
      <c r="PD107" s="55"/>
      <c r="PE107" s="55"/>
      <c r="PF107" s="55"/>
      <c r="PG107" s="55"/>
      <c r="PH107" s="55"/>
      <c r="PI107" s="55"/>
      <c r="PJ107" s="55"/>
      <c r="PK107" s="55"/>
      <c r="PL107" s="55"/>
      <c r="PM107" s="55"/>
      <c r="PN107" s="55"/>
      <c r="PO107" s="55"/>
      <c r="PP107" s="55"/>
      <c r="PQ107" s="55"/>
      <c r="PR107" s="55"/>
      <c r="PS107" s="55"/>
      <c r="PT107" s="55"/>
      <c r="PU107" s="55"/>
      <c r="PV107" s="55"/>
      <c r="PW107" s="55"/>
      <c r="PX107" s="55"/>
      <c r="PY107" s="55"/>
      <c r="PZ107" s="55"/>
    </row>
    <row r="108" spans="1:442" ht="14.5">
      <c r="A108" s="256">
        <v>104</v>
      </c>
      <c r="B108" s="230" t="s">
        <v>5946</v>
      </c>
      <c r="C108" s="100">
        <f t="shared" si="1"/>
        <v>0</v>
      </c>
      <c r="D108" s="319"/>
      <c r="E108" s="100"/>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100"/>
      <c r="BD108" s="55"/>
      <c r="BE108" s="55"/>
      <c r="BF108" s="55"/>
      <c r="BG108" s="55"/>
      <c r="BH108" s="55"/>
      <c r="BI108" s="55"/>
      <c r="BJ108" s="55"/>
      <c r="BK108" s="55"/>
      <c r="BL108" s="55"/>
      <c r="BM108" s="55"/>
      <c r="BN108" s="55"/>
      <c r="BO108" s="55"/>
      <c r="BP108" s="55"/>
      <c r="BQ108" s="55"/>
      <c r="BR108" s="55"/>
      <c r="BS108" s="257"/>
      <c r="BT108" s="319"/>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55"/>
      <c r="DO108" s="55"/>
      <c r="DP108" s="55" t="s">
        <v>568</v>
      </c>
      <c r="DQ108" s="55"/>
      <c r="DR108" s="55"/>
      <c r="DS108" s="55"/>
      <c r="DT108" s="55"/>
      <c r="DU108" s="55"/>
      <c r="DV108" s="55"/>
      <c r="DW108" s="55"/>
      <c r="DX108" s="55"/>
      <c r="DY108" s="55"/>
      <c r="DZ108" s="55"/>
      <c r="EA108" s="55"/>
      <c r="EB108" s="55"/>
      <c r="EC108" s="55"/>
      <c r="ED108" s="55"/>
      <c r="EE108" s="55"/>
      <c r="EF108" s="55"/>
      <c r="EG108" s="55"/>
      <c r="EH108" s="55"/>
      <c r="EI108" s="55"/>
      <c r="EJ108" s="55"/>
      <c r="EK108" s="55"/>
      <c r="EL108" s="55"/>
      <c r="EM108" s="55"/>
      <c r="EN108" s="55"/>
      <c r="EO108" s="55"/>
      <c r="EP108" s="55"/>
      <c r="EQ108" s="55"/>
      <c r="ER108" s="55"/>
      <c r="ES108" s="55"/>
      <c r="ET108" s="55"/>
      <c r="EU108" s="55"/>
      <c r="EV108" s="55"/>
      <c r="EW108" s="55"/>
      <c r="EX108" s="55"/>
      <c r="EY108" s="55"/>
      <c r="EZ108" s="55"/>
      <c r="FA108" s="55"/>
      <c r="FB108" s="55"/>
      <c r="FC108" s="55"/>
      <c r="FD108" s="55"/>
      <c r="FE108" s="55"/>
      <c r="FF108" s="55"/>
      <c r="FG108" s="55"/>
      <c r="FH108" s="55"/>
      <c r="FI108" s="259"/>
      <c r="FJ108" s="55"/>
      <c r="FK108" s="55"/>
      <c r="FL108" s="55"/>
      <c r="FM108" s="55"/>
      <c r="FN108" s="55"/>
      <c r="FO108" s="55"/>
      <c r="FP108" s="55"/>
      <c r="FQ108" s="260"/>
      <c r="FR108" s="260"/>
      <c r="FS108" s="55"/>
      <c r="FT108" s="55"/>
      <c r="FU108" s="55"/>
      <c r="FV108" s="55"/>
      <c r="FW108" s="55"/>
      <c r="FX108" s="55"/>
      <c r="FY108" s="55"/>
      <c r="FZ108" s="55"/>
      <c r="GA108" s="55"/>
      <c r="GB108" s="55"/>
      <c r="GC108" s="55"/>
      <c r="GD108" s="55"/>
      <c r="GE108" s="55"/>
      <c r="GF108" s="55"/>
      <c r="GG108" s="55"/>
      <c r="GH108" s="55"/>
      <c r="GI108" s="55"/>
      <c r="GJ108" s="55"/>
      <c r="GK108" s="55"/>
      <c r="GL108" s="55"/>
      <c r="GM108" s="55"/>
      <c r="GN108" s="55"/>
      <c r="GO108" s="55"/>
      <c r="GP108" s="55"/>
      <c r="GQ108" s="55"/>
      <c r="GR108" s="55"/>
      <c r="GS108" s="55"/>
      <c r="GT108" s="55"/>
      <c r="GU108" s="55"/>
      <c r="GV108" s="55"/>
      <c r="GW108" s="55"/>
      <c r="GX108" s="55"/>
      <c r="GY108" s="55"/>
      <c r="GZ108" s="55"/>
      <c r="HA108" s="55"/>
      <c r="HB108" s="55"/>
      <c r="HC108" s="55"/>
      <c r="HD108" s="55"/>
      <c r="HE108" s="55"/>
      <c r="HF108" s="55"/>
      <c r="HG108" s="55"/>
      <c r="HH108" s="55"/>
      <c r="HI108" s="55"/>
      <c r="HJ108" s="55"/>
      <c r="HK108" s="55"/>
      <c r="HL108" s="55"/>
      <c r="HM108" s="55"/>
      <c r="HN108" s="55"/>
      <c r="HO108" s="55"/>
      <c r="HP108" s="55"/>
      <c r="HQ108" s="55"/>
      <c r="HR108" s="260"/>
      <c r="HS108" s="55"/>
      <c r="HT108" s="55"/>
      <c r="HU108" s="55"/>
      <c r="HV108" s="55"/>
      <c r="HW108" s="55"/>
      <c r="HX108" s="55"/>
      <c r="HY108" s="55"/>
      <c r="HZ108" s="55"/>
      <c r="IA108" s="55"/>
      <c r="IB108" s="55"/>
      <c r="IC108" s="55"/>
      <c r="ID108" s="319"/>
      <c r="IE108" s="55"/>
      <c r="IF108" s="55"/>
      <c r="IG108" s="55"/>
      <c r="IH108" s="55"/>
      <c r="II108" s="55"/>
      <c r="IJ108" s="55"/>
      <c r="IK108" s="55"/>
      <c r="IL108" s="55"/>
      <c r="IM108" s="55"/>
      <c r="IN108" s="55"/>
      <c r="IO108" s="55"/>
      <c r="IP108" s="55"/>
      <c r="IQ108" s="55"/>
      <c r="IR108" s="55"/>
      <c r="IS108" s="55"/>
      <c r="IT108" s="55"/>
      <c r="IU108" s="55"/>
      <c r="IV108" s="55"/>
      <c r="IW108" s="55"/>
      <c r="IX108" s="55"/>
      <c r="IY108" s="55"/>
      <c r="IZ108" s="55"/>
      <c r="JA108" s="55"/>
      <c r="JB108" s="55"/>
      <c r="JC108" s="55"/>
      <c r="JD108" s="55"/>
      <c r="JE108" s="55"/>
      <c r="JF108" s="55"/>
      <c r="JG108" s="55"/>
      <c r="JH108" s="319"/>
      <c r="JI108" s="55"/>
      <c r="JJ108" s="55"/>
      <c r="JK108" s="319"/>
      <c r="JL108" s="55"/>
      <c r="JM108" s="55"/>
      <c r="JN108" s="55"/>
      <c r="JO108" s="55"/>
      <c r="JP108" s="55"/>
      <c r="JQ108" s="55"/>
      <c r="JR108" s="55"/>
      <c r="JS108" s="55"/>
      <c r="JT108" s="55"/>
      <c r="JU108" s="55"/>
      <c r="JV108" s="55"/>
      <c r="JW108" s="55"/>
      <c r="JX108" s="55"/>
      <c r="JY108" s="55"/>
      <c r="JZ108" s="55"/>
      <c r="KA108" s="55"/>
      <c r="KB108" s="319"/>
      <c r="KC108" s="319"/>
      <c r="KD108" s="55"/>
      <c r="KE108" s="55"/>
      <c r="KF108" s="55"/>
      <c r="KG108" s="55"/>
      <c r="KH108" s="55"/>
      <c r="KI108" s="55"/>
      <c r="KJ108" s="55"/>
      <c r="KK108" s="55"/>
      <c r="KL108" s="55"/>
      <c r="KM108" s="55"/>
      <c r="KN108" s="55"/>
      <c r="KO108" s="55"/>
      <c r="KP108" s="55"/>
      <c r="KQ108" s="55"/>
      <c r="KR108" s="55"/>
      <c r="KS108" s="55"/>
      <c r="KT108" s="55"/>
      <c r="KU108" s="55"/>
      <c r="KV108" s="55"/>
      <c r="KW108" s="55"/>
      <c r="KX108" s="55"/>
      <c r="KY108" s="319"/>
      <c r="KZ108" s="55"/>
      <c r="LA108" s="55"/>
      <c r="LB108" s="55"/>
      <c r="LC108" s="55"/>
      <c r="LD108" s="55"/>
      <c r="LE108" s="55"/>
      <c r="LF108" s="319"/>
      <c r="LG108" s="55"/>
      <c r="LH108" s="55"/>
      <c r="LI108" s="55"/>
      <c r="LJ108" s="55"/>
      <c r="LK108" s="55"/>
      <c r="LL108" s="55"/>
      <c r="LM108" s="55"/>
      <c r="LN108" s="55"/>
      <c r="LO108" s="55"/>
      <c r="LP108" s="55"/>
      <c r="LQ108" s="55"/>
      <c r="LR108" s="55"/>
      <c r="LS108" s="55"/>
      <c r="LT108" s="319"/>
      <c r="LU108" s="55"/>
      <c r="LV108" s="55"/>
      <c r="LW108" s="55"/>
      <c r="LX108" s="55"/>
      <c r="LY108" s="55"/>
      <c r="LZ108" s="55"/>
      <c r="MA108" s="55"/>
      <c r="MB108" s="55"/>
      <c r="MC108" s="55"/>
      <c r="MD108" s="55"/>
      <c r="ME108" s="55"/>
      <c r="MF108" s="319"/>
      <c r="MG108" s="55"/>
      <c r="MH108" s="55"/>
      <c r="MI108" s="319"/>
      <c r="MJ108" s="55"/>
      <c r="MK108" s="55"/>
      <c r="ML108" s="55"/>
      <c r="MM108" s="319"/>
      <c r="MN108" s="55"/>
      <c r="MO108" s="55"/>
      <c r="MP108" s="55"/>
      <c r="MQ108" s="55"/>
      <c r="MR108" s="55"/>
      <c r="MS108" s="55"/>
      <c r="MT108" s="55"/>
      <c r="MU108" s="55"/>
      <c r="MV108" s="55"/>
      <c r="MW108" s="55"/>
      <c r="MX108" s="319"/>
      <c r="MY108" s="55"/>
      <c r="MZ108" s="55"/>
      <c r="NA108" s="55"/>
      <c r="NB108" s="55"/>
      <c r="NC108" s="55"/>
      <c r="ND108" s="55"/>
      <c r="NE108" s="319"/>
      <c r="NF108" s="55"/>
      <c r="NG108" s="55"/>
      <c r="NH108" s="55"/>
      <c r="NI108" s="55"/>
      <c r="NJ108" s="55"/>
      <c r="NK108" s="55"/>
      <c r="NL108" s="55"/>
      <c r="NM108" s="55"/>
      <c r="NN108" s="55"/>
      <c r="NO108" s="55"/>
      <c r="NP108" s="55"/>
      <c r="NQ108" s="55"/>
      <c r="NR108" s="55"/>
      <c r="NS108" s="55"/>
      <c r="NT108" s="55"/>
      <c r="NU108" s="55"/>
      <c r="NV108" s="55"/>
      <c r="NW108" s="55"/>
      <c r="NX108" s="55"/>
      <c r="NY108" s="55"/>
      <c r="NZ108" s="55"/>
      <c r="OA108" s="55"/>
      <c r="OB108" s="55"/>
      <c r="OC108" s="55"/>
      <c r="OD108" s="55"/>
      <c r="OE108" s="55"/>
      <c r="OF108" s="55"/>
      <c r="OG108" s="55"/>
      <c r="OH108" s="55"/>
      <c r="OI108" s="55"/>
      <c r="OJ108" s="55"/>
      <c r="OK108" s="55"/>
      <c r="OL108" s="55"/>
      <c r="OM108" s="55"/>
      <c r="ON108" s="55"/>
      <c r="OO108" s="55"/>
      <c r="OP108" s="55"/>
      <c r="OQ108" s="55"/>
      <c r="OR108" s="55"/>
      <c r="OS108" s="55"/>
      <c r="OT108" s="55"/>
      <c r="OU108" s="55"/>
      <c r="OV108" s="55"/>
      <c r="OW108" s="55"/>
      <c r="OX108" s="55"/>
      <c r="OY108" s="55"/>
      <c r="OZ108" s="55"/>
      <c r="PA108" s="55"/>
      <c r="PB108" s="55"/>
      <c r="PC108" s="55"/>
      <c r="PD108" s="55"/>
      <c r="PE108" s="55"/>
      <c r="PF108" s="55"/>
      <c r="PG108" s="55"/>
      <c r="PH108" s="55"/>
      <c r="PI108" s="55"/>
      <c r="PJ108" s="55"/>
      <c r="PK108" s="55"/>
      <c r="PL108" s="55"/>
      <c r="PM108" s="55"/>
      <c r="PN108" s="55"/>
      <c r="PO108" s="55"/>
      <c r="PP108" s="55"/>
      <c r="PQ108" s="55"/>
      <c r="PR108" s="55"/>
      <c r="PS108" s="55"/>
      <c r="PT108" s="55"/>
      <c r="PU108" s="55"/>
      <c r="PV108" s="55"/>
      <c r="PW108" s="55"/>
      <c r="PX108" s="55"/>
      <c r="PY108" s="55"/>
      <c r="PZ108" s="55"/>
    </row>
    <row r="109" spans="1:442" ht="14.5">
      <c r="A109" s="256">
        <v>105</v>
      </c>
      <c r="B109" s="230" t="s">
        <v>5947</v>
      </c>
      <c r="C109" s="100">
        <f t="shared" si="1"/>
        <v>18</v>
      </c>
      <c r="D109" s="319"/>
      <c r="E109" s="100"/>
      <c r="F109" s="55"/>
      <c r="G109" s="55"/>
      <c r="H109" s="55"/>
      <c r="I109" s="55"/>
      <c r="J109" s="55"/>
      <c r="K109" s="55" t="s">
        <v>5860</v>
      </c>
      <c r="L109" s="55"/>
      <c r="M109" s="55" t="s">
        <v>5860</v>
      </c>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t="s">
        <v>5860</v>
      </c>
      <c r="AQ109" s="55"/>
      <c r="AR109" s="55"/>
      <c r="AS109" s="55"/>
      <c r="AT109" s="55"/>
      <c r="AU109" s="55"/>
      <c r="AV109" s="55"/>
      <c r="AW109" s="55"/>
      <c r="AX109" s="55"/>
      <c r="AY109" s="55"/>
      <c r="AZ109" s="55"/>
      <c r="BA109" s="55"/>
      <c r="BB109" s="55"/>
      <c r="BC109" s="100"/>
      <c r="BD109" s="55"/>
      <c r="BE109" s="55"/>
      <c r="BF109" s="55"/>
      <c r="BG109" s="55"/>
      <c r="BH109" s="55"/>
      <c r="BI109" s="55"/>
      <c r="BJ109" s="55"/>
      <c r="BK109" s="55"/>
      <c r="BL109" s="55"/>
      <c r="BM109" s="55"/>
      <c r="BN109" s="55"/>
      <c r="BO109" s="55"/>
      <c r="BP109" s="55"/>
      <c r="BQ109" s="55"/>
      <c r="BR109" s="55"/>
      <c r="BS109" s="257"/>
      <c r="BT109" s="319"/>
      <c r="BU109" s="55"/>
      <c r="BV109" s="55"/>
      <c r="BW109" s="55"/>
      <c r="BX109" s="55"/>
      <c r="BY109" s="55"/>
      <c r="BZ109" s="55"/>
      <c r="CA109" s="55"/>
      <c r="CB109" s="55"/>
      <c r="CC109" s="55"/>
      <c r="CD109" s="55"/>
      <c r="CE109" s="55"/>
      <c r="CF109" s="55"/>
      <c r="CG109" s="55"/>
      <c r="CH109" s="55"/>
      <c r="CI109" s="55"/>
      <c r="CJ109" s="55"/>
      <c r="CK109" s="55"/>
      <c r="CL109" s="55"/>
      <c r="CM109" s="55"/>
      <c r="CN109" s="55"/>
      <c r="CO109" s="55" t="s">
        <v>5860</v>
      </c>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55"/>
      <c r="DO109" s="55"/>
      <c r="DP109" s="55" t="s">
        <v>568</v>
      </c>
      <c r="DQ109" s="55"/>
      <c r="DR109" s="55"/>
      <c r="DS109" s="55"/>
      <c r="DT109" s="55"/>
      <c r="DU109" s="55"/>
      <c r="DV109" s="55"/>
      <c r="DW109" s="55"/>
      <c r="DX109" s="55"/>
      <c r="DY109" s="55"/>
      <c r="DZ109" s="55"/>
      <c r="EA109" s="55"/>
      <c r="EB109" s="55"/>
      <c r="EC109" s="55"/>
      <c r="ED109" s="55"/>
      <c r="EE109" s="55" t="s">
        <v>5860</v>
      </c>
      <c r="EF109" s="55"/>
      <c r="EG109" s="55"/>
      <c r="EH109" s="55"/>
      <c r="EI109" s="55"/>
      <c r="EJ109" s="55"/>
      <c r="EK109" s="55"/>
      <c r="EL109" s="55"/>
      <c r="EM109" s="55"/>
      <c r="EN109" s="55"/>
      <c r="EO109" s="55"/>
      <c r="EP109" s="55"/>
      <c r="EQ109" s="55"/>
      <c r="ER109" s="55"/>
      <c r="ES109" s="55"/>
      <c r="ET109" s="55"/>
      <c r="EU109" s="55"/>
      <c r="EV109" s="55"/>
      <c r="EW109" s="55"/>
      <c r="EX109" s="55"/>
      <c r="EY109" s="55"/>
      <c r="EZ109" s="55"/>
      <c r="FA109" s="55"/>
      <c r="FB109" s="55"/>
      <c r="FC109" s="55"/>
      <c r="FD109" s="55"/>
      <c r="FE109" s="55"/>
      <c r="FF109" s="55"/>
      <c r="FG109" s="55"/>
      <c r="FH109" s="55"/>
      <c r="FI109" s="259"/>
      <c r="FJ109" s="55"/>
      <c r="FK109" s="55"/>
      <c r="FL109" s="55"/>
      <c r="FM109" s="55"/>
      <c r="FN109" s="55"/>
      <c r="FO109" s="55"/>
      <c r="FP109" s="55"/>
      <c r="FQ109" s="260"/>
      <c r="FR109" s="260"/>
      <c r="FS109" s="55" t="s">
        <v>5860</v>
      </c>
      <c r="FT109" s="55"/>
      <c r="FU109" s="55"/>
      <c r="FV109" s="55"/>
      <c r="FW109" s="55"/>
      <c r="FX109" s="55" t="s">
        <v>5860</v>
      </c>
      <c r="FY109" s="55"/>
      <c r="FZ109" s="55" t="s">
        <v>5860</v>
      </c>
      <c r="GA109" s="55"/>
      <c r="GB109" s="55"/>
      <c r="GC109" s="55"/>
      <c r="GD109" s="55"/>
      <c r="GE109" s="55"/>
      <c r="GF109" s="55"/>
      <c r="GG109" s="55"/>
      <c r="GH109" s="55"/>
      <c r="GI109" s="55"/>
      <c r="GJ109" s="55" t="s">
        <v>5860</v>
      </c>
      <c r="GK109" s="55"/>
      <c r="GL109" s="55"/>
      <c r="GM109" s="55"/>
      <c r="GN109" s="55"/>
      <c r="GO109" s="55"/>
      <c r="GP109" s="55"/>
      <c r="GQ109" s="55"/>
      <c r="GR109" s="55"/>
      <c r="GS109" s="55"/>
      <c r="GT109" s="55"/>
      <c r="GU109" s="55"/>
      <c r="GV109" s="55"/>
      <c r="GW109" s="55"/>
      <c r="GX109" s="55"/>
      <c r="GY109" s="55"/>
      <c r="GZ109" s="55"/>
      <c r="HA109" s="55"/>
      <c r="HB109" s="55"/>
      <c r="HC109" s="55"/>
      <c r="HD109" s="55"/>
      <c r="HE109" s="55"/>
      <c r="HF109" s="55"/>
      <c r="HG109" s="55"/>
      <c r="HH109" s="55"/>
      <c r="HI109" s="55" t="s">
        <v>5860</v>
      </c>
      <c r="HJ109" s="55" t="s">
        <v>5860</v>
      </c>
      <c r="HK109" s="55"/>
      <c r="HL109" s="55" t="s">
        <v>5860</v>
      </c>
      <c r="HM109" s="55"/>
      <c r="HN109" s="55"/>
      <c r="HO109" s="55"/>
      <c r="HP109" s="55"/>
      <c r="HQ109" s="55"/>
      <c r="HR109" s="260"/>
      <c r="HS109" s="55"/>
      <c r="HT109" s="55"/>
      <c r="HU109" s="55"/>
      <c r="HV109" s="55"/>
      <c r="HW109" s="55"/>
      <c r="HX109" s="55"/>
      <c r="HY109" s="55"/>
      <c r="HZ109" s="55"/>
      <c r="IA109" s="55"/>
      <c r="IB109" s="55"/>
      <c r="IC109" s="55"/>
      <c r="ID109" s="319"/>
      <c r="IE109" s="55"/>
      <c r="IF109" s="55"/>
      <c r="IG109" s="55"/>
      <c r="IH109" s="55"/>
      <c r="II109" s="55"/>
      <c r="IJ109" s="55"/>
      <c r="IK109" s="55"/>
      <c r="IL109" s="55"/>
      <c r="IM109" s="55"/>
      <c r="IN109" s="55"/>
      <c r="IO109" s="55"/>
      <c r="IP109" s="55"/>
      <c r="IQ109" s="55"/>
      <c r="IR109" s="55"/>
      <c r="IS109" s="55"/>
      <c r="IT109" s="55"/>
      <c r="IU109" s="55"/>
      <c r="IV109" s="55"/>
      <c r="IW109" s="55"/>
      <c r="IX109" s="55"/>
      <c r="IY109" s="55"/>
      <c r="IZ109" s="55"/>
      <c r="JA109" s="55" t="s">
        <v>5860</v>
      </c>
      <c r="JB109" s="55"/>
      <c r="JC109" s="55"/>
      <c r="JD109" s="55"/>
      <c r="JE109" s="55"/>
      <c r="JF109" s="55"/>
      <c r="JG109" s="55"/>
      <c r="JH109" s="319"/>
      <c r="JI109" s="55"/>
      <c r="JJ109" s="55"/>
      <c r="JK109" s="319"/>
      <c r="JL109" s="55"/>
      <c r="JM109" s="55"/>
      <c r="JN109" s="55"/>
      <c r="JO109" s="55"/>
      <c r="JP109" s="55"/>
      <c r="JQ109" s="55"/>
      <c r="JR109" s="55"/>
      <c r="JS109" s="55"/>
      <c r="JT109" s="55"/>
      <c r="JU109" s="55"/>
      <c r="JV109" s="55"/>
      <c r="JW109" s="55"/>
      <c r="JX109" s="55"/>
      <c r="JY109" s="55"/>
      <c r="JZ109" s="55"/>
      <c r="KA109" s="55"/>
      <c r="KB109" s="319"/>
      <c r="KC109" s="319"/>
      <c r="KD109" s="55"/>
      <c r="KE109" s="55"/>
      <c r="KF109" s="55"/>
      <c r="KG109" s="55"/>
      <c r="KH109" s="55"/>
      <c r="KI109" s="55"/>
      <c r="KJ109" s="55"/>
      <c r="KK109" s="55"/>
      <c r="KL109" s="55"/>
      <c r="KM109" s="55"/>
      <c r="KN109" s="55"/>
      <c r="KO109" s="55"/>
      <c r="KP109" s="55"/>
      <c r="KQ109" s="55"/>
      <c r="KR109" s="55"/>
      <c r="KS109" s="55"/>
      <c r="KT109" s="55"/>
      <c r="KU109" s="55"/>
      <c r="KV109" s="55"/>
      <c r="KW109" s="55"/>
      <c r="KX109" s="55"/>
      <c r="KY109" s="319"/>
      <c r="KZ109" s="55"/>
      <c r="LA109" s="55"/>
      <c r="LB109" s="55"/>
      <c r="LC109" s="55"/>
      <c r="LD109" s="55"/>
      <c r="LE109" s="55"/>
      <c r="LF109" s="319"/>
      <c r="LG109" s="55" t="s">
        <v>5860</v>
      </c>
      <c r="LH109" s="55"/>
      <c r="LI109" s="55"/>
      <c r="LJ109" s="55"/>
      <c r="LK109" s="55"/>
      <c r="LL109" s="55"/>
      <c r="LM109" s="55"/>
      <c r="LN109" s="55"/>
      <c r="LO109" s="55"/>
      <c r="LP109" s="55"/>
      <c r="LQ109" s="55"/>
      <c r="LR109" s="55"/>
      <c r="LS109" s="55"/>
      <c r="LT109" s="319"/>
      <c r="LU109" s="55" t="s">
        <v>5860</v>
      </c>
      <c r="LV109" s="55"/>
      <c r="LW109" s="55"/>
      <c r="LX109" s="55"/>
      <c r="LY109" s="55"/>
      <c r="LZ109" s="55"/>
      <c r="MA109" s="55"/>
      <c r="MB109" s="55"/>
      <c r="MC109" s="55"/>
      <c r="MD109" s="55"/>
      <c r="ME109" s="55"/>
      <c r="MF109" s="319"/>
      <c r="MG109" s="55"/>
      <c r="MH109" s="55"/>
      <c r="MI109" s="319"/>
      <c r="MJ109" s="55"/>
      <c r="MK109" s="55"/>
      <c r="ML109" s="55"/>
      <c r="MM109" s="319"/>
      <c r="MN109" s="55"/>
      <c r="MO109" s="55"/>
      <c r="MP109" s="55"/>
      <c r="MQ109" s="55"/>
      <c r="MR109" s="55" t="s">
        <v>5860</v>
      </c>
      <c r="MS109" s="55" t="s">
        <v>5860</v>
      </c>
      <c r="MT109" s="55"/>
      <c r="MU109" s="55"/>
      <c r="MV109" s="55"/>
      <c r="MW109" s="55"/>
      <c r="MX109" s="319"/>
      <c r="MY109" s="55"/>
      <c r="MZ109" s="55"/>
      <c r="NA109" s="55"/>
      <c r="NB109" s="55"/>
      <c r="NC109" s="55"/>
      <c r="ND109" s="55" t="s">
        <v>5860</v>
      </c>
      <c r="NE109" s="319"/>
      <c r="NF109" s="55"/>
      <c r="NG109" s="55"/>
      <c r="NH109" s="55"/>
      <c r="NI109" s="55"/>
      <c r="NJ109" s="55"/>
      <c r="NK109" s="55"/>
      <c r="NL109" s="55"/>
      <c r="NM109" s="55"/>
      <c r="NN109" s="55"/>
      <c r="NO109" s="55"/>
      <c r="NP109" s="55"/>
      <c r="NQ109" s="55"/>
      <c r="NR109" s="55"/>
      <c r="NS109" s="55"/>
      <c r="NT109" s="55"/>
      <c r="NU109" s="55"/>
      <c r="NV109" s="55"/>
      <c r="NW109" s="55"/>
      <c r="NX109" s="55"/>
      <c r="NY109" s="55"/>
      <c r="NZ109" s="55"/>
      <c r="OA109" s="55"/>
      <c r="OB109" s="55"/>
      <c r="OC109" s="55"/>
      <c r="OD109" s="55"/>
      <c r="OE109" s="55"/>
      <c r="OF109" s="55"/>
      <c r="OG109" s="55"/>
      <c r="OH109" s="55"/>
      <c r="OI109" s="55"/>
      <c r="OJ109" s="55"/>
      <c r="OK109" s="55"/>
      <c r="OL109" s="55"/>
      <c r="OM109" s="55"/>
      <c r="ON109" s="55"/>
      <c r="OO109" s="55"/>
      <c r="OP109" s="55"/>
      <c r="OQ109" s="55"/>
      <c r="OR109" s="55"/>
      <c r="OS109" s="55"/>
      <c r="OT109" s="55"/>
      <c r="OU109" s="55"/>
      <c r="OV109" s="55"/>
      <c r="OW109" s="55"/>
      <c r="OX109" s="55"/>
      <c r="OY109" s="55"/>
      <c r="OZ109" s="55"/>
      <c r="PA109" s="55"/>
      <c r="PB109" s="55"/>
      <c r="PC109" s="55"/>
      <c r="PD109" s="55"/>
      <c r="PE109" s="55"/>
      <c r="PF109" s="55"/>
      <c r="PG109" s="55"/>
      <c r="PH109" s="55"/>
      <c r="PI109" s="55"/>
      <c r="PJ109" s="55"/>
      <c r="PK109" s="55"/>
      <c r="PL109" s="55"/>
      <c r="PM109" s="55"/>
      <c r="PN109" s="55"/>
      <c r="PO109" s="55"/>
      <c r="PP109" s="55"/>
      <c r="PQ109" s="55"/>
      <c r="PR109" s="55"/>
      <c r="PS109" s="55"/>
      <c r="PT109" s="55"/>
      <c r="PU109" s="55"/>
      <c r="PV109" s="55"/>
      <c r="PW109" s="55"/>
      <c r="PX109" s="55"/>
      <c r="PY109" s="55"/>
      <c r="PZ109" s="55"/>
    </row>
    <row r="110" spans="1:442" ht="14.5">
      <c r="A110" s="256">
        <v>106</v>
      </c>
      <c r="B110" s="230" t="s">
        <v>5948</v>
      </c>
      <c r="C110" s="100">
        <f t="shared" si="1"/>
        <v>26</v>
      </c>
      <c r="D110" s="319"/>
      <c r="E110" s="100"/>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100" t="s">
        <v>5860</v>
      </c>
      <c r="BD110" s="55"/>
      <c r="BE110" s="55"/>
      <c r="BF110" s="55"/>
      <c r="BG110" s="55"/>
      <c r="BH110" s="55"/>
      <c r="BI110" s="55"/>
      <c r="BJ110" s="55"/>
      <c r="BK110" s="55"/>
      <c r="BL110" s="55"/>
      <c r="BM110" s="55"/>
      <c r="BN110" s="55"/>
      <c r="BO110" s="55"/>
      <c r="BP110" s="55"/>
      <c r="BQ110" s="55"/>
      <c r="BR110" s="55"/>
      <c r="BS110" s="257"/>
      <c r="BT110" s="319"/>
      <c r="BU110" s="55"/>
      <c r="BV110" s="55"/>
      <c r="BW110" s="55"/>
      <c r="BX110" s="55"/>
      <c r="BY110" s="55"/>
      <c r="BZ110" s="55"/>
      <c r="CA110" s="55"/>
      <c r="CB110" s="55"/>
      <c r="CC110" s="55"/>
      <c r="CD110" s="55"/>
      <c r="CE110" s="55"/>
      <c r="CF110" s="55"/>
      <c r="CG110" s="55" t="s">
        <v>5860</v>
      </c>
      <c r="CH110" s="55" t="s">
        <v>5860</v>
      </c>
      <c r="CI110" s="55" t="s">
        <v>5860</v>
      </c>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55"/>
      <c r="DO110" s="55"/>
      <c r="DP110" s="55" t="s">
        <v>568</v>
      </c>
      <c r="DQ110" s="55"/>
      <c r="DR110" s="55"/>
      <c r="DS110" s="55"/>
      <c r="DT110" s="55"/>
      <c r="DU110" s="55"/>
      <c r="DV110" s="55"/>
      <c r="DW110" s="55"/>
      <c r="DX110" s="55"/>
      <c r="DY110" s="55"/>
      <c r="DZ110" s="55"/>
      <c r="EA110" s="55"/>
      <c r="EB110" s="55" t="s">
        <v>5860</v>
      </c>
      <c r="EC110" s="55"/>
      <c r="ED110" s="55"/>
      <c r="EE110" s="55"/>
      <c r="EF110" s="55"/>
      <c r="EG110" s="55" t="s">
        <v>5860</v>
      </c>
      <c r="EH110" s="55"/>
      <c r="EI110" s="55"/>
      <c r="EJ110" s="55"/>
      <c r="EK110" s="55"/>
      <c r="EL110" s="55"/>
      <c r="EM110" s="55"/>
      <c r="EN110" s="55"/>
      <c r="EO110" s="55"/>
      <c r="EP110" s="55"/>
      <c r="EQ110" s="55" t="s">
        <v>5860</v>
      </c>
      <c r="ER110" s="55"/>
      <c r="ES110" s="55"/>
      <c r="ET110" s="55"/>
      <c r="EU110" s="55"/>
      <c r="EV110" s="55"/>
      <c r="EW110" s="55"/>
      <c r="EX110" s="55"/>
      <c r="EY110" s="55"/>
      <c r="EZ110" s="55"/>
      <c r="FA110" s="55"/>
      <c r="FB110" s="55" t="s">
        <v>5860</v>
      </c>
      <c r="FC110" s="55"/>
      <c r="FD110" s="55"/>
      <c r="FE110" s="55"/>
      <c r="FF110" s="55"/>
      <c r="FG110" s="55"/>
      <c r="FH110" s="55"/>
      <c r="FI110" s="259"/>
      <c r="FJ110" s="55"/>
      <c r="FK110" s="55"/>
      <c r="FL110" s="55"/>
      <c r="FM110" s="55"/>
      <c r="FN110" s="55"/>
      <c r="FO110" s="55"/>
      <c r="FP110" s="55"/>
      <c r="FQ110" s="260"/>
      <c r="FR110" s="260"/>
      <c r="FS110" s="55"/>
      <c r="FT110" s="55"/>
      <c r="FU110" s="55" t="s">
        <v>5860</v>
      </c>
      <c r="FV110" s="55"/>
      <c r="FW110" s="55"/>
      <c r="FX110" s="55" t="s">
        <v>5860</v>
      </c>
      <c r="FY110" s="55"/>
      <c r="FZ110" s="55"/>
      <c r="GA110" s="55"/>
      <c r="GB110" s="55"/>
      <c r="GC110" s="55"/>
      <c r="GD110" s="55"/>
      <c r="GE110" s="55"/>
      <c r="GF110" s="55"/>
      <c r="GG110" s="55"/>
      <c r="GH110" s="55"/>
      <c r="GI110" s="55" t="s">
        <v>5860</v>
      </c>
      <c r="GJ110" s="55" t="s">
        <v>5860</v>
      </c>
      <c r="GK110" s="55"/>
      <c r="GL110" s="55"/>
      <c r="GM110" s="55"/>
      <c r="GN110" s="55"/>
      <c r="GO110" s="55"/>
      <c r="GP110" s="55"/>
      <c r="GQ110" s="55"/>
      <c r="GR110" s="55"/>
      <c r="GS110" s="55"/>
      <c r="GT110" s="55"/>
      <c r="GU110" s="55"/>
      <c r="GV110" s="55"/>
      <c r="GW110" s="55"/>
      <c r="GX110" s="55"/>
      <c r="GY110" s="55"/>
      <c r="GZ110" s="55"/>
      <c r="HA110" s="55"/>
      <c r="HB110" s="55"/>
      <c r="HC110" s="55"/>
      <c r="HD110" s="55"/>
      <c r="HE110" s="55"/>
      <c r="HF110" s="55"/>
      <c r="HG110" s="55"/>
      <c r="HH110" s="55"/>
      <c r="HI110" s="55"/>
      <c r="HJ110" s="55"/>
      <c r="HK110" s="55"/>
      <c r="HL110" s="55"/>
      <c r="HM110" s="55"/>
      <c r="HN110" s="55"/>
      <c r="HO110" s="55"/>
      <c r="HP110" s="55"/>
      <c r="HQ110" s="55" t="s">
        <v>5860</v>
      </c>
      <c r="HR110" s="260"/>
      <c r="HS110" s="55"/>
      <c r="HT110" s="55"/>
      <c r="HU110" s="55"/>
      <c r="HV110" s="55"/>
      <c r="HW110" s="55"/>
      <c r="HX110" s="55"/>
      <c r="HY110" s="55"/>
      <c r="HZ110" s="55"/>
      <c r="IA110" s="55"/>
      <c r="IB110" s="55"/>
      <c r="IC110" s="55"/>
      <c r="ID110" s="319"/>
      <c r="IE110" s="55" t="s">
        <v>5860</v>
      </c>
      <c r="IF110" s="55"/>
      <c r="IG110" s="55"/>
      <c r="IH110" s="55"/>
      <c r="II110" s="55"/>
      <c r="IJ110" s="55"/>
      <c r="IK110" s="55"/>
      <c r="IL110" s="55"/>
      <c r="IM110" s="55"/>
      <c r="IN110" s="55"/>
      <c r="IO110" s="55"/>
      <c r="IP110" s="55"/>
      <c r="IQ110" s="55"/>
      <c r="IR110" s="55"/>
      <c r="IS110" s="55"/>
      <c r="IT110" s="55"/>
      <c r="IU110" s="55"/>
      <c r="IV110" s="55"/>
      <c r="IW110" s="55"/>
      <c r="IX110" s="55"/>
      <c r="IY110" s="55"/>
      <c r="IZ110" s="55"/>
      <c r="JA110" s="55"/>
      <c r="JB110" s="55"/>
      <c r="JC110" s="55" t="s">
        <v>5860</v>
      </c>
      <c r="JD110" s="55"/>
      <c r="JE110" s="55"/>
      <c r="JF110" s="55"/>
      <c r="JG110" s="55"/>
      <c r="JH110" s="319"/>
      <c r="JI110" s="55" t="s">
        <v>5860</v>
      </c>
      <c r="JJ110" s="55" t="s">
        <v>5860</v>
      </c>
      <c r="JK110" s="319"/>
      <c r="JL110" s="55"/>
      <c r="JM110" s="55"/>
      <c r="JN110" s="55"/>
      <c r="JO110" s="55"/>
      <c r="JP110" s="55"/>
      <c r="JQ110" s="55"/>
      <c r="JR110" s="55"/>
      <c r="JS110" s="55"/>
      <c r="JT110" s="55" t="s">
        <v>5860</v>
      </c>
      <c r="JU110" s="55"/>
      <c r="JV110" s="55"/>
      <c r="JW110" s="55"/>
      <c r="JX110" s="55"/>
      <c r="JY110" s="55"/>
      <c r="JZ110" s="55"/>
      <c r="KA110" s="55" t="s">
        <v>5860</v>
      </c>
      <c r="KB110" s="319"/>
      <c r="KC110" s="319"/>
      <c r="KD110" s="55"/>
      <c r="KE110" s="55"/>
      <c r="KF110" s="55"/>
      <c r="KG110" s="55"/>
      <c r="KH110" s="55"/>
      <c r="KI110" s="55"/>
      <c r="KJ110" s="55"/>
      <c r="KK110" s="55"/>
      <c r="KL110" s="55"/>
      <c r="KM110" s="55"/>
      <c r="KN110" s="55"/>
      <c r="KO110" s="55"/>
      <c r="KP110" s="55"/>
      <c r="KQ110" s="55"/>
      <c r="KR110" s="55"/>
      <c r="KS110" s="55"/>
      <c r="KT110" s="55"/>
      <c r="KU110" s="55"/>
      <c r="KV110" s="55"/>
      <c r="KW110" s="55"/>
      <c r="KX110" s="55"/>
      <c r="KY110" s="319"/>
      <c r="KZ110" s="55" t="s">
        <v>5871</v>
      </c>
      <c r="LA110" s="55"/>
      <c r="LB110" s="55" t="s">
        <v>5871</v>
      </c>
      <c r="LC110" s="55"/>
      <c r="LD110" s="55"/>
      <c r="LE110" s="55"/>
      <c r="LF110" s="319"/>
      <c r="LG110" s="55"/>
      <c r="LH110" s="55"/>
      <c r="LI110" s="55"/>
      <c r="LJ110" s="55"/>
      <c r="LK110" s="55"/>
      <c r="LL110" s="55" t="s">
        <v>5871</v>
      </c>
      <c r="LM110" s="55"/>
      <c r="LN110" s="55"/>
      <c r="LO110" s="55"/>
      <c r="LP110" s="55"/>
      <c r="LQ110" s="55"/>
      <c r="LR110" s="55"/>
      <c r="LS110" s="55"/>
      <c r="LT110" s="319"/>
      <c r="LU110" s="55"/>
      <c r="LV110" s="55" t="s">
        <v>5871</v>
      </c>
      <c r="LW110" s="55" t="s">
        <v>5871</v>
      </c>
      <c r="LX110" s="55"/>
      <c r="LY110" s="55"/>
      <c r="LZ110" s="55"/>
      <c r="MA110" s="55"/>
      <c r="MB110" s="55"/>
      <c r="MC110" s="55"/>
      <c r="MD110" s="55"/>
      <c r="ME110" s="55"/>
      <c r="MF110" s="319"/>
      <c r="MG110" s="55"/>
      <c r="MH110" s="55"/>
      <c r="MI110" s="319"/>
      <c r="MJ110" s="55"/>
      <c r="MK110" s="55"/>
      <c r="ML110" s="55"/>
      <c r="MM110" s="319"/>
      <c r="MN110" s="55" t="s">
        <v>5860</v>
      </c>
      <c r="MO110" s="55" t="s">
        <v>5860</v>
      </c>
      <c r="MP110" s="55"/>
      <c r="MQ110" s="55"/>
      <c r="MR110" s="55"/>
      <c r="MS110" s="55"/>
      <c r="MT110" s="55"/>
      <c r="MU110" s="55"/>
      <c r="MV110" s="55"/>
      <c r="MW110" s="55"/>
      <c r="MX110" s="319"/>
      <c r="MY110" s="55"/>
      <c r="MZ110" s="55"/>
      <c r="NA110" s="55"/>
      <c r="NB110" s="55"/>
      <c r="NC110" s="55"/>
      <c r="ND110" s="55"/>
      <c r="NE110" s="319"/>
      <c r="NF110" s="55"/>
      <c r="NG110" s="55"/>
      <c r="NH110" s="55"/>
      <c r="NI110" s="55"/>
      <c r="NJ110" s="55"/>
      <c r="NK110" s="55"/>
      <c r="NL110" s="55"/>
      <c r="NM110" s="55"/>
      <c r="NN110" s="55"/>
      <c r="NO110" s="55"/>
      <c r="NP110" s="55"/>
      <c r="NQ110" s="55"/>
      <c r="NR110" s="55"/>
      <c r="NS110" s="55"/>
      <c r="NT110" s="55"/>
      <c r="NU110" s="55"/>
      <c r="NV110" s="55"/>
      <c r="NW110" s="55"/>
      <c r="NX110" s="55"/>
      <c r="NY110" s="55"/>
      <c r="NZ110" s="55"/>
      <c r="OA110" s="55"/>
      <c r="OB110" s="55"/>
      <c r="OC110" s="55"/>
      <c r="OD110" s="55"/>
      <c r="OE110" s="55"/>
      <c r="OF110" s="55"/>
      <c r="OG110" s="55"/>
      <c r="OH110" s="55"/>
      <c r="OI110" s="55"/>
      <c r="OJ110" s="55"/>
      <c r="OK110" s="55"/>
      <c r="OL110" s="55"/>
      <c r="OM110" s="55"/>
      <c r="ON110" s="55"/>
      <c r="OO110" s="55"/>
      <c r="OP110" s="55"/>
      <c r="OQ110" s="55"/>
      <c r="OR110" s="55"/>
      <c r="OS110" s="55"/>
      <c r="OT110" s="55"/>
      <c r="OU110" s="55"/>
      <c r="OV110" s="55"/>
      <c r="OW110" s="55"/>
      <c r="OX110" s="55"/>
      <c r="OY110" s="55"/>
      <c r="OZ110" s="55"/>
      <c r="PA110" s="55"/>
      <c r="PB110" s="55"/>
      <c r="PC110" s="55"/>
      <c r="PD110" s="55"/>
      <c r="PE110" s="55"/>
      <c r="PF110" s="55"/>
      <c r="PG110" s="55"/>
      <c r="PH110" s="55"/>
      <c r="PI110" s="55"/>
      <c r="PJ110" s="55"/>
      <c r="PK110" s="55"/>
      <c r="PL110" s="55"/>
      <c r="PM110" s="55"/>
      <c r="PN110" s="55"/>
      <c r="PO110" s="55"/>
      <c r="PP110" s="55"/>
      <c r="PQ110" s="55"/>
      <c r="PR110" s="55"/>
      <c r="PS110" s="55"/>
      <c r="PT110" s="55"/>
      <c r="PU110" s="55"/>
      <c r="PV110" s="55"/>
      <c r="PW110" s="55"/>
      <c r="PX110" s="55"/>
      <c r="PY110" s="55"/>
      <c r="PZ110" s="55"/>
    </row>
    <row r="111" spans="1:442" ht="14.5">
      <c r="A111" s="256">
        <v>107</v>
      </c>
      <c r="B111" s="230" t="s">
        <v>5949</v>
      </c>
      <c r="C111" s="100">
        <f t="shared" si="1"/>
        <v>28</v>
      </c>
      <c r="D111" s="319"/>
      <c r="E111" s="100"/>
      <c r="F111" s="55"/>
      <c r="G111" s="55"/>
      <c r="H111" s="55"/>
      <c r="I111" s="55"/>
      <c r="J111" s="55"/>
      <c r="K111" s="55" t="s">
        <v>5860</v>
      </c>
      <c r="L111" s="55"/>
      <c r="M111" s="55"/>
      <c r="N111" s="55"/>
      <c r="O111" s="55"/>
      <c r="P111" s="55"/>
      <c r="Q111" s="55"/>
      <c r="R111" s="55"/>
      <c r="S111" s="55"/>
      <c r="T111" s="55"/>
      <c r="U111" s="55"/>
      <c r="V111" s="55"/>
      <c r="W111" s="55"/>
      <c r="X111" s="55"/>
      <c r="Y111" s="55"/>
      <c r="Z111" s="55" t="s">
        <v>5860</v>
      </c>
      <c r="AA111" s="55"/>
      <c r="AB111" s="55"/>
      <c r="AC111" s="55"/>
      <c r="AD111" s="55"/>
      <c r="AE111" s="55"/>
      <c r="AF111" s="55"/>
      <c r="AG111" s="55"/>
      <c r="AH111" s="55"/>
      <c r="AI111" s="55"/>
      <c r="AJ111" s="55" t="s">
        <v>5860</v>
      </c>
      <c r="AK111" s="55" t="s">
        <v>5860</v>
      </c>
      <c r="AL111" s="55"/>
      <c r="AM111" s="55"/>
      <c r="AN111" s="55"/>
      <c r="AO111" s="55"/>
      <c r="AP111" s="55" t="s">
        <v>5860</v>
      </c>
      <c r="AQ111" s="55"/>
      <c r="AR111" s="55"/>
      <c r="AS111" s="55"/>
      <c r="AT111" s="55" t="s">
        <v>5860</v>
      </c>
      <c r="AU111" s="55"/>
      <c r="AV111" s="55"/>
      <c r="AW111" s="55"/>
      <c r="AX111" s="55"/>
      <c r="AY111" s="55"/>
      <c r="AZ111" s="55"/>
      <c r="BA111" s="55"/>
      <c r="BB111" s="55"/>
      <c r="BC111" s="100"/>
      <c r="BD111" s="55"/>
      <c r="BE111" s="55"/>
      <c r="BF111" s="55"/>
      <c r="BG111" s="55"/>
      <c r="BH111" s="55"/>
      <c r="BI111" s="55"/>
      <c r="BJ111" s="55"/>
      <c r="BK111" s="55"/>
      <c r="BL111" s="55"/>
      <c r="BM111" s="55"/>
      <c r="BN111" s="55"/>
      <c r="BO111" s="55"/>
      <c r="BP111" s="55" t="s">
        <v>5860</v>
      </c>
      <c r="BQ111" s="55"/>
      <c r="BR111" s="55"/>
      <c r="BS111" s="257"/>
      <c r="BT111" s="319"/>
      <c r="BU111" s="55"/>
      <c r="BV111" s="55"/>
      <c r="BW111" s="55"/>
      <c r="BX111" s="55"/>
      <c r="BY111" s="55"/>
      <c r="BZ111" s="55"/>
      <c r="CA111" s="55"/>
      <c r="CB111" s="55" t="s">
        <v>5860</v>
      </c>
      <c r="CC111" s="55" t="s">
        <v>5860</v>
      </c>
      <c r="CD111" s="55"/>
      <c r="CE111" s="55" t="s">
        <v>5860</v>
      </c>
      <c r="CF111" s="55"/>
      <c r="CG111" s="55"/>
      <c r="CH111" s="55"/>
      <c r="CI111" s="55"/>
      <c r="CJ111" s="55"/>
      <c r="CK111" s="55"/>
      <c r="CL111" s="55"/>
      <c r="CM111" s="55" t="s">
        <v>5860</v>
      </c>
      <c r="CN111" s="55"/>
      <c r="CO111" s="55" t="s">
        <v>5860</v>
      </c>
      <c r="CP111" s="55"/>
      <c r="CQ111" s="55"/>
      <c r="CR111" s="55"/>
      <c r="CS111" s="55"/>
      <c r="CT111" s="55"/>
      <c r="CU111" s="55"/>
      <c r="CV111" s="55"/>
      <c r="CW111" s="55"/>
      <c r="CX111" s="55"/>
      <c r="CY111" s="55"/>
      <c r="CZ111" s="55"/>
      <c r="DA111" s="55" t="s">
        <v>5860</v>
      </c>
      <c r="DB111" s="55"/>
      <c r="DC111" s="55"/>
      <c r="DD111" s="55"/>
      <c r="DE111" s="55"/>
      <c r="DF111" s="55"/>
      <c r="DG111" s="55"/>
      <c r="DH111" s="55"/>
      <c r="DI111" s="55"/>
      <c r="DJ111" s="55"/>
      <c r="DK111" s="55"/>
      <c r="DL111" s="55"/>
      <c r="DM111" s="55" t="s">
        <v>5860</v>
      </c>
      <c r="DN111" s="55"/>
      <c r="DO111" s="55"/>
      <c r="DP111" s="55" t="s">
        <v>568</v>
      </c>
      <c r="DQ111" s="55"/>
      <c r="DR111" s="55"/>
      <c r="DS111" s="55"/>
      <c r="DT111" s="55"/>
      <c r="DU111" s="55" t="s">
        <v>5860</v>
      </c>
      <c r="DV111" s="55"/>
      <c r="DW111" s="55"/>
      <c r="DX111" s="55"/>
      <c r="DY111" s="55"/>
      <c r="DZ111" s="55" t="s">
        <v>5860</v>
      </c>
      <c r="EA111" s="55"/>
      <c r="EB111" s="55"/>
      <c r="EC111" s="55"/>
      <c r="ED111" s="55"/>
      <c r="EE111" s="55"/>
      <c r="EF111" s="55"/>
      <c r="EG111" s="55"/>
      <c r="EH111" s="55"/>
      <c r="EI111" s="55"/>
      <c r="EJ111" s="55"/>
      <c r="EK111" s="55"/>
      <c r="EL111" s="55" t="s">
        <v>5860</v>
      </c>
      <c r="EM111" s="55"/>
      <c r="EN111" s="55"/>
      <c r="EO111" s="55"/>
      <c r="EP111" s="55"/>
      <c r="EQ111" s="55"/>
      <c r="ER111" s="55"/>
      <c r="ES111" s="55"/>
      <c r="ET111" s="55"/>
      <c r="EU111" s="55"/>
      <c r="EV111" s="55"/>
      <c r="EW111" s="55"/>
      <c r="EX111" s="55"/>
      <c r="EY111" s="55"/>
      <c r="EZ111" s="55"/>
      <c r="FA111" s="55"/>
      <c r="FB111" s="55"/>
      <c r="FC111" s="55"/>
      <c r="FD111" s="55"/>
      <c r="FE111" s="55"/>
      <c r="FF111" s="55"/>
      <c r="FG111" s="55"/>
      <c r="FH111" s="55"/>
      <c r="FI111" s="259"/>
      <c r="FJ111" s="55"/>
      <c r="FK111" s="55"/>
      <c r="FL111" s="55"/>
      <c r="FM111" s="55"/>
      <c r="FN111" s="55"/>
      <c r="FO111" s="55"/>
      <c r="FP111" s="55"/>
      <c r="FQ111" s="260"/>
      <c r="FR111" s="260"/>
      <c r="FS111" s="55"/>
      <c r="FT111" s="55"/>
      <c r="FU111" s="55"/>
      <c r="FV111" s="55" t="s">
        <v>5860</v>
      </c>
      <c r="FW111" s="55"/>
      <c r="FX111" s="55"/>
      <c r="FY111" s="55"/>
      <c r="FZ111" s="55"/>
      <c r="GA111" s="55"/>
      <c r="GB111" s="55"/>
      <c r="GC111" s="55"/>
      <c r="GD111" s="55"/>
      <c r="GE111" s="55"/>
      <c r="GF111" s="55"/>
      <c r="GG111" s="55"/>
      <c r="GH111" s="55"/>
      <c r="GI111" s="55"/>
      <c r="GJ111" s="55"/>
      <c r="GK111" s="55"/>
      <c r="GL111" s="55" t="s">
        <v>5860</v>
      </c>
      <c r="GM111" s="55"/>
      <c r="GN111" s="55"/>
      <c r="GO111" s="55" t="s">
        <v>5860</v>
      </c>
      <c r="GP111" s="55"/>
      <c r="GQ111" s="55"/>
      <c r="GR111" s="55"/>
      <c r="GS111" s="55"/>
      <c r="GT111" s="55" t="s">
        <v>5860</v>
      </c>
      <c r="GU111" s="55"/>
      <c r="GV111" s="55"/>
      <c r="GW111" s="55"/>
      <c r="GX111" s="55"/>
      <c r="GY111" s="55"/>
      <c r="GZ111" s="55"/>
      <c r="HA111" s="55"/>
      <c r="HB111" s="55"/>
      <c r="HC111" s="55"/>
      <c r="HD111" s="55"/>
      <c r="HE111" s="55"/>
      <c r="HF111" s="55"/>
      <c r="HG111" s="55"/>
      <c r="HH111" s="55"/>
      <c r="HI111" s="55"/>
      <c r="HJ111" s="55"/>
      <c r="HK111" s="55"/>
      <c r="HL111" s="55"/>
      <c r="HM111" s="55"/>
      <c r="HN111" s="55" t="s">
        <v>5860</v>
      </c>
      <c r="HO111" s="55"/>
      <c r="HP111" s="55"/>
      <c r="HQ111" s="55"/>
      <c r="HR111" s="260"/>
      <c r="HS111" s="55"/>
      <c r="HT111" s="55"/>
      <c r="HU111" s="55"/>
      <c r="HV111" s="55"/>
      <c r="HW111" s="55"/>
      <c r="HX111" s="55"/>
      <c r="HY111" s="55"/>
      <c r="HZ111" s="55"/>
      <c r="IA111" s="55"/>
      <c r="IB111" s="55"/>
      <c r="IC111" s="55"/>
      <c r="ID111" s="319"/>
      <c r="IE111" s="55"/>
      <c r="IF111" s="55"/>
      <c r="IG111" s="55"/>
      <c r="IH111" s="55"/>
      <c r="II111" s="55"/>
      <c r="IJ111" s="55"/>
      <c r="IK111" s="55"/>
      <c r="IL111" s="55"/>
      <c r="IM111" s="55"/>
      <c r="IN111" s="55"/>
      <c r="IO111" s="55"/>
      <c r="IP111" s="55"/>
      <c r="IQ111" s="55"/>
      <c r="IR111" s="55"/>
      <c r="IS111" s="55"/>
      <c r="IT111" s="55"/>
      <c r="IU111" s="55"/>
      <c r="IV111" s="55"/>
      <c r="IW111" s="55"/>
      <c r="IX111" s="55" t="s">
        <v>5860</v>
      </c>
      <c r="IY111" s="55"/>
      <c r="IZ111" s="55" t="s">
        <v>5860</v>
      </c>
      <c r="JA111" s="55"/>
      <c r="JB111" s="55"/>
      <c r="JC111" s="55"/>
      <c r="JD111" s="55"/>
      <c r="JE111" s="55"/>
      <c r="JF111" s="55"/>
      <c r="JG111" s="55"/>
      <c r="JH111" s="319"/>
      <c r="JI111" s="55"/>
      <c r="JJ111" s="55"/>
      <c r="JK111" s="319"/>
      <c r="JL111" s="55"/>
      <c r="JM111" s="55"/>
      <c r="JN111" s="55"/>
      <c r="JO111" s="55"/>
      <c r="JP111" s="55"/>
      <c r="JQ111" s="55" t="s">
        <v>5860</v>
      </c>
      <c r="JR111" s="55"/>
      <c r="JS111" s="55"/>
      <c r="JT111" s="55"/>
      <c r="JU111" s="55"/>
      <c r="JV111" s="55"/>
      <c r="JW111" s="55"/>
      <c r="JX111" s="55"/>
      <c r="JY111" s="55"/>
      <c r="JZ111" s="55"/>
      <c r="KA111" s="55"/>
      <c r="KB111" s="319"/>
      <c r="KC111" s="319"/>
      <c r="KD111" s="55"/>
      <c r="KE111" s="55"/>
      <c r="KF111" s="55"/>
      <c r="KG111" s="55"/>
      <c r="KH111" s="55"/>
      <c r="KI111" s="55"/>
      <c r="KJ111" s="55"/>
      <c r="KK111" s="55"/>
      <c r="KL111" s="55"/>
      <c r="KM111" s="55"/>
      <c r="KN111" s="55"/>
      <c r="KO111" s="55"/>
      <c r="KP111" s="55" t="s">
        <v>5860</v>
      </c>
      <c r="KQ111" s="55"/>
      <c r="KR111" s="55"/>
      <c r="KS111" s="55"/>
      <c r="KT111" s="55"/>
      <c r="KU111" s="55"/>
      <c r="KV111" s="55"/>
      <c r="KW111" s="55"/>
      <c r="KX111" s="55"/>
      <c r="KY111" s="319"/>
      <c r="KZ111" s="55"/>
      <c r="LA111" s="55" t="s">
        <v>5871</v>
      </c>
      <c r="LB111" s="55"/>
      <c r="LC111" s="55"/>
      <c r="LD111" s="55"/>
      <c r="LE111" s="55"/>
      <c r="LF111" s="319"/>
      <c r="LG111" s="55"/>
      <c r="LH111" s="55"/>
      <c r="LI111" s="55"/>
      <c r="LJ111" s="55"/>
      <c r="LK111" s="55"/>
      <c r="LL111" s="55"/>
      <c r="LM111" s="55"/>
      <c r="LN111" s="55"/>
      <c r="LO111" s="55"/>
      <c r="LP111" s="55"/>
      <c r="LQ111" s="55"/>
      <c r="LR111" s="55"/>
      <c r="LS111" s="55"/>
      <c r="LT111" s="319"/>
      <c r="LU111" s="55"/>
      <c r="LV111" s="55"/>
      <c r="LW111" s="55"/>
      <c r="LX111" s="55"/>
      <c r="LY111" s="55"/>
      <c r="LZ111" s="55"/>
      <c r="MA111" s="55"/>
      <c r="MB111" s="55"/>
      <c r="MC111" s="55"/>
      <c r="MD111" s="55"/>
      <c r="ME111" s="55"/>
      <c r="MF111" s="319"/>
      <c r="MG111" s="55"/>
      <c r="MH111" s="55"/>
      <c r="MI111" s="319"/>
      <c r="MJ111" s="55"/>
      <c r="MK111" s="55"/>
      <c r="ML111" s="55"/>
      <c r="MM111" s="319"/>
      <c r="MN111" s="55"/>
      <c r="MO111" s="55"/>
      <c r="MP111" s="55"/>
      <c r="MQ111" s="55"/>
      <c r="MR111" s="55"/>
      <c r="MS111" s="55"/>
      <c r="MT111" s="55"/>
      <c r="MU111" s="55"/>
      <c r="MV111" s="55"/>
      <c r="MW111" s="55"/>
      <c r="MX111" s="319"/>
      <c r="MY111" s="55"/>
      <c r="MZ111" s="55" t="s">
        <v>5860</v>
      </c>
      <c r="NA111" s="55"/>
      <c r="NB111" s="55"/>
      <c r="NC111" s="55"/>
      <c r="ND111" s="55"/>
      <c r="NE111" s="319"/>
      <c r="NF111" s="55"/>
      <c r="NG111" s="55"/>
      <c r="NH111" s="55"/>
      <c r="NI111" s="55"/>
      <c r="NJ111" s="55"/>
      <c r="NK111" s="55"/>
      <c r="NL111" s="55"/>
      <c r="NM111" s="55"/>
      <c r="NN111" s="55"/>
      <c r="NO111" s="55"/>
      <c r="NP111" s="55"/>
      <c r="NQ111" s="55"/>
      <c r="NR111" s="55"/>
      <c r="NS111" s="55"/>
      <c r="NT111" s="55"/>
      <c r="NU111" s="55"/>
      <c r="NV111" s="55"/>
      <c r="NW111" s="55"/>
      <c r="NX111" s="55"/>
      <c r="NY111" s="55"/>
      <c r="NZ111" s="55"/>
      <c r="OA111" s="55"/>
      <c r="OB111" s="55"/>
      <c r="OC111" s="55"/>
      <c r="OD111" s="55"/>
      <c r="OE111" s="55"/>
      <c r="OF111" s="55"/>
      <c r="OG111" s="55"/>
      <c r="OH111" s="55"/>
      <c r="OI111" s="55"/>
      <c r="OJ111" s="55"/>
      <c r="OK111" s="55"/>
      <c r="OL111" s="55"/>
      <c r="OM111" s="55"/>
      <c r="ON111" s="55"/>
      <c r="OO111" s="55"/>
      <c r="OP111" s="55"/>
      <c r="OQ111" s="55"/>
      <c r="OR111" s="55"/>
      <c r="OS111" s="55"/>
      <c r="OT111" s="55"/>
      <c r="OU111" s="55"/>
      <c r="OV111" s="55"/>
      <c r="OW111" s="55"/>
      <c r="OX111" s="55"/>
      <c r="OY111" s="55"/>
      <c r="OZ111" s="55"/>
      <c r="PA111" s="55"/>
      <c r="PB111" s="55"/>
      <c r="PC111" s="55"/>
      <c r="PD111" s="55"/>
      <c r="PE111" s="55"/>
      <c r="PF111" s="55"/>
      <c r="PG111" s="55"/>
      <c r="PH111" s="55"/>
      <c r="PI111" s="55"/>
      <c r="PJ111" s="55"/>
      <c r="PK111" s="55"/>
      <c r="PL111" s="55"/>
      <c r="PM111" s="55"/>
      <c r="PN111" s="55"/>
      <c r="PO111" s="55"/>
      <c r="PP111" s="55"/>
      <c r="PQ111" s="55"/>
      <c r="PR111" s="55"/>
      <c r="PS111" s="55"/>
      <c r="PT111" s="55"/>
      <c r="PU111" s="55"/>
      <c r="PV111" s="55"/>
      <c r="PW111" s="55"/>
      <c r="PX111" s="55"/>
      <c r="PY111" s="55"/>
      <c r="PZ111" s="55"/>
    </row>
    <row r="112" spans="1:442" ht="14.5">
      <c r="A112" s="256">
        <v>108</v>
      </c>
      <c r="B112" s="230" t="s">
        <v>5950</v>
      </c>
      <c r="C112" s="100">
        <f t="shared" si="1"/>
        <v>1</v>
      </c>
      <c r="D112" s="319"/>
      <c r="E112" s="100"/>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t="s">
        <v>5860</v>
      </c>
      <c r="AT112" s="55"/>
      <c r="AU112" s="55"/>
      <c r="AV112" s="55"/>
      <c r="AW112" s="55"/>
      <c r="AX112" s="55"/>
      <c r="AY112" s="55"/>
      <c r="AZ112" s="55"/>
      <c r="BA112" s="55"/>
      <c r="BB112" s="55"/>
      <c r="BC112" s="100"/>
      <c r="BD112" s="55"/>
      <c r="BE112" s="55"/>
      <c r="BF112" s="55"/>
      <c r="BG112" s="55"/>
      <c r="BH112" s="55"/>
      <c r="BI112" s="55"/>
      <c r="BJ112" s="55"/>
      <c r="BK112" s="55"/>
      <c r="BL112" s="55"/>
      <c r="BM112" s="55"/>
      <c r="BN112" s="55"/>
      <c r="BO112" s="55"/>
      <c r="BP112" s="55"/>
      <c r="BQ112" s="55"/>
      <c r="BR112" s="55"/>
      <c r="BS112" s="257"/>
      <c r="BT112" s="319"/>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c r="DK112" s="55"/>
      <c r="DL112" s="55"/>
      <c r="DM112" s="55"/>
      <c r="DN112" s="55"/>
      <c r="DO112" s="55"/>
      <c r="DP112" s="55" t="s">
        <v>568</v>
      </c>
      <c r="DQ112" s="55"/>
      <c r="DR112" s="55"/>
      <c r="DS112" s="55"/>
      <c r="DT112" s="55"/>
      <c r="DU112" s="55"/>
      <c r="DV112" s="55"/>
      <c r="DW112" s="55"/>
      <c r="DX112" s="55"/>
      <c r="DY112" s="55"/>
      <c r="DZ112" s="55"/>
      <c r="EA112" s="55"/>
      <c r="EB112" s="55"/>
      <c r="EC112" s="55"/>
      <c r="ED112" s="55"/>
      <c r="EE112" s="55"/>
      <c r="EF112" s="55"/>
      <c r="EG112" s="55"/>
      <c r="EH112" s="55"/>
      <c r="EI112" s="55"/>
      <c r="EJ112" s="55"/>
      <c r="EK112" s="55"/>
      <c r="EL112" s="55"/>
      <c r="EM112" s="55"/>
      <c r="EN112" s="55"/>
      <c r="EO112" s="55"/>
      <c r="EP112" s="55"/>
      <c r="EQ112" s="55"/>
      <c r="ER112" s="55"/>
      <c r="ES112" s="55"/>
      <c r="ET112" s="55"/>
      <c r="EU112" s="55"/>
      <c r="EV112" s="55"/>
      <c r="EW112" s="55"/>
      <c r="EX112" s="55"/>
      <c r="EY112" s="55"/>
      <c r="EZ112" s="55"/>
      <c r="FA112" s="55"/>
      <c r="FB112" s="55"/>
      <c r="FC112" s="55"/>
      <c r="FD112" s="55"/>
      <c r="FE112" s="55"/>
      <c r="FF112" s="55"/>
      <c r="FG112" s="55"/>
      <c r="FH112" s="55"/>
      <c r="FI112" s="259"/>
      <c r="FJ112" s="55"/>
      <c r="FK112" s="55"/>
      <c r="FL112" s="55"/>
      <c r="FM112" s="55"/>
      <c r="FN112" s="55"/>
      <c r="FO112" s="55"/>
      <c r="FP112" s="55"/>
      <c r="FQ112" s="260"/>
      <c r="FR112" s="260"/>
      <c r="FS112" s="55"/>
      <c r="FT112" s="55"/>
      <c r="FU112" s="55"/>
      <c r="FV112" s="55"/>
      <c r="FW112" s="55"/>
      <c r="FX112" s="55"/>
      <c r="FY112" s="55"/>
      <c r="FZ112" s="55"/>
      <c r="GA112" s="55"/>
      <c r="GB112" s="55"/>
      <c r="GC112" s="55"/>
      <c r="GD112" s="55"/>
      <c r="GE112" s="55"/>
      <c r="GF112" s="55"/>
      <c r="GG112" s="55"/>
      <c r="GH112" s="55"/>
      <c r="GI112" s="55"/>
      <c r="GJ112" s="55"/>
      <c r="GK112" s="55"/>
      <c r="GL112" s="55"/>
      <c r="GM112" s="55"/>
      <c r="GN112" s="55"/>
      <c r="GO112" s="55"/>
      <c r="GP112" s="55"/>
      <c r="GQ112" s="55"/>
      <c r="GR112" s="55"/>
      <c r="GS112" s="55"/>
      <c r="GT112" s="55"/>
      <c r="GU112" s="55"/>
      <c r="GV112" s="55"/>
      <c r="GW112" s="55"/>
      <c r="GX112" s="55"/>
      <c r="GY112" s="55"/>
      <c r="GZ112" s="55"/>
      <c r="HA112" s="55"/>
      <c r="HB112" s="55"/>
      <c r="HC112" s="55"/>
      <c r="HD112" s="55"/>
      <c r="HE112" s="55"/>
      <c r="HF112" s="55"/>
      <c r="HG112" s="55"/>
      <c r="HH112" s="55"/>
      <c r="HI112" s="55"/>
      <c r="HJ112" s="55"/>
      <c r="HK112" s="55"/>
      <c r="HL112" s="55"/>
      <c r="HM112" s="55"/>
      <c r="HN112" s="55"/>
      <c r="HO112" s="55"/>
      <c r="HP112" s="55"/>
      <c r="HQ112" s="55"/>
      <c r="HR112" s="260"/>
      <c r="HS112" s="55"/>
      <c r="HT112" s="55"/>
      <c r="HU112" s="55"/>
      <c r="HV112" s="55"/>
      <c r="HW112" s="55"/>
      <c r="HX112" s="55"/>
      <c r="HY112" s="55"/>
      <c r="HZ112" s="55"/>
      <c r="IA112" s="55"/>
      <c r="IB112" s="55"/>
      <c r="IC112" s="55"/>
      <c r="ID112" s="319"/>
      <c r="IE112" s="55"/>
      <c r="IF112" s="55"/>
      <c r="IG112" s="55"/>
      <c r="IH112" s="55"/>
      <c r="II112" s="55"/>
      <c r="IJ112" s="55"/>
      <c r="IK112" s="55"/>
      <c r="IL112" s="55"/>
      <c r="IM112" s="55"/>
      <c r="IN112" s="55"/>
      <c r="IO112" s="55"/>
      <c r="IP112" s="55"/>
      <c r="IQ112" s="55"/>
      <c r="IR112" s="55"/>
      <c r="IS112" s="55"/>
      <c r="IT112" s="55"/>
      <c r="IU112" s="55"/>
      <c r="IV112" s="55"/>
      <c r="IW112" s="55"/>
      <c r="IX112" s="55"/>
      <c r="IY112" s="55"/>
      <c r="IZ112" s="55"/>
      <c r="JA112" s="55"/>
      <c r="JB112" s="55"/>
      <c r="JC112" s="55"/>
      <c r="JD112" s="55"/>
      <c r="JE112" s="55"/>
      <c r="JF112" s="55"/>
      <c r="JG112" s="55"/>
      <c r="JH112" s="319"/>
      <c r="JI112" s="55"/>
      <c r="JJ112" s="55"/>
      <c r="JK112" s="319"/>
      <c r="JL112" s="55"/>
      <c r="JM112" s="55"/>
      <c r="JN112" s="55"/>
      <c r="JO112" s="55"/>
      <c r="JP112" s="55"/>
      <c r="JQ112" s="55"/>
      <c r="JR112" s="55"/>
      <c r="JS112" s="55"/>
      <c r="JT112" s="55"/>
      <c r="JU112" s="55"/>
      <c r="JV112" s="55"/>
      <c r="JW112" s="55"/>
      <c r="JX112" s="55"/>
      <c r="JY112" s="55"/>
      <c r="JZ112" s="55"/>
      <c r="KA112" s="55"/>
      <c r="KB112" s="319"/>
      <c r="KC112" s="319"/>
      <c r="KD112" s="55"/>
      <c r="KE112" s="55"/>
      <c r="KF112" s="55"/>
      <c r="KG112" s="55"/>
      <c r="KH112" s="55"/>
      <c r="KI112" s="55"/>
      <c r="KJ112" s="55"/>
      <c r="KK112" s="55"/>
      <c r="KL112" s="55"/>
      <c r="KM112" s="55"/>
      <c r="KN112" s="55"/>
      <c r="KO112" s="55"/>
      <c r="KP112" s="55"/>
      <c r="KQ112" s="55"/>
      <c r="KR112" s="55"/>
      <c r="KS112" s="55"/>
      <c r="KT112" s="55"/>
      <c r="KU112" s="55"/>
      <c r="KV112" s="55"/>
      <c r="KW112" s="55"/>
      <c r="KX112" s="55"/>
      <c r="KY112" s="319"/>
      <c r="KZ112" s="55"/>
      <c r="LA112" s="55"/>
      <c r="LB112" s="55"/>
      <c r="LC112" s="55"/>
      <c r="LD112" s="55"/>
      <c r="LE112" s="55"/>
      <c r="LF112" s="319"/>
      <c r="LG112" s="55"/>
      <c r="LH112" s="55"/>
      <c r="LI112" s="55"/>
      <c r="LJ112" s="55"/>
      <c r="LK112" s="55"/>
      <c r="LL112" s="55"/>
      <c r="LM112" s="55"/>
      <c r="LN112" s="55"/>
      <c r="LO112" s="55"/>
      <c r="LP112" s="55"/>
      <c r="LQ112" s="55"/>
      <c r="LR112" s="55"/>
      <c r="LS112" s="55"/>
      <c r="LT112" s="319"/>
      <c r="LU112" s="55"/>
      <c r="LV112" s="55"/>
      <c r="LW112" s="55"/>
      <c r="LX112" s="55"/>
      <c r="LY112" s="55"/>
      <c r="LZ112" s="55"/>
      <c r="MA112" s="55"/>
      <c r="MB112" s="55"/>
      <c r="MC112" s="55"/>
      <c r="MD112" s="55"/>
      <c r="ME112" s="55"/>
      <c r="MF112" s="319"/>
      <c r="MG112" s="55"/>
      <c r="MH112" s="55"/>
      <c r="MI112" s="319"/>
      <c r="MJ112" s="55"/>
      <c r="MK112" s="55"/>
      <c r="ML112" s="55"/>
      <c r="MM112" s="319"/>
      <c r="MN112" s="55"/>
      <c r="MO112" s="55"/>
      <c r="MP112" s="55"/>
      <c r="MQ112" s="55"/>
      <c r="MR112" s="55"/>
      <c r="MS112" s="55"/>
      <c r="MT112" s="55"/>
      <c r="MU112" s="55"/>
      <c r="MV112" s="55"/>
      <c r="MW112" s="55"/>
      <c r="MX112" s="319"/>
      <c r="MY112" s="55"/>
      <c r="MZ112" s="55"/>
      <c r="NA112" s="55"/>
      <c r="NB112" s="55"/>
      <c r="NC112" s="55"/>
      <c r="ND112" s="55"/>
      <c r="NE112" s="319"/>
      <c r="NF112" s="55"/>
      <c r="NG112" s="55"/>
      <c r="NH112" s="55"/>
      <c r="NI112" s="55"/>
      <c r="NJ112" s="55"/>
      <c r="NK112" s="55"/>
      <c r="NL112" s="55"/>
      <c r="NM112" s="55"/>
      <c r="NN112" s="55"/>
      <c r="NO112" s="55"/>
      <c r="NP112" s="55"/>
      <c r="NQ112" s="55"/>
      <c r="NR112" s="55"/>
      <c r="NS112" s="55"/>
      <c r="NT112" s="55"/>
      <c r="NU112" s="55"/>
      <c r="NV112" s="55"/>
      <c r="NW112" s="55"/>
      <c r="NX112" s="55"/>
      <c r="NY112" s="55"/>
      <c r="NZ112" s="55"/>
      <c r="OA112" s="55"/>
      <c r="OB112" s="55"/>
      <c r="OC112" s="55"/>
      <c r="OD112" s="55"/>
      <c r="OE112" s="55"/>
      <c r="OF112" s="55"/>
      <c r="OG112" s="55"/>
      <c r="OH112" s="55"/>
      <c r="OI112" s="55"/>
      <c r="OJ112" s="55"/>
      <c r="OK112" s="55"/>
      <c r="OL112" s="55"/>
      <c r="OM112" s="55"/>
      <c r="ON112" s="55"/>
      <c r="OO112" s="55"/>
      <c r="OP112" s="55"/>
      <c r="OQ112" s="55"/>
      <c r="OR112" s="55"/>
      <c r="OS112" s="55"/>
      <c r="OT112" s="55"/>
      <c r="OU112" s="55"/>
      <c r="OV112" s="55"/>
      <c r="OW112" s="55"/>
      <c r="OX112" s="55"/>
      <c r="OY112" s="55"/>
      <c r="OZ112" s="55"/>
      <c r="PA112" s="55"/>
      <c r="PB112" s="55"/>
      <c r="PC112" s="55"/>
      <c r="PD112" s="55"/>
      <c r="PE112" s="55"/>
      <c r="PF112" s="55"/>
      <c r="PG112" s="55"/>
      <c r="PH112" s="55"/>
      <c r="PI112" s="55"/>
      <c r="PJ112" s="55"/>
      <c r="PK112" s="55"/>
      <c r="PL112" s="55"/>
      <c r="PM112" s="55"/>
      <c r="PN112" s="55"/>
      <c r="PO112" s="55"/>
      <c r="PP112" s="55"/>
      <c r="PQ112" s="55"/>
      <c r="PR112" s="55"/>
      <c r="PS112" s="55"/>
      <c r="PT112" s="55"/>
      <c r="PU112" s="55"/>
      <c r="PV112" s="55"/>
      <c r="PW112" s="55"/>
      <c r="PX112" s="55"/>
      <c r="PY112" s="55"/>
      <c r="PZ112" s="55"/>
    </row>
    <row r="113" spans="1:442" ht="14.5">
      <c r="A113" s="256">
        <v>109</v>
      </c>
      <c r="B113" s="230" t="s">
        <v>298</v>
      </c>
      <c r="C113" s="100">
        <f t="shared" si="1"/>
        <v>19</v>
      </c>
      <c r="D113" s="319"/>
      <c r="E113" s="100"/>
      <c r="F113" s="55"/>
      <c r="G113" s="55"/>
      <c r="H113" s="55"/>
      <c r="I113" s="55"/>
      <c r="J113" s="55"/>
      <c r="K113" s="55"/>
      <c r="L113" s="55"/>
      <c r="M113" s="55"/>
      <c r="N113" s="55"/>
      <c r="O113" s="55"/>
      <c r="P113" s="55"/>
      <c r="Q113" s="55"/>
      <c r="R113" s="55"/>
      <c r="S113" s="55"/>
      <c r="T113" s="55"/>
      <c r="U113" s="55"/>
      <c r="V113" s="55" t="s">
        <v>5860</v>
      </c>
      <c r="W113" s="55"/>
      <c r="X113" s="55"/>
      <c r="Y113" s="55" t="s">
        <v>5860</v>
      </c>
      <c r="Z113" s="55"/>
      <c r="AA113" s="55"/>
      <c r="AB113" s="55"/>
      <c r="AC113" s="55"/>
      <c r="AD113" s="55"/>
      <c r="AE113" s="55"/>
      <c r="AF113" s="55"/>
      <c r="AG113" s="55"/>
      <c r="AH113" s="55"/>
      <c r="AI113" s="55"/>
      <c r="AJ113" s="55"/>
      <c r="AK113" s="55"/>
      <c r="AL113" s="55"/>
      <c r="AM113" s="55"/>
      <c r="AN113" s="55"/>
      <c r="AO113" s="55"/>
      <c r="AP113" s="55"/>
      <c r="AQ113" s="55"/>
      <c r="AR113" s="55"/>
      <c r="AS113" s="55"/>
      <c r="AT113" s="55" t="s">
        <v>5860</v>
      </c>
      <c r="AU113" s="55"/>
      <c r="AV113" s="55" t="s">
        <v>5860</v>
      </c>
      <c r="AW113" s="55" t="s">
        <v>5860</v>
      </c>
      <c r="AX113" s="55"/>
      <c r="AY113" s="55"/>
      <c r="AZ113" s="55"/>
      <c r="BA113" s="55"/>
      <c r="BB113" s="55"/>
      <c r="BC113" s="100"/>
      <c r="BD113" s="55"/>
      <c r="BE113" s="55"/>
      <c r="BF113" s="55"/>
      <c r="BG113" s="55"/>
      <c r="BH113" s="55"/>
      <c r="BI113" s="55"/>
      <c r="BJ113" s="55"/>
      <c r="BK113" s="55"/>
      <c r="BL113" s="55"/>
      <c r="BM113" s="55"/>
      <c r="BN113" s="55"/>
      <c r="BO113" s="55"/>
      <c r="BP113" s="55" t="s">
        <v>5860</v>
      </c>
      <c r="BQ113" s="55"/>
      <c r="BR113" s="55"/>
      <c r="BS113" s="257"/>
      <c r="BT113" s="319"/>
      <c r="BU113" s="55" t="s">
        <v>5860</v>
      </c>
      <c r="BV113" s="55"/>
      <c r="BW113" s="55"/>
      <c r="BX113" s="55"/>
      <c r="BY113" s="55"/>
      <c r="BZ113" s="55"/>
      <c r="CA113" s="55"/>
      <c r="CB113" s="55" t="s">
        <v>5860</v>
      </c>
      <c r="CC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c r="DK113" s="55"/>
      <c r="DL113" s="55"/>
      <c r="DM113" s="55" t="s">
        <v>5860</v>
      </c>
      <c r="DN113" s="55"/>
      <c r="DO113" s="55"/>
      <c r="DP113" s="55" t="s">
        <v>568</v>
      </c>
      <c r="DQ113" s="55"/>
      <c r="DR113" s="55"/>
      <c r="DS113" s="55"/>
      <c r="DT113" s="55"/>
      <c r="DU113" s="55"/>
      <c r="DV113" s="55"/>
      <c r="DW113" s="55"/>
      <c r="DX113" s="55"/>
      <c r="DY113" s="55"/>
      <c r="DZ113" s="55"/>
      <c r="EA113" s="55"/>
      <c r="EB113" s="55"/>
      <c r="EC113" s="55"/>
      <c r="ED113" s="55"/>
      <c r="EE113" s="55"/>
      <c r="EF113" s="55"/>
      <c r="EG113" s="55" t="s">
        <v>5860</v>
      </c>
      <c r="EH113" s="55"/>
      <c r="EI113" s="55"/>
      <c r="EJ113" s="55"/>
      <c r="EK113" s="55"/>
      <c r="EL113" s="55"/>
      <c r="EM113" s="55"/>
      <c r="EN113" s="55"/>
      <c r="EO113" s="55"/>
      <c r="EP113" s="55"/>
      <c r="EQ113" s="55"/>
      <c r="ER113" s="55"/>
      <c r="ES113" s="55"/>
      <c r="ET113" s="55"/>
      <c r="EU113" s="55"/>
      <c r="EV113" s="55"/>
      <c r="EW113" s="55"/>
      <c r="EX113" s="55"/>
      <c r="EY113" s="55"/>
      <c r="EZ113" s="55"/>
      <c r="FA113" s="55"/>
      <c r="FB113" s="55"/>
      <c r="FC113" s="55"/>
      <c r="FD113" s="55"/>
      <c r="FE113" s="55"/>
      <c r="FF113" s="55"/>
      <c r="FG113" s="55"/>
      <c r="FH113" s="55"/>
      <c r="FI113" s="259"/>
      <c r="FJ113" s="55"/>
      <c r="FK113" s="55"/>
      <c r="FL113" s="55"/>
      <c r="FM113" s="55"/>
      <c r="FN113" s="55" t="s">
        <v>5860</v>
      </c>
      <c r="FO113" s="55" t="s">
        <v>5860</v>
      </c>
      <c r="FP113" s="55"/>
      <c r="FQ113" s="260"/>
      <c r="FR113" s="260"/>
      <c r="FS113" s="55"/>
      <c r="FT113" s="55"/>
      <c r="FU113" s="55"/>
      <c r="FV113" s="55"/>
      <c r="FW113" s="55"/>
      <c r="FX113" s="55"/>
      <c r="FY113" s="55"/>
      <c r="FZ113" s="55"/>
      <c r="GA113" s="55"/>
      <c r="GB113" s="55"/>
      <c r="GC113" s="55"/>
      <c r="GD113" s="55"/>
      <c r="GE113" s="55"/>
      <c r="GF113" s="55"/>
      <c r="GG113" s="55" t="s">
        <v>5860</v>
      </c>
      <c r="GH113" s="55"/>
      <c r="GI113" s="55" t="s">
        <v>5860</v>
      </c>
      <c r="GJ113" s="55"/>
      <c r="GK113" s="55"/>
      <c r="GL113" s="55"/>
      <c r="GM113" s="55"/>
      <c r="GN113" s="55"/>
      <c r="GO113" s="55"/>
      <c r="GP113" s="55"/>
      <c r="GQ113" s="55"/>
      <c r="GR113" s="55"/>
      <c r="GS113" s="55"/>
      <c r="GT113" s="55"/>
      <c r="GU113" s="55"/>
      <c r="GV113" s="55"/>
      <c r="GW113" s="55"/>
      <c r="GX113" s="55"/>
      <c r="GY113" s="55"/>
      <c r="GZ113" s="55"/>
      <c r="HA113" s="55"/>
      <c r="HB113" s="55"/>
      <c r="HC113" s="55"/>
      <c r="HD113" s="55"/>
      <c r="HE113" s="55"/>
      <c r="HF113" s="55"/>
      <c r="HG113" s="55"/>
      <c r="HH113" s="55"/>
      <c r="HI113" s="55"/>
      <c r="HJ113" s="55"/>
      <c r="HK113" s="55"/>
      <c r="HL113" s="55"/>
      <c r="HM113" s="55"/>
      <c r="HN113" s="55"/>
      <c r="HO113" s="55"/>
      <c r="HP113" s="55"/>
      <c r="HQ113" s="55"/>
      <c r="HR113" s="260"/>
      <c r="HS113" s="55"/>
      <c r="HT113" s="55"/>
      <c r="HU113" s="55"/>
      <c r="HV113" s="55"/>
      <c r="HW113" s="55"/>
      <c r="HX113" s="55"/>
      <c r="HY113" s="55"/>
      <c r="HZ113" s="55"/>
      <c r="IA113" s="55"/>
      <c r="IB113" s="55"/>
      <c r="IC113" s="55"/>
      <c r="ID113" s="319"/>
      <c r="IE113" s="55"/>
      <c r="IF113" s="55"/>
      <c r="IG113" s="55"/>
      <c r="IH113" s="55"/>
      <c r="II113" s="55"/>
      <c r="IJ113" s="55"/>
      <c r="IK113" s="55"/>
      <c r="IL113" s="55"/>
      <c r="IM113" s="55"/>
      <c r="IN113" s="55"/>
      <c r="IO113" s="55"/>
      <c r="IP113" s="55"/>
      <c r="IQ113" s="55"/>
      <c r="IR113" s="55"/>
      <c r="IS113" s="55"/>
      <c r="IT113" s="55"/>
      <c r="IU113" s="55"/>
      <c r="IV113" s="55"/>
      <c r="IW113" s="55"/>
      <c r="IX113" s="55"/>
      <c r="IY113" s="55"/>
      <c r="IZ113" s="55"/>
      <c r="JA113" s="55"/>
      <c r="JB113" s="55"/>
      <c r="JC113" s="55"/>
      <c r="JD113" s="55"/>
      <c r="JE113" s="55"/>
      <c r="JF113" s="55"/>
      <c r="JG113" s="55"/>
      <c r="JH113" s="319"/>
      <c r="JI113" s="55"/>
      <c r="JJ113" s="55"/>
      <c r="JK113" s="319"/>
      <c r="JL113" s="55"/>
      <c r="JM113" s="55"/>
      <c r="JN113" s="55"/>
      <c r="JO113" s="55"/>
      <c r="JP113" s="55"/>
      <c r="JQ113" s="55"/>
      <c r="JR113" s="55"/>
      <c r="JS113" s="55"/>
      <c r="JT113" s="55"/>
      <c r="JU113" s="55"/>
      <c r="JV113" s="55"/>
      <c r="JW113" s="55"/>
      <c r="JX113" s="55"/>
      <c r="JY113" s="55"/>
      <c r="JZ113" s="55"/>
      <c r="KA113" s="55"/>
      <c r="KB113" s="319"/>
      <c r="KC113" s="319"/>
      <c r="KD113" s="55"/>
      <c r="KE113" s="55"/>
      <c r="KF113" s="55" t="s">
        <v>5860</v>
      </c>
      <c r="KG113" s="55"/>
      <c r="KH113" s="55"/>
      <c r="KI113" s="55"/>
      <c r="KJ113" s="55"/>
      <c r="KK113" s="55"/>
      <c r="KL113" s="55"/>
      <c r="KM113" s="55"/>
      <c r="KN113" s="55"/>
      <c r="KO113" s="55"/>
      <c r="KP113" s="55"/>
      <c r="KQ113" s="55"/>
      <c r="KR113" s="55"/>
      <c r="KS113" s="55"/>
      <c r="KT113" s="55" t="s">
        <v>5860</v>
      </c>
      <c r="KU113" s="55"/>
      <c r="KV113" s="55"/>
      <c r="KW113" s="55"/>
      <c r="KX113" s="55"/>
      <c r="KY113" s="319"/>
      <c r="KZ113" s="55"/>
      <c r="LA113" s="55"/>
      <c r="LB113" s="55"/>
      <c r="LC113" s="55"/>
      <c r="LD113" s="55"/>
      <c r="LE113" s="55"/>
      <c r="LF113" s="319"/>
      <c r="LG113" s="55"/>
      <c r="LH113" s="55"/>
      <c r="LI113" s="55"/>
      <c r="LJ113" s="55"/>
      <c r="LK113" s="55"/>
      <c r="LL113" s="55"/>
      <c r="LM113" s="55"/>
      <c r="LN113" s="55" t="s">
        <v>5860</v>
      </c>
      <c r="LO113" s="55"/>
      <c r="LP113" s="55" t="s">
        <v>5860</v>
      </c>
      <c r="LQ113" s="55"/>
      <c r="LR113" s="55"/>
      <c r="LS113" s="55"/>
      <c r="LT113" s="319"/>
      <c r="LU113" s="55"/>
      <c r="LV113" s="55"/>
      <c r="LW113" s="55"/>
      <c r="LX113" s="55"/>
      <c r="LY113" s="55"/>
      <c r="LZ113" s="55" t="s">
        <v>5860</v>
      </c>
      <c r="MA113" s="55"/>
      <c r="MB113" s="55"/>
      <c r="MC113" s="55"/>
      <c r="MD113" s="55"/>
      <c r="ME113" s="55"/>
      <c r="MF113" s="319"/>
      <c r="MG113" s="55"/>
      <c r="MH113" s="55"/>
      <c r="MI113" s="319"/>
      <c r="MJ113" s="55"/>
      <c r="MK113" s="55"/>
      <c r="ML113" s="55"/>
      <c r="MM113" s="319"/>
      <c r="MN113" s="55"/>
      <c r="MO113" s="55"/>
      <c r="MP113" s="55"/>
      <c r="MQ113" s="55"/>
      <c r="MR113" s="55"/>
      <c r="MS113" s="55"/>
      <c r="MT113" s="55"/>
      <c r="MU113" s="55"/>
      <c r="MV113" s="55"/>
      <c r="MW113" s="55"/>
      <c r="MX113" s="319"/>
      <c r="MY113" s="55"/>
      <c r="MZ113" s="55"/>
      <c r="NA113" s="55"/>
      <c r="NB113" s="55"/>
      <c r="NC113" s="55"/>
      <c r="ND113" s="55"/>
      <c r="NE113" s="319"/>
      <c r="NF113" s="55"/>
      <c r="NG113" s="55"/>
      <c r="NH113" s="55"/>
      <c r="NI113" s="55"/>
      <c r="NJ113" s="55"/>
      <c r="NK113" s="55"/>
      <c r="NL113" s="55"/>
      <c r="NM113" s="55"/>
      <c r="NN113" s="55"/>
      <c r="NO113" s="55"/>
      <c r="NP113" s="55"/>
      <c r="NQ113" s="55"/>
      <c r="NR113" s="55"/>
      <c r="NS113" s="55"/>
      <c r="NT113" s="55"/>
      <c r="NU113" s="55"/>
      <c r="NV113" s="55"/>
      <c r="NW113" s="55"/>
      <c r="NX113" s="55"/>
      <c r="NY113" s="55"/>
      <c r="NZ113" s="55"/>
      <c r="OA113" s="55"/>
      <c r="OB113" s="55"/>
      <c r="OC113" s="55"/>
      <c r="OD113" s="55"/>
      <c r="OE113" s="55"/>
      <c r="OF113" s="55"/>
      <c r="OG113" s="55"/>
      <c r="OH113" s="55"/>
      <c r="OI113" s="55"/>
      <c r="OJ113" s="55"/>
      <c r="OK113" s="55"/>
      <c r="OL113" s="55"/>
      <c r="OM113" s="55"/>
      <c r="ON113" s="55"/>
      <c r="OO113" s="55"/>
      <c r="OP113" s="55"/>
      <c r="OQ113" s="55"/>
      <c r="OR113" s="55"/>
      <c r="OS113" s="55"/>
      <c r="OT113" s="55"/>
      <c r="OU113" s="55"/>
      <c r="OV113" s="55"/>
      <c r="OW113" s="55"/>
      <c r="OX113" s="55"/>
      <c r="OY113" s="55"/>
      <c r="OZ113" s="55"/>
      <c r="PA113" s="55"/>
      <c r="PB113" s="55"/>
      <c r="PC113" s="55"/>
      <c r="PD113" s="55"/>
      <c r="PE113" s="55"/>
      <c r="PF113" s="55"/>
      <c r="PG113" s="55"/>
      <c r="PH113" s="55"/>
      <c r="PI113" s="55"/>
      <c r="PJ113" s="55"/>
      <c r="PK113" s="55"/>
      <c r="PL113" s="55"/>
      <c r="PM113" s="55"/>
      <c r="PN113" s="55"/>
      <c r="PO113" s="55"/>
      <c r="PP113" s="55"/>
      <c r="PQ113" s="55"/>
      <c r="PR113" s="55"/>
      <c r="PS113" s="55"/>
      <c r="PT113" s="55"/>
      <c r="PU113" s="55"/>
      <c r="PV113" s="55"/>
      <c r="PW113" s="55"/>
      <c r="PX113" s="55"/>
      <c r="PY113" s="55"/>
      <c r="PZ113" s="55"/>
    </row>
    <row r="114" spans="1:442" ht="14.5">
      <c r="A114" s="256">
        <v>110</v>
      </c>
      <c r="B114" s="230" t="s">
        <v>330</v>
      </c>
      <c r="C114" s="100">
        <f t="shared" si="1"/>
        <v>22</v>
      </c>
      <c r="D114" s="319"/>
      <c r="E114" s="100"/>
      <c r="F114" s="55"/>
      <c r="G114" s="55"/>
      <c r="H114" s="55"/>
      <c r="I114" s="55"/>
      <c r="J114" s="55"/>
      <c r="K114" s="55"/>
      <c r="L114" s="55"/>
      <c r="M114" s="55"/>
      <c r="N114" s="55"/>
      <c r="O114" s="55"/>
      <c r="P114" s="55"/>
      <c r="Q114" s="55"/>
      <c r="R114" s="55" t="s">
        <v>5860</v>
      </c>
      <c r="S114" s="55"/>
      <c r="T114" s="55"/>
      <c r="U114" s="55"/>
      <c r="V114" s="55" t="s">
        <v>5860</v>
      </c>
      <c r="W114" s="55"/>
      <c r="X114" s="55"/>
      <c r="Y114" s="55" t="s">
        <v>5860</v>
      </c>
      <c r="Z114" s="55" t="s">
        <v>5860</v>
      </c>
      <c r="AA114" s="55"/>
      <c r="AB114" s="55"/>
      <c r="AC114" s="55" t="s">
        <v>5860</v>
      </c>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100"/>
      <c r="BD114" s="55"/>
      <c r="BE114" s="55"/>
      <c r="BF114" s="55"/>
      <c r="BG114" s="55"/>
      <c r="BH114" s="55"/>
      <c r="BI114" s="55"/>
      <c r="BJ114" s="55"/>
      <c r="BK114" s="55"/>
      <c r="BL114" s="55"/>
      <c r="BM114" s="55"/>
      <c r="BN114" s="55"/>
      <c r="BO114" s="55"/>
      <c r="BP114" s="55"/>
      <c r="BQ114" s="55"/>
      <c r="BR114" s="55"/>
      <c r="BS114" s="257"/>
      <c r="BT114" s="319"/>
      <c r="BU114" s="55" t="s">
        <v>5860</v>
      </c>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t="s">
        <v>5860</v>
      </c>
      <c r="DD114" s="55"/>
      <c r="DE114" s="55"/>
      <c r="DF114" s="55"/>
      <c r="DG114" s="55"/>
      <c r="DH114" s="55"/>
      <c r="DI114" s="55"/>
      <c r="DJ114" s="55"/>
      <c r="DK114" s="55"/>
      <c r="DL114" s="55"/>
      <c r="DM114" s="55"/>
      <c r="DN114" s="55"/>
      <c r="DO114" s="55"/>
      <c r="DP114" s="55" t="s">
        <v>568</v>
      </c>
      <c r="DQ114" s="55"/>
      <c r="DR114" s="55"/>
      <c r="DS114" s="55"/>
      <c r="DT114" s="55"/>
      <c r="DU114" s="55"/>
      <c r="DV114" s="55"/>
      <c r="DW114" s="55"/>
      <c r="DX114" s="55"/>
      <c r="DY114" s="55"/>
      <c r="DZ114" s="55"/>
      <c r="EA114" s="55"/>
      <c r="EB114" s="55"/>
      <c r="EC114" s="55"/>
      <c r="ED114" s="55"/>
      <c r="EE114" s="55"/>
      <c r="EF114" s="55"/>
      <c r="EG114" s="55" t="s">
        <v>5860</v>
      </c>
      <c r="EH114" s="55"/>
      <c r="EI114" s="55"/>
      <c r="EJ114" s="55"/>
      <c r="EK114" s="55" t="s">
        <v>5860</v>
      </c>
      <c r="EL114" s="55"/>
      <c r="EM114" s="55"/>
      <c r="EN114" s="55"/>
      <c r="EO114" s="55"/>
      <c r="EP114" s="55" t="s">
        <v>5871</v>
      </c>
      <c r="EQ114" s="55"/>
      <c r="ER114" s="55"/>
      <c r="ES114" s="55"/>
      <c r="ET114" s="55"/>
      <c r="EU114" s="55"/>
      <c r="EV114" s="55"/>
      <c r="EW114" s="55"/>
      <c r="EX114" s="55"/>
      <c r="EY114" s="55"/>
      <c r="EZ114" s="55"/>
      <c r="FA114" s="55"/>
      <c r="FB114" s="55"/>
      <c r="FC114" s="55"/>
      <c r="FD114" s="55"/>
      <c r="FE114" s="55"/>
      <c r="FF114" s="55"/>
      <c r="FG114" s="55"/>
      <c r="FH114" s="55"/>
      <c r="FI114" s="259"/>
      <c r="FJ114" s="55"/>
      <c r="FK114" s="55"/>
      <c r="FL114" s="55"/>
      <c r="FM114" s="55"/>
      <c r="FN114" s="55"/>
      <c r="FO114" s="55"/>
      <c r="FP114" s="55"/>
      <c r="FQ114" s="260"/>
      <c r="FR114" s="260"/>
      <c r="FS114" s="55"/>
      <c r="FT114" s="55"/>
      <c r="FU114" s="55"/>
      <c r="FV114" s="55"/>
      <c r="FW114" s="55"/>
      <c r="FX114" s="55"/>
      <c r="FY114" s="55"/>
      <c r="FZ114" s="55"/>
      <c r="GA114" s="55"/>
      <c r="GB114" s="55"/>
      <c r="GC114" s="55"/>
      <c r="GD114" s="55"/>
      <c r="GE114" s="55"/>
      <c r="GF114" s="55"/>
      <c r="GG114" s="55"/>
      <c r="GH114" s="55"/>
      <c r="GI114" s="55" t="s">
        <v>5860</v>
      </c>
      <c r="GJ114" s="55"/>
      <c r="GK114" s="55"/>
      <c r="GL114" s="55"/>
      <c r="GM114" s="55"/>
      <c r="GN114" s="55"/>
      <c r="GO114" s="55"/>
      <c r="GP114" s="55"/>
      <c r="GQ114" s="55"/>
      <c r="GR114" s="55"/>
      <c r="GS114" s="55"/>
      <c r="GT114" s="55"/>
      <c r="GU114" s="55"/>
      <c r="GV114" s="55"/>
      <c r="GW114" s="55"/>
      <c r="GX114" s="55"/>
      <c r="GY114" s="55"/>
      <c r="GZ114" s="55"/>
      <c r="HA114" s="55"/>
      <c r="HB114" s="55" t="s">
        <v>5860</v>
      </c>
      <c r="HC114" s="55" t="s">
        <v>5860</v>
      </c>
      <c r="HD114" s="55" t="s">
        <v>5860</v>
      </c>
      <c r="HE114" s="55"/>
      <c r="HF114" s="55"/>
      <c r="HG114" s="55"/>
      <c r="HH114" s="55"/>
      <c r="HI114" s="55"/>
      <c r="HJ114" s="55"/>
      <c r="HK114" s="55"/>
      <c r="HL114" s="55"/>
      <c r="HM114" s="55"/>
      <c r="HN114" s="55"/>
      <c r="HO114" s="55"/>
      <c r="HP114" s="55"/>
      <c r="HQ114" s="55"/>
      <c r="HR114" s="260"/>
      <c r="HS114" s="55"/>
      <c r="HT114" s="55"/>
      <c r="HU114" s="55"/>
      <c r="HV114" s="55"/>
      <c r="HW114" s="55"/>
      <c r="HX114" s="55"/>
      <c r="HY114" s="55"/>
      <c r="HZ114" s="55"/>
      <c r="IA114" s="55"/>
      <c r="IB114" s="55"/>
      <c r="IC114" s="55"/>
      <c r="ID114" s="319"/>
      <c r="IE114" s="55"/>
      <c r="IF114" s="55"/>
      <c r="IG114" s="55"/>
      <c r="IH114" s="55"/>
      <c r="II114" s="55"/>
      <c r="IJ114" s="55"/>
      <c r="IK114" s="55"/>
      <c r="IL114" s="55"/>
      <c r="IM114" s="55" t="s">
        <v>5860</v>
      </c>
      <c r="IN114" s="55"/>
      <c r="IO114" s="55"/>
      <c r="IP114" s="55"/>
      <c r="IQ114" s="55"/>
      <c r="IR114" s="55" t="s">
        <v>5860</v>
      </c>
      <c r="IS114" s="55"/>
      <c r="IT114" s="55"/>
      <c r="IU114" s="55"/>
      <c r="IV114" s="55"/>
      <c r="IW114" s="55"/>
      <c r="IX114" s="55"/>
      <c r="IY114" s="55"/>
      <c r="IZ114" s="55"/>
      <c r="JA114" s="55"/>
      <c r="JB114" s="55"/>
      <c r="JC114" s="55" t="s">
        <v>5860</v>
      </c>
      <c r="JD114" s="55" t="s">
        <v>5860</v>
      </c>
      <c r="JE114" s="55"/>
      <c r="JF114" s="55"/>
      <c r="JG114" s="55"/>
      <c r="JH114" s="319"/>
      <c r="JI114" s="55" t="s">
        <v>5860</v>
      </c>
      <c r="JJ114" s="55" t="s">
        <v>5860</v>
      </c>
      <c r="JK114" s="319"/>
      <c r="JL114" s="55"/>
      <c r="JM114" s="55" t="s">
        <v>5860</v>
      </c>
      <c r="JN114" s="55"/>
      <c r="JO114" s="55" t="s">
        <v>5860</v>
      </c>
      <c r="JP114" s="55"/>
      <c r="JQ114" s="55"/>
      <c r="JR114" s="55"/>
      <c r="JS114" s="55"/>
      <c r="JT114" s="55"/>
      <c r="JU114" s="55"/>
      <c r="JV114" s="55"/>
      <c r="JW114" s="55"/>
      <c r="JX114" s="55"/>
      <c r="JY114" s="55"/>
      <c r="JZ114" s="55"/>
      <c r="KA114" s="55"/>
      <c r="KB114" s="319"/>
      <c r="KC114" s="319"/>
      <c r="KD114" s="55"/>
      <c r="KE114" s="55"/>
      <c r="KF114" s="55"/>
      <c r="KG114" s="55"/>
      <c r="KH114" s="55"/>
      <c r="KI114" s="55"/>
      <c r="KJ114" s="55"/>
      <c r="KK114" s="55"/>
      <c r="KL114" s="55"/>
      <c r="KM114" s="55"/>
      <c r="KN114" s="55"/>
      <c r="KO114" s="55"/>
      <c r="KP114" s="55"/>
      <c r="KQ114" s="55"/>
      <c r="KR114" s="55"/>
      <c r="KS114" s="55"/>
      <c r="KT114" s="55"/>
      <c r="KU114" s="55"/>
      <c r="KV114" s="55"/>
      <c r="KW114" s="55"/>
      <c r="KX114" s="55"/>
      <c r="KY114" s="319"/>
      <c r="KZ114" s="55"/>
      <c r="LA114" s="55"/>
      <c r="LB114" s="55"/>
      <c r="LC114" s="55"/>
      <c r="LD114" s="55"/>
      <c r="LE114" s="55"/>
      <c r="LF114" s="319"/>
      <c r="LG114" s="55"/>
      <c r="LH114" s="55"/>
      <c r="LI114" s="55"/>
      <c r="LJ114" s="55"/>
      <c r="LK114" s="55"/>
      <c r="LL114" s="55"/>
      <c r="LM114" s="55"/>
      <c r="LN114" s="55"/>
      <c r="LO114" s="55"/>
      <c r="LP114" s="55"/>
      <c r="LQ114" s="55"/>
      <c r="LR114" s="55"/>
      <c r="LS114" s="55"/>
      <c r="LT114" s="319"/>
      <c r="LU114" s="55"/>
      <c r="LV114" s="55"/>
      <c r="LW114" s="55"/>
      <c r="LX114" s="55"/>
      <c r="LY114" s="55"/>
      <c r="LZ114" s="55"/>
      <c r="MA114" s="55"/>
      <c r="MB114" s="55"/>
      <c r="MC114" s="55"/>
      <c r="MD114" s="55"/>
      <c r="ME114" s="55"/>
      <c r="MF114" s="319"/>
      <c r="MG114" s="55"/>
      <c r="MH114" s="55"/>
      <c r="MI114" s="319"/>
      <c r="MJ114" s="55"/>
      <c r="MK114" s="55"/>
      <c r="ML114" s="55"/>
      <c r="MM114" s="319"/>
      <c r="MN114" s="55"/>
      <c r="MO114" s="55"/>
      <c r="MP114" s="55"/>
      <c r="MQ114" s="55"/>
      <c r="MR114" s="55"/>
      <c r="MS114" s="55"/>
      <c r="MT114" s="55"/>
      <c r="MU114" s="55"/>
      <c r="MV114" s="55"/>
      <c r="MW114" s="55"/>
      <c r="MX114" s="319"/>
      <c r="MY114" s="55"/>
      <c r="MZ114" s="55"/>
      <c r="NA114" s="55"/>
      <c r="NB114" s="55"/>
      <c r="NC114" s="55"/>
      <c r="ND114" s="55"/>
      <c r="NE114" s="319"/>
      <c r="NF114" s="55"/>
      <c r="NG114" s="55"/>
      <c r="NH114" s="55"/>
      <c r="NI114" s="55"/>
      <c r="NJ114" s="55"/>
      <c r="NK114" s="55"/>
      <c r="NL114" s="55"/>
      <c r="NM114" s="55"/>
      <c r="NN114" s="55"/>
      <c r="NO114" s="55"/>
      <c r="NP114" s="55"/>
      <c r="NQ114" s="55"/>
      <c r="NR114" s="55"/>
      <c r="NS114" s="55"/>
      <c r="NT114" s="55"/>
      <c r="NU114" s="55"/>
      <c r="NV114" s="55"/>
      <c r="NW114" s="55"/>
      <c r="NX114" s="55"/>
      <c r="NY114" s="55"/>
      <c r="NZ114" s="55"/>
      <c r="OA114" s="55"/>
      <c r="OB114" s="55"/>
      <c r="OC114" s="55"/>
      <c r="OD114" s="55"/>
      <c r="OE114" s="55"/>
      <c r="OF114" s="55"/>
      <c r="OG114" s="55"/>
      <c r="OH114" s="55"/>
      <c r="OI114" s="55"/>
      <c r="OJ114" s="55"/>
      <c r="OK114" s="55"/>
      <c r="OL114" s="55"/>
      <c r="OM114" s="55"/>
      <c r="ON114" s="55"/>
      <c r="OO114" s="55"/>
      <c r="OP114" s="55"/>
      <c r="OQ114" s="55"/>
      <c r="OR114" s="55"/>
      <c r="OS114" s="55"/>
      <c r="OT114" s="55"/>
      <c r="OU114" s="55"/>
      <c r="OV114" s="55"/>
      <c r="OW114" s="55"/>
      <c r="OX114" s="55"/>
      <c r="OY114" s="55"/>
      <c r="OZ114" s="55"/>
      <c r="PA114" s="55"/>
      <c r="PB114" s="55"/>
      <c r="PC114" s="55"/>
      <c r="PD114" s="55"/>
      <c r="PE114" s="55"/>
      <c r="PF114" s="55"/>
      <c r="PG114" s="55"/>
      <c r="PH114" s="55"/>
      <c r="PI114" s="55"/>
      <c r="PJ114" s="55"/>
      <c r="PK114" s="55"/>
      <c r="PL114" s="55"/>
      <c r="PM114" s="55"/>
      <c r="PN114" s="55"/>
      <c r="PO114" s="55"/>
      <c r="PP114" s="55"/>
      <c r="PQ114" s="55"/>
      <c r="PR114" s="55"/>
      <c r="PS114" s="55"/>
      <c r="PT114" s="55"/>
      <c r="PU114" s="55"/>
      <c r="PV114" s="55"/>
      <c r="PW114" s="55"/>
      <c r="PX114" s="55"/>
      <c r="PY114" s="55"/>
      <c r="PZ114" s="55"/>
    </row>
    <row r="115" spans="1:442" ht="14.5">
      <c r="A115" s="256">
        <v>111</v>
      </c>
      <c r="B115" s="230" t="s">
        <v>5951</v>
      </c>
      <c r="C115" s="100">
        <f t="shared" si="1"/>
        <v>0</v>
      </c>
      <c r="D115" s="319"/>
      <c r="E115" s="100"/>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100"/>
      <c r="BD115" s="55"/>
      <c r="BE115" s="55"/>
      <c r="BF115" s="55"/>
      <c r="BG115" s="55"/>
      <c r="BH115" s="55"/>
      <c r="BI115" s="55"/>
      <c r="BJ115" s="55"/>
      <c r="BK115" s="55"/>
      <c r="BL115" s="55"/>
      <c r="BM115" s="55"/>
      <c r="BN115" s="55"/>
      <c r="BO115" s="55"/>
      <c r="BP115" s="55"/>
      <c r="BQ115" s="55"/>
      <c r="BR115" s="55"/>
      <c r="BS115" s="257"/>
      <c r="BT115" s="319"/>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c r="DK115" s="55"/>
      <c r="DL115" s="55"/>
      <c r="DM115" s="55"/>
      <c r="DN115" s="55"/>
      <c r="DO115" s="55"/>
      <c r="DP115" s="55" t="s">
        <v>568</v>
      </c>
      <c r="DQ115" s="55"/>
      <c r="DR115" s="55"/>
      <c r="DS115" s="55"/>
      <c r="DT115" s="55"/>
      <c r="DU115" s="55"/>
      <c r="DV115" s="55"/>
      <c r="DW115" s="55"/>
      <c r="DX115" s="55"/>
      <c r="DY115" s="55"/>
      <c r="DZ115" s="55"/>
      <c r="EA115" s="55"/>
      <c r="EB115" s="55"/>
      <c r="EC115" s="55"/>
      <c r="ED115" s="55"/>
      <c r="EE115" s="55"/>
      <c r="EF115" s="55"/>
      <c r="EG115" s="55"/>
      <c r="EH115" s="55"/>
      <c r="EI115" s="55"/>
      <c r="EJ115" s="55"/>
      <c r="EK115" s="55"/>
      <c r="EL115" s="55"/>
      <c r="EM115" s="55"/>
      <c r="EN115" s="55"/>
      <c r="EO115" s="55"/>
      <c r="EP115" s="55"/>
      <c r="EQ115" s="55"/>
      <c r="ER115" s="55"/>
      <c r="ES115" s="55"/>
      <c r="ET115" s="55"/>
      <c r="EU115" s="55"/>
      <c r="EV115" s="55"/>
      <c r="EW115" s="55"/>
      <c r="EX115" s="55"/>
      <c r="EY115" s="55"/>
      <c r="EZ115" s="55"/>
      <c r="FA115" s="55"/>
      <c r="FB115" s="55"/>
      <c r="FC115" s="55"/>
      <c r="FD115" s="55"/>
      <c r="FE115" s="55"/>
      <c r="FF115" s="55"/>
      <c r="FG115" s="55"/>
      <c r="FH115" s="55"/>
      <c r="FI115" s="259"/>
      <c r="FJ115" s="55"/>
      <c r="FK115" s="55"/>
      <c r="FL115" s="55"/>
      <c r="FM115" s="55"/>
      <c r="FN115" s="55"/>
      <c r="FO115" s="55"/>
      <c r="FP115" s="55"/>
      <c r="FQ115" s="260"/>
      <c r="FR115" s="260"/>
      <c r="FS115" s="55"/>
      <c r="FT115" s="55"/>
      <c r="FU115" s="55"/>
      <c r="FV115" s="55"/>
      <c r="FW115" s="55"/>
      <c r="FX115" s="55"/>
      <c r="FY115" s="55"/>
      <c r="FZ115" s="55"/>
      <c r="GA115" s="55"/>
      <c r="GB115" s="55"/>
      <c r="GC115" s="55"/>
      <c r="GD115" s="55"/>
      <c r="GE115" s="55"/>
      <c r="GF115" s="55"/>
      <c r="GG115" s="55"/>
      <c r="GH115" s="55"/>
      <c r="GI115" s="55"/>
      <c r="GJ115" s="55"/>
      <c r="GK115" s="55"/>
      <c r="GL115" s="55"/>
      <c r="GM115" s="55"/>
      <c r="GN115" s="55"/>
      <c r="GO115" s="55"/>
      <c r="GP115" s="55"/>
      <c r="GQ115" s="55"/>
      <c r="GR115" s="55"/>
      <c r="GS115" s="55"/>
      <c r="GT115" s="55"/>
      <c r="GU115" s="55"/>
      <c r="GV115" s="55"/>
      <c r="GW115" s="55"/>
      <c r="GX115" s="55"/>
      <c r="GY115" s="55"/>
      <c r="GZ115" s="55"/>
      <c r="HA115" s="55"/>
      <c r="HB115" s="55"/>
      <c r="HC115" s="55"/>
      <c r="HD115" s="55"/>
      <c r="HE115" s="55"/>
      <c r="HF115" s="55"/>
      <c r="HG115" s="55"/>
      <c r="HH115" s="55"/>
      <c r="HI115" s="55"/>
      <c r="HJ115" s="55"/>
      <c r="HK115" s="55"/>
      <c r="HL115" s="55"/>
      <c r="HM115" s="55"/>
      <c r="HN115" s="55"/>
      <c r="HO115" s="55"/>
      <c r="HP115" s="55"/>
      <c r="HQ115" s="55"/>
      <c r="HR115" s="260"/>
      <c r="HS115" s="55"/>
      <c r="HT115" s="55"/>
      <c r="HU115" s="55"/>
      <c r="HV115" s="55"/>
      <c r="HW115" s="55"/>
      <c r="HX115" s="55"/>
      <c r="HY115" s="55"/>
      <c r="HZ115" s="55"/>
      <c r="IA115" s="55"/>
      <c r="IB115" s="55"/>
      <c r="IC115" s="55"/>
      <c r="ID115" s="319"/>
      <c r="IE115" s="55"/>
      <c r="IF115" s="55"/>
      <c r="IG115" s="55"/>
      <c r="IH115" s="55"/>
      <c r="II115" s="55"/>
      <c r="IJ115" s="55"/>
      <c r="IK115" s="55"/>
      <c r="IL115" s="55"/>
      <c r="IM115" s="55"/>
      <c r="IN115" s="55"/>
      <c r="IO115" s="55"/>
      <c r="IP115" s="55"/>
      <c r="IQ115" s="55"/>
      <c r="IR115" s="55"/>
      <c r="IS115" s="55"/>
      <c r="IT115" s="55"/>
      <c r="IU115" s="55"/>
      <c r="IV115" s="55"/>
      <c r="IW115" s="55"/>
      <c r="IX115" s="55"/>
      <c r="IY115" s="55"/>
      <c r="IZ115" s="55"/>
      <c r="JA115" s="55"/>
      <c r="JB115" s="55"/>
      <c r="JC115" s="55"/>
      <c r="JD115" s="55"/>
      <c r="JE115" s="55"/>
      <c r="JF115" s="55"/>
      <c r="JG115" s="55"/>
      <c r="JH115" s="319"/>
      <c r="JI115" s="55"/>
      <c r="JJ115" s="55"/>
      <c r="JK115" s="319"/>
      <c r="JL115" s="55"/>
      <c r="JM115" s="55"/>
      <c r="JN115" s="55"/>
      <c r="JO115" s="55"/>
      <c r="JP115" s="55"/>
      <c r="JQ115" s="55"/>
      <c r="JR115" s="55"/>
      <c r="JS115" s="55"/>
      <c r="JT115" s="55"/>
      <c r="JU115" s="55"/>
      <c r="JV115" s="55"/>
      <c r="JW115" s="55"/>
      <c r="JX115" s="55"/>
      <c r="JY115" s="55"/>
      <c r="JZ115" s="55"/>
      <c r="KA115" s="55"/>
      <c r="KB115" s="319"/>
      <c r="KC115" s="319"/>
      <c r="KD115" s="55"/>
      <c r="KE115" s="55"/>
      <c r="KF115" s="55"/>
      <c r="KG115" s="55"/>
      <c r="KH115" s="55"/>
      <c r="KI115" s="55"/>
      <c r="KJ115" s="55"/>
      <c r="KK115" s="55"/>
      <c r="KL115" s="55"/>
      <c r="KM115" s="55"/>
      <c r="KN115" s="55"/>
      <c r="KO115" s="55"/>
      <c r="KP115" s="55"/>
      <c r="KQ115" s="55"/>
      <c r="KR115" s="55"/>
      <c r="KS115" s="55"/>
      <c r="KT115" s="55"/>
      <c r="KU115" s="55"/>
      <c r="KV115" s="55"/>
      <c r="KW115" s="55"/>
      <c r="KX115" s="55"/>
      <c r="KY115" s="319"/>
      <c r="KZ115" s="55"/>
      <c r="LA115" s="55"/>
      <c r="LB115" s="55"/>
      <c r="LC115" s="55"/>
      <c r="LD115" s="55"/>
      <c r="LE115" s="55"/>
      <c r="LF115" s="319"/>
      <c r="LG115" s="55"/>
      <c r="LH115" s="55"/>
      <c r="LI115" s="55"/>
      <c r="LJ115" s="55"/>
      <c r="LK115" s="55"/>
      <c r="LL115" s="55"/>
      <c r="LM115" s="55"/>
      <c r="LN115" s="55"/>
      <c r="LO115" s="55"/>
      <c r="LP115" s="55"/>
      <c r="LQ115" s="55"/>
      <c r="LR115" s="55"/>
      <c r="LS115" s="55"/>
      <c r="LT115" s="319"/>
      <c r="LU115" s="55"/>
      <c r="LV115" s="55"/>
      <c r="LW115" s="55"/>
      <c r="LX115" s="55"/>
      <c r="LY115" s="55"/>
      <c r="LZ115" s="55"/>
      <c r="MA115" s="55"/>
      <c r="MB115" s="55"/>
      <c r="MC115" s="55"/>
      <c r="MD115" s="55"/>
      <c r="ME115" s="55"/>
      <c r="MF115" s="319"/>
      <c r="MG115" s="55"/>
      <c r="MH115" s="55"/>
      <c r="MI115" s="319"/>
      <c r="MJ115" s="55"/>
      <c r="MK115" s="55"/>
      <c r="ML115" s="55"/>
      <c r="MM115" s="319"/>
      <c r="MN115" s="55"/>
      <c r="MO115" s="55"/>
      <c r="MP115" s="55"/>
      <c r="MQ115" s="55"/>
      <c r="MR115" s="55"/>
      <c r="MS115" s="55"/>
      <c r="MT115" s="55"/>
      <c r="MU115" s="55"/>
      <c r="MV115" s="55"/>
      <c r="MW115" s="55"/>
      <c r="MX115" s="319"/>
      <c r="MY115" s="55"/>
      <c r="MZ115" s="55"/>
      <c r="NA115" s="55"/>
      <c r="NB115" s="55"/>
      <c r="NC115" s="55"/>
      <c r="ND115" s="55"/>
      <c r="NE115" s="319"/>
      <c r="NF115" s="55"/>
      <c r="NG115" s="55"/>
      <c r="NH115" s="55"/>
      <c r="NI115" s="55"/>
      <c r="NJ115" s="55"/>
      <c r="NK115" s="55"/>
      <c r="NL115" s="55"/>
      <c r="NM115" s="55"/>
      <c r="NN115" s="55"/>
      <c r="NO115" s="55"/>
      <c r="NP115" s="55"/>
      <c r="NQ115" s="55"/>
      <c r="NR115" s="55"/>
      <c r="NS115" s="55"/>
      <c r="NT115" s="55"/>
      <c r="NU115" s="55"/>
      <c r="NV115" s="55"/>
      <c r="NW115" s="55"/>
      <c r="NX115" s="55"/>
      <c r="NY115" s="55"/>
      <c r="NZ115" s="55"/>
      <c r="OA115" s="55"/>
      <c r="OB115" s="55"/>
      <c r="OC115" s="55"/>
      <c r="OD115" s="55"/>
      <c r="OE115" s="55"/>
      <c r="OF115" s="55"/>
      <c r="OG115" s="55"/>
      <c r="OH115" s="55"/>
      <c r="OI115" s="55"/>
      <c r="OJ115" s="55"/>
      <c r="OK115" s="55"/>
      <c r="OL115" s="55"/>
      <c r="OM115" s="55"/>
      <c r="ON115" s="55"/>
      <c r="OO115" s="55"/>
      <c r="OP115" s="55"/>
      <c r="OQ115" s="55"/>
      <c r="OR115" s="55"/>
      <c r="OS115" s="55"/>
      <c r="OT115" s="55"/>
      <c r="OU115" s="55"/>
      <c r="OV115" s="55"/>
      <c r="OW115" s="55"/>
      <c r="OX115" s="55"/>
      <c r="OY115" s="55"/>
      <c r="OZ115" s="55"/>
      <c r="PA115" s="55"/>
      <c r="PB115" s="55"/>
      <c r="PC115" s="55"/>
      <c r="PD115" s="55"/>
      <c r="PE115" s="55"/>
      <c r="PF115" s="55"/>
      <c r="PG115" s="55"/>
      <c r="PH115" s="55"/>
      <c r="PI115" s="55"/>
      <c r="PJ115" s="55"/>
      <c r="PK115" s="55"/>
      <c r="PL115" s="55"/>
      <c r="PM115" s="55"/>
      <c r="PN115" s="55"/>
      <c r="PO115" s="55"/>
      <c r="PP115" s="55"/>
      <c r="PQ115" s="55"/>
      <c r="PR115" s="55"/>
      <c r="PS115" s="55"/>
      <c r="PT115" s="55"/>
      <c r="PU115" s="55"/>
      <c r="PV115" s="55"/>
      <c r="PW115" s="55"/>
      <c r="PX115" s="55"/>
      <c r="PY115" s="55"/>
      <c r="PZ115" s="55"/>
    </row>
    <row r="116" spans="1:442" ht="14.5">
      <c r="A116" s="256">
        <v>112</v>
      </c>
      <c r="B116" s="230" t="s">
        <v>5952</v>
      </c>
      <c r="C116" s="100">
        <f t="shared" si="1"/>
        <v>1</v>
      </c>
      <c r="D116" s="319"/>
      <c r="E116" s="100"/>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100"/>
      <c r="BD116" s="55"/>
      <c r="BE116" s="55"/>
      <c r="BF116" s="55"/>
      <c r="BG116" s="55"/>
      <c r="BH116" s="55"/>
      <c r="BI116" s="55"/>
      <c r="BJ116" s="55"/>
      <c r="BK116" s="55"/>
      <c r="BL116" s="55"/>
      <c r="BM116" s="55"/>
      <c r="BN116" s="55"/>
      <c r="BO116" s="55"/>
      <c r="BP116" s="55"/>
      <c r="BQ116" s="55"/>
      <c r="BR116" s="55"/>
      <c r="BS116" s="257"/>
      <c r="BT116" s="319"/>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c r="DK116" s="55"/>
      <c r="DL116" s="55"/>
      <c r="DM116" s="55"/>
      <c r="DN116" s="55"/>
      <c r="DO116" s="55"/>
      <c r="DP116" s="55"/>
      <c r="DQ116" s="55"/>
      <c r="DR116" s="55"/>
      <c r="DS116" s="55"/>
      <c r="DT116" s="55"/>
      <c r="DU116" s="55"/>
      <c r="DV116" s="55"/>
      <c r="DW116" s="55"/>
      <c r="DX116" s="55"/>
      <c r="DY116" s="55"/>
      <c r="DZ116" s="55"/>
      <c r="EA116" s="55"/>
      <c r="EB116" s="55"/>
      <c r="EC116" s="55"/>
      <c r="ED116" s="55"/>
      <c r="EE116" s="55"/>
      <c r="EF116" s="55"/>
      <c r="EG116" s="55"/>
      <c r="EH116" s="55"/>
      <c r="EI116" s="55"/>
      <c r="EJ116" s="55"/>
      <c r="EK116" s="55"/>
      <c r="EL116" s="55"/>
      <c r="EM116" s="55"/>
      <c r="EN116" s="55"/>
      <c r="EO116" s="55"/>
      <c r="EP116" s="55"/>
      <c r="EQ116" s="55"/>
      <c r="ER116" s="55"/>
      <c r="ES116" s="55"/>
      <c r="ET116" s="55"/>
      <c r="EU116" s="55"/>
      <c r="EV116" s="55"/>
      <c r="EW116" s="55"/>
      <c r="EX116" s="55"/>
      <c r="EY116" s="55"/>
      <c r="EZ116" s="55"/>
      <c r="FA116" s="55"/>
      <c r="FB116" s="55"/>
      <c r="FC116" s="55"/>
      <c r="FD116" s="55"/>
      <c r="FE116" s="55"/>
      <c r="FF116" s="55"/>
      <c r="FG116" s="55"/>
      <c r="FH116" s="55"/>
      <c r="FI116" s="259"/>
      <c r="FJ116" s="55"/>
      <c r="FK116" s="55"/>
      <c r="FL116" s="55"/>
      <c r="FM116" s="55"/>
      <c r="FN116" s="55"/>
      <c r="FO116" s="55"/>
      <c r="FP116" s="55"/>
      <c r="FQ116" s="260"/>
      <c r="FR116" s="260"/>
      <c r="FS116" s="55"/>
      <c r="FT116" s="55"/>
      <c r="FU116" s="55"/>
      <c r="FV116" s="55"/>
      <c r="FW116" s="55"/>
      <c r="FX116" s="55"/>
      <c r="FY116" s="55"/>
      <c r="FZ116" s="55"/>
      <c r="GA116" s="55"/>
      <c r="GB116" s="55"/>
      <c r="GC116" s="55"/>
      <c r="GD116" s="55"/>
      <c r="GE116" s="55"/>
      <c r="GF116" s="55"/>
      <c r="GG116" s="55"/>
      <c r="GH116" s="55"/>
      <c r="GI116" s="55"/>
      <c r="GJ116" s="55"/>
      <c r="GK116" s="55"/>
      <c r="GL116" s="55"/>
      <c r="GM116" s="55"/>
      <c r="GN116" s="55"/>
      <c r="GO116" s="55"/>
      <c r="GP116" s="55"/>
      <c r="GQ116" s="55"/>
      <c r="GR116" s="55"/>
      <c r="GS116" s="55"/>
      <c r="GT116" s="55"/>
      <c r="GU116" s="55"/>
      <c r="GV116" s="55"/>
      <c r="GW116" s="55"/>
      <c r="GX116" s="55"/>
      <c r="GY116" s="55"/>
      <c r="GZ116" s="55"/>
      <c r="HA116" s="55"/>
      <c r="HB116" s="55"/>
      <c r="HC116" s="55"/>
      <c r="HD116" s="55"/>
      <c r="HE116" s="55"/>
      <c r="HF116" s="55"/>
      <c r="HG116" s="55"/>
      <c r="HH116" s="55"/>
      <c r="HI116" s="55"/>
      <c r="HJ116" s="55"/>
      <c r="HK116" s="55"/>
      <c r="HL116" s="55"/>
      <c r="HM116" s="55"/>
      <c r="HN116" s="55"/>
      <c r="HO116" s="55"/>
      <c r="HP116" s="55"/>
      <c r="HQ116" s="55"/>
      <c r="HR116" s="260"/>
      <c r="HS116" s="55"/>
      <c r="HT116" s="55"/>
      <c r="HU116" s="55"/>
      <c r="HV116" s="55"/>
      <c r="HW116" s="55"/>
      <c r="HX116" s="55"/>
      <c r="HY116" s="55"/>
      <c r="HZ116" s="55"/>
      <c r="IA116" s="55"/>
      <c r="IB116" s="55"/>
      <c r="IC116" s="55"/>
      <c r="ID116" s="319"/>
      <c r="IE116" s="55"/>
      <c r="IF116" s="55"/>
      <c r="IG116" s="55"/>
      <c r="IH116" s="55"/>
      <c r="II116" s="55"/>
      <c r="IJ116" s="55"/>
      <c r="IK116" s="55"/>
      <c r="IL116" s="55"/>
      <c r="IM116" s="55"/>
      <c r="IN116" s="55"/>
      <c r="IO116" s="55"/>
      <c r="IP116" s="55"/>
      <c r="IQ116" s="55"/>
      <c r="IR116" s="55"/>
      <c r="IS116" s="55"/>
      <c r="IT116" s="55"/>
      <c r="IU116" s="55"/>
      <c r="IV116" s="55"/>
      <c r="IW116" s="55"/>
      <c r="IX116" s="55"/>
      <c r="IY116" s="55"/>
      <c r="IZ116" s="55"/>
      <c r="JA116" s="55"/>
      <c r="JB116" s="55"/>
      <c r="JC116" s="55"/>
      <c r="JD116" s="55"/>
      <c r="JE116" s="55"/>
      <c r="JF116" s="55"/>
      <c r="JG116" s="55"/>
      <c r="JH116" s="319"/>
      <c r="JI116" s="55"/>
      <c r="JJ116" s="55"/>
      <c r="JK116" s="319"/>
      <c r="JL116" s="55"/>
      <c r="JM116" s="55"/>
      <c r="JN116" s="55"/>
      <c r="JO116" s="55"/>
      <c r="JP116" s="55"/>
      <c r="JQ116" s="55"/>
      <c r="JR116" s="55"/>
      <c r="JS116" s="55"/>
      <c r="JT116" s="55"/>
      <c r="JU116" s="55"/>
      <c r="JV116" s="55"/>
      <c r="JW116" s="55"/>
      <c r="JX116" s="55"/>
      <c r="JY116" s="55"/>
      <c r="JZ116" s="55"/>
      <c r="KA116" s="55"/>
      <c r="KB116" s="319"/>
      <c r="KC116" s="319"/>
      <c r="KD116" s="55"/>
      <c r="KE116" s="55"/>
      <c r="KF116" s="55"/>
      <c r="KG116" s="55"/>
      <c r="KH116" s="55"/>
      <c r="KI116" s="55"/>
      <c r="KJ116" s="55"/>
      <c r="KK116" s="55"/>
      <c r="KL116" s="55"/>
      <c r="KM116" s="55"/>
      <c r="KN116" s="55"/>
      <c r="KO116" s="55"/>
      <c r="KP116" s="55"/>
      <c r="KQ116" s="55"/>
      <c r="KR116" s="55"/>
      <c r="KS116" s="55"/>
      <c r="KT116" s="55"/>
      <c r="KU116" s="55"/>
      <c r="KV116" s="55"/>
      <c r="KW116" s="55"/>
      <c r="KX116" s="55"/>
      <c r="KY116" s="319"/>
      <c r="KZ116" s="55"/>
      <c r="LA116" s="55"/>
      <c r="LB116" s="55"/>
      <c r="LC116" s="55"/>
      <c r="LD116" s="55"/>
      <c r="LE116" s="55"/>
      <c r="LF116" s="319"/>
      <c r="LG116" s="55"/>
      <c r="LH116" s="55"/>
      <c r="LI116" s="55"/>
      <c r="LJ116" s="55"/>
      <c r="LK116" s="55"/>
      <c r="LL116" s="55"/>
      <c r="LM116" s="55"/>
      <c r="LN116" s="55"/>
      <c r="LO116" s="55"/>
      <c r="LP116" s="55"/>
      <c r="LQ116" s="55"/>
      <c r="LR116" s="55"/>
      <c r="LS116" s="55"/>
      <c r="LT116" s="319"/>
      <c r="LU116" s="55"/>
      <c r="LV116" s="55"/>
      <c r="LW116" s="55"/>
      <c r="LX116" s="55"/>
      <c r="LY116" s="55"/>
      <c r="LZ116" s="55"/>
      <c r="MA116" s="55"/>
      <c r="MB116" s="55"/>
      <c r="MC116" s="55"/>
      <c r="MD116" s="55"/>
      <c r="ME116" s="55" t="s">
        <v>5860</v>
      </c>
      <c r="MF116" s="319"/>
      <c r="MG116" s="55"/>
      <c r="MH116" s="55"/>
      <c r="MI116" s="319"/>
      <c r="MJ116" s="55"/>
      <c r="MK116" s="55"/>
      <c r="ML116" s="55"/>
      <c r="MM116" s="319"/>
      <c r="MN116" s="55"/>
      <c r="MO116" s="55"/>
      <c r="MP116" s="55"/>
      <c r="MQ116" s="55"/>
      <c r="MR116" s="55"/>
      <c r="MS116" s="55"/>
      <c r="MT116" s="55"/>
      <c r="MU116" s="55"/>
      <c r="MV116" s="55"/>
      <c r="MW116" s="55"/>
      <c r="MX116" s="319"/>
      <c r="MY116" s="55"/>
      <c r="MZ116" s="55"/>
      <c r="NA116" s="55"/>
      <c r="NB116" s="55"/>
      <c r="NC116" s="55"/>
      <c r="ND116" s="55"/>
      <c r="NE116" s="319"/>
      <c r="NF116" s="55"/>
      <c r="NG116" s="55"/>
      <c r="NH116" s="55"/>
      <c r="NI116" s="55"/>
      <c r="NJ116" s="55"/>
      <c r="NK116" s="55"/>
      <c r="NL116" s="55"/>
      <c r="NM116" s="55"/>
      <c r="NN116" s="55"/>
      <c r="NO116" s="55"/>
      <c r="NP116" s="55"/>
      <c r="NQ116" s="55"/>
      <c r="NR116" s="55"/>
      <c r="NS116" s="55"/>
      <c r="NT116" s="55"/>
      <c r="NU116" s="55"/>
      <c r="NV116" s="55"/>
      <c r="NW116" s="55"/>
      <c r="NX116" s="55"/>
      <c r="NY116" s="55"/>
      <c r="NZ116" s="55"/>
      <c r="OA116" s="55"/>
      <c r="OB116" s="55"/>
      <c r="OC116" s="55"/>
      <c r="OD116" s="55"/>
      <c r="OE116" s="55"/>
      <c r="OF116" s="55"/>
      <c r="OG116" s="55"/>
      <c r="OH116" s="55"/>
      <c r="OI116" s="55"/>
      <c r="OJ116" s="55"/>
      <c r="OK116" s="55"/>
      <c r="OL116" s="55"/>
      <c r="OM116" s="55"/>
      <c r="ON116" s="55"/>
      <c r="OO116" s="55"/>
      <c r="OP116" s="55"/>
      <c r="OQ116" s="55"/>
      <c r="OR116" s="55"/>
      <c r="OS116" s="55"/>
      <c r="OT116" s="55"/>
      <c r="OU116" s="55"/>
      <c r="OV116" s="55"/>
      <c r="OW116" s="55"/>
      <c r="OX116" s="55"/>
      <c r="OY116" s="55"/>
      <c r="OZ116" s="55"/>
      <c r="PA116" s="55"/>
      <c r="PB116" s="55"/>
      <c r="PC116" s="55"/>
      <c r="PD116" s="55"/>
      <c r="PE116" s="55"/>
      <c r="PF116" s="55"/>
      <c r="PG116" s="55"/>
      <c r="PH116" s="55"/>
      <c r="PI116" s="55"/>
      <c r="PJ116" s="55"/>
      <c r="PK116" s="55"/>
      <c r="PL116" s="55"/>
      <c r="PM116" s="55"/>
      <c r="PN116" s="55"/>
      <c r="PO116" s="55"/>
      <c r="PP116" s="55"/>
      <c r="PQ116" s="55"/>
      <c r="PR116" s="55"/>
      <c r="PS116" s="55"/>
      <c r="PT116" s="55"/>
      <c r="PU116" s="55"/>
      <c r="PV116" s="55"/>
      <c r="PW116" s="55"/>
      <c r="PX116" s="55"/>
      <c r="PY116" s="55"/>
      <c r="PZ116" s="55"/>
    </row>
    <row r="117" spans="1:442" ht="14.5">
      <c r="A117" s="256">
        <v>113</v>
      </c>
      <c r="B117" s="230" t="s">
        <v>5953</v>
      </c>
      <c r="C117" s="100">
        <f t="shared" si="1"/>
        <v>6</v>
      </c>
      <c r="D117" s="319"/>
      <c r="E117" s="100"/>
      <c r="F117" s="55"/>
      <c r="G117" s="55"/>
      <c r="H117" s="55"/>
      <c r="I117" s="55"/>
      <c r="J117" s="55"/>
      <c r="K117" s="55"/>
      <c r="L117" s="55"/>
      <c r="M117" s="55"/>
      <c r="N117" s="55"/>
      <c r="O117" s="55"/>
      <c r="P117" s="55"/>
      <c r="Q117" s="55"/>
      <c r="R117" s="55"/>
      <c r="S117" s="55"/>
      <c r="T117" s="55"/>
      <c r="U117" s="55"/>
      <c r="V117" s="55"/>
      <c r="W117" s="55"/>
      <c r="X117" s="55" t="s">
        <v>5860</v>
      </c>
      <c r="Y117" s="55"/>
      <c r="Z117" s="55"/>
      <c r="AA117" s="55"/>
      <c r="AB117" s="55"/>
      <c r="AC117" s="55"/>
      <c r="AD117" s="55"/>
      <c r="AE117" s="55"/>
      <c r="AF117" s="55"/>
      <c r="AG117" s="55"/>
      <c r="AH117" s="55"/>
      <c r="AI117" s="55" t="s">
        <v>5860</v>
      </c>
      <c r="AJ117" s="55"/>
      <c r="AK117" s="55"/>
      <c r="AL117" s="55"/>
      <c r="AM117" s="55"/>
      <c r="AN117" s="55"/>
      <c r="AO117" s="55"/>
      <c r="AP117" s="55"/>
      <c r="AQ117" s="55"/>
      <c r="AR117" s="55"/>
      <c r="AS117" s="55"/>
      <c r="AT117" s="55"/>
      <c r="AU117" s="55"/>
      <c r="AV117" s="55"/>
      <c r="AW117" s="55"/>
      <c r="AX117" s="55"/>
      <c r="AY117" s="55"/>
      <c r="AZ117" s="55"/>
      <c r="BA117" s="55"/>
      <c r="BB117" s="55"/>
      <c r="BC117" s="100"/>
      <c r="BD117" s="55"/>
      <c r="BE117" s="55"/>
      <c r="BF117" s="55"/>
      <c r="BG117" s="55"/>
      <c r="BH117" s="55"/>
      <c r="BI117" s="55"/>
      <c r="BJ117" s="55"/>
      <c r="BK117" s="55"/>
      <c r="BL117" s="55" t="s">
        <v>5860</v>
      </c>
      <c r="BM117" s="55"/>
      <c r="BN117" s="55"/>
      <c r="BO117" s="55"/>
      <c r="BP117" s="55"/>
      <c r="BQ117" s="55"/>
      <c r="BR117" s="55"/>
      <c r="BS117" s="257"/>
      <c r="BT117" s="319"/>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t="s">
        <v>5860</v>
      </c>
      <c r="DK117" s="55"/>
      <c r="DL117" s="55"/>
      <c r="DM117" s="55"/>
      <c r="DN117" s="55"/>
      <c r="DO117" s="55"/>
      <c r="DP117" s="55" t="s">
        <v>568</v>
      </c>
      <c r="DQ117" s="55" t="s">
        <v>5860</v>
      </c>
      <c r="DR117" s="55"/>
      <c r="DS117" s="55"/>
      <c r="DT117" s="55"/>
      <c r="DU117" s="55"/>
      <c r="DV117" s="55"/>
      <c r="DW117" s="55"/>
      <c r="DX117" s="55"/>
      <c r="DY117" s="55"/>
      <c r="DZ117" s="55"/>
      <c r="EA117" s="55"/>
      <c r="EB117" s="55"/>
      <c r="EC117" s="55"/>
      <c r="ED117" s="55"/>
      <c r="EE117" s="55"/>
      <c r="EF117" s="55"/>
      <c r="EG117" s="55"/>
      <c r="EH117" s="55" t="s">
        <v>5860</v>
      </c>
      <c r="EI117" s="55"/>
      <c r="EJ117" s="55"/>
      <c r="EK117" s="55"/>
      <c r="EL117" s="55"/>
      <c r="EM117" s="55"/>
      <c r="EN117" s="55"/>
      <c r="EO117" s="55"/>
      <c r="EP117" s="55"/>
      <c r="EQ117" s="55"/>
      <c r="ER117" s="55"/>
      <c r="ES117" s="55"/>
      <c r="ET117" s="55"/>
      <c r="EU117" s="55"/>
      <c r="EV117" s="55"/>
      <c r="EW117" s="55"/>
      <c r="EX117" s="55"/>
      <c r="EY117" s="55"/>
      <c r="EZ117" s="55"/>
      <c r="FA117" s="55"/>
      <c r="FB117" s="55"/>
      <c r="FC117" s="55"/>
      <c r="FD117" s="55"/>
      <c r="FE117" s="55"/>
      <c r="FF117" s="55"/>
      <c r="FG117" s="55"/>
      <c r="FH117" s="55"/>
      <c r="FI117" s="259"/>
      <c r="FJ117" s="55"/>
      <c r="FK117" s="55"/>
      <c r="FL117" s="55"/>
      <c r="FM117" s="55"/>
      <c r="FN117" s="55"/>
      <c r="FO117" s="55"/>
      <c r="FP117" s="55"/>
      <c r="FQ117" s="260"/>
      <c r="FR117" s="260"/>
      <c r="FS117" s="55"/>
      <c r="FT117" s="55"/>
      <c r="FU117" s="55"/>
      <c r="FV117" s="55"/>
      <c r="FW117" s="55"/>
      <c r="FX117" s="55"/>
      <c r="FY117" s="55"/>
      <c r="FZ117" s="55"/>
      <c r="GA117" s="55"/>
      <c r="GB117" s="55"/>
      <c r="GC117" s="55"/>
      <c r="GD117" s="55"/>
      <c r="GE117" s="55"/>
      <c r="GF117" s="55"/>
      <c r="GG117" s="55"/>
      <c r="GH117" s="55"/>
      <c r="GI117" s="55"/>
      <c r="GJ117" s="55"/>
      <c r="GK117" s="55"/>
      <c r="GL117" s="55"/>
      <c r="GM117" s="55"/>
      <c r="GN117" s="55"/>
      <c r="GO117" s="55"/>
      <c r="GP117" s="55"/>
      <c r="GQ117" s="55"/>
      <c r="GR117" s="55"/>
      <c r="GS117" s="55"/>
      <c r="GT117" s="55"/>
      <c r="GU117" s="55"/>
      <c r="GV117" s="55"/>
      <c r="GW117" s="55"/>
      <c r="GX117" s="55"/>
      <c r="GY117" s="55"/>
      <c r="GZ117" s="55"/>
      <c r="HA117" s="55"/>
      <c r="HB117" s="55"/>
      <c r="HC117" s="55"/>
      <c r="HD117" s="55"/>
      <c r="HE117" s="55"/>
      <c r="HF117" s="55"/>
      <c r="HG117" s="55"/>
      <c r="HH117" s="55"/>
      <c r="HI117" s="55"/>
      <c r="HJ117" s="55"/>
      <c r="HK117" s="55"/>
      <c r="HL117" s="55"/>
      <c r="HM117" s="55"/>
      <c r="HN117" s="55"/>
      <c r="HO117" s="55"/>
      <c r="HP117" s="55"/>
      <c r="HQ117" s="55"/>
      <c r="HR117" s="260"/>
      <c r="HS117" s="55"/>
      <c r="HT117" s="55"/>
      <c r="HU117" s="55"/>
      <c r="HV117" s="55"/>
      <c r="HW117" s="55"/>
      <c r="HX117" s="55"/>
      <c r="HY117" s="55"/>
      <c r="HZ117" s="55"/>
      <c r="IA117" s="55"/>
      <c r="IB117" s="55"/>
      <c r="IC117" s="55"/>
      <c r="ID117" s="319"/>
      <c r="IE117" s="55"/>
      <c r="IF117" s="55"/>
      <c r="IG117" s="55"/>
      <c r="IH117" s="55"/>
      <c r="II117" s="55"/>
      <c r="IJ117" s="55"/>
      <c r="IK117" s="55"/>
      <c r="IL117" s="55"/>
      <c r="IM117" s="55"/>
      <c r="IN117" s="55"/>
      <c r="IO117" s="55"/>
      <c r="IP117" s="55"/>
      <c r="IQ117" s="55"/>
      <c r="IR117" s="55"/>
      <c r="IS117" s="55"/>
      <c r="IT117" s="55"/>
      <c r="IU117" s="55"/>
      <c r="IV117" s="55"/>
      <c r="IW117" s="55"/>
      <c r="IX117" s="55"/>
      <c r="IY117" s="55"/>
      <c r="IZ117" s="55"/>
      <c r="JA117" s="55"/>
      <c r="JB117" s="55"/>
      <c r="JC117" s="55"/>
      <c r="JD117" s="55"/>
      <c r="JE117" s="55"/>
      <c r="JF117" s="55"/>
      <c r="JG117" s="55"/>
      <c r="JH117" s="319"/>
      <c r="JI117" s="55"/>
      <c r="JJ117" s="55"/>
      <c r="JK117" s="319"/>
      <c r="JL117" s="55"/>
      <c r="JM117" s="55"/>
      <c r="JN117" s="55"/>
      <c r="JO117" s="55"/>
      <c r="JP117" s="55"/>
      <c r="JQ117" s="55"/>
      <c r="JR117" s="55"/>
      <c r="JS117" s="55"/>
      <c r="JT117" s="55"/>
      <c r="JU117" s="55"/>
      <c r="JV117" s="55"/>
      <c r="JW117" s="55"/>
      <c r="JX117" s="55"/>
      <c r="JY117" s="55"/>
      <c r="JZ117" s="55"/>
      <c r="KA117" s="55"/>
      <c r="KB117" s="319"/>
      <c r="KC117" s="319"/>
      <c r="KD117" s="55"/>
      <c r="KE117" s="55"/>
      <c r="KF117" s="55"/>
      <c r="KG117" s="55"/>
      <c r="KH117" s="55"/>
      <c r="KI117" s="55"/>
      <c r="KJ117" s="55"/>
      <c r="KK117" s="55"/>
      <c r="KL117" s="55"/>
      <c r="KM117" s="55"/>
      <c r="KN117" s="55"/>
      <c r="KO117" s="55"/>
      <c r="KP117" s="55"/>
      <c r="KQ117" s="55"/>
      <c r="KR117" s="55"/>
      <c r="KS117" s="55"/>
      <c r="KT117" s="55"/>
      <c r="KU117" s="55"/>
      <c r="KV117" s="55"/>
      <c r="KW117" s="55"/>
      <c r="KX117" s="55"/>
      <c r="KY117" s="319"/>
      <c r="KZ117" s="55"/>
      <c r="LA117" s="55"/>
      <c r="LB117" s="55"/>
      <c r="LC117" s="55"/>
      <c r="LD117" s="55"/>
      <c r="LE117" s="55"/>
      <c r="LF117" s="319"/>
      <c r="LG117" s="55"/>
      <c r="LH117" s="55"/>
      <c r="LI117" s="55"/>
      <c r="LJ117" s="55"/>
      <c r="LK117" s="55"/>
      <c r="LL117" s="55"/>
      <c r="LM117" s="55"/>
      <c r="LN117" s="55"/>
      <c r="LO117" s="55"/>
      <c r="LP117" s="55"/>
      <c r="LQ117" s="55"/>
      <c r="LR117" s="55"/>
      <c r="LS117" s="55"/>
      <c r="LT117" s="319"/>
      <c r="LU117" s="55"/>
      <c r="LV117" s="55"/>
      <c r="LW117" s="55"/>
      <c r="LX117" s="55"/>
      <c r="LY117" s="55"/>
      <c r="LZ117" s="55"/>
      <c r="MA117" s="55"/>
      <c r="MB117" s="55"/>
      <c r="MC117" s="55"/>
      <c r="MD117" s="55"/>
      <c r="ME117" s="55"/>
      <c r="MF117" s="319"/>
      <c r="MG117" s="55"/>
      <c r="MH117" s="55"/>
      <c r="MI117" s="319"/>
      <c r="MJ117" s="55"/>
      <c r="MK117" s="55"/>
      <c r="ML117" s="55"/>
      <c r="MM117" s="319"/>
      <c r="MN117" s="55"/>
      <c r="MO117" s="55"/>
      <c r="MP117" s="55"/>
      <c r="MQ117" s="55"/>
      <c r="MR117" s="55"/>
      <c r="MS117" s="55"/>
      <c r="MT117" s="55"/>
      <c r="MU117" s="55"/>
      <c r="MV117" s="55"/>
      <c r="MW117" s="55"/>
      <c r="MX117" s="319"/>
      <c r="MY117" s="55"/>
      <c r="MZ117" s="55"/>
      <c r="NA117" s="55"/>
      <c r="NB117" s="55"/>
      <c r="NC117" s="55"/>
      <c r="ND117" s="55"/>
      <c r="NE117" s="319"/>
      <c r="NF117" s="55"/>
      <c r="NG117" s="55"/>
      <c r="NH117" s="55"/>
      <c r="NI117" s="55"/>
      <c r="NJ117" s="55"/>
      <c r="NK117" s="55"/>
      <c r="NL117" s="55"/>
      <c r="NM117" s="55"/>
      <c r="NN117" s="55"/>
      <c r="NO117" s="55"/>
      <c r="NP117" s="55"/>
      <c r="NQ117" s="55"/>
      <c r="NR117" s="55"/>
      <c r="NS117" s="55"/>
      <c r="NT117" s="55"/>
      <c r="NU117" s="55"/>
      <c r="NV117" s="55"/>
      <c r="NW117" s="55"/>
      <c r="NX117" s="55"/>
      <c r="NY117" s="55"/>
      <c r="NZ117" s="55"/>
      <c r="OA117" s="55"/>
      <c r="OB117" s="55"/>
      <c r="OC117" s="55"/>
      <c r="OD117" s="55"/>
      <c r="OE117" s="55"/>
      <c r="OF117" s="55"/>
      <c r="OG117" s="55"/>
      <c r="OH117" s="55"/>
      <c r="OI117" s="55"/>
      <c r="OJ117" s="55"/>
      <c r="OK117" s="55"/>
      <c r="OL117" s="55"/>
      <c r="OM117" s="55"/>
      <c r="ON117" s="55"/>
      <c r="OO117" s="55"/>
      <c r="OP117" s="55"/>
      <c r="OQ117" s="55"/>
      <c r="OR117" s="55"/>
      <c r="OS117" s="55"/>
      <c r="OT117" s="55"/>
      <c r="OU117" s="55"/>
      <c r="OV117" s="55"/>
      <c r="OW117" s="55"/>
      <c r="OX117" s="55"/>
      <c r="OY117" s="55"/>
      <c r="OZ117" s="55"/>
      <c r="PA117" s="55"/>
      <c r="PB117" s="55"/>
      <c r="PC117" s="55"/>
      <c r="PD117" s="55"/>
      <c r="PE117" s="55"/>
      <c r="PF117" s="55"/>
      <c r="PG117" s="55"/>
      <c r="PH117" s="55"/>
      <c r="PI117" s="55"/>
      <c r="PJ117" s="55"/>
      <c r="PK117" s="55"/>
      <c r="PL117" s="55"/>
      <c r="PM117" s="55"/>
      <c r="PN117" s="55"/>
      <c r="PO117" s="55"/>
      <c r="PP117" s="55"/>
      <c r="PQ117" s="55"/>
      <c r="PR117" s="55"/>
      <c r="PS117" s="55"/>
      <c r="PT117" s="55"/>
      <c r="PU117" s="55"/>
      <c r="PV117" s="55"/>
      <c r="PW117" s="55"/>
      <c r="PX117" s="55"/>
      <c r="PY117" s="55"/>
      <c r="PZ117" s="55"/>
    </row>
    <row r="118" spans="1:442" ht="14.5">
      <c r="A118" s="256">
        <v>114</v>
      </c>
      <c r="B118" s="230" t="s">
        <v>312</v>
      </c>
      <c r="C118" s="100">
        <f t="shared" si="1"/>
        <v>40</v>
      </c>
      <c r="D118" s="319"/>
      <c r="E118" s="100"/>
      <c r="F118" s="55"/>
      <c r="G118" s="55"/>
      <c r="H118" s="55"/>
      <c r="I118" s="55"/>
      <c r="J118" s="55"/>
      <c r="K118" s="55"/>
      <c r="L118" s="55"/>
      <c r="M118" s="55" t="s">
        <v>5860</v>
      </c>
      <c r="N118" s="55"/>
      <c r="O118" s="55"/>
      <c r="P118" s="55"/>
      <c r="Q118" s="55"/>
      <c r="R118" s="55"/>
      <c r="S118" s="55" t="s">
        <v>5860</v>
      </c>
      <c r="T118" s="55"/>
      <c r="U118" s="55"/>
      <c r="V118" s="55"/>
      <c r="W118" s="55"/>
      <c r="X118" s="55"/>
      <c r="Y118" s="55"/>
      <c r="Z118" s="55" t="s">
        <v>5860</v>
      </c>
      <c r="AA118" s="55"/>
      <c r="AB118" s="55"/>
      <c r="AC118" s="55"/>
      <c r="AD118" s="55"/>
      <c r="AE118" s="55"/>
      <c r="AF118" s="55"/>
      <c r="AG118" s="55"/>
      <c r="AH118" s="55" t="s">
        <v>5860</v>
      </c>
      <c r="AI118" s="55"/>
      <c r="AJ118" s="55"/>
      <c r="AK118" s="55" t="s">
        <v>5860</v>
      </c>
      <c r="AL118" s="55"/>
      <c r="AM118" s="55"/>
      <c r="AN118" s="55"/>
      <c r="AO118" s="55"/>
      <c r="AP118" s="55"/>
      <c r="AQ118" s="55" t="s">
        <v>5860</v>
      </c>
      <c r="AR118" s="55" t="s">
        <v>5860</v>
      </c>
      <c r="AS118" s="55"/>
      <c r="AT118" s="55"/>
      <c r="AU118" s="55"/>
      <c r="AV118" s="55"/>
      <c r="AW118" s="55"/>
      <c r="AX118" s="55"/>
      <c r="AY118" s="55"/>
      <c r="AZ118" s="55"/>
      <c r="BA118" s="55"/>
      <c r="BB118" s="55" t="s">
        <v>5860</v>
      </c>
      <c r="BC118" s="100"/>
      <c r="BD118" s="55"/>
      <c r="BE118" s="55" t="s">
        <v>5860</v>
      </c>
      <c r="BF118" s="55"/>
      <c r="BG118" s="55"/>
      <c r="BH118" s="55"/>
      <c r="BI118" s="55"/>
      <c r="BJ118" s="55"/>
      <c r="BK118" s="55"/>
      <c r="BL118" s="55"/>
      <c r="BM118" s="55"/>
      <c r="BN118" s="55"/>
      <c r="BO118" s="55"/>
      <c r="BP118" s="55"/>
      <c r="BQ118" s="55"/>
      <c r="BR118" s="55"/>
      <c r="BS118" s="257"/>
      <c r="BT118" s="319"/>
      <c r="BU118" s="55"/>
      <c r="BV118" s="55"/>
      <c r="BW118" s="55"/>
      <c r="BX118" s="55" t="s">
        <v>5860</v>
      </c>
      <c r="BY118" s="55"/>
      <c r="BZ118" s="55"/>
      <c r="CA118" s="55" t="s">
        <v>5860</v>
      </c>
      <c r="CB118" s="55"/>
      <c r="CC118" s="55"/>
      <c r="CD118" s="55"/>
      <c r="CE118" s="55"/>
      <c r="CF118" s="55" t="s">
        <v>5860</v>
      </c>
      <c r="CG118" s="55"/>
      <c r="CH118" s="55"/>
      <c r="CI118" s="55"/>
      <c r="CJ118" s="55"/>
      <c r="CK118" s="55"/>
      <c r="CL118" s="55"/>
      <c r="CM118" s="55"/>
      <c r="CN118" s="55"/>
      <c r="CO118" s="55"/>
      <c r="CP118" s="55" t="s">
        <v>5860</v>
      </c>
      <c r="CQ118" s="55"/>
      <c r="CR118" s="55"/>
      <c r="CS118" s="55"/>
      <c r="CT118" s="55"/>
      <c r="CU118" s="55" t="s">
        <v>5860</v>
      </c>
      <c r="CV118" s="55"/>
      <c r="CW118" s="55" t="s">
        <v>5860</v>
      </c>
      <c r="CX118" s="55" t="s">
        <v>5860</v>
      </c>
      <c r="CY118" s="55"/>
      <c r="CZ118" s="55"/>
      <c r="DA118" s="55"/>
      <c r="DB118" s="55"/>
      <c r="DC118" s="55"/>
      <c r="DD118" s="55"/>
      <c r="DE118" s="55"/>
      <c r="DF118" s="55"/>
      <c r="DG118" s="55"/>
      <c r="DH118" s="55" t="s">
        <v>5860</v>
      </c>
      <c r="DI118" s="55"/>
      <c r="DJ118" s="55"/>
      <c r="DK118" s="55"/>
      <c r="DL118" s="55" t="s">
        <v>5860</v>
      </c>
      <c r="DM118" s="55"/>
      <c r="DN118" s="55"/>
      <c r="DO118" s="55"/>
      <c r="DP118" s="55" t="s">
        <v>568</v>
      </c>
      <c r="DQ118" s="55"/>
      <c r="DR118" s="55"/>
      <c r="DS118" s="55"/>
      <c r="DT118" s="55"/>
      <c r="DU118" s="55"/>
      <c r="DV118" s="55"/>
      <c r="DW118" s="55" t="s">
        <v>5860</v>
      </c>
      <c r="DX118" s="55"/>
      <c r="DY118" s="55"/>
      <c r="DZ118" s="55"/>
      <c r="EA118" s="55"/>
      <c r="EB118" s="55"/>
      <c r="EC118" s="55"/>
      <c r="ED118" s="55"/>
      <c r="EE118" s="55"/>
      <c r="EF118" s="55" t="s">
        <v>5860</v>
      </c>
      <c r="EG118" s="55"/>
      <c r="EH118" s="55"/>
      <c r="EI118" s="55"/>
      <c r="EJ118" s="55"/>
      <c r="EK118" s="55"/>
      <c r="EL118" s="55"/>
      <c r="EM118" s="55"/>
      <c r="EN118" s="55"/>
      <c r="EO118" s="55"/>
      <c r="EP118" s="55"/>
      <c r="EQ118" s="55"/>
      <c r="ER118" s="55"/>
      <c r="ES118" s="55"/>
      <c r="ET118" s="55"/>
      <c r="EU118" s="55"/>
      <c r="EV118" s="55"/>
      <c r="EW118" s="55"/>
      <c r="EX118" s="55"/>
      <c r="EY118" s="55"/>
      <c r="EZ118" s="55"/>
      <c r="FA118" s="55"/>
      <c r="FB118" s="55"/>
      <c r="FC118" s="55" t="s">
        <v>5860</v>
      </c>
      <c r="FD118" s="55"/>
      <c r="FE118" s="55" t="s">
        <v>5860</v>
      </c>
      <c r="FF118" s="55"/>
      <c r="FG118" s="55"/>
      <c r="FH118" s="55"/>
      <c r="FI118" s="259"/>
      <c r="FJ118" s="55"/>
      <c r="FK118" s="55" t="s">
        <v>5860</v>
      </c>
      <c r="FL118" s="55"/>
      <c r="FM118" s="55"/>
      <c r="FN118" s="55"/>
      <c r="FO118" s="55"/>
      <c r="FP118" s="55"/>
      <c r="FQ118" s="260"/>
      <c r="FR118" s="260"/>
      <c r="FS118" s="55"/>
      <c r="FT118" s="55"/>
      <c r="FU118" s="55"/>
      <c r="FV118" s="55"/>
      <c r="FW118" s="55"/>
      <c r="FX118" s="55"/>
      <c r="FY118" s="55" t="s">
        <v>5860</v>
      </c>
      <c r="FZ118" s="55"/>
      <c r="GA118" s="55" t="s">
        <v>5860</v>
      </c>
      <c r="GB118" s="55"/>
      <c r="GC118" s="55" t="s">
        <v>5860</v>
      </c>
      <c r="GD118" s="55"/>
      <c r="GE118" s="55"/>
      <c r="GF118" s="55"/>
      <c r="GG118" s="55"/>
      <c r="GH118" s="55"/>
      <c r="GI118" s="55"/>
      <c r="GJ118" s="55"/>
      <c r="GK118" s="55"/>
      <c r="GL118" s="55"/>
      <c r="GM118" s="55" t="s">
        <v>5860</v>
      </c>
      <c r="GN118" s="55"/>
      <c r="GO118" s="55"/>
      <c r="GP118" s="55"/>
      <c r="GQ118" s="55"/>
      <c r="GR118" s="55"/>
      <c r="GS118" s="55"/>
      <c r="GT118" s="55"/>
      <c r="GU118" s="55"/>
      <c r="GV118" s="55"/>
      <c r="GW118" s="55"/>
      <c r="GX118" s="55"/>
      <c r="GY118" s="55" t="s">
        <v>5860</v>
      </c>
      <c r="GZ118" s="55"/>
      <c r="HA118" s="55"/>
      <c r="HB118" s="55"/>
      <c r="HC118" s="55"/>
      <c r="HD118" s="55"/>
      <c r="HE118" s="55"/>
      <c r="HF118" s="55"/>
      <c r="HG118" s="55"/>
      <c r="HH118" s="55"/>
      <c r="HI118" s="55"/>
      <c r="HJ118" s="55"/>
      <c r="HK118" s="55"/>
      <c r="HL118" s="55"/>
      <c r="HM118" s="55"/>
      <c r="HN118" s="55"/>
      <c r="HO118" s="55"/>
      <c r="HP118" s="55"/>
      <c r="HQ118" s="55"/>
      <c r="HR118" s="260"/>
      <c r="HS118" s="55"/>
      <c r="HT118" s="55"/>
      <c r="HU118" s="55"/>
      <c r="HV118" s="55"/>
      <c r="HW118" s="55"/>
      <c r="HX118" s="55"/>
      <c r="HY118" s="55"/>
      <c r="HZ118" s="55"/>
      <c r="IA118" s="55"/>
      <c r="IB118" s="55"/>
      <c r="IC118" s="55"/>
      <c r="ID118" s="319"/>
      <c r="IE118" s="55"/>
      <c r="IF118" s="55" t="s">
        <v>5860</v>
      </c>
      <c r="IG118" s="55"/>
      <c r="IH118" s="55"/>
      <c r="II118" s="55"/>
      <c r="IJ118" s="55"/>
      <c r="IK118" s="55"/>
      <c r="IL118" s="55"/>
      <c r="IM118" s="55"/>
      <c r="IN118" s="55"/>
      <c r="IO118" s="55"/>
      <c r="IP118" s="55"/>
      <c r="IQ118" s="55"/>
      <c r="IR118" s="55"/>
      <c r="IS118" s="55"/>
      <c r="IT118" s="55"/>
      <c r="IU118" s="55"/>
      <c r="IV118" s="55"/>
      <c r="IW118" s="55"/>
      <c r="IX118" s="55"/>
      <c r="IY118" s="55"/>
      <c r="IZ118" s="55"/>
      <c r="JA118" s="55"/>
      <c r="JB118" s="55"/>
      <c r="JC118" s="55"/>
      <c r="JD118" s="55"/>
      <c r="JE118" s="55" t="s">
        <v>5860</v>
      </c>
      <c r="JF118" s="55"/>
      <c r="JG118" s="55"/>
      <c r="JH118" s="319"/>
      <c r="JI118" s="55"/>
      <c r="JJ118" s="55"/>
      <c r="JK118" s="319"/>
      <c r="JL118" s="55"/>
      <c r="JM118" s="55"/>
      <c r="JN118" s="55"/>
      <c r="JO118" s="55"/>
      <c r="JP118" s="55"/>
      <c r="JQ118" s="55"/>
      <c r="JR118" s="55"/>
      <c r="JS118" s="55"/>
      <c r="JT118" s="55"/>
      <c r="JU118" s="55"/>
      <c r="JV118" s="55" t="s">
        <v>5860</v>
      </c>
      <c r="JW118" s="55"/>
      <c r="JX118" s="55"/>
      <c r="JY118" s="55"/>
      <c r="JZ118" s="55"/>
      <c r="KA118" s="55"/>
      <c r="KB118" s="319"/>
      <c r="KC118" s="319"/>
      <c r="KD118" s="55"/>
      <c r="KE118" s="55"/>
      <c r="KF118" s="55"/>
      <c r="KG118" s="55"/>
      <c r="KH118" s="55"/>
      <c r="KI118" s="55"/>
      <c r="KJ118" s="55"/>
      <c r="KK118" s="55"/>
      <c r="KL118" s="55" t="s">
        <v>5860</v>
      </c>
      <c r="KM118" s="55"/>
      <c r="KN118" s="55"/>
      <c r="KO118" s="55"/>
      <c r="KP118" s="55"/>
      <c r="KQ118" s="55" t="s">
        <v>5860</v>
      </c>
      <c r="KR118" s="55"/>
      <c r="KS118" s="55"/>
      <c r="KT118" s="55"/>
      <c r="KU118" s="55"/>
      <c r="KV118" s="55"/>
      <c r="KW118" s="55"/>
      <c r="KX118" s="55"/>
      <c r="KY118" s="319"/>
      <c r="KZ118" s="55"/>
      <c r="LA118" s="55"/>
      <c r="LB118" s="55"/>
      <c r="LC118" s="55"/>
      <c r="LD118" s="55"/>
      <c r="LE118" s="55" t="s">
        <v>5871</v>
      </c>
      <c r="LF118" s="319"/>
      <c r="LG118" s="55"/>
      <c r="LH118" s="55"/>
      <c r="LI118" s="55"/>
      <c r="LJ118" s="55"/>
      <c r="LK118" s="55"/>
      <c r="LL118" s="55"/>
      <c r="LM118" s="55"/>
      <c r="LN118" s="55"/>
      <c r="LO118" s="55"/>
      <c r="LP118" s="55"/>
      <c r="LQ118" s="55"/>
      <c r="LR118" s="55"/>
      <c r="LS118" s="55"/>
      <c r="LT118" s="319"/>
      <c r="LU118" s="55"/>
      <c r="LV118" s="55"/>
      <c r="LW118" s="55"/>
      <c r="LX118" s="55" t="s">
        <v>5860</v>
      </c>
      <c r="LY118" s="55"/>
      <c r="LZ118" s="55"/>
      <c r="MA118" s="55" t="s">
        <v>5860</v>
      </c>
      <c r="MB118" s="55"/>
      <c r="MC118" s="55"/>
      <c r="MD118" s="55"/>
      <c r="ME118" s="55"/>
      <c r="MF118" s="319"/>
      <c r="MG118" s="55" t="s">
        <v>5860</v>
      </c>
      <c r="MH118" s="55"/>
      <c r="MI118" s="319"/>
      <c r="MJ118" s="55"/>
      <c r="MK118" s="55"/>
      <c r="ML118" s="55"/>
      <c r="MM118" s="319"/>
      <c r="MN118" s="55" t="s">
        <v>5860</v>
      </c>
      <c r="MO118" s="55" t="s">
        <v>5860</v>
      </c>
      <c r="MP118" s="55"/>
      <c r="MQ118" s="55"/>
      <c r="MR118" s="55"/>
      <c r="MS118" s="55"/>
      <c r="MT118" s="55"/>
      <c r="MU118" s="55" t="s">
        <v>5860</v>
      </c>
      <c r="MV118" s="55"/>
      <c r="MW118" s="55"/>
      <c r="MX118" s="319"/>
      <c r="MY118" s="55"/>
      <c r="MZ118" s="55"/>
      <c r="NA118" s="55"/>
      <c r="NB118" s="55"/>
      <c r="NC118" s="55"/>
      <c r="ND118" s="55"/>
      <c r="NE118" s="319"/>
      <c r="NF118" s="55"/>
      <c r="NG118" s="55"/>
      <c r="NH118" s="55"/>
      <c r="NI118" s="55"/>
      <c r="NJ118" s="55"/>
      <c r="NK118" s="55"/>
      <c r="NL118" s="55"/>
      <c r="NM118" s="55"/>
      <c r="NN118" s="55"/>
      <c r="NO118" s="55"/>
      <c r="NP118" s="55"/>
      <c r="NQ118" s="55"/>
      <c r="NR118" s="55"/>
      <c r="NS118" s="55"/>
      <c r="NT118" s="55"/>
      <c r="NU118" s="55"/>
      <c r="NV118" s="55"/>
      <c r="NW118" s="55"/>
      <c r="NX118" s="55"/>
      <c r="NY118" s="55"/>
      <c r="NZ118" s="55"/>
      <c r="OA118" s="55"/>
      <c r="OB118" s="55"/>
      <c r="OC118" s="55"/>
      <c r="OD118" s="55"/>
      <c r="OE118" s="55"/>
      <c r="OF118" s="55"/>
      <c r="OG118" s="55"/>
      <c r="OH118" s="55"/>
      <c r="OI118" s="55"/>
      <c r="OJ118" s="55"/>
      <c r="OK118" s="55"/>
      <c r="OL118" s="55"/>
      <c r="OM118" s="55"/>
      <c r="ON118" s="55"/>
      <c r="OO118" s="55"/>
      <c r="OP118" s="55"/>
      <c r="OQ118" s="55"/>
      <c r="OR118" s="55"/>
      <c r="OS118" s="55"/>
      <c r="OT118" s="55"/>
      <c r="OU118" s="55"/>
      <c r="OV118" s="55"/>
      <c r="OW118" s="55"/>
      <c r="OX118" s="55"/>
      <c r="OY118" s="55"/>
      <c r="OZ118" s="55"/>
      <c r="PA118" s="55"/>
      <c r="PB118" s="55"/>
      <c r="PC118" s="55"/>
      <c r="PD118" s="55"/>
      <c r="PE118" s="55"/>
      <c r="PF118" s="55"/>
      <c r="PG118" s="55"/>
      <c r="PH118" s="55"/>
      <c r="PI118" s="55"/>
      <c r="PJ118" s="55"/>
      <c r="PK118" s="55"/>
      <c r="PL118" s="55"/>
      <c r="PM118" s="55"/>
      <c r="PN118" s="55"/>
      <c r="PO118" s="55"/>
      <c r="PP118" s="55"/>
      <c r="PQ118" s="55"/>
      <c r="PR118" s="55"/>
      <c r="PS118" s="55"/>
      <c r="PT118" s="55"/>
      <c r="PU118" s="55"/>
      <c r="PV118" s="55"/>
      <c r="PW118" s="55"/>
      <c r="PX118" s="55"/>
      <c r="PY118" s="55"/>
      <c r="PZ118" s="55"/>
    </row>
    <row r="119" spans="1:442" ht="14.5">
      <c r="A119" s="256">
        <v>115</v>
      </c>
      <c r="B119" s="230" t="s">
        <v>5954</v>
      </c>
      <c r="C119" s="100">
        <f t="shared" si="1"/>
        <v>4</v>
      </c>
      <c r="D119" s="319"/>
      <c r="E119" s="100"/>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100"/>
      <c r="BD119" s="55"/>
      <c r="BE119" s="55"/>
      <c r="BF119" s="55"/>
      <c r="BG119" s="55"/>
      <c r="BH119" s="55"/>
      <c r="BI119" s="55"/>
      <c r="BJ119" s="55"/>
      <c r="BK119" s="55"/>
      <c r="BL119" s="55"/>
      <c r="BM119" s="55"/>
      <c r="BN119" s="55"/>
      <c r="BO119" s="55"/>
      <c r="BP119" s="55"/>
      <c r="BQ119" s="55"/>
      <c r="BR119" s="55"/>
      <c r="BS119" s="257"/>
      <c r="BT119" s="319"/>
      <c r="BU119" s="55"/>
      <c r="BV119" s="55"/>
      <c r="BW119" s="55"/>
      <c r="BX119" s="55"/>
      <c r="BY119" s="55"/>
      <c r="BZ119" s="55"/>
      <c r="CA119" s="55"/>
      <c r="CB119" s="55"/>
      <c r="CC119" s="55"/>
      <c r="CD119" s="55"/>
      <c r="CE119" s="55"/>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c r="DK119" s="55"/>
      <c r="DL119" s="55"/>
      <c r="DM119" s="55"/>
      <c r="DN119" s="55"/>
      <c r="DO119" s="55"/>
      <c r="DP119" s="55"/>
      <c r="DQ119" s="55"/>
      <c r="DR119" s="55"/>
      <c r="DS119" s="55"/>
      <c r="DT119" s="55"/>
      <c r="DU119" s="55"/>
      <c r="DV119" s="55"/>
      <c r="DW119" s="55"/>
      <c r="DX119" s="55"/>
      <c r="DY119" s="55"/>
      <c r="DZ119" s="55"/>
      <c r="EA119" s="55"/>
      <c r="EB119" s="55"/>
      <c r="EC119" s="55"/>
      <c r="ED119" s="55"/>
      <c r="EE119" s="55"/>
      <c r="EF119" s="55"/>
      <c r="EG119" s="55"/>
      <c r="EH119" s="55"/>
      <c r="EI119" s="55"/>
      <c r="EJ119" s="55"/>
      <c r="EK119" s="55"/>
      <c r="EL119" s="55"/>
      <c r="EM119" s="55"/>
      <c r="EN119" s="55"/>
      <c r="EO119" s="55"/>
      <c r="EP119" s="55"/>
      <c r="EQ119" s="55"/>
      <c r="ER119" s="55"/>
      <c r="ES119" s="55"/>
      <c r="ET119" s="55"/>
      <c r="EU119" s="55"/>
      <c r="EV119" s="55"/>
      <c r="EW119" s="55"/>
      <c r="EX119" s="55"/>
      <c r="EY119" s="55"/>
      <c r="EZ119" s="55"/>
      <c r="FA119" s="55"/>
      <c r="FB119" s="55"/>
      <c r="FC119" s="55"/>
      <c r="FD119" s="55"/>
      <c r="FE119" s="55"/>
      <c r="FF119" s="55"/>
      <c r="FG119" s="55"/>
      <c r="FH119" s="55"/>
      <c r="FI119" s="259"/>
      <c r="FJ119" s="55"/>
      <c r="FK119" s="55"/>
      <c r="FL119" s="55"/>
      <c r="FM119" s="55"/>
      <c r="FN119" s="55"/>
      <c r="FO119" s="55"/>
      <c r="FP119" s="55"/>
      <c r="FQ119" s="260"/>
      <c r="FR119" s="260"/>
      <c r="FS119" s="55"/>
      <c r="FT119" s="55"/>
      <c r="FU119" s="55"/>
      <c r="FV119" s="55"/>
      <c r="FW119" s="55"/>
      <c r="FX119" s="55"/>
      <c r="FY119" s="55"/>
      <c r="FZ119" s="55"/>
      <c r="GA119" s="55"/>
      <c r="GB119" s="55"/>
      <c r="GC119" s="55"/>
      <c r="GD119" s="55"/>
      <c r="GE119" s="55"/>
      <c r="GF119" s="55"/>
      <c r="GG119" s="55"/>
      <c r="GH119" s="55"/>
      <c r="GI119" s="55"/>
      <c r="GJ119" s="55"/>
      <c r="GK119" s="55"/>
      <c r="GL119" s="55"/>
      <c r="GM119" s="55"/>
      <c r="GN119" s="55"/>
      <c r="GO119" s="55"/>
      <c r="GP119" s="55"/>
      <c r="GQ119" s="55"/>
      <c r="GR119" s="55"/>
      <c r="GS119" s="55"/>
      <c r="GT119" s="55"/>
      <c r="GU119" s="55"/>
      <c r="GV119" s="55"/>
      <c r="GW119" s="55"/>
      <c r="GX119" s="55"/>
      <c r="GY119" s="55"/>
      <c r="GZ119" s="55"/>
      <c r="HA119" s="55"/>
      <c r="HB119" s="55"/>
      <c r="HC119" s="55"/>
      <c r="HD119" s="55"/>
      <c r="HE119" s="55"/>
      <c r="HF119" s="55"/>
      <c r="HG119" s="55"/>
      <c r="HH119" s="55"/>
      <c r="HI119" s="55"/>
      <c r="HJ119" s="55"/>
      <c r="HK119" s="55"/>
      <c r="HL119" s="55"/>
      <c r="HM119" s="55"/>
      <c r="HN119" s="55"/>
      <c r="HO119" s="55"/>
      <c r="HP119" s="55"/>
      <c r="HQ119" s="55"/>
      <c r="HR119" s="260"/>
      <c r="HS119" s="55"/>
      <c r="HT119" s="55"/>
      <c r="HU119" s="55"/>
      <c r="HV119" s="55"/>
      <c r="HW119" s="55"/>
      <c r="HX119" s="55"/>
      <c r="HY119" s="55"/>
      <c r="HZ119" s="55"/>
      <c r="IA119" s="55"/>
      <c r="IB119" s="55"/>
      <c r="IC119" s="55"/>
      <c r="ID119" s="319"/>
      <c r="IE119" s="55"/>
      <c r="IF119" s="55"/>
      <c r="IG119" s="55"/>
      <c r="IH119" s="55"/>
      <c r="II119" s="55"/>
      <c r="IJ119" s="55"/>
      <c r="IK119" s="55"/>
      <c r="IL119" s="55"/>
      <c r="IM119" s="55"/>
      <c r="IN119" s="55"/>
      <c r="IO119" s="55"/>
      <c r="IP119" s="55"/>
      <c r="IQ119" s="55"/>
      <c r="IR119" s="55"/>
      <c r="IS119" s="55"/>
      <c r="IT119" s="55"/>
      <c r="IU119" s="55"/>
      <c r="IV119" s="55"/>
      <c r="IW119" s="55"/>
      <c r="IX119" s="55"/>
      <c r="IY119" s="55"/>
      <c r="IZ119" s="55"/>
      <c r="JA119" s="55"/>
      <c r="JB119" s="55"/>
      <c r="JC119" s="55"/>
      <c r="JD119" s="55"/>
      <c r="JE119" s="55"/>
      <c r="JF119" s="55"/>
      <c r="JG119" s="55"/>
      <c r="JH119" s="319"/>
      <c r="JI119" s="55"/>
      <c r="JJ119" s="55"/>
      <c r="JK119" s="319"/>
      <c r="JL119" s="55"/>
      <c r="JM119" s="55"/>
      <c r="JN119" s="55"/>
      <c r="JO119" s="55"/>
      <c r="JP119" s="55"/>
      <c r="JQ119" s="55"/>
      <c r="JR119" s="55"/>
      <c r="JS119" s="55"/>
      <c r="JT119" s="55"/>
      <c r="JU119" s="55"/>
      <c r="JV119" s="55"/>
      <c r="JW119" s="55"/>
      <c r="JX119" s="55"/>
      <c r="JY119" s="55"/>
      <c r="JZ119" s="55"/>
      <c r="KA119" s="55"/>
      <c r="KB119" s="319"/>
      <c r="KC119" s="319"/>
      <c r="KD119" s="55"/>
      <c r="KE119" s="55"/>
      <c r="KF119" s="55"/>
      <c r="KG119" s="55"/>
      <c r="KH119" s="55"/>
      <c r="KI119" s="55"/>
      <c r="KJ119" s="55"/>
      <c r="KK119" s="55"/>
      <c r="KL119" s="55"/>
      <c r="KM119" s="55"/>
      <c r="KN119" s="55"/>
      <c r="KO119" s="55"/>
      <c r="KP119" s="55"/>
      <c r="KQ119" s="55"/>
      <c r="KR119" s="55"/>
      <c r="KS119" s="55"/>
      <c r="KT119" s="55"/>
      <c r="KU119" s="55"/>
      <c r="KV119" s="55"/>
      <c r="KW119" s="55"/>
      <c r="KX119" s="55"/>
      <c r="KY119" s="319"/>
      <c r="KZ119" s="55"/>
      <c r="LA119" s="55"/>
      <c r="LB119" s="55"/>
      <c r="LC119" s="55"/>
      <c r="LD119" s="55"/>
      <c r="LE119" s="55"/>
      <c r="LF119" s="319"/>
      <c r="LG119" s="55"/>
      <c r="LH119" s="55"/>
      <c r="LI119" s="55"/>
      <c r="LJ119" s="55"/>
      <c r="LK119" s="55"/>
      <c r="LL119" s="55"/>
      <c r="LM119" s="55"/>
      <c r="LN119" s="55"/>
      <c r="LO119" s="55"/>
      <c r="LP119" s="55"/>
      <c r="LQ119" s="55"/>
      <c r="LR119" s="55"/>
      <c r="LS119" s="55"/>
      <c r="LT119" s="319"/>
      <c r="LU119" s="55"/>
      <c r="LV119" s="55"/>
      <c r="LW119" s="55"/>
      <c r="LX119" s="55"/>
      <c r="LY119" s="55"/>
      <c r="LZ119" s="55"/>
      <c r="MA119" s="55"/>
      <c r="MB119" s="55"/>
      <c r="MC119" s="55"/>
      <c r="MD119" s="55" t="s">
        <v>5860</v>
      </c>
      <c r="ME119" s="55"/>
      <c r="MF119" s="319"/>
      <c r="MG119" s="55"/>
      <c r="MH119" s="55"/>
      <c r="MI119" s="319"/>
      <c r="MJ119" s="55"/>
      <c r="MK119" s="55"/>
      <c r="ML119" s="55"/>
      <c r="MM119" s="319"/>
      <c r="MN119" s="55"/>
      <c r="MO119" s="55"/>
      <c r="MP119" s="55"/>
      <c r="MQ119" s="55" t="s">
        <v>5860</v>
      </c>
      <c r="MR119" s="55"/>
      <c r="MS119" s="55"/>
      <c r="MT119" s="55"/>
      <c r="MU119" s="55"/>
      <c r="MV119" s="55"/>
      <c r="MW119" s="55"/>
      <c r="MX119" s="319"/>
      <c r="MY119" s="55"/>
      <c r="MZ119" s="55"/>
      <c r="NA119" s="55"/>
      <c r="NB119" s="55"/>
      <c r="NC119" s="55"/>
      <c r="ND119" s="55" t="s">
        <v>5860</v>
      </c>
      <c r="NE119" s="319"/>
      <c r="NF119" s="55"/>
      <c r="NG119" s="55"/>
      <c r="NH119" s="55" t="s">
        <v>5860</v>
      </c>
      <c r="NI119" s="55"/>
      <c r="NJ119" s="55"/>
      <c r="NK119" s="55"/>
      <c r="NL119" s="55"/>
      <c r="NM119" s="55"/>
      <c r="NN119" s="55"/>
      <c r="NO119" s="55"/>
      <c r="NP119" s="55"/>
      <c r="NQ119" s="55"/>
      <c r="NR119" s="55"/>
      <c r="NS119" s="55"/>
      <c r="NT119" s="55"/>
      <c r="NU119" s="55"/>
      <c r="NV119" s="55"/>
      <c r="NW119" s="55"/>
      <c r="NX119" s="55"/>
      <c r="NY119" s="55"/>
      <c r="NZ119" s="55"/>
      <c r="OA119" s="55"/>
      <c r="OB119" s="55"/>
      <c r="OC119" s="55"/>
      <c r="OD119" s="55"/>
      <c r="OE119" s="55"/>
      <c r="OF119" s="55"/>
      <c r="OG119" s="55"/>
      <c r="OH119" s="55"/>
      <c r="OI119" s="55"/>
      <c r="OJ119" s="55"/>
      <c r="OK119" s="55"/>
      <c r="OL119" s="55"/>
      <c r="OM119" s="55"/>
      <c r="ON119" s="55"/>
      <c r="OO119" s="55"/>
      <c r="OP119" s="55"/>
      <c r="OQ119" s="55"/>
      <c r="OR119" s="55"/>
      <c r="OS119" s="55"/>
      <c r="OT119" s="55"/>
      <c r="OU119" s="55"/>
      <c r="OV119" s="55"/>
      <c r="OW119" s="55"/>
      <c r="OX119" s="55"/>
      <c r="OY119" s="55"/>
      <c r="OZ119" s="55"/>
      <c r="PA119" s="55"/>
      <c r="PB119" s="55"/>
      <c r="PC119" s="55"/>
      <c r="PD119" s="55"/>
      <c r="PE119" s="55"/>
      <c r="PF119" s="55"/>
      <c r="PG119" s="55"/>
      <c r="PH119" s="55"/>
      <c r="PI119" s="55"/>
      <c r="PJ119" s="55"/>
      <c r="PK119" s="55"/>
      <c r="PL119" s="55"/>
      <c r="PM119" s="55"/>
      <c r="PN119" s="55"/>
      <c r="PO119" s="55"/>
      <c r="PP119" s="55"/>
      <c r="PQ119" s="55"/>
      <c r="PR119" s="55"/>
      <c r="PS119" s="55"/>
      <c r="PT119" s="55"/>
      <c r="PU119" s="55"/>
      <c r="PV119" s="55"/>
      <c r="PW119" s="55"/>
      <c r="PX119" s="55"/>
      <c r="PY119" s="55"/>
      <c r="PZ119" s="55"/>
    </row>
    <row r="120" spans="1:442" ht="14.5">
      <c r="A120" s="256">
        <v>116</v>
      </c>
      <c r="B120" s="230" t="s">
        <v>315</v>
      </c>
      <c r="C120" s="100">
        <f t="shared" si="1"/>
        <v>10</v>
      </c>
      <c r="D120" s="319"/>
      <c r="E120" s="100"/>
      <c r="F120" s="55"/>
      <c r="G120" s="55"/>
      <c r="H120" s="55"/>
      <c r="I120" s="55"/>
      <c r="J120" s="55"/>
      <c r="K120" s="55"/>
      <c r="L120" s="55"/>
      <c r="M120" s="55"/>
      <c r="N120" s="55"/>
      <c r="O120" s="55" t="s">
        <v>5860</v>
      </c>
      <c r="P120" s="55"/>
      <c r="Q120" s="55"/>
      <c r="R120" s="55"/>
      <c r="S120" s="55"/>
      <c r="T120" s="55"/>
      <c r="U120" s="55"/>
      <c r="V120" s="55"/>
      <c r="W120" s="55"/>
      <c r="X120" s="55"/>
      <c r="Y120" s="55"/>
      <c r="Z120" s="55"/>
      <c r="AA120" s="55"/>
      <c r="AB120" s="55"/>
      <c r="AC120" s="55"/>
      <c r="AD120" s="55"/>
      <c r="AE120" s="55"/>
      <c r="AF120" s="55"/>
      <c r="AG120" s="55" t="s">
        <v>5860</v>
      </c>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100"/>
      <c r="BD120" s="55"/>
      <c r="BE120" s="55"/>
      <c r="BF120" s="55"/>
      <c r="BG120" s="55"/>
      <c r="BH120" s="55"/>
      <c r="BI120" s="55"/>
      <c r="BJ120" s="55"/>
      <c r="BK120" s="55"/>
      <c r="BL120" s="55"/>
      <c r="BM120" s="55"/>
      <c r="BN120" s="55" t="s">
        <v>5860</v>
      </c>
      <c r="BO120" s="55"/>
      <c r="BP120" s="55"/>
      <c r="BQ120" s="55"/>
      <c r="BR120" s="55"/>
      <c r="BS120" s="257"/>
      <c r="BT120" s="297"/>
      <c r="BU120" s="55"/>
      <c r="BV120" s="55"/>
      <c r="BW120" s="55"/>
      <c r="BX120" s="55"/>
      <c r="BY120" s="55"/>
      <c r="BZ120" s="55"/>
      <c r="CA120" s="55"/>
      <c r="CB120" s="55"/>
      <c r="CC120" s="55"/>
      <c r="CD120" s="55"/>
      <c r="CE120" s="55"/>
      <c r="CF120" s="55"/>
      <c r="CG120" s="55"/>
      <c r="CH120" s="55"/>
      <c r="CI120" s="55"/>
      <c r="CJ120" s="55"/>
      <c r="CK120" s="55"/>
      <c r="CL120" s="55"/>
      <c r="CM120" s="55"/>
      <c r="CN120" s="55" t="s">
        <v>5860</v>
      </c>
      <c r="CO120" s="55"/>
      <c r="CP120" s="55"/>
      <c r="CQ120" s="55"/>
      <c r="CR120" s="55"/>
      <c r="CS120" s="55"/>
      <c r="CT120" s="55"/>
      <c r="CU120" s="55"/>
      <c r="CV120" s="55"/>
      <c r="CW120" s="55"/>
      <c r="CX120" s="55"/>
      <c r="CY120" s="55"/>
      <c r="CZ120" s="55"/>
      <c r="DA120" s="55"/>
      <c r="DB120" s="55"/>
      <c r="DC120" s="55"/>
      <c r="DD120" s="55"/>
      <c r="DE120" s="55"/>
      <c r="DF120" s="55" t="s">
        <v>5860</v>
      </c>
      <c r="DG120" s="55"/>
      <c r="DH120" s="55"/>
      <c r="DI120" s="55"/>
      <c r="DJ120" s="55"/>
      <c r="DK120" s="55"/>
      <c r="DL120" s="55"/>
      <c r="DM120" s="55"/>
      <c r="DN120" s="55"/>
      <c r="DO120" s="55"/>
      <c r="DP120" s="55" t="s">
        <v>568</v>
      </c>
      <c r="DQ120" s="55"/>
      <c r="DR120" s="55"/>
      <c r="DS120" s="55"/>
      <c r="DT120" s="55"/>
      <c r="DU120" s="55"/>
      <c r="DV120" s="55"/>
      <c r="DW120" s="55"/>
      <c r="DX120" s="55"/>
      <c r="DY120" s="55"/>
      <c r="DZ120" s="55"/>
      <c r="EA120" s="55"/>
      <c r="EB120" s="55"/>
      <c r="EC120" s="55"/>
      <c r="ED120" s="55"/>
      <c r="EE120" s="55" t="s">
        <v>5860</v>
      </c>
      <c r="EF120" s="55"/>
      <c r="EG120" s="55"/>
      <c r="EH120" s="55"/>
      <c r="EI120" s="55"/>
      <c r="EJ120" s="55"/>
      <c r="EK120" s="55"/>
      <c r="EL120" s="55"/>
      <c r="EM120" s="55"/>
      <c r="EN120" s="55"/>
      <c r="EO120" s="55"/>
      <c r="EP120" s="55"/>
      <c r="EQ120" s="55"/>
      <c r="ER120" s="55"/>
      <c r="ES120" s="55"/>
      <c r="ET120" s="55"/>
      <c r="EU120" s="55"/>
      <c r="EV120" s="55"/>
      <c r="EW120" s="55"/>
      <c r="EX120" s="55"/>
      <c r="EY120" s="55"/>
      <c r="EZ120" s="55"/>
      <c r="FA120" s="55"/>
      <c r="FB120" s="55"/>
      <c r="FC120" s="55"/>
      <c r="FD120" s="55"/>
      <c r="FE120" s="55"/>
      <c r="FF120" s="55"/>
      <c r="FG120" s="55"/>
      <c r="FH120" s="55"/>
      <c r="FI120" s="259"/>
      <c r="FJ120" s="55"/>
      <c r="FK120" s="55"/>
      <c r="FL120" s="55"/>
      <c r="FM120" s="55"/>
      <c r="FN120" s="55"/>
      <c r="FO120" s="55"/>
      <c r="FP120" s="55"/>
      <c r="FQ120" s="260"/>
      <c r="FR120" s="260"/>
      <c r="FS120" s="55"/>
      <c r="FT120" s="55"/>
      <c r="FU120" s="55"/>
      <c r="FV120" s="55"/>
      <c r="FW120" s="55"/>
      <c r="FX120" s="55"/>
      <c r="FY120" s="55"/>
      <c r="FZ120" s="55" t="s">
        <v>5860</v>
      </c>
      <c r="GA120" s="55"/>
      <c r="GB120" s="55"/>
      <c r="GC120" s="55"/>
      <c r="GD120" s="55"/>
      <c r="GE120" s="55"/>
      <c r="GF120" s="55"/>
      <c r="GG120" s="55"/>
      <c r="GH120" s="55"/>
      <c r="GI120" s="55"/>
      <c r="GJ120" s="55"/>
      <c r="GK120" s="55"/>
      <c r="GL120" s="55"/>
      <c r="GM120" s="55"/>
      <c r="GN120" s="55"/>
      <c r="GO120" s="55"/>
      <c r="GP120" s="55"/>
      <c r="GQ120" s="55"/>
      <c r="GR120" s="55"/>
      <c r="GS120" s="55"/>
      <c r="GT120" s="55"/>
      <c r="GU120" s="55"/>
      <c r="GV120" s="55"/>
      <c r="GW120" s="55"/>
      <c r="GX120" s="55"/>
      <c r="GY120" s="55"/>
      <c r="GZ120" s="55" t="s">
        <v>5860</v>
      </c>
      <c r="HA120" s="55"/>
      <c r="HB120" s="55"/>
      <c r="HC120" s="55"/>
      <c r="HD120" s="55"/>
      <c r="HE120" s="55"/>
      <c r="HF120" s="55"/>
      <c r="HG120" s="55" t="s">
        <v>5860</v>
      </c>
      <c r="HH120" s="55"/>
      <c r="HI120" s="55"/>
      <c r="HJ120" s="55"/>
      <c r="HK120" s="55"/>
      <c r="HL120" s="55"/>
      <c r="HM120" s="55"/>
      <c r="HN120" s="55"/>
      <c r="HO120" s="55"/>
      <c r="HP120" s="55"/>
      <c r="HQ120" s="55"/>
      <c r="HR120" s="260"/>
      <c r="HS120" s="55"/>
      <c r="HT120" s="55"/>
      <c r="HU120" s="55"/>
      <c r="HV120" s="55"/>
      <c r="HW120" s="55"/>
      <c r="HX120" s="55"/>
      <c r="HY120" s="55"/>
      <c r="HZ120" s="55"/>
      <c r="IA120" s="55"/>
      <c r="IB120" s="55"/>
      <c r="IC120" s="55"/>
      <c r="ID120" s="319"/>
      <c r="IE120" s="55"/>
      <c r="IF120" s="55"/>
      <c r="IG120" s="55"/>
      <c r="IH120" s="55"/>
      <c r="II120" s="55"/>
      <c r="IJ120" s="55"/>
      <c r="IK120" s="55"/>
      <c r="IL120" s="55"/>
      <c r="IM120" s="55"/>
      <c r="IN120" s="55"/>
      <c r="IO120" s="55"/>
      <c r="IP120" s="55"/>
      <c r="IQ120" s="55"/>
      <c r="IR120" s="55"/>
      <c r="IS120" s="55"/>
      <c r="IT120" s="55"/>
      <c r="IU120" s="55"/>
      <c r="IV120" s="55"/>
      <c r="IW120" s="55"/>
      <c r="IX120" s="55"/>
      <c r="IY120" s="55"/>
      <c r="IZ120" s="55"/>
      <c r="JA120" s="55" t="s">
        <v>5860</v>
      </c>
      <c r="JB120" s="55"/>
      <c r="JC120" s="55"/>
      <c r="JD120" s="55"/>
      <c r="JE120" s="55"/>
      <c r="JF120" s="55"/>
      <c r="JG120" s="55"/>
      <c r="JH120" s="319"/>
      <c r="JI120" s="55"/>
      <c r="JJ120" s="55"/>
      <c r="JK120" s="319"/>
      <c r="JL120" s="55"/>
      <c r="JM120" s="55"/>
      <c r="JN120" s="55"/>
      <c r="JO120" s="55"/>
      <c r="JP120" s="55"/>
      <c r="JQ120" s="55"/>
      <c r="JR120" s="55"/>
      <c r="JS120" s="55"/>
      <c r="JT120" s="55"/>
      <c r="JU120" s="55"/>
      <c r="JV120" s="55"/>
      <c r="JW120" s="55"/>
      <c r="JX120" s="55"/>
      <c r="JY120" s="55"/>
      <c r="JZ120" s="55"/>
      <c r="KA120" s="55"/>
      <c r="KB120" s="319"/>
      <c r="KC120" s="319"/>
      <c r="KD120" s="55"/>
      <c r="KE120" s="55"/>
      <c r="KF120" s="55"/>
      <c r="KG120" s="55"/>
      <c r="KH120" s="55"/>
      <c r="KI120" s="55"/>
      <c r="KJ120" s="55"/>
      <c r="KK120" s="55"/>
      <c r="KL120" s="55"/>
      <c r="KM120" s="55"/>
      <c r="KN120" s="55"/>
      <c r="KO120" s="55"/>
      <c r="KP120" s="55"/>
      <c r="KQ120" s="55"/>
      <c r="KR120" s="55"/>
      <c r="KS120" s="55"/>
      <c r="KT120" s="55"/>
      <c r="KU120" s="55"/>
      <c r="KV120" s="55"/>
      <c r="KW120" s="55"/>
      <c r="KX120" s="55"/>
      <c r="KY120" s="319"/>
      <c r="KZ120" s="55"/>
      <c r="LA120" s="55"/>
      <c r="LB120" s="55"/>
      <c r="LC120" s="55"/>
      <c r="LD120" s="55"/>
      <c r="LE120" s="55"/>
      <c r="LF120" s="319"/>
      <c r="LG120" s="55"/>
      <c r="LH120" s="55"/>
      <c r="LI120" s="55"/>
      <c r="LJ120" s="55"/>
      <c r="LK120" s="55"/>
      <c r="LL120" s="55"/>
      <c r="LM120" s="55"/>
      <c r="LN120" s="55"/>
      <c r="LO120" s="55"/>
      <c r="LP120" s="55"/>
      <c r="LQ120" s="55"/>
      <c r="LR120" s="55"/>
      <c r="LS120" s="55"/>
      <c r="LT120" s="319"/>
      <c r="LU120" s="55"/>
      <c r="LV120" s="55"/>
      <c r="LW120" s="55"/>
      <c r="LX120" s="55"/>
      <c r="LY120" s="55"/>
      <c r="LZ120" s="55"/>
      <c r="MA120" s="55"/>
      <c r="MB120" s="55"/>
      <c r="MC120" s="55"/>
      <c r="MD120" s="55"/>
      <c r="ME120" s="55"/>
      <c r="MF120" s="319"/>
      <c r="MG120" s="55"/>
      <c r="MH120" s="55"/>
      <c r="MI120" s="319"/>
      <c r="MJ120" s="55"/>
      <c r="MK120" s="55"/>
      <c r="ML120" s="55"/>
      <c r="MM120" s="319"/>
      <c r="MN120" s="55"/>
      <c r="MO120" s="55"/>
      <c r="MP120" s="55"/>
      <c r="MQ120" s="55"/>
      <c r="MR120" s="55"/>
      <c r="MS120" s="55"/>
      <c r="MT120" s="55"/>
      <c r="MU120" s="55"/>
      <c r="MV120" s="55"/>
      <c r="MW120" s="55"/>
      <c r="MX120" s="319"/>
      <c r="MY120" s="55"/>
      <c r="MZ120" s="55"/>
      <c r="NA120" s="55"/>
      <c r="NB120" s="55"/>
      <c r="NC120" s="55"/>
      <c r="ND120" s="55"/>
      <c r="NE120" s="319"/>
      <c r="NF120" s="55"/>
      <c r="NG120" s="55"/>
      <c r="NH120" s="55"/>
      <c r="NI120" s="55"/>
      <c r="NJ120" s="55"/>
      <c r="NK120" s="55"/>
      <c r="NL120" s="55"/>
      <c r="NM120" s="55"/>
      <c r="NN120" s="55"/>
      <c r="NO120" s="55"/>
      <c r="NP120" s="55"/>
      <c r="NQ120" s="55"/>
      <c r="NR120" s="55"/>
      <c r="NS120" s="55"/>
      <c r="NT120" s="55"/>
      <c r="NU120" s="55"/>
      <c r="NV120" s="55"/>
      <c r="NW120" s="55"/>
      <c r="NX120" s="55"/>
      <c r="NY120" s="55"/>
      <c r="NZ120" s="55"/>
      <c r="OA120" s="55"/>
      <c r="OB120" s="55"/>
      <c r="OC120" s="55"/>
      <c r="OD120" s="55"/>
      <c r="OE120" s="55"/>
      <c r="OF120" s="55"/>
      <c r="OG120" s="55"/>
      <c r="OH120" s="55"/>
      <c r="OI120" s="55"/>
      <c r="OJ120" s="55"/>
      <c r="OK120" s="55"/>
      <c r="OL120" s="55"/>
      <c r="OM120" s="55"/>
      <c r="ON120" s="55"/>
      <c r="OO120" s="55"/>
      <c r="OP120" s="55"/>
      <c r="OQ120" s="55"/>
      <c r="OR120" s="55"/>
      <c r="OS120" s="55"/>
      <c r="OT120" s="55"/>
      <c r="OU120" s="55"/>
      <c r="OV120" s="55"/>
      <c r="OW120" s="55"/>
      <c r="OX120" s="55"/>
      <c r="OY120" s="55"/>
      <c r="OZ120" s="55"/>
      <c r="PA120" s="55"/>
      <c r="PB120" s="55"/>
      <c r="PC120" s="55"/>
      <c r="PD120" s="55"/>
      <c r="PE120" s="55"/>
      <c r="PF120" s="55"/>
      <c r="PG120" s="55"/>
      <c r="PH120" s="55"/>
      <c r="PI120" s="55"/>
      <c r="PJ120" s="55"/>
      <c r="PK120" s="55"/>
      <c r="PL120" s="55"/>
      <c r="PM120" s="55"/>
      <c r="PN120" s="55"/>
      <c r="PO120" s="55"/>
      <c r="PP120" s="55"/>
      <c r="PQ120" s="55"/>
      <c r="PR120" s="55"/>
      <c r="PS120" s="55"/>
      <c r="PT120" s="55"/>
      <c r="PU120" s="55"/>
      <c r="PV120" s="55"/>
      <c r="PW120" s="55"/>
      <c r="PX120" s="55"/>
      <c r="PY120" s="55"/>
      <c r="PZ120" s="55"/>
    </row>
    <row r="121" spans="1:442" ht="14.5">
      <c r="A121" s="256">
        <v>117</v>
      </c>
      <c r="B121" s="230" t="s">
        <v>299</v>
      </c>
      <c r="C121" s="100">
        <f t="shared" si="1"/>
        <v>18</v>
      </c>
      <c r="D121" s="319"/>
      <c r="E121" s="100"/>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100"/>
      <c r="BD121" s="55"/>
      <c r="BE121" s="55"/>
      <c r="BF121" s="55"/>
      <c r="BG121" s="55" t="s">
        <v>5860</v>
      </c>
      <c r="BH121" s="55" t="s">
        <v>5860</v>
      </c>
      <c r="BI121" s="55"/>
      <c r="BJ121" s="55" t="s">
        <v>5860</v>
      </c>
      <c r="BK121" s="55"/>
      <c r="BL121" s="55"/>
      <c r="BM121" s="55"/>
      <c r="BN121" s="55"/>
      <c r="BO121" s="55"/>
      <c r="BP121" s="55" t="s">
        <v>5860</v>
      </c>
      <c r="BQ121" s="55"/>
      <c r="BR121" s="55"/>
      <c r="BS121" s="257"/>
      <c r="BT121" s="55"/>
      <c r="BU121" s="55"/>
      <c r="BV121" s="55"/>
      <c r="BW121" s="55"/>
      <c r="BX121" s="55"/>
      <c r="BY121" s="55"/>
      <c r="BZ121" s="55"/>
      <c r="CA121" s="55"/>
      <c r="CB121" s="55"/>
      <c r="CC121" s="55" t="s">
        <v>5860</v>
      </c>
      <c r="CD121" s="55"/>
      <c r="CE121" s="55"/>
      <c r="CF121" s="55"/>
      <c r="CG121" s="55"/>
      <c r="CH121" s="55"/>
      <c r="CI121" s="55"/>
      <c r="CJ121" s="55"/>
      <c r="CK121" s="55"/>
      <c r="CL121" s="55"/>
      <c r="CM121" s="55"/>
      <c r="CN121" s="55"/>
      <c r="CO121" s="55"/>
      <c r="CP121" s="55"/>
      <c r="CQ121" s="55"/>
      <c r="CR121" s="55"/>
      <c r="CS121" s="55"/>
      <c r="CT121" s="55"/>
      <c r="CU121" s="55"/>
      <c r="CV121" s="55"/>
      <c r="CW121" s="55"/>
      <c r="CX121" s="55"/>
      <c r="CY121" s="55"/>
      <c r="CZ121" s="55" t="s">
        <v>5860</v>
      </c>
      <c r="DA121" s="55"/>
      <c r="DB121" s="55"/>
      <c r="DC121" s="55"/>
      <c r="DD121" s="55"/>
      <c r="DE121" s="55"/>
      <c r="DF121" s="55"/>
      <c r="DG121" s="55"/>
      <c r="DH121" s="55"/>
      <c r="DI121" s="55"/>
      <c r="DJ121" s="55"/>
      <c r="DK121" s="55"/>
      <c r="DL121" s="55"/>
      <c r="DM121" s="55"/>
      <c r="DN121" s="55"/>
      <c r="DO121" s="55"/>
      <c r="DP121" s="55" t="s">
        <v>568</v>
      </c>
      <c r="DQ121" s="55"/>
      <c r="DR121" s="55"/>
      <c r="DS121" s="55"/>
      <c r="DT121" s="55"/>
      <c r="DU121" s="55"/>
      <c r="DV121" s="55"/>
      <c r="DW121" s="55"/>
      <c r="DX121" s="55"/>
      <c r="DY121" s="55"/>
      <c r="DZ121" s="55"/>
      <c r="EA121" s="55"/>
      <c r="EB121" s="55"/>
      <c r="EC121" s="55"/>
      <c r="ED121" s="55"/>
      <c r="EE121" s="55"/>
      <c r="EF121" s="55"/>
      <c r="EG121" s="55"/>
      <c r="EH121" s="55"/>
      <c r="EI121" s="55"/>
      <c r="EJ121" s="55"/>
      <c r="EK121" s="55"/>
      <c r="EL121" s="55"/>
      <c r="EM121" s="55"/>
      <c r="EN121" s="55"/>
      <c r="EO121" s="55"/>
      <c r="EP121" s="55"/>
      <c r="EQ121" s="55"/>
      <c r="ER121" s="55"/>
      <c r="ES121" s="55"/>
      <c r="ET121" s="55"/>
      <c r="EU121" s="55" t="s">
        <v>5860</v>
      </c>
      <c r="EV121" s="55"/>
      <c r="EW121" s="55"/>
      <c r="EX121" s="55"/>
      <c r="EY121" s="55"/>
      <c r="EZ121" s="55"/>
      <c r="FA121" s="55"/>
      <c r="FB121" s="55"/>
      <c r="FC121" s="55"/>
      <c r="FD121" s="55"/>
      <c r="FE121" s="55"/>
      <c r="FF121" s="55"/>
      <c r="FG121" s="55"/>
      <c r="FH121" s="55"/>
      <c r="FI121" s="259"/>
      <c r="FJ121" s="55"/>
      <c r="FK121" s="55"/>
      <c r="FL121" s="55"/>
      <c r="FM121" s="55"/>
      <c r="FN121" s="55"/>
      <c r="FO121" s="55"/>
      <c r="FP121" s="55"/>
      <c r="FQ121" s="260"/>
      <c r="FR121" s="260"/>
      <c r="FS121" s="55"/>
      <c r="FT121" s="55"/>
      <c r="FU121" s="55"/>
      <c r="FV121" s="55"/>
      <c r="FW121" s="55"/>
      <c r="FX121" s="55"/>
      <c r="FY121" s="55"/>
      <c r="FZ121" s="55"/>
      <c r="GA121" s="55"/>
      <c r="GB121" s="55"/>
      <c r="GC121" s="55"/>
      <c r="GD121" s="55"/>
      <c r="GE121" s="55"/>
      <c r="GF121" s="55"/>
      <c r="GG121" s="55"/>
      <c r="GH121" s="55"/>
      <c r="GI121" s="55"/>
      <c r="GJ121" s="55"/>
      <c r="GK121" s="55"/>
      <c r="GL121" s="55" t="s">
        <v>5860</v>
      </c>
      <c r="GM121" s="55"/>
      <c r="GN121" s="55"/>
      <c r="GO121" s="55"/>
      <c r="GP121" s="55"/>
      <c r="GQ121" s="55"/>
      <c r="GR121" s="55"/>
      <c r="GS121" s="55"/>
      <c r="GT121" s="55"/>
      <c r="GU121" s="55"/>
      <c r="GV121" s="55"/>
      <c r="GW121" s="55"/>
      <c r="GX121" s="55"/>
      <c r="GY121" s="55"/>
      <c r="GZ121" s="55"/>
      <c r="HA121" s="55"/>
      <c r="HB121" s="55"/>
      <c r="HC121" s="55"/>
      <c r="HD121" s="55"/>
      <c r="HE121" s="55" t="s">
        <v>5860</v>
      </c>
      <c r="HF121" s="55"/>
      <c r="HG121" s="55"/>
      <c r="HH121" s="55"/>
      <c r="HI121" s="55"/>
      <c r="HJ121" s="55"/>
      <c r="HK121" s="55"/>
      <c r="HL121" s="55"/>
      <c r="HM121" s="55"/>
      <c r="HN121" s="55"/>
      <c r="HO121" s="55"/>
      <c r="HP121" s="55"/>
      <c r="HQ121" s="55"/>
      <c r="HR121" s="260"/>
      <c r="HS121" s="55"/>
      <c r="HT121" s="55"/>
      <c r="HU121" s="55"/>
      <c r="HV121" s="55"/>
      <c r="HW121" s="55"/>
      <c r="HX121" s="55"/>
      <c r="HY121" s="55"/>
      <c r="HZ121" s="55"/>
      <c r="IA121" s="55"/>
      <c r="IB121" s="55"/>
      <c r="IC121" s="55"/>
      <c r="ID121" s="319"/>
      <c r="IE121" s="55"/>
      <c r="IF121" s="55"/>
      <c r="IG121" s="55"/>
      <c r="IH121" s="55"/>
      <c r="II121" s="55"/>
      <c r="IJ121" s="55"/>
      <c r="IK121" s="55"/>
      <c r="IL121" s="55"/>
      <c r="IM121" s="55"/>
      <c r="IN121" s="55"/>
      <c r="IO121" s="55" t="s">
        <v>5860</v>
      </c>
      <c r="IP121" s="55" t="s">
        <v>5860</v>
      </c>
      <c r="IQ121" s="55"/>
      <c r="IR121" s="55"/>
      <c r="IS121" s="55"/>
      <c r="IT121" s="55"/>
      <c r="IU121" s="55" t="s">
        <v>5860</v>
      </c>
      <c r="IV121" s="55" t="s">
        <v>5860</v>
      </c>
      <c r="IW121" s="55"/>
      <c r="IX121" s="55"/>
      <c r="IY121" s="55"/>
      <c r="IZ121" s="55"/>
      <c r="JA121" s="55"/>
      <c r="JB121" s="55"/>
      <c r="JC121" s="55"/>
      <c r="JD121" s="55"/>
      <c r="JE121" s="55"/>
      <c r="JF121" s="55"/>
      <c r="JG121" s="55"/>
      <c r="JH121" s="319"/>
      <c r="JI121" s="55"/>
      <c r="JJ121" s="55"/>
      <c r="JK121" s="319"/>
      <c r="JL121" s="55"/>
      <c r="JM121" s="55"/>
      <c r="JN121" s="55"/>
      <c r="JO121" s="55"/>
      <c r="JP121" s="55"/>
      <c r="JQ121" s="55"/>
      <c r="JR121" s="55"/>
      <c r="JS121" s="55"/>
      <c r="JT121" s="55" t="s">
        <v>5860</v>
      </c>
      <c r="JU121" s="55"/>
      <c r="JV121" s="55"/>
      <c r="JW121" s="55"/>
      <c r="JX121" s="55"/>
      <c r="JY121" s="55"/>
      <c r="JZ121" s="55"/>
      <c r="KA121" s="55"/>
      <c r="KB121" s="319"/>
      <c r="KC121" s="319"/>
      <c r="KD121" s="55"/>
      <c r="KE121" s="55"/>
      <c r="KF121" s="55"/>
      <c r="KG121" s="55"/>
      <c r="KH121" s="55"/>
      <c r="KI121" s="55"/>
      <c r="KJ121" s="55"/>
      <c r="KK121" s="55"/>
      <c r="KL121" s="55"/>
      <c r="KM121" s="55"/>
      <c r="KN121" s="55"/>
      <c r="KO121" s="55"/>
      <c r="KP121" s="55"/>
      <c r="KQ121" s="55"/>
      <c r="KR121" s="55"/>
      <c r="KS121" s="55"/>
      <c r="KT121" s="55"/>
      <c r="KU121" s="55" t="s">
        <v>5860</v>
      </c>
      <c r="KV121" s="55" t="s">
        <v>5860</v>
      </c>
      <c r="KW121" s="55"/>
      <c r="KX121" s="55"/>
      <c r="KY121" s="319"/>
      <c r="KZ121" s="55" t="s">
        <v>5860</v>
      </c>
      <c r="LA121" s="55"/>
      <c r="LB121" s="55" t="s">
        <v>5860</v>
      </c>
      <c r="LC121" s="55"/>
      <c r="LD121" s="55"/>
      <c r="LE121" s="55"/>
      <c r="LF121" s="319"/>
      <c r="LG121" s="55"/>
      <c r="LH121" s="55"/>
      <c r="LI121" s="55"/>
      <c r="LJ121" s="55"/>
      <c r="LK121" s="55"/>
      <c r="LL121" s="55"/>
      <c r="LM121" s="55"/>
      <c r="LN121" s="55"/>
      <c r="LO121" s="55"/>
      <c r="LP121" s="55"/>
      <c r="LQ121" s="55"/>
      <c r="LR121" s="55"/>
      <c r="LS121" s="55"/>
      <c r="LT121" s="319"/>
      <c r="LU121" s="55"/>
      <c r="LV121" s="55"/>
      <c r="LW121" s="55"/>
      <c r="LX121" s="55"/>
      <c r="LY121" s="55"/>
      <c r="LZ121" s="55"/>
      <c r="MA121" s="55"/>
      <c r="MB121" s="55"/>
      <c r="MC121" s="55"/>
      <c r="MD121" s="55"/>
      <c r="ME121" s="55"/>
      <c r="MF121" s="319"/>
      <c r="MG121" s="55"/>
      <c r="MH121" s="55"/>
      <c r="MI121" s="319"/>
      <c r="MJ121" s="55"/>
      <c r="MK121" s="55"/>
      <c r="ML121" s="55"/>
      <c r="MM121" s="319"/>
      <c r="MN121" s="55"/>
      <c r="MO121" s="55"/>
      <c r="MP121" s="55"/>
      <c r="MQ121" s="55"/>
      <c r="MR121" s="55"/>
      <c r="MS121" s="55"/>
      <c r="MT121" s="55"/>
      <c r="MU121" s="55"/>
      <c r="MV121" s="55"/>
      <c r="MW121" s="55"/>
      <c r="MX121" s="319"/>
      <c r="MY121" s="55"/>
      <c r="MZ121" s="55"/>
      <c r="NA121" s="55"/>
      <c r="NB121" s="55"/>
      <c r="NC121" s="55"/>
      <c r="ND121" s="55"/>
      <c r="NE121" s="319"/>
      <c r="NF121" s="55"/>
      <c r="NG121" s="55"/>
      <c r="NH121" s="55"/>
      <c r="NI121" s="55"/>
      <c r="NJ121" s="55"/>
      <c r="NK121" s="55"/>
      <c r="NL121" s="55"/>
      <c r="NM121" s="55"/>
      <c r="NN121" s="55"/>
      <c r="NO121" s="55"/>
      <c r="NP121" s="55"/>
      <c r="NQ121" s="55"/>
      <c r="NR121" s="55"/>
      <c r="NS121" s="55"/>
      <c r="NT121" s="55"/>
      <c r="NU121" s="55"/>
      <c r="NV121" s="55"/>
      <c r="NW121" s="55"/>
      <c r="NX121" s="55"/>
      <c r="NY121" s="55"/>
      <c r="NZ121" s="55"/>
      <c r="OA121" s="55"/>
      <c r="OB121" s="55"/>
      <c r="OC121" s="55"/>
      <c r="OD121" s="55"/>
      <c r="OE121" s="55"/>
      <c r="OF121" s="55"/>
      <c r="OG121" s="55"/>
      <c r="OH121" s="55"/>
      <c r="OI121" s="55"/>
      <c r="OJ121" s="55"/>
      <c r="OK121" s="55"/>
      <c r="OL121" s="55"/>
      <c r="OM121" s="55"/>
      <c r="ON121" s="55"/>
      <c r="OO121" s="55"/>
      <c r="OP121" s="55"/>
      <c r="OQ121" s="55"/>
      <c r="OR121" s="55"/>
      <c r="OS121" s="55"/>
      <c r="OT121" s="55"/>
      <c r="OU121" s="55"/>
      <c r="OV121" s="55"/>
      <c r="OW121" s="55"/>
      <c r="OX121" s="55"/>
      <c r="OY121" s="55"/>
      <c r="OZ121" s="55"/>
      <c r="PA121" s="55"/>
      <c r="PB121" s="55"/>
      <c r="PC121" s="55"/>
      <c r="PD121" s="55"/>
      <c r="PE121" s="55"/>
      <c r="PF121" s="55"/>
      <c r="PG121" s="55"/>
      <c r="PH121" s="55"/>
      <c r="PI121" s="55"/>
      <c r="PJ121" s="55"/>
      <c r="PK121" s="55"/>
      <c r="PL121" s="55"/>
      <c r="PM121" s="55"/>
      <c r="PN121" s="55"/>
      <c r="PO121" s="55"/>
      <c r="PP121" s="55"/>
      <c r="PQ121" s="55"/>
      <c r="PR121" s="55"/>
      <c r="PS121" s="55"/>
      <c r="PT121" s="55"/>
      <c r="PU121" s="55"/>
      <c r="PV121" s="55"/>
      <c r="PW121" s="55"/>
      <c r="PX121" s="55"/>
      <c r="PY121" s="55"/>
      <c r="PZ121" s="55"/>
    </row>
    <row r="122" spans="1:442" ht="14.5">
      <c r="A122" s="256">
        <v>118</v>
      </c>
      <c r="B122" s="230" t="s">
        <v>5955</v>
      </c>
      <c r="C122" s="100">
        <f t="shared" si="1"/>
        <v>25</v>
      </c>
      <c r="D122" s="319"/>
      <c r="E122" s="100"/>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t="s">
        <v>5860</v>
      </c>
      <c r="AD122" s="55"/>
      <c r="AE122" s="55"/>
      <c r="AF122" s="55"/>
      <c r="AG122" s="55"/>
      <c r="AH122" s="55"/>
      <c r="AI122" s="55"/>
      <c r="AJ122" s="55"/>
      <c r="AK122" s="55"/>
      <c r="AL122" s="55"/>
      <c r="AM122" s="55"/>
      <c r="AN122" s="55"/>
      <c r="AO122" s="55"/>
      <c r="AP122" s="55"/>
      <c r="AQ122" s="55"/>
      <c r="AR122" s="55"/>
      <c r="AS122" s="55"/>
      <c r="AT122" s="55" t="s">
        <v>5860</v>
      </c>
      <c r="AU122" s="55"/>
      <c r="AV122" s="55"/>
      <c r="AW122" s="55"/>
      <c r="AX122" s="55"/>
      <c r="AY122" s="55"/>
      <c r="AZ122" s="55"/>
      <c r="BA122" s="55"/>
      <c r="BB122" s="55"/>
      <c r="BC122" s="100"/>
      <c r="BD122" s="55"/>
      <c r="BE122" s="55"/>
      <c r="BF122" s="55"/>
      <c r="BG122" s="55"/>
      <c r="BH122" s="55"/>
      <c r="BI122" s="55"/>
      <c r="BJ122" s="55"/>
      <c r="BK122" s="55"/>
      <c r="BL122" s="55"/>
      <c r="BM122" s="55"/>
      <c r="BN122" s="55"/>
      <c r="BO122" s="55"/>
      <c r="BP122" s="55"/>
      <c r="BQ122" s="55"/>
      <c r="BR122" s="55"/>
      <c r="BS122" s="257"/>
      <c r="BT122" s="55"/>
      <c r="BU122" s="55"/>
      <c r="BV122" s="55"/>
      <c r="BW122" s="55"/>
      <c r="BX122" s="55"/>
      <c r="BY122" s="55"/>
      <c r="BZ122" s="55"/>
      <c r="CA122" s="55"/>
      <c r="CB122" s="55" t="s">
        <v>5860</v>
      </c>
      <c r="CC122" s="55"/>
      <c r="CD122" s="55"/>
      <c r="CE122" s="55"/>
      <c r="CF122" s="55"/>
      <c r="CG122" s="55"/>
      <c r="CH122" s="55"/>
      <c r="CI122" s="55"/>
      <c r="CJ122" s="55"/>
      <c r="CK122" s="55" t="s">
        <v>5860</v>
      </c>
      <c r="CL122" s="55" t="s">
        <v>5860</v>
      </c>
      <c r="CM122" s="55"/>
      <c r="CN122" s="55"/>
      <c r="CO122" s="55"/>
      <c r="CP122" s="55"/>
      <c r="CQ122" s="55"/>
      <c r="CR122" s="55"/>
      <c r="CS122" s="55"/>
      <c r="CT122" s="55"/>
      <c r="CU122" s="55"/>
      <c r="CV122" s="55"/>
      <c r="CW122" s="55"/>
      <c r="CX122" s="55"/>
      <c r="CY122" s="55"/>
      <c r="CZ122" s="55"/>
      <c r="DA122" s="55"/>
      <c r="DB122" s="55"/>
      <c r="DC122" s="55"/>
      <c r="DD122" s="55"/>
      <c r="DE122" s="55"/>
      <c r="DF122" s="55"/>
      <c r="DG122" s="55"/>
      <c r="DH122" s="55"/>
      <c r="DI122" s="55"/>
      <c r="DJ122" s="55"/>
      <c r="DK122" s="55"/>
      <c r="DL122" s="55"/>
      <c r="DM122" s="55" t="s">
        <v>5860</v>
      </c>
      <c r="DN122" s="55"/>
      <c r="DO122" s="55"/>
      <c r="DP122" s="55" t="s">
        <v>568</v>
      </c>
      <c r="DQ122" s="55"/>
      <c r="DR122" s="55"/>
      <c r="DS122" s="55"/>
      <c r="DT122" s="55"/>
      <c r="DU122" s="55" t="s">
        <v>5860</v>
      </c>
      <c r="DV122" s="55"/>
      <c r="DW122" s="55"/>
      <c r="DX122" s="55"/>
      <c r="DY122" s="55"/>
      <c r="DZ122" s="55"/>
      <c r="EA122" s="55"/>
      <c r="EB122" s="55"/>
      <c r="EC122" s="55"/>
      <c r="ED122" s="55"/>
      <c r="EE122" s="55"/>
      <c r="EF122" s="55"/>
      <c r="EG122" s="55"/>
      <c r="EH122" s="55"/>
      <c r="EI122" s="55"/>
      <c r="EJ122" s="55"/>
      <c r="EK122" s="55"/>
      <c r="EL122" s="55"/>
      <c r="EM122" s="55"/>
      <c r="EN122" s="55"/>
      <c r="EO122" s="55"/>
      <c r="EP122" s="55" t="s">
        <v>5871</v>
      </c>
      <c r="EQ122" s="55"/>
      <c r="ER122" s="55"/>
      <c r="ES122" s="55"/>
      <c r="ET122" s="55"/>
      <c r="EU122" s="55"/>
      <c r="EV122" s="55"/>
      <c r="EW122" s="55"/>
      <c r="EX122" s="55"/>
      <c r="EY122" s="55"/>
      <c r="EZ122" s="55"/>
      <c r="FA122" s="55" t="s">
        <v>5860</v>
      </c>
      <c r="FB122" s="55"/>
      <c r="FC122" s="55"/>
      <c r="FD122" s="55"/>
      <c r="FE122" s="55"/>
      <c r="FF122" s="55"/>
      <c r="FG122" s="55"/>
      <c r="FH122" s="55"/>
      <c r="FI122" s="259"/>
      <c r="FJ122" s="55"/>
      <c r="FK122" s="55"/>
      <c r="FL122" s="55"/>
      <c r="FM122" s="55"/>
      <c r="FN122" s="55"/>
      <c r="FO122" s="55"/>
      <c r="FP122" s="55"/>
      <c r="FQ122" s="260"/>
      <c r="FR122" s="260"/>
      <c r="FS122" s="55"/>
      <c r="FT122" s="55"/>
      <c r="FU122" s="55"/>
      <c r="FV122" s="55" t="s">
        <v>5860</v>
      </c>
      <c r="FW122" s="55"/>
      <c r="FX122" s="55"/>
      <c r="FY122" s="55"/>
      <c r="FZ122" s="55"/>
      <c r="GA122" s="55"/>
      <c r="GB122" s="55"/>
      <c r="GC122" s="55"/>
      <c r="GD122" s="55"/>
      <c r="GE122" s="55"/>
      <c r="GF122" s="55"/>
      <c r="GG122" s="55"/>
      <c r="GH122" s="55"/>
      <c r="GI122" s="55"/>
      <c r="GJ122" s="55"/>
      <c r="GK122" s="55"/>
      <c r="GL122" s="55"/>
      <c r="GM122" s="55"/>
      <c r="GN122" s="55"/>
      <c r="GO122" s="55"/>
      <c r="GP122" s="55"/>
      <c r="GQ122" s="55"/>
      <c r="GR122" s="55" t="s">
        <v>5860</v>
      </c>
      <c r="GS122" s="55"/>
      <c r="GT122" s="55" t="s">
        <v>5860</v>
      </c>
      <c r="GU122" s="55"/>
      <c r="GV122" s="55" t="s">
        <v>5860</v>
      </c>
      <c r="GW122" s="55" t="s">
        <v>5860</v>
      </c>
      <c r="GX122" s="55"/>
      <c r="GY122" s="55"/>
      <c r="GZ122" s="55"/>
      <c r="HA122" s="55"/>
      <c r="HB122" s="55"/>
      <c r="HC122" s="55"/>
      <c r="HD122" s="55"/>
      <c r="HE122" s="55"/>
      <c r="HF122" s="55"/>
      <c r="HG122" s="55"/>
      <c r="HH122" s="55"/>
      <c r="HI122" s="55"/>
      <c r="HJ122" s="55"/>
      <c r="HK122" s="55"/>
      <c r="HL122" s="55"/>
      <c r="HM122" s="55"/>
      <c r="HN122" s="55"/>
      <c r="HO122" s="55"/>
      <c r="HP122" s="55"/>
      <c r="HQ122" s="55" t="s">
        <v>5860</v>
      </c>
      <c r="HR122" s="260"/>
      <c r="HS122" s="55"/>
      <c r="HT122" s="55"/>
      <c r="HU122" s="55"/>
      <c r="HV122" s="55"/>
      <c r="HW122" s="55"/>
      <c r="HX122" s="55"/>
      <c r="HY122" s="55" t="s">
        <v>5860</v>
      </c>
      <c r="HZ122" s="55"/>
      <c r="IA122" s="55"/>
      <c r="IB122" s="55"/>
      <c r="IC122" s="55"/>
      <c r="ID122" s="319"/>
      <c r="IE122" s="55" t="s">
        <v>5860</v>
      </c>
      <c r="IF122" s="55"/>
      <c r="IG122" s="55"/>
      <c r="IH122" s="55"/>
      <c r="II122" s="55"/>
      <c r="IJ122" s="55"/>
      <c r="IK122" s="55"/>
      <c r="IL122" s="55"/>
      <c r="IM122" s="55"/>
      <c r="IN122" s="55"/>
      <c r="IO122" s="55"/>
      <c r="IP122" s="55"/>
      <c r="IQ122" s="55"/>
      <c r="IR122" s="55"/>
      <c r="IS122" s="55"/>
      <c r="IT122" s="55"/>
      <c r="IU122" s="55"/>
      <c r="IV122" s="55"/>
      <c r="IW122" s="55"/>
      <c r="IX122" s="55" t="s">
        <v>5860</v>
      </c>
      <c r="IY122" s="55"/>
      <c r="IZ122" s="55" t="s">
        <v>5860</v>
      </c>
      <c r="JA122" s="55"/>
      <c r="JB122" s="55"/>
      <c r="JC122" s="55"/>
      <c r="JD122" s="55"/>
      <c r="JE122" s="55"/>
      <c r="JF122" s="55" t="s">
        <v>5860</v>
      </c>
      <c r="JG122" s="55" t="s">
        <v>5860</v>
      </c>
      <c r="JH122" s="319"/>
      <c r="JI122" s="55"/>
      <c r="JJ122" s="55"/>
      <c r="JK122" s="319"/>
      <c r="JL122" s="55"/>
      <c r="JM122" s="55" t="s">
        <v>5860</v>
      </c>
      <c r="JN122" s="55"/>
      <c r="JO122" s="55" t="s">
        <v>5860</v>
      </c>
      <c r="JP122" s="55"/>
      <c r="JQ122" s="55"/>
      <c r="JR122" s="55"/>
      <c r="JS122" s="55"/>
      <c r="JT122" s="55"/>
      <c r="JU122" s="55"/>
      <c r="JV122" s="55"/>
      <c r="JW122" s="55"/>
      <c r="JX122" s="55"/>
      <c r="JY122" s="55"/>
      <c r="JZ122" s="55"/>
      <c r="KA122" s="55"/>
      <c r="KB122" s="319"/>
      <c r="KC122" s="319"/>
      <c r="KD122" s="55"/>
      <c r="KE122" s="55"/>
      <c r="KF122" s="55"/>
      <c r="KG122" s="55"/>
      <c r="KH122" s="55"/>
      <c r="KI122" s="55"/>
      <c r="KJ122" s="55"/>
      <c r="KK122" s="55"/>
      <c r="KL122" s="55"/>
      <c r="KM122" s="55"/>
      <c r="KN122" s="55"/>
      <c r="KO122" s="55"/>
      <c r="KP122" s="55"/>
      <c r="KQ122" s="55"/>
      <c r="KR122" s="55"/>
      <c r="KS122" s="55"/>
      <c r="KT122" s="55"/>
      <c r="KU122" s="55"/>
      <c r="KV122" s="55"/>
      <c r="KW122" s="55" t="s">
        <v>5860</v>
      </c>
      <c r="KX122" s="55"/>
      <c r="KY122" s="319"/>
      <c r="KZ122" s="55"/>
      <c r="LA122" s="55"/>
      <c r="LB122" s="55"/>
      <c r="LC122" s="55"/>
      <c r="LD122" s="55"/>
      <c r="LE122" s="55"/>
      <c r="LF122" s="319"/>
      <c r="LG122" s="55" t="s">
        <v>5860</v>
      </c>
      <c r="LH122" s="55"/>
      <c r="LI122" s="55"/>
      <c r="LJ122" s="55"/>
      <c r="LK122" s="55"/>
      <c r="LL122" s="55"/>
      <c r="LM122" s="55"/>
      <c r="LN122" s="55"/>
      <c r="LO122" s="55"/>
      <c r="LP122" s="55"/>
      <c r="LQ122" s="55"/>
      <c r="LR122" s="55"/>
      <c r="LS122" s="55"/>
      <c r="LT122" s="319"/>
      <c r="LU122" s="55"/>
      <c r="LV122" s="55"/>
      <c r="LW122" s="55"/>
      <c r="LX122" s="55"/>
      <c r="LY122" s="55"/>
      <c r="LZ122" s="55"/>
      <c r="MA122" s="55"/>
      <c r="MB122" s="55"/>
      <c r="MC122" s="55"/>
      <c r="MD122" s="55"/>
      <c r="ME122" s="55"/>
      <c r="MF122" s="319"/>
      <c r="MG122" s="55"/>
      <c r="MH122" s="55"/>
      <c r="MI122" s="319"/>
      <c r="MJ122" s="55"/>
      <c r="MK122" s="55"/>
      <c r="ML122" s="55"/>
      <c r="MM122" s="319"/>
      <c r="MN122" s="55"/>
      <c r="MO122" s="55"/>
      <c r="MP122" s="55"/>
      <c r="MQ122" s="55"/>
      <c r="MR122" s="55"/>
      <c r="MS122" s="55"/>
      <c r="MT122" s="55"/>
      <c r="MU122" s="55"/>
      <c r="MV122" s="55"/>
      <c r="MW122" s="55"/>
      <c r="MX122" s="319"/>
      <c r="MY122" s="55"/>
      <c r="MZ122" s="55"/>
      <c r="NA122" s="55"/>
      <c r="NB122" s="55"/>
      <c r="NC122" s="55"/>
      <c r="ND122" s="55"/>
      <c r="NE122" s="319"/>
      <c r="NF122" s="55"/>
      <c r="NG122" s="55"/>
      <c r="NH122" s="55"/>
      <c r="NI122" s="55"/>
      <c r="NJ122" s="55"/>
      <c r="NK122" s="55"/>
      <c r="NL122" s="55"/>
      <c r="NM122" s="55"/>
      <c r="NN122" s="55"/>
      <c r="NO122" s="55"/>
      <c r="NP122" s="55"/>
      <c r="NQ122" s="55"/>
      <c r="NR122" s="55"/>
      <c r="NS122" s="55"/>
      <c r="NT122" s="55"/>
      <c r="NU122" s="55"/>
      <c r="NV122" s="55"/>
      <c r="NW122" s="55"/>
      <c r="NX122" s="55"/>
      <c r="NY122" s="55"/>
      <c r="NZ122" s="55"/>
      <c r="OA122" s="55"/>
      <c r="OB122" s="55"/>
      <c r="OC122" s="55"/>
      <c r="OD122" s="55"/>
      <c r="OE122" s="55"/>
      <c r="OF122" s="55"/>
      <c r="OG122" s="55"/>
      <c r="OH122" s="55"/>
      <c r="OI122" s="55"/>
      <c r="OJ122" s="55"/>
      <c r="OK122" s="55"/>
      <c r="OL122" s="55"/>
      <c r="OM122" s="55"/>
      <c r="ON122" s="55"/>
      <c r="OO122" s="55"/>
      <c r="OP122" s="55"/>
      <c r="OQ122" s="55"/>
      <c r="OR122" s="55"/>
      <c r="OS122" s="55"/>
      <c r="OT122" s="55"/>
      <c r="OU122" s="55"/>
      <c r="OV122" s="55"/>
      <c r="OW122" s="55"/>
      <c r="OX122" s="55"/>
      <c r="OY122" s="55"/>
      <c r="OZ122" s="55"/>
      <c r="PA122" s="55"/>
      <c r="PB122" s="55"/>
      <c r="PC122" s="55"/>
      <c r="PD122" s="55"/>
      <c r="PE122" s="55"/>
      <c r="PF122" s="55"/>
      <c r="PG122" s="55"/>
      <c r="PH122" s="55"/>
      <c r="PI122" s="55"/>
      <c r="PJ122" s="55"/>
      <c r="PK122" s="55"/>
      <c r="PL122" s="55"/>
      <c r="PM122" s="55"/>
      <c r="PN122" s="55"/>
      <c r="PO122" s="55"/>
      <c r="PP122" s="55"/>
      <c r="PQ122" s="55"/>
      <c r="PR122" s="55"/>
      <c r="PS122" s="55"/>
      <c r="PT122" s="55"/>
      <c r="PU122" s="55"/>
      <c r="PV122" s="55"/>
      <c r="PW122" s="55"/>
      <c r="PX122" s="55"/>
      <c r="PY122" s="55"/>
      <c r="PZ122" s="55"/>
    </row>
    <row r="123" spans="1:442" ht="14.5">
      <c r="A123" s="256">
        <v>119</v>
      </c>
      <c r="B123" s="230" t="s">
        <v>5956</v>
      </c>
      <c r="C123" s="100">
        <f t="shared" si="1"/>
        <v>0</v>
      </c>
      <c r="D123" s="319"/>
      <c r="E123" s="100"/>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100"/>
      <c r="BD123" s="55"/>
      <c r="BE123" s="55"/>
      <c r="BF123" s="55"/>
      <c r="BG123" s="55"/>
      <c r="BH123" s="55"/>
      <c r="BI123" s="55"/>
      <c r="BJ123" s="55"/>
      <c r="BK123" s="55"/>
      <c r="BL123" s="55"/>
      <c r="BM123" s="55"/>
      <c r="BN123" s="55"/>
      <c r="BO123" s="55"/>
      <c r="BP123" s="55"/>
      <c r="BQ123" s="55"/>
      <c r="BR123" s="55"/>
      <c r="BS123" s="257"/>
      <c r="BT123" s="55"/>
      <c r="BU123" s="55"/>
      <c r="BV123" s="55"/>
      <c r="BW123" s="55"/>
      <c r="BX123" s="55"/>
      <c r="BY123" s="55"/>
      <c r="BZ123" s="55"/>
      <c r="CA123" s="55"/>
      <c r="CB123" s="55"/>
      <c r="CC123" s="55"/>
      <c r="CD123" s="55"/>
      <c r="CE123" s="55"/>
      <c r="CF123" s="55"/>
      <c r="CG123" s="55"/>
      <c r="CH123" s="55"/>
      <c r="CI123" s="55"/>
      <c r="CJ123" s="55"/>
      <c r="CK123" s="55"/>
      <c r="CL123" s="55"/>
      <c r="CM123" s="55"/>
      <c r="CN123" s="55"/>
      <c r="CO123" s="55"/>
      <c r="CP123" s="55"/>
      <c r="CQ123" s="55"/>
      <c r="CR123" s="55"/>
      <c r="CS123" s="55"/>
      <c r="CT123" s="55"/>
      <c r="CU123" s="55"/>
      <c r="CV123" s="55"/>
      <c r="CW123" s="55"/>
      <c r="CX123" s="55"/>
      <c r="CY123" s="55"/>
      <c r="CZ123" s="55"/>
      <c r="DA123" s="55"/>
      <c r="DB123" s="55"/>
      <c r="DC123" s="55"/>
      <c r="DD123" s="55"/>
      <c r="DE123" s="55"/>
      <c r="DF123" s="55"/>
      <c r="DG123" s="55"/>
      <c r="DH123" s="55"/>
      <c r="DI123" s="55"/>
      <c r="DJ123" s="55"/>
      <c r="DK123" s="55"/>
      <c r="DL123" s="55"/>
      <c r="DM123" s="55"/>
      <c r="DN123" s="55"/>
      <c r="DO123" s="55"/>
      <c r="DP123" s="55" t="s">
        <v>568</v>
      </c>
      <c r="DQ123" s="55"/>
      <c r="DR123" s="55"/>
      <c r="DS123" s="55"/>
      <c r="DT123" s="55"/>
      <c r="DU123" s="55"/>
      <c r="DV123" s="55"/>
      <c r="DW123" s="55"/>
      <c r="DX123" s="55"/>
      <c r="DY123" s="55"/>
      <c r="DZ123" s="55"/>
      <c r="EA123" s="55"/>
      <c r="EB123" s="55"/>
      <c r="EC123" s="55"/>
      <c r="ED123" s="55"/>
      <c r="EE123" s="55"/>
      <c r="EF123" s="55"/>
      <c r="EG123" s="55"/>
      <c r="EH123" s="55"/>
      <c r="EI123" s="55"/>
      <c r="EJ123" s="55"/>
      <c r="EK123" s="55"/>
      <c r="EL123" s="55"/>
      <c r="EM123" s="55"/>
      <c r="EN123" s="55"/>
      <c r="EO123" s="55"/>
      <c r="EP123" s="55"/>
      <c r="EQ123" s="55"/>
      <c r="ER123" s="55"/>
      <c r="ES123" s="55"/>
      <c r="ET123" s="55"/>
      <c r="EU123" s="55"/>
      <c r="EV123" s="55"/>
      <c r="EW123" s="55"/>
      <c r="EX123" s="55"/>
      <c r="EY123" s="55"/>
      <c r="EZ123" s="55"/>
      <c r="FA123" s="55"/>
      <c r="FB123" s="55"/>
      <c r="FC123" s="55"/>
      <c r="FD123" s="55"/>
      <c r="FE123" s="55"/>
      <c r="FF123" s="55"/>
      <c r="FG123" s="55"/>
      <c r="FH123" s="55"/>
      <c r="FI123" s="259"/>
      <c r="FJ123" s="55"/>
      <c r="FK123" s="55"/>
      <c r="FL123" s="55"/>
      <c r="FM123" s="55"/>
      <c r="FN123" s="55"/>
      <c r="FO123" s="55"/>
      <c r="FP123" s="55"/>
      <c r="FQ123" s="260"/>
      <c r="FR123" s="260"/>
      <c r="FS123" s="55"/>
      <c r="FT123" s="55"/>
      <c r="FU123" s="55"/>
      <c r="FV123" s="55"/>
      <c r="FW123" s="55"/>
      <c r="FX123" s="55"/>
      <c r="FY123" s="55"/>
      <c r="FZ123" s="55"/>
      <c r="GA123" s="55"/>
      <c r="GB123" s="55"/>
      <c r="GC123" s="55"/>
      <c r="GD123" s="55"/>
      <c r="GE123" s="55"/>
      <c r="GF123" s="55"/>
      <c r="GG123" s="55"/>
      <c r="GH123" s="55"/>
      <c r="GI123" s="55"/>
      <c r="GJ123" s="55"/>
      <c r="GK123" s="55"/>
      <c r="GL123" s="55"/>
      <c r="GM123" s="55"/>
      <c r="GN123" s="55"/>
      <c r="GO123" s="55"/>
      <c r="GP123" s="55"/>
      <c r="GQ123" s="55"/>
      <c r="GR123" s="55"/>
      <c r="GS123" s="55"/>
      <c r="GT123" s="55"/>
      <c r="GU123" s="55"/>
      <c r="GV123" s="55"/>
      <c r="GW123" s="55"/>
      <c r="GX123" s="55"/>
      <c r="GY123" s="55"/>
      <c r="GZ123" s="55"/>
      <c r="HA123" s="55"/>
      <c r="HB123" s="55"/>
      <c r="HC123" s="55"/>
      <c r="HD123" s="55"/>
      <c r="HE123" s="55"/>
      <c r="HF123" s="55"/>
      <c r="HG123" s="55"/>
      <c r="HH123" s="55"/>
      <c r="HI123" s="55"/>
      <c r="HJ123" s="55"/>
      <c r="HK123" s="55"/>
      <c r="HL123" s="55"/>
      <c r="HM123" s="55"/>
      <c r="HN123" s="55"/>
      <c r="HO123" s="55"/>
      <c r="HP123" s="55"/>
      <c r="HQ123" s="55"/>
      <c r="HR123" s="260"/>
      <c r="HS123" s="55"/>
      <c r="HT123" s="55"/>
      <c r="HU123" s="55"/>
      <c r="HV123" s="55"/>
      <c r="HW123" s="55"/>
      <c r="HX123" s="55"/>
      <c r="HY123" s="55"/>
      <c r="HZ123" s="55"/>
      <c r="IA123" s="55"/>
      <c r="IB123" s="55"/>
      <c r="IC123" s="55"/>
      <c r="ID123" s="319"/>
      <c r="IE123" s="55"/>
      <c r="IF123" s="55"/>
      <c r="IG123" s="55"/>
      <c r="IH123" s="55"/>
      <c r="II123" s="55"/>
      <c r="IJ123" s="55"/>
      <c r="IK123" s="55"/>
      <c r="IL123" s="55"/>
      <c r="IM123" s="55"/>
      <c r="IN123" s="55"/>
      <c r="IO123" s="55"/>
      <c r="IP123" s="55"/>
      <c r="IQ123" s="55"/>
      <c r="IR123" s="55"/>
      <c r="IS123" s="55"/>
      <c r="IT123" s="55"/>
      <c r="IU123" s="55"/>
      <c r="IV123" s="55"/>
      <c r="IW123" s="55"/>
      <c r="IX123" s="55"/>
      <c r="IY123" s="55"/>
      <c r="IZ123" s="55"/>
      <c r="JA123" s="55"/>
      <c r="JB123" s="55"/>
      <c r="JC123" s="55"/>
      <c r="JD123" s="55"/>
      <c r="JE123" s="55"/>
      <c r="JF123" s="55"/>
      <c r="JG123" s="55"/>
      <c r="JH123" s="319"/>
      <c r="JI123" s="55"/>
      <c r="JJ123" s="55"/>
      <c r="JK123" s="319"/>
      <c r="JL123" s="55"/>
      <c r="JM123" s="55"/>
      <c r="JN123" s="55"/>
      <c r="JO123" s="55"/>
      <c r="JP123" s="55"/>
      <c r="JQ123" s="55"/>
      <c r="JR123" s="55"/>
      <c r="JS123" s="55"/>
      <c r="JT123" s="55"/>
      <c r="JU123" s="55"/>
      <c r="JV123" s="55"/>
      <c r="JW123" s="55"/>
      <c r="JX123" s="55"/>
      <c r="JY123" s="55"/>
      <c r="JZ123" s="55"/>
      <c r="KA123" s="55"/>
      <c r="KB123" s="319"/>
      <c r="KC123" s="319"/>
      <c r="KD123" s="55"/>
      <c r="KE123" s="55"/>
      <c r="KF123" s="55"/>
      <c r="KG123" s="55"/>
      <c r="KH123" s="55"/>
      <c r="KI123" s="55"/>
      <c r="KJ123" s="55"/>
      <c r="KK123" s="55"/>
      <c r="KL123" s="55"/>
      <c r="KM123" s="55"/>
      <c r="KN123" s="55"/>
      <c r="KO123" s="55"/>
      <c r="KP123" s="55"/>
      <c r="KQ123" s="55"/>
      <c r="KR123" s="55"/>
      <c r="KS123" s="55"/>
      <c r="KT123" s="55"/>
      <c r="KU123" s="55"/>
      <c r="KV123" s="55"/>
      <c r="KW123" s="55"/>
      <c r="KX123" s="55"/>
      <c r="KY123" s="319"/>
      <c r="KZ123" s="55"/>
      <c r="LA123" s="55"/>
      <c r="LB123" s="55"/>
      <c r="LC123" s="55"/>
      <c r="LD123" s="55"/>
      <c r="LE123" s="55"/>
      <c r="LF123" s="319"/>
      <c r="LG123" s="55"/>
      <c r="LH123" s="55"/>
      <c r="LI123" s="55"/>
      <c r="LJ123" s="55"/>
      <c r="LK123" s="55"/>
      <c r="LL123" s="55"/>
      <c r="LM123" s="55"/>
      <c r="LN123" s="55"/>
      <c r="LO123" s="55"/>
      <c r="LP123" s="55"/>
      <c r="LQ123" s="55"/>
      <c r="LR123" s="55"/>
      <c r="LS123" s="55"/>
      <c r="LT123" s="319"/>
      <c r="LU123" s="55"/>
      <c r="LV123" s="55"/>
      <c r="LW123" s="55"/>
      <c r="LX123" s="55"/>
      <c r="LY123" s="55"/>
      <c r="LZ123" s="55"/>
      <c r="MA123" s="55"/>
      <c r="MB123" s="55"/>
      <c r="MC123" s="55"/>
      <c r="MD123" s="55"/>
      <c r="ME123" s="55"/>
      <c r="MF123" s="319"/>
      <c r="MG123" s="55"/>
      <c r="MH123" s="55"/>
      <c r="MI123" s="319"/>
      <c r="MJ123" s="55"/>
      <c r="MK123" s="55"/>
      <c r="ML123" s="55"/>
      <c r="MM123" s="319"/>
      <c r="MN123" s="55"/>
      <c r="MO123" s="55"/>
      <c r="MP123" s="55"/>
      <c r="MQ123" s="55"/>
      <c r="MR123" s="55"/>
      <c r="MS123" s="55"/>
      <c r="MT123" s="55"/>
      <c r="MU123" s="55"/>
      <c r="MV123" s="55"/>
      <c r="MW123" s="55"/>
      <c r="MX123" s="319"/>
      <c r="MY123" s="55"/>
      <c r="MZ123" s="55"/>
      <c r="NA123" s="55"/>
      <c r="NB123" s="55"/>
      <c r="NC123" s="55"/>
      <c r="ND123" s="55"/>
      <c r="NE123" s="319"/>
      <c r="NF123" s="55"/>
      <c r="NG123" s="55"/>
      <c r="NH123" s="55"/>
      <c r="NI123" s="55"/>
      <c r="NJ123" s="55"/>
      <c r="NK123" s="55"/>
      <c r="NL123" s="55"/>
      <c r="NM123" s="55"/>
      <c r="NN123" s="55"/>
      <c r="NO123" s="55"/>
      <c r="NP123" s="55"/>
      <c r="NQ123" s="55"/>
      <c r="NR123" s="55"/>
      <c r="NS123" s="55"/>
      <c r="NT123" s="55"/>
      <c r="NU123" s="55"/>
      <c r="NV123" s="55"/>
      <c r="NW123" s="55"/>
      <c r="NX123" s="55"/>
      <c r="NY123" s="55"/>
      <c r="NZ123" s="55"/>
      <c r="OA123" s="55"/>
      <c r="OB123" s="55"/>
      <c r="OC123" s="55"/>
      <c r="OD123" s="55"/>
      <c r="OE123" s="55"/>
      <c r="OF123" s="55"/>
      <c r="OG123" s="55"/>
      <c r="OH123" s="55"/>
      <c r="OI123" s="55"/>
      <c r="OJ123" s="55"/>
      <c r="OK123" s="55"/>
      <c r="OL123" s="55"/>
      <c r="OM123" s="55"/>
      <c r="ON123" s="55"/>
      <c r="OO123" s="55"/>
      <c r="OP123" s="55"/>
      <c r="OQ123" s="55"/>
      <c r="OR123" s="55"/>
      <c r="OS123" s="55"/>
      <c r="OT123" s="55"/>
      <c r="OU123" s="55"/>
      <c r="OV123" s="55"/>
      <c r="OW123" s="55"/>
      <c r="OX123" s="55"/>
      <c r="OY123" s="55"/>
      <c r="OZ123" s="55"/>
      <c r="PA123" s="55"/>
      <c r="PB123" s="55"/>
      <c r="PC123" s="55"/>
      <c r="PD123" s="55"/>
      <c r="PE123" s="55"/>
      <c r="PF123" s="55"/>
      <c r="PG123" s="55"/>
      <c r="PH123" s="55"/>
      <c r="PI123" s="55"/>
      <c r="PJ123" s="55"/>
      <c r="PK123" s="55"/>
      <c r="PL123" s="55"/>
      <c r="PM123" s="55"/>
      <c r="PN123" s="55"/>
      <c r="PO123" s="55"/>
      <c r="PP123" s="55"/>
      <c r="PQ123" s="55"/>
      <c r="PR123" s="55"/>
      <c r="PS123" s="55"/>
      <c r="PT123" s="55"/>
      <c r="PU123" s="55"/>
      <c r="PV123" s="55"/>
      <c r="PW123" s="55"/>
      <c r="PX123" s="55"/>
      <c r="PY123" s="55"/>
      <c r="PZ123" s="55"/>
    </row>
    <row r="124" spans="1:442" ht="14.5">
      <c r="A124" s="256">
        <v>120</v>
      </c>
      <c r="B124" s="230" t="s">
        <v>5957</v>
      </c>
      <c r="C124" s="100">
        <f t="shared" si="1"/>
        <v>1</v>
      </c>
      <c r="D124" s="319"/>
      <c r="E124" s="100"/>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100"/>
      <c r="BD124" s="55"/>
      <c r="BE124" s="55"/>
      <c r="BF124" s="55"/>
      <c r="BG124" s="55"/>
      <c r="BH124" s="55"/>
      <c r="BI124" s="55"/>
      <c r="BJ124" s="55"/>
      <c r="BK124" s="55"/>
      <c r="BL124" s="55"/>
      <c r="BM124" s="55"/>
      <c r="BN124" s="55"/>
      <c r="BO124" s="55"/>
      <c r="BP124" s="55"/>
      <c r="BQ124" s="55"/>
      <c r="BR124" s="55"/>
      <c r="BS124" s="257"/>
      <c r="BT124" s="55"/>
      <c r="BU124" s="55"/>
      <c r="BV124" s="55"/>
      <c r="BW124" s="55"/>
      <c r="BX124" s="55"/>
      <c r="BY124" s="55"/>
      <c r="BZ124" s="55"/>
      <c r="CA124" s="55"/>
      <c r="CB124" s="55"/>
      <c r="CC124" s="55"/>
      <c r="CD124" s="55"/>
      <c r="CE124" s="55"/>
      <c r="CF124" s="55"/>
      <c r="CG124" s="55"/>
      <c r="CH124" s="55"/>
      <c r="CI124" s="55"/>
      <c r="CJ124" s="55"/>
      <c r="CK124" s="55"/>
      <c r="CL124" s="55"/>
      <c r="CM124" s="55"/>
      <c r="CN124" s="55"/>
      <c r="CO124" s="55"/>
      <c r="CP124" s="55"/>
      <c r="CQ124" s="55"/>
      <c r="CR124" s="55"/>
      <c r="CS124" s="55"/>
      <c r="CT124" s="55"/>
      <c r="CU124" s="55"/>
      <c r="CV124" s="55"/>
      <c r="CW124" s="55"/>
      <c r="CX124" s="55"/>
      <c r="CY124" s="55"/>
      <c r="CZ124" s="55"/>
      <c r="DA124" s="55"/>
      <c r="DB124" s="55"/>
      <c r="DC124" s="55"/>
      <c r="DD124" s="55"/>
      <c r="DE124" s="55"/>
      <c r="DF124" s="55"/>
      <c r="DG124" s="55"/>
      <c r="DH124" s="55"/>
      <c r="DI124" s="55"/>
      <c r="DJ124" s="55"/>
      <c r="DK124" s="55"/>
      <c r="DL124" s="55"/>
      <c r="DM124" s="55"/>
      <c r="DN124" s="55"/>
      <c r="DO124" s="55"/>
      <c r="DP124" s="55" t="s">
        <v>568</v>
      </c>
      <c r="DQ124" s="55"/>
      <c r="DR124" s="55"/>
      <c r="DS124" s="55"/>
      <c r="DT124" s="55"/>
      <c r="DU124" s="55"/>
      <c r="DV124" s="55"/>
      <c r="DW124" s="55"/>
      <c r="DX124" s="55"/>
      <c r="DY124" s="55"/>
      <c r="DZ124" s="55"/>
      <c r="EA124" s="55"/>
      <c r="EB124" s="55"/>
      <c r="EC124" s="55"/>
      <c r="ED124" s="55"/>
      <c r="EE124" s="55"/>
      <c r="EF124" s="55"/>
      <c r="EG124" s="55"/>
      <c r="EH124" s="55"/>
      <c r="EI124" s="55"/>
      <c r="EJ124" s="55"/>
      <c r="EK124" s="55"/>
      <c r="EL124" s="55"/>
      <c r="EM124" s="55"/>
      <c r="EN124" s="55"/>
      <c r="EO124" s="55"/>
      <c r="EP124" s="55"/>
      <c r="EQ124" s="55"/>
      <c r="ER124" s="55"/>
      <c r="ES124" s="55"/>
      <c r="ET124" s="55"/>
      <c r="EU124" s="55"/>
      <c r="EV124" s="55"/>
      <c r="EW124" s="55"/>
      <c r="EX124" s="55"/>
      <c r="EY124" s="55"/>
      <c r="EZ124" s="55"/>
      <c r="FA124" s="55"/>
      <c r="FB124" s="55"/>
      <c r="FC124" s="55"/>
      <c r="FD124" s="55"/>
      <c r="FE124" s="55"/>
      <c r="FF124" s="55"/>
      <c r="FG124" s="55"/>
      <c r="FH124" s="55"/>
      <c r="FI124" s="259"/>
      <c r="FJ124" s="55"/>
      <c r="FK124" s="55"/>
      <c r="FL124" s="55"/>
      <c r="FM124" s="55"/>
      <c r="FN124" s="55"/>
      <c r="FO124" s="55"/>
      <c r="FP124" s="55"/>
      <c r="FQ124" s="260"/>
      <c r="FR124" s="260"/>
      <c r="FS124" s="55"/>
      <c r="FT124" s="55"/>
      <c r="FU124" s="55"/>
      <c r="FV124" s="55"/>
      <c r="FW124" s="55"/>
      <c r="FX124" s="55"/>
      <c r="FY124" s="55"/>
      <c r="FZ124" s="55"/>
      <c r="GA124" s="55"/>
      <c r="GB124" s="55"/>
      <c r="GC124" s="55"/>
      <c r="GD124" s="55"/>
      <c r="GE124" s="55"/>
      <c r="GF124" s="55"/>
      <c r="GG124" s="55"/>
      <c r="GH124" s="55"/>
      <c r="GI124" s="55"/>
      <c r="GJ124" s="55"/>
      <c r="GK124" s="55"/>
      <c r="GL124" s="55"/>
      <c r="GM124" s="55"/>
      <c r="GN124" s="55"/>
      <c r="GO124" s="55"/>
      <c r="GP124" s="55"/>
      <c r="GQ124" s="55"/>
      <c r="GR124" s="55"/>
      <c r="GS124" s="55"/>
      <c r="GT124" s="55"/>
      <c r="GU124" s="55"/>
      <c r="GV124" s="55"/>
      <c r="GW124" s="55"/>
      <c r="GX124" s="55"/>
      <c r="GY124" s="55"/>
      <c r="GZ124" s="55"/>
      <c r="HA124" s="55"/>
      <c r="HB124" s="55"/>
      <c r="HC124" s="55"/>
      <c r="HD124" s="55"/>
      <c r="HE124" s="55"/>
      <c r="HF124" s="55"/>
      <c r="HG124" s="55"/>
      <c r="HH124" s="55"/>
      <c r="HI124" s="55"/>
      <c r="HJ124" s="55"/>
      <c r="HK124" s="55"/>
      <c r="HL124" s="55"/>
      <c r="HM124" s="55"/>
      <c r="HN124" s="55"/>
      <c r="HO124" s="55"/>
      <c r="HP124" s="55"/>
      <c r="HQ124" s="55"/>
      <c r="HR124" s="260"/>
      <c r="HS124" s="55"/>
      <c r="HT124" s="55"/>
      <c r="HU124" s="55"/>
      <c r="HV124" s="55"/>
      <c r="HW124" s="55"/>
      <c r="HX124" s="55"/>
      <c r="HY124" s="55"/>
      <c r="HZ124" s="55"/>
      <c r="IA124" s="55"/>
      <c r="IB124" s="55"/>
      <c r="IC124" s="55" t="s">
        <v>5860</v>
      </c>
      <c r="ID124" s="319"/>
      <c r="IE124" s="55"/>
      <c r="IF124" s="55"/>
      <c r="IG124" s="55"/>
      <c r="IH124" s="55"/>
      <c r="II124" s="55"/>
      <c r="IJ124" s="55"/>
      <c r="IK124" s="55"/>
      <c r="IL124" s="55"/>
      <c r="IM124" s="55"/>
      <c r="IN124" s="55"/>
      <c r="IO124" s="55"/>
      <c r="IP124" s="55"/>
      <c r="IQ124" s="55"/>
      <c r="IR124" s="55"/>
      <c r="IS124" s="55"/>
      <c r="IT124" s="55"/>
      <c r="IU124" s="55"/>
      <c r="IV124" s="55"/>
      <c r="IW124" s="55"/>
      <c r="IX124" s="55"/>
      <c r="IY124" s="55"/>
      <c r="IZ124" s="55"/>
      <c r="JA124" s="55"/>
      <c r="JB124" s="55"/>
      <c r="JC124" s="55"/>
      <c r="JD124" s="55"/>
      <c r="JE124" s="55"/>
      <c r="JF124" s="55"/>
      <c r="JG124" s="55"/>
      <c r="JH124" s="319"/>
      <c r="JI124" s="55"/>
      <c r="JJ124" s="55"/>
      <c r="JK124" s="319"/>
      <c r="JL124" s="55"/>
      <c r="JM124" s="55"/>
      <c r="JN124" s="55"/>
      <c r="JO124" s="55"/>
      <c r="JP124" s="55"/>
      <c r="JQ124" s="55"/>
      <c r="JR124" s="55"/>
      <c r="JS124" s="55"/>
      <c r="JT124" s="55"/>
      <c r="JU124" s="55"/>
      <c r="JV124" s="55"/>
      <c r="JW124" s="55"/>
      <c r="JX124" s="55"/>
      <c r="JY124" s="55"/>
      <c r="JZ124" s="55"/>
      <c r="KA124" s="55"/>
      <c r="KB124" s="319"/>
      <c r="KC124" s="319"/>
      <c r="KD124" s="55"/>
      <c r="KE124" s="55"/>
      <c r="KF124" s="55"/>
      <c r="KG124" s="55"/>
      <c r="KH124" s="55"/>
      <c r="KI124" s="55"/>
      <c r="KJ124" s="55"/>
      <c r="KK124" s="55"/>
      <c r="KL124" s="55"/>
      <c r="KM124" s="55"/>
      <c r="KN124" s="55"/>
      <c r="KO124" s="55"/>
      <c r="KP124" s="55"/>
      <c r="KQ124" s="55"/>
      <c r="KR124" s="55"/>
      <c r="KS124" s="55"/>
      <c r="KT124" s="55"/>
      <c r="KU124" s="55"/>
      <c r="KV124" s="55"/>
      <c r="KW124" s="55"/>
      <c r="KX124" s="55"/>
      <c r="KY124" s="319"/>
      <c r="KZ124" s="55"/>
      <c r="LA124" s="55"/>
      <c r="LB124" s="55"/>
      <c r="LC124" s="55"/>
      <c r="LD124" s="55"/>
      <c r="LE124" s="55"/>
      <c r="LF124" s="319"/>
      <c r="LG124" s="55"/>
      <c r="LH124" s="55"/>
      <c r="LI124" s="55"/>
      <c r="LJ124" s="55"/>
      <c r="LK124" s="55"/>
      <c r="LL124" s="55"/>
      <c r="LM124" s="55"/>
      <c r="LN124" s="55"/>
      <c r="LO124" s="55"/>
      <c r="LP124" s="55"/>
      <c r="LQ124" s="55"/>
      <c r="LR124" s="55"/>
      <c r="LS124" s="55"/>
      <c r="LT124" s="319"/>
      <c r="LU124" s="55"/>
      <c r="LV124" s="55"/>
      <c r="LW124" s="55"/>
      <c r="LX124" s="55"/>
      <c r="LY124" s="55"/>
      <c r="LZ124" s="55"/>
      <c r="MA124" s="55"/>
      <c r="MB124" s="55"/>
      <c r="MC124" s="55"/>
      <c r="MD124" s="55"/>
      <c r="ME124" s="55"/>
      <c r="MF124" s="319"/>
      <c r="MG124" s="55"/>
      <c r="MH124" s="55"/>
      <c r="MI124" s="319"/>
      <c r="MJ124" s="55"/>
      <c r="MK124" s="55"/>
      <c r="ML124" s="55"/>
      <c r="MM124" s="319"/>
      <c r="MN124" s="55"/>
      <c r="MO124" s="55"/>
      <c r="MP124" s="55"/>
      <c r="MQ124" s="55"/>
      <c r="MR124" s="55"/>
      <c r="MS124" s="55"/>
      <c r="MT124" s="55"/>
      <c r="MU124" s="55"/>
      <c r="MV124" s="55"/>
      <c r="MW124" s="55"/>
      <c r="MX124" s="319"/>
      <c r="MY124" s="55"/>
      <c r="MZ124" s="55"/>
      <c r="NA124" s="55"/>
      <c r="NB124" s="55"/>
      <c r="NC124" s="55"/>
      <c r="ND124" s="55"/>
      <c r="NE124" s="319"/>
      <c r="NF124" s="55"/>
      <c r="NG124" s="55"/>
      <c r="NH124" s="55"/>
      <c r="NI124" s="55"/>
      <c r="NJ124" s="55"/>
      <c r="NK124" s="55"/>
      <c r="NL124" s="55"/>
      <c r="NM124" s="55"/>
      <c r="NN124" s="55"/>
      <c r="NO124" s="55"/>
      <c r="NP124" s="55"/>
      <c r="NQ124" s="55"/>
      <c r="NR124" s="55"/>
      <c r="NS124" s="55"/>
      <c r="NT124" s="55"/>
      <c r="NU124" s="55"/>
      <c r="NV124" s="55"/>
      <c r="NW124" s="55"/>
      <c r="NX124" s="55"/>
      <c r="NY124" s="55"/>
      <c r="NZ124" s="55"/>
      <c r="OA124" s="55"/>
      <c r="OB124" s="55"/>
      <c r="OC124" s="55"/>
      <c r="OD124" s="55"/>
      <c r="OE124" s="55"/>
      <c r="OF124" s="55"/>
      <c r="OG124" s="55"/>
      <c r="OH124" s="55"/>
      <c r="OI124" s="55"/>
      <c r="OJ124" s="55"/>
      <c r="OK124" s="55"/>
      <c r="OL124" s="55"/>
      <c r="OM124" s="55"/>
      <c r="ON124" s="55"/>
      <c r="OO124" s="55"/>
      <c r="OP124" s="55"/>
      <c r="OQ124" s="55"/>
      <c r="OR124" s="55"/>
      <c r="OS124" s="55"/>
      <c r="OT124" s="55"/>
      <c r="OU124" s="55"/>
      <c r="OV124" s="55"/>
      <c r="OW124" s="55"/>
      <c r="OX124" s="55"/>
      <c r="OY124" s="55"/>
      <c r="OZ124" s="55"/>
      <c r="PA124" s="55"/>
      <c r="PB124" s="55"/>
      <c r="PC124" s="55"/>
      <c r="PD124" s="55"/>
      <c r="PE124" s="55"/>
      <c r="PF124" s="55"/>
      <c r="PG124" s="55"/>
      <c r="PH124" s="55"/>
      <c r="PI124" s="55"/>
      <c r="PJ124" s="55"/>
      <c r="PK124" s="55"/>
      <c r="PL124" s="55"/>
      <c r="PM124" s="55"/>
      <c r="PN124" s="55"/>
      <c r="PO124" s="55"/>
      <c r="PP124" s="55"/>
      <c r="PQ124" s="55"/>
      <c r="PR124" s="55"/>
      <c r="PS124" s="55"/>
      <c r="PT124" s="55"/>
      <c r="PU124" s="55"/>
      <c r="PV124" s="55"/>
      <c r="PW124" s="55"/>
      <c r="PX124" s="55"/>
      <c r="PY124" s="55"/>
      <c r="PZ124" s="55"/>
    </row>
    <row r="125" spans="1:442" ht="14.5">
      <c r="A125" s="256">
        <v>121</v>
      </c>
      <c r="B125" s="230" t="s">
        <v>5958</v>
      </c>
      <c r="C125" s="100">
        <f t="shared" si="1"/>
        <v>10</v>
      </c>
      <c r="D125" s="319"/>
      <c r="E125" s="100"/>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t="s">
        <v>5860</v>
      </c>
      <c r="AO125" s="55"/>
      <c r="AP125" s="55"/>
      <c r="AQ125" s="55"/>
      <c r="AR125" s="55"/>
      <c r="AS125" s="55"/>
      <c r="AT125" s="55"/>
      <c r="AU125" s="55"/>
      <c r="AV125" s="55"/>
      <c r="AW125" s="55"/>
      <c r="AX125" s="55"/>
      <c r="AY125" s="55"/>
      <c r="AZ125" s="55"/>
      <c r="BA125" s="55"/>
      <c r="BB125" s="55"/>
      <c r="BC125" s="100"/>
      <c r="BD125" s="55"/>
      <c r="BE125" s="55"/>
      <c r="BF125" s="55"/>
      <c r="BG125" s="55"/>
      <c r="BH125" s="55"/>
      <c r="BI125" s="55" t="s">
        <v>5860</v>
      </c>
      <c r="BJ125" s="55"/>
      <c r="BK125" s="55"/>
      <c r="BL125" s="55"/>
      <c r="BM125" s="55"/>
      <c r="BN125" s="55"/>
      <c r="BO125" s="55"/>
      <c r="BP125" s="55"/>
      <c r="BQ125" s="55"/>
      <c r="BR125" s="55"/>
      <c r="BS125" s="257"/>
      <c r="BT125" s="55"/>
      <c r="BU125" s="55"/>
      <c r="BV125" s="55"/>
      <c r="BW125" s="55"/>
      <c r="BX125" s="55"/>
      <c r="BY125" s="55"/>
      <c r="BZ125" s="55"/>
      <c r="CA125" s="55"/>
      <c r="CB125" s="55"/>
      <c r="CC125" s="55"/>
      <c r="CD125" s="55"/>
      <c r="CE125" s="55"/>
      <c r="CF125" s="55"/>
      <c r="CG125" s="55"/>
      <c r="CH125" s="55"/>
      <c r="CI125" s="55"/>
      <c r="CJ125" s="55"/>
      <c r="CK125" s="55"/>
      <c r="CL125" s="55"/>
      <c r="CM125" s="55"/>
      <c r="CN125" s="55"/>
      <c r="CO125" s="55"/>
      <c r="CP125" s="55"/>
      <c r="CQ125" s="55"/>
      <c r="CR125" s="55"/>
      <c r="CS125" s="55"/>
      <c r="CT125" s="55"/>
      <c r="CU125" s="55"/>
      <c r="CV125" s="55"/>
      <c r="CW125" s="55"/>
      <c r="CX125" s="55"/>
      <c r="CY125" s="55"/>
      <c r="CZ125" s="55"/>
      <c r="DA125" s="55"/>
      <c r="DB125" s="55"/>
      <c r="DC125" s="55"/>
      <c r="DD125" s="55"/>
      <c r="DE125" s="55"/>
      <c r="DF125" s="55"/>
      <c r="DG125" s="55"/>
      <c r="DH125" s="55"/>
      <c r="DI125" s="55" t="s">
        <v>5860</v>
      </c>
      <c r="DJ125" s="55"/>
      <c r="DK125" s="55"/>
      <c r="DL125" s="55"/>
      <c r="DM125" s="55"/>
      <c r="DN125" s="55"/>
      <c r="DO125" s="55"/>
      <c r="DP125" s="55" t="s">
        <v>568</v>
      </c>
      <c r="DQ125" s="55"/>
      <c r="DR125" s="55"/>
      <c r="DS125" s="55"/>
      <c r="DT125" s="55"/>
      <c r="DU125" s="55"/>
      <c r="DV125" s="55" t="s">
        <v>5860</v>
      </c>
      <c r="DW125" s="55"/>
      <c r="DX125" s="55"/>
      <c r="DY125" s="55"/>
      <c r="DZ125" s="55"/>
      <c r="EA125" s="55"/>
      <c r="EB125" s="55"/>
      <c r="EC125" s="55"/>
      <c r="ED125" s="55"/>
      <c r="EE125" s="55"/>
      <c r="EF125" s="55"/>
      <c r="EG125" s="55"/>
      <c r="EH125" s="55"/>
      <c r="EI125" s="55"/>
      <c r="EJ125" s="55"/>
      <c r="EK125" s="55"/>
      <c r="EL125" s="55"/>
      <c r="EM125" s="55"/>
      <c r="EN125" s="55"/>
      <c r="EO125" s="55"/>
      <c r="EP125" s="55"/>
      <c r="EQ125" s="55"/>
      <c r="ER125" s="55"/>
      <c r="ES125" s="55"/>
      <c r="ET125" s="55"/>
      <c r="EU125" s="55"/>
      <c r="EV125" s="55"/>
      <c r="EW125" s="55"/>
      <c r="EX125" s="55"/>
      <c r="EY125" s="55"/>
      <c r="EZ125" s="55"/>
      <c r="FA125" s="55"/>
      <c r="FB125" s="55"/>
      <c r="FC125" s="55"/>
      <c r="FD125" s="55"/>
      <c r="FE125" s="55"/>
      <c r="FF125" s="55"/>
      <c r="FG125" s="55"/>
      <c r="FH125" s="55"/>
      <c r="FI125" s="259"/>
      <c r="FJ125" s="55"/>
      <c r="FK125" s="55"/>
      <c r="FL125" s="55"/>
      <c r="FM125" s="55"/>
      <c r="FN125" s="55"/>
      <c r="FO125" s="55"/>
      <c r="FP125" s="55"/>
      <c r="FQ125" s="260"/>
      <c r="FR125" s="260"/>
      <c r="FS125" s="55"/>
      <c r="FT125" s="55"/>
      <c r="FU125" s="55"/>
      <c r="FV125" s="55"/>
      <c r="FW125" s="55"/>
      <c r="FX125" s="55"/>
      <c r="FY125" s="55"/>
      <c r="FZ125" s="55"/>
      <c r="GA125" s="55"/>
      <c r="GB125" s="55"/>
      <c r="GC125" s="55"/>
      <c r="GD125" s="55"/>
      <c r="GE125" s="55"/>
      <c r="GF125" s="55"/>
      <c r="GG125" s="55"/>
      <c r="GH125" s="55"/>
      <c r="GI125" s="55"/>
      <c r="GJ125" s="55"/>
      <c r="GK125" s="55"/>
      <c r="GL125" s="55"/>
      <c r="GM125" s="55"/>
      <c r="GN125" s="55"/>
      <c r="GO125" s="55"/>
      <c r="GP125" s="55"/>
      <c r="GQ125" s="55"/>
      <c r="GR125" s="55"/>
      <c r="GS125" s="55" t="s">
        <v>5860</v>
      </c>
      <c r="GT125" s="55"/>
      <c r="GU125" s="55"/>
      <c r="GV125" s="55"/>
      <c r="GW125" s="55"/>
      <c r="GX125" s="55"/>
      <c r="GY125" s="55"/>
      <c r="GZ125" s="55"/>
      <c r="HA125" s="55"/>
      <c r="HB125" s="55"/>
      <c r="HC125" s="55"/>
      <c r="HD125" s="55"/>
      <c r="HE125" s="55"/>
      <c r="HF125" s="55"/>
      <c r="HG125" s="55"/>
      <c r="HH125" s="55"/>
      <c r="HI125" s="55"/>
      <c r="HJ125" s="55"/>
      <c r="HK125" s="55"/>
      <c r="HL125" s="55"/>
      <c r="HM125" s="55"/>
      <c r="HN125" s="55"/>
      <c r="HO125" s="55"/>
      <c r="HP125" s="55"/>
      <c r="HQ125" s="55"/>
      <c r="HR125" s="260"/>
      <c r="HS125" s="55"/>
      <c r="HT125" s="55"/>
      <c r="HU125" s="55"/>
      <c r="HV125" s="55"/>
      <c r="HW125" s="55"/>
      <c r="HX125" s="55"/>
      <c r="HY125" s="55"/>
      <c r="HZ125" s="55"/>
      <c r="IA125" s="55"/>
      <c r="IB125" s="55"/>
      <c r="IC125" s="55"/>
      <c r="ID125" s="319"/>
      <c r="IE125" s="55"/>
      <c r="IF125" s="55"/>
      <c r="IG125" s="55"/>
      <c r="IH125" s="55"/>
      <c r="II125" s="55"/>
      <c r="IJ125" s="55"/>
      <c r="IK125" s="55"/>
      <c r="IL125" s="55"/>
      <c r="IM125" s="55"/>
      <c r="IN125" s="55"/>
      <c r="IO125" s="55"/>
      <c r="IP125" s="55"/>
      <c r="IQ125" s="55"/>
      <c r="IR125" s="55"/>
      <c r="IS125" s="55"/>
      <c r="IT125" s="55"/>
      <c r="IU125" s="55"/>
      <c r="IV125" s="55"/>
      <c r="IW125" s="55"/>
      <c r="IX125" s="55"/>
      <c r="IY125" s="55"/>
      <c r="IZ125" s="55"/>
      <c r="JA125" s="55"/>
      <c r="JB125" s="55"/>
      <c r="JC125" s="55"/>
      <c r="JD125" s="55"/>
      <c r="JE125" s="55"/>
      <c r="JF125" s="55"/>
      <c r="JG125" s="55"/>
      <c r="JH125" s="319"/>
      <c r="JI125" s="55"/>
      <c r="JJ125" s="55"/>
      <c r="JK125" s="319"/>
      <c r="JL125" s="55"/>
      <c r="JM125" s="55"/>
      <c r="JN125" s="55"/>
      <c r="JO125" s="55"/>
      <c r="JP125" s="55"/>
      <c r="JQ125" s="55"/>
      <c r="JR125" s="55"/>
      <c r="JS125" s="55"/>
      <c r="JT125" s="55"/>
      <c r="JU125" s="55"/>
      <c r="JV125" s="55"/>
      <c r="JW125" s="55"/>
      <c r="JX125" s="55"/>
      <c r="JY125" s="55"/>
      <c r="JZ125" s="55"/>
      <c r="KA125" s="55"/>
      <c r="KB125" s="319"/>
      <c r="KC125" s="319"/>
      <c r="KD125" s="55"/>
      <c r="KE125" s="55"/>
      <c r="KF125" s="55"/>
      <c r="KG125" s="55"/>
      <c r="KH125" s="55"/>
      <c r="KI125" s="55"/>
      <c r="KJ125" s="55" t="s">
        <v>5860</v>
      </c>
      <c r="KK125" s="55"/>
      <c r="KL125" s="55"/>
      <c r="KM125" s="55"/>
      <c r="KN125" s="55"/>
      <c r="KO125" s="55"/>
      <c r="KP125" s="55"/>
      <c r="KQ125" s="55" t="s">
        <v>5860</v>
      </c>
      <c r="KR125" s="55"/>
      <c r="KS125" s="55"/>
      <c r="KT125" s="55"/>
      <c r="KU125" s="55"/>
      <c r="KV125" s="55"/>
      <c r="KW125" s="55"/>
      <c r="KX125" s="55"/>
      <c r="KY125" s="319"/>
      <c r="KZ125" s="55"/>
      <c r="LA125" s="55"/>
      <c r="LB125" s="55"/>
      <c r="LC125" s="55"/>
      <c r="LD125" s="55"/>
      <c r="LE125" s="55"/>
      <c r="LF125" s="319"/>
      <c r="LG125" s="55"/>
      <c r="LH125" s="55"/>
      <c r="LI125" s="55"/>
      <c r="LJ125" s="55"/>
      <c r="LK125" s="55"/>
      <c r="LL125" s="55"/>
      <c r="LM125" s="55"/>
      <c r="LN125" s="55"/>
      <c r="LO125" s="55"/>
      <c r="LP125" s="55"/>
      <c r="LQ125" s="55"/>
      <c r="LR125" s="55"/>
      <c r="LS125" s="55"/>
      <c r="LT125" s="319"/>
      <c r="LU125" s="55"/>
      <c r="LV125" s="55"/>
      <c r="LW125" s="55"/>
      <c r="LX125" s="55" t="s">
        <v>5860</v>
      </c>
      <c r="LY125" s="55"/>
      <c r="LZ125" s="55"/>
      <c r="MA125" s="55"/>
      <c r="MB125" s="55"/>
      <c r="MC125" s="55"/>
      <c r="MD125" s="55"/>
      <c r="ME125" s="55"/>
      <c r="MF125" s="319"/>
      <c r="MG125" s="55" t="s">
        <v>5860</v>
      </c>
      <c r="MH125" s="55"/>
      <c r="MI125" s="319"/>
      <c r="MJ125" s="55"/>
      <c r="MK125" s="55"/>
      <c r="ML125" s="55"/>
      <c r="MM125" s="319"/>
      <c r="MN125" s="55"/>
      <c r="MO125" s="55"/>
      <c r="MP125" s="55"/>
      <c r="MQ125" s="55"/>
      <c r="MR125" s="55"/>
      <c r="MS125" s="55"/>
      <c r="MT125" s="55"/>
      <c r="MU125" s="55" t="s">
        <v>5860</v>
      </c>
      <c r="MV125" s="55"/>
      <c r="MW125" s="55"/>
      <c r="MX125" s="319"/>
      <c r="MY125" s="55"/>
      <c r="MZ125" s="55"/>
      <c r="NA125" s="55"/>
      <c r="NB125" s="55"/>
      <c r="NC125" s="55"/>
      <c r="ND125" s="55"/>
      <c r="NE125" s="319"/>
      <c r="NF125" s="55"/>
      <c r="NG125" s="55"/>
      <c r="NH125" s="55"/>
      <c r="NI125" s="55"/>
      <c r="NJ125" s="55"/>
      <c r="NK125" s="55"/>
      <c r="NL125" s="55"/>
      <c r="NM125" s="55"/>
      <c r="NN125" s="55"/>
      <c r="NO125" s="55"/>
      <c r="NP125" s="55"/>
      <c r="NQ125" s="55"/>
      <c r="NR125" s="55"/>
      <c r="NS125" s="55"/>
      <c r="NT125" s="55"/>
      <c r="NU125" s="55"/>
      <c r="NV125" s="55"/>
      <c r="NW125" s="55"/>
      <c r="NX125" s="55"/>
      <c r="NY125" s="55"/>
      <c r="NZ125" s="55"/>
      <c r="OA125" s="55"/>
      <c r="OB125" s="55"/>
      <c r="OC125" s="55"/>
      <c r="OD125" s="55"/>
      <c r="OE125" s="55"/>
      <c r="OF125" s="55"/>
      <c r="OG125" s="55"/>
      <c r="OH125" s="55"/>
      <c r="OI125" s="55"/>
      <c r="OJ125" s="55"/>
      <c r="OK125" s="55"/>
      <c r="OL125" s="55"/>
      <c r="OM125" s="55"/>
      <c r="ON125" s="55"/>
      <c r="OO125" s="55"/>
      <c r="OP125" s="55"/>
      <c r="OQ125" s="55"/>
      <c r="OR125" s="55"/>
      <c r="OS125" s="55"/>
      <c r="OT125" s="55"/>
      <c r="OU125" s="55"/>
      <c r="OV125" s="55"/>
      <c r="OW125" s="55"/>
      <c r="OX125" s="55"/>
      <c r="OY125" s="55"/>
      <c r="OZ125" s="55"/>
      <c r="PA125" s="55"/>
      <c r="PB125" s="55"/>
      <c r="PC125" s="55"/>
      <c r="PD125" s="55"/>
      <c r="PE125" s="55"/>
      <c r="PF125" s="55"/>
      <c r="PG125" s="55"/>
      <c r="PH125" s="55"/>
      <c r="PI125" s="55"/>
      <c r="PJ125" s="55"/>
      <c r="PK125" s="55"/>
      <c r="PL125" s="55"/>
      <c r="PM125" s="55"/>
      <c r="PN125" s="55"/>
      <c r="PO125" s="55"/>
      <c r="PP125" s="55"/>
      <c r="PQ125" s="55"/>
      <c r="PR125" s="55"/>
      <c r="PS125" s="55"/>
      <c r="PT125" s="55"/>
      <c r="PU125" s="55"/>
      <c r="PV125" s="55"/>
      <c r="PW125" s="55"/>
      <c r="PX125" s="55"/>
      <c r="PY125" s="55"/>
      <c r="PZ125" s="55"/>
    </row>
    <row r="126" spans="1:442" ht="14.5">
      <c r="A126" s="256">
        <v>122</v>
      </c>
      <c r="B126" s="230" t="s">
        <v>4580</v>
      </c>
      <c r="C126" s="100">
        <f t="shared" si="1"/>
        <v>16</v>
      </c>
      <c r="D126" s="319"/>
      <c r="E126" s="100"/>
      <c r="F126" s="55"/>
      <c r="G126" s="55"/>
      <c r="H126" s="55"/>
      <c r="I126" s="55"/>
      <c r="J126" s="55"/>
      <c r="K126" s="55"/>
      <c r="L126" s="55"/>
      <c r="M126" s="55"/>
      <c r="N126" s="55"/>
      <c r="O126" s="55"/>
      <c r="P126" s="55"/>
      <c r="Q126" s="55"/>
      <c r="R126" s="55" t="s">
        <v>5860</v>
      </c>
      <c r="S126" s="55"/>
      <c r="T126" s="55"/>
      <c r="U126" s="55"/>
      <c r="V126" s="55"/>
      <c r="W126" s="55"/>
      <c r="X126" s="55"/>
      <c r="Y126" s="55"/>
      <c r="Z126" s="55"/>
      <c r="AA126" s="55"/>
      <c r="AB126" s="55"/>
      <c r="AC126" s="55"/>
      <c r="AD126" s="55"/>
      <c r="AE126" s="55"/>
      <c r="AF126" s="55" t="s">
        <v>5860</v>
      </c>
      <c r="AG126" s="55"/>
      <c r="AH126" s="55"/>
      <c r="AI126" s="55"/>
      <c r="AJ126" s="55"/>
      <c r="AK126" s="55"/>
      <c r="AL126" s="55"/>
      <c r="AM126" s="55"/>
      <c r="AN126" s="55"/>
      <c r="AO126" s="55"/>
      <c r="AP126" s="55"/>
      <c r="AQ126" s="55"/>
      <c r="AR126" s="55"/>
      <c r="AS126" s="55" t="s">
        <v>5860</v>
      </c>
      <c r="AT126" s="55"/>
      <c r="AU126" s="55" t="s">
        <v>5860</v>
      </c>
      <c r="AV126" s="55"/>
      <c r="AW126" s="55"/>
      <c r="AX126" s="55"/>
      <c r="AY126" s="55"/>
      <c r="AZ126" s="55"/>
      <c r="BA126" s="55"/>
      <c r="BB126" s="55"/>
      <c r="BC126" s="100"/>
      <c r="BD126" s="55"/>
      <c r="BE126" s="55"/>
      <c r="BF126" s="55"/>
      <c r="BG126" s="55"/>
      <c r="BH126" s="55"/>
      <c r="BI126" s="55"/>
      <c r="BJ126" s="55"/>
      <c r="BK126" s="55"/>
      <c r="BL126" s="55"/>
      <c r="BM126" s="55"/>
      <c r="BN126" s="55"/>
      <c r="BO126" s="55"/>
      <c r="BP126" s="55"/>
      <c r="BQ126" s="55"/>
      <c r="BR126" s="55"/>
      <c r="BS126" s="257" t="s">
        <v>5860</v>
      </c>
      <c r="BT126" s="55"/>
      <c r="BU126" s="55"/>
      <c r="BV126" s="55"/>
      <c r="BW126" s="55"/>
      <c r="BX126" s="55"/>
      <c r="BY126" s="55"/>
      <c r="BZ126" s="55"/>
      <c r="CA126" s="55"/>
      <c r="CB126" s="55"/>
      <c r="CC126" s="55"/>
      <c r="CD126" s="55"/>
      <c r="CE126" s="55"/>
      <c r="CF126" s="55"/>
      <c r="CG126" s="55"/>
      <c r="CH126" s="55"/>
      <c r="CI126" s="55"/>
      <c r="CJ126" s="55"/>
      <c r="CK126" s="55"/>
      <c r="CL126" s="55"/>
      <c r="CM126" s="55"/>
      <c r="CN126" s="55"/>
      <c r="CO126" s="55"/>
      <c r="CP126" s="55"/>
      <c r="CQ126" s="55"/>
      <c r="CR126" s="55"/>
      <c r="CS126" s="55"/>
      <c r="CT126" s="55"/>
      <c r="CU126" s="55"/>
      <c r="CV126" s="55"/>
      <c r="CW126" s="55"/>
      <c r="CX126" s="55"/>
      <c r="CY126" s="55"/>
      <c r="CZ126" s="55"/>
      <c r="DA126" s="55"/>
      <c r="DB126" s="55"/>
      <c r="DC126" s="55"/>
      <c r="DD126" s="55"/>
      <c r="DE126" s="55"/>
      <c r="DF126" s="55"/>
      <c r="DG126" s="55"/>
      <c r="DH126" s="55"/>
      <c r="DI126" s="55"/>
      <c r="DJ126" s="55"/>
      <c r="DK126" s="55"/>
      <c r="DL126" s="55"/>
      <c r="DM126" s="55"/>
      <c r="DN126" s="55"/>
      <c r="DO126" s="55" t="s">
        <v>5860</v>
      </c>
      <c r="DP126" s="55" t="s">
        <v>568</v>
      </c>
      <c r="DQ126" s="55"/>
      <c r="DR126" s="55"/>
      <c r="DS126" s="55"/>
      <c r="DT126" s="55"/>
      <c r="DU126" s="55"/>
      <c r="DV126" s="55"/>
      <c r="DW126" s="55"/>
      <c r="DX126" s="55" t="s">
        <v>5860</v>
      </c>
      <c r="DY126" s="55"/>
      <c r="DZ126" s="55"/>
      <c r="EA126" s="55"/>
      <c r="EB126" s="55"/>
      <c r="EC126" s="55"/>
      <c r="ED126" s="55"/>
      <c r="EE126" s="55"/>
      <c r="EF126" s="55"/>
      <c r="EG126" s="55"/>
      <c r="EH126" s="55"/>
      <c r="EI126" s="55"/>
      <c r="EJ126" s="55"/>
      <c r="EK126" s="55"/>
      <c r="EL126" s="55"/>
      <c r="EM126" s="55"/>
      <c r="EN126" s="55"/>
      <c r="EO126" s="55"/>
      <c r="EP126" s="55"/>
      <c r="EQ126" s="55"/>
      <c r="ER126" s="55" t="s">
        <v>5860</v>
      </c>
      <c r="ES126" s="55"/>
      <c r="ET126" s="55"/>
      <c r="EU126" s="55"/>
      <c r="EV126" s="55"/>
      <c r="EW126" s="55"/>
      <c r="EX126" s="55"/>
      <c r="EY126" s="55"/>
      <c r="EZ126" s="55"/>
      <c r="FA126" s="55"/>
      <c r="FB126" s="55"/>
      <c r="FC126" s="55"/>
      <c r="FD126" s="55"/>
      <c r="FE126" s="55"/>
      <c r="FF126" s="55"/>
      <c r="FG126" s="55"/>
      <c r="FH126" s="55"/>
      <c r="FI126" s="259"/>
      <c r="FJ126" s="55"/>
      <c r="FK126" s="55"/>
      <c r="FL126" s="55"/>
      <c r="FM126" s="55"/>
      <c r="FN126" s="55"/>
      <c r="FO126" s="55"/>
      <c r="FP126" s="55"/>
      <c r="FQ126" s="260"/>
      <c r="FR126" s="260"/>
      <c r="FS126" s="55"/>
      <c r="FT126" s="55"/>
      <c r="FU126" s="55"/>
      <c r="FV126" s="55"/>
      <c r="FW126" s="55"/>
      <c r="FX126" s="55"/>
      <c r="FY126" s="55"/>
      <c r="FZ126" s="55"/>
      <c r="GA126" s="55"/>
      <c r="GB126" s="55" t="s">
        <v>5860</v>
      </c>
      <c r="GC126" s="55"/>
      <c r="GD126" s="55"/>
      <c r="GE126" s="55"/>
      <c r="GF126" s="55"/>
      <c r="GG126" s="55"/>
      <c r="GH126" s="55"/>
      <c r="GI126" s="55"/>
      <c r="GJ126" s="55"/>
      <c r="GK126" s="55"/>
      <c r="GL126" s="55"/>
      <c r="GM126" s="55"/>
      <c r="GN126" s="55"/>
      <c r="GO126" s="55"/>
      <c r="GP126" s="55"/>
      <c r="GQ126" s="55"/>
      <c r="GR126" s="55"/>
      <c r="GS126" s="55"/>
      <c r="GT126" s="55"/>
      <c r="GU126" s="55"/>
      <c r="GV126" s="55"/>
      <c r="GW126" s="55"/>
      <c r="GX126" s="55"/>
      <c r="GY126" s="55"/>
      <c r="GZ126" s="55"/>
      <c r="HA126" s="55"/>
      <c r="HB126" s="55"/>
      <c r="HC126" s="55"/>
      <c r="HD126" s="55"/>
      <c r="HE126" s="55"/>
      <c r="HF126" s="55"/>
      <c r="HG126" s="55"/>
      <c r="HH126" s="55" t="s">
        <v>5860</v>
      </c>
      <c r="HI126" s="55"/>
      <c r="HJ126" s="55"/>
      <c r="HK126" s="55"/>
      <c r="HL126" s="55"/>
      <c r="HM126" s="55"/>
      <c r="HN126" s="55"/>
      <c r="HO126" s="55"/>
      <c r="HP126" s="55"/>
      <c r="HQ126" s="55"/>
      <c r="HR126" s="260"/>
      <c r="HS126" s="55"/>
      <c r="HT126" s="55"/>
      <c r="HU126" s="55"/>
      <c r="HV126" s="55"/>
      <c r="HW126" s="55"/>
      <c r="HX126" s="55"/>
      <c r="HY126" s="55"/>
      <c r="HZ126" s="55"/>
      <c r="IA126" s="55"/>
      <c r="IB126" s="55"/>
      <c r="IC126" s="55"/>
      <c r="ID126" s="319"/>
      <c r="IE126" s="55"/>
      <c r="IF126" s="55"/>
      <c r="IG126" s="55"/>
      <c r="IH126" s="55"/>
      <c r="II126" s="55"/>
      <c r="IJ126" s="55"/>
      <c r="IK126" s="55"/>
      <c r="IL126" s="55"/>
      <c r="IM126" s="55"/>
      <c r="IN126" s="55"/>
      <c r="IO126" s="55"/>
      <c r="IP126" s="55"/>
      <c r="IQ126" s="55"/>
      <c r="IR126" s="55"/>
      <c r="IS126" s="55" t="s">
        <v>5860</v>
      </c>
      <c r="IT126" s="55"/>
      <c r="IU126" s="55"/>
      <c r="IV126" s="55"/>
      <c r="IW126" s="55"/>
      <c r="IX126" s="55"/>
      <c r="IY126" s="55"/>
      <c r="IZ126" s="55"/>
      <c r="JA126" s="55"/>
      <c r="JB126" s="55"/>
      <c r="JC126" s="55"/>
      <c r="JD126" s="55" t="s">
        <v>5860</v>
      </c>
      <c r="JE126" s="55"/>
      <c r="JF126" s="55"/>
      <c r="JG126" s="55"/>
      <c r="JH126" s="319"/>
      <c r="JI126" s="55"/>
      <c r="JJ126" s="55"/>
      <c r="JK126" s="319"/>
      <c r="JL126" s="55"/>
      <c r="JM126" s="55"/>
      <c r="JN126" s="55"/>
      <c r="JO126" s="55"/>
      <c r="JP126" s="55"/>
      <c r="JQ126" s="55"/>
      <c r="JR126" s="55"/>
      <c r="JS126" s="55"/>
      <c r="JT126" s="55"/>
      <c r="JU126" s="55"/>
      <c r="JV126" s="55"/>
      <c r="JW126" s="55"/>
      <c r="JX126" s="55"/>
      <c r="JY126" s="55"/>
      <c r="JZ126" s="55"/>
      <c r="KA126" s="55"/>
      <c r="KB126" s="319"/>
      <c r="KC126" s="319"/>
      <c r="KD126" s="55" t="s">
        <v>5860</v>
      </c>
      <c r="KE126" s="55"/>
      <c r="KF126" s="55"/>
      <c r="KG126" s="55"/>
      <c r="KH126" s="55"/>
      <c r="KI126" s="55"/>
      <c r="KJ126" s="55"/>
      <c r="KK126" s="55"/>
      <c r="KL126" s="55"/>
      <c r="KM126" s="55"/>
      <c r="KN126" s="55"/>
      <c r="KO126" s="55"/>
      <c r="KP126" s="55"/>
      <c r="KQ126" s="55"/>
      <c r="KR126" s="55"/>
      <c r="KS126" s="55" t="s">
        <v>5860</v>
      </c>
      <c r="KT126" s="55"/>
      <c r="KU126" s="55"/>
      <c r="KV126" s="55"/>
      <c r="KW126" s="55"/>
      <c r="KX126" s="55"/>
      <c r="KY126" s="319"/>
      <c r="KZ126" s="55"/>
      <c r="LA126" s="55"/>
      <c r="LB126" s="55"/>
      <c r="LC126" s="55"/>
      <c r="LD126" s="55"/>
      <c r="LE126" s="55"/>
      <c r="LF126" s="319"/>
      <c r="LG126" s="55"/>
      <c r="LH126" s="55"/>
      <c r="LI126" s="55"/>
      <c r="LJ126" s="55"/>
      <c r="LK126" s="55"/>
      <c r="LL126" s="55"/>
      <c r="LM126" s="55"/>
      <c r="LN126" s="55"/>
      <c r="LO126" s="55"/>
      <c r="LP126" s="55"/>
      <c r="LQ126" s="55"/>
      <c r="LR126" s="55"/>
      <c r="LS126" s="55" t="s">
        <v>5860</v>
      </c>
      <c r="LT126" s="319"/>
      <c r="LU126" s="55"/>
      <c r="LV126" s="55"/>
      <c r="LW126" s="55"/>
      <c r="LX126" s="55"/>
      <c r="LY126" s="55"/>
      <c r="LZ126" s="55"/>
      <c r="MA126" s="55"/>
      <c r="MB126" s="55"/>
      <c r="MC126" s="55"/>
      <c r="MD126" s="55" t="s">
        <v>5860</v>
      </c>
      <c r="ME126" s="55"/>
      <c r="MF126" s="319"/>
      <c r="MG126" s="55"/>
      <c r="MH126" s="55"/>
      <c r="MI126" s="319"/>
      <c r="MJ126" s="55"/>
      <c r="MK126" s="55"/>
      <c r="ML126" s="55"/>
      <c r="MM126" s="319"/>
      <c r="MN126" s="55"/>
      <c r="MO126" s="55"/>
      <c r="MP126" s="55"/>
      <c r="MQ126" s="55"/>
      <c r="MR126" s="55"/>
      <c r="MS126" s="55"/>
      <c r="MT126" s="55"/>
      <c r="MU126" s="55"/>
      <c r="MV126" s="55"/>
      <c r="MW126" s="55"/>
      <c r="MX126" s="319"/>
      <c r="MY126" s="55"/>
      <c r="MZ126" s="55"/>
      <c r="NA126" s="55"/>
      <c r="NB126" s="55"/>
      <c r="NC126" s="55"/>
      <c r="ND126" s="55"/>
      <c r="NE126" s="319"/>
      <c r="NF126" s="55"/>
      <c r="NG126" s="55"/>
      <c r="NH126" s="55"/>
      <c r="NI126" s="55"/>
      <c r="NJ126" s="55"/>
      <c r="NK126" s="55"/>
      <c r="NL126" s="55"/>
      <c r="NM126" s="55"/>
      <c r="NN126" s="55"/>
      <c r="NO126" s="55"/>
      <c r="NP126" s="55"/>
      <c r="NQ126" s="55"/>
      <c r="NR126" s="55"/>
      <c r="NS126" s="55"/>
      <c r="NT126" s="55"/>
      <c r="NU126" s="55"/>
      <c r="NV126" s="55"/>
      <c r="NW126" s="55"/>
      <c r="NX126" s="55"/>
      <c r="NY126" s="55"/>
      <c r="NZ126" s="55"/>
      <c r="OA126" s="55"/>
      <c r="OB126" s="55"/>
      <c r="OC126" s="55"/>
      <c r="OD126" s="55"/>
      <c r="OE126" s="55"/>
      <c r="OF126" s="55"/>
      <c r="OG126" s="55"/>
      <c r="OH126" s="55"/>
      <c r="OI126" s="55"/>
      <c r="OJ126" s="55"/>
      <c r="OK126" s="55"/>
      <c r="OL126" s="55"/>
      <c r="OM126" s="55"/>
      <c r="ON126" s="55"/>
      <c r="OO126" s="55"/>
      <c r="OP126" s="55"/>
      <c r="OQ126" s="55"/>
      <c r="OR126" s="55"/>
      <c r="OS126" s="55"/>
      <c r="OT126" s="55"/>
      <c r="OU126" s="55"/>
      <c r="OV126" s="55"/>
      <c r="OW126" s="55"/>
      <c r="OX126" s="55"/>
      <c r="OY126" s="55"/>
      <c r="OZ126" s="55"/>
      <c r="PA126" s="55"/>
      <c r="PB126" s="55"/>
      <c r="PC126" s="55"/>
      <c r="PD126" s="55"/>
      <c r="PE126" s="55"/>
      <c r="PF126" s="55"/>
      <c r="PG126" s="55"/>
      <c r="PH126" s="55"/>
      <c r="PI126" s="55"/>
      <c r="PJ126" s="55"/>
      <c r="PK126" s="55"/>
      <c r="PL126" s="55"/>
      <c r="PM126" s="55"/>
      <c r="PN126" s="55"/>
      <c r="PO126" s="55"/>
      <c r="PP126" s="55"/>
      <c r="PQ126" s="55"/>
      <c r="PR126" s="55"/>
      <c r="PS126" s="55"/>
      <c r="PT126" s="55"/>
      <c r="PU126" s="55"/>
      <c r="PV126" s="55"/>
      <c r="PW126" s="55"/>
      <c r="PX126" s="55"/>
      <c r="PY126" s="55"/>
      <c r="PZ126" s="55"/>
    </row>
    <row r="127" spans="1:442" ht="14.5">
      <c r="A127" s="256">
        <v>123</v>
      </c>
      <c r="B127" s="230" t="s">
        <v>5959</v>
      </c>
      <c r="C127" s="100">
        <f t="shared" si="1"/>
        <v>13</v>
      </c>
      <c r="D127" s="319"/>
      <c r="E127" s="100"/>
      <c r="F127" s="55"/>
      <c r="G127" s="55"/>
      <c r="H127" s="55"/>
      <c r="I127" s="55"/>
      <c r="J127" s="55"/>
      <c r="K127" s="55"/>
      <c r="L127" s="55" t="s">
        <v>5860</v>
      </c>
      <c r="M127" s="55"/>
      <c r="N127" s="55"/>
      <c r="O127" s="55"/>
      <c r="P127" s="55"/>
      <c r="Q127" s="55"/>
      <c r="R127" s="55"/>
      <c r="S127" s="55" t="s">
        <v>5860</v>
      </c>
      <c r="T127" s="55" t="s">
        <v>5860</v>
      </c>
      <c r="U127" s="55" t="s">
        <v>5860</v>
      </c>
      <c r="V127" s="55"/>
      <c r="W127" s="55" t="s">
        <v>5860</v>
      </c>
      <c r="X127" s="55" t="s">
        <v>5860</v>
      </c>
      <c r="Y127" s="55"/>
      <c r="Z127" s="55"/>
      <c r="AA127" s="55"/>
      <c r="AB127" s="55"/>
      <c r="AC127" s="55"/>
      <c r="AD127" s="55"/>
      <c r="AE127" s="55"/>
      <c r="AF127" s="55"/>
      <c r="AG127" s="55"/>
      <c r="AH127" s="55" t="s">
        <v>5860</v>
      </c>
      <c r="AI127" s="55" t="s">
        <v>5860</v>
      </c>
      <c r="AJ127" s="55"/>
      <c r="AK127" s="55"/>
      <c r="AL127" s="55"/>
      <c r="AM127" s="55"/>
      <c r="AN127" s="55"/>
      <c r="AO127" s="55"/>
      <c r="AP127" s="55"/>
      <c r="AQ127" s="55"/>
      <c r="AR127" s="55"/>
      <c r="AS127" s="55" t="s">
        <v>5860</v>
      </c>
      <c r="AT127" s="55"/>
      <c r="AU127" s="55"/>
      <c r="AV127" s="55"/>
      <c r="AW127" s="55"/>
      <c r="AX127" s="55"/>
      <c r="AY127" s="55"/>
      <c r="AZ127" s="55"/>
      <c r="BA127" s="55"/>
      <c r="BB127" s="55"/>
      <c r="BC127" s="100"/>
      <c r="BD127" s="55"/>
      <c r="BE127" s="55"/>
      <c r="BF127" s="55"/>
      <c r="BG127" s="55"/>
      <c r="BH127" s="55"/>
      <c r="BI127" s="55"/>
      <c r="BJ127" s="55"/>
      <c r="BK127" s="55"/>
      <c r="BL127" s="55" t="s">
        <v>5860</v>
      </c>
      <c r="BM127" s="55"/>
      <c r="BN127" s="55"/>
      <c r="BO127" s="55"/>
      <c r="BP127" s="55"/>
      <c r="BQ127" s="55"/>
      <c r="BR127" s="55"/>
      <c r="BS127" s="257"/>
      <c r="BT127" s="321" t="s">
        <v>5861</v>
      </c>
      <c r="BU127" s="55"/>
      <c r="BV127" s="55"/>
      <c r="BW127" s="55"/>
      <c r="BX127" s="55"/>
      <c r="BY127" s="55"/>
      <c r="BZ127" s="55"/>
      <c r="CA127" s="55"/>
      <c r="CB127" s="55"/>
      <c r="CC127" s="55"/>
      <c r="CD127" s="55"/>
      <c r="CE127" s="55"/>
      <c r="CF127" s="55"/>
      <c r="CG127" s="55"/>
      <c r="CH127" s="55"/>
      <c r="CI127" s="55"/>
      <c r="CJ127" s="55"/>
      <c r="CK127" s="55"/>
      <c r="CL127" s="55"/>
      <c r="CM127" s="55"/>
      <c r="CN127" s="55"/>
      <c r="CO127" s="55"/>
      <c r="CP127" s="55"/>
      <c r="CQ127" s="55"/>
      <c r="CR127" s="55"/>
      <c r="CS127" s="55"/>
      <c r="CT127" s="55"/>
      <c r="CU127" s="55"/>
      <c r="CV127" s="55"/>
      <c r="CW127" s="55"/>
      <c r="CX127" s="55"/>
      <c r="CY127" s="55"/>
      <c r="CZ127" s="55"/>
      <c r="DA127" s="55"/>
      <c r="DB127" s="55"/>
      <c r="DC127" s="55"/>
      <c r="DD127" s="55"/>
      <c r="DE127" s="55"/>
      <c r="DF127" s="55"/>
      <c r="DG127" s="55"/>
      <c r="DH127" s="55"/>
      <c r="DI127" s="55"/>
      <c r="DJ127" s="55"/>
      <c r="DK127" s="55"/>
      <c r="DL127" s="55"/>
      <c r="DM127" s="55"/>
      <c r="DN127" s="55"/>
      <c r="DO127" s="55"/>
      <c r="DP127" s="55" t="s">
        <v>568</v>
      </c>
      <c r="DQ127" s="55"/>
      <c r="DR127" s="55"/>
      <c r="DS127" s="55"/>
      <c r="DT127" s="55"/>
      <c r="DU127" s="55"/>
      <c r="DV127" s="55"/>
      <c r="DW127" s="55"/>
      <c r="DX127" s="55"/>
      <c r="DY127" s="55"/>
      <c r="DZ127" s="55"/>
      <c r="EA127" s="55"/>
      <c r="EB127" s="55"/>
      <c r="EC127" s="55"/>
      <c r="ED127" s="55"/>
      <c r="EE127" s="55"/>
      <c r="EF127" s="55"/>
      <c r="EG127" s="55"/>
      <c r="EH127" s="55"/>
      <c r="EI127" s="55"/>
      <c r="EJ127" s="55"/>
      <c r="EK127" s="55"/>
      <c r="EL127" s="55"/>
      <c r="EM127" s="55"/>
      <c r="EN127" s="55"/>
      <c r="EO127" s="55"/>
      <c r="EP127" s="55"/>
      <c r="EQ127" s="55"/>
      <c r="ER127" s="55"/>
      <c r="ES127" s="55"/>
      <c r="ET127" s="55"/>
      <c r="EU127" s="55"/>
      <c r="EV127" s="55"/>
      <c r="EW127" s="55"/>
      <c r="EX127" s="55"/>
      <c r="EY127" s="55"/>
      <c r="EZ127" s="55"/>
      <c r="FA127" s="55"/>
      <c r="FB127" s="55"/>
      <c r="FC127" s="55"/>
      <c r="FD127" s="55"/>
      <c r="FE127" s="55"/>
      <c r="FF127" s="55"/>
      <c r="FG127" s="55"/>
      <c r="FH127" s="55"/>
      <c r="FI127" s="259"/>
      <c r="FJ127" s="55"/>
      <c r="FK127" s="55"/>
      <c r="FL127" s="55"/>
      <c r="FM127" s="55"/>
      <c r="FN127" s="55"/>
      <c r="FO127" s="55"/>
      <c r="FP127" s="55"/>
      <c r="FQ127" s="260"/>
      <c r="FR127" s="260"/>
      <c r="FS127" s="55"/>
      <c r="FT127" s="55"/>
      <c r="FU127" s="55"/>
      <c r="FV127" s="55"/>
      <c r="FW127" s="55"/>
      <c r="FX127" s="55" t="s">
        <v>5860</v>
      </c>
      <c r="FY127" s="55"/>
      <c r="FZ127" s="55"/>
      <c r="GA127" s="55"/>
      <c r="GB127" s="55"/>
      <c r="GC127" s="55"/>
      <c r="GD127" s="55"/>
      <c r="GE127" s="55"/>
      <c r="GF127" s="55"/>
      <c r="GG127" s="55"/>
      <c r="GH127" s="55"/>
      <c r="GI127" s="55"/>
      <c r="GJ127" s="55" t="s">
        <v>5860</v>
      </c>
      <c r="GK127" s="55"/>
      <c r="GL127" s="55"/>
      <c r="GM127" s="55"/>
      <c r="GN127" s="55"/>
      <c r="GO127" s="55"/>
      <c r="GP127" s="55"/>
      <c r="GQ127" s="55"/>
      <c r="GR127" s="55"/>
      <c r="GS127" s="55"/>
      <c r="GT127" s="55"/>
      <c r="GU127" s="55"/>
      <c r="GV127" s="55"/>
      <c r="GW127" s="55"/>
      <c r="GX127" s="55"/>
      <c r="GY127" s="55"/>
      <c r="GZ127" s="55"/>
      <c r="HA127" s="55"/>
      <c r="HB127" s="55"/>
      <c r="HC127" s="55"/>
      <c r="HD127" s="55"/>
      <c r="HE127" s="55"/>
      <c r="HF127" s="55"/>
      <c r="HG127" s="55"/>
      <c r="HH127" s="55"/>
      <c r="HI127" s="55"/>
      <c r="HJ127" s="55"/>
      <c r="HK127" s="55"/>
      <c r="HL127" s="55"/>
      <c r="HM127" s="55"/>
      <c r="HN127" s="55"/>
      <c r="HO127" s="55"/>
      <c r="HP127" s="55"/>
      <c r="HQ127" s="55"/>
      <c r="HR127" s="260"/>
      <c r="HS127" s="55"/>
      <c r="HT127" s="55"/>
      <c r="HU127" s="55"/>
      <c r="HV127" s="55"/>
      <c r="HW127" s="55"/>
      <c r="HX127" s="55"/>
      <c r="HY127" s="55"/>
      <c r="HZ127" s="55"/>
      <c r="IA127" s="55"/>
      <c r="IB127" s="55"/>
      <c r="IC127" s="55"/>
      <c r="ID127" s="319"/>
      <c r="IE127" s="55"/>
      <c r="IF127" s="55"/>
      <c r="IG127" s="55"/>
      <c r="IH127" s="55"/>
      <c r="II127" s="55"/>
      <c r="IJ127" s="55"/>
      <c r="IK127" s="55"/>
      <c r="IL127" s="55"/>
      <c r="IM127" s="55"/>
      <c r="IN127" s="55"/>
      <c r="IO127" s="55"/>
      <c r="IP127" s="55"/>
      <c r="IQ127" s="55"/>
      <c r="IR127" s="55"/>
      <c r="IS127" s="55"/>
      <c r="IT127" s="55"/>
      <c r="IU127" s="55"/>
      <c r="IV127" s="55"/>
      <c r="IW127" s="55"/>
      <c r="IX127" s="55"/>
      <c r="IY127" s="55"/>
      <c r="IZ127" s="55"/>
      <c r="JA127" s="55"/>
      <c r="JB127" s="55"/>
      <c r="JC127" s="55"/>
      <c r="JD127" s="55"/>
      <c r="JE127" s="55"/>
      <c r="JF127" s="55"/>
      <c r="JG127" s="55"/>
      <c r="JH127" s="319"/>
      <c r="JI127" s="55"/>
      <c r="JJ127" s="55"/>
      <c r="JK127" s="319"/>
      <c r="JL127" s="55"/>
      <c r="JM127" s="55"/>
      <c r="JN127" s="55"/>
      <c r="JO127" s="55"/>
      <c r="JP127" s="55"/>
      <c r="JQ127" s="55"/>
      <c r="JR127" s="55"/>
      <c r="JS127" s="55"/>
      <c r="JT127" s="55"/>
      <c r="JU127" s="55"/>
      <c r="JV127" s="55"/>
      <c r="JW127" s="55"/>
      <c r="JX127" s="55"/>
      <c r="JY127" s="55"/>
      <c r="JZ127" s="55"/>
      <c r="KA127" s="55"/>
      <c r="KB127" s="319"/>
      <c r="KC127" s="319"/>
      <c r="KD127" s="55"/>
      <c r="KE127" s="55"/>
      <c r="KF127" s="55"/>
      <c r="KG127" s="55"/>
      <c r="KH127" s="55"/>
      <c r="KI127" s="55"/>
      <c r="KJ127" s="55"/>
      <c r="KK127" s="55"/>
      <c r="KL127" s="55"/>
      <c r="KM127" s="55"/>
      <c r="KN127" s="55"/>
      <c r="KO127" s="55"/>
      <c r="KP127" s="55"/>
      <c r="KQ127" s="55"/>
      <c r="KR127" s="55"/>
      <c r="KS127" s="55"/>
      <c r="KT127" s="55"/>
      <c r="KU127" s="55"/>
      <c r="KV127" s="55"/>
      <c r="KW127" s="55"/>
      <c r="KX127" s="55"/>
      <c r="KY127" s="319"/>
      <c r="KZ127" s="55"/>
      <c r="LA127" s="55"/>
      <c r="LB127" s="55"/>
      <c r="LC127" s="55"/>
      <c r="LD127" s="55"/>
      <c r="LE127" s="55"/>
      <c r="LF127" s="319"/>
      <c r="LG127" s="55"/>
      <c r="LH127" s="55"/>
      <c r="LI127" s="55"/>
      <c r="LJ127" s="55"/>
      <c r="LK127" s="55"/>
      <c r="LL127" s="55"/>
      <c r="LM127" s="55"/>
      <c r="LN127" s="55"/>
      <c r="LO127" s="55"/>
      <c r="LP127" s="55"/>
      <c r="LQ127" s="55"/>
      <c r="LR127" s="55"/>
      <c r="LS127" s="55"/>
      <c r="LT127" s="319"/>
      <c r="LU127" s="55"/>
      <c r="LV127" s="55"/>
      <c r="LW127" s="55"/>
      <c r="LX127" s="55"/>
      <c r="LY127" s="55"/>
      <c r="LZ127" s="55"/>
      <c r="MA127" s="55"/>
      <c r="MB127" s="55"/>
      <c r="MC127" s="55"/>
      <c r="MD127" s="55"/>
      <c r="ME127" s="55"/>
      <c r="MF127" s="319"/>
      <c r="MG127" s="55"/>
      <c r="MH127" s="55"/>
      <c r="MI127" s="319"/>
      <c r="MJ127" s="55"/>
      <c r="MK127" s="55"/>
      <c r="ML127" s="55" t="s">
        <v>5860</v>
      </c>
      <c r="MM127" s="319"/>
      <c r="MN127" s="55"/>
      <c r="MO127" s="55"/>
      <c r="MP127" s="55"/>
      <c r="MQ127" s="55"/>
      <c r="MR127" s="55"/>
      <c r="MS127" s="55"/>
      <c r="MT127" s="55"/>
      <c r="MU127" s="55"/>
      <c r="MV127" s="55"/>
      <c r="MW127" s="55"/>
      <c r="MX127" s="319"/>
      <c r="MY127" s="55"/>
      <c r="MZ127" s="55"/>
      <c r="NA127" s="55"/>
      <c r="NB127" s="55"/>
      <c r="NC127" s="55"/>
      <c r="ND127" s="55"/>
      <c r="NE127" s="319"/>
      <c r="NF127" s="55"/>
      <c r="NG127" s="55"/>
      <c r="NH127" s="55"/>
      <c r="NI127" s="55"/>
      <c r="NJ127" s="55"/>
      <c r="NK127" s="55"/>
      <c r="NL127" s="55"/>
      <c r="NM127" s="55"/>
      <c r="NN127" s="55"/>
      <c r="NO127" s="55"/>
      <c r="NP127" s="55"/>
      <c r="NQ127" s="55"/>
      <c r="NR127" s="55"/>
      <c r="NS127" s="55"/>
      <c r="NT127" s="55"/>
      <c r="NU127" s="55"/>
      <c r="NV127" s="55"/>
      <c r="NW127" s="55"/>
      <c r="NX127" s="55"/>
      <c r="NY127" s="55"/>
      <c r="NZ127" s="55"/>
      <c r="OA127" s="55"/>
      <c r="OB127" s="55"/>
      <c r="OC127" s="55"/>
      <c r="OD127" s="55"/>
      <c r="OE127" s="55"/>
      <c r="OF127" s="55"/>
      <c r="OG127" s="55"/>
      <c r="OH127" s="55"/>
      <c r="OI127" s="55"/>
      <c r="OJ127" s="55"/>
      <c r="OK127" s="55"/>
      <c r="OL127" s="55"/>
      <c r="OM127" s="55"/>
      <c r="ON127" s="55"/>
      <c r="OO127" s="55"/>
      <c r="OP127" s="55"/>
      <c r="OQ127" s="55"/>
      <c r="OR127" s="55"/>
      <c r="OS127" s="55"/>
      <c r="OT127" s="55"/>
      <c r="OU127" s="55"/>
      <c r="OV127" s="55"/>
      <c r="OW127" s="55"/>
      <c r="OX127" s="55"/>
      <c r="OY127" s="55"/>
      <c r="OZ127" s="55"/>
      <c r="PA127" s="55"/>
      <c r="PB127" s="55"/>
      <c r="PC127" s="55"/>
      <c r="PD127" s="55"/>
      <c r="PE127" s="55"/>
      <c r="PF127" s="55"/>
      <c r="PG127" s="55"/>
      <c r="PH127" s="55"/>
      <c r="PI127" s="55"/>
      <c r="PJ127" s="55"/>
      <c r="PK127" s="55"/>
      <c r="PL127" s="55"/>
      <c r="PM127" s="55"/>
      <c r="PN127" s="55"/>
      <c r="PO127" s="55"/>
      <c r="PP127" s="55"/>
      <c r="PQ127" s="55"/>
      <c r="PR127" s="55"/>
      <c r="PS127" s="55"/>
      <c r="PT127" s="55"/>
      <c r="PU127" s="55"/>
      <c r="PV127" s="55"/>
      <c r="PW127" s="55"/>
      <c r="PX127" s="55"/>
      <c r="PY127" s="55"/>
      <c r="PZ127" s="55"/>
    </row>
    <row r="128" spans="1:442" ht="14.5">
      <c r="A128" s="256">
        <v>124</v>
      </c>
      <c r="B128" s="230" t="s">
        <v>2787</v>
      </c>
      <c r="C128" s="100">
        <f t="shared" si="1"/>
        <v>13</v>
      </c>
      <c r="D128" s="319"/>
      <c r="E128" s="100"/>
      <c r="F128" s="55"/>
      <c r="G128" s="55"/>
      <c r="H128" s="55"/>
      <c r="I128" s="55"/>
      <c r="J128" s="55"/>
      <c r="K128" s="55" t="s">
        <v>5860</v>
      </c>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t="s">
        <v>5860</v>
      </c>
      <c r="AQ128" s="55"/>
      <c r="AR128" s="55"/>
      <c r="AS128" s="55"/>
      <c r="AT128" s="55"/>
      <c r="AU128" s="55"/>
      <c r="AV128" s="55"/>
      <c r="AW128" s="55"/>
      <c r="AX128" s="55"/>
      <c r="AY128" s="55"/>
      <c r="AZ128" s="55"/>
      <c r="BA128" s="55"/>
      <c r="BB128" s="55" t="s">
        <v>5860</v>
      </c>
      <c r="BC128" s="100"/>
      <c r="BD128" s="55" t="s">
        <v>5860</v>
      </c>
      <c r="BE128" s="55" t="s">
        <v>5860</v>
      </c>
      <c r="BF128" s="55" t="s">
        <v>5860</v>
      </c>
      <c r="BG128" s="55" t="s">
        <v>5860</v>
      </c>
      <c r="BH128" s="55"/>
      <c r="BI128" s="55"/>
      <c r="BJ128" s="55"/>
      <c r="BK128" s="55" t="s">
        <v>5860</v>
      </c>
      <c r="BL128" s="55"/>
      <c r="BM128" s="55"/>
      <c r="BN128" s="55"/>
      <c r="BO128" s="55"/>
      <c r="BP128" s="55"/>
      <c r="BQ128" s="55"/>
      <c r="BR128" s="55"/>
      <c r="BS128" s="257"/>
      <c r="BT128" s="319"/>
      <c r="BU128" s="55"/>
      <c r="BV128" s="55"/>
      <c r="BW128" s="55"/>
      <c r="BX128" s="55"/>
      <c r="BY128" s="55" t="s">
        <v>5860</v>
      </c>
      <c r="BZ128" s="55" t="s">
        <v>5860</v>
      </c>
      <c r="CA128" s="55"/>
      <c r="CB128" s="55"/>
      <c r="CC128" s="55"/>
      <c r="CD128" s="55"/>
      <c r="CE128" s="55"/>
      <c r="CF128" s="55"/>
      <c r="CG128" s="55"/>
      <c r="CH128" s="55"/>
      <c r="CI128" s="55"/>
      <c r="CJ128" s="55"/>
      <c r="CK128" s="55"/>
      <c r="CL128" s="55"/>
      <c r="CM128" s="55"/>
      <c r="CN128" s="55"/>
      <c r="CO128" s="55" t="s">
        <v>5860</v>
      </c>
      <c r="CP128" s="55"/>
      <c r="CQ128" s="55"/>
      <c r="CR128" s="55"/>
      <c r="CS128" s="55"/>
      <c r="CT128" s="55"/>
      <c r="CU128" s="55"/>
      <c r="CV128" s="55"/>
      <c r="CW128" s="55"/>
      <c r="CX128" s="55"/>
      <c r="CY128" s="55"/>
      <c r="CZ128" s="55"/>
      <c r="DA128" s="55"/>
      <c r="DB128" s="55"/>
      <c r="DC128" s="55"/>
      <c r="DD128" s="55"/>
      <c r="DE128" s="55"/>
      <c r="DF128" s="55"/>
      <c r="DG128" s="55"/>
      <c r="DH128" s="55"/>
      <c r="DI128" s="55"/>
      <c r="DJ128" s="55"/>
      <c r="DK128" s="55"/>
      <c r="DL128" s="55"/>
      <c r="DM128" s="55"/>
      <c r="DN128" s="55"/>
      <c r="DO128" s="55"/>
      <c r="DP128" s="55" t="s">
        <v>568</v>
      </c>
      <c r="DQ128" s="55"/>
      <c r="DR128" s="55"/>
      <c r="DS128" s="55"/>
      <c r="DT128" s="55"/>
      <c r="DU128" s="55"/>
      <c r="DV128" s="55"/>
      <c r="DW128" s="55"/>
      <c r="DX128" s="55"/>
      <c r="DY128" s="55"/>
      <c r="DZ128" s="55"/>
      <c r="EA128" s="55"/>
      <c r="EB128" s="55"/>
      <c r="EC128" s="55"/>
      <c r="ED128" s="55" t="s">
        <v>5860</v>
      </c>
      <c r="EE128" s="55"/>
      <c r="EF128" s="55"/>
      <c r="EG128" s="55"/>
      <c r="EH128" s="55"/>
      <c r="EI128" s="55"/>
      <c r="EJ128" s="55"/>
      <c r="EK128" s="55"/>
      <c r="EL128" s="55"/>
      <c r="EM128" s="55"/>
      <c r="EN128" s="55"/>
      <c r="EO128" s="55"/>
      <c r="EP128" s="55"/>
      <c r="EQ128" s="55"/>
      <c r="ER128" s="55"/>
      <c r="ES128" s="55"/>
      <c r="ET128" s="55"/>
      <c r="EU128" s="55"/>
      <c r="EV128" s="55"/>
      <c r="EW128" s="55"/>
      <c r="EX128" s="55"/>
      <c r="EY128" s="55"/>
      <c r="EZ128" s="55"/>
      <c r="FA128" s="55"/>
      <c r="FB128" s="55"/>
      <c r="FC128" s="55"/>
      <c r="FD128" s="55"/>
      <c r="FE128" s="55"/>
      <c r="FF128" s="55"/>
      <c r="FG128" s="55"/>
      <c r="FH128" s="55"/>
      <c r="FI128" s="259"/>
      <c r="FJ128" s="55"/>
      <c r="FK128" s="55"/>
      <c r="FL128" s="55"/>
      <c r="FM128" s="55"/>
      <c r="FN128" s="55"/>
      <c r="FO128" s="55"/>
      <c r="FP128" s="55"/>
      <c r="FQ128" s="260"/>
      <c r="FR128" s="260"/>
      <c r="FS128" s="55"/>
      <c r="FT128" s="55"/>
      <c r="FU128" s="55"/>
      <c r="FV128" s="55"/>
      <c r="FW128" s="55"/>
      <c r="FX128" s="55"/>
      <c r="FY128" s="55"/>
      <c r="FZ128" s="55"/>
      <c r="GA128" s="55"/>
      <c r="GB128" s="55"/>
      <c r="GC128" s="55"/>
      <c r="GD128" s="55"/>
      <c r="GE128" s="55"/>
      <c r="GF128" s="55"/>
      <c r="GG128" s="55"/>
      <c r="GH128" s="55"/>
      <c r="GI128" s="55"/>
      <c r="GJ128" s="55"/>
      <c r="GK128" s="55"/>
      <c r="GL128" s="55"/>
      <c r="GM128" s="55"/>
      <c r="GN128" s="55"/>
      <c r="GO128" s="55"/>
      <c r="GP128" s="55"/>
      <c r="GQ128" s="55"/>
      <c r="GR128" s="55"/>
      <c r="GS128" s="55"/>
      <c r="GT128" s="55"/>
      <c r="GU128" s="55"/>
      <c r="GV128" s="55"/>
      <c r="GW128" s="55"/>
      <c r="GX128" s="55"/>
      <c r="GY128" s="55"/>
      <c r="GZ128" s="55"/>
      <c r="HA128" s="55"/>
      <c r="HB128" s="55"/>
      <c r="HC128" s="55"/>
      <c r="HD128" s="55"/>
      <c r="HE128" s="55"/>
      <c r="HF128" s="55"/>
      <c r="HG128" s="55"/>
      <c r="HH128" s="55"/>
      <c r="HI128" s="55"/>
      <c r="HJ128" s="55"/>
      <c r="HK128" s="55"/>
      <c r="HL128" s="55"/>
      <c r="HM128" s="55"/>
      <c r="HN128" s="55"/>
      <c r="HO128" s="55"/>
      <c r="HP128" s="55"/>
      <c r="HQ128" s="55"/>
      <c r="HR128" s="260"/>
      <c r="HS128" s="55"/>
      <c r="HT128" s="55"/>
      <c r="HU128" s="55"/>
      <c r="HV128" s="55"/>
      <c r="HW128" s="55"/>
      <c r="HX128" s="55"/>
      <c r="HY128" s="55"/>
      <c r="HZ128" s="55"/>
      <c r="IA128" s="55"/>
      <c r="IB128" s="55"/>
      <c r="IC128" s="55"/>
      <c r="ID128" s="319"/>
      <c r="IE128" s="55"/>
      <c r="IF128" s="55"/>
      <c r="IG128" s="55"/>
      <c r="IH128" s="55"/>
      <c r="II128" s="55"/>
      <c r="IJ128" s="55"/>
      <c r="IK128" s="55"/>
      <c r="IL128" s="55"/>
      <c r="IM128" s="55"/>
      <c r="IN128" s="55"/>
      <c r="IO128" s="55"/>
      <c r="IP128" s="55"/>
      <c r="IQ128" s="55"/>
      <c r="IR128" s="55"/>
      <c r="IS128" s="55"/>
      <c r="IT128" s="55"/>
      <c r="IU128" s="55"/>
      <c r="IV128" s="55"/>
      <c r="IW128" s="55"/>
      <c r="IX128" s="55"/>
      <c r="IY128" s="55"/>
      <c r="IZ128" s="55"/>
      <c r="JA128" s="55"/>
      <c r="JB128" s="55"/>
      <c r="JC128" s="55"/>
      <c r="JD128" s="55"/>
      <c r="JE128" s="55"/>
      <c r="JF128" s="55"/>
      <c r="JG128" s="55"/>
      <c r="JH128" s="319"/>
      <c r="JI128" s="55"/>
      <c r="JJ128" s="55"/>
      <c r="JK128" s="319"/>
      <c r="JL128" s="55"/>
      <c r="JM128" s="55"/>
      <c r="JN128" s="55"/>
      <c r="JO128" s="55"/>
      <c r="JP128" s="55"/>
      <c r="JQ128" s="55"/>
      <c r="JR128" s="55"/>
      <c r="JS128" s="55"/>
      <c r="JT128" s="55"/>
      <c r="JU128" s="55"/>
      <c r="JV128" s="55"/>
      <c r="JW128" s="55"/>
      <c r="JX128" s="55"/>
      <c r="JY128" s="55"/>
      <c r="JZ128" s="55"/>
      <c r="KA128" s="55"/>
      <c r="KB128" s="319"/>
      <c r="KC128" s="319"/>
      <c r="KD128" s="55"/>
      <c r="KE128" s="55"/>
      <c r="KF128" s="55"/>
      <c r="KG128" s="55"/>
      <c r="KH128" s="55"/>
      <c r="KI128" s="55"/>
      <c r="KJ128" s="55"/>
      <c r="KK128" s="55"/>
      <c r="KL128" s="55"/>
      <c r="KM128" s="55"/>
      <c r="KN128" s="55"/>
      <c r="KO128" s="55"/>
      <c r="KP128" s="55"/>
      <c r="KQ128" s="55"/>
      <c r="KR128" s="55"/>
      <c r="KS128" s="55"/>
      <c r="KT128" s="55"/>
      <c r="KU128" s="55"/>
      <c r="KV128" s="55"/>
      <c r="KW128" s="55"/>
      <c r="KX128" s="55"/>
      <c r="KY128" s="319"/>
      <c r="KZ128" s="55"/>
      <c r="LA128" s="55"/>
      <c r="LB128" s="55"/>
      <c r="LC128" s="55"/>
      <c r="LD128" s="55"/>
      <c r="LE128" s="55"/>
      <c r="LF128" s="319"/>
      <c r="LG128" s="55"/>
      <c r="LH128" s="55"/>
      <c r="LI128" s="55"/>
      <c r="LJ128" s="55"/>
      <c r="LK128" s="55"/>
      <c r="LL128" s="55"/>
      <c r="LM128" s="55"/>
      <c r="LN128" s="55"/>
      <c r="LO128" s="55"/>
      <c r="LP128" s="55"/>
      <c r="LQ128" s="55"/>
      <c r="LR128" s="55"/>
      <c r="LS128" s="55"/>
      <c r="LT128" s="319"/>
      <c r="LU128" s="55"/>
      <c r="LV128" s="55"/>
      <c r="LW128" s="55"/>
      <c r="LX128" s="55"/>
      <c r="LY128" s="55"/>
      <c r="LZ128" s="55"/>
      <c r="MA128" s="55"/>
      <c r="MB128" s="55"/>
      <c r="MC128" s="55"/>
      <c r="MD128" s="55"/>
      <c r="ME128" s="55"/>
      <c r="MF128" s="319"/>
      <c r="MG128" s="55"/>
      <c r="MH128" s="55"/>
      <c r="MI128" s="319"/>
      <c r="MJ128" s="55"/>
      <c r="MK128" s="55"/>
      <c r="ML128" s="55"/>
      <c r="MM128" s="319"/>
      <c r="MN128" s="55"/>
      <c r="MO128" s="55"/>
      <c r="MP128" s="55"/>
      <c r="MQ128" s="55"/>
      <c r="MR128" s="55"/>
      <c r="MS128" s="55"/>
      <c r="MT128" s="55"/>
      <c r="MU128" s="55"/>
      <c r="MV128" s="55" t="s">
        <v>5860</v>
      </c>
      <c r="MW128" s="55"/>
      <c r="MX128" s="319"/>
      <c r="MY128" s="55"/>
      <c r="MZ128" s="55"/>
      <c r="NA128" s="55"/>
      <c r="NB128" s="55"/>
      <c r="NC128" s="55"/>
      <c r="ND128" s="55"/>
      <c r="NE128" s="319"/>
      <c r="NF128" s="55"/>
      <c r="NG128" s="55"/>
      <c r="NH128" s="55"/>
      <c r="NI128" s="55"/>
      <c r="NJ128" s="55"/>
      <c r="NK128" s="55"/>
      <c r="NL128" s="55"/>
      <c r="NM128" s="55"/>
      <c r="NN128" s="55"/>
      <c r="NO128" s="55"/>
      <c r="NP128" s="55"/>
      <c r="NQ128" s="55"/>
      <c r="NR128" s="55"/>
      <c r="NS128" s="55"/>
      <c r="NT128" s="55"/>
      <c r="NU128" s="55"/>
      <c r="NV128" s="55"/>
      <c r="NW128" s="55"/>
      <c r="NX128" s="55"/>
      <c r="NY128" s="55"/>
      <c r="NZ128" s="55"/>
      <c r="OA128" s="55"/>
      <c r="OB128" s="55"/>
      <c r="OC128" s="55"/>
      <c r="OD128" s="55"/>
      <c r="OE128" s="55"/>
      <c r="OF128" s="55"/>
      <c r="OG128" s="55"/>
      <c r="OH128" s="55"/>
      <c r="OI128" s="55"/>
      <c r="OJ128" s="55"/>
      <c r="OK128" s="55"/>
      <c r="OL128" s="55"/>
      <c r="OM128" s="55"/>
      <c r="ON128" s="55"/>
      <c r="OO128" s="55"/>
      <c r="OP128" s="55"/>
      <c r="OQ128" s="55"/>
      <c r="OR128" s="55"/>
      <c r="OS128" s="55"/>
      <c r="OT128" s="55"/>
      <c r="OU128" s="55"/>
      <c r="OV128" s="55"/>
      <c r="OW128" s="55"/>
      <c r="OX128" s="55"/>
      <c r="OY128" s="55"/>
      <c r="OZ128" s="55"/>
      <c r="PA128" s="55"/>
      <c r="PB128" s="55"/>
      <c r="PC128" s="55"/>
      <c r="PD128" s="55"/>
      <c r="PE128" s="55"/>
      <c r="PF128" s="55"/>
      <c r="PG128" s="55"/>
      <c r="PH128" s="55"/>
      <c r="PI128" s="55"/>
      <c r="PJ128" s="55"/>
      <c r="PK128" s="55"/>
      <c r="PL128" s="55"/>
      <c r="PM128" s="55"/>
      <c r="PN128" s="55"/>
      <c r="PO128" s="55"/>
      <c r="PP128" s="55"/>
      <c r="PQ128" s="55"/>
      <c r="PR128" s="55"/>
      <c r="PS128" s="55"/>
      <c r="PT128" s="55"/>
      <c r="PU128" s="55"/>
      <c r="PV128" s="55"/>
      <c r="PW128" s="55"/>
      <c r="PX128" s="55"/>
      <c r="PY128" s="55"/>
      <c r="PZ128" s="55"/>
    </row>
    <row r="129" spans="1:442" ht="14.5">
      <c r="A129" s="256">
        <v>125</v>
      </c>
      <c r="B129" s="230" t="s">
        <v>5960</v>
      </c>
      <c r="C129" s="100">
        <f t="shared" si="1"/>
        <v>3</v>
      </c>
      <c r="D129" s="319"/>
      <c r="E129" s="100"/>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100"/>
      <c r="BD129" s="55"/>
      <c r="BE129" s="55"/>
      <c r="BF129" s="55"/>
      <c r="BG129" s="55"/>
      <c r="BH129" s="55"/>
      <c r="BI129" s="55"/>
      <c r="BJ129" s="55"/>
      <c r="BK129" s="55"/>
      <c r="BL129" s="55"/>
      <c r="BM129" s="55"/>
      <c r="BN129" s="55"/>
      <c r="BO129" s="55"/>
      <c r="BP129" s="55"/>
      <c r="BQ129" s="55"/>
      <c r="BR129" s="55"/>
      <c r="BS129" s="257"/>
      <c r="BT129" s="319"/>
      <c r="BU129" s="55"/>
      <c r="BV129" s="55"/>
      <c r="BW129" s="55"/>
      <c r="BX129" s="55"/>
      <c r="BY129" s="55"/>
      <c r="BZ129" s="55"/>
      <c r="CA129" s="55"/>
      <c r="CB129" s="55"/>
      <c r="CC129" s="55"/>
      <c r="CD129" s="55"/>
      <c r="CE129" s="55"/>
      <c r="CF129" s="55"/>
      <c r="CG129" s="55"/>
      <c r="CH129" s="55"/>
      <c r="CI129" s="55"/>
      <c r="CJ129" s="55"/>
      <c r="CK129" s="55"/>
      <c r="CL129" s="55"/>
      <c r="CM129" s="55"/>
      <c r="CN129" s="55"/>
      <c r="CO129" s="55"/>
      <c r="CP129" s="55"/>
      <c r="CQ129" s="55"/>
      <c r="CR129" s="55"/>
      <c r="CS129" s="55"/>
      <c r="CT129" s="55"/>
      <c r="CU129" s="55"/>
      <c r="CV129" s="55"/>
      <c r="CW129" s="55"/>
      <c r="CX129" s="55"/>
      <c r="CY129" s="55"/>
      <c r="CZ129" s="55"/>
      <c r="DA129" s="55"/>
      <c r="DB129" s="55"/>
      <c r="DC129" s="55"/>
      <c r="DD129" s="55"/>
      <c r="DE129" s="55"/>
      <c r="DF129" s="55"/>
      <c r="DG129" s="55"/>
      <c r="DH129" s="55"/>
      <c r="DI129" s="55"/>
      <c r="DJ129" s="55"/>
      <c r="DK129" s="55"/>
      <c r="DL129" s="55"/>
      <c r="DM129" s="55"/>
      <c r="DN129" s="55"/>
      <c r="DO129" s="55"/>
      <c r="DP129" s="55"/>
      <c r="DQ129" s="55"/>
      <c r="DR129" s="55"/>
      <c r="DS129" s="55"/>
      <c r="DT129" s="55"/>
      <c r="DU129" s="55"/>
      <c r="DV129" s="55"/>
      <c r="DW129" s="55"/>
      <c r="DX129" s="55"/>
      <c r="DY129" s="55"/>
      <c r="DZ129" s="55"/>
      <c r="EA129" s="55"/>
      <c r="EB129" s="55"/>
      <c r="EC129" s="55"/>
      <c r="ED129" s="55"/>
      <c r="EE129" s="55"/>
      <c r="EF129" s="55"/>
      <c r="EG129" s="55"/>
      <c r="EH129" s="55"/>
      <c r="EI129" s="55"/>
      <c r="EJ129" s="55"/>
      <c r="EK129" s="55"/>
      <c r="EL129" s="55"/>
      <c r="EM129" s="55"/>
      <c r="EN129" s="55"/>
      <c r="EO129" s="55"/>
      <c r="EP129" s="55"/>
      <c r="EQ129" s="55"/>
      <c r="ER129" s="55"/>
      <c r="ES129" s="55"/>
      <c r="ET129" s="55"/>
      <c r="EU129" s="55"/>
      <c r="EV129" s="55"/>
      <c r="EW129" s="55"/>
      <c r="EX129" s="55"/>
      <c r="EY129" s="55"/>
      <c r="EZ129" s="55"/>
      <c r="FA129" s="55"/>
      <c r="FB129" s="55"/>
      <c r="FC129" s="55"/>
      <c r="FD129" s="55"/>
      <c r="FE129" s="55"/>
      <c r="FF129" s="55"/>
      <c r="FG129" s="55"/>
      <c r="FH129" s="55"/>
      <c r="FI129" s="259"/>
      <c r="FJ129" s="55"/>
      <c r="FK129" s="55"/>
      <c r="FL129" s="55"/>
      <c r="FM129" s="55"/>
      <c r="FN129" s="55"/>
      <c r="FO129" s="55"/>
      <c r="FP129" s="55"/>
      <c r="FQ129" s="260"/>
      <c r="FR129" s="260"/>
      <c r="FS129" s="55"/>
      <c r="FT129" s="55"/>
      <c r="FU129" s="55"/>
      <c r="FV129" s="55"/>
      <c r="FW129" s="55"/>
      <c r="FX129" s="55"/>
      <c r="FY129" s="55"/>
      <c r="FZ129" s="55"/>
      <c r="GA129" s="55"/>
      <c r="GB129" s="55"/>
      <c r="GC129" s="55"/>
      <c r="GD129" s="55"/>
      <c r="GE129" s="55"/>
      <c r="GF129" s="55"/>
      <c r="GG129" s="55"/>
      <c r="GH129" s="55"/>
      <c r="GI129" s="55"/>
      <c r="GJ129" s="55"/>
      <c r="GK129" s="55"/>
      <c r="GL129" s="55"/>
      <c r="GM129" s="55"/>
      <c r="GN129" s="55"/>
      <c r="GO129" s="55"/>
      <c r="GP129" s="55"/>
      <c r="GQ129" s="55"/>
      <c r="GR129" s="55"/>
      <c r="GS129" s="55"/>
      <c r="GT129" s="55"/>
      <c r="GU129" s="55"/>
      <c r="GV129" s="55"/>
      <c r="GW129" s="55"/>
      <c r="GX129" s="55"/>
      <c r="GY129" s="55"/>
      <c r="GZ129" s="55"/>
      <c r="HA129" s="55"/>
      <c r="HB129" s="55"/>
      <c r="HC129" s="55"/>
      <c r="HD129" s="55"/>
      <c r="HE129" s="55"/>
      <c r="HF129" s="55"/>
      <c r="HG129" s="55"/>
      <c r="HH129" s="55"/>
      <c r="HI129" s="55"/>
      <c r="HJ129" s="55"/>
      <c r="HK129" s="55"/>
      <c r="HL129" s="55"/>
      <c r="HM129" s="55"/>
      <c r="HN129" s="55"/>
      <c r="HO129" s="55"/>
      <c r="HP129" s="55"/>
      <c r="HQ129" s="55"/>
      <c r="HR129" s="260"/>
      <c r="HS129" s="55"/>
      <c r="HT129" s="55"/>
      <c r="HU129" s="55"/>
      <c r="HV129" s="55"/>
      <c r="HW129" s="55"/>
      <c r="HX129" s="55"/>
      <c r="HY129" s="55"/>
      <c r="HZ129" s="55"/>
      <c r="IA129" s="55"/>
      <c r="IB129" s="55"/>
      <c r="IC129" s="55"/>
      <c r="ID129" s="319"/>
      <c r="IE129" s="55"/>
      <c r="IF129" s="55"/>
      <c r="IG129" s="55"/>
      <c r="IH129" s="55"/>
      <c r="II129" s="55"/>
      <c r="IJ129" s="55"/>
      <c r="IK129" s="55"/>
      <c r="IL129" s="55"/>
      <c r="IM129" s="55"/>
      <c r="IN129" s="55"/>
      <c r="IO129" s="55"/>
      <c r="IP129" s="55"/>
      <c r="IQ129" s="55"/>
      <c r="IR129" s="55"/>
      <c r="IS129" s="55"/>
      <c r="IT129" s="55"/>
      <c r="IU129" s="55"/>
      <c r="IV129" s="55"/>
      <c r="IW129" s="55"/>
      <c r="IX129" s="55"/>
      <c r="IY129" s="55"/>
      <c r="IZ129" s="55"/>
      <c r="JA129" s="55"/>
      <c r="JB129" s="55"/>
      <c r="JC129" s="55"/>
      <c r="JD129" s="55"/>
      <c r="JE129" s="55"/>
      <c r="JF129" s="55"/>
      <c r="JG129" s="55"/>
      <c r="JH129" s="319"/>
      <c r="JI129" s="55"/>
      <c r="JJ129" s="55"/>
      <c r="JK129" s="319"/>
      <c r="JL129" s="55"/>
      <c r="JM129" s="55"/>
      <c r="JN129" s="55"/>
      <c r="JO129" s="55"/>
      <c r="JP129" s="55"/>
      <c r="JQ129" s="55"/>
      <c r="JR129" s="55"/>
      <c r="JS129" s="55"/>
      <c r="JT129" s="55"/>
      <c r="JU129" s="55"/>
      <c r="JV129" s="55"/>
      <c r="JW129" s="55"/>
      <c r="JX129" s="55"/>
      <c r="JY129" s="55"/>
      <c r="JZ129" s="55"/>
      <c r="KA129" s="55"/>
      <c r="KB129" s="319"/>
      <c r="KC129" s="319"/>
      <c r="KD129" s="55"/>
      <c r="KE129" s="55"/>
      <c r="KF129" s="55"/>
      <c r="KG129" s="55"/>
      <c r="KH129" s="55"/>
      <c r="KI129" s="55"/>
      <c r="KJ129" s="55"/>
      <c r="KK129" s="55"/>
      <c r="KL129" s="55"/>
      <c r="KM129" s="55"/>
      <c r="KN129" s="55"/>
      <c r="KO129" s="55"/>
      <c r="KP129" s="55"/>
      <c r="KQ129" s="55"/>
      <c r="KR129" s="55"/>
      <c r="KS129" s="55"/>
      <c r="KT129" s="55"/>
      <c r="KU129" s="55"/>
      <c r="KV129" s="55"/>
      <c r="KW129" s="55"/>
      <c r="KX129" s="55"/>
      <c r="KY129" s="319"/>
      <c r="KZ129" s="55"/>
      <c r="LA129" s="55"/>
      <c r="LB129" s="55"/>
      <c r="LC129" s="55"/>
      <c r="LD129" s="55"/>
      <c r="LE129" s="55"/>
      <c r="LF129" s="319"/>
      <c r="LG129" s="55"/>
      <c r="LH129" s="55"/>
      <c r="LI129" s="55"/>
      <c r="LJ129" s="55"/>
      <c r="LK129" s="55"/>
      <c r="LL129" s="55"/>
      <c r="LM129" s="55"/>
      <c r="LN129" s="55"/>
      <c r="LO129" s="55"/>
      <c r="LP129" s="55"/>
      <c r="LQ129" s="55"/>
      <c r="LR129" s="55"/>
      <c r="LS129" s="55"/>
      <c r="LT129" s="319"/>
      <c r="LU129" s="55"/>
      <c r="LV129" s="55"/>
      <c r="LW129" s="55"/>
      <c r="LX129" s="55"/>
      <c r="LY129" s="55"/>
      <c r="LZ129" s="55" t="s">
        <v>5860</v>
      </c>
      <c r="MA129" s="55"/>
      <c r="MB129" s="55"/>
      <c r="MC129" s="55"/>
      <c r="MD129" s="55"/>
      <c r="ME129" s="55"/>
      <c r="MF129" s="319"/>
      <c r="MG129" s="55"/>
      <c r="MH129" s="55"/>
      <c r="MI129" s="319"/>
      <c r="MJ129" s="55"/>
      <c r="MK129" s="55"/>
      <c r="ML129" s="55"/>
      <c r="MM129" s="319"/>
      <c r="MN129" s="55"/>
      <c r="MO129" s="55"/>
      <c r="MP129" s="55" t="s">
        <v>5860</v>
      </c>
      <c r="MQ129" s="55"/>
      <c r="MR129" s="55"/>
      <c r="MS129" s="55"/>
      <c r="MT129" s="55"/>
      <c r="MU129" s="55"/>
      <c r="MV129" s="55"/>
      <c r="MW129" s="55"/>
      <c r="MX129" s="319"/>
      <c r="MY129" s="55"/>
      <c r="MZ129" s="55"/>
      <c r="NA129" s="55"/>
      <c r="NB129" s="55"/>
      <c r="NC129" s="55"/>
      <c r="ND129" s="55"/>
      <c r="NE129" s="319"/>
      <c r="NF129" s="55"/>
      <c r="NG129" s="55"/>
      <c r="NH129" s="55"/>
      <c r="NI129" s="55" t="s">
        <v>5860</v>
      </c>
      <c r="NJ129" s="55"/>
      <c r="NK129" s="55"/>
      <c r="NL129" s="55"/>
      <c r="NM129" s="55"/>
      <c r="NN129" s="55"/>
      <c r="NO129" s="55"/>
      <c r="NP129" s="55"/>
      <c r="NQ129" s="55"/>
      <c r="NR129" s="55"/>
      <c r="NS129" s="55"/>
      <c r="NT129" s="55"/>
      <c r="NU129" s="55"/>
      <c r="NV129" s="55"/>
      <c r="NW129" s="55"/>
      <c r="NX129" s="55"/>
      <c r="NY129" s="55"/>
      <c r="NZ129" s="55"/>
      <c r="OA129" s="55"/>
      <c r="OB129" s="55"/>
      <c r="OC129" s="55"/>
      <c r="OD129" s="55"/>
      <c r="OE129" s="55"/>
      <c r="OF129" s="55"/>
      <c r="OG129" s="55"/>
      <c r="OH129" s="55"/>
      <c r="OI129" s="55"/>
      <c r="OJ129" s="55"/>
      <c r="OK129" s="55"/>
      <c r="OL129" s="55"/>
      <c r="OM129" s="55"/>
      <c r="ON129" s="55"/>
      <c r="OO129" s="55"/>
      <c r="OP129" s="55"/>
      <c r="OQ129" s="55"/>
      <c r="OR129" s="55"/>
      <c r="OS129" s="55"/>
      <c r="OT129" s="55"/>
      <c r="OU129" s="55"/>
      <c r="OV129" s="55"/>
      <c r="OW129" s="55"/>
      <c r="OX129" s="55"/>
      <c r="OY129" s="55"/>
      <c r="OZ129" s="55"/>
      <c r="PA129" s="55"/>
      <c r="PB129" s="55"/>
      <c r="PC129" s="55"/>
      <c r="PD129" s="55"/>
      <c r="PE129" s="55"/>
      <c r="PF129" s="55"/>
      <c r="PG129" s="55"/>
      <c r="PH129" s="55"/>
      <c r="PI129" s="55"/>
      <c r="PJ129" s="55"/>
      <c r="PK129" s="55"/>
      <c r="PL129" s="55"/>
      <c r="PM129" s="55"/>
      <c r="PN129" s="55"/>
      <c r="PO129" s="55"/>
      <c r="PP129" s="55"/>
      <c r="PQ129" s="55"/>
      <c r="PR129" s="55"/>
      <c r="PS129" s="55"/>
      <c r="PT129" s="55"/>
      <c r="PU129" s="55"/>
      <c r="PV129" s="55"/>
      <c r="PW129" s="55"/>
      <c r="PX129" s="55"/>
      <c r="PY129" s="55"/>
      <c r="PZ129" s="55"/>
    </row>
    <row r="130" spans="1:442" ht="14.5">
      <c r="A130" s="256">
        <v>126</v>
      </c>
      <c r="B130" s="230" t="s">
        <v>3500</v>
      </c>
      <c r="C130" s="100">
        <f t="shared" si="1"/>
        <v>11</v>
      </c>
      <c r="D130" s="319"/>
      <c r="E130" s="100"/>
      <c r="F130" s="55"/>
      <c r="G130" s="55"/>
      <c r="H130" s="55"/>
      <c r="I130" s="55"/>
      <c r="J130" s="55"/>
      <c r="K130" s="55"/>
      <c r="L130" s="55"/>
      <c r="M130" s="55"/>
      <c r="N130" s="55"/>
      <c r="O130" s="55"/>
      <c r="P130" s="55"/>
      <c r="Q130" s="55"/>
      <c r="R130" s="55"/>
      <c r="S130" s="55"/>
      <c r="T130" s="55"/>
      <c r="U130" s="55"/>
      <c r="V130" s="55" t="s">
        <v>5860</v>
      </c>
      <c r="W130" s="55"/>
      <c r="X130" s="55"/>
      <c r="Y130" s="55" t="s">
        <v>5860</v>
      </c>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100"/>
      <c r="BD130" s="55"/>
      <c r="BE130" s="55"/>
      <c r="BF130" s="55"/>
      <c r="BG130" s="55"/>
      <c r="BH130" s="55"/>
      <c r="BI130" s="55"/>
      <c r="BJ130" s="55"/>
      <c r="BK130" s="55"/>
      <c r="BL130" s="55"/>
      <c r="BM130" s="55"/>
      <c r="BN130" s="55"/>
      <c r="BO130" s="55"/>
      <c r="BP130" s="55"/>
      <c r="BQ130" s="55"/>
      <c r="BR130" s="55"/>
      <c r="BS130" s="257"/>
      <c r="BT130" s="319"/>
      <c r="BU130" s="55" t="s">
        <v>5860</v>
      </c>
      <c r="BV130" s="55"/>
      <c r="BW130" s="55"/>
      <c r="BX130" s="55"/>
      <c r="BY130" s="55"/>
      <c r="BZ130" s="55"/>
      <c r="CA130" s="55"/>
      <c r="CB130" s="55"/>
      <c r="CC130" s="55"/>
      <c r="CD130" s="55"/>
      <c r="CE130" s="55"/>
      <c r="CF130" s="55"/>
      <c r="CG130" s="55"/>
      <c r="CH130" s="55"/>
      <c r="CI130" s="55"/>
      <c r="CJ130" s="55"/>
      <c r="CK130" s="55"/>
      <c r="CL130" s="55"/>
      <c r="CM130" s="55"/>
      <c r="CN130" s="55"/>
      <c r="CO130" s="55"/>
      <c r="CP130" s="55"/>
      <c r="CQ130" s="55"/>
      <c r="CR130" s="55"/>
      <c r="CS130" s="55"/>
      <c r="CT130" s="55"/>
      <c r="CU130" s="55"/>
      <c r="CV130" s="55"/>
      <c r="CW130" s="55"/>
      <c r="CX130" s="55"/>
      <c r="CY130" s="55"/>
      <c r="CZ130" s="55"/>
      <c r="DA130" s="55"/>
      <c r="DB130" s="55"/>
      <c r="DC130" s="55"/>
      <c r="DD130" s="55"/>
      <c r="DE130" s="55"/>
      <c r="DF130" s="55"/>
      <c r="DG130" s="55"/>
      <c r="DH130" s="55"/>
      <c r="DI130" s="55"/>
      <c r="DJ130" s="55"/>
      <c r="DK130" s="55"/>
      <c r="DL130" s="55"/>
      <c r="DM130" s="55"/>
      <c r="DN130" s="55"/>
      <c r="DO130" s="55"/>
      <c r="DP130" s="55" t="s">
        <v>568</v>
      </c>
      <c r="DQ130" s="55"/>
      <c r="DR130" s="55"/>
      <c r="DS130" s="55"/>
      <c r="DT130" s="55"/>
      <c r="DU130" s="55"/>
      <c r="DV130" s="55"/>
      <c r="DW130" s="55"/>
      <c r="DX130" s="55"/>
      <c r="DY130" s="55"/>
      <c r="DZ130" s="55"/>
      <c r="EA130" s="55"/>
      <c r="EB130" s="55"/>
      <c r="EC130" s="55"/>
      <c r="ED130" s="55"/>
      <c r="EE130" s="55"/>
      <c r="EF130" s="55"/>
      <c r="EG130" s="55" t="s">
        <v>5860</v>
      </c>
      <c r="EH130" s="55"/>
      <c r="EI130" s="55"/>
      <c r="EJ130" s="55"/>
      <c r="EK130" s="55"/>
      <c r="EL130" s="55"/>
      <c r="EM130" s="55"/>
      <c r="EN130" s="55"/>
      <c r="EO130" s="55"/>
      <c r="EP130" s="55"/>
      <c r="EQ130" s="55"/>
      <c r="ER130" s="55"/>
      <c r="ES130" s="55"/>
      <c r="ET130" s="55"/>
      <c r="EU130" s="55"/>
      <c r="EV130" s="55"/>
      <c r="EW130" s="55"/>
      <c r="EX130" s="55"/>
      <c r="EY130" s="55"/>
      <c r="EZ130" s="55"/>
      <c r="FA130" s="55"/>
      <c r="FB130" s="55"/>
      <c r="FC130" s="55"/>
      <c r="FD130" s="55"/>
      <c r="FE130" s="55"/>
      <c r="FF130" s="55"/>
      <c r="FG130" s="55"/>
      <c r="FH130" s="55"/>
      <c r="FI130" s="259"/>
      <c r="FJ130" s="55"/>
      <c r="FK130" s="55"/>
      <c r="FL130" s="55"/>
      <c r="FM130" s="55"/>
      <c r="FN130" s="55"/>
      <c r="FO130" s="55"/>
      <c r="FP130" s="55"/>
      <c r="FQ130" s="260"/>
      <c r="FR130" s="260"/>
      <c r="FS130" s="55"/>
      <c r="FT130" s="55"/>
      <c r="FU130" s="55"/>
      <c r="FV130" s="55"/>
      <c r="FW130" s="55"/>
      <c r="FX130" s="55"/>
      <c r="FY130" s="55"/>
      <c r="FZ130" s="55"/>
      <c r="GA130" s="55"/>
      <c r="GB130" s="55"/>
      <c r="GC130" s="55"/>
      <c r="GD130" s="55"/>
      <c r="GE130" s="55"/>
      <c r="GF130" s="55"/>
      <c r="GG130" s="55"/>
      <c r="GH130" s="55" t="s">
        <v>5860</v>
      </c>
      <c r="GI130" s="55" t="s">
        <v>5860</v>
      </c>
      <c r="GJ130" s="55"/>
      <c r="GK130" s="55"/>
      <c r="GL130" s="55"/>
      <c r="GM130" s="55"/>
      <c r="GN130" s="55"/>
      <c r="GO130" s="55"/>
      <c r="GP130" s="55"/>
      <c r="GQ130" s="55"/>
      <c r="GR130" s="55"/>
      <c r="GS130" s="55"/>
      <c r="GT130" s="55"/>
      <c r="GU130" s="55"/>
      <c r="GV130" s="55"/>
      <c r="GW130" s="55"/>
      <c r="GX130" s="55"/>
      <c r="GY130" s="55"/>
      <c r="GZ130" s="55"/>
      <c r="HA130" s="55"/>
      <c r="HB130" s="55"/>
      <c r="HC130" s="55"/>
      <c r="HD130" s="55"/>
      <c r="HE130" s="55"/>
      <c r="HF130" s="55"/>
      <c r="HG130" s="55"/>
      <c r="HH130" s="55"/>
      <c r="HI130" s="55"/>
      <c r="HJ130" s="55"/>
      <c r="HK130" s="55"/>
      <c r="HL130" s="55"/>
      <c r="HM130" s="55"/>
      <c r="HN130" s="55"/>
      <c r="HO130" s="55"/>
      <c r="HP130" s="55"/>
      <c r="HQ130" s="55"/>
      <c r="HR130" s="260"/>
      <c r="HS130" s="55"/>
      <c r="HT130" s="55"/>
      <c r="HU130" s="55"/>
      <c r="HV130" s="55"/>
      <c r="HW130" s="55"/>
      <c r="HX130" s="55"/>
      <c r="HY130" s="55"/>
      <c r="HZ130" s="55"/>
      <c r="IA130" s="55"/>
      <c r="IB130" s="55"/>
      <c r="IC130" s="55"/>
      <c r="ID130" s="319"/>
      <c r="IE130" s="55"/>
      <c r="IF130" s="55"/>
      <c r="IG130" s="55"/>
      <c r="IH130" s="55" t="s">
        <v>5860</v>
      </c>
      <c r="II130" s="55"/>
      <c r="IJ130" s="55"/>
      <c r="IK130" s="55"/>
      <c r="IL130" s="55"/>
      <c r="IM130" s="55"/>
      <c r="IN130" s="55"/>
      <c r="IO130" s="55"/>
      <c r="IP130" s="55"/>
      <c r="IQ130" s="55"/>
      <c r="IR130" s="55"/>
      <c r="IS130" s="55"/>
      <c r="IT130" s="55"/>
      <c r="IU130" s="55"/>
      <c r="IV130" s="55"/>
      <c r="IW130" s="55"/>
      <c r="IX130" s="55"/>
      <c r="IY130" s="55"/>
      <c r="IZ130" s="55"/>
      <c r="JA130" s="55"/>
      <c r="JB130" s="55"/>
      <c r="JC130" s="55" t="s">
        <v>5860</v>
      </c>
      <c r="JD130" s="55"/>
      <c r="JE130" s="55"/>
      <c r="JF130" s="55"/>
      <c r="JG130" s="55"/>
      <c r="JH130" s="319"/>
      <c r="JI130" s="55" t="s">
        <v>5860</v>
      </c>
      <c r="JJ130" s="55" t="s">
        <v>5860</v>
      </c>
      <c r="JK130" s="319"/>
      <c r="JL130" s="55"/>
      <c r="JM130" s="55"/>
      <c r="JN130" s="55"/>
      <c r="JO130" s="55"/>
      <c r="JP130" s="55"/>
      <c r="JQ130" s="55"/>
      <c r="JR130" s="55"/>
      <c r="JS130" s="55"/>
      <c r="JT130" s="55"/>
      <c r="JU130" s="55"/>
      <c r="JV130" s="55"/>
      <c r="JW130" s="55"/>
      <c r="JX130" s="55"/>
      <c r="JY130" s="55"/>
      <c r="JZ130" s="55"/>
      <c r="KA130" s="55"/>
      <c r="KB130" s="319"/>
      <c r="KC130" s="319"/>
      <c r="KD130" s="55"/>
      <c r="KE130" s="55"/>
      <c r="KF130" s="55"/>
      <c r="KG130" s="55"/>
      <c r="KH130" s="55"/>
      <c r="KI130" s="55"/>
      <c r="KJ130" s="55"/>
      <c r="KK130" s="55"/>
      <c r="KL130" s="55"/>
      <c r="KM130" s="55" t="s">
        <v>5860</v>
      </c>
      <c r="KN130" s="55"/>
      <c r="KO130" s="55"/>
      <c r="KP130" s="55"/>
      <c r="KQ130" s="55"/>
      <c r="KR130" s="55"/>
      <c r="KS130" s="55"/>
      <c r="KT130" s="55"/>
      <c r="KU130" s="55"/>
      <c r="KV130" s="55"/>
      <c r="KW130" s="55"/>
      <c r="KX130" s="55"/>
      <c r="KY130" s="319"/>
      <c r="KZ130" s="55"/>
      <c r="LA130" s="55"/>
      <c r="LB130" s="55"/>
      <c r="LC130" s="55"/>
      <c r="LD130" s="55"/>
      <c r="LE130" s="55"/>
      <c r="LF130" s="319"/>
      <c r="LG130" s="55"/>
      <c r="LH130" s="55"/>
      <c r="LI130" s="55"/>
      <c r="LJ130" s="55"/>
      <c r="LK130" s="55"/>
      <c r="LL130" s="55"/>
      <c r="LM130" s="55"/>
      <c r="LN130" s="55"/>
      <c r="LO130" s="55"/>
      <c r="LP130" s="55"/>
      <c r="LQ130" s="55"/>
      <c r="LR130" s="55"/>
      <c r="LS130" s="55"/>
      <c r="LT130" s="319"/>
      <c r="LU130" s="55"/>
      <c r="LV130" s="55"/>
      <c r="LW130" s="55"/>
      <c r="LX130" s="55"/>
      <c r="LY130" s="55"/>
      <c r="LZ130" s="55"/>
      <c r="MA130" s="55"/>
      <c r="MB130" s="55"/>
      <c r="MC130" s="55"/>
      <c r="MD130" s="55"/>
      <c r="ME130" s="55"/>
      <c r="MF130" s="319"/>
      <c r="MG130" s="55"/>
      <c r="MH130" s="55"/>
      <c r="MI130" s="319"/>
      <c r="MJ130" s="55"/>
      <c r="MK130" s="55"/>
      <c r="ML130" s="55"/>
      <c r="MM130" s="319"/>
      <c r="MN130" s="55"/>
      <c r="MO130" s="55"/>
      <c r="MP130" s="55"/>
      <c r="MQ130" s="55"/>
      <c r="MR130" s="55"/>
      <c r="MS130" s="55"/>
      <c r="MT130" s="55"/>
      <c r="MU130" s="55"/>
      <c r="MV130" s="55"/>
      <c r="MW130" s="55"/>
      <c r="MX130" s="319"/>
      <c r="MY130" s="55"/>
      <c r="MZ130" s="55"/>
      <c r="NA130" s="55"/>
      <c r="NB130" s="55"/>
      <c r="NC130" s="55"/>
      <c r="ND130" s="55"/>
      <c r="NE130" s="319"/>
      <c r="NF130" s="55"/>
      <c r="NG130" s="55"/>
      <c r="NH130" s="55"/>
      <c r="NI130" s="55"/>
      <c r="NJ130" s="55"/>
      <c r="NK130" s="55"/>
      <c r="NL130" s="55"/>
      <c r="NM130" s="55"/>
      <c r="NN130" s="55"/>
      <c r="NO130" s="55"/>
      <c r="NP130" s="55"/>
      <c r="NQ130" s="55"/>
      <c r="NR130" s="55"/>
      <c r="NS130" s="55"/>
      <c r="NT130" s="55"/>
      <c r="NU130" s="55"/>
      <c r="NV130" s="55"/>
      <c r="NW130" s="55"/>
      <c r="NX130" s="55"/>
      <c r="NY130" s="55"/>
      <c r="NZ130" s="55"/>
      <c r="OA130" s="55"/>
      <c r="OB130" s="55"/>
      <c r="OC130" s="55"/>
      <c r="OD130" s="55"/>
      <c r="OE130" s="55"/>
      <c r="OF130" s="55"/>
      <c r="OG130" s="55"/>
      <c r="OH130" s="55"/>
      <c r="OI130" s="55"/>
      <c r="OJ130" s="55"/>
      <c r="OK130" s="55"/>
      <c r="OL130" s="55"/>
      <c r="OM130" s="55"/>
      <c r="ON130" s="55"/>
      <c r="OO130" s="55"/>
      <c r="OP130" s="55"/>
      <c r="OQ130" s="55"/>
      <c r="OR130" s="55"/>
      <c r="OS130" s="55"/>
      <c r="OT130" s="55"/>
      <c r="OU130" s="55"/>
      <c r="OV130" s="55"/>
      <c r="OW130" s="55"/>
      <c r="OX130" s="55"/>
      <c r="OY130" s="55"/>
      <c r="OZ130" s="55"/>
      <c r="PA130" s="55"/>
      <c r="PB130" s="55"/>
      <c r="PC130" s="55"/>
      <c r="PD130" s="55"/>
      <c r="PE130" s="55"/>
      <c r="PF130" s="55"/>
      <c r="PG130" s="55"/>
      <c r="PH130" s="55"/>
      <c r="PI130" s="55"/>
      <c r="PJ130" s="55"/>
      <c r="PK130" s="55"/>
      <c r="PL130" s="55"/>
      <c r="PM130" s="55"/>
      <c r="PN130" s="55"/>
      <c r="PO130" s="55"/>
      <c r="PP130" s="55"/>
      <c r="PQ130" s="55"/>
      <c r="PR130" s="55"/>
      <c r="PS130" s="55"/>
      <c r="PT130" s="55"/>
      <c r="PU130" s="55"/>
      <c r="PV130" s="55"/>
      <c r="PW130" s="55"/>
      <c r="PX130" s="55"/>
      <c r="PY130" s="55"/>
      <c r="PZ130" s="55"/>
    </row>
    <row r="131" spans="1:442" ht="14.5">
      <c r="A131" s="256">
        <v>127</v>
      </c>
      <c r="B131" s="230" t="s">
        <v>5961</v>
      </c>
      <c r="C131" s="100">
        <f t="shared" si="1"/>
        <v>29</v>
      </c>
      <c r="D131" s="319"/>
      <c r="E131" s="100"/>
      <c r="F131" s="55"/>
      <c r="G131" s="55" t="s">
        <v>5860</v>
      </c>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100"/>
      <c r="BD131" s="55"/>
      <c r="BE131" s="55" t="s">
        <v>5860</v>
      </c>
      <c r="BF131" s="55" t="s">
        <v>5860</v>
      </c>
      <c r="BG131" s="55" t="s">
        <v>5860</v>
      </c>
      <c r="BH131" s="55"/>
      <c r="BI131" s="55"/>
      <c r="BJ131" s="55"/>
      <c r="BK131" s="55"/>
      <c r="BL131" s="55"/>
      <c r="BM131" s="55"/>
      <c r="BN131" s="55"/>
      <c r="BO131" s="55"/>
      <c r="BP131" s="55"/>
      <c r="BQ131" s="55"/>
      <c r="BR131" s="55"/>
      <c r="BS131" s="257"/>
      <c r="BT131" s="319"/>
      <c r="BU131" s="55"/>
      <c r="BV131" s="55"/>
      <c r="BW131" s="55"/>
      <c r="BX131" s="55"/>
      <c r="BY131" s="55"/>
      <c r="BZ131" s="55"/>
      <c r="CA131" s="55"/>
      <c r="CB131" s="55" t="s">
        <v>5860</v>
      </c>
      <c r="CC131" s="55"/>
      <c r="CD131" s="55"/>
      <c r="CE131" s="55"/>
      <c r="CF131" s="55"/>
      <c r="CG131" s="55"/>
      <c r="CH131" s="55"/>
      <c r="CI131" s="55"/>
      <c r="CJ131" s="55"/>
      <c r="CK131" s="55"/>
      <c r="CL131" s="55"/>
      <c r="CM131" s="55"/>
      <c r="CN131" s="55"/>
      <c r="CO131" s="55"/>
      <c r="CP131" s="55"/>
      <c r="CQ131" s="55"/>
      <c r="CR131" s="55"/>
      <c r="CS131" s="55"/>
      <c r="CT131" s="55"/>
      <c r="CU131" s="55"/>
      <c r="CV131" s="55"/>
      <c r="CW131" s="55"/>
      <c r="CX131" s="55"/>
      <c r="CY131" s="55"/>
      <c r="CZ131" s="55"/>
      <c r="DA131" s="55"/>
      <c r="DB131" s="55"/>
      <c r="DC131" s="55"/>
      <c r="DD131" s="55"/>
      <c r="DE131" s="55"/>
      <c r="DF131" s="55"/>
      <c r="DG131" s="55" t="s">
        <v>5860</v>
      </c>
      <c r="DH131" s="55"/>
      <c r="DI131" s="55"/>
      <c r="DJ131" s="55"/>
      <c r="DK131" s="55"/>
      <c r="DL131" s="55"/>
      <c r="DM131" s="55" t="s">
        <v>5860</v>
      </c>
      <c r="DN131" s="55"/>
      <c r="DO131" s="55"/>
      <c r="DP131" s="55" t="s">
        <v>568</v>
      </c>
      <c r="DQ131" s="55"/>
      <c r="DR131" s="55"/>
      <c r="DS131" s="55"/>
      <c r="DT131" s="55"/>
      <c r="DU131" s="55" t="s">
        <v>5860</v>
      </c>
      <c r="DV131" s="55"/>
      <c r="DW131" s="55"/>
      <c r="DX131" s="55"/>
      <c r="DY131" s="55"/>
      <c r="DZ131" s="55"/>
      <c r="EA131" s="55"/>
      <c r="EB131" s="55"/>
      <c r="EC131" s="55" t="s">
        <v>5860</v>
      </c>
      <c r="ED131" s="55"/>
      <c r="EE131" s="55"/>
      <c r="EF131" s="55"/>
      <c r="EG131" s="55"/>
      <c r="EH131" s="55"/>
      <c r="EI131" s="55"/>
      <c r="EJ131" s="55"/>
      <c r="EK131" s="55"/>
      <c r="EL131" s="55"/>
      <c r="EM131" s="55"/>
      <c r="EN131" s="55"/>
      <c r="EO131" s="55"/>
      <c r="EP131" s="55"/>
      <c r="EQ131" s="55"/>
      <c r="ER131" s="55"/>
      <c r="ES131" s="55"/>
      <c r="ET131" s="55"/>
      <c r="EU131" s="55"/>
      <c r="EV131" s="55"/>
      <c r="EW131" s="55"/>
      <c r="EX131" s="55"/>
      <c r="EY131" s="55"/>
      <c r="EZ131" s="55" t="s">
        <v>5860</v>
      </c>
      <c r="FA131" s="55"/>
      <c r="FB131" s="55" t="s">
        <v>5860</v>
      </c>
      <c r="FC131" s="55" t="s">
        <v>5860</v>
      </c>
      <c r="FD131" s="55"/>
      <c r="FE131" s="55"/>
      <c r="FF131" s="55"/>
      <c r="FG131" s="55"/>
      <c r="FH131" s="55" t="s">
        <v>5860</v>
      </c>
      <c r="FI131" s="259"/>
      <c r="FJ131" s="55" t="s">
        <v>5860</v>
      </c>
      <c r="FK131" s="55"/>
      <c r="FL131" s="55"/>
      <c r="FM131" s="55"/>
      <c r="FN131" s="55"/>
      <c r="FO131" s="55"/>
      <c r="FP131" s="55"/>
      <c r="FQ131" s="260"/>
      <c r="FR131" s="260"/>
      <c r="FS131" s="55"/>
      <c r="FT131" s="55"/>
      <c r="FU131" s="55"/>
      <c r="FV131" s="55" t="s">
        <v>5860</v>
      </c>
      <c r="FW131" s="55"/>
      <c r="FX131" s="55"/>
      <c r="FY131" s="55"/>
      <c r="FZ131" s="55"/>
      <c r="GA131" s="55"/>
      <c r="GB131" s="55"/>
      <c r="GC131" s="55"/>
      <c r="GD131" s="55"/>
      <c r="GE131" s="55"/>
      <c r="GF131" s="55"/>
      <c r="GG131" s="55"/>
      <c r="GH131" s="55"/>
      <c r="GI131" s="55"/>
      <c r="GJ131" s="55"/>
      <c r="GK131" s="55"/>
      <c r="GL131" s="55"/>
      <c r="GM131" s="55"/>
      <c r="GN131" s="55"/>
      <c r="GO131" s="55"/>
      <c r="GP131" s="55"/>
      <c r="GQ131" s="55"/>
      <c r="GR131" s="55"/>
      <c r="GS131" s="55"/>
      <c r="GT131" s="55" t="s">
        <v>5860</v>
      </c>
      <c r="GU131" s="55"/>
      <c r="GV131" s="55"/>
      <c r="GW131" s="55"/>
      <c r="GX131" s="55"/>
      <c r="GY131" s="55"/>
      <c r="GZ131" s="55"/>
      <c r="HA131" s="55"/>
      <c r="HB131" s="55"/>
      <c r="HC131" s="55"/>
      <c r="HD131" s="55"/>
      <c r="HE131" s="55" t="s">
        <v>5860</v>
      </c>
      <c r="HF131" s="55"/>
      <c r="HG131" s="55"/>
      <c r="HH131" s="55"/>
      <c r="HI131" s="55"/>
      <c r="HJ131" s="55"/>
      <c r="HK131" s="55"/>
      <c r="HL131" s="55" t="s">
        <v>5860</v>
      </c>
      <c r="HM131" s="55"/>
      <c r="HN131" s="55"/>
      <c r="HO131" s="55"/>
      <c r="HP131" s="55" t="s">
        <v>5860</v>
      </c>
      <c r="HQ131" s="55"/>
      <c r="HR131" s="260"/>
      <c r="HS131" s="55"/>
      <c r="HT131" s="55" t="s">
        <v>5860</v>
      </c>
      <c r="HU131" s="55"/>
      <c r="HV131" s="55"/>
      <c r="HW131" s="55" t="s">
        <v>5860</v>
      </c>
      <c r="HX131" s="55"/>
      <c r="HY131" s="55"/>
      <c r="HZ131" s="55"/>
      <c r="IA131" s="55"/>
      <c r="IB131" s="55"/>
      <c r="IC131" s="55"/>
      <c r="ID131" s="319"/>
      <c r="IE131" s="55"/>
      <c r="IF131" s="55"/>
      <c r="IG131" s="55"/>
      <c r="IH131" s="55"/>
      <c r="II131" s="55"/>
      <c r="IJ131" s="55"/>
      <c r="IK131" s="55"/>
      <c r="IL131" s="55" t="s">
        <v>5860</v>
      </c>
      <c r="IM131" s="55"/>
      <c r="IN131" s="55"/>
      <c r="IO131" s="55"/>
      <c r="IP131" s="55"/>
      <c r="IQ131" s="55"/>
      <c r="IR131" s="55"/>
      <c r="IS131" s="55"/>
      <c r="IT131" s="55"/>
      <c r="IU131" s="55"/>
      <c r="IV131" s="55"/>
      <c r="IW131" s="55"/>
      <c r="IX131" s="55" t="s">
        <v>5860</v>
      </c>
      <c r="IY131" s="55" t="s">
        <v>5860</v>
      </c>
      <c r="IZ131" s="55" t="s">
        <v>5860</v>
      </c>
      <c r="JA131" s="55"/>
      <c r="JB131" s="55"/>
      <c r="JC131" s="55"/>
      <c r="JD131" s="55"/>
      <c r="JE131" s="55"/>
      <c r="JF131" s="55"/>
      <c r="JG131" s="55"/>
      <c r="JH131" s="319"/>
      <c r="JI131" s="55"/>
      <c r="JJ131" s="55"/>
      <c r="JK131" s="319"/>
      <c r="JL131" s="55"/>
      <c r="JM131" s="55"/>
      <c r="JN131" s="55"/>
      <c r="JO131" s="55"/>
      <c r="JP131" s="55"/>
      <c r="JQ131" s="55"/>
      <c r="JR131" s="55"/>
      <c r="JS131" s="55"/>
      <c r="JT131" s="55"/>
      <c r="JU131" s="55"/>
      <c r="JV131" s="55"/>
      <c r="JW131" s="55"/>
      <c r="JX131" s="55"/>
      <c r="JY131" s="55"/>
      <c r="JZ131" s="55"/>
      <c r="KA131" s="55"/>
      <c r="KB131" s="319"/>
      <c r="KC131" s="319"/>
      <c r="KD131" s="55"/>
      <c r="KE131" s="55"/>
      <c r="KF131" s="55"/>
      <c r="KG131" s="55"/>
      <c r="KH131" s="55"/>
      <c r="KI131" s="55"/>
      <c r="KJ131" s="55"/>
      <c r="KK131" s="55"/>
      <c r="KL131" s="55"/>
      <c r="KM131" s="55"/>
      <c r="KN131" s="55"/>
      <c r="KO131" s="55"/>
      <c r="KP131" s="55"/>
      <c r="KQ131" s="55"/>
      <c r="KR131" s="55"/>
      <c r="KS131" s="55"/>
      <c r="KT131" s="55"/>
      <c r="KU131" s="55"/>
      <c r="KV131" s="55"/>
      <c r="KW131" s="55"/>
      <c r="KX131" s="55" t="s">
        <v>5860</v>
      </c>
      <c r="KY131" s="319"/>
      <c r="KZ131" s="55"/>
      <c r="LA131" s="55"/>
      <c r="LB131" s="55"/>
      <c r="LC131" s="55" t="s">
        <v>5871</v>
      </c>
      <c r="LD131" s="55"/>
      <c r="LE131" s="55"/>
      <c r="LF131" s="319"/>
      <c r="LG131" s="55"/>
      <c r="LH131" s="55"/>
      <c r="LI131" s="55"/>
      <c r="LJ131" s="55"/>
      <c r="LK131" s="55"/>
      <c r="LL131" s="55"/>
      <c r="LM131" s="55" t="s">
        <v>5860</v>
      </c>
      <c r="LN131" s="55"/>
      <c r="LO131" s="55"/>
      <c r="LP131" s="55"/>
      <c r="LQ131" s="55"/>
      <c r="LR131" s="55"/>
      <c r="LS131" s="55"/>
      <c r="LT131" s="319"/>
      <c r="LU131" s="55"/>
      <c r="LV131" s="55"/>
      <c r="LW131" s="55"/>
      <c r="LX131" s="55"/>
      <c r="LY131" s="55"/>
      <c r="LZ131" s="55"/>
      <c r="MA131" s="55"/>
      <c r="MB131" s="55"/>
      <c r="MC131" s="55"/>
      <c r="MD131" s="55"/>
      <c r="ME131" s="55" t="s">
        <v>5860</v>
      </c>
      <c r="MF131" s="319"/>
      <c r="MG131" s="55"/>
      <c r="MH131" s="55"/>
      <c r="MI131" s="319"/>
      <c r="MJ131" s="55"/>
      <c r="MK131" s="55"/>
      <c r="ML131" s="55"/>
      <c r="MM131" s="319"/>
      <c r="MN131" s="55"/>
      <c r="MO131" s="55"/>
      <c r="MP131" s="55"/>
      <c r="MQ131" s="55"/>
      <c r="MR131" s="55"/>
      <c r="MS131" s="55"/>
      <c r="MT131" s="55"/>
      <c r="MU131" s="55"/>
      <c r="MV131" s="55"/>
      <c r="MW131" s="55"/>
      <c r="MX131" s="319"/>
      <c r="MY131" s="55"/>
      <c r="MZ131" s="55"/>
      <c r="NA131" s="55"/>
      <c r="NB131" s="55"/>
      <c r="NC131" s="55"/>
      <c r="ND131" s="55"/>
      <c r="NE131" s="319"/>
      <c r="NF131" s="55"/>
      <c r="NG131" s="55"/>
      <c r="NH131" s="55"/>
      <c r="NI131" s="55"/>
      <c r="NJ131" s="55"/>
      <c r="NK131" s="55"/>
      <c r="NL131" s="55"/>
      <c r="NM131" s="55"/>
      <c r="NN131" s="55"/>
      <c r="NO131" s="55"/>
      <c r="NP131" s="55"/>
      <c r="NQ131" s="55"/>
      <c r="NR131" s="55"/>
      <c r="NS131" s="55"/>
      <c r="NT131" s="55"/>
      <c r="NU131" s="55"/>
      <c r="NV131" s="55"/>
      <c r="NW131" s="55"/>
      <c r="NX131" s="55"/>
      <c r="NY131" s="55"/>
      <c r="NZ131" s="55"/>
      <c r="OA131" s="55"/>
      <c r="OB131" s="55"/>
      <c r="OC131" s="55"/>
      <c r="OD131" s="55"/>
      <c r="OE131" s="55"/>
      <c r="OF131" s="55"/>
      <c r="OG131" s="55"/>
      <c r="OH131" s="55"/>
      <c r="OI131" s="55"/>
      <c r="OJ131" s="55"/>
      <c r="OK131" s="55"/>
      <c r="OL131" s="55"/>
      <c r="OM131" s="55"/>
      <c r="ON131" s="55"/>
      <c r="OO131" s="55"/>
      <c r="OP131" s="55"/>
      <c r="OQ131" s="55"/>
      <c r="OR131" s="55"/>
      <c r="OS131" s="55"/>
      <c r="OT131" s="55"/>
      <c r="OU131" s="55"/>
      <c r="OV131" s="55"/>
      <c r="OW131" s="55"/>
      <c r="OX131" s="55"/>
      <c r="OY131" s="55"/>
      <c r="OZ131" s="55"/>
      <c r="PA131" s="55"/>
      <c r="PB131" s="55"/>
      <c r="PC131" s="55"/>
      <c r="PD131" s="55"/>
      <c r="PE131" s="55"/>
      <c r="PF131" s="55"/>
      <c r="PG131" s="55"/>
      <c r="PH131" s="55"/>
      <c r="PI131" s="55"/>
      <c r="PJ131" s="55"/>
      <c r="PK131" s="55"/>
      <c r="PL131" s="55"/>
      <c r="PM131" s="55"/>
      <c r="PN131" s="55"/>
      <c r="PO131" s="55"/>
      <c r="PP131" s="55"/>
      <c r="PQ131" s="55"/>
      <c r="PR131" s="55"/>
      <c r="PS131" s="55"/>
      <c r="PT131" s="55"/>
      <c r="PU131" s="55"/>
      <c r="PV131" s="55"/>
      <c r="PW131" s="55"/>
      <c r="PX131" s="55"/>
      <c r="PY131" s="55"/>
      <c r="PZ131" s="55"/>
    </row>
    <row r="132" spans="1:442" ht="14.5">
      <c r="A132" s="256">
        <v>128</v>
      </c>
      <c r="B132" s="230" t="s">
        <v>340</v>
      </c>
      <c r="C132" s="100">
        <f t="shared" si="1"/>
        <v>58</v>
      </c>
      <c r="D132" s="319"/>
      <c r="E132" s="100"/>
      <c r="F132" s="55"/>
      <c r="G132" s="55"/>
      <c r="H132" s="55"/>
      <c r="I132" s="55"/>
      <c r="J132" s="55" t="s">
        <v>5860</v>
      </c>
      <c r="K132" s="55"/>
      <c r="L132" s="55"/>
      <c r="M132" s="55" t="s">
        <v>5860</v>
      </c>
      <c r="N132" s="55"/>
      <c r="O132" s="55"/>
      <c r="P132" s="55"/>
      <c r="Q132" s="55"/>
      <c r="R132" s="55"/>
      <c r="S132" s="55"/>
      <c r="T132" s="55"/>
      <c r="U132" s="55"/>
      <c r="V132" s="55"/>
      <c r="W132" s="55"/>
      <c r="X132" s="55" t="s">
        <v>5860</v>
      </c>
      <c r="Y132" s="55"/>
      <c r="Z132" s="55"/>
      <c r="AA132" s="55"/>
      <c r="AB132" s="55"/>
      <c r="AC132" s="55"/>
      <c r="AD132" s="55"/>
      <c r="AE132" s="55"/>
      <c r="AF132" s="55"/>
      <c r="AG132" s="55"/>
      <c r="AH132" s="55"/>
      <c r="AI132" s="55" t="s">
        <v>5860</v>
      </c>
      <c r="AJ132" s="55" t="s">
        <v>5860</v>
      </c>
      <c r="AK132" s="55" t="s">
        <v>5860</v>
      </c>
      <c r="AL132" s="55"/>
      <c r="AM132" s="55"/>
      <c r="AN132" s="55"/>
      <c r="AO132" s="55" t="s">
        <v>5860</v>
      </c>
      <c r="AP132" s="55"/>
      <c r="AQ132" s="55"/>
      <c r="AR132" s="55" t="s">
        <v>5860</v>
      </c>
      <c r="AS132" s="55"/>
      <c r="AT132" s="55" t="s">
        <v>5860</v>
      </c>
      <c r="AU132" s="55"/>
      <c r="AV132" s="55"/>
      <c r="AW132" s="55"/>
      <c r="AX132" s="55"/>
      <c r="AY132" s="55"/>
      <c r="AZ132" s="55"/>
      <c r="BA132" s="55"/>
      <c r="BB132" s="55"/>
      <c r="BC132" s="100"/>
      <c r="BD132" s="55"/>
      <c r="BE132" s="55"/>
      <c r="BF132" s="55"/>
      <c r="BG132" s="55"/>
      <c r="BH132" s="55"/>
      <c r="BI132" s="55"/>
      <c r="BJ132" s="55"/>
      <c r="BK132" s="55"/>
      <c r="BL132" s="55" t="s">
        <v>5860</v>
      </c>
      <c r="BM132" s="55" t="s">
        <v>5860</v>
      </c>
      <c r="BN132" s="55"/>
      <c r="BO132" s="55"/>
      <c r="BP132" s="55"/>
      <c r="BQ132" s="55"/>
      <c r="BR132" s="55"/>
      <c r="BS132" s="257"/>
      <c r="BT132" s="319"/>
      <c r="BU132" s="55"/>
      <c r="BV132" s="55"/>
      <c r="BW132" s="55"/>
      <c r="BX132" s="55"/>
      <c r="BY132" s="55"/>
      <c r="BZ132" s="55"/>
      <c r="CA132" s="55"/>
      <c r="CB132" s="55" t="s">
        <v>5860</v>
      </c>
      <c r="CC132" s="55"/>
      <c r="CD132" s="55"/>
      <c r="CE132" s="55"/>
      <c r="CF132" s="55"/>
      <c r="CG132" s="55"/>
      <c r="CH132" s="55"/>
      <c r="CI132" s="55"/>
      <c r="CJ132" s="55"/>
      <c r="CK132" s="55" t="s">
        <v>5860</v>
      </c>
      <c r="CL132" s="55" t="s">
        <v>5860</v>
      </c>
      <c r="CM132" s="55"/>
      <c r="CN132" s="55"/>
      <c r="CO132" s="55"/>
      <c r="CP132" s="55" t="s">
        <v>5860</v>
      </c>
      <c r="CQ132" s="55" t="s">
        <v>5860</v>
      </c>
      <c r="CR132" s="55"/>
      <c r="CS132" s="55"/>
      <c r="CT132" s="55"/>
      <c r="CU132" s="55" t="s">
        <v>5860</v>
      </c>
      <c r="CV132" s="55" t="s">
        <v>5860</v>
      </c>
      <c r="CW132" s="55"/>
      <c r="CX132" s="55"/>
      <c r="CY132" s="55"/>
      <c r="CZ132" s="55"/>
      <c r="DA132" s="55"/>
      <c r="DB132" s="55"/>
      <c r="DC132" s="55"/>
      <c r="DD132" s="55"/>
      <c r="DE132" s="55"/>
      <c r="DF132" s="55"/>
      <c r="DG132" s="55"/>
      <c r="DH132" s="55"/>
      <c r="DI132" s="55"/>
      <c r="DJ132" s="55" t="s">
        <v>5860</v>
      </c>
      <c r="DK132" s="55"/>
      <c r="DL132" s="55" t="s">
        <v>5860</v>
      </c>
      <c r="DM132" s="55" t="s">
        <v>5860</v>
      </c>
      <c r="DN132" s="55"/>
      <c r="DO132" s="55"/>
      <c r="DP132" s="55" t="s">
        <v>568</v>
      </c>
      <c r="DQ132" s="55" t="s">
        <v>5860</v>
      </c>
      <c r="DR132" s="55"/>
      <c r="DS132" s="55" t="s">
        <v>5860</v>
      </c>
      <c r="DT132" s="55"/>
      <c r="DU132" s="55" t="s">
        <v>5860</v>
      </c>
      <c r="DV132" s="55"/>
      <c r="DW132" s="55"/>
      <c r="DX132" s="55"/>
      <c r="DY132" s="55" t="s">
        <v>5860</v>
      </c>
      <c r="DZ132" s="55" t="s">
        <v>5860</v>
      </c>
      <c r="EA132" s="55" t="s">
        <v>5860</v>
      </c>
      <c r="EB132" s="55" t="s">
        <v>5860</v>
      </c>
      <c r="EC132" s="55"/>
      <c r="ED132" s="55"/>
      <c r="EE132" s="55"/>
      <c r="EF132" s="55" t="s">
        <v>5860</v>
      </c>
      <c r="EG132" s="55"/>
      <c r="EH132" s="55" t="s">
        <v>5860</v>
      </c>
      <c r="EI132" s="55"/>
      <c r="EJ132" s="55"/>
      <c r="EK132" s="55"/>
      <c r="EL132" s="55"/>
      <c r="EM132" s="55"/>
      <c r="EN132" s="55"/>
      <c r="EO132" s="55"/>
      <c r="EP132" s="55" t="s">
        <v>5860</v>
      </c>
      <c r="EQ132" s="55"/>
      <c r="ER132" s="55"/>
      <c r="ES132" s="55"/>
      <c r="ET132" s="55" t="s">
        <v>5860</v>
      </c>
      <c r="EU132" s="55"/>
      <c r="EV132" s="55" t="s">
        <v>5860</v>
      </c>
      <c r="EW132" s="55"/>
      <c r="EX132" s="55"/>
      <c r="EY132" s="55"/>
      <c r="EZ132" s="55"/>
      <c r="FA132" s="55"/>
      <c r="FB132" s="55" t="s">
        <v>5860</v>
      </c>
      <c r="FC132" s="55"/>
      <c r="FD132" s="55"/>
      <c r="FE132" s="55"/>
      <c r="FF132" s="55"/>
      <c r="FG132" s="55"/>
      <c r="FH132" s="55"/>
      <c r="FI132" s="259"/>
      <c r="FJ132" s="55"/>
      <c r="FK132" s="55"/>
      <c r="FL132" s="55"/>
      <c r="FM132" s="55"/>
      <c r="FN132" s="55"/>
      <c r="FO132" s="55"/>
      <c r="FP132" s="55"/>
      <c r="FQ132" s="260"/>
      <c r="FR132" s="260"/>
      <c r="FS132" s="55"/>
      <c r="FT132" s="55" t="s">
        <v>5860</v>
      </c>
      <c r="FU132" s="55"/>
      <c r="FV132" s="55"/>
      <c r="FW132" s="55" t="s">
        <v>5860</v>
      </c>
      <c r="FX132" s="55"/>
      <c r="FY132" s="55"/>
      <c r="FZ132" s="55"/>
      <c r="GA132" s="55" t="s">
        <v>5860</v>
      </c>
      <c r="GB132" s="55"/>
      <c r="GC132" s="55"/>
      <c r="GD132" s="55"/>
      <c r="GE132" s="55" t="s">
        <v>5860</v>
      </c>
      <c r="GF132" s="55"/>
      <c r="GG132" s="55"/>
      <c r="GH132" s="55"/>
      <c r="GI132" s="55"/>
      <c r="GJ132" s="55"/>
      <c r="GK132" s="55" t="s">
        <v>5860</v>
      </c>
      <c r="GL132" s="55"/>
      <c r="GM132" s="55"/>
      <c r="GN132" s="55"/>
      <c r="GO132" s="55"/>
      <c r="GP132" s="55"/>
      <c r="GQ132" s="55"/>
      <c r="GR132" s="55"/>
      <c r="GS132" s="55"/>
      <c r="GT132" s="55" t="s">
        <v>5860</v>
      </c>
      <c r="GU132" s="55"/>
      <c r="GV132" s="55"/>
      <c r="GW132" s="55"/>
      <c r="GX132" s="55"/>
      <c r="GY132" s="55"/>
      <c r="GZ132" s="55"/>
      <c r="HA132" s="55"/>
      <c r="HB132" s="55"/>
      <c r="HC132" s="55"/>
      <c r="HD132" s="55"/>
      <c r="HE132" s="55"/>
      <c r="HF132" s="55"/>
      <c r="HG132" s="55"/>
      <c r="HH132" s="55"/>
      <c r="HI132" s="55"/>
      <c r="HJ132" s="55"/>
      <c r="HK132" s="55"/>
      <c r="HL132" s="55" t="s">
        <v>5860</v>
      </c>
      <c r="HM132" s="55"/>
      <c r="HN132" s="55" t="s">
        <v>5860</v>
      </c>
      <c r="HO132" s="55"/>
      <c r="HP132" s="55"/>
      <c r="HQ132" s="55"/>
      <c r="HR132" s="260"/>
      <c r="HS132" s="55"/>
      <c r="HT132" s="55"/>
      <c r="HU132" s="55"/>
      <c r="HV132" s="55"/>
      <c r="HW132" s="55"/>
      <c r="HX132" s="55" t="s">
        <v>5860</v>
      </c>
      <c r="HY132" s="55"/>
      <c r="HZ132" s="55"/>
      <c r="IA132" s="55"/>
      <c r="IB132" s="55"/>
      <c r="IC132" s="55"/>
      <c r="ID132" s="319"/>
      <c r="IE132" s="55"/>
      <c r="IF132" s="55"/>
      <c r="IG132" s="55"/>
      <c r="IH132" s="55"/>
      <c r="II132" s="55"/>
      <c r="IJ132" s="55"/>
      <c r="IK132" s="55"/>
      <c r="IL132" s="55"/>
      <c r="IM132" s="55"/>
      <c r="IN132" s="55"/>
      <c r="IO132" s="55"/>
      <c r="IP132" s="55"/>
      <c r="IQ132" s="55"/>
      <c r="IR132" s="55"/>
      <c r="IS132" s="55"/>
      <c r="IT132" s="55" t="s">
        <v>5860</v>
      </c>
      <c r="IU132" s="55"/>
      <c r="IV132" s="55"/>
      <c r="IW132" s="55"/>
      <c r="IX132" s="55" t="s">
        <v>5860</v>
      </c>
      <c r="IY132" s="55"/>
      <c r="IZ132" s="55" t="s">
        <v>5860</v>
      </c>
      <c r="JB132" s="55"/>
      <c r="JC132" s="55"/>
      <c r="JD132" s="55"/>
      <c r="JE132" s="55"/>
      <c r="JF132" s="55" t="s">
        <v>5860</v>
      </c>
      <c r="JG132" s="55" t="s">
        <v>5860</v>
      </c>
      <c r="JH132" s="319"/>
      <c r="JI132" s="55"/>
      <c r="JJ132" s="55"/>
      <c r="JK132" s="319"/>
      <c r="JL132" s="55"/>
      <c r="JM132" s="55"/>
      <c r="JN132" s="55"/>
      <c r="JO132" s="55"/>
      <c r="JP132" s="55"/>
      <c r="JQ132" s="55"/>
      <c r="JR132" s="55"/>
      <c r="JS132" s="55"/>
      <c r="JT132" s="55"/>
      <c r="JU132" s="55" t="s">
        <v>5860</v>
      </c>
      <c r="JV132" s="55"/>
      <c r="JW132" s="55" t="s">
        <v>5860</v>
      </c>
      <c r="JX132" s="55"/>
      <c r="JY132" s="55"/>
      <c r="JZ132" s="55"/>
      <c r="KA132" s="55" t="s">
        <v>5860</v>
      </c>
      <c r="KB132" s="319"/>
      <c r="KC132" s="319"/>
      <c r="KD132" s="55"/>
      <c r="KE132" s="55"/>
      <c r="KF132" s="55"/>
      <c r="KG132" s="55"/>
      <c r="KH132" s="55"/>
      <c r="KI132" s="55"/>
      <c r="KJ132" s="55"/>
      <c r="KK132" s="55"/>
      <c r="KL132" s="55"/>
      <c r="KM132" s="55"/>
      <c r="KN132" s="55" t="s">
        <v>5860</v>
      </c>
      <c r="KO132" s="55"/>
      <c r="KP132" s="55"/>
      <c r="KQ132" s="55"/>
      <c r="KR132" s="55"/>
      <c r="KS132" s="55"/>
      <c r="KT132" s="55"/>
      <c r="KU132" s="55"/>
      <c r="KV132" s="55"/>
      <c r="KW132" s="55"/>
      <c r="KX132" s="55"/>
      <c r="KY132" s="319"/>
      <c r="KZ132" s="55"/>
      <c r="LA132" s="55" t="s">
        <v>5871</v>
      </c>
      <c r="LB132" s="55"/>
      <c r="LC132" s="55"/>
      <c r="LD132" s="55"/>
      <c r="LE132" s="55"/>
      <c r="LF132" s="319"/>
      <c r="LG132" s="55"/>
      <c r="LH132" s="55"/>
      <c r="LI132" s="55"/>
      <c r="LJ132" s="55"/>
      <c r="LK132" s="55"/>
      <c r="LL132" s="55"/>
      <c r="LM132" s="55"/>
      <c r="LN132" s="55"/>
      <c r="LO132" s="55"/>
      <c r="LP132" s="55"/>
      <c r="LQ132" s="55"/>
      <c r="LR132" s="55"/>
      <c r="LS132" s="55"/>
      <c r="LT132" s="319"/>
      <c r="LU132" s="55" t="s">
        <v>5860</v>
      </c>
      <c r="LV132" s="55"/>
      <c r="LW132" s="55"/>
      <c r="LX132" s="55"/>
      <c r="LY132" s="55"/>
      <c r="LZ132" s="55"/>
      <c r="MA132" s="55"/>
      <c r="MB132" s="55" t="s">
        <v>5860</v>
      </c>
      <c r="MC132" s="55"/>
      <c r="MD132" s="55"/>
      <c r="ME132" s="55" t="s">
        <v>5860</v>
      </c>
      <c r="MF132" s="319"/>
      <c r="MG132" s="55"/>
      <c r="MH132" s="55"/>
      <c r="MI132" s="319"/>
      <c r="MJ132" s="55"/>
      <c r="MK132" s="55"/>
      <c r="ML132" s="55"/>
      <c r="MM132" s="319"/>
      <c r="MN132" s="55"/>
      <c r="MO132" s="55"/>
      <c r="MP132" s="55"/>
      <c r="MQ132" s="55" t="s">
        <v>5860</v>
      </c>
      <c r="MR132" s="55"/>
      <c r="MS132" s="55"/>
      <c r="MT132" s="55"/>
      <c r="MU132" s="55"/>
      <c r="MV132" s="55"/>
      <c r="MW132" s="55"/>
      <c r="MX132" s="319"/>
      <c r="MY132" s="55"/>
      <c r="MZ132" s="55"/>
      <c r="NA132" s="55" t="s">
        <v>5860</v>
      </c>
      <c r="NB132" s="55"/>
      <c r="NC132" s="55"/>
      <c r="ND132" s="55"/>
      <c r="NE132" s="319"/>
      <c r="NF132" s="55"/>
      <c r="NG132" s="55"/>
      <c r="NH132" s="55"/>
      <c r="NI132" s="55"/>
      <c r="NJ132" s="55"/>
      <c r="NK132" s="55"/>
      <c r="NL132" s="55"/>
      <c r="NM132" s="55"/>
      <c r="NN132" s="55"/>
      <c r="NO132" s="55"/>
      <c r="NP132" s="55"/>
      <c r="NQ132" s="55"/>
      <c r="NR132" s="55"/>
      <c r="NS132" s="55"/>
      <c r="NT132" s="55"/>
      <c r="NU132" s="55"/>
      <c r="NV132" s="55"/>
      <c r="NW132" s="55"/>
      <c r="NX132" s="55"/>
      <c r="NY132" s="55"/>
      <c r="NZ132" s="55"/>
      <c r="OA132" s="55"/>
      <c r="OB132" s="55"/>
      <c r="OC132" s="55"/>
      <c r="OD132" s="55"/>
      <c r="OE132" s="55"/>
      <c r="OF132" s="55"/>
      <c r="OG132" s="55"/>
      <c r="OH132" s="55"/>
      <c r="OI132" s="55"/>
      <c r="OJ132" s="55"/>
      <c r="OK132" s="55"/>
      <c r="OL132" s="55"/>
      <c r="OM132" s="55"/>
      <c r="ON132" s="55"/>
      <c r="OO132" s="55"/>
      <c r="OP132" s="55"/>
      <c r="OQ132" s="55"/>
      <c r="OR132" s="55"/>
      <c r="OS132" s="55"/>
      <c r="OT132" s="55"/>
      <c r="OU132" s="55"/>
      <c r="OV132" s="55"/>
      <c r="OW132" s="55"/>
      <c r="OX132" s="55"/>
      <c r="OY132" s="55"/>
      <c r="OZ132" s="55"/>
      <c r="PA132" s="55"/>
      <c r="PB132" s="55"/>
      <c r="PC132" s="55"/>
      <c r="PD132" s="55"/>
      <c r="PE132" s="55"/>
      <c r="PF132" s="55"/>
      <c r="PG132" s="55"/>
      <c r="PH132" s="55"/>
      <c r="PI132" s="55"/>
      <c r="PJ132" s="55"/>
      <c r="PK132" s="55"/>
      <c r="PL132" s="55"/>
      <c r="PM132" s="55"/>
      <c r="PN132" s="55"/>
      <c r="PO132" s="55"/>
      <c r="PP132" s="55"/>
      <c r="PQ132" s="55"/>
      <c r="PR132" s="55"/>
      <c r="PS132" s="55"/>
      <c r="PT132" s="55"/>
      <c r="PU132" s="55"/>
      <c r="PV132" s="55"/>
      <c r="PW132" s="55"/>
      <c r="PX132" s="55"/>
      <c r="PY132" s="55"/>
      <c r="PZ132" s="55"/>
    </row>
    <row r="133" spans="1:442" ht="14.5">
      <c r="A133" s="256">
        <v>129</v>
      </c>
      <c r="B133" s="230" t="s">
        <v>331</v>
      </c>
      <c r="C133" s="100">
        <f t="shared" si="1"/>
        <v>6</v>
      </c>
      <c r="D133" s="319"/>
      <c r="E133" s="100"/>
      <c r="F133" s="55"/>
      <c r="G133" s="55"/>
      <c r="H133" s="55"/>
      <c r="I133" s="55"/>
      <c r="J133" s="55"/>
      <c r="K133" s="55"/>
      <c r="L133" s="55"/>
      <c r="M133" s="55"/>
      <c r="N133" s="55"/>
      <c r="O133" s="55"/>
      <c r="P133" s="55"/>
      <c r="Q133" s="55"/>
      <c r="R133" s="55"/>
      <c r="S133" s="55"/>
      <c r="T133" s="55"/>
      <c r="U133" s="55"/>
      <c r="V133" s="55"/>
      <c r="W133" s="55"/>
      <c r="X133" s="55"/>
      <c r="Y133" s="55"/>
      <c r="Z133" s="55" t="s">
        <v>5860</v>
      </c>
      <c r="AA133" s="55" t="s">
        <v>5860</v>
      </c>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100"/>
      <c r="BD133" s="55" t="s">
        <v>5860</v>
      </c>
      <c r="BE133" s="55"/>
      <c r="BF133" s="55"/>
      <c r="BG133" s="55"/>
      <c r="BH133" s="55"/>
      <c r="BI133" s="55"/>
      <c r="BJ133" s="55"/>
      <c r="BK133" s="55"/>
      <c r="BL133" s="55"/>
      <c r="BM133" s="55"/>
      <c r="BN133" s="55"/>
      <c r="BO133" s="55"/>
      <c r="BP133" s="55"/>
      <c r="BQ133" s="55"/>
      <c r="BR133" s="55"/>
      <c r="BS133" s="257"/>
      <c r="BT133" s="319"/>
      <c r="BU133" s="55"/>
      <c r="BV133" s="55"/>
      <c r="BW133" s="55"/>
      <c r="BX133" s="55"/>
      <c r="BY133" s="55"/>
      <c r="BZ133" s="55"/>
      <c r="CA133" s="55"/>
      <c r="CB133" s="55"/>
      <c r="CC133" s="55"/>
      <c r="CD133" s="55"/>
      <c r="CE133" s="55"/>
      <c r="CF133" s="55"/>
      <c r="CG133" s="55"/>
      <c r="CH133" s="55"/>
      <c r="CI133" s="55"/>
      <c r="CJ133" s="55"/>
      <c r="CK133" s="55"/>
      <c r="CL133" s="55"/>
      <c r="CM133" s="55"/>
      <c r="CN133" s="55"/>
      <c r="CO133" s="55"/>
      <c r="CP133" s="55"/>
      <c r="CQ133" s="55"/>
      <c r="CR133" s="55"/>
      <c r="CS133" s="55"/>
      <c r="CT133" s="55"/>
      <c r="CU133" s="55"/>
      <c r="CV133" s="55"/>
      <c r="CW133" s="55"/>
      <c r="CX133" s="55"/>
      <c r="CY133" s="55"/>
      <c r="CZ133" s="55"/>
      <c r="DA133" s="55"/>
      <c r="DB133" s="55"/>
      <c r="DC133" s="55"/>
      <c r="DD133" s="55"/>
      <c r="DE133" s="55"/>
      <c r="DF133" s="55"/>
      <c r="DG133" s="55"/>
      <c r="DH133" s="55"/>
      <c r="DI133" s="55"/>
      <c r="DJ133" s="55"/>
      <c r="DK133" s="55"/>
      <c r="DL133" s="55"/>
      <c r="DM133" s="55"/>
      <c r="DN133" s="55"/>
      <c r="DO133" s="55"/>
      <c r="DP133" s="55" t="s">
        <v>568</v>
      </c>
      <c r="DQ133" s="55"/>
      <c r="DR133" s="55"/>
      <c r="DS133" s="55"/>
      <c r="DT133" s="55"/>
      <c r="DU133" s="55"/>
      <c r="DV133" s="55"/>
      <c r="DW133" s="55"/>
      <c r="DX133" s="55"/>
      <c r="DY133" s="55"/>
      <c r="DZ133" s="55"/>
      <c r="EA133" s="55"/>
      <c r="EB133" s="55"/>
      <c r="EC133" s="55"/>
      <c r="ED133" s="55" t="s">
        <v>5860</v>
      </c>
      <c r="EE133" s="55"/>
      <c r="EF133" s="55"/>
      <c r="EG133" s="55"/>
      <c r="EH133" s="55"/>
      <c r="EI133" s="55"/>
      <c r="EJ133" s="55"/>
      <c r="EK133" s="55"/>
      <c r="EL133" s="55"/>
      <c r="EM133" s="55"/>
      <c r="EN133" s="55"/>
      <c r="EO133" s="55"/>
      <c r="EP133" s="55"/>
      <c r="EQ133" s="55"/>
      <c r="ER133" s="55"/>
      <c r="ES133" s="55"/>
      <c r="ET133" s="55"/>
      <c r="EU133" s="55"/>
      <c r="EV133" s="55"/>
      <c r="EW133" s="55"/>
      <c r="EX133" s="55"/>
      <c r="EY133" s="55"/>
      <c r="EZ133" s="55"/>
      <c r="FA133" s="55"/>
      <c r="FB133" s="55"/>
      <c r="FC133" s="55"/>
      <c r="FD133" s="55"/>
      <c r="FE133" s="55"/>
      <c r="FF133" s="55"/>
      <c r="FG133" s="55" t="s">
        <v>5860</v>
      </c>
      <c r="FH133" s="55"/>
      <c r="FI133" s="259"/>
      <c r="FJ133" s="55"/>
      <c r="FK133" s="55"/>
      <c r="FL133" s="55"/>
      <c r="FM133" s="55"/>
      <c r="FN133" s="55"/>
      <c r="FO133" s="55"/>
      <c r="FP133" s="55"/>
      <c r="FQ133" s="260"/>
      <c r="FR133" s="260"/>
      <c r="FS133" s="55"/>
      <c r="FT133" s="55"/>
      <c r="FU133" s="55"/>
      <c r="FV133" s="55"/>
      <c r="FW133" s="55"/>
      <c r="FX133" s="55"/>
      <c r="FY133" s="55"/>
      <c r="FZ133" s="55"/>
      <c r="GA133" s="55"/>
      <c r="GB133" s="55"/>
      <c r="GC133" s="55"/>
      <c r="GD133" s="55"/>
      <c r="GE133" s="55"/>
      <c r="GF133" s="55"/>
      <c r="GG133" s="55"/>
      <c r="GH133" s="55"/>
      <c r="GI133" s="55"/>
      <c r="GJ133" s="55"/>
      <c r="GK133" s="55"/>
      <c r="GL133" s="55"/>
      <c r="GM133" s="55"/>
      <c r="GN133" s="55"/>
      <c r="GO133" s="55"/>
      <c r="GP133" s="55"/>
      <c r="GQ133" s="55"/>
      <c r="GR133" s="55"/>
      <c r="GS133" s="55"/>
      <c r="GT133" s="55"/>
      <c r="GU133" s="55"/>
      <c r="GV133" s="55"/>
      <c r="GW133" s="55"/>
      <c r="GX133" s="55"/>
      <c r="GY133" s="55"/>
      <c r="GZ133" s="55"/>
      <c r="HA133" s="55"/>
      <c r="HB133" s="55"/>
      <c r="HC133" s="55"/>
      <c r="HD133" s="55"/>
      <c r="HE133" s="55"/>
      <c r="HF133" s="55"/>
      <c r="HG133" s="55"/>
      <c r="HH133" s="55"/>
      <c r="HI133" s="55"/>
      <c r="HJ133" s="55"/>
      <c r="HK133" s="55"/>
      <c r="HL133" s="55"/>
      <c r="HM133" s="55"/>
      <c r="HN133" s="55"/>
      <c r="HO133" s="55"/>
      <c r="HP133" s="55"/>
      <c r="HQ133" s="55"/>
      <c r="HR133" s="260"/>
      <c r="HS133" s="55"/>
      <c r="HT133" s="55"/>
      <c r="HU133" s="55"/>
      <c r="HV133" s="55"/>
      <c r="HW133" s="55"/>
      <c r="HX133" s="55"/>
      <c r="HY133" s="55"/>
      <c r="HZ133" s="55"/>
      <c r="IA133" s="55"/>
      <c r="IB133" s="55"/>
      <c r="IC133" s="55"/>
      <c r="ID133" s="319"/>
      <c r="IE133" s="55"/>
      <c r="IF133" s="55"/>
      <c r="IG133" s="55"/>
      <c r="IH133" s="55"/>
      <c r="II133" s="55"/>
      <c r="IJ133" s="55"/>
      <c r="IK133" s="55"/>
      <c r="IL133" s="55"/>
      <c r="IM133" s="55"/>
      <c r="IN133" s="55"/>
      <c r="IO133" s="55"/>
      <c r="IP133" s="55"/>
      <c r="IQ133" s="55"/>
      <c r="IR133" s="55"/>
      <c r="IS133" s="55"/>
      <c r="IT133" s="55"/>
      <c r="IU133" s="55"/>
      <c r="IV133" s="55"/>
      <c r="IW133" s="55"/>
      <c r="IX133" s="55"/>
      <c r="IY133" s="55"/>
      <c r="IZ133" s="55"/>
      <c r="JA133" s="55"/>
      <c r="JB133" s="55"/>
      <c r="JC133" s="55"/>
      <c r="JD133" s="55"/>
      <c r="JE133" s="55"/>
      <c r="JF133" s="55"/>
      <c r="JG133" s="55"/>
      <c r="JH133" s="319"/>
      <c r="JI133" s="55"/>
      <c r="JJ133" s="55"/>
      <c r="JK133" s="319"/>
      <c r="JL133" s="55"/>
      <c r="JM133" s="55"/>
      <c r="JN133" s="55"/>
      <c r="JO133" s="55"/>
      <c r="JP133" s="55"/>
      <c r="JQ133" s="55"/>
      <c r="JR133" s="55"/>
      <c r="JS133" s="55"/>
      <c r="JT133" s="55"/>
      <c r="JU133" s="55"/>
      <c r="JV133" s="55"/>
      <c r="JW133" s="55"/>
      <c r="JX133" s="55"/>
      <c r="JY133" s="55"/>
      <c r="JZ133" s="55"/>
      <c r="KA133" s="55"/>
      <c r="KB133" s="319"/>
      <c r="KC133" s="319"/>
      <c r="KD133" s="55"/>
      <c r="KE133" s="55"/>
      <c r="KF133" s="55"/>
      <c r="KG133" s="55"/>
      <c r="KH133" s="55"/>
      <c r="KI133" s="55"/>
      <c r="KJ133" s="55"/>
      <c r="KK133" s="55"/>
      <c r="KL133" s="55"/>
      <c r="KM133" s="55"/>
      <c r="KN133" s="55"/>
      <c r="KO133" s="55"/>
      <c r="KP133" s="55"/>
      <c r="KQ133" s="55"/>
      <c r="KR133" s="55"/>
      <c r="KS133" s="55"/>
      <c r="KT133" s="55"/>
      <c r="KU133" s="55"/>
      <c r="KV133" s="55"/>
      <c r="KW133" s="55"/>
      <c r="KX133" s="55"/>
      <c r="KY133" s="319"/>
      <c r="KZ133" s="55"/>
      <c r="LA133" s="55"/>
      <c r="LB133" s="55"/>
      <c r="LC133" s="55"/>
      <c r="LD133" s="55"/>
      <c r="LE133" s="55"/>
      <c r="LF133" s="319"/>
      <c r="LG133" s="55"/>
      <c r="LH133" s="55"/>
      <c r="LI133" s="55"/>
      <c r="LJ133" s="55"/>
      <c r="LK133" s="55"/>
      <c r="LL133" s="55"/>
      <c r="LM133" s="55"/>
      <c r="LN133" s="55"/>
      <c r="LO133" s="55"/>
      <c r="LP133" s="55"/>
      <c r="LQ133" s="55"/>
      <c r="LR133" s="55"/>
      <c r="LS133" s="55"/>
      <c r="LT133" s="319"/>
      <c r="LU133" s="55"/>
      <c r="LV133" s="55"/>
      <c r="LW133" s="55"/>
      <c r="LX133" s="55"/>
      <c r="LY133" s="55" t="s">
        <v>5860</v>
      </c>
      <c r="LZ133" s="55"/>
      <c r="MA133" s="55"/>
      <c r="MB133" s="55"/>
      <c r="MC133" s="55"/>
      <c r="MD133" s="55"/>
      <c r="ME133" s="55"/>
      <c r="MF133" s="319"/>
      <c r="MG133" s="55"/>
      <c r="MH133" s="55"/>
      <c r="MI133" s="319"/>
      <c r="MJ133" s="55"/>
      <c r="MK133" s="55"/>
      <c r="ML133" s="55"/>
      <c r="MM133" s="319"/>
      <c r="MN133" s="55"/>
      <c r="MO133" s="55"/>
      <c r="MP133" s="55"/>
      <c r="MQ133" s="55"/>
      <c r="MR133" s="55"/>
      <c r="MS133" s="55"/>
      <c r="MT133" s="55"/>
      <c r="MU133" s="55"/>
      <c r="MV133" s="55"/>
      <c r="MW133" s="55"/>
      <c r="MX133" s="319"/>
      <c r="MY133" s="55"/>
      <c r="MZ133" s="55"/>
      <c r="NA133" s="55"/>
      <c r="NB133" s="55"/>
      <c r="NC133" s="55"/>
      <c r="ND133" s="55"/>
      <c r="NE133" s="319"/>
      <c r="NF133" s="55"/>
      <c r="NG133" s="55"/>
      <c r="NH133" s="55"/>
      <c r="NI133" s="55"/>
      <c r="NJ133" s="55"/>
      <c r="NK133" s="55"/>
      <c r="NL133" s="55"/>
      <c r="NM133" s="55"/>
      <c r="NN133" s="55"/>
      <c r="NO133" s="55"/>
      <c r="NP133" s="55"/>
      <c r="NQ133" s="55"/>
      <c r="NR133" s="55"/>
      <c r="NS133" s="55"/>
      <c r="NT133" s="55"/>
      <c r="NU133" s="55"/>
      <c r="NV133" s="55"/>
      <c r="NW133" s="55"/>
      <c r="NX133" s="55"/>
      <c r="NY133" s="55"/>
      <c r="NZ133" s="55"/>
      <c r="OA133" s="55"/>
      <c r="OB133" s="55"/>
      <c r="OC133" s="55"/>
      <c r="OD133" s="55"/>
      <c r="OE133" s="55"/>
      <c r="OF133" s="55"/>
      <c r="OG133" s="55"/>
      <c r="OH133" s="55"/>
      <c r="OI133" s="55"/>
      <c r="OJ133" s="55"/>
      <c r="OK133" s="55"/>
      <c r="OL133" s="55"/>
      <c r="OM133" s="55"/>
      <c r="ON133" s="55"/>
      <c r="OO133" s="55"/>
      <c r="OP133" s="55"/>
      <c r="OQ133" s="55"/>
      <c r="OR133" s="55"/>
      <c r="OS133" s="55"/>
      <c r="OT133" s="55"/>
      <c r="OU133" s="55"/>
      <c r="OV133" s="55"/>
      <c r="OW133" s="55"/>
      <c r="OX133" s="55"/>
      <c r="OY133" s="55"/>
      <c r="OZ133" s="55"/>
      <c r="PA133" s="55"/>
      <c r="PB133" s="55"/>
      <c r="PC133" s="55"/>
      <c r="PD133" s="55"/>
      <c r="PE133" s="55"/>
      <c r="PF133" s="55"/>
      <c r="PG133" s="55"/>
      <c r="PH133" s="55"/>
      <c r="PI133" s="55"/>
      <c r="PJ133" s="55"/>
      <c r="PK133" s="55"/>
      <c r="PL133" s="55"/>
      <c r="PM133" s="55"/>
      <c r="PN133" s="55"/>
      <c r="PO133" s="55"/>
      <c r="PP133" s="55"/>
      <c r="PQ133" s="55"/>
      <c r="PR133" s="55"/>
      <c r="PS133" s="55"/>
      <c r="PT133" s="55"/>
      <c r="PU133" s="55"/>
      <c r="PV133" s="55"/>
      <c r="PW133" s="55"/>
      <c r="PX133" s="55"/>
      <c r="PY133" s="55"/>
      <c r="PZ133" s="55"/>
    </row>
    <row r="134" spans="1:442" ht="14.5">
      <c r="A134" s="256">
        <v>130</v>
      </c>
      <c r="B134" s="230" t="s">
        <v>5962</v>
      </c>
      <c r="C134" s="100">
        <f t="shared" si="1"/>
        <v>7</v>
      </c>
      <c r="D134" s="319"/>
      <c r="E134" s="100"/>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t="s">
        <v>5860</v>
      </c>
      <c r="BC134" s="100"/>
      <c r="BD134" s="55"/>
      <c r="BE134" s="55"/>
      <c r="BF134" s="55" t="s">
        <v>5860</v>
      </c>
      <c r="BG134" s="55"/>
      <c r="BH134" s="55"/>
      <c r="BI134" s="55"/>
      <c r="BJ134" s="55"/>
      <c r="BK134" s="55"/>
      <c r="BL134" s="55"/>
      <c r="BM134" s="55"/>
      <c r="BN134" s="55"/>
      <c r="BO134" s="55"/>
      <c r="BP134" s="55"/>
      <c r="BQ134" s="55"/>
      <c r="BR134" s="55"/>
      <c r="BS134" s="257"/>
      <c r="BT134" s="319"/>
      <c r="BU134" s="55"/>
      <c r="BV134" s="55"/>
      <c r="BW134" s="55"/>
      <c r="BX134" s="55"/>
      <c r="BY134" s="55" t="s">
        <v>5860</v>
      </c>
      <c r="BZ134" s="55" t="s">
        <v>5860</v>
      </c>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c r="CZ134" s="55"/>
      <c r="DA134" s="55"/>
      <c r="DB134" s="55"/>
      <c r="DC134" s="55"/>
      <c r="DD134" s="55"/>
      <c r="DE134" s="55"/>
      <c r="DF134" s="55"/>
      <c r="DG134" s="55"/>
      <c r="DH134" s="55"/>
      <c r="DI134" s="55"/>
      <c r="DJ134" s="55"/>
      <c r="DK134" s="55"/>
      <c r="DL134" s="55"/>
      <c r="DM134" s="55"/>
      <c r="DN134" s="55"/>
      <c r="DO134" s="55"/>
      <c r="DP134" s="55" t="s">
        <v>568</v>
      </c>
      <c r="DQ134" s="55"/>
      <c r="DR134" s="55"/>
      <c r="DS134" s="55"/>
      <c r="DT134" s="55"/>
      <c r="DU134" s="55"/>
      <c r="DV134" s="55"/>
      <c r="DW134" s="55"/>
      <c r="DX134" s="55"/>
      <c r="DY134" s="55"/>
      <c r="DZ134" s="55"/>
      <c r="EA134" s="55"/>
      <c r="EB134" s="55"/>
      <c r="EC134" s="55"/>
      <c r="ED134" s="55"/>
      <c r="EE134" s="55"/>
      <c r="EF134" s="55"/>
      <c r="EG134" s="55"/>
      <c r="EH134" s="55"/>
      <c r="EI134" s="55"/>
      <c r="EJ134" s="55"/>
      <c r="EK134" s="55"/>
      <c r="EL134" s="55"/>
      <c r="EM134" s="55"/>
      <c r="EN134" s="55"/>
      <c r="EO134" s="55"/>
      <c r="EP134" s="55"/>
      <c r="EQ134" s="55"/>
      <c r="ER134" s="55"/>
      <c r="ES134" s="55"/>
      <c r="ET134" s="55"/>
      <c r="EU134" s="55"/>
      <c r="EV134" s="55"/>
      <c r="EW134" s="55"/>
      <c r="EX134" s="55"/>
      <c r="EY134" s="55"/>
      <c r="EZ134" s="55"/>
      <c r="FA134" s="55"/>
      <c r="FB134" s="55"/>
      <c r="FC134" s="55"/>
      <c r="FD134" s="55"/>
      <c r="FE134" s="55"/>
      <c r="FF134" s="55"/>
      <c r="FG134" s="55"/>
      <c r="FH134" s="55" t="s">
        <v>5860</v>
      </c>
      <c r="FI134" s="259"/>
      <c r="FJ134" s="55"/>
      <c r="FK134" s="55" t="s">
        <v>5860</v>
      </c>
      <c r="FL134" s="55"/>
      <c r="FM134" s="55"/>
      <c r="FN134" s="55"/>
      <c r="FO134" s="55"/>
      <c r="FP134" s="55"/>
      <c r="FQ134" s="260"/>
      <c r="FR134" s="260"/>
      <c r="FS134" s="55"/>
      <c r="FT134" s="55"/>
      <c r="FU134" s="55"/>
      <c r="FV134" s="55"/>
      <c r="FW134" s="55"/>
      <c r="FX134" s="55"/>
      <c r="FY134" s="55"/>
      <c r="FZ134" s="55"/>
      <c r="GA134" s="55"/>
      <c r="GB134" s="55"/>
      <c r="GC134" s="55"/>
      <c r="GD134" s="55"/>
      <c r="GE134" s="55"/>
      <c r="GF134" s="55"/>
      <c r="GG134" s="55"/>
      <c r="GH134" s="55"/>
      <c r="GI134" s="55"/>
      <c r="GJ134" s="55"/>
      <c r="GK134" s="55"/>
      <c r="GL134" s="55"/>
      <c r="GM134" s="55"/>
      <c r="GN134" s="55"/>
      <c r="GO134" s="55"/>
      <c r="GP134" s="55"/>
      <c r="GQ134" s="55"/>
      <c r="GR134" s="55"/>
      <c r="GS134" s="55"/>
      <c r="GT134" s="55"/>
      <c r="GU134" s="55"/>
      <c r="GV134" s="55"/>
      <c r="GW134" s="55"/>
      <c r="GX134" s="55"/>
      <c r="GY134" s="55"/>
      <c r="GZ134" s="55"/>
      <c r="HA134" s="55"/>
      <c r="HB134" s="55"/>
      <c r="HC134" s="55"/>
      <c r="HD134" s="55"/>
      <c r="HE134" s="55"/>
      <c r="HF134" s="55"/>
      <c r="HG134" s="55"/>
      <c r="HH134" s="55"/>
      <c r="HI134" s="55"/>
      <c r="HJ134" s="55"/>
      <c r="HK134" s="55"/>
      <c r="HL134" s="55"/>
      <c r="HM134" s="55"/>
      <c r="HN134" s="55"/>
      <c r="HO134" s="55"/>
      <c r="HP134" s="55"/>
      <c r="HQ134" s="55"/>
      <c r="HR134" s="260"/>
      <c r="HS134" s="55"/>
      <c r="HT134" s="55"/>
      <c r="HU134" s="55"/>
      <c r="HV134" s="55"/>
      <c r="HW134" s="55"/>
      <c r="HX134" s="55"/>
      <c r="HY134" s="55"/>
      <c r="HZ134" s="55"/>
      <c r="IA134" s="55"/>
      <c r="IB134" s="55"/>
      <c r="IC134" s="55"/>
      <c r="ID134" s="319"/>
      <c r="IE134" s="55"/>
      <c r="IF134" s="55"/>
      <c r="IG134" s="55"/>
      <c r="IH134" s="55"/>
      <c r="II134" s="55"/>
      <c r="IJ134" s="55"/>
      <c r="IK134" s="55"/>
      <c r="IL134" s="55"/>
      <c r="IM134" s="55"/>
      <c r="IN134" s="55"/>
      <c r="IO134" s="55"/>
      <c r="IP134" s="55"/>
      <c r="IQ134" s="55"/>
      <c r="IR134" s="55"/>
      <c r="IS134" s="55"/>
      <c r="IT134" s="55"/>
      <c r="IU134" s="55"/>
      <c r="IV134" s="55"/>
      <c r="IW134" s="55"/>
      <c r="IX134" s="55"/>
      <c r="IY134" s="55"/>
      <c r="IZ134" s="55"/>
      <c r="JA134" s="55"/>
      <c r="JB134" s="55"/>
      <c r="JC134" s="55"/>
      <c r="JD134" s="55"/>
      <c r="JE134" s="55"/>
      <c r="JF134" s="55"/>
      <c r="JG134" s="55"/>
      <c r="JH134" s="319"/>
      <c r="JI134" s="55"/>
      <c r="JJ134" s="55"/>
      <c r="JK134" s="319"/>
      <c r="JL134" s="55"/>
      <c r="JM134" s="55"/>
      <c r="JN134" s="55"/>
      <c r="JO134" s="55"/>
      <c r="JP134" s="55"/>
      <c r="JQ134" s="55"/>
      <c r="JR134" s="55"/>
      <c r="JS134" s="55"/>
      <c r="JT134" s="55"/>
      <c r="JU134" s="55"/>
      <c r="JV134" s="55"/>
      <c r="JW134" s="55"/>
      <c r="JX134" s="55"/>
      <c r="JY134" s="55"/>
      <c r="JZ134" s="55"/>
      <c r="KA134" s="55"/>
      <c r="KB134" s="319"/>
      <c r="KC134" s="319"/>
      <c r="KD134" s="55"/>
      <c r="KE134" s="55"/>
      <c r="KF134" s="55"/>
      <c r="KG134" s="55"/>
      <c r="KH134" s="55"/>
      <c r="KI134" s="55"/>
      <c r="KJ134" s="55"/>
      <c r="KK134" s="55"/>
      <c r="KL134" s="55"/>
      <c r="KM134" s="55"/>
      <c r="KN134" s="55"/>
      <c r="KO134" s="55"/>
      <c r="KP134" s="55"/>
      <c r="KQ134" s="55"/>
      <c r="KR134" s="55"/>
      <c r="KS134" s="55"/>
      <c r="KT134" s="55"/>
      <c r="KU134" s="55"/>
      <c r="KV134" s="55"/>
      <c r="KW134" s="55"/>
      <c r="KX134" s="55"/>
      <c r="KY134" s="319"/>
      <c r="KZ134" s="55"/>
      <c r="LA134" s="55"/>
      <c r="LB134" s="55"/>
      <c r="LC134" s="55"/>
      <c r="LD134" s="55"/>
      <c r="LE134" s="55"/>
      <c r="LF134" s="319"/>
      <c r="LG134" s="55"/>
      <c r="LH134" s="55"/>
      <c r="LI134" s="55"/>
      <c r="LJ134" s="55"/>
      <c r="LK134" s="55"/>
      <c r="LL134" s="55"/>
      <c r="LM134" s="55"/>
      <c r="LN134" s="55"/>
      <c r="LO134" s="55"/>
      <c r="LP134" s="55"/>
      <c r="LQ134" s="55"/>
      <c r="LR134" s="55"/>
      <c r="LS134" s="55"/>
      <c r="LT134" s="319"/>
      <c r="LU134" s="55"/>
      <c r="LV134" s="55"/>
      <c r="LW134" s="55"/>
      <c r="LX134" s="55"/>
      <c r="LY134" s="55"/>
      <c r="LZ134" s="55"/>
      <c r="MA134" s="55"/>
      <c r="MB134" s="55"/>
      <c r="MC134" s="55"/>
      <c r="MD134" s="55"/>
      <c r="ME134" s="55"/>
      <c r="MF134" s="319"/>
      <c r="MG134" s="55"/>
      <c r="MH134" s="55"/>
      <c r="MI134" s="319"/>
      <c r="MJ134" s="55"/>
      <c r="MK134" s="55"/>
      <c r="ML134" s="55"/>
      <c r="MM134" s="319"/>
      <c r="MN134" s="55"/>
      <c r="MO134" s="55"/>
      <c r="MP134" s="55"/>
      <c r="MQ134" s="55"/>
      <c r="MR134" s="55"/>
      <c r="MS134" s="55"/>
      <c r="MT134" s="55"/>
      <c r="MU134" s="55"/>
      <c r="MV134" s="55" t="s">
        <v>5860</v>
      </c>
      <c r="MW134" s="55"/>
      <c r="MX134" s="319"/>
      <c r="MY134" s="55"/>
      <c r="MZ134" s="55"/>
      <c r="NA134" s="55"/>
      <c r="NB134" s="55"/>
      <c r="NC134" s="55"/>
      <c r="ND134" s="55"/>
      <c r="NE134" s="319"/>
      <c r="NF134" s="55"/>
      <c r="NG134" s="55"/>
      <c r="NH134" s="55"/>
      <c r="NI134" s="55"/>
      <c r="NJ134" s="55"/>
      <c r="NK134" s="55"/>
      <c r="NL134" s="55"/>
      <c r="NM134" s="55"/>
      <c r="NN134" s="55"/>
      <c r="NO134" s="55"/>
      <c r="NP134" s="55"/>
      <c r="NQ134" s="55"/>
      <c r="NR134" s="55"/>
      <c r="NS134" s="55"/>
      <c r="NT134" s="55"/>
      <c r="NU134" s="55"/>
      <c r="NV134" s="55"/>
      <c r="NW134" s="55"/>
      <c r="NX134" s="55"/>
      <c r="NY134" s="55"/>
      <c r="NZ134" s="55"/>
      <c r="OA134" s="55"/>
      <c r="OB134" s="55"/>
      <c r="OC134" s="55"/>
      <c r="OD134" s="55"/>
      <c r="OE134" s="55"/>
      <c r="OF134" s="55"/>
      <c r="OG134" s="55"/>
      <c r="OH134" s="55"/>
      <c r="OI134" s="55"/>
      <c r="OJ134" s="55"/>
      <c r="OK134" s="55"/>
      <c r="OL134" s="55"/>
      <c r="OM134" s="55"/>
      <c r="ON134" s="55"/>
      <c r="OO134" s="55"/>
      <c r="OP134" s="55"/>
      <c r="OQ134" s="55"/>
      <c r="OR134" s="55"/>
      <c r="OS134" s="55"/>
      <c r="OT134" s="55"/>
      <c r="OU134" s="55"/>
      <c r="OV134" s="55"/>
      <c r="OW134" s="55"/>
      <c r="OX134" s="55"/>
      <c r="OY134" s="55"/>
      <c r="OZ134" s="55"/>
      <c r="PA134" s="55"/>
      <c r="PB134" s="55"/>
      <c r="PC134" s="55"/>
      <c r="PD134" s="55"/>
      <c r="PE134" s="55"/>
      <c r="PF134" s="55"/>
      <c r="PG134" s="55"/>
      <c r="PH134" s="55"/>
      <c r="PI134" s="55"/>
      <c r="PJ134" s="55"/>
      <c r="PK134" s="55"/>
      <c r="PL134" s="55"/>
      <c r="PM134" s="55"/>
      <c r="PN134" s="55"/>
      <c r="PO134" s="55"/>
      <c r="PP134" s="55"/>
      <c r="PQ134" s="55"/>
      <c r="PR134" s="55"/>
      <c r="PS134" s="55"/>
      <c r="PT134" s="55"/>
      <c r="PU134" s="55"/>
      <c r="PV134" s="55"/>
      <c r="PW134" s="55"/>
      <c r="PX134" s="55"/>
      <c r="PY134" s="55"/>
      <c r="PZ134" s="55"/>
    </row>
    <row r="135" spans="1:442" ht="14.5">
      <c r="A135" s="256">
        <v>131</v>
      </c>
      <c r="B135" s="230" t="s">
        <v>349</v>
      </c>
      <c r="C135" s="100">
        <f t="shared" si="1"/>
        <v>2</v>
      </c>
      <c r="D135" s="319"/>
      <c r="E135" s="100"/>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100"/>
      <c r="BD135" s="55"/>
      <c r="BE135" s="55"/>
      <c r="BF135" s="55"/>
      <c r="BG135" s="55"/>
      <c r="BH135" s="55"/>
      <c r="BI135" s="55"/>
      <c r="BJ135" s="55"/>
      <c r="BK135" s="55"/>
      <c r="BL135" s="55"/>
      <c r="BM135" s="55"/>
      <c r="BN135" s="55"/>
      <c r="BO135" s="55"/>
      <c r="BP135" s="55"/>
      <c r="BQ135" s="55"/>
      <c r="BR135" s="55"/>
      <c r="BS135" s="257"/>
      <c r="BT135" s="319"/>
      <c r="BU135" s="55"/>
      <c r="BV135" s="55"/>
      <c r="BW135" s="55"/>
      <c r="BX135" s="55"/>
      <c r="BY135" s="55"/>
      <c r="BZ135" s="55"/>
      <c r="CA135" s="55"/>
      <c r="CB135" s="55"/>
      <c r="CC135" s="55"/>
      <c r="CD135" s="55"/>
      <c r="CE135" s="55"/>
      <c r="CF135" s="55"/>
      <c r="CG135" s="55"/>
      <c r="CH135" s="55"/>
      <c r="CI135" s="55"/>
      <c r="CJ135" s="55"/>
      <c r="CK135" s="55"/>
      <c r="CL135" s="55"/>
      <c r="CM135" s="55"/>
      <c r="CN135" s="55"/>
      <c r="CO135" s="55"/>
      <c r="CP135" s="55"/>
      <c r="CQ135" s="55"/>
      <c r="CR135" s="55"/>
      <c r="CS135" s="55"/>
      <c r="CT135" s="55"/>
      <c r="CU135" s="55"/>
      <c r="CV135" s="55"/>
      <c r="CW135" s="55"/>
      <c r="CX135" s="55"/>
      <c r="CY135" s="55"/>
      <c r="CZ135" s="55"/>
      <c r="DA135" s="55"/>
      <c r="DB135" s="55"/>
      <c r="DC135" s="55"/>
      <c r="DD135" s="55"/>
      <c r="DE135" s="55"/>
      <c r="DF135" s="55"/>
      <c r="DG135" s="55"/>
      <c r="DH135" s="55"/>
      <c r="DI135" s="55"/>
      <c r="DJ135" s="55"/>
      <c r="DK135" s="55"/>
      <c r="DL135" s="55"/>
      <c r="DM135" s="55"/>
      <c r="DN135" s="55"/>
      <c r="DO135" s="55"/>
      <c r="DP135" s="55"/>
      <c r="DQ135" s="55"/>
      <c r="DR135" s="55"/>
      <c r="DS135" s="55"/>
      <c r="DT135" s="55"/>
      <c r="DU135" s="55"/>
      <c r="DV135" s="55"/>
      <c r="DW135" s="55"/>
      <c r="DX135" s="55"/>
      <c r="DY135" s="55"/>
      <c r="DZ135" s="55"/>
      <c r="EA135" s="55"/>
      <c r="EB135" s="55"/>
      <c r="EC135" s="55"/>
      <c r="ED135" s="55"/>
      <c r="EE135" s="55"/>
      <c r="EF135" s="55"/>
      <c r="EG135" s="55"/>
      <c r="EH135" s="55"/>
      <c r="EI135" s="55"/>
      <c r="EJ135" s="55"/>
      <c r="EK135" s="55"/>
      <c r="EL135" s="55"/>
      <c r="EM135" s="55"/>
      <c r="EN135" s="55"/>
      <c r="EO135" s="55"/>
      <c r="EP135" s="55"/>
      <c r="EQ135" s="55"/>
      <c r="ER135" s="55"/>
      <c r="ES135" s="55"/>
      <c r="ET135" s="55"/>
      <c r="EU135" s="55"/>
      <c r="EV135" s="55"/>
      <c r="EW135" s="55"/>
      <c r="EX135" s="55"/>
      <c r="EY135" s="55"/>
      <c r="EZ135" s="55"/>
      <c r="FA135" s="55"/>
      <c r="FB135" s="55"/>
      <c r="FC135" s="55"/>
      <c r="FD135" s="55"/>
      <c r="FE135" s="55"/>
      <c r="FF135" s="55"/>
      <c r="FG135" s="55"/>
      <c r="FH135" s="55"/>
      <c r="FI135" s="259"/>
      <c r="FJ135" s="55"/>
      <c r="FK135" s="55"/>
      <c r="FL135" s="55"/>
      <c r="FM135" s="55"/>
      <c r="FN135" s="55"/>
      <c r="FO135" s="55"/>
      <c r="FP135" s="55"/>
      <c r="FQ135" s="260"/>
      <c r="FR135" s="260"/>
      <c r="FS135" s="55"/>
      <c r="FT135" s="55"/>
      <c r="FU135" s="55"/>
      <c r="FV135" s="55"/>
      <c r="FW135" s="55"/>
      <c r="FX135" s="55"/>
      <c r="FY135" s="55"/>
      <c r="FZ135" s="55"/>
      <c r="GA135" s="55"/>
      <c r="GB135" s="55"/>
      <c r="GC135" s="55"/>
      <c r="GD135" s="55"/>
      <c r="GE135" s="55"/>
      <c r="GF135" s="55"/>
      <c r="GG135" s="55"/>
      <c r="GH135" s="55"/>
      <c r="GI135" s="55"/>
      <c r="GJ135" s="55"/>
      <c r="GK135" s="55"/>
      <c r="GL135" s="55"/>
      <c r="GM135" s="55"/>
      <c r="GN135" s="55"/>
      <c r="GO135" s="55"/>
      <c r="GP135" s="55"/>
      <c r="GQ135" s="55"/>
      <c r="GR135" s="55"/>
      <c r="GS135" s="55"/>
      <c r="GT135" s="55"/>
      <c r="GU135" s="55"/>
      <c r="GV135" s="55"/>
      <c r="GW135" s="55"/>
      <c r="GX135" s="55"/>
      <c r="GY135" s="55"/>
      <c r="GZ135" s="55"/>
      <c r="HA135" s="55"/>
      <c r="HB135" s="55"/>
      <c r="HC135" s="55"/>
      <c r="HD135" s="55"/>
      <c r="HE135" s="55"/>
      <c r="HF135" s="55"/>
      <c r="HG135" s="55"/>
      <c r="HH135" s="55"/>
      <c r="HI135" s="55"/>
      <c r="HJ135" s="55"/>
      <c r="HK135" s="55"/>
      <c r="HL135" s="55"/>
      <c r="HM135" s="55"/>
      <c r="HN135" s="55"/>
      <c r="HO135" s="55"/>
      <c r="HP135" s="55"/>
      <c r="HQ135" s="55"/>
      <c r="HR135" s="260"/>
      <c r="HS135" s="55"/>
      <c r="HT135" s="55"/>
      <c r="HU135" s="55"/>
      <c r="HV135" s="55"/>
      <c r="HW135" s="55"/>
      <c r="HX135" s="55"/>
      <c r="HY135" s="55"/>
      <c r="HZ135" s="55"/>
      <c r="IA135" s="55"/>
      <c r="IB135" s="55"/>
      <c r="IC135" s="55"/>
      <c r="ID135" s="319"/>
      <c r="IE135" s="55"/>
      <c r="IF135" s="55"/>
      <c r="IG135" s="55"/>
      <c r="IH135" s="55"/>
      <c r="II135" s="55"/>
      <c r="IJ135" s="55"/>
      <c r="IK135" s="55"/>
      <c r="IL135" s="55"/>
      <c r="IM135" s="55"/>
      <c r="IN135" s="55"/>
      <c r="IO135" s="55"/>
      <c r="IP135" s="55"/>
      <c r="IQ135" s="55"/>
      <c r="IR135" s="55"/>
      <c r="IS135" s="55"/>
      <c r="IT135" s="55"/>
      <c r="IU135" s="55"/>
      <c r="IV135" s="55"/>
      <c r="IW135" s="55"/>
      <c r="IX135" s="55"/>
      <c r="IY135" s="55"/>
      <c r="IZ135" s="55"/>
      <c r="JA135" s="55"/>
      <c r="JB135" s="55"/>
      <c r="JC135" s="55"/>
      <c r="JD135" s="55"/>
      <c r="JE135" s="55"/>
      <c r="JF135" s="55"/>
      <c r="JG135" s="55"/>
      <c r="JH135" s="319"/>
      <c r="JI135" s="55"/>
      <c r="JJ135" s="55"/>
      <c r="JK135" s="319"/>
      <c r="JL135" s="55"/>
      <c r="JM135" s="55"/>
      <c r="JN135" s="55"/>
      <c r="JO135" s="55"/>
      <c r="JP135" s="55"/>
      <c r="JQ135" s="55"/>
      <c r="JR135" s="55"/>
      <c r="JS135" s="55"/>
      <c r="JT135" s="55"/>
      <c r="JU135" s="55"/>
      <c r="JV135" s="55"/>
      <c r="JW135" s="55"/>
      <c r="JX135" s="55"/>
      <c r="JY135" s="55"/>
      <c r="JZ135" s="55"/>
      <c r="KA135" s="55"/>
      <c r="KB135" s="319"/>
      <c r="KC135" s="319"/>
      <c r="KD135" s="55"/>
      <c r="KE135" s="55"/>
      <c r="KF135" s="55"/>
      <c r="KG135" s="55"/>
      <c r="KH135" s="55"/>
      <c r="KI135" s="55" t="s">
        <v>5860</v>
      </c>
      <c r="KJ135" s="55"/>
      <c r="KK135" s="55"/>
      <c r="KL135" s="55"/>
      <c r="KM135" s="55"/>
      <c r="KN135" s="55"/>
      <c r="KO135" s="55"/>
      <c r="KP135" s="55"/>
      <c r="KQ135" s="55"/>
      <c r="KR135" s="55"/>
      <c r="KS135" s="55"/>
      <c r="KT135" s="55"/>
      <c r="KU135" s="55"/>
      <c r="KV135" s="55"/>
      <c r="KW135" s="55"/>
      <c r="KX135" s="55"/>
      <c r="KY135" s="319"/>
      <c r="KZ135" s="55"/>
      <c r="LA135" s="55"/>
      <c r="LB135" s="55"/>
      <c r="LC135" s="55"/>
      <c r="LD135" s="55"/>
      <c r="LE135" s="55"/>
      <c r="LF135" s="319"/>
      <c r="LG135" s="55"/>
      <c r="LH135" s="55"/>
      <c r="LI135" s="55"/>
      <c r="LJ135" s="55"/>
      <c r="LK135" s="55"/>
      <c r="LL135" s="55"/>
      <c r="LM135" s="55"/>
      <c r="LN135" s="55"/>
      <c r="LO135" s="55"/>
      <c r="LP135" s="55"/>
      <c r="LQ135" s="55"/>
      <c r="LR135" s="55"/>
      <c r="LS135" s="55"/>
      <c r="LT135" s="319"/>
      <c r="LU135" s="55"/>
      <c r="LV135" s="55"/>
      <c r="LW135" s="55"/>
      <c r="LX135" s="55"/>
      <c r="LY135" s="55"/>
      <c r="LZ135" s="55"/>
      <c r="MA135" s="55"/>
      <c r="MB135" s="55"/>
      <c r="MC135" s="55" t="s">
        <v>5860</v>
      </c>
      <c r="MD135" s="55"/>
      <c r="ME135" s="55"/>
      <c r="MF135" s="319"/>
      <c r="MG135" s="55"/>
      <c r="MH135" s="55"/>
      <c r="MI135" s="319"/>
      <c r="MJ135" s="55"/>
      <c r="MK135" s="55"/>
      <c r="ML135" s="55"/>
      <c r="MM135" s="319"/>
      <c r="MN135" s="55"/>
      <c r="MO135" s="55"/>
      <c r="MP135" s="55"/>
      <c r="MQ135" s="55"/>
      <c r="MR135" s="55"/>
      <c r="MS135" s="55"/>
      <c r="MT135" s="55"/>
      <c r="MU135" s="55"/>
      <c r="MV135" s="55"/>
      <c r="MW135" s="55"/>
      <c r="MX135" s="319"/>
      <c r="MY135" s="55"/>
      <c r="MZ135" s="55"/>
      <c r="NA135" s="55"/>
      <c r="NB135" s="55"/>
      <c r="NC135" s="55"/>
      <c r="ND135" s="55"/>
      <c r="NE135" s="319"/>
      <c r="NF135" s="55"/>
      <c r="NG135" s="55"/>
      <c r="NH135" s="55"/>
      <c r="NI135" s="55"/>
      <c r="NJ135" s="55"/>
      <c r="NK135" s="55"/>
      <c r="NL135" s="55"/>
      <c r="NM135" s="55"/>
      <c r="NN135" s="55"/>
      <c r="NO135" s="55"/>
      <c r="NP135" s="55"/>
      <c r="NQ135" s="55"/>
      <c r="NR135" s="55"/>
      <c r="NS135" s="55"/>
      <c r="NT135" s="55"/>
      <c r="NU135" s="55"/>
      <c r="NV135" s="55"/>
      <c r="NW135" s="55"/>
      <c r="NX135" s="55"/>
      <c r="NY135" s="55"/>
      <c r="NZ135" s="55"/>
      <c r="OA135" s="55"/>
      <c r="OB135" s="55"/>
      <c r="OC135" s="55"/>
      <c r="OD135" s="55"/>
      <c r="OE135" s="55"/>
      <c r="OF135" s="55"/>
      <c r="OG135" s="55"/>
      <c r="OH135" s="55"/>
      <c r="OI135" s="55"/>
      <c r="OJ135" s="55"/>
      <c r="OK135" s="55"/>
      <c r="OL135" s="55"/>
      <c r="OM135" s="55"/>
      <c r="ON135" s="55"/>
      <c r="OO135" s="55"/>
      <c r="OP135" s="55"/>
      <c r="OQ135" s="55"/>
      <c r="OR135" s="55"/>
      <c r="OS135" s="55"/>
      <c r="OT135" s="55"/>
      <c r="OU135" s="55"/>
      <c r="OV135" s="55"/>
      <c r="OW135" s="55"/>
      <c r="OX135" s="55"/>
      <c r="OY135" s="55"/>
      <c r="OZ135" s="55"/>
      <c r="PA135" s="55"/>
      <c r="PB135" s="55"/>
      <c r="PC135" s="55"/>
      <c r="PD135" s="55"/>
      <c r="PE135" s="55"/>
      <c r="PF135" s="55"/>
      <c r="PG135" s="55"/>
      <c r="PH135" s="55"/>
      <c r="PI135" s="55"/>
      <c r="PJ135" s="55"/>
      <c r="PK135" s="55"/>
      <c r="PL135" s="55"/>
      <c r="PM135" s="55"/>
      <c r="PN135" s="55"/>
      <c r="PO135" s="55"/>
      <c r="PP135" s="55"/>
      <c r="PQ135" s="55"/>
      <c r="PR135" s="55"/>
      <c r="PS135" s="55"/>
      <c r="PT135" s="55"/>
      <c r="PU135" s="55"/>
      <c r="PV135" s="55"/>
      <c r="PW135" s="55"/>
      <c r="PX135" s="55"/>
      <c r="PY135" s="55"/>
      <c r="PZ135" s="55"/>
    </row>
    <row r="136" spans="1:442" ht="14.5">
      <c r="A136" s="256">
        <v>132</v>
      </c>
      <c r="B136" s="230" t="s">
        <v>5963</v>
      </c>
      <c r="C136" s="100">
        <f t="shared" si="1"/>
        <v>6</v>
      </c>
      <c r="D136" s="319"/>
      <c r="E136" s="100"/>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100"/>
      <c r="BD136" s="55"/>
      <c r="BE136" s="55"/>
      <c r="BF136" s="55"/>
      <c r="BG136" s="55"/>
      <c r="BH136" s="55"/>
      <c r="BI136" s="55"/>
      <c r="BJ136" s="55"/>
      <c r="BK136" s="55"/>
      <c r="BL136" s="55"/>
      <c r="BM136" s="55"/>
      <c r="BN136" s="55"/>
      <c r="BO136" s="55"/>
      <c r="BP136" s="55"/>
      <c r="BQ136" s="55"/>
      <c r="BR136" s="55"/>
      <c r="BS136" s="257"/>
      <c r="BT136" s="319"/>
      <c r="BU136" s="55"/>
      <c r="BV136" s="55"/>
      <c r="BW136" s="55"/>
      <c r="BX136" s="55"/>
      <c r="BY136" s="55"/>
      <c r="BZ136" s="55"/>
      <c r="CA136" s="55"/>
      <c r="CB136" s="55"/>
      <c r="CC136" s="55"/>
      <c r="CD136" s="55"/>
      <c r="CE136" s="55"/>
      <c r="CF136" s="55"/>
      <c r="CG136" s="55"/>
      <c r="CH136" s="55"/>
      <c r="CI136" s="55"/>
      <c r="CJ136" s="55"/>
      <c r="CK136" s="55"/>
      <c r="CL136" s="55"/>
      <c r="CM136" s="55"/>
      <c r="CN136" s="55"/>
      <c r="CO136" s="55"/>
      <c r="CP136" s="55"/>
      <c r="CQ136" s="55"/>
      <c r="CR136" s="55"/>
      <c r="CS136" s="55"/>
      <c r="CT136" s="55"/>
      <c r="CU136" s="55"/>
      <c r="CV136" s="55"/>
      <c r="CW136" s="55"/>
      <c r="CX136" s="55"/>
      <c r="CY136" s="55"/>
      <c r="CZ136" s="55"/>
      <c r="DA136" s="55"/>
      <c r="DB136" s="55"/>
      <c r="DC136" s="55"/>
      <c r="DD136" s="55"/>
      <c r="DE136" s="55"/>
      <c r="DF136" s="55"/>
      <c r="DG136" s="55"/>
      <c r="DH136" s="55"/>
      <c r="DI136" s="55"/>
      <c r="DJ136" s="55"/>
      <c r="DK136" s="55"/>
      <c r="DL136" s="55"/>
      <c r="DM136" s="55"/>
      <c r="DN136" s="55"/>
      <c r="DO136" s="55"/>
      <c r="DP136" s="55"/>
      <c r="DQ136" s="55"/>
      <c r="DR136" s="55"/>
      <c r="DS136" s="55"/>
      <c r="DT136" s="55"/>
      <c r="DU136" s="55"/>
      <c r="DV136" s="55"/>
      <c r="DW136" s="55"/>
      <c r="DX136" s="55"/>
      <c r="DY136" s="55"/>
      <c r="DZ136" s="55"/>
      <c r="EA136" s="55"/>
      <c r="EB136" s="55"/>
      <c r="EC136" s="55"/>
      <c r="ED136" s="55"/>
      <c r="EE136" s="55"/>
      <c r="EF136" s="55"/>
      <c r="EG136" s="55"/>
      <c r="EH136" s="55"/>
      <c r="EI136" s="55"/>
      <c r="EJ136" s="55"/>
      <c r="EK136" s="55"/>
      <c r="EL136" s="55"/>
      <c r="EM136" s="55"/>
      <c r="EN136" s="55"/>
      <c r="EO136" s="55"/>
      <c r="EP136" s="55" t="s">
        <v>5860</v>
      </c>
      <c r="EQ136" s="55"/>
      <c r="ER136" s="55"/>
      <c r="ES136" s="55"/>
      <c r="ET136" s="55"/>
      <c r="EU136" s="55"/>
      <c r="EV136" s="55"/>
      <c r="EW136" s="55"/>
      <c r="EX136" s="55"/>
      <c r="EY136" s="55"/>
      <c r="EZ136" s="55" t="s">
        <v>5860</v>
      </c>
      <c r="FA136" s="55"/>
      <c r="FB136" s="55"/>
      <c r="FC136" s="55"/>
      <c r="FD136" s="55"/>
      <c r="FE136" s="55"/>
      <c r="FF136" s="55"/>
      <c r="FG136" s="55"/>
      <c r="FH136" s="55"/>
      <c r="FI136" s="259"/>
      <c r="FJ136" s="55"/>
      <c r="FK136" s="55"/>
      <c r="FL136" s="55"/>
      <c r="FM136" s="55"/>
      <c r="FN136" s="55"/>
      <c r="FO136" s="55"/>
      <c r="FP136" s="55"/>
      <c r="FQ136" s="260"/>
      <c r="FR136" s="260"/>
      <c r="FS136" s="55"/>
      <c r="FT136" s="55"/>
      <c r="FU136" s="55"/>
      <c r="FV136" s="55"/>
      <c r="FW136" s="55"/>
      <c r="FX136" s="55" t="s">
        <v>5860</v>
      </c>
      <c r="FY136" s="55"/>
      <c r="FZ136" s="55"/>
      <c r="GA136" s="55"/>
      <c r="GB136" s="55"/>
      <c r="GC136" s="55"/>
      <c r="GD136" s="55"/>
      <c r="GE136" s="55"/>
      <c r="GF136" s="55"/>
      <c r="GG136" s="55"/>
      <c r="GH136" s="55"/>
      <c r="GI136" s="55"/>
      <c r="GJ136" s="55" t="s">
        <v>5860</v>
      </c>
      <c r="GK136" s="55"/>
      <c r="GL136" s="55"/>
      <c r="GM136" s="55"/>
      <c r="GN136" s="55"/>
      <c r="GO136" s="55"/>
      <c r="GP136" s="55"/>
      <c r="GQ136" s="55"/>
      <c r="GR136" s="55"/>
      <c r="GS136" s="55"/>
      <c r="GT136" s="55"/>
      <c r="GU136" s="55"/>
      <c r="GV136" s="55"/>
      <c r="GW136" s="55"/>
      <c r="GX136" s="55"/>
      <c r="GY136" s="55"/>
      <c r="GZ136" s="55"/>
      <c r="HA136" s="55"/>
      <c r="HB136" s="55"/>
      <c r="HC136" s="55"/>
      <c r="HD136" s="55"/>
      <c r="HE136" s="55"/>
      <c r="HF136" s="55"/>
      <c r="HG136" s="55"/>
      <c r="HH136" s="55"/>
      <c r="HI136" s="55"/>
      <c r="HJ136" s="55"/>
      <c r="HK136" s="55"/>
      <c r="HL136" s="55"/>
      <c r="HM136" s="55"/>
      <c r="HN136" s="55"/>
      <c r="HO136" s="55"/>
      <c r="HP136" s="55"/>
      <c r="HQ136" s="55"/>
      <c r="HR136" s="260"/>
      <c r="HS136" s="55"/>
      <c r="HT136" s="55"/>
      <c r="HU136" s="55"/>
      <c r="HV136" s="55"/>
      <c r="HW136" s="55"/>
      <c r="HX136" s="55"/>
      <c r="HY136" s="55"/>
      <c r="HZ136" s="55"/>
      <c r="IA136" s="55"/>
      <c r="IB136" s="55"/>
      <c r="IC136" s="55"/>
      <c r="ID136" s="319"/>
      <c r="IE136" s="55" t="s">
        <v>5860</v>
      </c>
      <c r="IF136" s="55"/>
      <c r="IG136" s="55"/>
      <c r="IH136" s="55"/>
      <c r="II136" s="55"/>
      <c r="IJ136" s="55"/>
      <c r="IK136" s="55"/>
      <c r="IL136" s="55" t="s">
        <v>5860</v>
      </c>
      <c r="IM136" s="55"/>
      <c r="IN136" s="55"/>
      <c r="IO136" s="55"/>
      <c r="IP136" s="55"/>
      <c r="IQ136" s="55"/>
      <c r="IR136" s="55"/>
      <c r="IS136" s="55"/>
      <c r="IT136" s="55"/>
      <c r="IU136" s="55"/>
      <c r="IV136" s="55"/>
      <c r="IW136" s="55"/>
      <c r="IX136" s="55"/>
      <c r="IY136" s="55"/>
      <c r="IZ136" s="55"/>
      <c r="JA136" s="55"/>
      <c r="JB136" s="55"/>
      <c r="JC136" s="55"/>
      <c r="JD136" s="55"/>
      <c r="JE136" s="55"/>
      <c r="JF136" s="55"/>
      <c r="JG136" s="55"/>
      <c r="JH136" s="319"/>
      <c r="JI136" s="55"/>
      <c r="JJ136" s="55"/>
      <c r="JK136" s="319"/>
      <c r="JL136" s="55"/>
      <c r="JM136" s="55"/>
      <c r="JN136" s="55"/>
      <c r="JO136" s="55"/>
      <c r="JP136" s="55"/>
      <c r="JQ136" s="55"/>
      <c r="JR136" s="55"/>
      <c r="JS136" s="55"/>
      <c r="JT136" s="55"/>
      <c r="JU136" s="55"/>
      <c r="JV136" s="55"/>
      <c r="JW136" s="55"/>
      <c r="JX136" s="55"/>
      <c r="JY136" s="55"/>
      <c r="JZ136" s="55"/>
      <c r="KA136" s="55"/>
      <c r="KB136" s="319"/>
      <c r="KC136" s="319"/>
      <c r="KD136" s="55"/>
      <c r="KE136" s="55"/>
      <c r="KF136" s="55"/>
      <c r="KG136" s="55"/>
      <c r="KH136" s="55"/>
      <c r="KI136" s="55"/>
      <c r="KJ136" s="55"/>
      <c r="KK136" s="55"/>
      <c r="KL136" s="55"/>
      <c r="KM136" s="55"/>
      <c r="KN136" s="55"/>
      <c r="KO136" s="55"/>
      <c r="KP136" s="55"/>
      <c r="KQ136" s="55"/>
      <c r="KR136" s="55"/>
      <c r="KS136" s="55"/>
      <c r="KT136" s="55"/>
      <c r="KU136" s="55"/>
      <c r="KV136" s="55"/>
      <c r="KW136" s="55"/>
      <c r="KX136" s="55"/>
      <c r="KY136" s="319"/>
      <c r="KZ136" s="55"/>
      <c r="LA136" s="55"/>
      <c r="LB136" s="55"/>
      <c r="LC136" s="55"/>
      <c r="LD136" s="55"/>
      <c r="LE136" s="55"/>
      <c r="LF136" s="319"/>
      <c r="LG136" s="55"/>
      <c r="LH136" s="55"/>
      <c r="LI136" s="55"/>
      <c r="LJ136" s="55"/>
      <c r="LK136" s="55"/>
      <c r="LL136" s="55"/>
      <c r="LM136" s="55"/>
      <c r="LN136" s="55"/>
      <c r="LO136" s="55"/>
      <c r="LP136" s="55"/>
      <c r="LQ136" s="55"/>
      <c r="LR136" s="55"/>
      <c r="LS136" s="55"/>
      <c r="LT136" s="319"/>
      <c r="LU136" s="55"/>
      <c r="LV136" s="55"/>
      <c r="LW136" s="55"/>
      <c r="LX136" s="55"/>
      <c r="LY136" s="55"/>
      <c r="LZ136" s="55"/>
      <c r="MA136" s="55"/>
      <c r="MB136" s="55"/>
      <c r="MC136" s="55"/>
      <c r="MD136" s="55"/>
      <c r="ME136" s="55"/>
      <c r="MF136" s="319"/>
      <c r="MG136" s="55"/>
      <c r="MH136" s="55"/>
      <c r="MI136" s="319"/>
      <c r="MJ136" s="55"/>
      <c r="MK136" s="55"/>
      <c r="ML136" s="55"/>
      <c r="MM136" s="319"/>
      <c r="MN136" s="55"/>
      <c r="MO136" s="55"/>
      <c r="MP136" s="55"/>
      <c r="MQ136" s="55"/>
      <c r="MR136" s="55"/>
      <c r="MS136" s="55"/>
      <c r="MT136" s="55"/>
      <c r="MU136" s="55"/>
      <c r="MV136" s="55"/>
      <c r="MW136" s="55"/>
      <c r="MX136" s="319"/>
      <c r="MY136" s="55"/>
      <c r="MZ136" s="55"/>
      <c r="NA136" s="55"/>
      <c r="NB136" s="55"/>
      <c r="NC136" s="55"/>
      <c r="ND136" s="55"/>
      <c r="NE136" s="319"/>
      <c r="NF136" s="55"/>
      <c r="NG136" s="55"/>
      <c r="NH136" s="55"/>
      <c r="NI136" s="55"/>
      <c r="NJ136" s="55"/>
      <c r="NK136" s="55"/>
      <c r="NL136" s="55"/>
      <c r="NM136" s="55"/>
      <c r="NN136" s="55"/>
      <c r="NO136" s="55"/>
      <c r="NP136" s="55"/>
      <c r="NQ136" s="55"/>
      <c r="NR136" s="55"/>
      <c r="NS136" s="55"/>
      <c r="NT136" s="55"/>
      <c r="NU136" s="55"/>
      <c r="NV136" s="55"/>
      <c r="NW136" s="55"/>
      <c r="NX136" s="55"/>
      <c r="NY136" s="55"/>
      <c r="NZ136" s="55"/>
      <c r="OA136" s="55"/>
      <c r="OB136" s="55"/>
      <c r="OC136" s="55"/>
      <c r="OD136" s="55"/>
      <c r="OE136" s="55"/>
      <c r="OF136" s="55"/>
      <c r="OG136" s="55"/>
      <c r="OH136" s="55"/>
      <c r="OI136" s="55"/>
      <c r="OJ136" s="55"/>
      <c r="OK136" s="55"/>
      <c r="OL136" s="55"/>
      <c r="OM136" s="55"/>
      <c r="ON136" s="55"/>
      <c r="OO136" s="55"/>
      <c r="OP136" s="55"/>
      <c r="OQ136" s="55"/>
      <c r="OR136" s="55"/>
      <c r="OS136" s="55"/>
      <c r="OT136" s="55"/>
      <c r="OU136" s="55"/>
      <c r="OV136" s="55"/>
      <c r="OW136" s="55"/>
      <c r="OX136" s="55"/>
      <c r="OY136" s="55"/>
      <c r="OZ136" s="55"/>
      <c r="PA136" s="55"/>
      <c r="PB136" s="55"/>
      <c r="PC136" s="55"/>
      <c r="PD136" s="55"/>
      <c r="PE136" s="55"/>
      <c r="PF136" s="55"/>
      <c r="PG136" s="55"/>
      <c r="PH136" s="55"/>
      <c r="PI136" s="55"/>
      <c r="PJ136" s="55"/>
      <c r="PK136" s="55"/>
      <c r="PL136" s="55"/>
      <c r="PM136" s="55"/>
      <c r="PN136" s="55"/>
      <c r="PO136" s="55"/>
      <c r="PP136" s="55"/>
      <c r="PQ136" s="55"/>
      <c r="PR136" s="55"/>
      <c r="PS136" s="55"/>
      <c r="PT136" s="55"/>
      <c r="PU136" s="55"/>
      <c r="PV136" s="55"/>
      <c r="PW136" s="55"/>
      <c r="PX136" s="55"/>
      <c r="PY136" s="55"/>
      <c r="PZ136" s="55"/>
    </row>
    <row r="137" spans="1:442" ht="14.5">
      <c r="A137" s="256">
        <v>133</v>
      </c>
      <c r="B137" s="230" t="s">
        <v>332</v>
      </c>
      <c r="C137" s="100">
        <f t="shared" si="1"/>
        <v>23</v>
      </c>
      <c r="D137" s="319"/>
      <c r="E137" s="100"/>
      <c r="F137" s="55"/>
      <c r="G137" s="55"/>
      <c r="H137" s="55"/>
      <c r="I137" s="55"/>
      <c r="J137" s="55"/>
      <c r="K137" s="55"/>
      <c r="L137" s="55"/>
      <c r="M137" s="55"/>
      <c r="N137" s="55"/>
      <c r="O137" s="55"/>
      <c r="P137" s="55"/>
      <c r="Q137" s="55"/>
      <c r="R137" s="55"/>
      <c r="S137" s="55"/>
      <c r="T137" s="55"/>
      <c r="U137" s="55"/>
      <c r="V137" s="55" t="s">
        <v>5860</v>
      </c>
      <c r="W137" s="55"/>
      <c r="X137" s="55"/>
      <c r="Y137" s="55" t="s">
        <v>5860</v>
      </c>
      <c r="Z137" s="55"/>
      <c r="AA137" s="55"/>
      <c r="AB137" s="55"/>
      <c r="AC137" s="55"/>
      <c r="AD137" s="55"/>
      <c r="AE137" s="55"/>
      <c r="AF137" s="55"/>
      <c r="AG137" s="55"/>
      <c r="AH137" s="55"/>
      <c r="AI137" s="55"/>
      <c r="AJ137" s="55"/>
      <c r="AK137" s="55"/>
      <c r="AL137" s="55"/>
      <c r="AM137" s="55"/>
      <c r="AN137" s="55"/>
      <c r="AO137" s="55"/>
      <c r="AP137" s="55"/>
      <c r="AQ137" s="55"/>
      <c r="AR137" s="55" t="s">
        <v>5860</v>
      </c>
      <c r="AS137" s="55"/>
      <c r="AT137" s="55"/>
      <c r="AU137" s="55"/>
      <c r="AV137" s="55"/>
      <c r="AW137" s="55"/>
      <c r="AX137" s="55"/>
      <c r="AY137" s="55"/>
      <c r="AZ137" s="55"/>
      <c r="BA137" s="55"/>
      <c r="BB137" s="55"/>
      <c r="BC137" s="100"/>
      <c r="BD137" s="55"/>
      <c r="BE137" s="55"/>
      <c r="BF137" s="55"/>
      <c r="BG137" s="55"/>
      <c r="BH137" s="55"/>
      <c r="BI137" s="55"/>
      <c r="BJ137" s="55"/>
      <c r="BK137" s="55"/>
      <c r="BL137" s="55"/>
      <c r="BM137" s="55"/>
      <c r="BN137" s="55"/>
      <c r="BO137" s="55"/>
      <c r="BP137" s="55" t="s">
        <v>5860</v>
      </c>
      <c r="BQ137" s="55"/>
      <c r="BR137" s="55"/>
      <c r="BS137" s="257"/>
      <c r="BT137" s="319"/>
      <c r="BU137" s="55" t="s">
        <v>5860</v>
      </c>
      <c r="BV137" s="55"/>
      <c r="BW137" s="55"/>
      <c r="BX137" s="55"/>
      <c r="BY137" s="55"/>
      <c r="BZ137" s="55"/>
      <c r="CA137" s="55"/>
      <c r="CB137" s="55"/>
      <c r="CC137" s="55"/>
      <c r="CD137" s="55"/>
      <c r="CE137" s="55"/>
      <c r="CF137" s="55"/>
      <c r="CG137" s="55"/>
      <c r="CH137" s="55"/>
      <c r="CI137" s="55"/>
      <c r="CJ137" s="55"/>
      <c r="CK137" s="55"/>
      <c r="CL137" s="55"/>
      <c r="CM137" s="55"/>
      <c r="CN137" s="55"/>
      <c r="CO137" s="55"/>
      <c r="CP137" s="55" t="s">
        <v>5860</v>
      </c>
      <c r="CQ137" s="55"/>
      <c r="CR137" s="55"/>
      <c r="CS137" s="55"/>
      <c r="CT137" s="55"/>
      <c r="CU137" s="55" t="s">
        <v>5860</v>
      </c>
      <c r="CV137" s="55"/>
      <c r="CW137" s="55"/>
      <c r="CX137" s="55"/>
      <c r="CY137" s="55"/>
      <c r="CZ137" s="55"/>
      <c r="DA137" s="55"/>
      <c r="DB137" s="55"/>
      <c r="DC137" s="55"/>
      <c r="DD137" s="55"/>
      <c r="DE137" s="55"/>
      <c r="DF137" s="55"/>
      <c r="DG137" s="55"/>
      <c r="DH137" s="55"/>
      <c r="DI137" s="55"/>
      <c r="DJ137" s="55"/>
      <c r="DK137" s="55"/>
      <c r="DL137" s="55" t="s">
        <v>5860</v>
      </c>
      <c r="DM137" s="55"/>
      <c r="DN137" s="55"/>
      <c r="DO137" s="55"/>
      <c r="DP137" s="55" t="s">
        <v>568</v>
      </c>
      <c r="DQ137" s="55"/>
      <c r="DR137" s="55"/>
      <c r="DS137" s="55"/>
      <c r="DT137" s="55"/>
      <c r="DU137" s="55"/>
      <c r="DV137" s="55"/>
      <c r="DW137" s="55"/>
      <c r="DX137" s="55"/>
      <c r="DY137" s="55"/>
      <c r="DZ137" s="55"/>
      <c r="EA137" s="55"/>
      <c r="EB137" s="55"/>
      <c r="EC137" s="55"/>
      <c r="ED137" s="55"/>
      <c r="EE137" s="55"/>
      <c r="EF137" s="55" t="s">
        <v>5860</v>
      </c>
      <c r="EG137" s="55" t="s">
        <v>5860</v>
      </c>
      <c r="EH137" s="55"/>
      <c r="EI137" s="55"/>
      <c r="EJ137" s="55"/>
      <c r="EK137" s="55"/>
      <c r="EL137" s="55"/>
      <c r="EM137" s="55"/>
      <c r="EN137" s="55"/>
      <c r="EO137" s="55"/>
      <c r="EP137" s="55"/>
      <c r="EQ137" s="55"/>
      <c r="ER137" s="55"/>
      <c r="ES137" s="55"/>
      <c r="ET137" s="55"/>
      <c r="EU137" s="55"/>
      <c r="EV137" s="55"/>
      <c r="EW137" s="55"/>
      <c r="EX137" s="55"/>
      <c r="EY137" s="55"/>
      <c r="EZ137" s="55"/>
      <c r="FA137" s="55"/>
      <c r="FB137" s="55"/>
      <c r="FC137" s="55"/>
      <c r="FD137" s="55"/>
      <c r="FE137" s="55"/>
      <c r="FF137" s="55"/>
      <c r="FG137" s="55"/>
      <c r="FH137" s="55"/>
      <c r="FI137" s="259"/>
      <c r="FJ137" s="55" t="s">
        <v>5860</v>
      </c>
      <c r="FK137" s="55"/>
      <c r="FL137" s="55"/>
      <c r="FM137" s="55"/>
      <c r="FN137" s="55"/>
      <c r="FO137" s="55"/>
      <c r="FP137" s="55"/>
      <c r="FQ137" s="260"/>
      <c r="FR137" s="260"/>
      <c r="FS137" s="55"/>
      <c r="FT137" s="55"/>
      <c r="FU137" s="55"/>
      <c r="FV137" s="55"/>
      <c r="FW137" s="55"/>
      <c r="FX137" s="55"/>
      <c r="FY137" s="55"/>
      <c r="FZ137" s="55"/>
      <c r="GA137" s="55" t="s">
        <v>5860</v>
      </c>
      <c r="GB137" s="55"/>
      <c r="GC137" s="55" t="s">
        <v>5860</v>
      </c>
      <c r="GD137" s="55"/>
      <c r="GE137" s="55"/>
      <c r="GF137" s="55"/>
      <c r="GG137" s="55"/>
      <c r="GH137" s="55"/>
      <c r="GI137" s="55" t="s">
        <v>5860</v>
      </c>
      <c r="GJ137" s="55"/>
      <c r="GK137" s="55"/>
      <c r="GL137" s="55" t="s">
        <v>5860</v>
      </c>
      <c r="GM137" s="55"/>
      <c r="GN137" s="55"/>
      <c r="GO137" s="55"/>
      <c r="GP137" s="55"/>
      <c r="GQ137" s="55"/>
      <c r="GR137" s="55"/>
      <c r="GS137" s="55"/>
      <c r="GT137" s="55"/>
      <c r="GU137" s="55"/>
      <c r="GV137" s="55"/>
      <c r="GW137" s="55"/>
      <c r="GX137" s="55"/>
      <c r="GY137" s="55"/>
      <c r="GZ137" s="55"/>
      <c r="HA137" s="55"/>
      <c r="HB137" s="55"/>
      <c r="HC137" s="55"/>
      <c r="HD137" s="55"/>
      <c r="HE137" s="55"/>
      <c r="HF137" s="55"/>
      <c r="HG137" s="55"/>
      <c r="HH137" s="55"/>
      <c r="HI137" s="55"/>
      <c r="HJ137" s="55"/>
      <c r="HK137" s="55"/>
      <c r="HL137" s="55"/>
      <c r="HM137" s="55"/>
      <c r="HN137" s="55"/>
      <c r="HO137" s="55"/>
      <c r="HP137" s="55"/>
      <c r="HQ137" s="55"/>
      <c r="HR137" s="260"/>
      <c r="HS137" s="55"/>
      <c r="HT137" s="55"/>
      <c r="HU137" s="55"/>
      <c r="HV137" s="55"/>
      <c r="HW137" s="55"/>
      <c r="HX137" s="55"/>
      <c r="HY137" s="55"/>
      <c r="HZ137" s="55"/>
      <c r="IA137" s="55"/>
      <c r="IB137" s="55"/>
      <c r="IC137" s="55"/>
      <c r="ID137" s="319"/>
      <c r="IE137" s="55"/>
      <c r="IF137" s="55"/>
      <c r="IG137" s="55"/>
      <c r="IH137" s="55"/>
      <c r="II137" s="55"/>
      <c r="IJ137" s="55"/>
      <c r="IK137" s="55"/>
      <c r="IL137" s="55"/>
      <c r="IM137" s="55"/>
      <c r="IN137" s="55"/>
      <c r="IO137" s="55"/>
      <c r="IP137" s="55"/>
      <c r="IQ137" s="55"/>
      <c r="IR137" s="55"/>
      <c r="IS137" s="55"/>
      <c r="IT137" s="55"/>
      <c r="IU137" s="55"/>
      <c r="IV137" s="55"/>
      <c r="IW137" s="55"/>
      <c r="IX137" s="55"/>
      <c r="IY137" s="55"/>
      <c r="IZ137" s="55"/>
      <c r="JA137" s="55"/>
      <c r="JB137" s="55"/>
      <c r="JC137" s="55" t="s">
        <v>5860</v>
      </c>
      <c r="JD137" s="55"/>
      <c r="JE137" s="55"/>
      <c r="JF137" s="55"/>
      <c r="JG137" s="55"/>
      <c r="JH137" s="319"/>
      <c r="JI137" s="55" t="s">
        <v>5860</v>
      </c>
      <c r="JJ137" s="55" t="s">
        <v>5860</v>
      </c>
      <c r="JK137" s="319"/>
      <c r="JL137" s="55"/>
      <c r="JM137" s="55"/>
      <c r="JN137" s="55"/>
      <c r="JO137" s="55"/>
      <c r="JP137" s="55"/>
      <c r="JQ137" s="55"/>
      <c r="JR137" s="55"/>
      <c r="JS137" s="55"/>
      <c r="JT137" s="55"/>
      <c r="JU137" s="55"/>
      <c r="JV137" s="55"/>
      <c r="JW137" s="55"/>
      <c r="JX137" s="55"/>
      <c r="JY137" s="55"/>
      <c r="JZ137" s="55"/>
      <c r="KA137" s="55"/>
      <c r="KB137" s="319"/>
      <c r="KC137" s="319"/>
      <c r="KD137" s="55"/>
      <c r="KE137" s="55"/>
      <c r="KF137" s="55"/>
      <c r="KG137" s="55"/>
      <c r="KH137" s="55"/>
      <c r="KI137" s="55"/>
      <c r="KJ137" s="55" t="s">
        <v>5860</v>
      </c>
      <c r="KK137" s="55"/>
      <c r="KL137" s="55"/>
      <c r="KM137" s="55"/>
      <c r="KN137" s="55"/>
      <c r="KO137" s="55"/>
      <c r="KP137" s="55"/>
      <c r="KQ137" s="55" t="s">
        <v>5860</v>
      </c>
      <c r="KR137" s="55"/>
      <c r="KS137" s="55"/>
      <c r="KT137" s="55"/>
      <c r="KU137" s="55"/>
      <c r="KV137" s="55"/>
      <c r="KW137" s="55"/>
      <c r="KX137" s="55"/>
      <c r="KY137" s="319"/>
      <c r="KZ137" s="55"/>
      <c r="LA137" s="55"/>
      <c r="LB137" s="55"/>
      <c r="LC137" s="55"/>
      <c r="LD137" s="55"/>
      <c r="LE137" s="55"/>
      <c r="LF137" s="319"/>
      <c r="LG137" s="55"/>
      <c r="LH137" s="55"/>
      <c r="LI137" s="55"/>
      <c r="LJ137" s="55"/>
      <c r="LK137" s="55"/>
      <c r="LL137" s="55"/>
      <c r="LM137" s="55"/>
      <c r="LN137" s="55"/>
      <c r="LO137" s="55"/>
      <c r="LP137" s="55"/>
      <c r="LQ137" s="55"/>
      <c r="LR137" s="55"/>
      <c r="LS137" s="55"/>
      <c r="LT137" s="319"/>
      <c r="LU137" s="55"/>
      <c r="LV137" s="55"/>
      <c r="LW137" s="55"/>
      <c r="LX137" s="55"/>
      <c r="LY137" s="55"/>
      <c r="LZ137" s="55"/>
      <c r="MA137" s="55"/>
      <c r="MB137" s="55"/>
      <c r="MC137" s="55"/>
      <c r="MD137" s="55"/>
      <c r="ME137" s="55" t="s">
        <v>5860</v>
      </c>
      <c r="MF137" s="319"/>
      <c r="MG137" s="55" t="s">
        <v>5860</v>
      </c>
      <c r="MH137" s="55"/>
      <c r="MI137" s="319"/>
      <c r="MJ137" s="55"/>
      <c r="MK137" s="55"/>
      <c r="ML137" s="55"/>
      <c r="MM137" s="319"/>
      <c r="MN137" s="55"/>
      <c r="MO137" s="55"/>
      <c r="MP137" s="55"/>
      <c r="MQ137" s="55"/>
      <c r="MR137" s="55"/>
      <c r="MS137" s="55"/>
      <c r="MT137" s="55"/>
      <c r="MU137" s="55"/>
      <c r="MV137" s="55"/>
      <c r="MW137" s="55"/>
      <c r="MX137" s="319"/>
      <c r="MY137" s="55"/>
      <c r="MZ137" s="55" t="s">
        <v>5860</v>
      </c>
      <c r="NA137" s="55"/>
      <c r="NB137" s="55"/>
      <c r="NC137" s="55"/>
      <c r="ND137" s="55"/>
      <c r="NE137" s="319"/>
      <c r="NF137" s="55"/>
      <c r="NG137" s="55"/>
      <c r="NH137" s="55"/>
      <c r="NI137" s="55"/>
      <c r="NJ137" s="55"/>
      <c r="NK137" s="55"/>
      <c r="NL137" s="55"/>
      <c r="NM137" s="55"/>
      <c r="NN137" s="55"/>
      <c r="NO137" s="55"/>
      <c r="NP137" s="55"/>
      <c r="NQ137" s="55"/>
      <c r="NR137" s="55"/>
      <c r="NS137" s="55"/>
      <c r="NT137" s="55"/>
      <c r="NU137" s="55"/>
      <c r="NV137" s="55"/>
      <c r="NW137" s="55"/>
      <c r="NX137" s="55"/>
      <c r="NY137" s="55"/>
      <c r="NZ137" s="55"/>
      <c r="OA137" s="55"/>
      <c r="OB137" s="55"/>
      <c r="OC137" s="55"/>
      <c r="OD137" s="55"/>
      <c r="OE137" s="55"/>
      <c r="OF137" s="55"/>
      <c r="OG137" s="55"/>
      <c r="OH137" s="55"/>
      <c r="OI137" s="55"/>
      <c r="OJ137" s="55"/>
      <c r="OK137" s="55"/>
      <c r="OL137" s="55"/>
      <c r="OM137" s="55"/>
      <c r="ON137" s="55"/>
      <c r="OO137" s="55"/>
      <c r="OP137" s="55"/>
      <c r="OQ137" s="55"/>
      <c r="OR137" s="55"/>
      <c r="OS137" s="55"/>
      <c r="OT137" s="55"/>
      <c r="OU137" s="55"/>
      <c r="OV137" s="55"/>
      <c r="OW137" s="55"/>
      <c r="OX137" s="55"/>
      <c r="OY137" s="55"/>
      <c r="OZ137" s="55"/>
      <c r="PA137" s="55"/>
      <c r="PB137" s="55"/>
      <c r="PC137" s="55"/>
      <c r="PD137" s="55"/>
      <c r="PE137" s="55"/>
      <c r="PF137" s="55"/>
      <c r="PG137" s="55"/>
      <c r="PH137" s="55"/>
      <c r="PI137" s="55"/>
      <c r="PJ137" s="55"/>
      <c r="PK137" s="55"/>
      <c r="PL137" s="55"/>
      <c r="PM137" s="55"/>
      <c r="PN137" s="55"/>
      <c r="PO137" s="55"/>
      <c r="PP137" s="55"/>
      <c r="PQ137" s="55"/>
      <c r="PR137" s="55"/>
      <c r="PS137" s="55"/>
      <c r="PT137" s="55"/>
      <c r="PU137" s="55"/>
      <c r="PV137" s="55"/>
      <c r="PW137" s="55"/>
      <c r="PX137" s="55"/>
      <c r="PY137" s="55"/>
      <c r="PZ137" s="55"/>
    </row>
    <row r="138" spans="1:442" ht="14.5">
      <c r="A138" s="256">
        <v>134</v>
      </c>
      <c r="B138" s="230" t="s">
        <v>5964</v>
      </c>
      <c r="C138" s="100">
        <f t="shared" si="1"/>
        <v>14</v>
      </c>
      <c r="D138" s="319"/>
      <c r="E138" s="100"/>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100"/>
      <c r="BD138" s="55"/>
      <c r="BE138" s="55"/>
      <c r="BF138" s="55"/>
      <c r="BG138" s="55"/>
      <c r="BH138" s="55" t="s">
        <v>5860</v>
      </c>
      <c r="BI138" s="55"/>
      <c r="BJ138" s="55"/>
      <c r="BK138" s="55"/>
      <c r="BL138" s="55"/>
      <c r="BM138" s="55"/>
      <c r="BN138" s="55"/>
      <c r="BO138" s="55"/>
      <c r="BP138" s="55" t="s">
        <v>5860</v>
      </c>
      <c r="BQ138" s="55"/>
      <c r="BR138" s="55"/>
      <c r="BS138" s="257"/>
      <c r="BT138" s="319"/>
      <c r="BU138" s="55"/>
      <c r="BV138" s="55"/>
      <c r="BW138" s="55"/>
      <c r="BX138" s="55"/>
      <c r="BY138" s="55"/>
      <c r="BZ138" s="55"/>
      <c r="CA138" s="55"/>
      <c r="CB138" s="55"/>
      <c r="CC138" s="55" t="s">
        <v>5860</v>
      </c>
      <c r="CD138" s="55"/>
      <c r="CE138" s="55" t="s">
        <v>5860</v>
      </c>
      <c r="CF138" s="55"/>
      <c r="CG138" s="55"/>
      <c r="CH138" s="55"/>
      <c r="CI138" s="55"/>
      <c r="CJ138" s="55"/>
      <c r="CK138" s="55"/>
      <c r="CL138" s="55"/>
      <c r="CM138" s="55"/>
      <c r="CN138" s="55"/>
      <c r="CO138" s="55"/>
      <c r="CP138" s="55"/>
      <c r="CQ138" s="55"/>
      <c r="CR138" s="55"/>
      <c r="CS138" s="55"/>
      <c r="CT138" s="55"/>
      <c r="CU138" s="55"/>
      <c r="CV138" s="55"/>
      <c r="CW138" s="55"/>
      <c r="CX138" s="55"/>
      <c r="CY138" s="55"/>
      <c r="CZ138" s="55"/>
      <c r="DA138" s="55" t="s">
        <v>5860</v>
      </c>
      <c r="DB138" s="55"/>
      <c r="DC138" s="55"/>
      <c r="DD138" s="55"/>
      <c r="DE138" s="55"/>
      <c r="DF138" s="55"/>
      <c r="DG138" s="55"/>
      <c r="DH138" s="55"/>
      <c r="DI138" s="55"/>
      <c r="DJ138" s="55"/>
      <c r="DK138" s="55"/>
      <c r="DL138" s="55"/>
      <c r="DM138" s="55"/>
      <c r="DN138" s="55"/>
      <c r="DO138" s="55"/>
      <c r="DP138" s="55" t="s">
        <v>568</v>
      </c>
      <c r="DQ138" s="55"/>
      <c r="DR138" s="55"/>
      <c r="DS138" s="55"/>
      <c r="DT138" s="55"/>
      <c r="DU138" s="55"/>
      <c r="DV138" s="55"/>
      <c r="DW138" s="55"/>
      <c r="DX138" s="55"/>
      <c r="DY138" s="55"/>
      <c r="DZ138" s="55"/>
      <c r="EA138" s="55"/>
      <c r="EB138" s="55"/>
      <c r="EC138" s="55"/>
      <c r="ED138" s="55"/>
      <c r="EE138" s="55"/>
      <c r="EF138" s="55"/>
      <c r="EG138" s="55"/>
      <c r="EH138" s="55"/>
      <c r="EI138" s="55"/>
      <c r="EJ138" s="55"/>
      <c r="EK138" s="55"/>
      <c r="EL138" s="55"/>
      <c r="EM138" s="55"/>
      <c r="EN138" s="55"/>
      <c r="EO138" s="55"/>
      <c r="EP138" s="55"/>
      <c r="EQ138" s="55"/>
      <c r="ER138" s="55"/>
      <c r="ES138" s="55"/>
      <c r="ET138" s="55"/>
      <c r="EU138" s="55"/>
      <c r="EV138" s="55"/>
      <c r="EW138" s="55"/>
      <c r="EX138" s="55"/>
      <c r="EY138" s="55"/>
      <c r="EZ138" s="55"/>
      <c r="FA138" s="55"/>
      <c r="FB138" s="55"/>
      <c r="FC138" s="55"/>
      <c r="FD138" s="55"/>
      <c r="FE138" s="55"/>
      <c r="FF138" s="55"/>
      <c r="FG138" s="55"/>
      <c r="FH138" s="55"/>
      <c r="FI138" s="259"/>
      <c r="FJ138" s="55"/>
      <c r="FK138" s="55"/>
      <c r="FL138" s="55"/>
      <c r="FM138" s="55"/>
      <c r="FN138" s="55"/>
      <c r="FO138" s="55"/>
      <c r="FP138" s="55"/>
      <c r="FQ138" s="260"/>
      <c r="FR138" s="260"/>
      <c r="FS138" s="55"/>
      <c r="FT138" s="55"/>
      <c r="FU138" s="55"/>
      <c r="FV138" s="55"/>
      <c r="FW138" s="55"/>
      <c r="FX138" s="55"/>
      <c r="FY138" s="55"/>
      <c r="FZ138" s="55"/>
      <c r="GA138" s="55"/>
      <c r="GB138" s="55"/>
      <c r="GC138" s="55"/>
      <c r="GD138" s="55" t="s">
        <v>5860</v>
      </c>
      <c r="GE138" s="55" t="s">
        <v>5860</v>
      </c>
      <c r="GF138" s="55"/>
      <c r="GG138" s="55"/>
      <c r="GH138" s="55"/>
      <c r="GI138" s="55"/>
      <c r="GJ138" s="55"/>
      <c r="GK138" s="55"/>
      <c r="GL138" s="55" t="s">
        <v>5860</v>
      </c>
      <c r="GM138" s="55"/>
      <c r="GN138" s="55"/>
      <c r="GO138" s="55"/>
      <c r="GP138" s="55"/>
      <c r="GQ138" s="55"/>
      <c r="GR138" s="55"/>
      <c r="GS138" s="55"/>
      <c r="GT138" s="55"/>
      <c r="GU138" s="55"/>
      <c r="GV138" s="55"/>
      <c r="GW138" s="55"/>
      <c r="GX138" s="55"/>
      <c r="GY138" s="55"/>
      <c r="GZ138" s="55"/>
      <c r="HA138" s="55"/>
      <c r="HB138" s="55"/>
      <c r="HC138" s="55"/>
      <c r="HD138" s="55"/>
      <c r="HE138" s="55"/>
      <c r="HF138" s="55"/>
      <c r="HG138" s="55"/>
      <c r="HH138" s="55"/>
      <c r="HI138" s="55"/>
      <c r="HJ138" s="55"/>
      <c r="HK138" s="55"/>
      <c r="HL138" s="55"/>
      <c r="HM138" s="55"/>
      <c r="HN138" s="55"/>
      <c r="HO138" s="55"/>
      <c r="HP138" s="55"/>
      <c r="HQ138" s="55"/>
      <c r="HR138" s="260"/>
      <c r="HS138" s="55"/>
      <c r="HT138" s="55"/>
      <c r="HU138" s="55"/>
      <c r="HV138" s="55"/>
      <c r="HW138" s="55"/>
      <c r="HX138" s="55"/>
      <c r="HY138" s="55"/>
      <c r="HZ138" s="55"/>
      <c r="IA138" s="55"/>
      <c r="IB138" s="55"/>
      <c r="IC138" s="55"/>
      <c r="ID138" s="319"/>
      <c r="IE138" s="55"/>
      <c r="IF138" s="55"/>
      <c r="IG138" s="55"/>
      <c r="IH138" s="55"/>
      <c r="II138" s="55"/>
      <c r="IJ138" s="55"/>
      <c r="IK138" s="55"/>
      <c r="IL138" s="55"/>
      <c r="IM138" s="55"/>
      <c r="IN138" s="55"/>
      <c r="IO138" s="55"/>
      <c r="IP138" s="55"/>
      <c r="IQ138" s="55"/>
      <c r="IR138" s="55"/>
      <c r="IS138" s="55"/>
      <c r="IT138" s="55"/>
      <c r="IU138" s="55"/>
      <c r="IV138" s="55"/>
      <c r="IW138" s="55"/>
      <c r="IX138" s="55"/>
      <c r="IY138" s="55"/>
      <c r="IZ138" s="55"/>
      <c r="JA138" s="55"/>
      <c r="JB138" s="55"/>
      <c r="JC138" s="55"/>
      <c r="JD138" s="55"/>
      <c r="JE138" s="55"/>
      <c r="JF138" s="55"/>
      <c r="JG138" s="55"/>
      <c r="JH138" s="319"/>
      <c r="JI138" s="55"/>
      <c r="JJ138" s="55"/>
      <c r="JK138" s="319"/>
      <c r="JL138" s="55"/>
      <c r="JM138" s="55"/>
      <c r="JN138" s="55"/>
      <c r="JO138" s="55"/>
      <c r="JP138" s="55"/>
      <c r="JQ138" s="55"/>
      <c r="JR138" s="55"/>
      <c r="JS138" s="55"/>
      <c r="JT138" s="55"/>
      <c r="JU138" s="55"/>
      <c r="JV138" s="55"/>
      <c r="JW138" s="55"/>
      <c r="JX138" s="55"/>
      <c r="JY138" s="55"/>
      <c r="JZ138" s="55"/>
      <c r="KA138" s="55"/>
      <c r="KB138" s="319"/>
      <c r="KC138" s="319"/>
      <c r="KD138" s="55"/>
      <c r="KE138" s="55"/>
      <c r="KF138" s="55"/>
      <c r="KG138" s="55"/>
      <c r="KH138" s="55"/>
      <c r="KI138" s="55"/>
      <c r="KJ138" s="55"/>
      <c r="KK138" s="55"/>
      <c r="KL138" s="55"/>
      <c r="KM138" s="55"/>
      <c r="KN138" s="55"/>
      <c r="KO138" s="55"/>
      <c r="KP138" s="55" t="s">
        <v>5860</v>
      </c>
      <c r="KQ138" s="55"/>
      <c r="KR138" s="55"/>
      <c r="KS138" s="55"/>
      <c r="KT138" s="55"/>
      <c r="KU138" s="55"/>
      <c r="KV138" s="55"/>
      <c r="KW138" s="55"/>
      <c r="KX138" s="55"/>
      <c r="KY138" s="319"/>
      <c r="KZ138" s="55"/>
      <c r="LA138" s="55"/>
      <c r="LB138" s="55"/>
      <c r="LC138" s="55"/>
      <c r="LD138" s="55"/>
      <c r="LE138" s="55"/>
      <c r="LF138" s="319"/>
      <c r="LG138" s="55"/>
      <c r="LH138" s="55"/>
      <c r="LI138" s="55"/>
      <c r="LJ138" s="55"/>
      <c r="LK138" s="55"/>
      <c r="LL138" s="55" t="s">
        <v>5860</v>
      </c>
      <c r="LM138" s="55"/>
      <c r="LN138" s="55"/>
      <c r="LO138" s="55"/>
      <c r="LP138" s="55"/>
      <c r="LQ138" s="55"/>
      <c r="LR138" s="55" t="s">
        <v>5860</v>
      </c>
      <c r="LS138" s="55"/>
      <c r="LT138" s="319"/>
      <c r="LU138" s="55"/>
      <c r="LV138" s="55" t="s">
        <v>5860</v>
      </c>
      <c r="LW138" s="55"/>
      <c r="LX138" s="55"/>
      <c r="LY138" s="55"/>
      <c r="LZ138" s="55"/>
      <c r="MA138" s="55"/>
      <c r="MB138" s="55"/>
      <c r="MC138" s="55"/>
      <c r="MD138" s="55"/>
      <c r="ME138" s="55"/>
      <c r="MF138" s="319"/>
      <c r="MG138" s="55"/>
      <c r="MH138" s="55"/>
      <c r="MI138" s="319"/>
      <c r="MJ138" s="55"/>
      <c r="MK138" s="55"/>
      <c r="ML138" s="55"/>
      <c r="MM138" s="319"/>
      <c r="MN138" s="55" t="s">
        <v>5860</v>
      </c>
      <c r="MO138" s="55"/>
      <c r="MP138" s="55"/>
      <c r="MQ138" s="55"/>
      <c r="MR138" s="55"/>
      <c r="MS138" s="55"/>
      <c r="MT138" s="55"/>
      <c r="MU138" s="55"/>
      <c r="MV138" s="55"/>
      <c r="MW138" s="55"/>
      <c r="MX138" s="319"/>
      <c r="MY138" s="55"/>
      <c r="MZ138" s="55" t="s">
        <v>5860</v>
      </c>
      <c r="NA138" s="55"/>
      <c r="NB138" s="55"/>
      <c r="NC138" s="55"/>
      <c r="ND138" s="55"/>
      <c r="NE138" s="319"/>
      <c r="NF138" s="55"/>
      <c r="NG138" s="55"/>
      <c r="NH138" s="55"/>
      <c r="NI138" s="55"/>
      <c r="NJ138" s="55"/>
      <c r="NK138" s="55"/>
      <c r="NL138" s="55"/>
      <c r="NM138" s="55"/>
      <c r="NN138" s="55"/>
      <c r="NO138" s="55"/>
      <c r="NP138" s="55"/>
      <c r="NQ138" s="55"/>
      <c r="NR138" s="55"/>
      <c r="NS138" s="55"/>
      <c r="NT138" s="55"/>
      <c r="NU138" s="55"/>
      <c r="NV138" s="55"/>
      <c r="NW138" s="55"/>
      <c r="NX138" s="55"/>
      <c r="NY138" s="55"/>
      <c r="NZ138" s="55"/>
      <c r="OA138" s="55"/>
      <c r="OB138" s="55"/>
      <c r="OC138" s="55"/>
      <c r="OD138" s="55"/>
      <c r="OE138" s="55"/>
      <c r="OF138" s="55"/>
      <c r="OG138" s="55"/>
      <c r="OH138" s="55"/>
      <c r="OI138" s="55"/>
      <c r="OJ138" s="55"/>
      <c r="OK138" s="55"/>
      <c r="OL138" s="55"/>
      <c r="OM138" s="55"/>
      <c r="ON138" s="55"/>
      <c r="OO138" s="55"/>
      <c r="OP138" s="55"/>
      <c r="OQ138" s="55"/>
      <c r="OR138" s="55"/>
      <c r="OS138" s="55"/>
      <c r="OT138" s="55"/>
      <c r="OU138" s="55"/>
      <c r="OV138" s="55"/>
      <c r="OW138" s="55"/>
      <c r="OX138" s="55"/>
      <c r="OY138" s="55"/>
      <c r="OZ138" s="55"/>
      <c r="PA138" s="55"/>
      <c r="PB138" s="55"/>
      <c r="PC138" s="55"/>
      <c r="PD138" s="55"/>
      <c r="PE138" s="55"/>
      <c r="PF138" s="55"/>
      <c r="PG138" s="55"/>
      <c r="PH138" s="55"/>
      <c r="PI138" s="55"/>
      <c r="PJ138" s="55"/>
      <c r="PK138" s="55"/>
      <c r="PL138" s="55"/>
      <c r="PM138" s="55"/>
      <c r="PN138" s="55"/>
      <c r="PO138" s="55"/>
      <c r="PP138" s="55"/>
      <c r="PQ138" s="55"/>
      <c r="PR138" s="55"/>
      <c r="PS138" s="55"/>
      <c r="PT138" s="55"/>
      <c r="PU138" s="55"/>
      <c r="PV138" s="55"/>
      <c r="PW138" s="55"/>
      <c r="PX138" s="55"/>
      <c r="PY138" s="55"/>
      <c r="PZ138" s="55"/>
    </row>
    <row r="139" spans="1:442" ht="14.5">
      <c r="A139" s="256">
        <v>135</v>
      </c>
      <c r="B139" s="230" t="s">
        <v>290</v>
      </c>
      <c r="C139" s="100">
        <f t="shared" si="1"/>
        <v>10</v>
      </c>
      <c r="D139" s="319"/>
      <c r="E139" s="100"/>
      <c r="F139" s="55"/>
      <c r="G139" s="55"/>
      <c r="H139" s="55"/>
      <c r="I139" s="55"/>
      <c r="J139" s="55"/>
      <c r="K139" s="55"/>
      <c r="L139" s="55"/>
      <c r="M139" s="55"/>
      <c r="N139" s="55"/>
      <c r="O139" s="55"/>
      <c r="P139" s="55"/>
      <c r="Q139" s="55" t="s">
        <v>5860</v>
      </c>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100"/>
      <c r="BD139" s="55"/>
      <c r="BE139" s="55"/>
      <c r="BF139" s="55"/>
      <c r="BG139" s="55"/>
      <c r="BH139" s="55"/>
      <c r="BI139" s="55"/>
      <c r="BJ139" s="55"/>
      <c r="BK139" s="55"/>
      <c r="BL139" s="55"/>
      <c r="BM139" s="55"/>
      <c r="BN139" s="55"/>
      <c r="BO139" s="55"/>
      <c r="BP139" s="55"/>
      <c r="BQ139" s="55"/>
      <c r="BR139" s="55"/>
      <c r="BS139" s="257"/>
      <c r="BT139" s="319"/>
      <c r="BU139" s="55"/>
      <c r="BV139" s="55"/>
      <c r="BW139" s="55"/>
      <c r="BX139" s="55"/>
      <c r="BY139" s="55"/>
      <c r="BZ139" s="55"/>
      <c r="CA139" s="55"/>
      <c r="CB139" s="55"/>
      <c r="CC139" s="55"/>
      <c r="CD139" s="55"/>
      <c r="CE139" s="55"/>
      <c r="CF139" s="55"/>
      <c r="CG139" s="55"/>
      <c r="CH139" s="55"/>
      <c r="CI139" s="55"/>
      <c r="CJ139" s="55"/>
      <c r="CK139" s="55"/>
      <c r="CL139" s="55"/>
      <c r="CM139" s="55"/>
      <c r="CN139" s="55"/>
      <c r="CO139" s="55"/>
      <c r="CP139" s="55"/>
      <c r="CQ139" s="55"/>
      <c r="CR139" s="55"/>
      <c r="CS139" s="55"/>
      <c r="CT139" s="55" t="s">
        <v>5860</v>
      </c>
      <c r="CU139" s="55"/>
      <c r="CV139" s="55"/>
      <c r="CW139" s="55"/>
      <c r="CX139" s="55"/>
      <c r="CY139" s="55"/>
      <c r="CZ139" s="55"/>
      <c r="DA139" s="55"/>
      <c r="DB139" s="55"/>
      <c r="DC139" s="55"/>
      <c r="DD139" s="55"/>
      <c r="DE139" s="55"/>
      <c r="DF139" s="55"/>
      <c r="DG139" s="55"/>
      <c r="DH139" s="55"/>
      <c r="DI139" s="55"/>
      <c r="DJ139" s="55"/>
      <c r="DK139" s="55"/>
      <c r="DL139" s="55"/>
      <c r="DM139" s="55"/>
      <c r="DN139" s="55"/>
      <c r="DO139" s="55"/>
      <c r="DP139" s="55" t="s">
        <v>568</v>
      </c>
      <c r="DQ139" s="55"/>
      <c r="DR139" s="55"/>
      <c r="DS139" s="55"/>
      <c r="DT139" s="55"/>
      <c r="DU139" s="55"/>
      <c r="DV139" s="55"/>
      <c r="DW139" s="55"/>
      <c r="DX139" s="55"/>
      <c r="DY139" s="55"/>
      <c r="DZ139" s="55"/>
      <c r="EA139" s="55"/>
      <c r="EB139" s="55"/>
      <c r="EC139" s="55"/>
      <c r="ED139" s="55"/>
      <c r="EE139" s="55"/>
      <c r="EF139" s="55"/>
      <c r="EG139" s="55"/>
      <c r="EH139" s="55"/>
      <c r="EI139" s="55"/>
      <c r="EJ139" s="55"/>
      <c r="EK139" s="55"/>
      <c r="EL139" s="55"/>
      <c r="EM139" s="55"/>
      <c r="EN139" s="55"/>
      <c r="EO139" s="55"/>
      <c r="EP139" s="55"/>
      <c r="EQ139" s="55"/>
      <c r="ER139" s="55"/>
      <c r="ES139" s="55"/>
      <c r="ET139" s="55"/>
      <c r="EU139" s="55"/>
      <c r="EV139" s="55"/>
      <c r="EW139" s="55"/>
      <c r="EX139" s="55"/>
      <c r="EY139" s="55"/>
      <c r="EZ139" s="55"/>
      <c r="FA139" s="55"/>
      <c r="FB139" s="55"/>
      <c r="FC139" s="55"/>
      <c r="FD139" s="55"/>
      <c r="FE139" s="55"/>
      <c r="FF139" s="55" t="s">
        <v>5860</v>
      </c>
      <c r="FG139" s="55"/>
      <c r="FH139" s="55"/>
      <c r="FI139" s="259"/>
      <c r="FJ139" s="55"/>
      <c r="FK139" s="55"/>
      <c r="FL139" s="55"/>
      <c r="FM139" s="55"/>
      <c r="FN139" s="55"/>
      <c r="FO139" s="55"/>
      <c r="FP139" s="55"/>
      <c r="FQ139" s="260"/>
      <c r="FR139" s="260"/>
      <c r="FS139" s="55"/>
      <c r="FT139" s="55"/>
      <c r="FU139" s="55"/>
      <c r="FV139" s="55"/>
      <c r="FW139" s="55"/>
      <c r="FX139" s="55"/>
      <c r="FY139" s="55"/>
      <c r="FZ139" s="55"/>
      <c r="GA139" s="55"/>
      <c r="GB139" s="55"/>
      <c r="GC139" s="55"/>
      <c r="GD139" s="55"/>
      <c r="GE139" s="55"/>
      <c r="GF139" s="55"/>
      <c r="GG139" s="55"/>
      <c r="GH139" s="55"/>
      <c r="GI139" s="55"/>
      <c r="GJ139" s="55"/>
      <c r="GK139" s="55"/>
      <c r="GL139" s="55"/>
      <c r="GM139" s="55"/>
      <c r="GN139" s="55"/>
      <c r="GO139" s="55"/>
      <c r="GP139" s="55"/>
      <c r="GQ139" s="55"/>
      <c r="GR139" s="55"/>
      <c r="GS139" s="55"/>
      <c r="GT139" s="55"/>
      <c r="GU139" s="55"/>
      <c r="GV139" s="55"/>
      <c r="GW139" s="55"/>
      <c r="GX139" s="55"/>
      <c r="GY139" s="55"/>
      <c r="GZ139" s="55"/>
      <c r="HA139" s="55"/>
      <c r="HB139" s="55"/>
      <c r="HC139" s="55"/>
      <c r="HD139" s="55"/>
      <c r="HE139" s="55"/>
      <c r="HF139" s="55"/>
      <c r="HG139" s="55"/>
      <c r="HH139" s="55"/>
      <c r="HI139" s="55"/>
      <c r="HJ139" s="55"/>
      <c r="HK139" s="55"/>
      <c r="HL139" s="55"/>
      <c r="HM139" s="55"/>
      <c r="HN139" s="55"/>
      <c r="HO139" s="55"/>
      <c r="HP139" s="55"/>
      <c r="HQ139" s="55"/>
      <c r="HR139" s="260"/>
      <c r="HS139" s="55"/>
      <c r="HT139" s="55"/>
      <c r="HU139" s="55"/>
      <c r="HV139" s="55"/>
      <c r="HW139" s="55"/>
      <c r="HX139" s="55"/>
      <c r="HY139" s="55"/>
      <c r="HZ139" s="55"/>
      <c r="IA139" s="55"/>
      <c r="IB139" s="55"/>
      <c r="IC139" s="55"/>
      <c r="ID139" s="319"/>
      <c r="IE139" s="55"/>
      <c r="IF139" s="55"/>
      <c r="IG139" s="55" t="s">
        <v>5860</v>
      </c>
      <c r="IH139" s="55"/>
      <c r="II139" s="55"/>
      <c r="IJ139" s="55"/>
      <c r="IK139" s="55"/>
      <c r="IL139" s="55"/>
      <c r="IM139" s="55"/>
      <c r="IN139" s="55"/>
      <c r="IO139" s="55"/>
      <c r="IP139" s="55"/>
      <c r="IQ139" s="55"/>
      <c r="IR139" s="55"/>
      <c r="IS139" s="55"/>
      <c r="IT139" s="55"/>
      <c r="IU139" s="55"/>
      <c r="IV139" s="55"/>
      <c r="IW139" s="55"/>
      <c r="IX139" s="55"/>
      <c r="IY139" s="55"/>
      <c r="IZ139" s="55"/>
      <c r="JA139" s="55"/>
      <c r="JB139" s="55" t="s">
        <v>5860</v>
      </c>
      <c r="JC139" s="55"/>
      <c r="JD139" s="55"/>
      <c r="JE139" s="55"/>
      <c r="JF139" s="55"/>
      <c r="JG139" s="55"/>
      <c r="JH139" s="319"/>
      <c r="JI139" s="55"/>
      <c r="JJ139" s="55"/>
      <c r="JK139" s="319"/>
      <c r="JL139" s="55"/>
      <c r="JM139" s="55"/>
      <c r="JN139" s="55" t="s">
        <v>5860</v>
      </c>
      <c r="JO139" s="55"/>
      <c r="JP139" s="55"/>
      <c r="JQ139" s="55" t="s">
        <v>5860</v>
      </c>
      <c r="JR139" s="55"/>
      <c r="JS139" s="55"/>
      <c r="JT139" s="55"/>
      <c r="JU139" s="55"/>
      <c r="JV139" s="55"/>
      <c r="JW139" s="55"/>
      <c r="JX139" s="55"/>
      <c r="JY139" s="55"/>
      <c r="JZ139" s="55"/>
      <c r="KA139" s="55"/>
      <c r="KB139" s="319"/>
      <c r="KC139" s="319"/>
      <c r="KD139" s="55"/>
      <c r="KE139" s="55"/>
      <c r="KF139" s="55"/>
      <c r="KG139" s="55"/>
      <c r="KH139" s="55"/>
      <c r="KI139" s="55"/>
      <c r="KJ139" s="55"/>
      <c r="KK139" s="55"/>
      <c r="KL139" s="55"/>
      <c r="KM139" s="55"/>
      <c r="KN139" s="55"/>
      <c r="KO139" s="55"/>
      <c r="KP139" s="55"/>
      <c r="KQ139" s="55"/>
      <c r="KR139" s="55"/>
      <c r="KS139" s="55"/>
      <c r="KT139" s="55"/>
      <c r="KU139" s="55"/>
      <c r="KV139" s="55"/>
      <c r="KW139" s="55"/>
      <c r="KX139" s="55"/>
      <c r="KY139" s="319"/>
      <c r="KZ139" s="55"/>
      <c r="LA139" s="55"/>
      <c r="LB139" s="55"/>
      <c r="LC139" s="55"/>
      <c r="LD139" s="55"/>
      <c r="LE139" s="55"/>
      <c r="LF139" s="319"/>
      <c r="LG139" s="55"/>
      <c r="LH139" s="55"/>
      <c r="LI139" s="55"/>
      <c r="LJ139" s="55"/>
      <c r="LK139" s="55"/>
      <c r="LL139" s="55"/>
      <c r="LM139" s="55"/>
      <c r="LN139" s="55"/>
      <c r="LO139" s="55"/>
      <c r="LP139" s="55"/>
      <c r="LQ139" s="55"/>
      <c r="LR139" s="55"/>
      <c r="LS139" s="55"/>
      <c r="LT139" s="319"/>
      <c r="LU139" s="55"/>
      <c r="LV139" s="55"/>
      <c r="LW139" s="55"/>
      <c r="LX139" s="55"/>
      <c r="LY139" s="55"/>
      <c r="LZ139" s="55" t="s">
        <v>5860</v>
      </c>
      <c r="MA139" s="55"/>
      <c r="MB139" s="55"/>
      <c r="MC139" s="55"/>
      <c r="MD139" s="55"/>
      <c r="ME139" s="55"/>
      <c r="MF139" s="319"/>
      <c r="MG139" s="55"/>
      <c r="MH139" s="55"/>
      <c r="MI139" s="319"/>
      <c r="MJ139" s="55"/>
      <c r="MK139" s="55"/>
      <c r="ML139" s="55"/>
      <c r="MM139" s="319"/>
      <c r="MN139" s="55"/>
      <c r="MO139" s="55"/>
      <c r="MP139" s="55"/>
      <c r="MQ139" s="55"/>
      <c r="MR139" s="55"/>
      <c r="MS139" s="55"/>
      <c r="MT139" s="55"/>
      <c r="MU139" s="55"/>
      <c r="MV139" s="55"/>
      <c r="MW139" s="55"/>
      <c r="MX139" s="319"/>
      <c r="MY139" s="55"/>
      <c r="MZ139" s="55" t="s">
        <v>5860</v>
      </c>
      <c r="NA139" s="55"/>
      <c r="NB139" s="55"/>
      <c r="NC139" s="55"/>
      <c r="ND139" s="55"/>
      <c r="NE139" s="319"/>
      <c r="NF139" s="55" t="s">
        <v>5871</v>
      </c>
      <c r="NG139" s="55"/>
      <c r="NH139" s="55"/>
      <c r="NI139" s="55"/>
      <c r="NJ139" s="55"/>
      <c r="NK139" s="55"/>
      <c r="NL139" s="55"/>
      <c r="NM139" s="55"/>
      <c r="NN139" s="55"/>
      <c r="NO139" s="55"/>
      <c r="NP139" s="55"/>
      <c r="NQ139" s="55"/>
      <c r="NR139" s="55"/>
      <c r="NS139" s="55"/>
      <c r="NT139" s="55"/>
      <c r="NU139" s="55"/>
      <c r="NV139" s="55"/>
      <c r="NW139" s="55"/>
      <c r="NX139" s="55"/>
      <c r="NY139" s="55"/>
      <c r="NZ139" s="55"/>
      <c r="OA139" s="55"/>
      <c r="OB139" s="55"/>
      <c r="OC139" s="55"/>
      <c r="OD139" s="55"/>
      <c r="OE139" s="55"/>
      <c r="OF139" s="55"/>
      <c r="OG139" s="55"/>
      <c r="OH139" s="55"/>
      <c r="OI139" s="55"/>
      <c r="OJ139" s="55"/>
      <c r="OK139" s="55"/>
      <c r="OL139" s="55"/>
      <c r="OM139" s="55"/>
      <c r="ON139" s="55"/>
      <c r="OO139" s="55"/>
      <c r="OP139" s="55"/>
      <c r="OQ139" s="55"/>
      <c r="OR139" s="55"/>
      <c r="OS139" s="55"/>
      <c r="OT139" s="55"/>
      <c r="OU139" s="55"/>
      <c r="OV139" s="55"/>
      <c r="OW139" s="55"/>
      <c r="OX139" s="55"/>
      <c r="OY139" s="55"/>
      <c r="OZ139" s="55"/>
      <c r="PA139" s="55"/>
      <c r="PB139" s="55"/>
      <c r="PC139" s="55"/>
      <c r="PD139" s="55"/>
      <c r="PE139" s="55"/>
      <c r="PF139" s="55"/>
      <c r="PG139" s="55"/>
      <c r="PH139" s="55"/>
      <c r="PI139" s="55"/>
      <c r="PJ139" s="55"/>
      <c r="PK139" s="55"/>
      <c r="PL139" s="55"/>
      <c r="PM139" s="55"/>
      <c r="PN139" s="55"/>
      <c r="PO139" s="55"/>
      <c r="PP139" s="55"/>
      <c r="PQ139" s="55"/>
      <c r="PR139" s="55"/>
      <c r="PS139" s="55"/>
      <c r="PT139" s="55"/>
      <c r="PU139" s="55"/>
      <c r="PV139" s="55"/>
      <c r="PW139" s="55"/>
      <c r="PX139" s="55"/>
      <c r="PY139" s="55"/>
      <c r="PZ139" s="55"/>
    </row>
    <row r="140" spans="1:442" ht="14.5">
      <c r="A140" s="256">
        <v>136</v>
      </c>
      <c r="B140" s="230" t="s">
        <v>5965</v>
      </c>
      <c r="C140" s="100">
        <f t="shared" si="1"/>
        <v>8</v>
      </c>
      <c r="D140" s="319"/>
      <c r="E140" s="100"/>
      <c r="F140" s="55"/>
      <c r="G140" s="55"/>
      <c r="H140" s="55" t="s">
        <v>5860</v>
      </c>
      <c r="I140" s="55"/>
      <c r="J140" s="55"/>
      <c r="K140" s="55"/>
      <c r="L140" s="55"/>
      <c r="M140" s="55"/>
      <c r="N140" s="55"/>
      <c r="O140" s="55"/>
      <c r="P140" s="55"/>
      <c r="Q140" s="55"/>
      <c r="R140" s="55"/>
      <c r="S140" s="55"/>
      <c r="T140" s="55"/>
      <c r="U140" s="55"/>
      <c r="V140" s="55" t="s">
        <v>5860</v>
      </c>
      <c r="W140" s="55"/>
      <c r="X140" s="55"/>
      <c r="Y140" s="55" t="s">
        <v>5860</v>
      </c>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100"/>
      <c r="BD140" s="55"/>
      <c r="BE140" s="55"/>
      <c r="BF140" s="55"/>
      <c r="BG140" s="55"/>
      <c r="BH140" s="55"/>
      <c r="BI140" s="55"/>
      <c r="BJ140" s="55"/>
      <c r="BK140" s="55"/>
      <c r="BL140" s="55"/>
      <c r="BM140" s="55"/>
      <c r="BN140" s="55"/>
      <c r="BO140" s="55"/>
      <c r="BP140" s="55"/>
      <c r="BQ140" s="55"/>
      <c r="BR140" s="55"/>
      <c r="BS140" s="257"/>
      <c r="BT140" s="319"/>
      <c r="BU140" s="55" t="s">
        <v>5860</v>
      </c>
      <c r="BV140" s="55"/>
      <c r="BW140" s="55"/>
      <c r="BX140" s="55"/>
      <c r="BY140" s="55"/>
      <c r="BZ140" s="55"/>
      <c r="CA140" s="55"/>
      <c r="CB140" s="55"/>
      <c r="CC140" s="55"/>
      <c r="CD140" s="55"/>
      <c r="CE140" s="55"/>
      <c r="CF140" s="55"/>
      <c r="CG140" s="55"/>
      <c r="CH140" s="55"/>
      <c r="CI140" s="55"/>
      <c r="CJ140" s="55"/>
      <c r="CK140" s="55"/>
      <c r="CL140" s="55"/>
      <c r="CM140" s="55"/>
      <c r="CN140" s="55"/>
      <c r="CO140" s="55"/>
      <c r="CP140" s="55"/>
      <c r="CQ140" s="55"/>
      <c r="CR140" s="55"/>
      <c r="CS140" s="55"/>
      <c r="CT140" s="55"/>
      <c r="CU140" s="55"/>
      <c r="CV140" s="55"/>
      <c r="CW140" s="55"/>
      <c r="CX140" s="55"/>
      <c r="CY140" s="55"/>
      <c r="CZ140" s="55"/>
      <c r="DA140" s="55"/>
      <c r="DB140" s="55"/>
      <c r="DC140" s="55"/>
      <c r="DD140" s="55"/>
      <c r="DE140" s="55"/>
      <c r="DF140" s="55"/>
      <c r="DG140" s="55"/>
      <c r="DH140" s="55"/>
      <c r="DI140" s="55"/>
      <c r="DJ140" s="55"/>
      <c r="DK140" s="55"/>
      <c r="DL140" s="55"/>
      <c r="DM140" s="55"/>
      <c r="DN140" s="55"/>
      <c r="DO140" s="55"/>
      <c r="DP140" s="55" t="s">
        <v>568</v>
      </c>
      <c r="DQ140" s="55"/>
      <c r="DR140" s="55"/>
      <c r="DS140" s="55"/>
      <c r="DT140" s="55"/>
      <c r="DU140" s="55"/>
      <c r="DV140" s="55"/>
      <c r="DW140" s="55"/>
      <c r="DX140" s="55"/>
      <c r="DY140" s="55"/>
      <c r="DZ140" s="55"/>
      <c r="EA140" s="55"/>
      <c r="EB140" s="55"/>
      <c r="EC140" s="55"/>
      <c r="ED140" s="55"/>
      <c r="EE140" s="55"/>
      <c r="EF140" s="55"/>
      <c r="EG140" s="55" t="s">
        <v>5860</v>
      </c>
      <c r="EH140" s="55"/>
      <c r="EI140" s="55"/>
      <c r="EJ140" s="55"/>
      <c r="EK140" s="55"/>
      <c r="EL140" s="55"/>
      <c r="EM140" s="55"/>
      <c r="EN140" s="55"/>
      <c r="EO140" s="55"/>
      <c r="EP140" s="55"/>
      <c r="EQ140" s="55"/>
      <c r="ER140" s="55"/>
      <c r="ES140" s="55"/>
      <c r="ET140" s="55"/>
      <c r="EU140" s="55"/>
      <c r="EV140" s="55"/>
      <c r="EW140" s="55"/>
      <c r="EX140" s="55"/>
      <c r="EY140" s="55"/>
      <c r="EZ140" s="55"/>
      <c r="FA140" s="55"/>
      <c r="FB140" s="55"/>
      <c r="FC140" s="55"/>
      <c r="FD140" s="55"/>
      <c r="FE140" s="55"/>
      <c r="FF140" s="55"/>
      <c r="FG140" s="55"/>
      <c r="FH140" s="55"/>
      <c r="FI140" s="259"/>
      <c r="FJ140" s="55"/>
      <c r="FK140" s="55"/>
      <c r="FL140" s="55"/>
      <c r="FM140" s="55"/>
      <c r="FN140" s="55"/>
      <c r="FO140" s="55"/>
      <c r="FP140" s="55"/>
      <c r="FQ140" s="260"/>
      <c r="FR140" s="260"/>
      <c r="FS140" s="55"/>
      <c r="FT140" s="55"/>
      <c r="FU140" s="55"/>
      <c r="FV140" s="55"/>
      <c r="FW140" s="55"/>
      <c r="FX140" s="55"/>
      <c r="FY140" s="55"/>
      <c r="FZ140" s="55"/>
      <c r="GA140" s="55"/>
      <c r="GB140" s="55"/>
      <c r="GC140" s="55"/>
      <c r="GD140" s="55"/>
      <c r="GE140" s="55"/>
      <c r="GF140" s="55"/>
      <c r="GG140" s="55"/>
      <c r="GH140" s="55"/>
      <c r="GI140" s="55" t="s">
        <v>5860</v>
      </c>
      <c r="GJ140" s="55"/>
      <c r="GK140" s="55"/>
      <c r="GL140" s="55"/>
      <c r="GM140" s="55"/>
      <c r="GN140" s="55"/>
      <c r="GO140" s="55"/>
      <c r="GP140" s="55"/>
      <c r="GQ140" s="55"/>
      <c r="GR140" s="55"/>
      <c r="GS140" s="55"/>
      <c r="GT140" s="55"/>
      <c r="GU140" s="55"/>
      <c r="GV140" s="55"/>
      <c r="GW140" s="55"/>
      <c r="GX140" s="55"/>
      <c r="GY140" s="55"/>
      <c r="GZ140" s="55"/>
      <c r="HA140" s="55"/>
      <c r="HB140" s="55"/>
      <c r="HC140" s="55"/>
      <c r="HD140" s="55"/>
      <c r="HE140" s="55"/>
      <c r="HF140" s="55"/>
      <c r="HG140" s="55"/>
      <c r="HH140" s="55"/>
      <c r="HI140" s="55"/>
      <c r="HJ140" s="55"/>
      <c r="HK140" s="55"/>
      <c r="HL140" s="55"/>
      <c r="HM140" s="55"/>
      <c r="HN140" s="55"/>
      <c r="HO140" s="55"/>
      <c r="HP140" s="55"/>
      <c r="HQ140" s="55"/>
      <c r="HR140" s="260"/>
      <c r="HS140" s="55"/>
      <c r="HT140" s="55"/>
      <c r="HU140" s="55"/>
      <c r="HV140" s="55"/>
      <c r="HW140" s="55"/>
      <c r="HX140" s="55"/>
      <c r="HY140" s="55"/>
      <c r="HZ140" s="55"/>
      <c r="IA140" s="55"/>
      <c r="IB140" s="55"/>
      <c r="IC140" s="55"/>
      <c r="ID140" s="319"/>
      <c r="IE140" s="55"/>
      <c r="IF140" s="55"/>
      <c r="IG140" s="55"/>
      <c r="IH140" s="55"/>
      <c r="II140" s="55"/>
      <c r="IJ140" s="55"/>
      <c r="IK140" s="55"/>
      <c r="IL140" s="55"/>
      <c r="IM140" s="55"/>
      <c r="IN140" s="55"/>
      <c r="IO140" s="55"/>
      <c r="IP140" s="55"/>
      <c r="IQ140" s="55"/>
      <c r="IR140" s="55"/>
      <c r="IS140" s="55"/>
      <c r="IT140" s="55"/>
      <c r="IU140" s="55"/>
      <c r="IV140" s="55"/>
      <c r="IW140" s="55"/>
      <c r="IX140" s="55"/>
      <c r="IY140" s="55"/>
      <c r="IZ140" s="55"/>
      <c r="JA140" s="55"/>
      <c r="JB140" s="55"/>
      <c r="JC140" s="55"/>
      <c r="JD140" s="55"/>
      <c r="JE140" s="55"/>
      <c r="JF140" s="55"/>
      <c r="JG140" s="55"/>
      <c r="JH140" s="319"/>
      <c r="JI140" s="55"/>
      <c r="JJ140" s="55" t="s">
        <v>5860</v>
      </c>
      <c r="JK140" s="319"/>
      <c r="JL140" s="55" t="s">
        <v>5860</v>
      </c>
      <c r="JM140" s="55"/>
      <c r="JN140" s="55"/>
      <c r="JO140" s="55"/>
      <c r="JP140" s="55"/>
      <c r="JQ140" s="55"/>
      <c r="JR140" s="55"/>
      <c r="JS140" s="55"/>
      <c r="JT140" s="55"/>
      <c r="JU140" s="55"/>
      <c r="JV140" s="55"/>
      <c r="JW140" s="55"/>
      <c r="JX140" s="55"/>
      <c r="JY140" s="55"/>
      <c r="JZ140" s="55"/>
      <c r="KA140" s="55"/>
      <c r="KB140" s="319"/>
      <c r="KC140" s="319"/>
      <c r="KD140" s="55"/>
      <c r="KE140" s="55"/>
      <c r="KF140" s="55"/>
      <c r="KG140" s="55"/>
      <c r="KH140" s="55"/>
      <c r="KI140" s="55"/>
      <c r="KJ140" s="55"/>
      <c r="KK140" s="55"/>
      <c r="KL140" s="55"/>
      <c r="KM140" s="55"/>
      <c r="KN140" s="55"/>
      <c r="KO140" s="55"/>
      <c r="KP140" s="55"/>
      <c r="KQ140" s="55"/>
      <c r="KR140" s="55"/>
      <c r="KS140" s="55"/>
      <c r="KT140" s="55"/>
      <c r="KU140" s="55"/>
      <c r="KV140" s="55"/>
      <c r="KW140" s="55"/>
      <c r="KX140" s="55"/>
      <c r="KY140" s="319"/>
      <c r="KZ140" s="55"/>
      <c r="LA140" s="55"/>
      <c r="LB140" s="55"/>
      <c r="LC140" s="55"/>
      <c r="LD140" s="55"/>
      <c r="LE140" s="55"/>
      <c r="LF140" s="319"/>
      <c r="LG140" s="55"/>
      <c r="LH140" s="55"/>
      <c r="LI140" s="55"/>
      <c r="LJ140" s="55"/>
      <c r="LK140" s="55"/>
      <c r="LL140" s="55"/>
      <c r="LM140" s="55"/>
      <c r="LN140" s="55"/>
      <c r="LO140" s="55"/>
      <c r="LP140" s="55"/>
      <c r="LQ140" s="55"/>
      <c r="LR140" s="55"/>
      <c r="LS140" s="55"/>
      <c r="LT140" s="319"/>
      <c r="LU140" s="55"/>
      <c r="LV140" s="55"/>
      <c r="LW140" s="55"/>
      <c r="LX140" s="55"/>
      <c r="LY140" s="55"/>
      <c r="LZ140" s="55"/>
      <c r="MA140" s="55"/>
      <c r="MB140" s="55"/>
      <c r="MC140" s="55"/>
      <c r="MD140" s="55"/>
      <c r="ME140" s="55"/>
      <c r="MF140" s="319"/>
      <c r="MG140" s="55"/>
      <c r="MH140" s="55"/>
      <c r="MI140" s="319"/>
      <c r="MJ140" s="55"/>
      <c r="MK140" s="55"/>
      <c r="ML140" s="55"/>
      <c r="MM140" s="319"/>
      <c r="MN140" s="55"/>
      <c r="MO140" s="55"/>
      <c r="MP140" s="55"/>
      <c r="MQ140" s="55"/>
      <c r="MR140" s="55"/>
      <c r="MS140" s="55"/>
      <c r="MT140" s="55"/>
      <c r="MU140" s="55"/>
      <c r="MV140" s="55"/>
      <c r="MW140" s="55"/>
      <c r="MX140" s="319"/>
      <c r="MY140" s="55"/>
      <c r="MZ140" s="55"/>
      <c r="NA140" s="55"/>
      <c r="NB140" s="55"/>
      <c r="NC140" s="55"/>
      <c r="ND140" s="55"/>
      <c r="NE140" s="319"/>
      <c r="NF140" s="55"/>
      <c r="NG140" s="55"/>
      <c r="NH140" s="55"/>
      <c r="NI140" s="55"/>
      <c r="NJ140" s="55"/>
      <c r="NK140" s="55"/>
      <c r="NL140" s="55"/>
      <c r="NM140" s="55"/>
      <c r="NN140" s="55"/>
      <c r="NO140" s="55"/>
      <c r="NP140" s="55"/>
      <c r="NQ140" s="55"/>
      <c r="NR140" s="55"/>
      <c r="NS140" s="55"/>
      <c r="NT140" s="55"/>
      <c r="NU140" s="55"/>
      <c r="NV140" s="55"/>
      <c r="NW140" s="55"/>
      <c r="NX140" s="55"/>
      <c r="NY140" s="55"/>
      <c r="NZ140" s="55"/>
      <c r="OA140" s="55"/>
      <c r="OB140" s="55"/>
      <c r="OC140" s="55"/>
      <c r="OD140" s="55"/>
      <c r="OE140" s="55"/>
      <c r="OF140" s="55"/>
      <c r="OG140" s="55"/>
      <c r="OH140" s="55"/>
      <c r="OI140" s="55"/>
      <c r="OJ140" s="55"/>
      <c r="OK140" s="55"/>
      <c r="OL140" s="55"/>
      <c r="OM140" s="55"/>
      <c r="ON140" s="55"/>
      <c r="OO140" s="55"/>
      <c r="OP140" s="55"/>
      <c r="OQ140" s="55"/>
      <c r="OR140" s="55"/>
      <c r="OS140" s="55"/>
      <c r="OT140" s="55"/>
      <c r="OU140" s="55"/>
      <c r="OV140" s="55"/>
      <c r="OW140" s="55"/>
      <c r="OX140" s="55"/>
      <c r="OY140" s="55"/>
      <c r="OZ140" s="55"/>
      <c r="PA140" s="55"/>
      <c r="PB140" s="55"/>
      <c r="PC140" s="55"/>
      <c r="PD140" s="55"/>
      <c r="PE140" s="55"/>
      <c r="PF140" s="55"/>
      <c r="PG140" s="55"/>
      <c r="PH140" s="55"/>
      <c r="PI140" s="55"/>
      <c r="PJ140" s="55"/>
      <c r="PK140" s="55"/>
      <c r="PL140" s="55"/>
      <c r="PM140" s="55"/>
      <c r="PN140" s="55"/>
      <c r="PO140" s="55"/>
      <c r="PP140" s="55"/>
      <c r="PQ140" s="55"/>
      <c r="PR140" s="55"/>
      <c r="PS140" s="55"/>
      <c r="PT140" s="55"/>
      <c r="PU140" s="55"/>
      <c r="PV140" s="55"/>
      <c r="PW140" s="55"/>
      <c r="PX140" s="55"/>
      <c r="PY140" s="55"/>
      <c r="PZ140" s="55"/>
    </row>
    <row r="141" spans="1:442" ht="14.5">
      <c r="A141" s="256">
        <v>137</v>
      </c>
      <c r="B141" s="230" t="s">
        <v>5966</v>
      </c>
      <c r="C141" s="100">
        <f t="shared" si="1"/>
        <v>10</v>
      </c>
      <c r="D141" s="297"/>
      <c r="E141" s="100"/>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100"/>
      <c r="BD141" s="55"/>
      <c r="BE141" s="55"/>
      <c r="BF141" s="55"/>
      <c r="BG141" s="55"/>
      <c r="BH141" s="55"/>
      <c r="BI141" s="55"/>
      <c r="BJ141" s="55"/>
      <c r="BK141" s="55"/>
      <c r="BL141" s="55"/>
      <c r="BM141" s="55"/>
      <c r="BN141" s="55"/>
      <c r="BO141" s="55"/>
      <c r="BP141" s="55"/>
      <c r="BQ141" s="55"/>
      <c r="BR141" s="55" t="s">
        <v>5860</v>
      </c>
      <c r="BS141" s="257"/>
      <c r="BT141" s="297"/>
      <c r="BU141" s="55"/>
      <c r="BV141" s="55"/>
      <c r="BW141" s="55"/>
      <c r="BX141" s="55"/>
      <c r="BY141" s="55"/>
      <c r="BZ141" s="55"/>
      <c r="CA141" s="55"/>
      <c r="CB141" s="55"/>
      <c r="CC141" s="55"/>
      <c r="CD141" s="55"/>
      <c r="CE141" s="55"/>
      <c r="CF141" s="55"/>
      <c r="CG141" s="55"/>
      <c r="CH141" s="55"/>
      <c r="CI141" s="55"/>
      <c r="CJ141" s="55"/>
      <c r="CK141" s="55"/>
      <c r="CL141" s="55"/>
      <c r="CM141" s="55"/>
      <c r="CN141" s="55"/>
      <c r="CO141" s="55"/>
      <c r="CP141" s="55"/>
      <c r="CQ141" s="55"/>
      <c r="CR141" s="55"/>
      <c r="CS141" s="55"/>
      <c r="CT141" s="55"/>
      <c r="CU141" s="55"/>
      <c r="CV141" s="55"/>
      <c r="CW141" s="55"/>
      <c r="CX141" s="55"/>
      <c r="CY141" s="55"/>
      <c r="CZ141" s="55"/>
      <c r="DA141" s="55"/>
      <c r="DB141" s="55"/>
      <c r="DC141" s="55"/>
      <c r="DD141" s="55" t="s">
        <v>5860</v>
      </c>
      <c r="DE141" s="55" t="s">
        <v>5860</v>
      </c>
      <c r="DF141" s="55"/>
      <c r="DG141" s="55"/>
      <c r="DH141" s="55"/>
      <c r="DI141" s="55"/>
      <c r="DJ141" s="55"/>
      <c r="DK141" s="55"/>
      <c r="DL141" s="55"/>
      <c r="DM141" s="55"/>
      <c r="DN141" s="55"/>
      <c r="DO141" s="55"/>
      <c r="DP141" s="55" t="s">
        <v>568</v>
      </c>
      <c r="DQ141" s="55"/>
      <c r="DR141" s="55"/>
      <c r="DS141" s="55"/>
      <c r="DT141" s="55"/>
      <c r="DU141" s="55"/>
      <c r="DV141" s="55"/>
      <c r="DW141" s="55"/>
      <c r="DX141" s="55"/>
      <c r="DY141" s="55"/>
      <c r="DZ141" s="55"/>
      <c r="EA141" s="55"/>
      <c r="EB141" s="55"/>
      <c r="EC141" s="55"/>
      <c r="ED141" s="55"/>
      <c r="EE141" s="55"/>
      <c r="EF141" s="55"/>
      <c r="EG141" s="55"/>
      <c r="EH141" s="55"/>
      <c r="EI141" s="55"/>
      <c r="EJ141" s="55"/>
      <c r="EK141" s="55"/>
      <c r="EL141" s="55"/>
      <c r="EM141" s="55"/>
      <c r="EN141" s="55"/>
      <c r="EO141" s="55"/>
      <c r="EP141" s="55"/>
      <c r="EQ141" s="55"/>
      <c r="ER141" s="55"/>
      <c r="ES141" s="55"/>
      <c r="ET141" s="55"/>
      <c r="EU141" s="55"/>
      <c r="EV141" s="55"/>
      <c r="EW141" s="55"/>
      <c r="EX141" s="55"/>
      <c r="EY141" s="55"/>
      <c r="EZ141" s="55"/>
      <c r="FA141" s="55"/>
      <c r="FB141" s="55"/>
      <c r="FC141" s="55"/>
      <c r="FD141" s="55"/>
      <c r="FE141" s="55"/>
      <c r="FF141" s="55"/>
      <c r="FG141" s="55"/>
      <c r="FH141" s="55"/>
      <c r="FI141" s="259"/>
      <c r="FJ141" s="55"/>
      <c r="FK141" s="55"/>
      <c r="FL141" s="55"/>
      <c r="FM141" s="55"/>
      <c r="FN141" s="55"/>
      <c r="FO141" s="55"/>
      <c r="FP141" s="55"/>
      <c r="FQ141" s="260"/>
      <c r="FR141" s="260"/>
      <c r="FS141" s="55"/>
      <c r="FT141" s="55"/>
      <c r="FU141" s="55"/>
      <c r="FV141" s="55"/>
      <c r="FW141" s="55"/>
      <c r="FX141" s="55"/>
      <c r="FY141" s="55"/>
      <c r="FZ141" s="55"/>
      <c r="GA141" s="55"/>
      <c r="GB141" s="55"/>
      <c r="GC141" s="55"/>
      <c r="GD141" s="55"/>
      <c r="GE141" s="55"/>
      <c r="GF141" s="55"/>
      <c r="GG141" s="55"/>
      <c r="GH141" s="55"/>
      <c r="GI141" s="55"/>
      <c r="GJ141" s="55"/>
      <c r="GK141" s="55"/>
      <c r="GL141" s="55"/>
      <c r="GM141" s="55"/>
      <c r="GN141" s="55"/>
      <c r="GO141" s="55"/>
      <c r="GP141" s="55"/>
      <c r="GQ141" s="55"/>
      <c r="GR141" s="55"/>
      <c r="GS141" s="55"/>
      <c r="GT141" s="55"/>
      <c r="GU141" s="55"/>
      <c r="GV141" s="55"/>
      <c r="GW141" s="55"/>
      <c r="GX141" s="55"/>
      <c r="GY141" s="55"/>
      <c r="GZ141" s="55"/>
      <c r="HA141" s="55"/>
      <c r="HB141" s="55"/>
      <c r="HC141" s="55"/>
      <c r="HD141" s="55"/>
      <c r="HE141" s="55"/>
      <c r="HF141" s="55"/>
      <c r="HG141" s="55"/>
      <c r="HH141" s="55"/>
      <c r="HI141" s="55"/>
      <c r="HJ141" s="55"/>
      <c r="HK141" s="55"/>
      <c r="HL141" s="55"/>
      <c r="HM141" s="55"/>
      <c r="HN141" s="55"/>
      <c r="HO141" s="55"/>
      <c r="HP141" s="55"/>
      <c r="HQ141" s="55"/>
      <c r="HR141" s="260"/>
      <c r="HS141" s="55"/>
      <c r="HT141" s="55"/>
      <c r="HU141" s="55"/>
      <c r="HV141" s="55"/>
      <c r="HW141" s="55"/>
      <c r="HX141" s="55"/>
      <c r="HY141" s="55"/>
      <c r="HZ141" s="55"/>
      <c r="IA141" s="55" t="s">
        <v>5860</v>
      </c>
      <c r="IB141" s="55"/>
      <c r="IC141" s="55"/>
      <c r="ID141" s="297"/>
      <c r="IE141" s="55"/>
      <c r="IF141" s="55"/>
      <c r="IG141" s="55"/>
      <c r="IH141" s="55"/>
      <c r="II141" s="55"/>
      <c r="IJ141" s="55"/>
      <c r="IK141" s="55"/>
      <c r="IL141" s="55"/>
      <c r="IM141" s="55"/>
      <c r="IN141" s="55" t="s">
        <v>5860</v>
      </c>
      <c r="IO141" s="55"/>
      <c r="IP141" s="55"/>
      <c r="IQ141" s="55"/>
      <c r="IR141" s="55"/>
      <c r="IS141" s="55"/>
      <c r="IT141" s="55"/>
      <c r="IU141" s="55"/>
      <c r="IV141" s="55"/>
      <c r="IW141" s="55"/>
      <c r="IX141" s="55"/>
      <c r="IY141" s="55"/>
      <c r="IZ141" s="55"/>
      <c r="JA141" s="55"/>
      <c r="JB141" s="55"/>
      <c r="JC141" s="55" t="s">
        <v>5860</v>
      </c>
      <c r="JD141" s="55"/>
      <c r="JE141" s="55"/>
      <c r="JF141" s="55"/>
      <c r="JG141" s="55"/>
      <c r="JH141" s="297"/>
      <c r="JI141" s="55" t="s">
        <v>5860</v>
      </c>
      <c r="JJ141" s="55"/>
      <c r="JK141" s="297"/>
      <c r="JL141" s="55"/>
      <c r="JM141" s="55"/>
      <c r="JN141" s="55"/>
      <c r="JO141" s="55"/>
      <c r="JP141" s="55"/>
      <c r="JQ141" s="55"/>
      <c r="JR141" s="55"/>
      <c r="JS141" s="55"/>
      <c r="JT141" s="55"/>
      <c r="JU141" s="55"/>
      <c r="JV141" s="55"/>
      <c r="JW141" s="55"/>
      <c r="JX141" s="55"/>
      <c r="JY141" s="55"/>
      <c r="JZ141" s="55"/>
      <c r="KA141" s="55"/>
      <c r="KB141" s="297"/>
      <c r="KC141" s="297"/>
      <c r="KD141" s="55"/>
      <c r="KE141" s="55"/>
      <c r="KF141" s="55"/>
      <c r="KG141" s="55"/>
      <c r="KH141" s="55"/>
      <c r="KI141" s="55" t="s">
        <v>5860</v>
      </c>
      <c r="KJ141" s="55"/>
      <c r="KK141" s="55"/>
      <c r="KL141" s="55"/>
      <c r="KM141" s="55"/>
      <c r="KN141" s="55"/>
      <c r="KO141" s="55"/>
      <c r="KP141" s="55"/>
      <c r="KQ141" s="55"/>
      <c r="KR141" s="55"/>
      <c r="KS141" s="55"/>
      <c r="KT141" s="55"/>
      <c r="KU141" s="55"/>
      <c r="KV141" s="55"/>
      <c r="KW141" s="55"/>
      <c r="KX141" s="55"/>
      <c r="KY141" s="297"/>
      <c r="KZ141" s="55"/>
      <c r="LA141" s="55"/>
      <c r="LB141" s="55"/>
      <c r="LC141" s="55"/>
      <c r="LD141" s="55"/>
      <c r="LE141" s="55"/>
      <c r="LF141" s="297"/>
      <c r="LG141" s="55"/>
      <c r="LH141" s="55"/>
      <c r="LI141" s="55"/>
      <c r="LJ141" s="55"/>
      <c r="LK141" s="55"/>
      <c r="LL141" s="55"/>
      <c r="LM141" s="55"/>
      <c r="LN141" s="55"/>
      <c r="LO141" s="55"/>
      <c r="LP141" s="55"/>
      <c r="LQ141" s="55"/>
      <c r="LR141" s="55"/>
      <c r="LS141" s="55"/>
      <c r="LT141" s="297"/>
      <c r="LU141" s="55"/>
      <c r="LV141" s="55"/>
      <c r="LW141" s="55"/>
      <c r="LX141" s="55"/>
      <c r="LY141" s="55"/>
      <c r="LZ141" s="55"/>
      <c r="MA141" s="55"/>
      <c r="MB141" s="55"/>
      <c r="MC141" s="55" t="s">
        <v>5860</v>
      </c>
      <c r="MD141" s="55"/>
      <c r="ME141" s="55"/>
      <c r="MF141" s="297"/>
      <c r="MG141" s="55"/>
      <c r="MH141" s="55"/>
      <c r="MI141" s="297"/>
      <c r="MJ141" s="55"/>
      <c r="MK141" s="55"/>
      <c r="ML141" s="55"/>
      <c r="MM141" s="297"/>
      <c r="MN141" s="55"/>
      <c r="MO141" s="55"/>
      <c r="MP141" s="55"/>
      <c r="MQ141" s="55"/>
      <c r="MR141" s="55"/>
      <c r="MS141" s="55"/>
      <c r="MT141" s="55"/>
      <c r="MU141" s="55"/>
      <c r="MV141" s="55"/>
      <c r="MW141" s="55"/>
      <c r="MX141" s="297"/>
      <c r="MY141" s="55"/>
      <c r="MZ141" s="55"/>
      <c r="NA141" s="55"/>
      <c r="NB141" s="55"/>
      <c r="NC141" s="55"/>
      <c r="ND141" s="55"/>
      <c r="NE141" s="297"/>
      <c r="NF141" s="55"/>
      <c r="NG141" s="55"/>
      <c r="NH141" s="55"/>
      <c r="NI141" s="55"/>
      <c r="NJ141" s="55" t="s">
        <v>5860</v>
      </c>
      <c r="NK141" s="55"/>
      <c r="NL141" s="55"/>
      <c r="NM141" s="55"/>
      <c r="NN141" s="55"/>
      <c r="NO141" s="55"/>
      <c r="NP141" s="55"/>
      <c r="NQ141" s="55"/>
      <c r="NR141" s="55"/>
      <c r="NS141" s="55"/>
      <c r="NT141" s="55"/>
      <c r="NU141" s="55"/>
      <c r="NV141" s="55"/>
      <c r="NW141" s="55"/>
      <c r="NX141" s="55"/>
      <c r="NY141" s="55"/>
      <c r="NZ141" s="55"/>
      <c r="OA141" s="55"/>
      <c r="OB141" s="55"/>
      <c r="OC141" s="55"/>
      <c r="OD141" s="55"/>
      <c r="OE141" s="55"/>
      <c r="OF141" s="55"/>
      <c r="OG141" s="55"/>
      <c r="OH141" s="55"/>
      <c r="OI141" s="55"/>
      <c r="OJ141" s="55"/>
      <c r="OK141" s="55"/>
      <c r="OL141" s="55"/>
      <c r="OM141" s="55"/>
      <c r="ON141" s="55"/>
      <c r="OO141" s="55"/>
      <c r="OP141" s="55"/>
      <c r="OQ141" s="55"/>
      <c r="OR141" s="55"/>
      <c r="OS141" s="55"/>
      <c r="OT141" s="55"/>
      <c r="OU141" s="55"/>
      <c r="OV141" s="55"/>
      <c r="OW141" s="55"/>
      <c r="OX141" s="55"/>
      <c r="OY141" s="55"/>
      <c r="OZ141" s="55"/>
      <c r="PA141" s="55"/>
      <c r="PB141" s="55"/>
      <c r="PC141" s="55"/>
      <c r="PD141" s="55"/>
      <c r="PE141" s="55"/>
      <c r="PF141" s="55"/>
      <c r="PG141" s="55"/>
      <c r="PH141" s="55"/>
      <c r="PI141" s="55"/>
      <c r="PJ141" s="55"/>
      <c r="PK141" s="55"/>
      <c r="PL141" s="55"/>
      <c r="PM141" s="55"/>
      <c r="PN141" s="55"/>
      <c r="PO141" s="55"/>
      <c r="PP141" s="55"/>
      <c r="PQ141" s="55"/>
      <c r="PR141" s="55"/>
      <c r="PS141" s="55"/>
      <c r="PT141" s="55"/>
      <c r="PU141" s="55"/>
      <c r="PV141" s="55"/>
      <c r="PW141" s="55"/>
      <c r="PX141" s="55"/>
      <c r="PY141" s="55"/>
      <c r="PZ141" s="55"/>
    </row>
    <row r="142" spans="1:442" ht="14.5">
      <c r="A142" s="256"/>
      <c r="B142" s="118"/>
      <c r="C142" s="118"/>
      <c r="D142" s="118"/>
      <c r="E142" s="11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c r="AS142" s="48"/>
      <c r="AT142" s="48"/>
      <c r="AU142" s="48"/>
      <c r="AV142" s="48"/>
      <c r="AW142" s="48"/>
      <c r="AX142" s="48"/>
      <c r="AY142" s="48"/>
      <c r="AZ142" s="48"/>
      <c r="BA142" s="48"/>
      <c r="BB142" s="48"/>
      <c r="BC142" s="48"/>
      <c r="BD142" s="48"/>
      <c r="BE142" s="48"/>
      <c r="BF142" s="48"/>
      <c r="BG142" s="48"/>
      <c r="BH142" s="48"/>
      <c r="BI142" s="48"/>
      <c r="BJ142" s="48"/>
      <c r="BK142" s="48"/>
      <c r="BL142" s="48"/>
      <c r="BM142" s="48"/>
      <c r="BN142" s="48"/>
      <c r="BO142" s="48"/>
      <c r="BP142" s="48"/>
      <c r="BQ142" s="48"/>
      <c r="BR142" s="48"/>
      <c r="BS142" s="48"/>
      <c r="BT142" s="48"/>
      <c r="BU142" s="48"/>
      <c r="BV142" s="48"/>
      <c r="BW142" s="48"/>
      <c r="BX142" s="48"/>
      <c r="BY142" s="48"/>
      <c r="BZ142" s="48"/>
      <c r="CA142" s="48"/>
      <c r="CB142" s="48"/>
      <c r="CC142" s="48"/>
      <c r="CD142" s="48"/>
      <c r="CE142" s="48"/>
      <c r="CF142" s="48"/>
      <c r="CG142" s="48"/>
      <c r="CH142" s="48"/>
      <c r="CI142" s="48"/>
      <c r="CJ142" s="48"/>
      <c r="CK142" s="48"/>
      <c r="CL142" s="48"/>
      <c r="CM142" s="48"/>
      <c r="CN142" s="48"/>
      <c r="CO142" s="48"/>
      <c r="CP142" s="48"/>
      <c r="CQ142" s="48"/>
      <c r="CR142" s="48"/>
      <c r="CS142" s="48"/>
      <c r="CT142" s="48"/>
      <c r="CU142" s="48"/>
      <c r="CV142" s="48"/>
      <c r="CW142" s="48"/>
      <c r="CX142" s="48"/>
      <c r="CY142" s="48"/>
      <c r="CZ142" s="48"/>
      <c r="DA142" s="48"/>
      <c r="DB142" s="48"/>
      <c r="DC142" s="48"/>
      <c r="DH142" s="48"/>
      <c r="DI142" s="48"/>
      <c r="DJ142" s="48"/>
      <c r="DL142" s="48"/>
      <c r="DM142" s="48"/>
      <c r="DO142" s="48"/>
      <c r="DQ142" s="48"/>
      <c r="EG142" s="48"/>
      <c r="FQ142" s="255"/>
      <c r="FR142" s="255"/>
      <c r="HR142" s="255"/>
    </row>
    <row r="143" spans="1:442" ht="14.5">
      <c r="A143" s="256"/>
      <c r="B143" s="118"/>
      <c r="C143" s="118"/>
      <c r="D143" s="118"/>
      <c r="E143" s="11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48"/>
      <c r="CA143" s="48"/>
      <c r="CB143" s="48"/>
      <c r="CC143" s="48"/>
      <c r="CD143" s="48"/>
      <c r="CE143" s="48"/>
      <c r="CF143" s="48"/>
      <c r="CG143" s="48"/>
      <c r="CH143" s="48"/>
      <c r="CI143" s="48"/>
      <c r="CJ143" s="48"/>
      <c r="CK143" s="48"/>
      <c r="CL143" s="48"/>
      <c r="CM143" s="48"/>
      <c r="CN143" s="48"/>
      <c r="CO143" s="48"/>
      <c r="CP143" s="48"/>
      <c r="CQ143" s="48"/>
      <c r="CR143" s="48"/>
      <c r="CS143" s="48"/>
      <c r="CT143" s="48"/>
      <c r="CU143" s="48"/>
      <c r="CV143" s="48"/>
      <c r="CW143" s="48"/>
      <c r="CX143" s="48"/>
      <c r="CY143" s="48"/>
      <c r="CZ143" s="48"/>
      <c r="DA143" s="48"/>
      <c r="DB143" s="48"/>
      <c r="DC143" s="48"/>
      <c r="DH143" s="48"/>
      <c r="DI143" s="48"/>
      <c r="DJ143" s="48"/>
      <c r="DL143" s="48"/>
      <c r="DM143" s="48"/>
      <c r="DO143" s="48"/>
      <c r="DQ143" s="48"/>
      <c r="EG143" s="48"/>
      <c r="FQ143" s="255"/>
      <c r="FR143" s="255"/>
      <c r="HR143" s="255"/>
    </row>
    <row r="144" spans="1:442" ht="14.5">
      <c r="A144" s="256"/>
      <c r="B144" s="118"/>
      <c r="C144" s="118"/>
      <c r="D144" s="118"/>
      <c r="E144" s="11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8"/>
      <c r="AR144" s="48"/>
      <c r="AS144" s="48"/>
      <c r="AT144" s="48"/>
      <c r="AU144" s="48"/>
      <c r="AV144" s="48"/>
      <c r="AW144" s="48"/>
      <c r="AX144" s="48"/>
      <c r="AY144" s="48"/>
      <c r="AZ144" s="48"/>
      <c r="BA144" s="48"/>
      <c r="BB144" s="48"/>
      <c r="BC144" s="48"/>
      <c r="BD144" s="48"/>
      <c r="BE144" s="48"/>
      <c r="BF144" s="48"/>
      <c r="BG144" s="48"/>
      <c r="BH144" s="48"/>
      <c r="BI144" s="48"/>
      <c r="BJ144" s="48"/>
      <c r="BK144" s="48"/>
      <c r="BL144" s="48"/>
      <c r="BM144" s="48"/>
      <c r="BN144" s="48"/>
      <c r="BO144" s="48"/>
      <c r="BP144" s="48"/>
      <c r="BQ144" s="48"/>
      <c r="BR144" s="48"/>
      <c r="BS144" s="48"/>
      <c r="BT144" s="48"/>
      <c r="BU144" s="48"/>
      <c r="BV144" s="48"/>
      <c r="BW144" s="48"/>
      <c r="BX144" s="48"/>
      <c r="BY144" s="48"/>
      <c r="BZ144" s="48"/>
      <c r="CA144" s="48"/>
      <c r="CB144" s="48"/>
      <c r="CC144" s="48"/>
      <c r="CD144" s="48"/>
      <c r="CE144" s="48"/>
      <c r="CF144" s="48"/>
      <c r="CG144" s="48"/>
      <c r="CH144" s="48"/>
      <c r="CI144" s="48"/>
      <c r="CJ144" s="48"/>
      <c r="CK144" s="48"/>
      <c r="CL144" s="48"/>
      <c r="CM144" s="48"/>
      <c r="CN144" s="48"/>
      <c r="CO144" s="48"/>
      <c r="CP144" s="48"/>
      <c r="CQ144" s="48"/>
      <c r="CR144" s="48"/>
      <c r="CS144" s="48"/>
      <c r="CT144" s="48"/>
      <c r="CU144" s="48"/>
      <c r="CV144" s="48"/>
      <c r="CW144" s="48"/>
      <c r="CX144" s="48"/>
      <c r="CY144" s="48"/>
      <c r="CZ144" s="48"/>
      <c r="DA144" s="48"/>
      <c r="DB144" s="48"/>
      <c r="DC144" s="48"/>
      <c r="DH144" s="48"/>
      <c r="DI144" s="48"/>
      <c r="DJ144" s="48"/>
      <c r="DL144" s="48"/>
      <c r="DM144" s="48"/>
      <c r="DO144" s="48"/>
      <c r="DQ144" s="48"/>
      <c r="EG144" s="48"/>
      <c r="FQ144" s="255"/>
      <c r="FR144" s="255"/>
      <c r="HR144" s="255"/>
    </row>
    <row r="145" spans="1:226" ht="14.5">
      <c r="A145" s="256"/>
      <c r="B145" s="118"/>
      <c r="C145" s="118"/>
      <c r="D145" s="118"/>
      <c r="E145" s="11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c r="AS145" s="48"/>
      <c r="AT145" s="48"/>
      <c r="AU145" s="48"/>
      <c r="AV145" s="48"/>
      <c r="AW145" s="48"/>
      <c r="AX145" s="48"/>
      <c r="AY145" s="48"/>
      <c r="AZ145" s="48"/>
      <c r="BA145" s="48"/>
      <c r="BB145" s="48"/>
      <c r="BC145" s="48"/>
      <c r="BD145" s="48"/>
      <c r="BE145" s="48"/>
      <c r="BF145" s="48"/>
      <c r="BG145" s="48"/>
      <c r="BH145" s="48"/>
      <c r="BI145" s="48"/>
      <c r="BJ145" s="48"/>
      <c r="BK145" s="48"/>
      <c r="BL145" s="48"/>
      <c r="BM145" s="48"/>
      <c r="BN145" s="48"/>
      <c r="BO145" s="48"/>
      <c r="BP145" s="48"/>
      <c r="BQ145" s="48"/>
      <c r="BR145" s="48"/>
      <c r="BS145" s="48"/>
      <c r="BT145" s="48"/>
      <c r="BU145" s="48"/>
      <c r="BV145" s="48"/>
      <c r="BW145" s="48"/>
      <c r="BX145" s="48"/>
      <c r="BY145" s="48"/>
      <c r="BZ145" s="48"/>
      <c r="CA145" s="48"/>
      <c r="CB145" s="48"/>
      <c r="CC145" s="48"/>
      <c r="CD145" s="48"/>
      <c r="CE145" s="48"/>
      <c r="CF145" s="48"/>
      <c r="CG145" s="48"/>
      <c r="CH145" s="48"/>
      <c r="CI145" s="48"/>
      <c r="CJ145" s="48"/>
      <c r="CK145" s="48"/>
      <c r="CL145" s="48"/>
      <c r="CM145" s="48"/>
      <c r="CN145" s="48"/>
      <c r="CO145" s="48"/>
      <c r="CP145" s="48"/>
      <c r="CQ145" s="48"/>
      <c r="CR145" s="48"/>
      <c r="CS145" s="48"/>
      <c r="CT145" s="48"/>
      <c r="CU145" s="48"/>
      <c r="CV145" s="48"/>
      <c r="CW145" s="48"/>
      <c r="CX145" s="48"/>
      <c r="CY145" s="48"/>
      <c r="CZ145" s="48"/>
      <c r="DA145" s="48"/>
      <c r="DB145" s="48"/>
      <c r="DC145" s="48"/>
      <c r="DH145" s="48"/>
      <c r="DI145" s="48"/>
      <c r="DJ145" s="48"/>
      <c r="DL145" s="48"/>
      <c r="DM145" s="48"/>
      <c r="DO145" s="48"/>
      <c r="DQ145" s="48"/>
      <c r="EG145" s="48"/>
      <c r="FQ145" s="255"/>
      <c r="FR145" s="255"/>
      <c r="HR145" s="255"/>
    </row>
    <row r="146" spans="1:226" ht="14.5">
      <c r="A146" s="256"/>
      <c r="B146" s="118"/>
      <c r="C146" s="118"/>
      <c r="D146" s="118"/>
      <c r="E146" s="11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X146" s="48"/>
      <c r="AY146" s="48"/>
      <c r="AZ146" s="48"/>
      <c r="BA146" s="48"/>
      <c r="BB146" s="48"/>
      <c r="BC146" s="48"/>
      <c r="BD146" s="48"/>
      <c r="BE146" s="48"/>
      <c r="BF146" s="48"/>
      <c r="BG146" s="48"/>
      <c r="BH146" s="48"/>
      <c r="BI146" s="48"/>
      <c r="BJ146" s="48"/>
      <c r="BK146" s="48"/>
      <c r="BL146" s="48"/>
      <c r="BM146" s="48"/>
      <c r="BN146" s="48"/>
      <c r="BO146" s="48"/>
      <c r="BP146" s="48"/>
      <c r="BQ146" s="48"/>
      <c r="BR146" s="48"/>
      <c r="BS146" s="48"/>
      <c r="BT146" s="48"/>
      <c r="BU146" s="48"/>
      <c r="BV146" s="48"/>
      <c r="BW146" s="48"/>
      <c r="BX146" s="48"/>
      <c r="BY146" s="48"/>
      <c r="BZ146" s="48"/>
      <c r="CA146" s="48"/>
      <c r="CB146" s="48"/>
      <c r="CC146" s="48"/>
      <c r="CD146" s="48"/>
      <c r="CE146" s="48"/>
      <c r="CF146" s="48"/>
      <c r="CG146" s="48"/>
      <c r="CH146" s="48"/>
      <c r="CI146" s="48"/>
      <c r="CJ146" s="48"/>
      <c r="CK146" s="48"/>
      <c r="CL146" s="48"/>
      <c r="CM146" s="48"/>
      <c r="CN146" s="48"/>
      <c r="CO146" s="48"/>
      <c r="CP146" s="48"/>
      <c r="CQ146" s="48"/>
      <c r="CR146" s="48"/>
      <c r="CS146" s="48"/>
      <c r="CT146" s="48"/>
      <c r="CU146" s="48"/>
      <c r="CV146" s="48"/>
      <c r="CW146" s="48"/>
      <c r="CX146" s="48"/>
      <c r="CY146" s="48"/>
      <c r="CZ146" s="48"/>
      <c r="DA146" s="48"/>
      <c r="DB146" s="48"/>
      <c r="DC146" s="48"/>
      <c r="DH146" s="48"/>
      <c r="DI146" s="48"/>
      <c r="DJ146" s="48"/>
      <c r="DL146" s="48"/>
      <c r="DM146" s="48"/>
      <c r="DO146" s="48"/>
      <c r="DQ146" s="48"/>
      <c r="EG146" s="48"/>
      <c r="FQ146" s="255"/>
      <c r="FR146" s="255"/>
      <c r="HR146" s="255"/>
    </row>
    <row r="147" spans="1:226" ht="12.5">
      <c r="A147" s="118"/>
      <c r="B147" s="118"/>
      <c r="C147" s="118"/>
      <c r="D147" s="118"/>
      <c r="E147" s="11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c r="AX147" s="48"/>
      <c r="AY147" s="48"/>
      <c r="AZ147" s="48"/>
      <c r="BA147" s="48"/>
      <c r="BB147" s="48"/>
      <c r="BC147" s="48"/>
      <c r="BD147" s="48"/>
      <c r="BE147" s="48"/>
      <c r="BF147" s="48"/>
      <c r="BG147" s="48"/>
      <c r="BH147" s="48"/>
      <c r="BI147" s="48"/>
      <c r="BJ147" s="48"/>
      <c r="BK147" s="48"/>
      <c r="BL147" s="48"/>
      <c r="BM147" s="48"/>
      <c r="BN147" s="48"/>
      <c r="BO147" s="48"/>
      <c r="BP147" s="48"/>
      <c r="BQ147" s="48"/>
      <c r="BR147" s="48"/>
      <c r="BS147" s="48"/>
      <c r="BT147" s="48"/>
      <c r="BU147" s="48"/>
      <c r="BV147" s="48"/>
      <c r="BW147" s="48"/>
      <c r="BX147" s="48"/>
      <c r="BY147" s="48"/>
      <c r="BZ147" s="48"/>
      <c r="CA147" s="48"/>
      <c r="CB147" s="48"/>
      <c r="CC147" s="48"/>
      <c r="CD147" s="48"/>
      <c r="CE147" s="48"/>
      <c r="CF147" s="48"/>
      <c r="CG147" s="48"/>
      <c r="CH147" s="48"/>
      <c r="CI147" s="48"/>
      <c r="CJ147" s="48"/>
      <c r="CK147" s="48"/>
      <c r="CL147" s="48"/>
      <c r="CM147" s="48"/>
      <c r="CN147" s="48"/>
      <c r="CO147" s="48"/>
      <c r="CP147" s="48"/>
      <c r="CQ147" s="48"/>
      <c r="CR147" s="48"/>
      <c r="CS147" s="48"/>
      <c r="CT147" s="48"/>
      <c r="CU147" s="48"/>
      <c r="CV147" s="48"/>
      <c r="CW147" s="48"/>
      <c r="CX147" s="48"/>
      <c r="CY147" s="48"/>
      <c r="CZ147" s="48"/>
      <c r="DA147" s="48"/>
      <c r="DB147" s="48"/>
      <c r="DC147" s="48"/>
      <c r="DH147" s="48"/>
      <c r="DI147" s="48"/>
      <c r="DJ147" s="48"/>
      <c r="DL147" s="48"/>
      <c r="DM147" s="48"/>
      <c r="DO147" s="48"/>
      <c r="DQ147" s="48"/>
      <c r="EG147" s="48"/>
      <c r="FQ147" s="255"/>
      <c r="FR147" s="255"/>
      <c r="HR147" s="255"/>
    </row>
    <row r="148" spans="1:226" ht="12.5">
      <c r="A148" s="118"/>
      <c r="B148" s="118"/>
      <c r="C148" s="118"/>
      <c r="D148" s="118"/>
      <c r="E148" s="11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c r="AX148" s="48"/>
      <c r="AY148" s="48"/>
      <c r="AZ148" s="48"/>
      <c r="BA148" s="48"/>
      <c r="BB148" s="48"/>
      <c r="BC148" s="48"/>
      <c r="BD148" s="48"/>
      <c r="BE148" s="48"/>
      <c r="BF148" s="48"/>
      <c r="BG148" s="48"/>
      <c r="BH148" s="48"/>
      <c r="BI148" s="48"/>
      <c r="BJ148" s="48"/>
      <c r="BK148" s="48"/>
      <c r="BL148" s="48"/>
      <c r="BM148" s="48"/>
      <c r="BN148" s="48"/>
      <c r="BO148" s="48"/>
      <c r="BP148" s="48"/>
      <c r="BQ148" s="48"/>
      <c r="BR148" s="48"/>
      <c r="BS148" s="48"/>
      <c r="BT148" s="48"/>
      <c r="BU148" s="48"/>
      <c r="BV148" s="48"/>
      <c r="BW148" s="48"/>
      <c r="BX148" s="48"/>
      <c r="BY148" s="48"/>
      <c r="BZ148" s="48"/>
      <c r="CA148" s="48"/>
      <c r="CB148" s="48"/>
      <c r="CC148" s="48"/>
      <c r="CD148" s="48"/>
      <c r="CE148" s="48"/>
      <c r="CF148" s="48"/>
      <c r="CG148" s="48"/>
      <c r="CH148" s="48"/>
      <c r="CI148" s="48"/>
      <c r="CJ148" s="48"/>
      <c r="CK148" s="48"/>
      <c r="CL148" s="48"/>
      <c r="CM148" s="48"/>
      <c r="CN148" s="48"/>
      <c r="CO148" s="48"/>
      <c r="CP148" s="48"/>
      <c r="CQ148" s="48"/>
      <c r="CR148" s="48"/>
      <c r="CS148" s="48"/>
      <c r="CT148" s="48"/>
      <c r="CU148" s="48"/>
      <c r="CV148" s="48"/>
      <c r="CW148" s="48"/>
      <c r="CX148" s="48"/>
      <c r="CY148" s="48"/>
      <c r="CZ148" s="48"/>
      <c r="DA148" s="48"/>
      <c r="DB148" s="48"/>
      <c r="DC148" s="48"/>
      <c r="DH148" s="48"/>
      <c r="DI148" s="48"/>
      <c r="DJ148" s="48"/>
      <c r="DL148" s="48"/>
      <c r="DM148" s="48"/>
      <c r="DO148" s="48"/>
      <c r="DQ148" s="48"/>
      <c r="EG148" s="48"/>
      <c r="FQ148" s="255"/>
      <c r="FR148" s="255"/>
      <c r="HR148" s="255"/>
    </row>
    <row r="149" spans="1:226" ht="12.5">
      <c r="A149" s="118"/>
      <c r="B149" s="118"/>
      <c r="C149" s="118"/>
      <c r="D149" s="118"/>
      <c r="E149" s="11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c r="AS149" s="48"/>
      <c r="AT149" s="48"/>
      <c r="AU149" s="48"/>
      <c r="AV149" s="48"/>
      <c r="AW149" s="48"/>
      <c r="AX149" s="48"/>
      <c r="AY149" s="48"/>
      <c r="AZ149" s="48"/>
      <c r="BA149" s="48"/>
      <c r="BB149" s="48"/>
      <c r="BC149" s="48"/>
      <c r="BD149" s="48"/>
      <c r="BE149" s="48"/>
      <c r="BF149" s="48"/>
      <c r="BG149" s="48"/>
      <c r="BH149" s="48"/>
      <c r="BI149" s="48"/>
      <c r="BJ149" s="48"/>
      <c r="BK149" s="48"/>
      <c r="BL149" s="48"/>
      <c r="BM149" s="48"/>
      <c r="BN149" s="48"/>
      <c r="BO149" s="48"/>
      <c r="BP149" s="48"/>
      <c r="BQ149" s="48"/>
      <c r="BR149" s="48"/>
      <c r="BS149" s="48"/>
      <c r="BT149" s="48"/>
      <c r="BU149" s="48"/>
      <c r="BV149" s="48"/>
      <c r="BW149" s="48"/>
      <c r="BX149" s="48"/>
      <c r="BY149" s="48"/>
      <c r="BZ149" s="48"/>
      <c r="CA149" s="48"/>
      <c r="CB149" s="48"/>
      <c r="CC149" s="48"/>
      <c r="CD149" s="48"/>
      <c r="CE149" s="48"/>
      <c r="CF149" s="48"/>
      <c r="CG149" s="48"/>
      <c r="CH149" s="48"/>
      <c r="CI149" s="48"/>
      <c r="CJ149" s="48"/>
      <c r="CK149" s="48"/>
      <c r="CL149" s="48"/>
      <c r="CM149" s="48"/>
      <c r="CN149" s="48"/>
      <c r="CO149" s="48"/>
      <c r="CP149" s="48"/>
      <c r="CQ149" s="48"/>
      <c r="CR149" s="48"/>
      <c r="CS149" s="48"/>
      <c r="CT149" s="48"/>
      <c r="CU149" s="48"/>
      <c r="CV149" s="48"/>
      <c r="CW149" s="48"/>
      <c r="CX149" s="48"/>
      <c r="CY149" s="48"/>
      <c r="CZ149" s="48"/>
      <c r="DA149" s="48"/>
      <c r="DB149" s="48"/>
      <c r="DC149" s="48"/>
      <c r="DH149" s="48"/>
      <c r="DI149" s="48"/>
      <c r="DJ149" s="48"/>
      <c r="DL149" s="48"/>
      <c r="DM149" s="48"/>
      <c r="DO149" s="48"/>
      <c r="DQ149" s="48"/>
      <c r="EG149" s="48"/>
      <c r="FQ149" s="255"/>
      <c r="FR149" s="255"/>
      <c r="HR149" s="255"/>
    </row>
    <row r="150" spans="1:226" ht="62.5">
      <c r="A150" s="323" t="s">
        <v>5967</v>
      </c>
      <c r="B150" s="9" t="s">
        <v>5968</v>
      </c>
      <c r="C150" s="118"/>
      <c r="D150" s="118"/>
      <c r="E150" s="11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c r="AS150" s="48"/>
      <c r="AT150" s="48"/>
      <c r="AU150" s="48"/>
      <c r="AV150" s="48"/>
      <c r="AW150" s="48"/>
      <c r="AX150" s="48"/>
      <c r="AY150" s="48"/>
      <c r="AZ150" s="48"/>
      <c r="BA150" s="48"/>
      <c r="BB150" s="48"/>
      <c r="BC150" s="48"/>
      <c r="BD150" s="48"/>
      <c r="BE150" s="48"/>
      <c r="BF150" s="48"/>
      <c r="BG150" s="48"/>
      <c r="BH150" s="48"/>
      <c r="BI150" s="48"/>
      <c r="BJ150" s="48"/>
      <c r="BK150" s="48"/>
      <c r="BL150" s="48"/>
      <c r="BM150" s="48"/>
      <c r="BN150" s="48"/>
      <c r="BO150" s="48"/>
      <c r="BP150" s="48"/>
      <c r="BQ150" s="48"/>
      <c r="BR150" s="48"/>
      <c r="BS150" s="48"/>
      <c r="BT150" s="48"/>
      <c r="BU150" s="48"/>
      <c r="BV150" s="48"/>
      <c r="BW150" s="48"/>
      <c r="BX150" s="48"/>
      <c r="BY150" s="48"/>
      <c r="BZ150" s="48"/>
      <c r="CA150" s="48"/>
      <c r="CB150" s="48"/>
      <c r="CC150" s="48"/>
      <c r="CD150" s="48"/>
      <c r="CE150" s="48"/>
      <c r="CF150" s="48"/>
      <c r="CG150" s="48"/>
      <c r="CH150" s="48"/>
      <c r="CI150" s="48"/>
      <c r="CJ150" s="48"/>
      <c r="CK150" s="48"/>
      <c r="CL150" s="48"/>
      <c r="CM150" s="48"/>
      <c r="CN150" s="48"/>
      <c r="CO150" s="48"/>
      <c r="CP150" s="48"/>
      <c r="CQ150" s="48"/>
      <c r="CR150" s="48"/>
      <c r="CS150" s="48"/>
      <c r="CT150" s="48"/>
      <c r="CU150" s="48"/>
      <c r="CV150" s="48"/>
      <c r="CW150" s="48"/>
      <c r="CX150" s="48"/>
      <c r="CY150" s="48"/>
      <c r="CZ150" s="48"/>
      <c r="DA150" s="48"/>
      <c r="DB150" s="48"/>
      <c r="DC150" s="48"/>
      <c r="DH150" s="48"/>
      <c r="DI150" s="48"/>
      <c r="DJ150" s="48"/>
      <c r="DL150" s="48"/>
      <c r="DM150" s="48"/>
      <c r="DO150" s="48"/>
      <c r="DQ150" s="48"/>
      <c r="EG150" s="48"/>
      <c r="FQ150" s="255"/>
      <c r="FR150" s="255"/>
      <c r="HR150" s="255"/>
    </row>
    <row r="151" spans="1:226" ht="75">
      <c r="A151" s="297"/>
      <c r="B151" s="9" t="s">
        <v>5969</v>
      </c>
      <c r="C151" s="118"/>
      <c r="D151" s="118"/>
      <c r="E151" s="11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c r="AK151" s="48"/>
      <c r="AL151" s="48"/>
      <c r="AM151" s="48"/>
      <c r="AN151" s="48"/>
      <c r="AO151" s="48"/>
      <c r="AP151" s="48"/>
      <c r="AQ151" s="48"/>
      <c r="AR151" s="48"/>
      <c r="AS151" s="48"/>
      <c r="AT151" s="48"/>
      <c r="AU151" s="48"/>
      <c r="AV151" s="48"/>
      <c r="AW151" s="48"/>
      <c r="AX151" s="48"/>
      <c r="AY151" s="48"/>
      <c r="AZ151" s="48"/>
      <c r="BA151" s="48"/>
      <c r="BB151" s="48"/>
      <c r="BC151" s="48"/>
      <c r="BD151" s="48"/>
      <c r="BE151" s="48"/>
      <c r="BF151" s="48"/>
      <c r="BG151" s="48"/>
      <c r="BH151" s="48"/>
      <c r="BI151" s="48"/>
      <c r="BJ151" s="48"/>
      <c r="BK151" s="48"/>
      <c r="BL151" s="48"/>
      <c r="BM151" s="48"/>
      <c r="BN151" s="48"/>
      <c r="BO151" s="48"/>
      <c r="BP151" s="48"/>
      <c r="BQ151" s="48"/>
      <c r="BR151" s="48"/>
      <c r="BS151" s="48"/>
      <c r="BT151" s="48"/>
      <c r="BU151" s="48"/>
      <c r="BV151" s="48"/>
      <c r="BW151" s="48"/>
      <c r="BX151" s="48"/>
      <c r="BY151" s="48"/>
      <c r="BZ151" s="48"/>
      <c r="CA151" s="48"/>
      <c r="CB151" s="48"/>
      <c r="CC151" s="48"/>
      <c r="CD151" s="48"/>
      <c r="CE151" s="48"/>
      <c r="CF151" s="48"/>
      <c r="CG151" s="48"/>
      <c r="CH151" s="48"/>
      <c r="CI151" s="48"/>
      <c r="CJ151" s="48"/>
      <c r="CK151" s="48"/>
      <c r="CL151" s="48"/>
      <c r="CM151" s="48"/>
      <c r="CN151" s="48"/>
      <c r="CO151" s="48"/>
      <c r="CP151" s="48"/>
      <c r="CQ151" s="48"/>
      <c r="CR151" s="48"/>
      <c r="CS151" s="48"/>
      <c r="CT151" s="48"/>
      <c r="CU151" s="48"/>
      <c r="CV151" s="48"/>
      <c r="CW151" s="48"/>
      <c r="CX151" s="48"/>
      <c r="CY151" s="48"/>
      <c r="CZ151" s="48"/>
      <c r="DA151" s="48"/>
      <c r="DB151" s="48"/>
      <c r="DC151" s="48"/>
      <c r="DH151" s="48"/>
      <c r="DI151" s="48"/>
      <c r="DJ151" s="48"/>
      <c r="DL151" s="48"/>
      <c r="DM151" s="48"/>
      <c r="DO151" s="48"/>
      <c r="DQ151" s="48"/>
      <c r="EG151" s="48"/>
      <c r="FQ151" s="255"/>
      <c r="FR151" s="255"/>
      <c r="HR151" s="255"/>
    </row>
    <row r="152" spans="1:226" ht="12.5">
      <c r="A152" s="118"/>
      <c r="B152" s="118"/>
      <c r="C152" s="118"/>
      <c r="D152" s="118"/>
      <c r="E152" s="11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c r="AK152" s="48"/>
      <c r="AL152" s="48"/>
      <c r="AM152" s="48"/>
      <c r="AN152" s="48"/>
      <c r="AO152" s="48"/>
      <c r="AP152" s="48"/>
      <c r="AQ152" s="48"/>
      <c r="AR152" s="48"/>
      <c r="AS152" s="48"/>
      <c r="AT152" s="48"/>
      <c r="AU152" s="48"/>
      <c r="AV152" s="48"/>
      <c r="AW152" s="48"/>
      <c r="AX152" s="48"/>
      <c r="AY152" s="48"/>
      <c r="AZ152" s="48"/>
      <c r="BA152" s="48"/>
      <c r="BB152" s="48"/>
      <c r="BC152" s="48"/>
      <c r="BD152" s="48"/>
      <c r="BE152" s="48"/>
      <c r="BF152" s="48"/>
      <c r="BG152" s="48"/>
      <c r="BH152" s="48"/>
      <c r="BI152" s="48"/>
      <c r="BJ152" s="48"/>
      <c r="BK152" s="48"/>
      <c r="BL152" s="48"/>
      <c r="BM152" s="48"/>
      <c r="BN152" s="48"/>
      <c r="BO152" s="48"/>
      <c r="BP152" s="48"/>
      <c r="BQ152" s="48"/>
      <c r="BR152" s="48"/>
      <c r="BS152" s="48"/>
      <c r="BT152" s="48"/>
      <c r="BU152" s="48"/>
      <c r="BV152" s="48"/>
      <c r="BW152" s="48"/>
      <c r="BX152" s="48"/>
      <c r="BY152" s="48"/>
      <c r="BZ152" s="48"/>
      <c r="CA152" s="48"/>
      <c r="CB152" s="48"/>
      <c r="CC152" s="48"/>
      <c r="CD152" s="48"/>
      <c r="CE152" s="48"/>
      <c r="CF152" s="48"/>
      <c r="CG152" s="48"/>
      <c r="CH152" s="48"/>
      <c r="CI152" s="48"/>
      <c r="CJ152" s="48"/>
      <c r="CK152" s="48"/>
      <c r="CL152" s="48"/>
      <c r="CM152" s="48"/>
      <c r="CN152" s="48"/>
      <c r="CO152" s="48"/>
      <c r="CP152" s="48"/>
      <c r="CQ152" s="48"/>
      <c r="CR152" s="48"/>
      <c r="CS152" s="48"/>
      <c r="CT152" s="48"/>
      <c r="CU152" s="48"/>
      <c r="CV152" s="48"/>
      <c r="CW152" s="48"/>
      <c r="CX152" s="48"/>
      <c r="CY152" s="48"/>
      <c r="CZ152" s="48"/>
      <c r="DA152" s="48"/>
      <c r="DB152" s="48"/>
      <c r="DC152" s="48"/>
      <c r="DH152" s="48"/>
      <c r="DI152" s="48"/>
      <c r="DJ152" s="48"/>
      <c r="DL152" s="48"/>
      <c r="DM152" s="48"/>
      <c r="DO152" s="48"/>
      <c r="DQ152" s="48"/>
      <c r="EG152" s="48"/>
      <c r="FQ152" s="255"/>
      <c r="FR152" s="255"/>
      <c r="HR152" s="255"/>
    </row>
    <row r="153" spans="1:226" ht="12.5">
      <c r="A153" s="118"/>
      <c r="B153" s="118"/>
      <c r="C153" s="118"/>
      <c r="D153" s="118"/>
      <c r="E153" s="11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c r="BE153" s="48"/>
      <c r="BF153" s="48"/>
      <c r="BG153" s="48"/>
      <c r="BH153" s="48"/>
      <c r="BI153" s="48"/>
      <c r="BJ153" s="48"/>
      <c r="BK153" s="48"/>
      <c r="BL153" s="48"/>
      <c r="BM153" s="48"/>
      <c r="BN153" s="48"/>
      <c r="BO153" s="48"/>
      <c r="BP153" s="48"/>
      <c r="BQ153" s="48"/>
      <c r="BR153" s="48"/>
      <c r="BS153" s="48"/>
      <c r="BT153" s="48"/>
      <c r="BU153" s="48"/>
      <c r="BV153" s="48"/>
      <c r="BW153" s="48"/>
      <c r="BX153" s="48"/>
      <c r="BY153" s="48"/>
      <c r="BZ153" s="48"/>
      <c r="CA153" s="48"/>
      <c r="CB153" s="48"/>
      <c r="CC153" s="48"/>
      <c r="CD153" s="48"/>
      <c r="CE153" s="48"/>
      <c r="CF153" s="48"/>
      <c r="CG153" s="48"/>
      <c r="CH153" s="48"/>
      <c r="CI153" s="48"/>
      <c r="CJ153" s="48"/>
      <c r="CK153" s="48"/>
      <c r="CL153" s="48"/>
      <c r="CM153" s="48"/>
      <c r="CN153" s="48"/>
      <c r="CO153" s="48"/>
      <c r="CP153" s="48"/>
      <c r="CQ153" s="48"/>
      <c r="CR153" s="48"/>
      <c r="CS153" s="48"/>
      <c r="CT153" s="48"/>
      <c r="CU153" s="48"/>
      <c r="CV153" s="48"/>
      <c r="CW153" s="48"/>
      <c r="CX153" s="48"/>
      <c r="CY153" s="48"/>
      <c r="CZ153" s="48"/>
      <c r="DA153" s="48"/>
      <c r="DB153" s="48"/>
      <c r="DC153" s="48"/>
      <c r="DH153" s="48"/>
      <c r="DI153" s="48"/>
      <c r="DJ153" s="48"/>
      <c r="DL153" s="48"/>
      <c r="DM153" s="48"/>
      <c r="DO153" s="48"/>
      <c r="DQ153" s="48"/>
      <c r="EG153" s="48"/>
      <c r="FQ153" s="255"/>
      <c r="FR153" s="255"/>
      <c r="HR153" s="255"/>
    </row>
    <row r="154" spans="1:226" ht="12.5">
      <c r="A154" s="118"/>
      <c r="B154" s="118"/>
      <c r="C154" s="118"/>
      <c r="D154" s="118"/>
      <c r="E154" s="11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8"/>
      <c r="AR154" s="48"/>
      <c r="AS154" s="48"/>
      <c r="AT154" s="48"/>
      <c r="AU154" s="48"/>
      <c r="AV154" s="48"/>
      <c r="AW154" s="48"/>
      <c r="AX154" s="48"/>
      <c r="AY154" s="48"/>
      <c r="AZ154" s="48"/>
      <c r="BA154" s="48"/>
      <c r="BB154" s="48"/>
      <c r="BC154" s="48"/>
      <c r="BD154" s="48"/>
      <c r="BE154" s="48"/>
      <c r="BF154" s="48"/>
      <c r="BG154" s="48"/>
      <c r="BH154" s="48"/>
      <c r="BI154" s="48"/>
      <c r="BJ154" s="48"/>
      <c r="BK154" s="48"/>
      <c r="BL154" s="48"/>
      <c r="BM154" s="48"/>
      <c r="BN154" s="48"/>
      <c r="BO154" s="48"/>
      <c r="BP154" s="48"/>
      <c r="BQ154" s="48"/>
      <c r="BR154" s="48"/>
      <c r="BS154" s="48"/>
      <c r="BT154" s="48"/>
      <c r="BU154" s="48"/>
      <c r="BV154" s="48"/>
      <c r="BW154" s="48"/>
      <c r="BX154" s="48"/>
      <c r="BY154" s="48"/>
      <c r="BZ154" s="48"/>
      <c r="CA154" s="48"/>
      <c r="CB154" s="48"/>
      <c r="CC154" s="48"/>
      <c r="CD154" s="48"/>
      <c r="CE154" s="48"/>
      <c r="CF154" s="48"/>
      <c r="CG154" s="48"/>
      <c r="CH154" s="48"/>
      <c r="CI154" s="48"/>
      <c r="CJ154" s="48"/>
      <c r="CK154" s="48"/>
      <c r="CL154" s="48"/>
      <c r="CM154" s="48"/>
      <c r="CN154" s="48"/>
      <c r="CO154" s="48"/>
      <c r="CP154" s="48"/>
      <c r="CQ154" s="48"/>
      <c r="CR154" s="48"/>
      <c r="CS154" s="48"/>
      <c r="CT154" s="48"/>
      <c r="CU154" s="48"/>
      <c r="CV154" s="48"/>
      <c r="CW154" s="48"/>
      <c r="CX154" s="48"/>
      <c r="CY154" s="48"/>
      <c r="CZ154" s="48"/>
      <c r="DA154" s="48"/>
      <c r="DB154" s="48"/>
      <c r="DC154" s="48"/>
      <c r="DH154" s="48"/>
      <c r="DI154" s="48"/>
      <c r="DJ154" s="48"/>
      <c r="DL154" s="48"/>
      <c r="DM154" s="48"/>
      <c r="DO154" s="48"/>
      <c r="DQ154" s="48"/>
      <c r="EG154" s="48"/>
      <c r="FQ154" s="255"/>
      <c r="FR154" s="255"/>
      <c r="HR154" s="255"/>
    </row>
    <row r="155" spans="1:226" ht="12.5">
      <c r="A155" s="118"/>
      <c r="B155" s="118"/>
      <c r="C155" s="118"/>
      <c r="D155" s="118"/>
      <c r="E155" s="11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c r="AX155" s="48"/>
      <c r="AY155" s="48"/>
      <c r="AZ155" s="48"/>
      <c r="BA155" s="48"/>
      <c r="BB155" s="48"/>
      <c r="BC155" s="48"/>
      <c r="BD155" s="48"/>
      <c r="BE155" s="48"/>
      <c r="BF155" s="48"/>
      <c r="BG155" s="48"/>
      <c r="BH155" s="48"/>
      <c r="BI155" s="48"/>
      <c r="BJ155" s="48"/>
      <c r="BK155" s="48"/>
      <c r="BL155" s="48"/>
      <c r="BM155" s="48"/>
      <c r="BN155" s="48"/>
      <c r="BO155" s="48"/>
      <c r="BP155" s="48"/>
      <c r="BQ155" s="48"/>
      <c r="BR155" s="48"/>
      <c r="BS155" s="48"/>
      <c r="BT155" s="48"/>
      <c r="BU155" s="48"/>
      <c r="BV155" s="48"/>
      <c r="BW155" s="48"/>
      <c r="BX155" s="48"/>
      <c r="BY155" s="48"/>
      <c r="BZ155" s="48"/>
      <c r="CA155" s="48"/>
      <c r="CB155" s="48"/>
      <c r="CC155" s="48"/>
      <c r="CD155" s="48"/>
      <c r="CE155" s="48"/>
      <c r="CF155" s="48"/>
      <c r="CG155" s="48"/>
      <c r="CH155" s="48"/>
      <c r="CI155" s="48"/>
      <c r="CJ155" s="48"/>
      <c r="CK155" s="48"/>
      <c r="CL155" s="48"/>
      <c r="CM155" s="48"/>
      <c r="CN155" s="48"/>
      <c r="CO155" s="48"/>
      <c r="CP155" s="48"/>
      <c r="CQ155" s="48"/>
      <c r="CR155" s="48"/>
      <c r="CS155" s="48"/>
      <c r="CT155" s="48"/>
      <c r="CU155" s="48"/>
      <c r="CV155" s="48"/>
      <c r="CW155" s="48"/>
      <c r="CX155" s="48"/>
      <c r="CY155" s="48"/>
      <c r="CZ155" s="48"/>
      <c r="DA155" s="48"/>
      <c r="DB155" s="48"/>
      <c r="DC155" s="48"/>
      <c r="DH155" s="48"/>
      <c r="DI155" s="48"/>
      <c r="DJ155" s="48"/>
      <c r="DL155" s="48"/>
      <c r="DM155" s="48"/>
      <c r="DO155" s="48"/>
      <c r="DQ155" s="48"/>
      <c r="EG155" s="48"/>
      <c r="FQ155" s="255"/>
      <c r="FR155" s="255"/>
      <c r="HR155" s="255"/>
    </row>
    <row r="156" spans="1:226" ht="12.5">
      <c r="A156" s="118"/>
      <c r="B156" s="118"/>
      <c r="C156" s="118"/>
      <c r="D156" s="118"/>
      <c r="E156" s="11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c r="AK156" s="48"/>
      <c r="AL156" s="48"/>
      <c r="AM156" s="48"/>
      <c r="AN156" s="48"/>
      <c r="AO156" s="48"/>
      <c r="AP156" s="48"/>
      <c r="AQ156" s="48"/>
      <c r="AR156" s="48"/>
      <c r="AS156" s="48"/>
      <c r="AT156" s="48"/>
      <c r="AU156" s="48"/>
      <c r="AV156" s="48"/>
      <c r="AW156" s="48"/>
      <c r="AX156" s="48"/>
      <c r="AY156" s="48"/>
      <c r="AZ156" s="48"/>
      <c r="BA156" s="48"/>
      <c r="BB156" s="48"/>
      <c r="BC156" s="48"/>
      <c r="BD156" s="48"/>
      <c r="BE156" s="48"/>
      <c r="BF156" s="48"/>
      <c r="BG156" s="48"/>
      <c r="BH156" s="48"/>
      <c r="BI156" s="48"/>
      <c r="BJ156" s="48"/>
      <c r="BK156" s="48"/>
      <c r="BL156" s="48"/>
      <c r="BM156" s="48"/>
      <c r="BN156" s="48"/>
      <c r="BO156" s="48"/>
      <c r="BP156" s="48"/>
      <c r="BQ156" s="48"/>
      <c r="BR156" s="48"/>
      <c r="BS156" s="48"/>
      <c r="BT156" s="48"/>
      <c r="BU156" s="48"/>
      <c r="BV156" s="48"/>
      <c r="BW156" s="48"/>
      <c r="BX156" s="48"/>
      <c r="BY156" s="48"/>
      <c r="BZ156" s="48"/>
      <c r="CA156" s="48"/>
      <c r="CB156" s="48"/>
      <c r="CC156" s="48"/>
      <c r="CD156" s="48"/>
      <c r="CE156" s="48"/>
      <c r="CF156" s="48"/>
      <c r="CG156" s="48"/>
      <c r="CH156" s="48"/>
      <c r="CI156" s="48"/>
      <c r="CJ156" s="48"/>
      <c r="CK156" s="48"/>
      <c r="CL156" s="48"/>
      <c r="CM156" s="48"/>
      <c r="CN156" s="48"/>
      <c r="CO156" s="48"/>
      <c r="CP156" s="48"/>
      <c r="CQ156" s="48"/>
      <c r="CR156" s="48"/>
      <c r="CS156" s="48"/>
      <c r="CT156" s="48"/>
      <c r="CU156" s="48"/>
      <c r="CV156" s="48"/>
      <c r="CW156" s="48"/>
      <c r="CX156" s="48"/>
      <c r="CY156" s="48"/>
      <c r="CZ156" s="48"/>
      <c r="DA156" s="48"/>
      <c r="DB156" s="48"/>
      <c r="DC156" s="48"/>
      <c r="DH156" s="48"/>
      <c r="DI156" s="48"/>
      <c r="DJ156" s="48"/>
      <c r="DL156" s="48"/>
      <c r="DM156" s="48"/>
      <c r="DO156" s="48"/>
      <c r="DQ156" s="48"/>
      <c r="EG156" s="48"/>
      <c r="FQ156" s="255"/>
      <c r="FR156" s="255"/>
      <c r="HR156" s="255"/>
    </row>
    <row r="157" spans="1:226" ht="12.5">
      <c r="A157" s="118"/>
      <c r="B157" s="118"/>
      <c r="C157" s="118"/>
      <c r="D157" s="118"/>
      <c r="E157" s="11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c r="AX157" s="48"/>
      <c r="AY157" s="48"/>
      <c r="AZ157" s="48"/>
      <c r="BA157" s="48"/>
      <c r="BB157" s="48"/>
      <c r="BC157" s="48"/>
      <c r="BD157" s="48"/>
      <c r="BE157" s="48"/>
      <c r="BF157" s="48"/>
      <c r="BG157" s="48"/>
      <c r="BH157" s="48"/>
      <c r="BI157" s="48"/>
      <c r="BJ157" s="48"/>
      <c r="BK157" s="48"/>
      <c r="BL157" s="48"/>
      <c r="BM157" s="48"/>
      <c r="BN157" s="48"/>
      <c r="BO157" s="48"/>
      <c r="BP157" s="48"/>
      <c r="BQ157" s="48"/>
      <c r="BR157" s="48"/>
      <c r="BS157" s="48"/>
      <c r="BT157" s="48"/>
      <c r="BU157" s="48"/>
      <c r="BV157" s="48"/>
      <c r="BW157" s="48"/>
      <c r="BX157" s="48"/>
      <c r="BY157" s="48"/>
      <c r="BZ157" s="48"/>
      <c r="CA157" s="48"/>
      <c r="CB157" s="48"/>
      <c r="CC157" s="48"/>
      <c r="CD157" s="48"/>
      <c r="CE157" s="48"/>
      <c r="CF157" s="48"/>
      <c r="CG157" s="48"/>
      <c r="CH157" s="48"/>
      <c r="CI157" s="48"/>
      <c r="CJ157" s="48"/>
      <c r="CK157" s="48"/>
      <c r="CL157" s="48"/>
      <c r="CM157" s="48"/>
      <c r="CN157" s="48"/>
      <c r="CO157" s="48"/>
      <c r="CP157" s="48"/>
      <c r="CQ157" s="48"/>
      <c r="CR157" s="48"/>
      <c r="CS157" s="48"/>
      <c r="CT157" s="48"/>
      <c r="CU157" s="48"/>
      <c r="CV157" s="48"/>
      <c r="CW157" s="48"/>
      <c r="CX157" s="48"/>
      <c r="CY157" s="48"/>
      <c r="CZ157" s="48"/>
      <c r="DA157" s="48"/>
      <c r="DB157" s="48"/>
      <c r="DC157" s="48"/>
      <c r="DH157" s="48"/>
      <c r="DI157" s="48"/>
      <c r="DJ157" s="48"/>
      <c r="DL157" s="48"/>
      <c r="DM157" s="48"/>
      <c r="DO157" s="48"/>
      <c r="DQ157" s="48"/>
      <c r="EG157" s="48"/>
      <c r="FQ157" s="255"/>
      <c r="FR157" s="255"/>
      <c r="HR157" s="255"/>
    </row>
    <row r="158" spans="1:226" ht="12.5">
      <c r="A158" s="118"/>
      <c r="B158" s="118"/>
      <c r="C158" s="118"/>
      <c r="D158" s="118"/>
      <c r="E158" s="11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c r="AS158" s="48"/>
      <c r="AT158" s="48"/>
      <c r="AU158" s="48"/>
      <c r="AV158" s="48"/>
      <c r="AW158" s="48"/>
      <c r="AX158" s="48"/>
      <c r="AY158" s="48"/>
      <c r="AZ158" s="48"/>
      <c r="BA158" s="48"/>
      <c r="BB158" s="48"/>
      <c r="BC158" s="48"/>
      <c r="BD158" s="48"/>
      <c r="BE158" s="48"/>
      <c r="BF158" s="48"/>
      <c r="BG158" s="48"/>
      <c r="BH158" s="48"/>
      <c r="BI158" s="48"/>
      <c r="BJ158" s="48"/>
      <c r="BK158" s="48"/>
      <c r="BL158" s="48"/>
      <c r="BM158" s="48"/>
      <c r="BN158" s="48"/>
      <c r="BO158" s="48"/>
      <c r="BP158" s="48"/>
      <c r="BQ158" s="48"/>
      <c r="BR158" s="48"/>
      <c r="BS158" s="48"/>
      <c r="BT158" s="48"/>
      <c r="BU158" s="48"/>
      <c r="BV158" s="48"/>
      <c r="BW158" s="48"/>
      <c r="BX158" s="48"/>
      <c r="BY158" s="48"/>
      <c r="BZ158" s="48"/>
      <c r="CA158" s="48"/>
      <c r="CB158" s="48"/>
      <c r="CC158" s="48"/>
      <c r="CD158" s="48"/>
      <c r="CE158" s="48"/>
      <c r="CF158" s="48"/>
      <c r="CG158" s="48"/>
      <c r="CH158" s="48"/>
      <c r="CI158" s="48"/>
      <c r="CJ158" s="48"/>
      <c r="CK158" s="48"/>
      <c r="CL158" s="48"/>
      <c r="CM158" s="48"/>
      <c r="CN158" s="48"/>
      <c r="CO158" s="48"/>
      <c r="CP158" s="48"/>
      <c r="CQ158" s="48"/>
      <c r="CR158" s="48"/>
      <c r="CS158" s="48"/>
      <c r="CT158" s="48"/>
      <c r="CU158" s="48"/>
      <c r="CV158" s="48"/>
      <c r="CW158" s="48"/>
      <c r="CX158" s="48"/>
      <c r="CY158" s="48"/>
      <c r="CZ158" s="48"/>
      <c r="DA158" s="48"/>
      <c r="DB158" s="48"/>
      <c r="DC158" s="48"/>
      <c r="DH158" s="48"/>
      <c r="DI158" s="48"/>
      <c r="DJ158" s="48"/>
      <c r="DL158" s="48"/>
      <c r="DM158" s="48"/>
      <c r="DO158" s="48"/>
      <c r="DQ158" s="48"/>
      <c r="EG158" s="48"/>
      <c r="FQ158" s="255"/>
      <c r="FR158" s="255"/>
      <c r="HR158" s="255"/>
    </row>
    <row r="159" spans="1:226" ht="12.5">
      <c r="A159" s="118"/>
      <c r="B159" s="118"/>
      <c r="C159" s="118"/>
      <c r="D159" s="118"/>
      <c r="E159" s="11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c r="AX159" s="48"/>
      <c r="AY159" s="48"/>
      <c r="AZ159" s="48"/>
      <c r="BA159" s="48"/>
      <c r="BB159" s="48"/>
      <c r="BC159" s="48"/>
      <c r="BD159" s="48"/>
      <c r="BE159" s="48"/>
      <c r="BF159" s="48"/>
      <c r="BG159" s="48"/>
      <c r="BH159" s="48"/>
      <c r="BI159" s="48"/>
      <c r="BJ159" s="48"/>
      <c r="BK159" s="48"/>
      <c r="BL159" s="48"/>
      <c r="BM159" s="48"/>
      <c r="BN159" s="48"/>
      <c r="BO159" s="48"/>
      <c r="BP159" s="48"/>
      <c r="BQ159" s="48"/>
      <c r="BR159" s="48"/>
      <c r="BS159" s="48"/>
      <c r="BT159" s="48"/>
      <c r="BU159" s="48"/>
      <c r="BV159" s="48"/>
      <c r="BW159" s="48"/>
      <c r="BX159" s="48"/>
      <c r="BY159" s="48"/>
      <c r="BZ159" s="48"/>
      <c r="CA159" s="48"/>
      <c r="CB159" s="48"/>
      <c r="CC159" s="48"/>
      <c r="CD159" s="48"/>
      <c r="CE159" s="48"/>
      <c r="CF159" s="48"/>
      <c r="CG159" s="48"/>
      <c r="CH159" s="48"/>
      <c r="CI159" s="48"/>
      <c r="CJ159" s="48"/>
      <c r="CK159" s="48"/>
      <c r="CL159" s="48"/>
      <c r="CM159" s="48"/>
      <c r="CN159" s="48"/>
      <c r="CO159" s="48"/>
      <c r="CP159" s="48"/>
      <c r="CQ159" s="48"/>
      <c r="CR159" s="48"/>
      <c r="CS159" s="48"/>
      <c r="CT159" s="48"/>
      <c r="CU159" s="48"/>
      <c r="CV159" s="48"/>
      <c r="CW159" s="48"/>
      <c r="CX159" s="48"/>
      <c r="CY159" s="48"/>
      <c r="CZ159" s="48"/>
      <c r="DA159" s="48"/>
      <c r="DB159" s="48"/>
      <c r="DC159" s="48"/>
      <c r="DH159" s="48"/>
      <c r="DI159" s="48"/>
      <c r="DJ159" s="48"/>
      <c r="DL159" s="48"/>
      <c r="DM159" s="48"/>
      <c r="DO159" s="48"/>
      <c r="DQ159" s="48"/>
      <c r="EG159" s="48"/>
      <c r="FQ159" s="255"/>
      <c r="FR159" s="255"/>
      <c r="HR159" s="255"/>
    </row>
    <row r="160" spans="1:226" ht="12.5">
      <c r="A160" s="118"/>
      <c r="B160" s="118"/>
      <c r="C160" s="118"/>
      <c r="D160" s="118"/>
      <c r="E160" s="11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c r="AK160" s="48"/>
      <c r="AL160" s="48"/>
      <c r="AM160" s="48"/>
      <c r="AN160" s="48"/>
      <c r="AO160" s="48"/>
      <c r="AP160" s="48"/>
      <c r="AQ160" s="48"/>
      <c r="AR160" s="48"/>
      <c r="AS160" s="48"/>
      <c r="AT160" s="48"/>
      <c r="AU160" s="48"/>
      <c r="AV160" s="48"/>
      <c r="AW160" s="48"/>
      <c r="AX160" s="48"/>
      <c r="AY160" s="48"/>
      <c r="AZ160" s="48"/>
      <c r="BA160" s="48"/>
      <c r="BB160" s="48"/>
      <c r="BC160" s="48"/>
      <c r="BD160" s="48"/>
      <c r="BE160" s="48"/>
      <c r="BF160" s="48"/>
      <c r="BG160" s="48"/>
      <c r="BH160" s="48"/>
      <c r="BI160" s="48"/>
      <c r="BJ160" s="48"/>
      <c r="BK160" s="48"/>
      <c r="BL160" s="48"/>
      <c r="BM160" s="48"/>
      <c r="BN160" s="48"/>
      <c r="BO160" s="48"/>
      <c r="BP160" s="48"/>
      <c r="BQ160" s="48"/>
      <c r="BR160" s="48"/>
      <c r="BS160" s="48"/>
      <c r="BT160" s="48"/>
      <c r="BU160" s="48"/>
      <c r="BV160" s="48"/>
      <c r="BW160" s="48"/>
      <c r="BX160" s="48"/>
      <c r="BY160" s="48"/>
      <c r="BZ160" s="48"/>
      <c r="CA160" s="48"/>
      <c r="CB160" s="48"/>
      <c r="CC160" s="48"/>
      <c r="CD160" s="48"/>
      <c r="CE160" s="48"/>
      <c r="CF160" s="48"/>
      <c r="CG160" s="48"/>
      <c r="CH160" s="48"/>
      <c r="CI160" s="48"/>
      <c r="CJ160" s="48"/>
      <c r="CK160" s="48"/>
      <c r="CL160" s="48"/>
      <c r="CM160" s="48"/>
      <c r="CN160" s="48"/>
      <c r="CO160" s="48"/>
      <c r="CP160" s="48"/>
      <c r="CQ160" s="48"/>
      <c r="CR160" s="48"/>
      <c r="CS160" s="48"/>
      <c r="CT160" s="48"/>
      <c r="CU160" s="48"/>
      <c r="CV160" s="48"/>
      <c r="CW160" s="48"/>
      <c r="CX160" s="48"/>
      <c r="CY160" s="48"/>
      <c r="CZ160" s="48"/>
      <c r="DA160" s="48"/>
      <c r="DB160" s="48"/>
      <c r="DC160" s="48"/>
      <c r="DH160" s="48"/>
      <c r="DI160" s="48"/>
      <c r="DJ160" s="48"/>
      <c r="DL160" s="48"/>
      <c r="DM160" s="48"/>
      <c r="DO160" s="48"/>
      <c r="DQ160" s="48"/>
      <c r="EG160" s="48"/>
      <c r="FQ160" s="255"/>
      <c r="FR160" s="255"/>
      <c r="HR160" s="255"/>
    </row>
    <row r="161" spans="1:226" ht="12.5">
      <c r="A161" s="118"/>
      <c r="B161" s="118"/>
      <c r="C161" s="118"/>
      <c r="D161" s="118"/>
      <c r="E161" s="11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H161" s="48"/>
      <c r="DI161" s="48"/>
      <c r="DJ161" s="48"/>
      <c r="DL161" s="48"/>
      <c r="DM161" s="48"/>
      <c r="DO161" s="48"/>
      <c r="DQ161" s="48"/>
      <c r="EG161" s="48"/>
      <c r="FQ161" s="255"/>
      <c r="FR161" s="255"/>
      <c r="HR161" s="255"/>
    </row>
    <row r="162" spans="1:226" ht="12.5">
      <c r="A162" s="118"/>
      <c r="B162" s="118"/>
      <c r="C162" s="118"/>
      <c r="D162" s="118"/>
      <c r="E162" s="11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H162" s="48"/>
      <c r="DI162" s="48"/>
      <c r="DJ162" s="48"/>
      <c r="DL162" s="48"/>
      <c r="DM162" s="48"/>
      <c r="DO162" s="48"/>
      <c r="DQ162" s="48"/>
      <c r="EG162" s="48"/>
      <c r="FQ162" s="255"/>
      <c r="FR162" s="255"/>
      <c r="HR162" s="255"/>
    </row>
    <row r="163" spans="1:226" ht="12.5">
      <c r="A163" s="118"/>
      <c r="B163" s="118"/>
      <c r="C163" s="118"/>
      <c r="D163" s="118"/>
      <c r="E163" s="11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H163" s="48"/>
      <c r="DI163" s="48"/>
      <c r="DJ163" s="48"/>
      <c r="DL163" s="48"/>
      <c r="DM163" s="48"/>
      <c r="DO163" s="48"/>
      <c r="DQ163" s="48"/>
      <c r="EG163" s="48"/>
      <c r="FQ163" s="255"/>
      <c r="FR163" s="255"/>
      <c r="HR163" s="255"/>
    </row>
    <row r="164" spans="1:226" ht="12.5">
      <c r="A164" s="118"/>
      <c r="B164" s="118"/>
      <c r="C164" s="118"/>
      <c r="D164" s="118"/>
      <c r="E164" s="11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8"/>
      <c r="AR164" s="48"/>
      <c r="AS164" s="48"/>
      <c r="AT164" s="48"/>
      <c r="AU164" s="48"/>
      <c r="AV164" s="48"/>
      <c r="AW164" s="48"/>
      <c r="AX164" s="48"/>
      <c r="AY164" s="48"/>
      <c r="AZ164" s="48"/>
      <c r="BA164" s="48"/>
      <c r="BB164" s="48"/>
      <c r="BC164" s="48"/>
      <c r="BD164" s="48"/>
      <c r="BE164" s="48"/>
      <c r="BF164" s="48"/>
      <c r="BG164" s="48"/>
      <c r="BH164" s="48"/>
      <c r="BI164" s="48"/>
      <c r="BJ164" s="48"/>
      <c r="BK164" s="48"/>
      <c r="BL164" s="48"/>
      <c r="BM164" s="48"/>
      <c r="BN164" s="48"/>
      <c r="BO164" s="48"/>
      <c r="BP164" s="48"/>
      <c r="BQ164" s="48"/>
      <c r="BR164" s="48"/>
      <c r="BS164" s="48"/>
      <c r="BT164" s="48"/>
      <c r="BU164" s="48"/>
      <c r="BV164" s="48"/>
      <c r="BW164" s="48"/>
      <c r="BX164" s="48"/>
      <c r="BY164" s="48"/>
      <c r="BZ164" s="48"/>
      <c r="CA164" s="48"/>
      <c r="CB164" s="48"/>
      <c r="CC164" s="48"/>
      <c r="CD164" s="48"/>
      <c r="CE164" s="48"/>
      <c r="CF164" s="48"/>
      <c r="CG164" s="48"/>
      <c r="CH164" s="48"/>
      <c r="CI164" s="48"/>
      <c r="CJ164" s="48"/>
      <c r="CK164" s="48"/>
      <c r="CL164" s="48"/>
      <c r="CM164" s="48"/>
      <c r="CN164" s="48"/>
      <c r="CO164" s="48"/>
      <c r="CP164" s="48"/>
      <c r="CQ164" s="48"/>
      <c r="CR164" s="48"/>
      <c r="CS164" s="48"/>
      <c r="CT164" s="48"/>
      <c r="CU164" s="48"/>
      <c r="CV164" s="48"/>
      <c r="CW164" s="48"/>
      <c r="CX164" s="48"/>
      <c r="CY164" s="48"/>
      <c r="CZ164" s="48"/>
      <c r="DA164" s="48"/>
      <c r="DB164" s="48"/>
      <c r="DC164" s="48"/>
      <c r="DH164" s="48"/>
      <c r="DI164" s="48"/>
      <c r="DJ164" s="48"/>
      <c r="DL164" s="48"/>
      <c r="DM164" s="48"/>
      <c r="DO164" s="48"/>
      <c r="DQ164" s="48"/>
      <c r="EG164" s="48"/>
      <c r="FQ164" s="255"/>
      <c r="FR164" s="255"/>
      <c r="HR164" s="255"/>
    </row>
    <row r="165" spans="1:226" ht="12.5">
      <c r="A165" s="118"/>
      <c r="B165" s="118"/>
      <c r="C165" s="118"/>
      <c r="D165" s="118"/>
      <c r="E165" s="11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c r="AK165" s="48"/>
      <c r="AL165" s="48"/>
      <c r="AM165" s="48"/>
      <c r="AN165" s="48"/>
      <c r="AO165" s="48"/>
      <c r="AP165" s="48"/>
      <c r="AQ165" s="48"/>
      <c r="AR165" s="48"/>
      <c r="AS165" s="48"/>
      <c r="AT165" s="48"/>
      <c r="AU165" s="48"/>
      <c r="AV165" s="48"/>
      <c r="AW165" s="48"/>
      <c r="AX165" s="48"/>
      <c r="AY165" s="48"/>
      <c r="AZ165" s="48"/>
      <c r="BA165" s="48"/>
      <c r="BB165" s="48"/>
      <c r="BC165" s="48"/>
      <c r="BD165" s="48"/>
      <c r="BE165" s="48"/>
      <c r="BF165" s="48"/>
      <c r="BG165" s="48"/>
      <c r="BH165" s="48"/>
      <c r="BI165" s="48"/>
      <c r="BJ165" s="48"/>
      <c r="BK165" s="48"/>
      <c r="BL165" s="48"/>
      <c r="BM165" s="48"/>
      <c r="BN165" s="48"/>
      <c r="BO165" s="48"/>
      <c r="BP165" s="48"/>
      <c r="BQ165" s="48"/>
      <c r="BR165" s="48"/>
      <c r="BS165" s="48"/>
      <c r="BT165" s="48"/>
      <c r="BU165" s="48"/>
      <c r="BV165" s="48"/>
      <c r="BW165" s="48"/>
      <c r="BX165" s="48"/>
      <c r="BY165" s="48"/>
      <c r="BZ165" s="48"/>
      <c r="CA165" s="48"/>
      <c r="CB165" s="48"/>
      <c r="CC165" s="48"/>
      <c r="CD165" s="48"/>
      <c r="CE165" s="48"/>
      <c r="CF165" s="48"/>
      <c r="CG165" s="48"/>
      <c r="CH165" s="48"/>
      <c r="CI165" s="48"/>
      <c r="CJ165" s="48"/>
      <c r="CK165" s="48"/>
      <c r="CL165" s="48"/>
      <c r="CM165" s="48"/>
      <c r="CN165" s="48"/>
      <c r="CO165" s="48"/>
      <c r="CP165" s="48"/>
      <c r="CQ165" s="48"/>
      <c r="CR165" s="48"/>
      <c r="CS165" s="48"/>
      <c r="CT165" s="48"/>
      <c r="CU165" s="48"/>
      <c r="CV165" s="48"/>
      <c r="CW165" s="48"/>
      <c r="CX165" s="48"/>
      <c r="CY165" s="48"/>
      <c r="CZ165" s="48"/>
      <c r="DA165" s="48"/>
      <c r="DB165" s="48"/>
      <c r="DC165" s="48"/>
      <c r="DH165" s="48"/>
      <c r="DI165" s="48"/>
      <c r="DJ165" s="48"/>
      <c r="DL165" s="48"/>
      <c r="DM165" s="48"/>
      <c r="DO165" s="48"/>
      <c r="DQ165" s="48"/>
      <c r="EG165" s="48"/>
      <c r="FQ165" s="255"/>
      <c r="FR165" s="255"/>
      <c r="HR165" s="255"/>
    </row>
    <row r="166" spans="1:226" ht="12.5">
      <c r="A166" s="118"/>
      <c r="B166" s="118"/>
      <c r="C166" s="118"/>
      <c r="D166" s="118"/>
      <c r="E166" s="11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8"/>
      <c r="AR166" s="48"/>
      <c r="AS166" s="48"/>
      <c r="AT166" s="48"/>
      <c r="AU166" s="48"/>
      <c r="AV166" s="48"/>
      <c r="AW166" s="48"/>
      <c r="AX166" s="48"/>
      <c r="AY166" s="48"/>
      <c r="AZ166" s="48"/>
      <c r="BA166" s="48"/>
      <c r="BB166" s="48"/>
      <c r="BC166" s="48"/>
      <c r="BD166" s="48"/>
      <c r="BE166" s="48"/>
      <c r="BF166" s="48"/>
      <c r="BG166" s="48"/>
      <c r="BH166" s="48"/>
      <c r="BI166" s="48"/>
      <c r="BJ166" s="48"/>
      <c r="BK166" s="48"/>
      <c r="BL166" s="48"/>
      <c r="BM166" s="48"/>
      <c r="BN166" s="48"/>
      <c r="BO166" s="48"/>
      <c r="BP166" s="48"/>
      <c r="BQ166" s="48"/>
      <c r="BR166" s="48"/>
      <c r="BS166" s="48"/>
      <c r="BT166" s="48"/>
      <c r="BU166" s="48"/>
      <c r="BV166" s="48"/>
      <c r="BW166" s="48"/>
      <c r="BX166" s="48"/>
      <c r="BY166" s="48"/>
      <c r="BZ166" s="48"/>
      <c r="CA166" s="48"/>
      <c r="CB166" s="48"/>
      <c r="CC166" s="48"/>
      <c r="CD166" s="48"/>
      <c r="CE166" s="48"/>
      <c r="CF166" s="48"/>
      <c r="CG166" s="48"/>
      <c r="CH166" s="48"/>
      <c r="CI166" s="48"/>
      <c r="CJ166" s="48"/>
      <c r="CK166" s="48"/>
      <c r="CL166" s="48"/>
      <c r="CM166" s="48"/>
      <c r="CN166" s="48"/>
      <c r="CO166" s="48"/>
      <c r="CP166" s="48"/>
      <c r="CQ166" s="48"/>
      <c r="CR166" s="48"/>
      <c r="CS166" s="48"/>
      <c r="CT166" s="48"/>
      <c r="CU166" s="48"/>
      <c r="CV166" s="48"/>
      <c r="CW166" s="48"/>
      <c r="CX166" s="48"/>
      <c r="CY166" s="48"/>
      <c r="CZ166" s="48"/>
      <c r="DA166" s="48"/>
      <c r="DB166" s="48"/>
      <c r="DC166" s="48"/>
      <c r="DH166" s="48"/>
      <c r="DI166" s="48"/>
      <c r="DJ166" s="48"/>
      <c r="DL166" s="48"/>
      <c r="DM166" s="48"/>
      <c r="DO166" s="48"/>
      <c r="DQ166" s="48"/>
      <c r="EG166" s="48"/>
      <c r="FQ166" s="255"/>
      <c r="FR166" s="255"/>
      <c r="HR166" s="255"/>
    </row>
    <row r="167" spans="1:226" ht="12.5">
      <c r="A167" s="118"/>
      <c r="B167" s="118"/>
      <c r="C167" s="118"/>
      <c r="D167" s="118"/>
      <c r="E167" s="11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c r="AS167" s="48"/>
      <c r="AT167" s="48"/>
      <c r="AU167" s="48"/>
      <c r="AV167" s="48"/>
      <c r="AW167" s="48"/>
      <c r="AX167" s="48"/>
      <c r="AY167" s="48"/>
      <c r="AZ167" s="48"/>
      <c r="BA167" s="48"/>
      <c r="BB167" s="48"/>
      <c r="BC167" s="48"/>
      <c r="BD167" s="48"/>
      <c r="BE167" s="48"/>
      <c r="BF167" s="48"/>
      <c r="BG167" s="48"/>
      <c r="BH167" s="48"/>
      <c r="BI167" s="48"/>
      <c r="BJ167" s="48"/>
      <c r="BK167" s="48"/>
      <c r="BL167" s="48"/>
      <c r="BM167" s="48"/>
      <c r="BN167" s="48"/>
      <c r="BO167" s="48"/>
      <c r="BP167" s="48"/>
      <c r="BQ167" s="48"/>
      <c r="BR167" s="48"/>
      <c r="BS167" s="48"/>
      <c r="BT167" s="48"/>
      <c r="BU167" s="48"/>
      <c r="BV167" s="48"/>
      <c r="BW167" s="48"/>
      <c r="BX167" s="48"/>
      <c r="BY167" s="48"/>
      <c r="BZ167" s="48"/>
      <c r="CA167" s="48"/>
      <c r="CB167" s="48"/>
      <c r="CC167" s="48"/>
      <c r="CD167" s="48"/>
      <c r="CE167" s="48"/>
      <c r="CF167" s="48"/>
      <c r="CG167" s="48"/>
      <c r="CH167" s="48"/>
      <c r="CI167" s="48"/>
      <c r="CJ167" s="48"/>
      <c r="CK167" s="48"/>
      <c r="CL167" s="48"/>
      <c r="CM167" s="48"/>
      <c r="CN167" s="48"/>
      <c r="CO167" s="48"/>
      <c r="CP167" s="48"/>
      <c r="CQ167" s="48"/>
      <c r="CR167" s="48"/>
      <c r="CS167" s="48"/>
      <c r="CT167" s="48"/>
      <c r="CU167" s="48"/>
      <c r="CV167" s="48"/>
      <c r="CW167" s="48"/>
      <c r="CX167" s="48"/>
      <c r="CY167" s="48"/>
      <c r="CZ167" s="48"/>
      <c r="DA167" s="48"/>
      <c r="DB167" s="48"/>
      <c r="DC167" s="48"/>
      <c r="DH167" s="48"/>
      <c r="DI167" s="48"/>
      <c r="DJ167" s="48"/>
      <c r="DL167" s="48"/>
      <c r="DM167" s="48"/>
      <c r="DO167" s="48"/>
      <c r="DQ167" s="48"/>
      <c r="EG167" s="48"/>
      <c r="FQ167" s="255"/>
      <c r="FR167" s="255"/>
      <c r="HR167" s="255"/>
    </row>
    <row r="168" spans="1:226" ht="12.5">
      <c r="A168" s="118"/>
      <c r="B168" s="118"/>
      <c r="C168" s="118"/>
      <c r="D168" s="118"/>
      <c r="E168" s="11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c r="AX168" s="48"/>
      <c r="AY168" s="48"/>
      <c r="AZ168" s="48"/>
      <c r="BA168" s="48"/>
      <c r="BB168" s="48"/>
      <c r="BC168" s="48"/>
      <c r="BD168" s="48"/>
      <c r="BE168" s="48"/>
      <c r="BF168" s="48"/>
      <c r="BG168" s="48"/>
      <c r="BH168" s="48"/>
      <c r="BI168" s="48"/>
      <c r="BJ168" s="48"/>
      <c r="BK168" s="48"/>
      <c r="BL168" s="48"/>
      <c r="BM168" s="48"/>
      <c r="BN168" s="48"/>
      <c r="BO168" s="48"/>
      <c r="BP168" s="48"/>
      <c r="BQ168" s="48"/>
      <c r="BR168" s="48"/>
      <c r="BS168" s="48"/>
      <c r="BT168" s="48"/>
      <c r="BU168" s="48"/>
      <c r="BV168" s="48"/>
      <c r="BW168" s="48"/>
      <c r="BX168" s="48"/>
      <c r="BY168" s="48"/>
      <c r="BZ168" s="48"/>
      <c r="CA168" s="48"/>
      <c r="CB168" s="48"/>
      <c r="CC168" s="48"/>
      <c r="CD168" s="48"/>
      <c r="CE168" s="48"/>
      <c r="CF168" s="48"/>
      <c r="CG168" s="48"/>
      <c r="CH168" s="48"/>
      <c r="CI168" s="48"/>
      <c r="CJ168" s="48"/>
      <c r="CK168" s="48"/>
      <c r="CL168" s="48"/>
      <c r="CM168" s="48"/>
      <c r="CN168" s="48"/>
      <c r="CO168" s="48"/>
      <c r="CP168" s="48"/>
      <c r="CQ168" s="48"/>
      <c r="CR168" s="48"/>
      <c r="CS168" s="48"/>
      <c r="CT168" s="48"/>
      <c r="CU168" s="48"/>
      <c r="CV168" s="48"/>
      <c r="CW168" s="48"/>
      <c r="CX168" s="48"/>
      <c r="CY168" s="48"/>
      <c r="CZ168" s="48"/>
      <c r="DA168" s="48"/>
      <c r="DB168" s="48"/>
      <c r="DC168" s="48"/>
      <c r="DH168" s="48"/>
      <c r="DI168" s="48"/>
      <c r="DJ168" s="48"/>
      <c r="DL168" s="48"/>
      <c r="DM168" s="48"/>
      <c r="DO168" s="48"/>
      <c r="DQ168" s="48"/>
      <c r="EG168" s="48"/>
      <c r="FQ168" s="255"/>
      <c r="FR168" s="255"/>
      <c r="HR168" s="255"/>
    </row>
    <row r="169" spans="1:226" ht="12.5">
      <c r="A169" s="118"/>
      <c r="B169" s="118"/>
      <c r="C169" s="118"/>
      <c r="D169" s="118"/>
      <c r="E169" s="11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c r="AL169" s="48"/>
      <c r="AM169" s="48"/>
      <c r="AN169" s="48"/>
      <c r="AO169" s="48"/>
      <c r="AP169" s="48"/>
      <c r="AQ169" s="48"/>
      <c r="AR169" s="48"/>
      <c r="AS169" s="48"/>
      <c r="AT169" s="48"/>
      <c r="AU169" s="48"/>
      <c r="AV169" s="48"/>
      <c r="AW169" s="48"/>
      <c r="AX169" s="48"/>
      <c r="AY169" s="48"/>
      <c r="AZ169" s="48"/>
      <c r="BA169" s="48"/>
      <c r="BB169" s="48"/>
      <c r="BC169" s="48"/>
      <c r="BD169" s="48"/>
      <c r="BE169" s="48"/>
      <c r="BF169" s="48"/>
      <c r="BG169" s="48"/>
      <c r="BH169" s="48"/>
      <c r="BI169" s="48"/>
      <c r="BJ169" s="48"/>
      <c r="BK169" s="48"/>
      <c r="BL169" s="48"/>
      <c r="BM169" s="48"/>
      <c r="BN169" s="48"/>
      <c r="BO169" s="48"/>
      <c r="BP169" s="48"/>
      <c r="BQ169" s="48"/>
      <c r="BR169" s="48"/>
      <c r="BS169" s="48"/>
      <c r="BT169" s="48"/>
      <c r="BU169" s="48"/>
      <c r="BV169" s="48"/>
      <c r="BW169" s="48"/>
      <c r="BX169" s="48"/>
      <c r="BY169" s="48"/>
      <c r="BZ169" s="48"/>
      <c r="CA169" s="48"/>
      <c r="CB169" s="48"/>
      <c r="CC169" s="48"/>
      <c r="CD169" s="48"/>
      <c r="CE169" s="48"/>
      <c r="CF169" s="48"/>
      <c r="CG169" s="48"/>
      <c r="CH169" s="48"/>
      <c r="CI169" s="48"/>
      <c r="CJ169" s="48"/>
      <c r="CK169" s="48"/>
      <c r="CL169" s="48"/>
      <c r="CM169" s="48"/>
      <c r="CN169" s="48"/>
      <c r="CO169" s="48"/>
      <c r="CP169" s="48"/>
      <c r="CQ169" s="48"/>
      <c r="CR169" s="48"/>
      <c r="CS169" s="48"/>
      <c r="CT169" s="48"/>
      <c r="CU169" s="48"/>
      <c r="CV169" s="48"/>
      <c r="CW169" s="48"/>
      <c r="CX169" s="48"/>
      <c r="CY169" s="48"/>
      <c r="CZ169" s="48"/>
      <c r="DA169" s="48"/>
      <c r="DB169" s="48"/>
      <c r="DC169" s="48"/>
      <c r="DH169" s="48"/>
      <c r="DI169" s="48"/>
      <c r="DJ169" s="48"/>
      <c r="DL169" s="48"/>
      <c r="DM169" s="48"/>
      <c r="DO169" s="48"/>
      <c r="DQ169" s="48"/>
      <c r="EG169" s="48"/>
      <c r="FQ169" s="255"/>
      <c r="FR169" s="255"/>
      <c r="HR169" s="255"/>
    </row>
    <row r="170" spans="1:226" ht="12.5">
      <c r="A170" s="118"/>
      <c r="B170" s="118"/>
      <c r="C170" s="118"/>
      <c r="D170" s="118"/>
      <c r="E170" s="11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c r="AS170" s="48"/>
      <c r="AT170" s="48"/>
      <c r="AU170" s="48"/>
      <c r="AV170" s="48"/>
      <c r="AW170" s="48"/>
      <c r="AX170" s="48"/>
      <c r="AY170" s="48"/>
      <c r="AZ170" s="48"/>
      <c r="BA170" s="48"/>
      <c r="BB170" s="48"/>
      <c r="BC170" s="48"/>
      <c r="BD170" s="48"/>
      <c r="BE170" s="48"/>
      <c r="BF170" s="48"/>
      <c r="BG170" s="48"/>
      <c r="BH170" s="48"/>
      <c r="BI170" s="48"/>
      <c r="BJ170" s="48"/>
      <c r="BK170" s="48"/>
      <c r="BL170" s="48"/>
      <c r="BM170" s="48"/>
      <c r="BN170" s="48"/>
      <c r="BO170" s="48"/>
      <c r="BP170" s="48"/>
      <c r="BQ170" s="48"/>
      <c r="BR170" s="48"/>
      <c r="BS170" s="48"/>
      <c r="BT170" s="48"/>
      <c r="BU170" s="48"/>
      <c r="BV170" s="48"/>
      <c r="BW170" s="48"/>
      <c r="BX170" s="48"/>
      <c r="BY170" s="48"/>
      <c r="BZ170" s="48"/>
      <c r="CA170" s="48"/>
      <c r="CB170" s="48"/>
      <c r="CC170" s="48"/>
      <c r="CD170" s="48"/>
      <c r="CE170" s="48"/>
      <c r="CF170" s="48"/>
      <c r="CG170" s="48"/>
      <c r="CH170" s="48"/>
      <c r="CI170" s="48"/>
      <c r="CJ170" s="48"/>
      <c r="CK170" s="48"/>
      <c r="CL170" s="48"/>
      <c r="CM170" s="48"/>
      <c r="CN170" s="48"/>
      <c r="CO170" s="48"/>
      <c r="CP170" s="48"/>
      <c r="CQ170" s="48"/>
      <c r="CR170" s="48"/>
      <c r="CS170" s="48"/>
      <c r="CT170" s="48"/>
      <c r="CU170" s="48"/>
      <c r="CV170" s="48"/>
      <c r="CW170" s="48"/>
      <c r="CX170" s="48"/>
      <c r="CY170" s="48"/>
      <c r="CZ170" s="48"/>
      <c r="DA170" s="48"/>
      <c r="DB170" s="48"/>
      <c r="DC170" s="48"/>
      <c r="DH170" s="48"/>
      <c r="DI170" s="48"/>
      <c r="DJ170" s="48"/>
      <c r="DL170" s="48"/>
      <c r="DM170" s="48"/>
      <c r="DO170" s="48"/>
      <c r="DQ170" s="48"/>
      <c r="EG170" s="48"/>
      <c r="FQ170" s="255"/>
      <c r="FR170" s="255"/>
      <c r="HR170" s="255"/>
    </row>
    <row r="171" spans="1:226" ht="12.5">
      <c r="A171" s="118"/>
      <c r="B171" s="118"/>
      <c r="C171" s="118"/>
      <c r="D171" s="118"/>
      <c r="E171" s="11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c r="AX171" s="48"/>
      <c r="AY171" s="48"/>
      <c r="AZ171" s="48"/>
      <c r="BA171" s="48"/>
      <c r="BB171" s="48"/>
      <c r="BC171" s="48"/>
      <c r="BD171" s="48"/>
      <c r="BE171" s="48"/>
      <c r="BF171" s="48"/>
      <c r="BG171" s="48"/>
      <c r="BH171" s="48"/>
      <c r="BI171" s="48"/>
      <c r="BJ171" s="48"/>
      <c r="BK171" s="48"/>
      <c r="BL171" s="48"/>
      <c r="BM171" s="48"/>
      <c r="BN171" s="48"/>
      <c r="BO171" s="48"/>
      <c r="BP171" s="48"/>
      <c r="BQ171" s="48"/>
      <c r="BR171" s="48"/>
      <c r="BS171" s="48"/>
      <c r="BT171" s="48"/>
      <c r="BU171" s="48"/>
      <c r="BV171" s="48"/>
      <c r="BW171" s="48"/>
      <c r="BX171" s="48"/>
      <c r="BY171" s="48"/>
      <c r="BZ171" s="48"/>
      <c r="CA171" s="48"/>
      <c r="CB171" s="48"/>
      <c r="CC171" s="48"/>
      <c r="CD171" s="48"/>
      <c r="CE171" s="48"/>
      <c r="CF171" s="48"/>
      <c r="CG171" s="48"/>
      <c r="CH171" s="48"/>
      <c r="CI171" s="48"/>
      <c r="CJ171" s="48"/>
      <c r="CK171" s="48"/>
      <c r="CL171" s="48"/>
      <c r="CM171" s="48"/>
      <c r="CN171" s="48"/>
      <c r="CO171" s="48"/>
      <c r="CP171" s="48"/>
      <c r="CQ171" s="48"/>
      <c r="CR171" s="48"/>
      <c r="CS171" s="48"/>
      <c r="CT171" s="48"/>
      <c r="CU171" s="48"/>
      <c r="CV171" s="48"/>
      <c r="CW171" s="48"/>
      <c r="CX171" s="48"/>
      <c r="CY171" s="48"/>
      <c r="CZ171" s="48"/>
      <c r="DA171" s="48"/>
      <c r="DB171" s="48"/>
      <c r="DC171" s="48"/>
      <c r="DH171" s="48"/>
      <c r="DI171" s="48"/>
      <c r="DJ171" s="48"/>
      <c r="DL171" s="48"/>
      <c r="DM171" s="48"/>
      <c r="DO171" s="48"/>
      <c r="DQ171" s="48"/>
      <c r="EG171" s="48"/>
      <c r="FQ171" s="255"/>
      <c r="FR171" s="255"/>
      <c r="HR171" s="255"/>
    </row>
    <row r="172" spans="1:226" ht="12.5">
      <c r="A172" s="118"/>
      <c r="B172" s="118"/>
      <c r="C172" s="118"/>
      <c r="D172" s="118"/>
      <c r="E172" s="11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c r="AK172" s="48"/>
      <c r="AL172" s="48"/>
      <c r="AM172" s="48"/>
      <c r="AN172" s="48"/>
      <c r="AO172" s="48"/>
      <c r="AP172" s="48"/>
      <c r="AQ172" s="48"/>
      <c r="AR172" s="48"/>
      <c r="AS172" s="48"/>
      <c r="AT172" s="48"/>
      <c r="AU172" s="48"/>
      <c r="AV172" s="48"/>
      <c r="AW172" s="48"/>
      <c r="AX172" s="48"/>
      <c r="AY172" s="48"/>
      <c r="AZ172" s="48"/>
      <c r="BA172" s="48"/>
      <c r="BB172" s="48"/>
      <c r="BC172" s="48"/>
      <c r="BD172" s="48"/>
      <c r="BE172" s="48"/>
      <c r="BF172" s="48"/>
      <c r="BG172" s="48"/>
      <c r="BH172" s="48"/>
      <c r="BI172" s="48"/>
      <c r="BJ172" s="48"/>
      <c r="BK172" s="48"/>
      <c r="BL172" s="48"/>
      <c r="BM172" s="48"/>
      <c r="BN172" s="48"/>
      <c r="BO172" s="48"/>
      <c r="BP172" s="48"/>
      <c r="BQ172" s="48"/>
      <c r="BR172" s="48"/>
      <c r="BS172" s="48"/>
      <c r="BT172" s="48"/>
      <c r="BU172" s="48"/>
      <c r="BV172" s="48"/>
      <c r="BW172" s="48"/>
      <c r="BX172" s="48"/>
      <c r="BY172" s="48"/>
      <c r="BZ172" s="48"/>
      <c r="CA172" s="48"/>
      <c r="CB172" s="48"/>
      <c r="CC172" s="48"/>
      <c r="CD172" s="48"/>
      <c r="CE172" s="48"/>
      <c r="CF172" s="48"/>
      <c r="CG172" s="48"/>
      <c r="CH172" s="48"/>
      <c r="CI172" s="48"/>
      <c r="CJ172" s="48"/>
      <c r="CK172" s="48"/>
      <c r="CL172" s="48"/>
      <c r="CM172" s="48"/>
      <c r="CN172" s="48"/>
      <c r="CO172" s="48"/>
      <c r="CP172" s="48"/>
      <c r="CQ172" s="48"/>
      <c r="CR172" s="48"/>
      <c r="CS172" s="48"/>
      <c r="CT172" s="48"/>
      <c r="CU172" s="48"/>
      <c r="CV172" s="48"/>
      <c r="CW172" s="48"/>
      <c r="CX172" s="48"/>
      <c r="CY172" s="48"/>
      <c r="CZ172" s="48"/>
      <c r="DA172" s="48"/>
      <c r="DB172" s="48"/>
      <c r="DC172" s="48"/>
      <c r="DH172" s="48"/>
      <c r="DI172" s="48"/>
      <c r="DJ172" s="48"/>
      <c r="DL172" s="48"/>
      <c r="DM172" s="48"/>
      <c r="DO172" s="48"/>
      <c r="DQ172" s="48"/>
      <c r="EG172" s="48"/>
      <c r="FQ172" s="255"/>
      <c r="FR172" s="255"/>
      <c r="HR172" s="255"/>
    </row>
    <row r="173" spans="1:226" ht="12.5">
      <c r="A173" s="118"/>
      <c r="B173" s="118"/>
      <c r="C173" s="118"/>
      <c r="D173" s="118"/>
      <c r="E173" s="11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c r="AK173" s="48"/>
      <c r="AL173" s="48"/>
      <c r="AM173" s="48"/>
      <c r="AN173" s="48"/>
      <c r="AO173" s="48"/>
      <c r="AP173" s="48"/>
      <c r="AQ173" s="48"/>
      <c r="AR173" s="48"/>
      <c r="AS173" s="48"/>
      <c r="AT173" s="48"/>
      <c r="AU173" s="48"/>
      <c r="AV173" s="48"/>
      <c r="AW173" s="48"/>
      <c r="AX173" s="48"/>
      <c r="AY173" s="48"/>
      <c r="AZ173" s="48"/>
      <c r="BA173" s="48"/>
      <c r="BB173" s="48"/>
      <c r="BC173" s="48"/>
      <c r="BD173" s="48"/>
      <c r="BE173" s="48"/>
      <c r="BF173" s="48"/>
      <c r="BG173" s="48"/>
      <c r="BH173" s="48"/>
      <c r="BI173" s="48"/>
      <c r="BJ173" s="48"/>
      <c r="BK173" s="48"/>
      <c r="BL173" s="48"/>
      <c r="BM173" s="48"/>
      <c r="BN173" s="48"/>
      <c r="BO173" s="48"/>
      <c r="BP173" s="48"/>
      <c r="BQ173" s="48"/>
      <c r="BR173" s="48"/>
      <c r="BS173" s="48"/>
      <c r="BT173" s="48"/>
      <c r="BU173" s="48"/>
      <c r="BV173" s="48"/>
      <c r="BW173" s="48"/>
      <c r="BX173" s="48"/>
      <c r="BY173" s="48"/>
      <c r="BZ173" s="48"/>
      <c r="CA173" s="48"/>
      <c r="CB173" s="48"/>
      <c r="CC173" s="48"/>
      <c r="CD173" s="48"/>
      <c r="CE173" s="48"/>
      <c r="CF173" s="48"/>
      <c r="CG173" s="48"/>
      <c r="CH173" s="48"/>
      <c r="CI173" s="48"/>
      <c r="CJ173" s="48"/>
      <c r="CK173" s="48"/>
      <c r="CL173" s="48"/>
      <c r="CM173" s="48"/>
      <c r="CN173" s="48"/>
      <c r="CO173" s="48"/>
      <c r="CP173" s="48"/>
      <c r="CQ173" s="48"/>
      <c r="CR173" s="48"/>
      <c r="CS173" s="48"/>
      <c r="CT173" s="48"/>
      <c r="CU173" s="48"/>
      <c r="CV173" s="48"/>
      <c r="CW173" s="48"/>
      <c r="CX173" s="48"/>
      <c r="CY173" s="48"/>
      <c r="CZ173" s="48"/>
      <c r="DA173" s="48"/>
      <c r="DB173" s="48"/>
      <c r="DC173" s="48"/>
      <c r="DH173" s="48"/>
      <c r="DI173" s="48"/>
      <c r="DJ173" s="48"/>
      <c r="DL173" s="48"/>
      <c r="DM173" s="48"/>
      <c r="DO173" s="48"/>
      <c r="DQ173" s="48"/>
      <c r="EG173" s="48"/>
      <c r="FQ173" s="255"/>
      <c r="FR173" s="255"/>
      <c r="HR173" s="255"/>
    </row>
    <row r="174" spans="1:226" ht="12.5">
      <c r="A174" s="118"/>
      <c r="B174" s="118"/>
      <c r="C174" s="118"/>
      <c r="D174" s="118"/>
      <c r="E174" s="11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c r="AK174" s="48"/>
      <c r="AL174" s="48"/>
      <c r="AM174" s="48"/>
      <c r="AN174" s="48"/>
      <c r="AO174" s="48"/>
      <c r="AP174" s="48"/>
      <c r="AQ174" s="48"/>
      <c r="AR174" s="48"/>
      <c r="AS174" s="48"/>
      <c r="AT174" s="48"/>
      <c r="AU174" s="48"/>
      <c r="AV174" s="48"/>
      <c r="AW174" s="48"/>
      <c r="AX174" s="48"/>
      <c r="AY174" s="48"/>
      <c r="AZ174" s="48"/>
      <c r="BA174" s="48"/>
      <c r="BB174" s="48"/>
      <c r="BC174" s="48"/>
      <c r="BD174" s="48"/>
      <c r="BE174" s="48"/>
      <c r="BF174" s="48"/>
      <c r="BG174" s="48"/>
      <c r="BH174" s="48"/>
      <c r="BI174" s="48"/>
      <c r="BJ174" s="48"/>
      <c r="BK174" s="48"/>
      <c r="BL174" s="48"/>
      <c r="BM174" s="48"/>
      <c r="BN174" s="48"/>
      <c r="BO174" s="48"/>
      <c r="BP174" s="48"/>
      <c r="BQ174" s="48"/>
      <c r="BR174" s="48"/>
      <c r="BS174" s="48"/>
      <c r="BT174" s="48"/>
      <c r="BU174" s="48"/>
      <c r="BV174" s="48"/>
      <c r="BW174" s="48"/>
      <c r="BX174" s="48"/>
      <c r="BY174" s="48"/>
      <c r="BZ174" s="48"/>
      <c r="CA174" s="48"/>
      <c r="CB174" s="48"/>
      <c r="CC174" s="48"/>
      <c r="CD174" s="48"/>
      <c r="CE174" s="48"/>
      <c r="CF174" s="48"/>
      <c r="CG174" s="48"/>
      <c r="CH174" s="48"/>
      <c r="CI174" s="48"/>
      <c r="CJ174" s="48"/>
      <c r="CK174" s="48"/>
      <c r="CL174" s="48"/>
      <c r="CM174" s="48"/>
      <c r="CN174" s="48"/>
      <c r="CO174" s="48"/>
      <c r="CP174" s="48"/>
      <c r="CQ174" s="48"/>
      <c r="CR174" s="48"/>
      <c r="CS174" s="48"/>
      <c r="CT174" s="48"/>
      <c r="CU174" s="48"/>
      <c r="CV174" s="48"/>
      <c r="CW174" s="48"/>
      <c r="CX174" s="48"/>
      <c r="CY174" s="48"/>
      <c r="CZ174" s="48"/>
      <c r="DA174" s="48"/>
      <c r="DB174" s="48"/>
      <c r="DC174" s="48"/>
      <c r="DH174" s="48"/>
      <c r="DI174" s="48"/>
      <c r="DJ174" s="48"/>
      <c r="DL174" s="48"/>
      <c r="DM174" s="48"/>
      <c r="DO174" s="48"/>
      <c r="DQ174" s="48"/>
      <c r="EG174" s="48"/>
      <c r="FQ174" s="255"/>
      <c r="FR174" s="255"/>
      <c r="HR174" s="255"/>
    </row>
    <row r="175" spans="1:226" ht="12.5">
      <c r="A175" s="118"/>
      <c r="B175" s="118"/>
      <c r="C175" s="118"/>
      <c r="D175" s="118"/>
      <c r="E175" s="11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c r="AK175" s="48"/>
      <c r="AL175" s="48"/>
      <c r="AM175" s="48"/>
      <c r="AN175" s="48"/>
      <c r="AO175" s="48"/>
      <c r="AP175" s="48"/>
      <c r="AQ175" s="48"/>
      <c r="AR175" s="48"/>
      <c r="AS175" s="48"/>
      <c r="AT175" s="48"/>
      <c r="AU175" s="48"/>
      <c r="AV175" s="48"/>
      <c r="AW175" s="48"/>
      <c r="AX175" s="48"/>
      <c r="AY175" s="48"/>
      <c r="AZ175" s="48"/>
      <c r="BA175" s="48"/>
      <c r="BB175" s="48"/>
      <c r="BC175" s="48"/>
      <c r="BD175" s="48"/>
      <c r="BE175" s="48"/>
      <c r="BF175" s="48"/>
      <c r="BG175" s="48"/>
      <c r="BH175" s="48"/>
      <c r="BI175" s="48"/>
      <c r="BJ175" s="48"/>
      <c r="BK175" s="48"/>
      <c r="BL175" s="48"/>
      <c r="BM175" s="48"/>
      <c r="BN175" s="48"/>
      <c r="BO175" s="48"/>
      <c r="BP175" s="48"/>
      <c r="BQ175" s="48"/>
      <c r="BR175" s="48"/>
      <c r="BS175" s="48"/>
      <c r="BT175" s="48"/>
      <c r="BU175" s="48"/>
      <c r="BV175" s="48"/>
      <c r="BW175" s="48"/>
      <c r="BX175" s="48"/>
      <c r="BY175" s="48"/>
      <c r="BZ175" s="48"/>
      <c r="CA175" s="48"/>
      <c r="CB175" s="48"/>
      <c r="CC175" s="48"/>
      <c r="CD175" s="48"/>
      <c r="CE175" s="48"/>
      <c r="CF175" s="48"/>
      <c r="CG175" s="48"/>
      <c r="CH175" s="48"/>
      <c r="CI175" s="48"/>
      <c r="CJ175" s="48"/>
      <c r="CK175" s="48"/>
      <c r="CL175" s="48"/>
      <c r="CM175" s="48"/>
      <c r="CN175" s="48"/>
      <c r="CO175" s="48"/>
      <c r="CP175" s="48"/>
      <c r="CQ175" s="48"/>
      <c r="CR175" s="48"/>
      <c r="CS175" s="48"/>
      <c r="CT175" s="48"/>
      <c r="CU175" s="48"/>
      <c r="CV175" s="48"/>
      <c r="CW175" s="48"/>
      <c r="CX175" s="48"/>
      <c r="CY175" s="48"/>
      <c r="CZ175" s="48"/>
      <c r="DA175" s="48"/>
      <c r="DB175" s="48"/>
      <c r="DC175" s="48"/>
      <c r="DH175" s="48"/>
      <c r="DI175" s="48"/>
      <c r="DJ175" s="48"/>
      <c r="DL175" s="48"/>
      <c r="DM175" s="48"/>
      <c r="DO175" s="48"/>
      <c r="DQ175" s="48"/>
      <c r="EG175" s="48"/>
      <c r="FQ175" s="255"/>
      <c r="FR175" s="255"/>
      <c r="HR175" s="255"/>
    </row>
    <row r="176" spans="1:226" ht="12.5">
      <c r="A176" s="118"/>
      <c r="B176" s="118"/>
      <c r="C176" s="118"/>
      <c r="D176" s="118"/>
      <c r="E176" s="11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48"/>
      <c r="BA176" s="48"/>
      <c r="BB176" s="48"/>
      <c r="BC176" s="48"/>
      <c r="BD176" s="48"/>
      <c r="BE176" s="48"/>
      <c r="BF176" s="48"/>
      <c r="BG176" s="48"/>
      <c r="BH176" s="48"/>
      <c r="BI176" s="48"/>
      <c r="BJ176" s="48"/>
      <c r="BK176" s="48"/>
      <c r="BL176" s="48"/>
      <c r="BM176" s="48"/>
      <c r="BN176" s="48"/>
      <c r="BO176" s="48"/>
      <c r="BP176" s="48"/>
      <c r="BQ176" s="48"/>
      <c r="BR176" s="48"/>
      <c r="BS176" s="48"/>
      <c r="BT176" s="48"/>
      <c r="BU176" s="48"/>
      <c r="BV176" s="48"/>
      <c r="BW176" s="48"/>
      <c r="BX176" s="48"/>
      <c r="BY176" s="48"/>
      <c r="BZ176" s="48"/>
      <c r="CA176" s="48"/>
      <c r="CB176" s="48"/>
      <c r="CC176" s="48"/>
      <c r="CD176" s="48"/>
      <c r="CE176" s="48"/>
      <c r="CF176" s="48"/>
      <c r="CG176" s="48"/>
      <c r="CH176" s="48"/>
      <c r="CI176" s="48"/>
      <c r="CJ176" s="48"/>
      <c r="CK176" s="48"/>
      <c r="CL176" s="48"/>
      <c r="CM176" s="48"/>
      <c r="CN176" s="48"/>
      <c r="CO176" s="48"/>
      <c r="CP176" s="48"/>
      <c r="CQ176" s="48"/>
      <c r="CR176" s="48"/>
      <c r="CS176" s="48"/>
      <c r="CT176" s="48"/>
      <c r="CU176" s="48"/>
      <c r="CV176" s="48"/>
      <c r="CW176" s="48"/>
      <c r="CX176" s="48"/>
      <c r="CY176" s="48"/>
      <c r="CZ176" s="48"/>
      <c r="DA176" s="48"/>
      <c r="DB176" s="48"/>
      <c r="DC176" s="48"/>
      <c r="DH176" s="48"/>
      <c r="DI176" s="48"/>
      <c r="DJ176" s="48"/>
      <c r="DL176" s="48"/>
      <c r="DM176" s="48"/>
      <c r="DO176" s="48"/>
      <c r="DQ176" s="48"/>
      <c r="EG176" s="48"/>
      <c r="FQ176" s="255"/>
      <c r="FR176" s="255"/>
      <c r="HR176" s="255"/>
    </row>
    <row r="177" spans="1:226" ht="12.5">
      <c r="A177" s="118"/>
      <c r="B177" s="118"/>
      <c r="C177" s="118"/>
      <c r="D177" s="118"/>
      <c r="E177" s="11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c r="AV177" s="48"/>
      <c r="AW177" s="48"/>
      <c r="AX177" s="48"/>
      <c r="AY177" s="48"/>
      <c r="AZ177" s="48"/>
      <c r="BA177" s="48"/>
      <c r="BB177" s="48"/>
      <c r="BC177" s="48"/>
      <c r="BD177" s="48"/>
      <c r="BE177" s="48"/>
      <c r="BF177" s="48"/>
      <c r="BG177" s="48"/>
      <c r="BH177" s="48"/>
      <c r="BI177" s="48"/>
      <c r="BJ177" s="48"/>
      <c r="BK177" s="48"/>
      <c r="BL177" s="48"/>
      <c r="BM177" s="48"/>
      <c r="BN177" s="48"/>
      <c r="BO177" s="48"/>
      <c r="BP177" s="48"/>
      <c r="BQ177" s="48"/>
      <c r="BR177" s="48"/>
      <c r="BS177" s="48"/>
      <c r="BT177" s="48"/>
      <c r="BU177" s="48"/>
      <c r="BV177" s="48"/>
      <c r="BW177" s="48"/>
      <c r="BX177" s="48"/>
      <c r="BY177" s="48"/>
      <c r="BZ177" s="48"/>
      <c r="CA177" s="48"/>
      <c r="CB177" s="48"/>
      <c r="CC177" s="48"/>
      <c r="CD177" s="48"/>
      <c r="CE177" s="48"/>
      <c r="CF177" s="48"/>
      <c r="CG177" s="48"/>
      <c r="CH177" s="48"/>
      <c r="CI177" s="48"/>
      <c r="CJ177" s="48"/>
      <c r="CK177" s="48"/>
      <c r="CL177" s="48"/>
      <c r="CM177" s="48"/>
      <c r="CN177" s="48"/>
      <c r="CO177" s="48"/>
      <c r="CP177" s="48"/>
      <c r="CQ177" s="48"/>
      <c r="CR177" s="48"/>
      <c r="CS177" s="48"/>
      <c r="CT177" s="48"/>
      <c r="CU177" s="48"/>
      <c r="CV177" s="48"/>
      <c r="CW177" s="48"/>
      <c r="CX177" s="48"/>
      <c r="CY177" s="48"/>
      <c r="CZ177" s="48"/>
      <c r="DA177" s="48"/>
      <c r="DB177" s="48"/>
      <c r="DC177" s="48"/>
      <c r="DH177" s="48"/>
      <c r="DI177" s="48"/>
      <c r="DJ177" s="48"/>
      <c r="DL177" s="48"/>
      <c r="DM177" s="48"/>
      <c r="DO177" s="48"/>
      <c r="DQ177" s="48"/>
      <c r="EG177" s="48"/>
      <c r="FQ177" s="255"/>
      <c r="FR177" s="255"/>
      <c r="HR177" s="255"/>
    </row>
    <row r="178" spans="1:226" ht="12.5">
      <c r="A178" s="118"/>
      <c r="B178" s="118"/>
      <c r="C178" s="118"/>
      <c r="D178" s="118"/>
      <c r="E178" s="11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c r="AX178" s="48"/>
      <c r="AY178" s="48"/>
      <c r="AZ178" s="48"/>
      <c r="BA178" s="48"/>
      <c r="BB178" s="48"/>
      <c r="BC178" s="48"/>
      <c r="BD178" s="48"/>
      <c r="BE178" s="48"/>
      <c r="BF178" s="48"/>
      <c r="BG178" s="48"/>
      <c r="BH178" s="48"/>
      <c r="BI178" s="48"/>
      <c r="BJ178" s="48"/>
      <c r="BK178" s="48"/>
      <c r="BL178" s="48"/>
      <c r="BM178" s="48"/>
      <c r="BN178" s="48"/>
      <c r="BO178" s="48"/>
      <c r="BP178" s="48"/>
      <c r="BQ178" s="48"/>
      <c r="BR178" s="48"/>
      <c r="BS178" s="48"/>
      <c r="BT178" s="48"/>
      <c r="BU178" s="48"/>
      <c r="BV178" s="48"/>
      <c r="BW178" s="48"/>
      <c r="BX178" s="48"/>
      <c r="BY178" s="48"/>
      <c r="BZ178" s="48"/>
      <c r="CA178" s="48"/>
      <c r="CB178" s="48"/>
      <c r="CC178" s="48"/>
      <c r="CD178" s="48"/>
      <c r="CE178" s="48"/>
      <c r="CF178" s="48"/>
      <c r="CG178" s="48"/>
      <c r="CH178" s="48"/>
      <c r="CI178" s="48"/>
      <c r="CJ178" s="48"/>
      <c r="CK178" s="48"/>
      <c r="CL178" s="48"/>
      <c r="CM178" s="48"/>
      <c r="CN178" s="48"/>
      <c r="CO178" s="48"/>
      <c r="CP178" s="48"/>
      <c r="CQ178" s="48"/>
      <c r="CR178" s="48"/>
      <c r="CS178" s="48"/>
      <c r="CT178" s="48"/>
      <c r="CU178" s="48"/>
      <c r="CV178" s="48"/>
      <c r="CW178" s="48"/>
      <c r="CX178" s="48"/>
      <c r="CY178" s="48"/>
      <c r="CZ178" s="48"/>
      <c r="DA178" s="48"/>
      <c r="DB178" s="48"/>
      <c r="DC178" s="48"/>
      <c r="DH178" s="48"/>
      <c r="DI178" s="48"/>
      <c r="DJ178" s="48"/>
      <c r="DL178" s="48"/>
      <c r="DM178" s="48"/>
      <c r="DO178" s="48"/>
      <c r="DQ178" s="48"/>
      <c r="EG178" s="48"/>
      <c r="FQ178" s="255"/>
      <c r="FR178" s="255"/>
      <c r="HR178" s="255"/>
    </row>
    <row r="179" spans="1:226" ht="12.5">
      <c r="A179" s="118"/>
      <c r="B179" s="118"/>
      <c r="C179" s="118"/>
      <c r="D179" s="118"/>
      <c r="E179" s="11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c r="AS179" s="48"/>
      <c r="AT179" s="48"/>
      <c r="AU179" s="48"/>
      <c r="AV179" s="48"/>
      <c r="AW179" s="48"/>
      <c r="AX179" s="48"/>
      <c r="AY179" s="48"/>
      <c r="AZ179" s="48"/>
      <c r="BA179" s="48"/>
      <c r="BB179" s="48"/>
      <c r="BC179" s="48"/>
      <c r="BD179" s="48"/>
      <c r="BE179" s="48"/>
      <c r="BF179" s="48"/>
      <c r="BG179" s="48"/>
      <c r="BH179" s="48"/>
      <c r="BI179" s="48"/>
      <c r="BJ179" s="48"/>
      <c r="BK179" s="48"/>
      <c r="BL179" s="48"/>
      <c r="BM179" s="48"/>
      <c r="BN179" s="48"/>
      <c r="BO179" s="48"/>
      <c r="BP179" s="48"/>
      <c r="BQ179" s="48"/>
      <c r="BR179" s="48"/>
      <c r="BS179" s="48"/>
      <c r="BT179" s="48"/>
      <c r="BU179" s="48"/>
      <c r="BV179" s="48"/>
      <c r="BW179" s="48"/>
      <c r="BX179" s="48"/>
      <c r="BY179" s="48"/>
      <c r="BZ179" s="48"/>
      <c r="CA179" s="48"/>
      <c r="CB179" s="48"/>
      <c r="CC179" s="48"/>
      <c r="CD179" s="48"/>
      <c r="CE179" s="48"/>
      <c r="CF179" s="48"/>
      <c r="CG179" s="48"/>
      <c r="CH179" s="48"/>
      <c r="CI179" s="48"/>
      <c r="CJ179" s="48"/>
      <c r="CK179" s="48"/>
      <c r="CL179" s="48"/>
      <c r="CM179" s="48"/>
      <c r="CN179" s="48"/>
      <c r="CO179" s="48"/>
      <c r="CP179" s="48"/>
      <c r="CQ179" s="48"/>
      <c r="CR179" s="48"/>
      <c r="CS179" s="48"/>
      <c r="CT179" s="48"/>
      <c r="CU179" s="48"/>
      <c r="CV179" s="48"/>
      <c r="CW179" s="48"/>
      <c r="CX179" s="48"/>
      <c r="CY179" s="48"/>
      <c r="CZ179" s="48"/>
      <c r="DA179" s="48"/>
      <c r="DB179" s="48"/>
      <c r="DC179" s="48"/>
      <c r="DH179" s="48"/>
      <c r="DI179" s="48"/>
      <c r="DJ179" s="48"/>
      <c r="DL179" s="48"/>
      <c r="DM179" s="48"/>
      <c r="DO179" s="48"/>
      <c r="DQ179" s="48"/>
      <c r="EG179" s="48"/>
      <c r="FQ179" s="255"/>
      <c r="FR179" s="255"/>
      <c r="HR179" s="255"/>
    </row>
    <row r="180" spans="1:226" ht="12.5">
      <c r="A180" s="118"/>
      <c r="B180" s="118"/>
      <c r="C180" s="118"/>
      <c r="D180" s="118"/>
      <c r="E180" s="11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c r="AS180" s="48"/>
      <c r="AT180" s="48"/>
      <c r="AU180" s="48"/>
      <c r="AV180" s="48"/>
      <c r="AW180" s="48"/>
      <c r="AX180" s="48"/>
      <c r="AY180" s="48"/>
      <c r="AZ180" s="48"/>
      <c r="BA180" s="48"/>
      <c r="BB180" s="48"/>
      <c r="BC180" s="48"/>
      <c r="BD180" s="48"/>
      <c r="BE180" s="48"/>
      <c r="BF180" s="48"/>
      <c r="BG180" s="48"/>
      <c r="BH180" s="48"/>
      <c r="BI180" s="48"/>
      <c r="BJ180" s="48"/>
      <c r="BK180" s="48"/>
      <c r="BL180" s="48"/>
      <c r="BM180" s="48"/>
      <c r="BN180" s="48"/>
      <c r="BO180" s="48"/>
      <c r="BP180" s="48"/>
      <c r="BQ180" s="48"/>
      <c r="BR180" s="48"/>
      <c r="BS180" s="48"/>
      <c r="BT180" s="48"/>
      <c r="BU180" s="48"/>
      <c r="BV180" s="48"/>
      <c r="BW180" s="48"/>
      <c r="BX180" s="48"/>
      <c r="BY180" s="48"/>
      <c r="BZ180" s="48"/>
      <c r="CA180" s="48"/>
      <c r="CB180" s="48"/>
      <c r="CC180" s="48"/>
      <c r="CD180" s="48"/>
      <c r="CE180" s="48"/>
      <c r="CF180" s="48"/>
      <c r="CG180" s="48"/>
      <c r="CH180" s="48"/>
      <c r="CI180" s="48"/>
      <c r="CJ180" s="48"/>
      <c r="CK180" s="48"/>
      <c r="CL180" s="48"/>
      <c r="CM180" s="48"/>
      <c r="CN180" s="48"/>
      <c r="CO180" s="48"/>
      <c r="CP180" s="48"/>
      <c r="CQ180" s="48"/>
      <c r="CR180" s="48"/>
      <c r="CS180" s="48"/>
      <c r="CT180" s="48"/>
      <c r="CU180" s="48"/>
      <c r="CV180" s="48"/>
      <c r="CW180" s="48"/>
      <c r="CX180" s="48"/>
      <c r="CY180" s="48"/>
      <c r="CZ180" s="48"/>
      <c r="DA180" s="48"/>
      <c r="DB180" s="48"/>
      <c r="DC180" s="48"/>
      <c r="DH180" s="48"/>
      <c r="DI180" s="48"/>
      <c r="DJ180" s="48"/>
      <c r="DL180" s="48"/>
      <c r="DM180" s="48"/>
      <c r="DO180" s="48"/>
      <c r="DQ180" s="48"/>
      <c r="EG180" s="48"/>
      <c r="FQ180" s="255"/>
      <c r="FR180" s="255"/>
      <c r="HR180" s="255"/>
    </row>
    <row r="181" spans="1:226" ht="12.5">
      <c r="A181" s="118"/>
      <c r="B181" s="118"/>
      <c r="C181" s="118"/>
      <c r="D181" s="118"/>
      <c r="E181" s="11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c r="AS181" s="48"/>
      <c r="AT181" s="48"/>
      <c r="AU181" s="48"/>
      <c r="AV181" s="48"/>
      <c r="AW181" s="48"/>
      <c r="AX181" s="48"/>
      <c r="AY181" s="48"/>
      <c r="AZ181" s="48"/>
      <c r="BA181" s="48"/>
      <c r="BB181" s="48"/>
      <c r="BC181" s="48"/>
      <c r="BD181" s="48"/>
      <c r="BE181" s="48"/>
      <c r="BF181" s="48"/>
      <c r="BG181" s="48"/>
      <c r="BH181" s="48"/>
      <c r="BI181" s="48"/>
      <c r="BJ181" s="48"/>
      <c r="BK181" s="48"/>
      <c r="BL181" s="48"/>
      <c r="BM181" s="48"/>
      <c r="BN181" s="48"/>
      <c r="BO181" s="48"/>
      <c r="BP181" s="48"/>
      <c r="BQ181" s="48"/>
      <c r="BR181" s="48"/>
      <c r="BS181" s="48"/>
      <c r="BT181" s="48"/>
      <c r="BU181" s="48"/>
      <c r="BV181" s="48"/>
      <c r="BW181" s="48"/>
      <c r="BX181" s="48"/>
      <c r="BY181" s="48"/>
      <c r="BZ181" s="48"/>
      <c r="CA181" s="48"/>
      <c r="CB181" s="48"/>
      <c r="CC181" s="48"/>
      <c r="CD181" s="48"/>
      <c r="CE181" s="48"/>
      <c r="CF181" s="48"/>
      <c r="CG181" s="48"/>
      <c r="CH181" s="48"/>
      <c r="CI181" s="48"/>
      <c r="CJ181" s="48"/>
      <c r="CK181" s="48"/>
      <c r="CL181" s="48"/>
      <c r="CM181" s="48"/>
      <c r="CN181" s="48"/>
      <c r="CO181" s="48"/>
      <c r="CP181" s="48"/>
      <c r="CQ181" s="48"/>
      <c r="CR181" s="48"/>
      <c r="CS181" s="48"/>
      <c r="CT181" s="48"/>
      <c r="CU181" s="48"/>
      <c r="CV181" s="48"/>
      <c r="CW181" s="48"/>
      <c r="CX181" s="48"/>
      <c r="CY181" s="48"/>
      <c r="CZ181" s="48"/>
      <c r="DA181" s="48"/>
      <c r="DB181" s="48"/>
      <c r="DC181" s="48"/>
      <c r="DH181" s="48"/>
      <c r="DI181" s="48"/>
      <c r="DJ181" s="48"/>
      <c r="DL181" s="48"/>
      <c r="DM181" s="48"/>
      <c r="DO181" s="48"/>
      <c r="DQ181" s="48"/>
      <c r="EG181" s="48"/>
      <c r="FQ181" s="255"/>
      <c r="FR181" s="255"/>
      <c r="HR181" s="255"/>
    </row>
    <row r="182" spans="1:226" ht="12.5">
      <c r="A182" s="118"/>
      <c r="B182" s="118"/>
      <c r="C182" s="118"/>
      <c r="D182" s="118"/>
      <c r="E182" s="11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c r="AS182" s="48"/>
      <c r="AT182" s="48"/>
      <c r="AU182" s="48"/>
      <c r="AV182" s="48"/>
      <c r="AW182" s="48"/>
      <c r="AX182" s="48"/>
      <c r="AY182" s="48"/>
      <c r="AZ182" s="48"/>
      <c r="BA182" s="48"/>
      <c r="BB182" s="48"/>
      <c r="BC182" s="48"/>
      <c r="BD182" s="48"/>
      <c r="BE182" s="48"/>
      <c r="BF182" s="48"/>
      <c r="BG182" s="48"/>
      <c r="BH182" s="48"/>
      <c r="BI182" s="48"/>
      <c r="BJ182" s="48"/>
      <c r="BK182" s="48"/>
      <c r="BL182" s="48"/>
      <c r="BM182" s="48"/>
      <c r="BN182" s="48"/>
      <c r="BO182" s="48"/>
      <c r="BP182" s="48"/>
      <c r="BQ182" s="48"/>
      <c r="BR182" s="48"/>
      <c r="BS182" s="48"/>
      <c r="BT182" s="48"/>
      <c r="BU182" s="48"/>
      <c r="BV182" s="48"/>
      <c r="BW182" s="48"/>
      <c r="BX182" s="48"/>
      <c r="BY182" s="48"/>
      <c r="BZ182" s="48"/>
      <c r="CA182" s="48"/>
      <c r="CB182" s="48"/>
      <c r="CC182" s="48"/>
      <c r="CD182" s="48"/>
      <c r="CE182" s="48"/>
      <c r="CF182" s="48"/>
      <c r="CG182" s="48"/>
      <c r="CH182" s="48"/>
      <c r="CI182" s="48"/>
      <c r="CJ182" s="48"/>
      <c r="CK182" s="48"/>
      <c r="CL182" s="48"/>
      <c r="CM182" s="48"/>
      <c r="CN182" s="48"/>
      <c r="CO182" s="48"/>
      <c r="CP182" s="48"/>
      <c r="CQ182" s="48"/>
      <c r="CR182" s="48"/>
      <c r="CS182" s="48"/>
      <c r="CT182" s="48"/>
      <c r="CU182" s="48"/>
      <c r="CV182" s="48"/>
      <c r="CW182" s="48"/>
      <c r="CX182" s="48"/>
      <c r="CY182" s="48"/>
      <c r="CZ182" s="48"/>
      <c r="DA182" s="48"/>
      <c r="DB182" s="48"/>
      <c r="DC182" s="48"/>
      <c r="DH182" s="48"/>
      <c r="DI182" s="48"/>
      <c r="DJ182" s="48"/>
      <c r="DL182" s="48"/>
      <c r="DM182" s="48"/>
      <c r="DO182" s="48"/>
      <c r="DQ182" s="48"/>
      <c r="EG182" s="48"/>
      <c r="FQ182" s="255"/>
      <c r="FR182" s="255"/>
      <c r="HR182" s="255"/>
    </row>
    <row r="183" spans="1:226" ht="12.5">
      <c r="A183" s="118"/>
      <c r="B183" s="118"/>
      <c r="C183" s="118"/>
      <c r="D183" s="118"/>
      <c r="E183" s="11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c r="AS183" s="48"/>
      <c r="AT183" s="48"/>
      <c r="AU183" s="48"/>
      <c r="AV183" s="48"/>
      <c r="AW183" s="48"/>
      <c r="AX183" s="48"/>
      <c r="AY183" s="48"/>
      <c r="AZ183" s="48"/>
      <c r="BA183" s="48"/>
      <c r="BB183" s="48"/>
      <c r="BC183" s="48"/>
      <c r="BD183" s="48"/>
      <c r="BE183" s="48"/>
      <c r="BF183" s="48"/>
      <c r="BG183" s="48"/>
      <c r="BH183" s="48"/>
      <c r="BI183" s="48"/>
      <c r="BJ183" s="48"/>
      <c r="BK183" s="48"/>
      <c r="BL183" s="48"/>
      <c r="BM183" s="48"/>
      <c r="BN183" s="48"/>
      <c r="BO183" s="48"/>
      <c r="BP183" s="48"/>
      <c r="BQ183" s="48"/>
      <c r="BR183" s="48"/>
      <c r="BS183" s="48"/>
      <c r="BT183" s="48"/>
      <c r="BU183" s="48"/>
      <c r="BV183" s="48"/>
      <c r="BW183" s="48"/>
      <c r="BX183" s="48"/>
      <c r="BY183" s="48"/>
      <c r="BZ183" s="48"/>
      <c r="CA183" s="48"/>
      <c r="CB183" s="48"/>
      <c r="CC183" s="48"/>
      <c r="CD183" s="48"/>
      <c r="CE183" s="48"/>
      <c r="CF183" s="48"/>
      <c r="CG183" s="48"/>
      <c r="CH183" s="48"/>
      <c r="CI183" s="48"/>
      <c r="CJ183" s="48"/>
      <c r="CK183" s="48"/>
      <c r="CL183" s="48"/>
      <c r="CM183" s="48"/>
      <c r="CN183" s="48"/>
      <c r="CO183" s="48"/>
      <c r="CP183" s="48"/>
      <c r="CQ183" s="48"/>
      <c r="CR183" s="48"/>
      <c r="CS183" s="48"/>
      <c r="CT183" s="48"/>
      <c r="CU183" s="48"/>
      <c r="CV183" s="48"/>
      <c r="CW183" s="48"/>
      <c r="CX183" s="48"/>
      <c r="CY183" s="48"/>
      <c r="CZ183" s="48"/>
      <c r="DA183" s="48"/>
      <c r="DB183" s="48"/>
      <c r="DC183" s="48"/>
      <c r="DH183" s="48"/>
      <c r="DI183" s="48"/>
      <c r="DJ183" s="48"/>
      <c r="DL183" s="48"/>
      <c r="DM183" s="48"/>
      <c r="DO183" s="48"/>
      <c r="DQ183" s="48"/>
      <c r="EG183" s="48"/>
      <c r="FQ183" s="255"/>
      <c r="FR183" s="255"/>
      <c r="HR183" s="255"/>
    </row>
    <row r="184" spans="1:226" ht="12.5">
      <c r="A184" s="118"/>
      <c r="B184" s="118"/>
      <c r="C184" s="118"/>
      <c r="D184" s="118"/>
      <c r="E184" s="11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c r="AS184" s="48"/>
      <c r="AT184" s="48"/>
      <c r="AU184" s="48"/>
      <c r="AV184" s="48"/>
      <c r="AW184" s="48"/>
      <c r="AX184" s="48"/>
      <c r="AY184" s="48"/>
      <c r="AZ184" s="48"/>
      <c r="BA184" s="48"/>
      <c r="BB184" s="48"/>
      <c r="BC184" s="48"/>
      <c r="BD184" s="48"/>
      <c r="BE184" s="48"/>
      <c r="BF184" s="48"/>
      <c r="BG184" s="48"/>
      <c r="BH184" s="48"/>
      <c r="BI184" s="48"/>
      <c r="BJ184" s="48"/>
      <c r="BK184" s="48"/>
      <c r="BL184" s="48"/>
      <c r="BM184" s="48"/>
      <c r="BN184" s="48"/>
      <c r="BO184" s="48"/>
      <c r="BP184" s="48"/>
      <c r="BQ184" s="48"/>
      <c r="BR184" s="48"/>
      <c r="BS184" s="48"/>
      <c r="BT184" s="48"/>
      <c r="BU184" s="48"/>
      <c r="BV184" s="48"/>
      <c r="BW184" s="48"/>
      <c r="BX184" s="48"/>
      <c r="BY184" s="48"/>
      <c r="BZ184" s="48"/>
      <c r="CA184" s="48"/>
      <c r="CB184" s="48"/>
      <c r="CC184" s="48"/>
      <c r="CD184" s="48"/>
      <c r="CE184" s="48"/>
      <c r="CF184" s="48"/>
      <c r="CG184" s="48"/>
      <c r="CH184" s="48"/>
      <c r="CI184" s="48"/>
      <c r="CJ184" s="48"/>
      <c r="CK184" s="48"/>
      <c r="CL184" s="48"/>
      <c r="CM184" s="48"/>
      <c r="CN184" s="48"/>
      <c r="CO184" s="48"/>
      <c r="CP184" s="48"/>
      <c r="CQ184" s="48"/>
      <c r="CR184" s="48"/>
      <c r="CS184" s="48"/>
      <c r="CT184" s="48"/>
      <c r="CU184" s="48"/>
      <c r="CV184" s="48"/>
      <c r="CW184" s="48"/>
      <c r="CX184" s="48"/>
      <c r="CY184" s="48"/>
      <c r="CZ184" s="48"/>
      <c r="DA184" s="48"/>
      <c r="DB184" s="48"/>
      <c r="DC184" s="48"/>
      <c r="DH184" s="48"/>
      <c r="DI184" s="48"/>
      <c r="DJ184" s="48"/>
      <c r="DL184" s="48"/>
      <c r="DM184" s="48"/>
      <c r="DO184" s="48"/>
      <c r="DQ184" s="48"/>
      <c r="EG184" s="48"/>
      <c r="FQ184" s="255"/>
      <c r="FR184" s="255"/>
      <c r="HR184" s="255"/>
    </row>
    <row r="185" spans="1:226" ht="12.5">
      <c r="A185" s="118"/>
      <c r="B185" s="118"/>
      <c r="C185" s="118"/>
      <c r="D185" s="118"/>
      <c r="E185" s="11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c r="AX185" s="48"/>
      <c r="AY185" s="48"/>
      <c r="AZ185" s="48"/>
      <c r="BA185" s="48"/>
      <c r="BB185" s="48"/>
      <c r="BC185" s="48"/>
      <c r="BD185" s="48"/>
      <c r="BE185" s="48"/>
      <c r="BF185" s="48"/>
      <c r="BG185" s="48"/>
      <c r="BH185" s="48"/>
      <c r="BI185" s="48"/>
      <c r="BJ185" s="48"/>
      <c r="BK185" s="48"/>
      <c r="BL185" s="48"/>
      <c r="BM185" s="48"/>
      <c r="BN185" s="48"/>
      <c r="BO185" s="48"/>
      <c r="BP185" s="48"/>
      <c r="BQ185" s="48"/>
      <c r="BR185" s="48"/>
      <c r="BS185" s="48"/>
      <c r="BT185" s="48"/>
      <c r="BU185" s="48"/>
      <c r="BV185" s="48"/>
      <c r="BW185" s="48"/>
      <c r="BX185" s="48"/>
      <c r="BY185" s="48"/>
      <c r="BZ185" s="48"/>
      <c r="CA185" s="48"/>
      <c r="CB185" s="48"/>
      <c r="CC185" s="48"/>
      <c r="CD185" s="48"/>
      <c r="CE185" s="48"/>
      <c r="CF185" s="48"/>
      <c r="CG185" s="48"/>
      <c r="CH185" s="48"/>
      <c r="CI185" s="48"/>
      <c r="CJ185" s="48"/>
      <c r="CK185" s="48"/>
      <c r="CL185" s="48"/>
      <c r="CM185" s="48"/>
      <c r="CN185" s="48"/>
      <c r="CO185" s="48"/>
      <c r="CP185" s="48"/>
      <c r="CQ185" s="48"/>
      <c r="CR185" s="48"/>
      <c r="CS185" s="48"/>
      <c r="CT185" s="48"/>
      <c r="CU185" s="48"/>
      <c r="CV185" s="48"/>
      <c r="CW185" s="48"/>
      <c r="CX185" s="48"/>
      <c r="CY185" s="48"/>
      <c r="CZ185" s="48"/>
      <c r="DA185" s="48"/>
      <c r="DB185" s="48"/>
      <c r="DC185" s="48"/>
      <c r="DH185" s="48"/>
      <c r="DI185" s="48"/>
      <c r="DJ185" s="48"/>
      <c r="DL185" s="48"/>
      <c r="DM185" s="48"/>
      <c r="DO185" s="48"/>
      <c r="DQ185" s="48"/>
      <c r="EG185" s="48"/>
      <c r="FQ185" s="255"/>
      <c r="FR185" s="255"/>
      <c r="HR185" s="255"/>
    </row>
    <row r="186" spans="1:226" ht="12.5">
      <c r="A186" s="118"/>
      <c r="B186" s="118"/>
      <c r="C186" s="118"/>
      <c r="D186" s="118"/>
      <c r="E186" s="11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c r="AS186" s="48"/>
      <c r="AT186" s="48"/>
      <c r="AU186" s="48"/>
      <c r="AV186" s="48"/>
      <c r="AW186" s="48"/>
      <c r="AX186" s="48"/>
      <c r="AY186" s="48"/>
      <c r="AZ186" s="48"/>
      <c r="BA186" s="48"/>
      <c r="BB186" s="48"/>
      <c r="BC186" s="48"/>
      <c r="BD186" s="48"/>
      <c r="BE186" s="48"/>
      <c r="BF186" s="48"/>
      <c r="BG186" s="48"/>
      <c r="BH186" s="48"/>
      <c r="BI186" s="48"/>
      <c r="BJ186" s="48"/>
      <c r="BK186" s="48"/>
      <c r="BL186" s="48"/>
      <c r="BM186" s="48"/>
      <c r="BN186" s="48"/>
      <c r="BO186" s="48"/>
      <c r="BP186" s="48"/>
      <c r="BQ186" s="48"/>
      <c r="BR186" s="48"/>
      <c r="BS186" s="48"/>
      <c r="BT186" s="48"/>
      <c r="BU186" s="48"/>
      <c r="BV186" s="48"/>
      <c r="BW186" s="48"/>
      <c r="BX186" s="48"/>
      <c r="BY186" s="48"/>
      <c r="BZ186" s="48"/>
      <c r="CA186" s="48"/>
      <c r="CB186" s="48"/>
      <c r="CC186" s="48"/>
      <c r="CD186" s="48"/>
      <c r="CE186" s="48"/>
      <c r="CF186" s="48"/>
      <c r="CG186" s="48"/>
      <c r="CH186" s="48"/>
      <c r="CI186" s="48"/>
      <c r="CJ186" s="48"/>
      <c r="CK186" s="48"/>
      <c r="CL186" s="48"/>
      <c r="CM186" s="48"/>
      <c r="CN186" s="48"/>
      <c r="CO186" s="48"/>
      <c r="CP186" s="48"/>
      <c r="CQ186" s="48"/>
      <c r="CR186" s="48"/>
      <c r="CS186" s="48"/>
      <c r="CT186" s="48"/>
      <c r="CU186" s="48"/>
      <c r="CV186" s="48"/>
      <c r="CW186" s="48"/>
      <c r="CX186" s="48"/>
      <c r="CY186" s="48"/>
      <c r="CZ186" s="48"/>
      <c r="DA186" s="48"/>
      <c r="DB186" s="48"/>
      <c r="DC186" s="48"/>
      <c r="DH186" s="48"/>
      <c r="DI186" s="48"/>
      <c r="DJ186" s="48"/>
      <c r="DL186" s="48"/>
      <c r="DM186" s="48"/>
      <c r="DO186" s="48"/>
      <c r="DQ186" s="48"/>
      <c r="EG186" s="48"/>
      <c r="FQ186" s="255"/>
      <c r="FR186" s="255"/>
      <c r="HR186" s="255"/>
    </row>
    <row r="187" spans="1:226" ht="12.5">
      <c r="A187" s="118"/>
      <c r="B187" s="118"/>
      <c r="C187" s="118"/>
      <c r="D187" s="118"/>
      <c r="E187" s="11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c r="AX187" s="48"/>
      <c r="AY187" s="48"/>
      <c r="AZ187" s="48"/>
      <c r="BA187" s="48"/>
      <c r="BB187" s="48"/>
      <c r="BC187" s="48"/>
      <c r="BD187" s="48"/>
      <c r="BE187" s="48"/>
      <c r="BF187" s="48"/>
      <c r="BG187" s="48"/>
      <c r="BH187" s="48"/>
      <c r="BI187" s="48"/>
      <c r="BJ187" s="48"/>
      <c r="BK187" s="48"/>
      <c r="BL187" s="48"/>
      <c r="BM187" s="48"/>
      <c r="BN187" s="48"/>
      <c r="BO187" s="48"/>
      <c r="BP187" s="48"/>
      <c r="BQ187" s="48"/>
      <c r="BR187" s="48"/>
      <c r="BS187" s="48"/>
      <c r="BT187" s="48"/>
      <c r="BU187" s="48"/>
      <c r="BV187" s="48"/>
      <c r="BW187" s="48"/>
      <c r="BX187" s="48"/>
      <c r="BY187" s="48"/>
      <c r="BZ187" s="48"/>
      <c r="CA187" s="48"/>
      <c r="CB187" s="48"/>
      <c r="CC187" s="48"/>
      <c r="CD187" s="48"/>
      <c r="CE187" s="48"/>
      <c r="CF187" s="48"/>
      <c r="CG187" s="48"/>
      <c r="CH187" s="48"/>
      <c r="CI187" s="48"/>
      <c r="CJ187" s="48"/>
      <c r="CK187" s="48"/>
      <c r="CL187" s="48"/>
      <c r="CM187" s="48"/>
      <c r="CN187" s="48"/>
      <c r="CO187" s="48"/>
      <c r="CP187" s="48"/>
      <c r="CQ187" s="48"/>
      <c r="CR187" s="48"/>
      <c r="CS187" s="48"/>
      <c r="CT187" s="48"/>
      <c r="CU187" s="48"/>
      <c r="CV187" s="48"/>
      <c r="CW187" s="48"/>
      <c r="CX187" s="48"/>
      <c r="CY187" s="48"/>
      <c r="CZ187" s="48"/>
      <c r="DA187" s="48"/>
      <c r="DB187" s="48"/>
      <c r="DC187" s="48"/>
      <c r="DH187" s="48"/>
      <c r="DI187" s="48"/>
      <c r="DJ187" s="48"/>
      <c r="DL187" s="48"/>
      <c r="DM187" s="48"/>
      <c r="DO187" s="48"/>
      <c r="DQ187" s="48"/>
      <c r="EG187" s="48"/>
      <c r="FQ187" s="255"/>
      <c r="FR187" s="255"/>
      <c r="HR187" s="255"/>
    </row>
    <row r="188" spans="1:226" ht="12.5">
      <c r="A188" s="118"/>
      <c r="B188" s="118"/>
      <c r="C188" s="118"/>
      <c r="D188" s="118"/>
      <c r="E188" s="11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c r="AT188" s="48"/>
      <c r="AU188" s="48"/>
      <c r="AV188" s="48"/>
      <c r="AW188" s="48"/>
      <c r="AX188" s="48"/>
      <c r="AY188" s="48"/>
      <c r="AZ188" s="48"/>
      <c r="BA188" s="48"/>
      <c r="BB188" s="48"/>
      <c r="BC188" s="48"/>
      <c r="BD188" s="48"/>
      <c r="BE188" s="48"/>
      <c r="BF188" s="48"/>
      <c r="BG188" s="48"/>
      <c r="BH188" s="48"/>
      <c r="BI188" s="48"/>
      <c r="BJ188" s="48"/>
      <c r="BK188" s="48"/>
      <c r="BL188" s="48"/>
      <c r="BM188" s="48"/>
      <c r="BN188" s="48"/>
      <c r="BO188" s="48"/>
      <c r="BP188" s="48"/>
      <c r="BQ188" s="48"/>
      <c r="BR188" s="48"/>
      <c r="BS188" s="48"/>
      <c r="BT188" s="48"/>
      <c r="BU188" s="48"/>
      <c r="BV188" s="48"/>
      <c r="BW188" s="48"/>
      <c r="BX188" s="48"/>
      <c r="BY188" s="48"/>
      <c r="BZ188" s="48"/>
      <c r="CA188" s="48"/>
      <c r="CB188" s="48"/>
      <c r="CC188" s="48"/>
      <c r="CD188" s="48"/>
      <c r="CE188" s="48"/>
      <c r="CF188" s="48"/>
      <c r="CG188" s="48"/>
      <c r="CH188" s="48"/>
      <c r="CI188" s="48"/>
      <c r="CJ188" s="48"/>
      <c r="CK188" s="48"/>
      <c r="CL188" s="48"/>
      <c r="CM188" s="48"/>
      <c r="CN188" s="48"/>
      <c r="CO188" s="48"/>
      <c r="CP188" s="48"/>
      <c r="CQ188" s="48"/>
      <c r="CR188" s="48"/>
      <c r="CS188" s="48"/>
      <c r="CT188" s="48"/>
      <c r="CU188" s="48"/>
      <c r="CV188" s="48"/>
      <c r="CW188" s="48"/>
      <c r="CX188" s="48"/>
      <c r="CY188" s="48"/>
      <c r="CZ188" s="48"/>
      <c r="DA188" s="48"/>
      <c r="DB188" s="48"/>
      <c r="DC188" s="48"/>
      <c r="DH188" s="48"/>
      <c r="DI188" s="48"/>
      <c r="DJ188" s="48"/>
      <c r="DL188" s="48"/>
      <c r="DM188" s="48"/>
      <c r="DO188" s="48"/>
      <c r="DQ188" s="48"/>
      <c r="EG188" s="48"/>
      <c r="FQ188" s="255"/>
      <c r="FR188" s="255"/>
      <c r="HR188" s="255"/>
    </row>
    <row r="189" spans="1:226" ht="12.5">
      <c r="A189" s="118"/>
      <c r="B189" s="118"/>
      <c r="C189" s="118"/>
      <c r="D189" s="118"/>
      <c r="E189" s="11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c r="AX189" s="48"/>
      <c r="AY189" s="48"/>
      <c r="AZ189" s="48"/>
      <c r="BA189" s="48"/>
      <c r="BB189" s="48"/>
      <c r="BC189" s="48"/>
      <c r="BD189" s="48"/>
      <c r="BE189" s="48"/>
      <c r="BF189" s="48"/>
      <c r="BG189" s="48"/>
      <c r="BH189" s="48"/>
      <c r="BI189" s="48"/>
      <c r="BJ189" s="48"/>
      <c r="BK189" s="48"/>
      <c r="BL189" s="48"/>
      <c r="BM189" s="48"/>
      <c r="BN189" s="48"/>
      <c r="BO189" s="48"/>
      <c r="BP189" s="48"/>
      <c r="BQ189" s="48"/>
      <c r="BR189" s="48"/>
      <c r="BS189" s="48"/>
      <c r="BT189" s="48"/>
      <c r="BU189" s="48"/>
      <c r="BV189" s="48"/>
      <c r="BW189" s="48"/>
      <c r="BX189" s="48"/>
      <c r="BY189" s="48"/>
      <c r="BZ189" s="48"/>
      <c r="CA189" s="48"/>
      <c r="CB189" s="48"/>
      <c r="CC189" s="48"/>
      <c r="CD189" s="48"/>
      <c r="CE189" s="48"/>
      <c r="CF189" s="48"/>
      <c r="CG189" s="48"/>
      <c r="CH189" s="48"/>
      <c r="CI189" s="48"/>
      <c r="CJ189" s="48"/>
      <c r="CK189" s="48"/>
      <c r="CL189" s="48"/>
      <c r="CM189" s="48"/>
      <c r="CN189" s="48"/>
      <c r="CO189" s="48"/>
      <c r="CP189" s="48"/>
      <c r="CQ189" s="48"/>
      <c r="CR189" s="48"/>
      <c r="CS189" s="48"/>
      <c r="CT189" s="48"/>
      <c r="CU189" s="48"/>
      <c r="CV189" s="48"/>
      <c r="CW189" s="48"/>
      <c r="CX189" s="48"/>
      <c r="CY189" s="48"/>
      <c r="CZ189" s="48"/>
      <c r="DA189" s="48"/>
      <c r="DB189" s="48"/>
      <c r="DC189" s="48"/>
      <c r="DH189" s="48"/>
      <c r="DI189" s="48"/>
      <c r="DJ189" s="48"/>
      <c r="DL189" s="48"/>
      <c r="DM189" s="48"/>
      <c r="DO189" s="48"/>
      <c r="DQ189" s="48"/>
      <c r="EG189" s="48"/>
      <c r="FQ189" s="255"/>
      <c r="FR189" s="255"/>
      <c r="HR189" s="255"/>
    </row>
    <row r="190" spans="1:226" ht="12.5">
      <c r="A190" s="118"/>
      <c r="B190" s="118"/>
      <c r="C190" s="118"/>
      <c r="D190" s="118"/>
      <c r="E190" s="11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c r="AS190" s="48"/>
      <c r="AT190" s="48"/>
      <c r="AU190" s="48"/>
      <c r="AV190" s="48"/>
      <c r="AW190" s="48"/>
      <c r="AX190" s="48"/>
      <c r="AY190" s="48"/>
      <c r="AZ190" s="48"/>
      <c r="BA190" s="48"/>
      <c r="BB190" s="48"/>
      <c r="BC190" s="48"/>
      <c r="BD190" s="48"/>
      <c r="BE190" s="48"/>
      <c r="BF190" s="48"/>
      <c r="BG190" s="48"/>
      <c r="BH190" s="48"/>
      <c r="BI190" s="48"/>
      <c r="BJ190" s="48"/>
      <c r="BK190" s="48"/>
      <c r="BL190" s="48"/>
      <c r="BM190" s="48"/>
      <c r="BN190" s="48"/>
      <c r="BO190" s="48"/>
      <c r="BP190" s="48"/>
      <c r="BQ190" s="48"/>
      <c r="BR190" s="48"/>
      <c r="BS190" s="48"/>
      <c r="BT190" s="48"/>
      <c r="BU190" s="48"/>
      <c r="BV190" s="48"/>
      <c r="BW190" s="48"/>
      <c r="BX190" s="48"/>
      <c r="BY190" s="48"/>
      <c r="BZ190" s="48"/>
      <c r="CA190" s="48"/>
      <c r="CB190" s="48"/>
      <c r="CC190" s="48"/>
      <c r="CD190" s="48"/>
      <c r="CE190" s="48"/>
      <c r="CF190" s="48"/>
      <c r="CG190" s="48"/>
      <c r="CH190" s="48"/>
      <c r="CI190" s="48"/>
      <c r="CJ190" s="48"/>
      <c r="CK190" s="48"/>
      <c r="CL190" s="48"/>
      <c r="CM190" s="48"/>
      <c r="CN190" s="48"/>
      <c r="CO190" s="48"/>
      <c r="CP190" s="48"/>
      <c r="CQ190" s="48"/>
      <c r="CR190" s="48"/>
      <c r="CS190" s="48"/>
      <c r="CT190" s="48"/>
      <c r="CU190" s="48"/>
      <c r="CV190" s="48"/>
      <c r="CW190" s="48"/>
      <c r="CX190" s="48"/>
      <c r="CY190" s="48"/>
      <c r="CZ190" s="48"/>
      <c r="DA190" s="48"/>
      <c r="DB190" s="48"/>
      <c r="DC190" s="48"/>
      <c r="DH190" s="48"/>
      <c r="DI190" s="48"/>
      <c r="DJ190" s="48"/>
      <c r="DL190" s="48"/>
      <c r="DM190" s="48"/>
      <c r="DO190" s="48"/>
      <c r="DQ190" s="48"/>
      <c r="EG190" s="48"/>
      <c r="FQ190" s="255"/>
      <c r="FR190" s="255"/>
      <c r="HR190" s="255"/>
    </row>
    <row r="191" spans="1:226" ht="12.5">
      <c r="A191" s="118"/>
      <c r="B191" s="118"/>
      <c r="C191" s="118"/>
      <c r="D191" s="118"/>
      <c r="E191" s="11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c r="AX191" s="48"/>
      <c r="AY191" s="48"/>
      <c r="AZ191" s="48"/>
      <c r="BA191" s="48"/>
      <c r="BB191" s="48"/>
      <c r="BC191" s="48"/>
      <c r="BD191" s="48"/>
      <c r="BE191" s="48"/>
      <c r="BF191" s="48"/>
      <c r="BG191" s="48"/>
      <c r="BH191" s="48"/>
      <c r="BI191" s="48"/>
      <c r="BJ191" s="48"/>
      <c r="BK191" s="48"/>
      <c r="BL191" s="48"/>
      <c r="BM191" s="48"/>
      <c r="BN191" s="48"/>
      <c r="BO191" s="48"/>
      <c r="BP191" s="48"/>
      <c r="BQ191" s="48"/>
      <c r="BR191" s="48"/>
      <c r="BS191" s="48"/>
      <c r="BT191" s="48"/>
      <c r="BU191" s="48"/>
      <c r="BV191" s="48"/>
      <c r="BW191" s="48"/>
      <c r="BX191" s="48"/>
      <c r="BY191" s="48"/>
      <c r="BZ191" s="48"/>
      <c r="CA191" s="48"/>
      <c r="CB191" s="48"/>
      <c r="CC191" s="48"/>
      <c r="CD191" s="48"/>
      <c r="CE191" s="48"/>
      <c r="CF191" s="48"/>
      <c r="CG191" s="48"/>
      <c r="CH191" s="48"/>
      <c r="CI191" s="48"/>
      <c r="CJ191" s="48"/>
      <c r="CK191" s="48"/>
      <c r="CL191" s="48"/>
      <c r="CM191" s="48"/>
      <c r="CN191" s="48"/>
      <c r="CO191" s="48"/>
      <c r="CP191" s="48"/>
      <c r="CQ191" s="48"/>
      <c r="CR191" s="48"/>
      <c r="CS191" s="48"/>
      <c r="CT191" s="48"/>
      <c r="CU191" s="48"/>
      <c r="CV191" s="48"/>
      <c r="CW191" s="48"/>
      <c r="CX191" s="48"/>
      <c r="CY191" s="48"/>
      <c r="CZ191" s="48"/>
      <c r="DA191" s="48"/>
      <c r="DB191" s="48"/>
      <c r="DC191" s="48"/>
      <c r="DH191" s="48"/>
      <c r="DI191" s="48"/>
      <c r="DJ191" s="48"/>
      <c r="DL191" s="48"/>
      <c r="DM191" s="48"/>
      <c r="DO191" s="48"/>
      <c r="DQ191" s="48"/>
      <c r="EG191" s="48"/>
      <c r="FQ191" s="255"/>
      <c r="FR191" s="255"/>
      <c r="HR191" s="255"/>
    </row>
    <row r="192" spans="1:226" ht="12.5">
      <c r="A192" s="118"/>
      <c r="B192" s="118"/>
      <c r="C192" s="118"/>
      <c r="D192" s="118"/>
      <c r="E192" s="11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c r="AS192" s="48"/>
      <c r="AT192" s="48"/>
      <c r="AU192" s="48"/>
      <c r="AV192" s="48"/>
      <c r="AW192" s="48"/>
      <c r="AX192" s="48"/>
      <c r="AY192" s="48"/>
      <c r="AZ192" s="48"/>
      <c r="BA192" s="48"/>
      <c r="BB192" s="48"/>
      <c r="BC192" s="48"/>
      <c r="BD192" s="48"/>
      <c r="BE192" s="48"/>
      <c r="BF192" s="48"/>
      <c r="BG192" s="48"/>
      <c r="BH192" s="48"/>
      <c r="BI192" s="48"/>
      <c r="BJ192" s="48"/>
      <c r="BK192" s="48"/>
      <c r="BL192" s="48"/>
      <c r="BM192" s="48"/>
      <c r="BN192" s="48"/>
      <c r="BO192" s="48"/>
      <c r="BP192" s="48"/>
      <c r="BQ192" s="48"/>
      <c r="BR192" s="48"/>
      <c r="BS192" s="48"/>
      <c r="BT192" s="48"/>
      <c r="BU192" s="48"/>
      <c r="BV192" s="48"/>
      <c r="BW192" s="48"/>
      <c r="BX192" s="48"/>
      <c r="BY192" s="48"/>
      <c r="BZ192" s="48"/>
      <c r="CA192" s="48"/>
      <c r="CB192" s="48"/>
      <c r="CC192" s="48"/>
      <c r="CD192" s="48"/>
      <c r="CE192" s="48"/>
      <c r="CF192" s="48"/>
      <c r="CG192" s="48"/>
      <c r="CH192" s="48"/>
      <c r="CI192" s="48"/>
      <c r="CJ192" s="48"/>
      <c r="CK192" s="48"/>
      <c r="CL192" s="48"/>
      <c r="CM192" s="48"/>
      <c r="CN192" s="48"/>
      <c r="CO192" s="48"/>
      <c r="CP192" s="48"/>
      <c r="CQ192" s="48"/>
      <c r="CR192" s="48"/>
      <c r="CS192" s="48"/>
      <c r="CT192" s="48"/>
      <c r="CU192" s="48"/>
      <c r="CV192" s="48"/>
      <c r="CW192" s="48"/>
      <c r="CX192" s="48"/>
      <c r="CY192" s="48"/>
      <c r="CZ192" s="48"/>
      <c r="DA192" s="48"/>
      <c r="DB192" s="48"/>
      <c r="DC192" s="48"/>
      <c r="DH192" s="48"/>
      <c r="DI192" s="48"/>
      <c r="DJ192" s="48"/>
      <c r="DL192" s="48"/>
      <c r="DM192" s="48"/>
      <c r="DO192" s="48"/>
      <c r="DQ192" s="48"/>
      <c r="EG192" s="48"/>
      <c r="FQ192" s="255"/>
      <c r="FR192" s="255"/>
      <c r="HR192" s="255"/>
    </row>
    <row r="193" spans="1:226" ht="12.5">
      <c r="A193" s="118"/>
      <c r="B193" s="118"/>
      <c r="C193" s="118"/>
      <c r="D193" s="118"/>
      <c r="E193" s="11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c r="AV193" s="48"/>
      <c r="AW193" s="48"/>
      <c r="AX193" s="48"/>
      <c r="AY193" s="48"/>
      <c r="AZ193" s="48"/>
      <c r="BA193" s="48"/>
      <c r="BB193" s="48"/>
      <c r="BC193" s="48"/>
      <c r="BD193" s="48"/>
      <c r="BE193" s="48"/>
      <c r="BF193" s="48"/>
      <c r="BG193" s="48"/>
      <c r="BH193" s="48"/>
      <c r="BI193" s="48"/>
      <c r="BJ193" s="48"/>
      <c r="BK193" s="48"/>
      <c r="BL193" s="48"/>
      <c r="BM193" s="48"/>
      <c r="BN193" s="48"/>
      <c r="BO193" s="48"/>
      <c r="BP193" s="48"/>
      <c r="BQ193" s="48"/>
      <c r="BR193" s="48"/>
      <c r="BS193" s="48"/>
      <c r="BT193" s="48"/>
      <c r="BU193" s="48"/>
      <c r="BV193" s="48"/>
      <c r="BW193" s="48"/>
      <c r="BX193" s="48"/>
      <c r="BY193" s="48"/>
      <c r="BZ193" s="48"/>
      <c r="CA193" s="48"/>
      <c r="CB193" s="48"/>
      <c r="CC193" s="48"/>
      <c r="CD193" s="48"/>
      <c r="CE193" s="48"/>
      <c r="CF193" s="48"/>
      <c r="CG193" s="48"/>
      <c r="CH193" s="48"/>
      <c r="CI193" s="48"/>
      <c r="CJ193" s="48"/>
      <c r="CK193" s="48"/>
      <c r="CL193" s="48"/>
      <c r="CM193" s="48"/>
      <c r="CN193" s="48"/>
      <c r="CO193" s="48"/>
      <c r="CP193" s="48"/>
      <c r="CQ193" s="48"/>
      <c r="CR193" s="48"/>
      <c r="CS193" s="48"/>
      <c r="CT193" s="48"/>
      <c r="CU193" s="48"/>
      <c r="CV193" s="48"/>
      <c r="CW193" s="48"/>
      <c r="CX193" s="48"/>
      <c r="CY193" s="48"/>
      <c r="CZ193" s="48"/>
      <c r="DA193" s="48"/>
      <c r="DB193" s="48"/>
      <c r="DC193" s="48"/>
      <c r="DH193" s="48"/>
      <c r="DI193" s="48"/>
      <c r="DJ193" s="48"/>
      <c r="DL193" s="48"/>
      <c r="DM193" s="48"/>
      <c r="DO193" s="48"/>
      <c r="DQ193" s="48"/>
      <c r="EG193" s="48"/>
      <c r="FQ193" s="255"/>
      <c r="FR193" s="255"/>
      <c r="HR193" s="255"/>
    </row>
    <row r="194" spans="1:226" ht="12.5">
      <c r="A194" s="118"/>
      <c r="B194" s="118"/>
      <c r="C194" s="118"/>
      <c r="D194" s="118"/>
      <c r="E194" s="11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c r="AU194" s="48"/>
      <c r="AV194" s="48"/>
      <c r="AW194" s="48"/>
      <c r="AX194" s="48"/>
      <c r="AY194" s="48"/>
      <c r="AZ194" s="48"/>
      <c r="BA194" s="48"/>
      <c r="BB194" s="48"/>
      <c r="BC194" s="48"/>
      <c r="BD194" s="48"/>
      <c r="BE194" s="48"/>
      <c r="BF194" s="48"/>
      <c r="BG194" s="48"/>
      <c r="BH194" s="48"/>
      <c r="BI194" s="48"/>
      <c r="BJ194" s="48"/>
      <c r="BK194" s="48"/>
      <c r="BL194" s="48"/>
      <c r="BM194" s="48"/>
      <c r="BN194" s="48"/>
      <c r="BO194" s="48"/>
      <c r="BP194" s="48"/>
      <c r="BQ194" s="48"/>
      <c r="BR194" s="48"/>
      <c r="BS194" s="48"/>
      <c r="BT194" s="48"/>
      <c r="BU194" s="48"/>
      <c r="BV194" s="48"/>
      <c r="BW194" s="48"/>
      <c r="BX194" s="48"/>
      <c r="BY194" s="48"/>
      <c r="BZ194" s="48"/>
      <c r="CA194" s="48"/>
      <c r="CB194" s="48"/>
      <c r="CC194" s="48"/>
      <c r="CD194" s="48"/>
      <c r="CE194" s="48"/>
      <c r="CF194" s="48"/>
      <c r="CG194" s="48"/>
      <c r="CH194" s="48"/>
      <c r="CI194" s="48"/>
      <c r="CJ194" s="48"/>
      <c r="CK194" s="48"/>
      <c r="CL194" s="48"/>
      <c r="CM194" s="48"/>
      <c r="CN194" s="48"/>
      <c r="CO194" s="48"/>
      <c r="CP194" s="48"/>
      <c r="CQ194" s="48"/>
      <c r="CR194" s="48"/>
      <c r="CS194" s="48"/>
      <c r="CT194" s="48"/>
      <c r="CU194" s="48"/>
      <c r="CV194" s="48"/>
      <c r="CW194" s="48"/>
      <c r="CX194" s="48"/>
      <c r="CY194" s="48"/>
      <c r="CZ194" s="48"/>
      <c r="DA194" s="48"/>
      <c r="DB194" s="48"/>
      <c r="DC194" s="48"/>
      <c r="DH194" s="48"/>
      <c r="DI194" s="48"/>
      <c r="DJ194" s="48"/>
      <c r="DL194" s="48"/>
      <c r="DM194" s="48"/>
      <c r="DO194" s="48"/>
      <c r="DQ194" s="48"/>
      <c r="EG194" s="48"/>
      <c r="FQ194" s="255"/>
      <c r="FR194" s="255"/>
      <c r="HR194" s="255"/>
    </row>
    <row r="195" spans="1:226" ht="12.5">
      <c r="A195" s="118"/>
      <c r="B195" s="118"/>
      <c r="C195" s="118"/>
      <c r="D195" s="118"/>
      <c r="E195" s="11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c r="AS195" s="48"/>
      <c r="AT195" s="48"/>
      <c r="AU195" s="48"/>
      <c r="AV195" s="48"/>
      <c r="AW195" s="48"/>
      <c r="AX195" s="48"/>
      <c r="AY195" s="48"/>
      <c r="AZ195" s="48"/>
      <c r="BA195" s="48"/>
      <c r="BB195" s="48"/>
      <c r="BC195" s="48"/>
      <c r="BD195" s="48"/>
      <c r="BE195" s="48"/>
      <c r="BF195" s="48"/>
      <c r="BG195" s="48"/>
      <c r="BH195" s="48"/>
      <c r="BI195" s="48"/>
      <c r="BJ195" s="48"/>
      <c r="BK195" s="48"/>
      <c r="BL195" s="48"/>
      <c r="BM195" s="48"/>
      <c r="BN195" s="48"/>
      <c r="BO195" s="48"/>
      <c r="BP195" s="48"/>
      <c r="BQ195" s="48"/>
      <c r="BR195" s="48"/>
      <c r="BS195" s="48"/>
      <c r="BT195" s="48"/>
      <c r="BU195" s="48"/>
      <c r="BV195" s="48"/>
      <c r="BW195" s="48"/>
      <c r="BX195" s="48"/>
      <c r="BY195" s="48"/>
      <c r="BZ195" s="48"/>
      <c r="CA195" s="48"/>
      <c r="CB195" s="48"/>
      <c r="CC195" s="48"/>
      <c r="CD195" s="48"/>
      <c r="CE195" s="48"/>
      <c r="CF195" s="48"/>
      <c r="CG195" s="48"/>
      <c r="CH195" s="48"/>
      <c r="CI195" s="48"/>
      <c r="CJ195" s="48"/>
      <c r="CK195" s="48"/>
      <c r="CL195" s="48"/>
      <c r="CM195" s="48"/>
      <c r="CN195" s="48"/>
      <c r="CO195" s="48"/>
      <c r="CP195" s="48"/>
      <c r="CQ195" s="48"/>
      <c r="CR195" s="48"/>
      <c r="CS195" s="48"/>
      <c r="CT195" s="48"/>
      <c r="CU195" s="48"/>
      <c r="CV195" s="48"/>
      <c r="CW195" s="48"/>
      <c r="CX195" s="48"/>
      <c r="CY195" s="48"/>
      <c r="CZ195" s="48"/>
      <c r="DA195" s="48"/>
      <c r="DB195" s="48"/>
      <c r="DC195" s="48"/>
      <c r="DH195" s="48"/>
      <c r="DI195" s="48"/>
      <c r="DJ195" s="48"/>
      <c r="DL195" s="48"/>
      <c r="DM195" s="48"/>
      <c r="DO195" s="48"/>
      <c r="DQ195" s="48"/>
      <c r="EG195" s="48"/>
      <c r="FQ195" s="255"/>
      <c r="FR195" s="255"/>
      <c r="HR195" s="255"/>
    </row>
    <row r="196" spans="1:226" ht="12.5">
      <c r="A196" s="118"/>
      <c r="B196" s="118"/>
      <c r="C196" s="118"/>
      <c r="D196" s="118"/>
      <c r="E196" s="11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c r="AS196" s="48"/>
      <c r="AT196" s="48"/>
      <c r="AU196" s="48"/>
      <c r="AV196" s="48"/>
      <c r="AW196" s="48"/>
      <c r="AX196" s="48"/>
      <c r="AY196" s="48"/>
      <c r="AZ196" s="48"/>
      <c r="BA196" s="48"/>
      <c r="BB196" s="48"/>
      <c r="BC196" s="48"/>
      <c r="BD196" s="48"/>
      <c r="BE196" s="48"/>
      <c r="BF196" s="48"/>
      <c r="BG196" s="48"/>
      <c r="BH196" s="48"/>
      <c r="BI196" s="48"/>
      <c r="BJ196" s="48"/>
      <c r="BK196" s="48"/>
      <c r="BL196" s="48"/>
      <c r="BM196" s="48"/>
      <c r="BN196" s="48"/>
      <c r="BO196" s="48"/>
      <c r="BP196" s="48"/>
      <c r="BQ196" s="48"/>
      <c r="BR196" s="48"/>
      <c r="BS196" s="48"/>
      <c r="BT196" s="48"/>
      <c r="BU196" s="48"/>
      <c r="BV196" s="48"/>
      <c r="BW196" s="48"/>
      <c r="BX196" s="48"/>
      <c r="BY196" s="48"/>
      <c r="BZ196" s="48"/>
      <c r="CA196" s="48"/>
      <c r="CB196" s="48"/>
      <c r="CC196" s="48"/>
      <c r="CD196" s="48"/>
      <c r="CE196" s="48"/>
      <c r="CF196" s="48"/>
      <c r="CG196" s="48"/>
      <c r="CH196" s="48"/>
      <c r="CI196" s="48"/>
      <c r="CJ196" s="48"/>
      <c r="CK196" s="48"/>
      <c r="CL196" s="48"/>
      <c r="CM196" s="48"/>
      <c r="CN196" s="48"/>
      <c r="CO196" s="48"/>
      <c r="CP196" s="48"/>
      <c r="CQ196" s="48"/>
      <c r="CR196" s="48"/>
      <c r="CS196" s="48"/>
      <c r="CT196" s="48"/>
      <c r="CU196" s="48"/>
      <c r="CV196" s="48"/>
      <c r="CW196" s="48"/>
      <c r="CX196" s="48"/>
      <c r="CY196" s="48"/>
      <c r="CZ196" s="48"/>
      <c r="DA196" s="48"/>
      <c r="DB196" s="48"/>
      <c r="DC196" s="48"/>
      <c r="DH196" s="48"/>
      <c r="DI196" s="48"/>
      <c r="DJ196" s="48"/>
      <c r="DL196" s="48"/>
      <c r="DM196" s="48"/>
      <c r="DO196" s="48"/>
      <c r="DQ196" s="48"/>
      <c r="EG196" s="48"/>
      <c r="FQ196" s="255"/>
      <c r="FR196" s="255"/>
      <c r="HR196" s="255"/>
    </row>
    <row r="197" spans="1:226" ht="12.5">
      <c r="A197" s="118"/>
      <c r="B197" s="118"/>
      <c r="C197" s="118"/>
      <c r="D197" s="118"/>
      <c r="E197" s="11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c r="AX197" s="48"/>
      <c r="AY197" s="48"/>
      <c r="AZ197" s="48"/>
      <c r="BA197" s="48"/>
      <c r="BB197" s="48"/>
      <c r="BC197" s="48"/>
      <c r="BD197" s="48"/>
      <c r="BE197" s="48"/>
      <c r="BF197" s="48"/>
      <c r="BG197" s="48"/>
      <c r="BH197" s="48"/>
      <c r="BI197" s="48"/>
      <c r="BJ197" s="48"/>
      <c r="BK197" s="48"/>
      <c r="BL197" s="48"/>
      <c r="BM197" s="48"/>
      <c r="BN197" s="48"/>
      <c r="BO197" s="48"/>
      <c r="BP197" s="48"/>
      <c r="BQ197" s="48"/>
      <c r="BR197" s="48"/>
      <c r="BS197" s="48"/>
      <c r="BT197" s="48"/>
      <c r="BU197" s="48"/>
      <c r="BV197" s="48"/>
      <c r="BW197" s="48"/>
      <c r="BX197" s="48"/>
      <c r="BY197" s="48"/>
      <c r="BZ197" s="48"/>
      <c r="CA197" s="48"/>
      <c r="CB197" s="48"/>
      <c r="CC197" s="48"/>
      <c r="CD197" s="48"/>
      <c r="CE197" s="48"/>
      <c r="CF197" s="48"/>
      <c r="CG197" s="48"/>
      <c r="CH197" s="48"/>
      <c r="CI197" s="48"/>
      <c r="CJ197" s="48"/>
      <c r="CK197" s="48"/>
      <c r="CL197" s="48"/>
      <c r="CM197" s="48"/>
      <c r="CN197" s="48"/>
      <c r="CO197" s="48"/>
      <c r="CP197" s="48"/>
      <c r="CQ197" s="48"/>
      <c r="CR197" s="48"/>
      <c r="CS197" s="48"/>
      <c r="CT197" s="48"/>
      <c r="CU197" s="48"/>
      <c r="CV197" s="48"/>
      <c r="CW197" s="48"/>
      <c r="CX197" s="48"/>
      <c r="CY197" s="48"/>
      <c r="CZ197" s="48"/>
      <c r="DA197" s="48"/>
      <c r="DB197" s="48"/>
      <c r="DC197" s="48"/>
      <c r="DH197" s="48"/>
      <c r="DI197" s="48"/>
      <c r="DJ197" s="48"/>
      <c r="DL197" s="48"/>
      <c r="DM197" s="48"/>
      <c r="DO197" s="48"/>
      <c r="DQ197" s="48"/>
      <c r="EG197" s="48"/>
      <c r="FQ197" s="255"/>
      <c r="FR197" s="255"/>
      <c r="HR197" s="255"/>
    </row>
    <row r="198" spans="1:226" ht="12.5">
      <c r="A198" s="118"/>
      <c r="B198" s="118"/>
      <c r="C198" s="118"/>
      <c r="D198" s="118"/>
      <c r="E198" s="11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c r="AX198" s="48"/>
      <c r="AY198" s="48"/>
      <c r="AZ198" s="48"/>
      <c r="BA198" s="48"/>
      <c r="BB198" s="48"/>
      <c r="BC198" s="48"/>
      <c r="BD198" s="48"/>
      <c r="BE198" s="48"/>
      <c r="BF198" s="48"/>
      <c r="BG198" s="48"/>
      <c r="BH198" s="48"/>
      <c r="BI198" s="48"/>
      <c r="BJ198" s="48"/>
      <c r="BK198" s="48"/>
      <c r="BL198" s="48"/>
      <c r="BM198" s="48"/>
      <c r="BN198" s="48"/>
      <c r="BO198" s="48"/>
      <c r="BP198" s="48"/>
      <c r="BQ198" s="48"/>
      <c r="BR198" s="48"/>
      <c r="BS198" s="48"/>
      <c r="BT198" s="48"/>
      <c r="BU198" s="48"/>
      <c r="BV198" s="48"/>
      <c r="BW198" s="48"/>
      <c r="BX198" s="48"/>
      <c r="BY198" s="48"/>
      <c r="BZ198" s="48"/>
      <c r="CA198" s="48"/>
      <c r="CB198" s="48"/>
      <c r="CC198" s="48"/>
      <c r="CD198" s="48"/>
      <c r="CE198" s="48"/>
      <c r="CF198" s="48"/>
      <c r="CG198" s="48"/>
      <c r="CH198" s="48"/>
      <c r="CI198" s="48"/>
      <c r="CJ198" s="48"/>
      <c r="CK198" s="48"/>
      <c r="CL198" s="48"/>
      <c r="CM198" s="48"/>
      <c r="CN198" s="48"/>
      <c r="CO198" s="48"/>
      <c r="CP198" s="48"/>
      <c r="CQ198" s="48"/>
      <c r="CR198" s="48"/>
      <c r="CS198" s="48"/>
      <c r="CT198" s="48"/>
      <c r="CU198" s="48"/>
      <c r="CV198" s="48"/>
      <c r="CW198" s="48"/>
      <c r="CX198" s="48"/>
      <c r="CY198" s="48"/>
      <c r="CZ198" s="48"/>
      <c r="DA198" s="48"/>
      <c r="DB198" s="48"/>
      <c r="DC198" s="48"/>
      <c r="DH198" s="48"/>
      <c r="DI198" s="48"/>
      <c r="DJ198" s="48"/>
      <c r="DL198" s="48"/>
      <c r="DM198" s="48"/>
      <c r="DO198" s="48"/>
      <c r="DQ198" s="48"/>
      <c r="EG198" s="48"/>
      <c r="FQ198" s="255"/>
      <c r="FR198" s="255"/>
      <c r="HR198" s="255"/>
    </row>
    <row r="199" spans="1:226" ht="12.5">
      <c r="A199" s="118"/>
      <c r="B199" s="118"/>
      <c r="C199" s="118"/>
      <c r="D199" s="118"/>
      <c r="E199" s="11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c r="AX199" s="48"/>
      <c r="AY199" s="48"/>
      <c r="AZ199" s="48"/>
      <c r="BA199" s="48"/>
      <c r="BB199" s="48"/>
      <c r="BC199" s="48"/>
      <c r="BD199" s="48"/>
      <c r="BE199" s="48"/>
      <c r="BF199" s="48"/>
      <c r="BG199" s="48"/>
      <c r="BH199" s="48"/>
      <c r="BI199" s="48"/>
      <c r="BJ199" s="48"/>
      <c r="BK199" s="48"/>
      <c r="BL199" s="48"/>
      <c r="BM199" s="48"/>
      <c r="BN199" s="48"/>
      <c r="BO199" s="48"/>
      <c r="BP199" s="48"/>
      <c r="BQ199" s="48"/>
      <c r="BR199" s="48"/>
      <c r="BS199" s="48"/>
      <c r="BT199" s="48"/>
      <c r="BU199" s="48"/>
      <c r="BV199" s="48"/>
      <c r="BW199" s="48"/>
      <c r="BX199" s="48"/>
      <c r="BY199" s="48"/>
      <c r="BZ199" s="48"/>
      <c r="CA199" s="48"/>
      <c r="CB199" s="48"/>
      <c r="CC199" s="48"/>
      <c r="CD199" s="48"/>
      <c r="CE199" s="48"/>
      <c r="CF199" s="48"/>
      <c r="CG199" s="48"/>
      <c r="CH199" s="48"/>
      <c r="CI199" s="48"/>
      <c r="CJ199" s="48"/>
      <c r="CK199" s="48"/>
      <c r="CL199" s="48"/>
      <c r="CM199" s="48"/>
      <c r="CN199" s="48"/>
      <c r="CO199" s="48"/>
      <c r="CP199" s="48"/>
      <c r="CQ199" s="48"/>
      <c r="CR199" s="48"/>
      <c r="CS199" s="48"/>
      <c r="CT199" s="48"/>
      <c r="CU199" s="48"/>
      <c r="CV199" s="48"/>
      <c r="CW199" s="48"/>
      <c r="CX199" s="48"/>
      <c r="CY199" s="48"/>
      <c r="CZ199" s="48"/>
      <c r="DA199" s="48"/>
      <c r="DB199" s="48"/>
      <c r="DC199" s="48"/>
      <c r="DH199" s="48"/>
      <c r="DI199" s="48"/>
      <c r="DJ199" s="48"/>
      <c r="DL199" s="48"/>
      <c r="DM199" s="48"/>
      <c r="DO199" s="48"/>
      <c r="DQ199" s="48"/>
      <c r="EG199" s="48"/>
      <c r="FQ199" s="255"/>
      <c r="FR199" s="255"/>
      <c r="HR199" s="255"/>
    </row>
    <row r="200" spans="1:226" ht="12.5">
      <c r="A200" s="118"/>
      <c r="B200" s="118"/>
      <c r="C200" s="118"/>
      <c r="D200" s="118"/>
      <c r="E200" s="11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c r="AX200" s="48"/>
      <c r="AY200" s="48"/>
      <c r="AZ200" s="48"/>
      <c r="BA200" s="48"/>
      <c r="BB200" s="48"/>
      <c r="BC200" s="48"/>
      <c r="BD200" s="48"/>
      <c r="BE200" s="48"/>
      <c r="BF200" s="48"/>
      <c r="BG200" s="48"/>
      <c r="BH200" s="48"/>
      <c r="BI200" s="48"/>
      <c r="BJ200" s="48"/>
      <c r="BK200" s="48"/>
      <c r="BL200" s="48"/>
      <c r="BM200" s="48"/>
      <c r="BN200" s="48"/>
      <c r="BO200" s="48"/>
      <c r="BP200" s="48"/>
      <c r="BQ200" s="48"/>
      <c r="BR200" s="48"/>
      <c r="BS200" s="48"/>
      <c r="BT200" s="48"/>
      <c r="BU200" s="48"/>
      <c r="BV200" s="48"/>
      <c r="BW200" s="48"/>
      <c r="BX200" s="48"/>
      <c r="BY200" s="48"/>
      <c r="BZ200" s="48"/>
      <c r="CA200" s="48"/>
      <c r="CB200" s="48"/>
      <c r="CC200" s="48"/>
      <c r="CD200" s="48"/>
      <c r="CE200" s="48"/>
      <c r="CF200" s="48"/>
      <c r="CG200" s="48"/>
      <c r="CH200" s="48"/>
      <c r="CI200" s="48"/>
      <c r="CJ200" s="48"/>
      <c r="CK200" s="48"/>
      <c r="CL200" s="48"/>
      <c r="CM200" s="48"/>
      <c r="CN200" s="48"/>
      <c r="CO200" s="48"/>
      <c r="CP200" s="48"/>
      <c r="CQ200" s="48"/>
      <c r="CR200" s="48"/>
      <c r="CS200" s="48"/>
      <c r="CT200" s="48"/>
      <c r="CU200" s="48"/>
      <c r="CV200" s="48"/>
      <c r="CW200" s="48"/>
      <c r="CX200" s="48"/>
      <c r="CY200" s="48"/>
      <c r="CZ200" s="48"/>
      <c r="DA200" s="48"/>
      <c r="DB200" s="48"/>
      <c r="DC200" s="48"/>
      <c r="DH200" s="48"/>
      <c r="DI200" s="48"/>
      <c r="DJ200" s="48"/>
      <c r="DL200" s="48"/>
      <c r="DM200" s="48"/>
      <c r="DO200" s="48"/>
      <c r="DQ200" s="48"/>
      <c r="EG200" s="48"/>
      <c r="FQ200" s="255"/>
      <c r="FR200" s="255"/>
      <c r="HR200" s="255"/>
    </row>
    <row r="201" spans="1:226" ht="12.5">
      <c r="A201" s="118"/>
      <c r="B201" s="118"/>
      <c r="C201" s="118"/>
      <c r="D201" s="118"/>
      <c r="E201" s="11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48"/>
      <c r="BF201" s="48"/>
      <c r="BG201" s="48"/>
      <c r="BH201" s="48"/>
      <c r="BI201" s="48"/>
      <c r="BJ201" s="48"/>
      <c r="BK201" s="48"/>
      <c r="BL201" s="48"/>
      <c r="BM201" s="48"/>
      <c r="BN201" s="48"/>
      <c r="BO201" s="48"/>
      <c r="BP201" s="48"/>
      <c r="BQ201" s="48"/>
      <c r="BR201" s="48"/>
      <c r="BS201" s="48"/>
      <c r="BT201" s="48"/>
      <c r="BU201" s="48"/>
      <c r="BV201" s="48"/>
      <c r="BW201" s="48"/>
      <c r="BX201" s="48"/>
      <c r="BY201" s="48"/>
      <c r="BZ201" s="48"/>
      <c r="CA201" s="48"/>
      <c r="CB201" s="48"/>
      <c r="CC201" s="48"/>
      <c r="CD201" s="48"/>
      <c r="CE201" s="48"/>
      <c r="CF201" s="48"/>
      <c r="CG201" s="48"/>
      <c r="CH201" s="48"/>
      <c r="CI201" s="48"/>
      <c r="CJ201" s="48"/>
      <c r="CK201" s="48"/>
      <c r="CL201" s="48"/>
      <c r="CM201" s="48"/>
      <c r="CN201" s="48"/>
      <c r="CO201" s="48"/>
      <c r="CP201" s="48"/>
      <c r="CQ201" s="48"/>
      <c r="CR201" s="48"/>
      <c r="CS201" s="48"/>
      <c r="CT201" s="48"/>
      <c r="CU201" s="48"/>
      <c r="CV201" s="48"/>
      <c r="CW201" s="48"/>
      <c r="CX201" s="48"/>
      <c r="CY201" s="48"/>
      <c r="CZ201" s="48"/>
      <c r="DA201" s="48"/>
      <c r="DB201" s="48"/>
      <c r="DC201" s="48"/>
      <c r="DH201" s="48"/>
      <c r="DI201" s="48"/>
      <c r="DJ201" s="48"/>
      <c r="DL201" s="48"/>
      <c r="DM201" s="48"/>
      <c r="DO201" s="48"/>
      <c r="DQ201" s="48"/>
      <c r="EG201" s="48"/>
      <c r="FQ201" s="255"/>
      <c r="FR201" s="255"/>
      <c r="HR201" s="255"/>
    </row>
    <row r="202" spans="1:226" ht="12.5">
      <c r="A202" s="118"/>
      <c r="B202" s="118"/>
      <c r="C202" s="118"/>
      <c r="D202" s="118"/>
      <c r="E202" s="11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c r="AX202" s="48"/>
      <c r="AY202" s="48"/>
      <c r="AZ202" s="48"/>
      <c r="BA202" s="48"/>
      <c r="BB202" s="48"/>
      <c r="BC202" s="48"/>
      <c r="BD202" s="48"/>
      <c r="BE202" s="48"/>
      <c r="BF202" s="48"/>
      <c r="BG202" s="48"/>
      <c r="BH202" s="48"/>
      <c r="BI202" s="48"/>
      <c r="BJ202" s="48"/>
      <c r="BK202" s="48"/>
      <c r="BL202" s="48"/>
      <c r="BM202" s="48"/>
      <c r="BN202" s="48"/>
      <c r="BO202" s="48"/>
      <c r="BP202" s="48"/>
      <c r="BQ202" s="48"/>
      <c r="BR202" s="48"/>
      <c r="BS202" s="48"/>
      <c r="BT202" s="48"/>
      <c r="BU202" s="48"/>
      <c r="BV202" s="48"/>
      <c r="BW202" s="48"/>
      <c r="BX202" s="48"/>
      <c r="BY202" s="48"/>
      <c r="BZ202" s="48"/>
      <c r="CA202" s="48"/>
      <c r="CB202" s="48"/>
      <c r="CC202" s="48"/>
      <c r="CD202" s="48"/>
      <c r="CE202" s="48"/>
      <c r="CF202" s="48"/>
      <c r="CG202" s="48"/>
      <c r="CH202" s="48"/>
      <c r="CI202" s="48"/>
      <c r="CJ202" s="48"/>
      <c r="CK202" s="48"/>
      <c r="CL202" s="48"/>
      <c r="CM202" s="48"/>
      <c r="CN202" s="48"/>
      <c r="CO202" s="48"/>
      <c r="CP202" s="48"/>
      <c r="CQ202" s="48"/>
      <c r="CR202" s="48"/>
      <c r="CS202" s="48"/>
      <c r="CT202" s="48"/>
      <c r="CU202" s="48"/>
      <c r="CV202" s="48"/>
      <c r="CW202" s="48"/>
      <c r="CX202" s="48"/>
      <c r="CY202" s="48"/>
      <c r="CZ202" s="48"/>
      <c r="DA202" s="48"/>
      <c r="DB202" s="48"/>
      <c r="DC202" s="48"/>
      <c r="DH202" s="48"/>
      <c r="DI202" s="48"/>
      <c r="DJ202" s="48"/>
      <c r="DL202" s="48"/>
      <c r="DM202" s="48"/>
      <c r="DO202" s="48"/>
      <c r="DQ202" s="48"/>
      <c r="EG202" s="48"/>
      <c r="FQ202" s="255"/>
      <c r="FR202" s="255"/>
      <c r="HR202" s="255"/>
    </row>
    <row r="203" spans="1:226" ht="12.5">
      <c r="A203" s="118"/>
      <c r="B203" s="118"/>
      <c r="C203" s="118"/>
      <c r="D203" s="118"/>
      <c r="E203" s="11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c r="BF203" s="48"/>
      <c r="BG203" s="48"/>
      <c r="BH203" s="48"/>
      <c r="BI203" s="48"/>
      <c r="BJ203" s="48"/>
      <c r="BK203" s="48"/>
      <c r="BL203" s="48"/>
      <c r="BM203" s="48"/>
      <c r="BN203" s="48"/>
      <c r="BO203" s="48"/>
      <c r="BP203" s="48"/>
      <c r="BQ203" s="48"/>
      <c r="BR203" s="48"/>
      <c r="BS203" s="48"/>
      <c r="BT203" s="48"/>
      <c r="BU203" s="48"/>
      <c r="BV203" s="48"/>
      <c r="BW203" s="48"/>
      <c r="BX203" s="48"/>
      <c r="BY203" s="48"/>
      <c r="BZ203" s="48"/>
      <c r="CA203" s="48"/>
      <c r="CB203" s="48"/>
      <c r="CC203" s="48"/>
      <c r="CD203" s="48"/>
      <c r="CE203" s="48"/>
      <c r="CF203" s="48"/>
      <c r="CG203" s="48"/>
      <c r="CH203" s="48"/>
      <c r="CI203" s="48"/>
      <c r="CJ203" s="48"/>
      <c r="CK203" s="48"/>
      <c r="CL203" s="48"/>
      <c r="CM203" s="48"/>
      <c r="CN203" s="48"/>
      <c r="CO203" s="48"/>
      <c r="CP203" s="48"/>
      <c r="CQ203" s="48"/>
      <c r="CR203" s="48"/>
      <c r="CS203" s="48"/>
      <c r="CT203" s="48"/>
      <c r="CU203" s="48"/>
      <c r="CV203" s="48"/>
      <c r="CW203" s="48"/>
      <c r="CX203" s="48"/>
      <c r="CY203" s="48"/>
      <c r="CZ203" s="48"/>
      <c r="DA203" s="48"/>
      <c r="DB203" s="48"/>
      <c r="DC203" s="48"/>
      <c r="DH203" s="48"/>
      <c r="DI203" s="48"/>
      <c r="DJ203" s="48"/>
      <c r="DL203" s="48"/>
      <c r="DM203" s="48"/>
      <c r="DO203" s="48"/>
      <c r="DQ203" s="48"/>
      <c r="EG203" s="48"/>
      <c r="FQ203" s="255"/>
      <c r="FR203" s="255"/>
      <c r="HR203" s="255"/>
    </row>
    <row r="204" spans="1:226" ht="12.5">
      <c r="A204" s="118"/>
      <c r="B204" s="118"/>
      <c r="C204" s="118"/>
      <c r="D204" s="118"/>
      <c r="E204" s="11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c r="AX204" s="48"/>
      <c r="AY204" s="48"/>
      <c r="AZ204" s="48"/>
      <c r="BA204" s="48"/>
      <c r="BB204" s="48"/>
      <c r="BC204" s="48"/>
      <c r="BD204" s="48"/>
      <c r="BE204" s="48"/>
      <c r="BF204" s="48"/>
      <c r="BG204" s="48"/>
      <c r="BH204" s="48"/>
      <c r="BI204" s="48"/>
      <c r="BJ204" s="48"/>
      <c r="BK204" s="48"/>
      <c r="BL204" s="48"/>
      <c r="BM204" s="48"/>
      <c r="BN204" s="48"/>
      <c r="BO204" s="48"/>
      <c r="BP204" s="48"/>
      <c r="BQ204" s="48"/>
      <c r="BR204" s="48"/>
      <c r="BS204" s="48"/>
      <c r="BT204" s="48"/>
      <c r="BU204" s="48"/>
      <c r="BV204" s="48"/>
      <c r="BW204" s="48"/>
      <c r="BX204" s="48"/>
      <c r="BY204" s="48"/>
      <c r="BZ204" s="48"/>
      <c r="CA204" s="48"/>
      <c r="CB204" s="48"/>
      <c r="CC204" s="48"/>
      <c r="CD204" s="48"/>
      <c r="CE204" s="48"/>
      <c r="CF204" s="48"/>
      <c r="CG204" s="48"/>
      <c r="CH204" s="48"/>
      <c r="CI204" s="48"/>
      <c r="CJ204" s="48"/>
      <c r="CK204" s="48"/>
      <c r="CL204" s="48"/>
      <c r="CM204" s="48"/>
      <c r="CN204" s="48"/>
      <c r="CO204" s="48"/>
      <c r="CP204" s="48"/>
      <c r="CQ204" s="48"/>
      <c r="CR204" s="48"/>
      <c r="CS204" s="48"/>
      <c r="CT204" s="48"/>
      <c r="CU204" s="48"/>
      <c r="CV204" s="48"/>
      <c r="CW204" s="48"/>
      <c r="CX204" s="48"/>
      <c r="CY204" s="48"/>
      <c r="CZ204" s="48"/>
      <c r="DA204" s="48"/>
      <c r="DB204" s="48"/>
      <c r="DC204" s="48"/>
      <c r="DH204" s="48"/>
      <c r="DI204" s="48"/>
      <c r="DJ204" s="48"/>
      <c r="DL204" s="48"/>
      <c r="DM204" s="48"/>
      <c r="DO204" s="48"/>
      <c r="DQ204" s="48"/>
      <c r="EG204" s="48"/>
      <c r="FQ204" s="255"/>
      <c r="FR204" s="255"/>
      <c r="HR204" s="255"/>
    </row>
    <row r="205" spans="1:226" ht="12.5">
      <c r="A205" s="118"/>
      <c r="B205" s="118"/>
      <c r="C205" s="118"/>
      <c r="D205" s="118"/>
      <c r="E205" s="11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48"/>
      <c r="BE205" s="48"/>
      <c r="BF205" s="48"/>
      <c r="BG205" s="48"/>
      <c r="BH205" s="48"/>
      <c r="BI205" s="48"/>
      <c r="BJ205" s="48"/>
      <c r="BK205" s="48"/>
      <c r="BL205" s="48"/>
      <c r="BM205" s="48"/>
      <c r="BN205" s="48"/>
      <c r="BO205" s="48"/>
      <c r="BP205" s="48"/>
      <c r="BQ205" s="48"/>
      <c r="BR205" s="48"/>
      <c r="BS205" s="48"/>
      <c r="BT205" s="48"/>
      <c r="BU205" s="48"/>
      <c r="BV205" s="48"/>
      <c r="BW205" s="48"/>
      <c r="BX205" s="48"/>
      <c r="BY205" s="48"/>
      <c r="BZ205" s="48"/>
      <c r="CA205" s="48"/>
      <c r="CB205" s="48"/>
      <c r="CC205" s="48"/>
      <c r="CD205" s="48"/>
      <c r="CE205" s="48"/>
      <c r="CF205" s="48"/>
      <c r="CG205" s="48"/>
      <c r="CH205" s="48"/>
      <c r="CI205" s="48"/>
      <c r="CJ205" s="48"/>
      <c r="CK205" s="48"/>
      <c r="CL205" s="48"/>
      <c r="CM205" s="48"/>
      <c r="CN205" s="48"/>
      <c r="CO205" s="48"/>
      <c r="CP205" s="48"/>
      <c r="CQ205" s="48"/>
      <c r="CR205" s="48"/>
      <c r="CS205" s="48"/>
      <c r="CT205" s="48"/>
      <c r="CU205" s="48"/>
      <c r="CV205" s="48"/>
      <c r="CW205" s="48"/>
      <c r="CX205" s="48"/>
      <c r="CY205" s="48"/>
      <c r="CZ205" s="48"/>
      <c r="DA205" s="48"/>
      <c r="DB205" s="48"/>
      <c r="DC205" s="48"/>
      <c r="DH205" s="48"/>
      <c r="DI205" s="48"/>
      <c r="DJ205" s="48"/>
      <c r="DL205" s="48"/>
      <c r="DM205" s="48"/>
      <c r="DO205" s="48"/>
      <c r="DQ205" s="48"/>
      <c r="EG205" s="48"/>
      <c r="FQ205" s="255"/>
      <c r="FR205" s="255"/>
      <c r="HR205" s="255"/>
    </row>
    <row r="206" spans="1:226" ht="12.5">
      <c r="A206" s="118"/>
      <c r="B206" s="118"/>
      <c r="C206" s="118"/>
      <c r="D206" s="118"/>
      <c r="E206" s="11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c r="AS206" s="48"/>
      <c r="AT206" s="48"/>
      <c r="AU206" s="48"/>
      <c r="AV206" s="48"/>
      <c r="AW206" s="48"/>
      <c r="AX206" s="48"/>
      <c r="AY206" s="48"/>
      <c r="AZ206" s="48"/>
      <c r="BA206" s="48"/>
      <c r="BB206" s="48"/>
      <c r="BC206" s="48"/>
      <c r="BD206" s="48"/>
      <c r="BE206" s="48"/>
      <c r="BF206" s="48"/>
      <c r="BG206" s="48"/>
      <c r="BH206" s="48"/>
      <c r="BI206" s="48"/>
      <c r="BJ206" s="48"/>
      <c r="BK206" s="48"/>
      <c r="BL206" s="48"/>
      <c r="BM206" s="48"/>
      <c r="BN206" s="48"/>
      <c r="BO206" s="48"/>
      <c r="BP206" s="48"/>
      <c r="BQ206" s="48"/>
      <c r="BR206" s="48"/>
      <c r="BS206" s="48"/>
      <c r="BT206" s="48"/>
      <c r="BU206" s="48"/>
      <c r="BV206" s="48"/>
      <c r="BW206" s="48"/>
      <c r="BX206" s="48"/>
      <c r="BY206" s="48"/>
      <c r="BZ206" s="48"/>
      <c r="CA206" s="48"/>
      <c r="CB206" s="48"/>
      <c r="CC206" s="48"/>
      <c r="CD206" s="48"/>
      <c r="CE206" s="48"/>
      <c r="CF206" s="48"/>
      <c r="CG206" s="48"/>
      <c r="CH206" s="48"/>
      <c r="CI206" s="48"/>
      <c r="CJ206" s="48"/>
      <c r="CK206" s="48"/>
      <c r="CL206" s="48"/>
      <c r="CM206" s="48"/>
      <c r="CN206" s="48"/>
      <c r="CO206" s="48"/>
      <c r="CP206" s="48"/>
      <c r="CQ206" s="48"/>
      <c r="CR206" s="48"/>
      <c r="CS206" s="48"/>
      <c r="CT206" s="48"/>
      <c r="CU206" s="48"/>
      <c r="CV206" s="48"/>
      <c r="CW206" s="48"/>
      <c r="CX206" s="48"/>
      <c r="CY206" s="48"/>
      <c r="CZ206" s="48"/>
      <c r="DA206" s="48"/>
      <c r="DB206" s="48"/>
      <c r="DC206" s="48"/>
      <c r="DH206" s="48"/>
      <c r="DI206" s="48"/>
      <c r="DJ206" s="48"/>
      <c r="DL206" s="48"/>
      <c r="DM206" s="48"/>
      <c r="DO206" s="48"/>
      <c r="DQ206" s="48"/>
      <c r="EG206" s="48"/>
      <c r="FQ206" s="255"/>
      <c r="FR206" s="255"/>
      <c r="HR206" s="255"/>
    </row>
    <row r="207" spans="1:226" ht="12.5">
      <c r="A207" s="118"/>
      <c r="B207" s="118"/>
      <c r="C207" s="118"/>
      <c r="D207" s="118"/>
      <c r="E207" s="11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AX207" s="48"/>
      <c r="AY207" s="48"/>
      <c r="AZ207" s="48"/>
      <c r="BA207" s="48"/>
      <c r="BB207" s="48"/>
      <c r="BC207" s="48"/>
      <c r="BD207" s="48"/>
      <c r="BE207" s="48"/>
      <c r="BF207" s="48"/>
      <c r="BG207" s="48"/>
      <c r="BH207" s="48"/>
      <c r="BI207" s="48"/>
      <c r="BJ207" s="48"/>
      <c r="BK207" s="48"/>
      <c r="BL207" s="48"/>
      <c r="BM207" s="48"/>
      <c r="BN207" s="48"/>
      <c r="BO207" s="48"/>
      <c r="BP207" s="48"/>
      <c r="BQ207" s="48"/>
      <c r="BR207" s="48"/>
      <c r="BS207" s="48"/>
      <c r="BT207" s="48"/>
      <c r="BU207" s="48"/>
      <c r="BV207" s="48"/>
      <c r="BW207" s="48"/>
      <c r="BX207" s="48"/>
      <c r="BY207" s="48"/>
      <c r="BZ207" s="48"/>
      <c r="CA207" s="48"/>
      <c r="CB207" s="48"/>
      <c r="CC207" s="48"/>
      <c r="CD207" s="48"/>
      <c r="CE207" s="48"/>
      <c r="CF207" s="48"/>
      <c r="CG207" s="48"/>
      <c r="CH207" s="48"/>
      <c r="CI207" s="48"/>
      <c r="CJ207" s="48"/>
      <c r="CK207" s="48"/>
      <c r="CL207" s="48"/>
      <c r="CM207" s="48"/>
      <c r="CN207" s="48"/>
      <c r="CO207" s="48"/>
      <c r="CP207" s="48"/>
      <c r="CQ207" s="48"/>
      <c r="CR207" s="48"/>
      <c r="CS207" s="48"/>
      <c r="CT207" s="48"/>
      <c r="CU207" s="48"/>
      <c r="CV207" s="48"/>
      <c r="CW207" s="48"/>
      <c r="CX207" s="48"/>
      <c r="CY207" s="48"/>
      <c r="CZ207" s="48"/>
      <c r="DA207" s="48"/>
      <c r="DB207" s="48"/>
      <c r="DC207" s="48"/>
      <c r="DH207" s="48"/>
      <c r="DI207" s="48"/>
      <c r="DJ207" s="48"/>
      <c r="DL207" s="48"/>
      <c r="DM207" s="48"/>
      <c r="DO207" s="48"/>
      <c r="DQ207" s="48"/>
      <c r="EG207" s="48"/>
      <c r="FQ207" s="255"/>
      <c r="FR207" s="255"/>
      <c r="HR207" s="255"/>
    </row>
    <row r="208" spans="1:226" ht="12.5">
      <c r="A208" s="118"/>
      <c r="B208" s="118"/>
      <c r="C208" s="118"/>
      <c r="D208" s="118"/>
      <c r="E208" s="11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c r="CA208" s="48"/>
      <c r="CB208" s="48"/>
      <c r="CC208" s="48"/>
      <c r="CD208" s="48"/>
      <c r="CE208" s="48"/>
      <c r="CF208" s="48"/>
      <c r="CG208" s="48"/>
      <c r="CH208" s="48"/>
      <c r="CI208" s="48"/>
      <c r="CJ208" s="48"/>
      <c r="CK208" s="48"/>
      <c r="CL208" s="48"/>
      <c r="CM208" s="48"/>
      <c r="CN208" s="48"/>
      <c r="CO208" s="48"/>
      <c r="CP208" s="48"/>
      <c r="CQ208" s="48"/>
      <c r="CR208" s="48"/>
      <c r="CS208" s="48"/>
      <c r="CT208" s="48"/>
      <c r="CU208" s="48"/>
      <c r="CV208" s="48"/>
      <c r="CW208" s="48"/>
      <c r="CX208" s="48"/>
      <c r="CY208" s="48"/>
      <c r="CZ208" s="48"/>
      <c r="DA208" s="48"/>
      <c r="DB208" s="48"/>
      <c r="DC208" s="48"/>
      <c r="DH208" s="48"/>
      <c r="DI208" s="48"/>
      <c r="DJ208" s="48"/>
      <c r="DL208" s="48"/>
      <c r="DM208" s="48"/>
      <c r="DO208" s="48"/>
      <c r="DQ208" s="48"/>
      <c r="EG208" s="48"/>
      <c r="FQ208" s="255"/>
      <c r="FR208" s="255"/>
      <c r="HR208" s="255"/>
    </row>
    <row r="209" spans="1:226" ht="12.5">
      <c r="A209" s="118"/>
      <c r="B209" s="118"/>
      <c r="C209" s="118"/>
      <c r="D209" s="118"/>
      <c r="E209" s="11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c r="BF209" s="48"/>
      <c r="BG209" s="48"/>
      <c r="BH209" s="48"/>
      <c r="BI209" s="48"/>
      <c r="BJ209" s="48"/>
      <c r="BK209" s="48"/>
      <c r="BL209" s="48"/>
      <c r="BM209" s="48"/>
      <c r="BN209" s="48"/>
      <c r="BO209" s="48"/>
      <c r="BP209" s="48"/>
      <c r="BQ209" s="48"/>
      <c r="BR209" s="48"/>
      <c r="BS209" s="48"/>
      <c r="BT209" s="48"/>
      <c r="BU209" s="48"/>
      <c r="BV209" s="48"/>
      <c r="BW209" s="48"/>
      <c r="BX209" s="48"/>
      <c r="BY209" s="48"/>
      <c r="BZ209" s="48"/>
      <c r="CA209" s="48"/>
      <c r="CB209" s="48"/>
      <c r="CC209" s="48"/>
      <c r="CD209" s="48"/>
      <c r="CE209" s="48"/>
      <c r="CF209" s="48"/>
      <c r="CG209" s="48"/>
      <c r="CH209" s="48"/>
      <c r="CI209" s="48"/>
      <c r="CJ209" s="48"/>
      <c r="CK209" s="48"/>
      <c r="CL209" s="48"/>
      <c r="CM209" s="48"/>
      <c r="CN209" s="48"/>
      <c r="CO209" s="48"/>
      <c r="CP209" s="48"/>
      <c r="CQ209" s="48"/>
      <c r="CR209" s="48"/>
      <c r="CS209" s="48"/>
      <c r="CT209" s="48"/>
      <c r="CU209" s="48"/>
      <c r="CV209" s="48"/>
      <c r="CW209" s="48"/>
      <c r="CX209" s="48"/>
      <c r="CY209" s="48"/>
      <c r="CZ209" s="48"/>
      <c r="DA209" s="48"/>
      <c r="DB209" s="48"/>
      <c r="DC209" s="48"/>
      <c r="DH209" s="48"/>
      <c r="DI209" s="48"/>
      <c r="DJ209" s="48"/>
      <c r="DL209" s="48"/>
      <c r="DM209" s="48"/>
      <c r="DO209" s="48"/>
      <c r="DQ209" s="48"/>
      <c r="EG209" s="48"/>
      <c r="FQ209" s="255"/>
      <c r="FR209" s="255"/>
      <c r="HR209" s="255"/>
    </row>
    <row r="210" spans="1:226" ht="12.5">
      <c r="A210" s="118"/>
      <c r="B210" s="118"/>
      <c r="C210" s="118"/>
      <c r="D210" s="118"/>
      <c r="E210" s="11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c r="AX210" s="48"/>
      <c r="AY210" s="48"/>
      <c r="AZ210" s="48"/>
      <c r="BA210" s="48"/>
      <c r="BB210" s="48"/>
      <c r="BC210" s="48"/>
      <c r="BD210" s="48"/>
      <c r="BE210" s="48"/>
      <c r="BF210" s="48"/>
      <c r="BG210" s="48"/>
      <c r="BH210" s="48"/>
      <c r="BI210" s="48"/>
      <c r="BJ210" s="48"/>
      <c r="BK210" s="48"/>
      <c r="BL210" s="48"/>
      <c r="BM210" s="48"/>
      <c r="BN210" s="48"/>
      <c r="BO210" s="48"/>
      <c r="BP210" s="48"/>
      <c r="BQ210" s="48"/>
      <c r="BR210" s="48"/>
      <c r="BS210" s="48"/>
      <c r="BT210" s="48"/>
      <c r="BU210" s="48"/>
      <c r="BV210" s="48"/>
      <c r="BW210" s="48"/>
      <c r="BX210" s="48"/>
      <c r="BY210" s="48"/>
      <c r="BZ210" s="48"/>
      <c r="CA210" s="48"/>
      <c r="CB210" s="48"/>
      <c r="CC210" s="48"/>
      <c r="CD210" s="48"/>
      <c r="CE210" s="48"/>
      <c r="CF210" s="48"/>
      <c r="CG210" s="48"/>
      <c r="CH210" s="48"/>
      <c r="CI210" s="48"/>
      <c r="CJ210" s="48"/>
      <c r="CK210" s="48"/>
      <c r="CL210" s="48"/>
      <c r="CM210" s="48"/>
      <c r="CN210" s="48"/>
      <c r="CO210" s="48"/>
      <c r="CP210" s="48"/>
      <c r="CQ210" s="48"/>
      <c r="CR210" s="48"/>
      <c r="CS210" s="48"/>
      <c r="CT210" s="48"/>
      <c r="CU210" s="48"/>
      <c r="CV210" s="48"/>
      <c r="CW210" s="48"/>
      <c r="CX210" s="48"/>
      <c r="CY210" s="48"/>
      <c r="CZ210" s="48"/>
      <c r="DA210" s="48"/>
      <c r="DB210" s="48"/>
      <c r="DC210" s="48"/>
      <c r="DH210" s="48"/>
      <c r="DI210" s="48"/>
      <c r="DJ210" s="48"/>
      <c r="DL210" s="48"/>
      <c r="DM210" s="48"/>
      <c r="DO210" s="48"/>
      <c r="DQ210" s="48"/>
      <c r="EG210" s="48"/>
      <c r="FQ210" s="255"/>
      <c r="FR210" s="255"/>
      <c r="HR210" s="255"/>
    </row>
    <row r="211" spans="1:226" ht="12.5">
      <c r="A211" s="118"/>
      <c r="B211" s="118"/>
      <c r="C211" s="118"/>
      <c r="D211" s="118"/>
      <c r="E211" s="11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c r="AS211" s="48"/>
      <c r="AT211" s="48"/>
      <c r="AU211" s="48"/>
      <c r="AV211" s="48"/>
      <c r="AW211" s="48"/>
      <c r="AX211" s="48"/>
      <c r="AY211" s="48"/>
      <c r="AZ211" s="48"/>
      <c r="BA211" s="48"/>
      <c r="BB211" s="48"/>
      <c r="BC211" s="48"/>
      <c r="BD211" s="48"/>
      <c r="BE211" s="48"/>
      <c r="BF211" s="48"/>
      <c r="BG211" s="48"/>
      <c r="BH211" s="48"/>
      <c r="BI211" s="48"/>
      <c r="BJ211" s="48"/>
      <c r="BK211" s="48"/>
      <c r="BL211" s="48"/>
      <c r="BM211" s="48"/>
      <c r="BN211" s="48"/>
      <c r="BO211" s="48"/>
      <c r="BP211" s="48"/>
      <c r="BQ211" s="48"/>
      <c r="BR211" s="48"/>
      <c r="BS211" s="48"/>
      <c r="BT211" s="48"/>
      <c r="BU211" s="48"/>
      <c r="BV211" s="48"/>
      <c r="BW211" s="48"/>
      <c r="BX211" s="48"/>
      <c r="BY211" s="48"/>
      <c r="BZ211" s="48"/>
      <c r="CA211" s="48"/>
      <c r="CB211" s="48"/>
      <c r="CC211" s="48"/>
      <c r="CD211" s="48"/>
      <c r="CE211" s="48"/>
      <c r="CF211" s="48"/>
      <c r="CG211" s="48"/>
      <c r="CH211" s="48"/>
      <c r="CI211" s="48"/>
      <c r="CJ211" s="48"/>
      <c r="CK211" s="48"/>
      <c r="CL211" s="48"/>
      <c r="CM211" s="48"/>
      <c r="CN211" s="48"/>
      <c r="CO211" s="48"/>
      <c r="CP211" s="48"/>
      <c r="CQ211" s="48"/>
      <c r="CR211" s="48"/>
      <c r="CS211" s="48"/>
      <c r="CT211" s="48"/>
      <c r="CU211" s="48"/>
      <c r="CV211" s="48"/>
      <c r="CW211" s="48"/>
      <c r="CX211" s="48"/>
      <c r="CY211" s="48"/>
      <c r="CZ211" s="48"/>
      <c r="DA211" s="48"/>
      <c r="DB211" s="48"/>
      <c r="DC211" s="48"/>
      <c r="DH211" s="48"/>
      <c r="DI211" s="48"/>
      <c r="DJ211" s="48"/>
      <c r="DL211" s="48"/>
      <c r="DM211" s="48"/>
      <c r="DO211" s="48"/>
      <c r="DQ211" s="48"/>
      <c r="EG211" s="48"/>
      <c r="FQ211" s="255"/>
      <c r="FR211" s="255"/>
      <c r="HR211" s="255"/>
    </row>
    <row r="212" spans="1:226" ht="12.5">
      <c r="A212" s="118"/>
      <c r="B212" s="118"/>
      <c r="C212" s="118"/>
      <c r="D212" s="118"/>
      <c r="E212" s="11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c r="AS212" s="48"/>
      <c r="AT212" s="48"/>
      <c r="AU212" s="48"/>
      <c r="AV212" s="48"/>
      <c r="AW212" s="48"/>
      <c r="AX212" s="48"/>
      <c r="AY212" s="48"/>
      <c r="AZ212" s="48"/>
      <c r="BA212" s="48"/>
      <c r="BB212" s="48"/>
      <c r="BC212" s="48"/>
      <c r="BD212" s="48"/>
      <c r="BE212" s="48"/>
      <c r="BF212" s="48"/>
      <c r="BG212" s="48"/>
      <c r="BH212" s="48"/>
      <c r="BI212" s="48"/>
      <c r="BJ212" s="48"/>
      <c r="BK212" s="48"/>
      <c r="BL212" s="48"/>
      <c r="BM212" s="48"/>
      <c r="BN212" s="48"/>
      <c r="BO212" s="48"/>
      <c r="BP212" s="48"/>
      <c r="BQ212" s="48"/>
      <c r="BR212" s="48"/>
      <c r="BS212" s="48"/>
      <c r="BT212" s="48"/>
      <c r="BU212" s="48"/>
      <c r="BV212" s="48"/>
      <c r="BW212" s="48"/>
      <c r="BX212" s="48"/>
      <c r="BY212" s="48"/>
      <c r="BZ212" s="48"/>
      <c r="CA212" s="48"/>
      <c r="CB212" s="48"/>
      <c r="CC212" s="48"/>
      <c r="CD212" s="48"/>
      <c r="CE212" s="48"/>
      <c r="CF212" s="48"/>
      <c r="CG212" s="48"/>
      <c r="CH212" s="48"/>
      <c r="CI212" s="48"/>
      <c r="CJ212" s="48"/>
      <c r="CK212" s="48"/>
      <c r="CL212" s="48"/>
      <c r="CM212" s="48"/>
      <c r="CN212" s="48"/>
      <c r="CO212" s="48"/>
      <c r="CP212" s="48"/>
      <c r="CQ212" s="48"/>
      <c r="CR212" s="48"/>
      <c r="CS212" s="48"/>
      <c r="CT212" s="48"/>
      <c r="CU212" s="48"/>
      <c r="CV212" s="48"/>
      <c r="CW212" s="48"/>
      <c r="CX212" s="48"/>
      <c r="CY212" s="48"/>
      <c r="CZ212" s="48"/>
      <c r="DA212" s="48"/>
      <c r="DB212" s="48"/>
      <c r="DC212" s="48"/>
      <c r="DH212" s="48"/>
      <c r="DI212" s="48"/>
      <c r="DJ212" s="48"/>
      <c r="DL212" s="48"/>
      <c r="DM212" s="48"/>
      <c r="DO212" s="48"/>
      <c r="DQ212" s="48"/>
      <c r="EG212" s="48"/>
      <c r="FQ212" s="255"/>
      <c r="FR212" s="255"/>
      <c r="HR212" s="255"/>
    </row>
    <row r="213" spans="1:226" ht="12.5">
      <c r="A213" s="118"/>
      <c r="B213" s="118"/>
      <c r="C213" s="118"/>
      <c r="D213" s="118"/>
      <c r="E213" s="11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c r="AS213" s="48"/>
      <c r="AT213" s="48"/>
      <c r="AU213" s="48"/>
      <c r="AV213" s="48"/>
      <c r="AW213" s="48"/>
      <c r="AX213" s="48"/>
      <c r="AY213" s="48"/>
      <c r="AZ213" s="48"/>
      <c r="BA213" s="48"/>
      <c r="BB213" s="48"/>
      <c r="BC213" s="48"/>
      <c r="BD213" s="48"/>
      <c r="BE213" s="48"/>
      <c r="BF213" s="48"/>
      <c r="BG213" s="48"/>
      <c r="BH213" s="48"/>
      <c r="BI213" s="48"/>
      <c r="BJ213" s="48"/>
      <c r="BK213" s="48"/>
      <c r="BL213" s="48"/>
      <c r="BM213" s="48"/>
      <c r="BN213" s="48"/>
      <c r="BO213" s="48"/>
      <c r="BP213" s="48"/>
      <c r="BQ213" s="48"/>
      <c r="BR213" s="48"/>
      <c r="BS213" s="48"/>
      <c r="BT213" s="48"/>
      <c r="BU213" s="48"/>
      <c r="BV213" s="48"/>
      <c r="BW213" s="48"/>
      <c r="BX213" s="48"/>
      <c r="BY213" s="48"/>
      <c r="BZ213" s="48"/>
      <c r="CA213" s="48"/>
      <c r="CB213" s="48"/>
      <c r="CC213" s="48"/>
      <c r="CD213" s="48"/>
      <c r="CE213" s="48"/>
      <c r="CF213" s="48"/>
      <c r="CG213" s="48"/>
      <c r="CH213" s="48"/>
      <c r="CI213" s="48"/>
      <c r="CJ213" s="48"/>
      <c r="CK213" s="48"/>
      <c r="CL213" s="48"/>
      <c r="CM213" s="48"/>
      <c r="CN213" s="48"/>
      <c r="CO213" s="48"/>
      <c r="CP213" s="48"/>
      <c r="CQ213" s="48"/>
      <c r="CR213" s="48"/>
      <c r="CS213" s="48"/>
      <c r="CT213" s="48"/>
      <c r="CU213" s="48"/>
      <c r="CV213" s="48"/>
      <c r="CW213" s="48"/>
      <c r="CX213" s="48"/>
      <c r="CY213" s="48"/>
      <c r="CZ213" s="48"/>
      <c r="DA213" s="48"/>
      <c r="DB213" s="48"/>
      <c r="DC213" s="48"/>
      <c r="DH213" s="48"/>
      <c r="DI213" s="48"/>
      <c r="DJ213" s="48"/>
      <c r="DL213" s="48"/>
      <c r="DM213" s="48"/>
      <c r="DO213" s="48"/>
      <c r="DQ213" s="48"/>
      <c r="EG213" s="48"/>
      <c r="FQ213" s="255"/>
      <c r="FR213" s="255"/>
      <c r="HR213" s="255"/>
    </row>
    <row r="214" spans="1:226" ht="12.5">
      <c r="A214" s="118"/>
      <c r="B214" s="118"/>
      <c r="C214" s="118"/>
      <c r="D214" s="118"/>
      <c r="E214" s="11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c r="AQ214" s="48"/>
      <c r="AR214" s="48"/>
      <c r="AS214" s="48"/>
      <c r="AT214" s="48"/>
      <c r="AU214" s="48"/>
      <c r="AV214" s="48"/>
      <c r="AW214" s="48"/>
      <c r="AX214" s="48"/>
      <c r="AY214" s="48"/>
      <c r="AZ214" s="48"/>
      <c r="BA214" s="48"/>
      <c r="BB214" s="48"/>
      <c r="BC214" s="48"/>
      <c r="BD214" s="48"/>
      <c r="BE214" s="48"/>
      <c r="BF214" s="48"/>
      <c r="BG214" s="48"/>
      <c r="BH214" s="48"/>
      <c r="BI214" s="48"/>
      <c r="BJ214" s="48"/>
      <c r="BK214" s="48"/>
      <c r="BL214" s="48"/>
      <c r="BM214" s="48"/>
      <c r="BN214" s="48"/>
      <c r="BO214" s="48"/>
      <c r="BP214" s="48"/>
      <c r="BQ214" s="48"/>
      <c r="BR214" s="48"/>
      <c r="BS214" s="48"/>
      <c r="BT214" s="48"/>
      <c r="BU214" s="48"/>
      <c r="BV214" s="48"/>
      <c r="BW214" s="48"/>
      <c r="BX214" s="48"/>
      <c r="BY214" s="48"/>
      <c r="BZ214" s="48"/>
      <c r="CA214" s="48"/>
      <c r="CB214" s="48"/>
      <c r="CC214" s="48"/>
      <c r="CD214" s="48"/>
      <c r="CE214" s="48"/>
      <c r="CF214" s="48"/>
      <c r="CG214" s="48"/>
      <c r="CH214" s="48"/>
      <c r="CI214" s="48"/>
      <c r="CJ214" s="48"/>
      <c r="CK214" s="48"/>
      <c r="CL214" s="48"/>
      <c r="CM214" s="48"/>
      <c r="CN214" s="48"/>
      <c r="CO214" s="48"/>
      <c r="CP214" s="48"/>
      <c r="CQ214" s="48"/>
      <c r="CR214" s="48"/>
      <c r="CS214" s="48"/>
      <c r="CT214" s="48"/>
      <c r="CU214" s="48"/>
      <c r="CV214" s="48"/>
      <c r="CW214" s="48"/>
      <c r="CX214" s="48"/>
      <c r="CY214" s="48"/>
      <c r="CZ214" s="48"/>
      <c r="DA214" s="48"/>
      <c r="DB214" s="48"/>
      <c r="DC214" s="48"/>
      <c r="DH214" s="48"/>
      <c r="DI214" s="48"/>
      <c r="DJ214" s="48"/>
      <c r="DL214" s="48"/>
      <c r="DM214" s="48"/>
      <c r="DO214" s="48"/>
      <c r="DQ214" s="48"/>
      <c r="EG214" s="48"/>
      <c r="FQ214" s="255"/>
      <c r="FR214" s="255"/>
      <c r="HR214" s="255"/>
    </row>
    <row r="215" spans="1:226" ht="12.5">
      <c r="A215" s="118"/>
      <c r="B215" s="118"/>
      <c r="C215" s="118"/>
      <c r="D215" s="118"/>
      <c r="E215" s="11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c r="AX215" s="48"/>
      <c r="AY215" s="48"/>
      <c r="AZ215" s="48"/>
      <c r="BA215" s="48"/>
      <c r="BB215" s="48"/>
      <c r="BC215" s="48"/>
      <c r="BD215" s="48"/>
      <c r="BE215" s="48"/>
      <c r="BF215" s="48"/>
      <c r="BG215" s="48"/>
      <c r="BH215" s="48"/>
      <c r="BI215" s="48"/>
      <c r="BJ215" s="48"/>
      <c r="BK215" s="48"/>
      <c r="BL215" s="48"/>
      <c r="BM215" s="48"/>
      <c r="BN215" s="48"/>
      <c r="BO215" s="48"/>
      <c r="BP215" s="48"/>
      <c r="BQ215" s="48"/>
      <c r="BR215" s="48"/>
      <c r="BS215" s="48"/>
      <c r="BT215" s="48"/>
      <c r="BU215" s="48"/>
      <c r="BV215" s="48"/>
      <c r="BW215" s="48"/>
      <c r="BX215" s="48"/>
      <c r="BY215" s="48"/>
      <c r="BZ215" s="48"/>
      <c r="CA215" s="48"/>
      <c r="CB215" s="48"/>
      <c r="CC215" s="48"/>
      <c r="CD215" s="48"/>
      <c r="CE215" s="48"/>
      <c r="CF215" s="48"/>
      <c r="CG215" s="48"/>
      <c r="CH215" s="48"/>
      <c r="CI215" s="48"/>
      <c r="CJ215" s="48"/>
      <c r="CK215" s="48"/>
      <c r="CL215" s="48"/>
      <c r="CM215" s="48"/>
      <c r="CN215" s="48"/>
      <c r="CO215" s="48"/>
      <c r="CP215" s="48"/>
      <c r="CQ215" s="48"/>
      <c r="CR215" s="48"/>
      <c r="CS215" s="48"/>
      <c r="CT215" s="48"/>
      <c r="CU215" s="48"/>
      <c r="CV215" s="48"/>
      <c r="CW215" s="48"/>
      <c r="CX215" s="48"/>
      <c r="CY215" s="48"/>
      <c r="CZ215" s="48"/>
      <c r="DA215" s="48"/>
      <c r="DB215" s="48"/>
      <c r="DC215" s="48"/>
      <c r="DH215" s="48"/>
      <c r="DI215" s="48"/>
      <c r="DJ215" s="48"/>
      <c r="DL215" s="48"/>
      <c r="DM215" s="48"/>
      <c r="DO215" s="48"/>
      <c r="DQ215" s="48"/>
      <c r="EG215" s="48"/>
      <c r="FQ215" s="255"/>
      <c r="FR215" s="255"/>
      <c r="HR215" s="255"/>
    </row>
    <row r="216" spans="1:226" ht="12.5">
      <c r="A216" s="118"/>
      <c r="B216" s="118"/>
      <c r="C216" s="118"/>
      <c r="D216" s="118"/>
      <c r="E216" s="11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c r="AX216" s="48"/>
      <c r="AY216" s="48"/>
      <c r="AZ216" s="48"/>
      <c r="BA216" s="48"/>
      <c r="BB216" s="48"/>
      <c r="BC216" s="48"/>
      <c r="BD216" s="48"/>
      <c r="BE216" s="48"/>
      <c r="BF216" s="48"/>
      <c r="BG216" s="48"/>
      <c r="BH216" s="48"/>
      <c r="BI216" s="48"/>
      <c r="BJ216" s="48"/>
      <c r="BK216" s="48"/>
      <c r="BL216" s="48"/>
      <c r="BM216" s="48"/>
      <c r="BN216" s="48"/>
      <c r="BO216" s="48"/>
      <c r="BP216" s="48"/>
      <c r="BQ216" s="48"/>
      <c r="BR216" s="48"/>
      <c r="BS216" s="48"/>
      <c r="BT216" s="48"/>
      <c r="BU216" s="48"/>
      <c r="BV216" s="48"/>
      <c r="BW216" s="48"/>
      <c r="BX216" s="48"/>
      <c r="BY216" s="48"/>
      <c r="BZ216" s="48"/>
      <c r="CA216" s="48"/>
      <c r="CB216" s="48"/>
      <c r="CC216" s="48"/>
      <c r="CD216" s="48"/>
      <c r="CE216" s="48"/>
      <c r="CF216" s="48"/>
      <c r="CG216" s="48"/>
      <c r="CH216" s="48"/>
      <c r="CI216" s="48"/>
      <c r="CJ216" s="48"/>
      <c r="CK216" s="48"/>
      <c r="CL216" s="48"/>
      <c r="CM216" s="48"/>
      <c r="CN216" s="48"/>
      <c r="CO216" s="48"/>
      <c r="CP216" s="48"/>
      <c r="CQ216" s="48"/>
      <c r="CR216" s="48"/>
      <c r="CS216" s="48"/>
      <c r="CT216" s="48"/>
      <c r="CU216" s="48"/>
      <c r="CV216" s="48"/>
      <c r="CW216" s="48"/>
      <c r="CX216" s="48"/>
      <c r="CY216" s="48"/>
      <c r="CZ216" s="48"/>
      <c r="DA216" s="48"/>
      <c r="DB216" s="48"/>
      <c r="DC216" s="48"/>
      <c r="DH216" s="48"/>
      <c r="DI216" s="48"/>
      <c r="DJ216" s="48"/>
      <c r="DL216" s="48"/>
      <c r="DM216" s="48"/>
      <c r="DO216" s="48"/>
      <c r="DQ216" s="48"/>
      <c r="EG216" s="48"/>
      <c r="FQ216" s="255"/>
      <c r="FR216" s="255"/>
      <c r="HR216" s="255"/>
    </row>
    <row r="217" spans="1:226" ht="12.5">
      <c r="A217" s="118"/>
      <c r="B217" s="118"/>
      <c r="C217" s="118"/>
      <c r="D217" s="118"/>
      <c r="E217" s="11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c r="AX217" s="48"/>
      <c r="AY217" s="48"/>
      <c r="AZ217" s="48"/>
      <c r="BA217" s="48"/>
      <c r="BB217" s="48"/>
      <c r="BC217" s="48"/>
      <c r="BD217" s="48"/>
      <c r="BE217" s="48"/>
      <c r="BF217" s="48"/>
      <c r="BG217" s="48"/>
      <c r="BH217" s="48"/>
      <c r="BI217" s="48"/>
      <c r="BJ217" s="48"/>
      <c r="BK217" s="48"/>
      <c r="BL217" s="48"/>
      <c r="BM217" s="48"/>
      <c r="BN217" s="48"/>
      <c r="BO217" s="48"/>
      <c r="BP217" s="48"/>
      <c r="BQ217" s="48"/>
      <c r="BR217" s="48"/>
      <c r="BS217" s="48"/>
      <c r="BT217" s="48"/>
      <c r="BU217" s="48"/>
      <c r="BV217" s="48"/>
      <c r="BW217" s="48"/>
      <c r="BX217" s="48"/>
      <c r="BY217" s="48"/>
      <c r="BZ217" s="48"/>
      <c r="CA217" s="48"/>
      <c r="CB217" s="48"/>
      <c r="CC217" s="48"/>
      <c r="CD217" s="48"/>
      <c r="CE217" s="48"/>
      <c r="CF217" s="48"/>
      <c r="CG217" s="48"/>
      <c r="CH217" s="48"/>
      <c r="CI217" s="48"/>
      <c r="CJ217" s="48"/>
      <c r="CK217" s="48"/>
      <c r="CL217" s="48"/>
      <c r="CM217" s="48"/>
      <c r="CN217" s="48"/>
      <c r="CO217" s="48"/>
      <c r="CP217" s="48"/>
      <c r="CQ217" s="48"/>
      <c r="CR217" s="48"/>
      <c r="CS217" s="48"/>
      <c r="CT217" s="48"/>
      <c r="CU217" s="48"/>
      <c r="CV217" s="48"/>
      <c r="CW217" s="48"/>
      <c r="CX217" s="48"/>
      <c r="CY217" s="48"/>
      <c r="CZ217" s="48"/>
      <c r="DA217" s="48"/>
      <c r="DB217" s="48"/>
      <c r="DC217" s="48"/>
      <c r="DH217" s="48"/>
      <c r="DI217" s="48"/>
      <c r="DJ217" s="48"/>
      <c r="DL217" s="48"/>
      <c r="DM217" s="48"/>
      <c r="DO217" s="48"/>
      <c r="DQ217" s="48"/>
      <c r="EG217" s="48"/>
      <c r="FQ217" s="255"/>
      <c r="FR217" s="255"/>
      <c r="HR217" s="255"/>
    </row>
    <row r="218" spans="1:226" ht="12.5">
      <c r="A218" s="118"/>
      <c r="B218" s="118"/>
      <c r="C218" s="118"/>
      <c r="D218" s="118"/>
      <c r="E218" s="11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c r="AW218" s="48"/>
      <c r="AX218" s="48"/>
      <c r="AY218" s="48"/>
      <c r="AZ218" s="48"/>
      <c r="BA218" s="48"/>
      <c r="BB218" s="48"/>
      <c r="BC218" s="48"/>
      <c r="BD218" s="48"/>
      <c r="BE218" s="48"/>
      <c r="BF218" s="48"/>
      <c r="BG218" s="48"/>
      <c r="BH218" s="48"/>
      <c r="BI218" s="48"/>
      <c r="BJ218" s="48"/>
      <c r="BK218" s="48"/>
      <c r="BL218" s="48"/>
      <c r="BM218" s="48"/>
      <c r="BN218" s="48"/>
      <c r="BO218" s="48"/>
      <c r="BP218" s="48"/>
      <c r="BQ218" s="48"/>
      <c r="BR218" s="48"/>
      <c r="BS218" s="48"/>
      <c r="BT218" s="48"/>
      <c r="BU218" s="48"/>
      <c r="BV218" s="48"/>
      <c r="BW218" s="48"/>
      <c r="BX218" s="48"/>
      <c r="BY218" s="48"/>
      <c r="BZ218" s="48"/>
      <c r="CA218" s="48"/>
      <c r="CB218" s="48"/>
      <c r="CC218" s="48"/>
      <c r="CD218" s="48"/>
      <c r="CE218" s="48"/>
      <c r="CF218" s="48"/>
      <c r="CG218" s="48"/>
      <c r="CH218" s="48"/>
      <c r="CI218" s="48"/>
      <c r="CJ218" s="48"/>
      <c r="CK218" s="48"/>
      <c r="CL218" s="48"/>
      <c r="CM218" s="48"/>
      <c r="CN218" s="48"/>
      <c r="CO218" s="48"/>
      <c r="CP218" s="48"/>
      <c r="CQ218" s="48"/>
      <c r="CR218" s="48"/>
      <c r="CS218" s="48"/>
      <c r="CT218" s="48"/>
      <c r="CU218" s="48"/>
      <c r="CV218" s="48"/>
      <c r="CW218" s="48"/>
      <c r="CX218" s="48"/>
      <c r="CY218" s="48"/>
      <c r="CZ218" s="48"/>
      <c r="DA218" s="48"/>
      <c r="DB218" s="48"/>
      <c r="DC218" s="48"/>
      <c r="DH218" s="48"/>
      <c r="DI218" s="48"/>
      <c r="DJ218" s="48"/>
      <c r="DL218" s="48"/>
      <c r="DM218" s="48"/>
      <c r="DO218" s="48"/>
      <c r="DQ218" s="48"/>
      <c r="EG218" s="48"/>
      <c r="FQ218" s="255"/>
      <c r="FR218" s="255"/>
      <c r="HR218" s="255"/>
    </row>
    <row r="219" spans="1:226" ht="12.5">
      <c r="A219" s="118"/>
      <c r="B219" s="118"/>
      <c r="C219" s="118"/>
      <c r="D219" s="118"/>
      <c r="E219" s="11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c r="AX219" s="48"/>
      <c r="AY219" s="48"/>
      <c r="AZ219" s="48"/>
      <c r="BA219" s="48"/>
      <c r="BB219" s="48"/>
      <c r="BC219" s="48"/>
      <c r="BD219" s="48"/>
      <c r="BE219" s="48"/>
      <c r="BF219" s="48"/>
      <c r="BG219" s="48"/>
      <c r="BH219" s="48"/>
      <c r="BI219" s="48"/>
      <c r="BJ219" s="48"/>
      <c r="BK219" s="48"/>
      <c r="BL219" s="48"/>
      <c r="BM219" s="48"/>
      <c r="BN219" s="48"/>
      <c r="BO219" s="48"/>
      <c r="BP219" s="48"/>
      <c r="BQ219" s="48"/>
      <c r="BR219" s="48"/>
      <c r="BS219" s="48"/>
      <c r="BT219" s="48"/>
      <c r="BU219" s="48"/>
      <c r="BV219" s="48"/>
      <c r="BW219" s="48"/>
      <c r="BX219" s="48"/>
      <c r="BY219" s="48"/>
      <c r="BZ219" s="48"/>
      <c r="CA219" s="48"/>
      <c r="CB219" s="48"/>
      <c r="CC219" s="48"/>
      <c r="CD219" s="48"/>
      <c r="CE219" s="48"/>
      <c r="CF219" s="48"/>
      <c r="CG219" s="48"/>
      <c r="CH219" s="48"/>
      <c r="CI219" s="48"/>
      <c r="CJ219" s="48"/>
      <c r="CK219" s="48"/>
      <c r="CL219" s="48"/>
      <c r="CM219" s="48"/>
      <c r="CN219" s="48"/>
      <c r="CO219" s="48"/>
      <c r="CP219" s="48"/>
      <c r="CQ219" s="48"/>
      <c r="CR219" s="48"/>
      <c r="CS219" s="48"/>
      <c r="CT219" s="48"/>
      <c r="CU219" s="48"/>
      <c r="CV219" s="48"/>
      <c r="CW219" s="48"/>
      <c r="CX219" s="48"/>
      <c r="CY219" s="48"/>
      <c r="CZ219" s="48"/>
      <c r="DA219" s="48"/>
      <c r="DB219" s="48"/>
      <c r="DC219" s="48"/>
      <c r="DH219" s="48"/>
      <c r="DI219" s="48"/>
      <c r="DJ219" s="48"/>
      <c r="DL219" s="48"/>
      <c r="DM219" s="48"/>
      <c r="DO219" s="48"/>
      <c r="DQ219" s="48"/>
      <c r="EG219" s="48"/>
      <c r="FQ219" s="255"/>
      <c r="FR219" s="255"/>
      <c r="HR219" s="255"/>
    </row>
    <row r="220" spans="1:226" ht="12.5">
      <c r="A220" s="118"/>
      <c r="B220" s="118"/>
      <c r="C220" s="118"/>
      <c r="D220" s="118"/>
      <c r="E220" s="11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c r="AS220" s="48"/>
      <c r="AT220" s="48"/>
      <c r="AU220" s="48"/>
      <c r="AV220" s="48"/>
      <c r="AW220" s="48"/>
      <c r="AX220" s="48"/>
      <c r="AY220" s="48"/>
      <c r="AZ220" s="48"/>
      <c r="BA220" s="48"/>
      <c r="BB220" s="48"/>
      <c r="BC220" s="48"/>
      <c r="BD220" s="48"/>
      <c r="BE220" s="48"/>
      <c r="BF220" s="48"/>
      <c r="BG220" s="48"/>
      <c r="BH220" s="48"/>
      <c r="BI220" s="48"/>
      <c r="BJ220" s="48"/>
      <c r="BK220" s="48"/>
      <c r="BL220" s="48"/>
      <c r="BM220" s="48"/>
      <c r="BN220" s="48"/>
      <c r="BO220" s="48"/>
      <c r="BP220" s="48"/>
      <c r="BQ220" s="48"/>
      <c r="BR220" s="48"/>
      <c r="BS220" s="48"/>
      <c r="BT220" s="48"/>
      <c r="BU220" s="48"/>
      <c r="BV220" s="48"/>
      <c r="BW220" s="48"/>
      <c r="BX220" s="48"/>
      <c r="BY220" s="48"/>
      <c r="BZ220" s="48"/>
      <c r="CA220" s="48"/>
      <c r="CB220" s="48"/>
      <c r="CC220" s="48"/>
      <c r="CD220" s="48"/>
      <c r="CE220" s="48"/>
      <c r="CF220" s="48"/>
      <c r="CG220" s="48"/>
      <c r="CH220" s="48"/>
      <c r="CI220" s="48"/>
      <c r="CJ220" s="48"/>
      <c r="CK220" s="48"/>
      <c r="CL220" s="48"/>
      <c r="CM220" s="48"/>
      <c r="CN220" s="48"/>
      <c r="CO220" s="48"/>
      <c r="CP220" s="48"/>
      <c r="CQ220" s="48"/>
      <c r="CR220" s="48"/>
      <c r="CS220" s="48"/>
      <c r="CT220" s="48"/>
      <c r="CU220" s="48"/>
      <c r="CV220" s="48"/>
      <c r="CW220" s="48"/>
      <c r="CX220" s="48"/>
      <c r="CY220" s="48"/>
      <c r="CZ220" s="48"/>
      <c r="DA220" s="48"/>
      <c r="DB220" s="48"/>
      <c r="DC220" s="48"/>
      <c r="DH220" s="48"/>
      <c r="DI220" s="48"/>
      <c r="DJ220" s="48"/>
      <c r="DL220" s="48"/>
      <c r="DM220" s="48"/>
      <c r="DO220" s="48"/>
      <c r="DQ220" s="48"/>
      <c r="EG220" s="48"/>
      <c r="FQ220" s="255"/>
      <c r="FR220" s="255"/>
      <c r="HR220" s="255"/>
    </row>
    <row r="221" spans="1:226" ht="12.5">
      <c r="A221" s="118"/>
      <c r="B221" s="118"/>
      <c r="C221" s="118"/>
      <c r="D221" s="118"/>
      <c r="E221" s="11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c r="AX221" s="48"/>
      <c r="AY221" s="48"/>
      <c r="AZ221" s="48"/>
      <c r="BA221" s="48"/>
      <c r="BB221" s="48"/>
      <c r="BC221" s="48"/>
      <c r="BD221" s="48"/>
      <c r="BE221" s="48"/>
      <c r="BF221" s="48"/>
      <c r="BG221" s="48"/>
      <c r="BH221" s="48"/>
      <c r="BI221" s="48"/>
      <c r="BJ221" s="48"/>
      <c r="BK221" s="48"/>
      <c r="BL221" s="48"/>
      <c r="BM221" s="48"/>
      <c r="BN221" s="48"/>
      <c r="BO221" s="48"/>
      <c r="BP221" s="48"/>
      <c r="BQ221" s="48"/>
      <c r="BR221" s="48"/>
      <c r="BS221" s="48"/>
      <c r="BT221" s="48"/>
      <c r="BU221" s="48"/>
      <c r="BV221" s="48"/>
      <c r="BW221" s="48"/>
      <c r="BX221" s="48"/>
      <c r="BY221" s="48"/>
      <c r="BZ221" s="48"/>
      <c r="CA221" s="48"/>
      <c r="CB221" s="48"/>
      <c r="CC221" s="48"/>
      <c r="CD221" s="48"/>
      <c r="CE221" s="48"/>
      <c r="CF221" s="48"/>
      <c r="CG221" s="48"/>
      <c r="CH221" s="48"/>
      <c r="CI221" s="48"/>
      <c r="CJ221" s="48"/>
      <c r="CK221" s="48"/>
      <c r="CL221" s="48"/>
      <c r="CM221" s="48"/>
      <c r="CN221" s="48"/>
      <c r="CO221" s="48"/>
      <c r="CP221" s="48"/>
      <c r="CQ221" s="48"/>
      <c r="CR221" s="48"/>
      <c r="CS221" s="48"/>
      <c r="CT221" s="48"/>
      <c r="CU221" s="48"/>
      <c r="CV221" s="48"/>
      <c r="CW221" s="48"/>
      <c r="CX221" s="48"/>
      <c r="CY221" s="48"/>
      <c r="CZ221" s="48"/>
      <c r="DA221" s="48"/>
      <c r="DB221" s="48"/>
      <c r="DC221" s="48"/>
      <c r="DH221" s="48"/>
      <c r="DI221" s="48"/>
      <c r="DJ221" s="48"/>
      <c r="DL221" s="48"/>
      <c r="DM221" s="48"/>
      <c r="DO221" s="48"/>
      <c r="DQ221" s="48"/>
      <c r="EG221" s="48"/>
      <c r="FQ221" s="255"/>
      <c r="FR221" s="255"/>
      <c r="HR221" s="255"/>
    </row>
    <row r="222" spans="1:226" ht="12.5">
      <c r="A222" s="118"/>
      <c r="B222" s="118"/>
      <c r="C222" s="118"/>
      <c r="D222" s="118"/>
      <c r="E222" s="11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c r="AX222" s="48"/>
      <c r="AY222" s="48"/>
      <c r="AZ222" s="48"/>
      <c r="BA222" s="48"/>
      <c r="BB222" s="48"/>
      <c r="BC222" s="48"/>
      <c r="BD222" s="48"/>
      <c r="BE222" s="48"/>
      <c r="BF222" s="48"/>
      <c r="BG222" s="48"/>
      <c r="BH222" s="48"/>
      <c r="BI222" s="48"/>
      <c r="BJ222" s="48"/>
      <c r="BK222" s="48"/>
      <c r="BL222" s="48"/>
      <c r="BM222" s="48"/>
      <c r="BN222" s="48"/>
      <c r="BO222" s="48"/>
      <c r="BP222" s="48"/>
      <c r="BQ222" s="48"/>
      <c r="BR222" s="48"/>
      <c r="BS222" s="48"/>
      <c r="BT222" s="48"/>
      <c r="BU222" s="48"/>
      <c r="BV222" s="48"/>
      <c r="BW222" s="48"/>
      <c r="BX222" s="48"/>
      <c r="BY222" s="48"/>
      <c r="BZ222" s="48"/>
      <c r="CA222" s="48"/>
      <c r="CB222" s="48"/>
      <c r="CC222" s="48"/>
      <c r="CD222" s="48"/>
      <c r="CE222" s="48"/>
      <c r="CF222" s="48"/>
      <c r="CG222" s="48"/>
      <c r="CH222" s="48"/>
      <c r="CI222" s="48"/>
      <c r="CJ222" s="48"/>
      <c r="CK222" s="48"/>
      <c r="CL222" s="48"/>
      <c r="CM222" s="48"/>
      <c r="CN222" s="48"/>
      <c r="CO222" s="48"/>
      <c r="CP222" s="48"/>
      <c r="CQ222" s="48"/>
      <c r="CR222" s="48"/>
      <c r="CS222" s="48"/>
      <c r="CT222" s="48"/>
      <c r="CU222" s="48"/>
      <c r="CV222" s="48"/>
      <c r="CW222" s="48"/>
      <c r="CX222" s="48"/>
      <c r="CY222" s="48"/>
      <c r="CZ222" s="48"/>
      <c r="DA222" s="48"/>
      <c r="DB222" s="48"/>
      <c r="DC222" s="48"/>
      <c r="DH222" s="48"/>
      <c r="DI222" s="48"/>
      <c r="DJ222" s="48"/>
      <c r="DL222" s="48"/>
      <c r="DM222" s="48"/>
      <c r="DO222" s="48"/>
      <c r="DQ222" s="48"/>
      <c r="EG222" s="48"/>
      <c r="FQ222" s="255"/>
      <c r="FR222" s="255"/>
      <c r="HR222" s="255"/>
    </row>
    <row r="223" spans="1:226" ht="12.5">
      <c r="A223" s="118"/>
      <c r="B223" s="118"/>
      <c r="C223" s="118"/>
      <c r="D223" s="118"/>
      <c r="E223" s="11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c r="AX223" s="48"/>
      <c r="AY223" s="48"/>
      <c r="AZ223" s="48"/>
      <c r="BA223" s="48"/>
      <c r="BB223" s="48"/>
      <c r="BC223" s="48"/>
      <c r="BD223" s="48"/>
      <c r="BE223" s="48"/>
      <c r="BF223" s="48"/>
      <c r="BG223" s="48"/>
      <c r="BH223" s="48"/>
      <c r="BI223" s="48"/>
      <c r="BJ223" s="48"/>
      <c r="BK223" s="48"/>
      <c r="BL223" s="48"/>
      <c r="BM223" s="48"/>
      <c r="BN223" s="48"/>
      <c r="BO223" s="48"/>
      <c r="BP223" s="48"/>
      <c r="BQ223" s="48"/>
      <c r="BR223" s="48"/>
      <c r="BS223" s="48"/>
      <c r="BT223" s="48"/>
      <c r="BU223" s="48"/>
      <c r="BV223" s="48"/>
      <c r="BW223" s="48"/>
      <c r="BX223" s="48"/>
      <c r="BY223" s="48"/>
      <c r="BZ223" s="48"/>
      <c r="CA223" s="48"/>
      <c r="CB223" s="48"/>
      <c r="CC223" s="48"/>
      <c r="CD223" s="48"/>
      <c r="CE223" s="48"/>
      <c r="CF223" s="48"/>
      <c r="CG223" s="48"/>
      <c r="CH223" s="48"/>
      <c r="CI223" s="48"/>
      <c r="CJ223" s="48"/>
      <c r="CK223" s="48"/>
      <c r="CL223" s="48"/>
      <c r="CM223" s="48"/>
      <c r="CN223" s="48"/>
      <c r="CO223" s="48"/>
      <c r="CP223" s="48"/>
      <c r="CQ223" s="48"/>
      <c r="CR223" s="48"/>
      <c r="CS223" s="48"/>
      <c r="CT223" s="48"/>
      <c r="CU223" s="48"/>
      <c r="CV223" s="48"/>
      <c r="CW223" s="48"/>
      <c r="CX223" s="48"/>
      <c r="CY223" s="48"/>
      <c r="CZ223" s="48"/>
      <c r="DA223" s="48"/>
      <c r="DB223" s="48"/>
      <c r="DC223" s="48"/>
      <c r="DH223" s="48"/>
      <c r="DI223" s="48"/>
      <c r="DJ223" s="48"/>
      <c r="DL223" s="48"/>
      <c r="DM223" s="48"/>
      <c r="DO223" s="48"/>
      <c r="DQ223" s="48"/>
      <c r="EG223" s="48"/>
      <c r="FQ223" s="255"/>
      <c r="FR223" s="255"/>
      <c r="HR223" s="255"/>
    </row>
    <row r="224" spans="1:226" ht="12.5">
      <c r="A224" s="118"/>
      <c r="B224" s="118"/>
      <c r="C224" s="118"/>
      <c r="D224" s="118"/>
      <c r="E224" s="11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c r="AS224" s="48"/>
      <c r="AT224" s="48"/>
      <c r="AU224" s="48"/>
      <c r="AV224" s="48"/>
      <c r="AW224" s="48"/>
      <c r="AX224" s="48"/>
      <c r="AY224" s="48"/>
      <c r="AZ224" s="48"/>
      <c r="BA224" s="48"/>
      <c r="BB224" s="48"/>
      <c r="BC224" s="48"/>
      <c r="BD224" s="48"/>
      <c r="BE224" s="48"/>
      <c r="BF224" s="48"/>
      <c r="BG224" s="48"/>
      <c r="BH224" s="48"/>
      <c r="BI224" s="48"/>
      <c r="BJ224" s="48"/>
      <c r="BK224" s="48"/>
      <c r="BL224" s="48"/>
      <c r="BM224" s="48"/>
      <c r="BN224" s="48"/>
      <c r="BO224" s="48"/>
      <c r="BP224" s="48"/>
      <c r="BQ224" s="48"/>
      <c r="BR224" s="48"/>
      <c r="BS224" s="48"/>
      <c r="BT224" s="48"/>
      <c r="BU224" s="48"/>
      <c r="BV224" s="48"/>
      <c r="BW224" s="48"/>
      <c r="BX224" s="48"/>
      <c r="BY224" s="48"/>
      <c r="BZ224" s="48"/>
      <c r="CA224" s="48"/>
      <c r="CB224" s="48"/>
      <c r="CC224" s="48"/>
      <c r="CD224" s="48"/>
      <c r="CE224" s="48"/>
      <c r="CF224" s="48"/>
      <c r="CG224" s="48"/>
      <c r="CH224" s="48"/>
      <c r="CI224" s="48"/>
      <c r="CJ224" s="48"/>
      <c r="CK224" s="48"/>
      <c r="CL224" s="48"/>
      <c r="CM224" s="48"/>
      <c r="CN224" s="48"/>
      <c r="CO224" s="48"/>
      <c r="CP224" s="48"/>
      <c r="CQ224" s="48"/>
      <c r="CR224" s="48"/>
      <c r="CS224" s="48"/>
      <c r="CT224" s="48"/>
      <c r="CU224" s="48"/>
      <c r="CV224" s="48"/>
      <c r="CW224" s="48"/>
      <c r="CX224" s="48"/>
      <c r="CY224" s="48"/>
      <c r="CZ224" s="48"/>
      <c r="DA224" s="48"/>
      <c r="DB224" s="48"/>
      <c r="DC224" s="48"/>
      <c r="DH224" s="48"/>
      <c r="DI224" s="48"/>
      <c r="DJ224" s="48"/>
      <c r="DL224" s="48"/>
      <c r="DM224" s="48"/>
      <c r="DO224" s="48"/>
      <c r="DQ224" s="48"/>
      <c r="EG224" s="48"/>
      <c r="FQ224" s="255"/>
      <c r="FR224" s="255"/>
      <c r="HR224" s="255"/>
    </row>
    <row r="225" spans="1:226" ht="12.5">
      <c r="A225" s="118"/>
      <c r="B225" s="118"/>
      <c r="C225" s="118"/>
      <c r="D225" s="118"/>
      <c r="E225" s="11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c r="AS225" s="48"/>
      <c r="AT225" s="48"/>
      <c r="AU225" s="48"/>
      <c r="AV225" s="48"/>
      <c r="AW225" s="48"/>
      <c r="AX225" s="48"/>
      <c r="AY225" s="48"/>
      <c r="AZ225" s="48"/>
      <c r="BA225" s="48"/>
      <c r="BB225" s="48"/>
      <c r="BC225" s="48"/>
      <c r="BD225" s="48"/>
      <c r="BE225" s="48"/>
      <c r="BF225" s="48"/>
      <c r="BG225" s="48"/>
      <c r="BH225" s="48"/>
      <c r="BI225" s="48"/>
      <c r="BJ225" s="48"/>
      <c r="BK225" s="48"/>
      <c r="BL225" s="48"/>
      <c r="BM225" s="48"/>
      <c r="BN225" s="48"/>
      <c r="BO225" s="48"/>
      <c r="BP225" s="48"/>
      <c r="BQ225" s="48"/>
      <c r="BR225" s="48"/>
      <c r="BS225" s="48"/>
      <c r="BT225" s="48"/>
      <c r="BU225" s="48"/>
      <c r="BV225" s="48"/>
      <c r="BW225" s="48"/>
      <c r="BX225" s="48"/>
      <c r="BY225" s="48"/>
      <c r="BZ225" s="48"/>
      <c r="CA225" s="48"/>
      <c r="CB225" s="48"/>
      <c r="CC225" s="48"/>
      <c r="CD225" s="48"/>
      <c r="CE225" s="48"/>
      <c r="CF225" s="48"/>
      <c r="CG225" s="48"/>
      <c r="CH225" s="48"/>
      <c r="CI225" s="48"/>
      <c r="CJ225" s="48"/>
      <c r="CK225" s="48"/>
      <c r="CL225" s="48"/>
      <c r="CM225" s="48"/>
      <c r="CN225" s="48"/>
      <c r="CO225" s="48"/>
      <c r="CP225" s="48"/>
      <c r="CQ225" s="48"/>
      <c r="CR225" s="48"/>
      <c r="CS225" s="48"/>
      <c r="CT225" s="48"/>
      <c r="CU225" s="48"/>
      <c r="CV225" s="48"/>
      <c r="CW225" s="48"/>
      <c r="CX225" s="48"/>
      <c r="CY225" s="48"/>
      <c r="CZ225" s="48"/>
      <c r="DA225" s="48"/>
      <c r="DB225" s="48"/>
      <c r="DC225" s="48"/>
      <c r="DH225" s="48"/>
      <c r="DI225" s="48"/>
      <c r="DJ225" s="48"/>
      <c r="DL225" s="48"/>
      <c r="DM225" s="48"/>
      <c r="DO225" s="48"/>
      <c r="DQ225" s="48"/>
      <c r="EG225" s="48"/>
      <c r="FQ225" s="255"/>
      <c r="FR225" s="255"/>
      <c r="HR225" s="255"/>
    </row>
    <row r="226" spans="1:226" ht="12.5">
      <c r="A226" s="118"/>
      <c r="B226" s="118"/>
      <c r="C226" s="118"/>
      <c r="D226" s="118"/>
      <c r="E226" s="11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c r="AK226" s="48"/>
      <c r="AL226" s="48"/>
      <c r="AM226" s="48"/>
      <c r="AN226" s="48"/>
      <c r="AO226" s="48"/>
      <c r="AP226" s="48"/>
      <c r="AQ226" s="48"/>
      <c r="AR226" s="48"/>
      <c r="AS226" s="48"/>
      <c r="AT226" s="48"/>
      <c r="AU226" s="48"/>
      <c r="AV226" s="48"/>
      <c r="AW226" s="48"/>
      <c r="AX226" s="48"/>
      <c r="AY226" s="48"/>
      <c r="AZ226" s="48"/>
      <c r="BA226" s="48"/>
      <c r="BB226" s="48"/>
      <c r="BC226" s="48"/>
      <c r="BD226" s="48"/>
      <c r="BE226" s="48"/>
      <c r="BF226" s="48"/>
      <c r="BG226" s="48"/>
      <c r="BH226" s="48"/>
      <c r="BI226" s="48"/>
      <c r="BJ226" s="48"/>
      <c r="BK226" s="48"/>
      <c r="BL226" s="48"/>
      <c r="BM226" s="48"/>
      <c r="BN226" s="48"/>
      <c r="BO226" s="48"/>
      <c r="BP226" s="48"/>
      <c r="BQ226" s="48"/>
      <c r="BR226" s="48"/>
      <c r="BS226" s="48"/>
      <c r="BT226" s="48"/>
      <c r="BU226" s="48"/>
      <c r="BV226" s="48"/>
      <c r="BW226" s="48"/>
      <c r="BX226" s="48"/>
      <c r="BY226" s="48"/>
      <c r="BZ226" s="48"/>
      <c r="CA226" s="48"/>
      <c r="CB226" s="48"/>
      <c r="CC226" s="48"/>
      <c r="CD226" s="48"/>
      <c r="CE226" s="48"/>
      <c r="CF226" s="48"/>
      <c r="CG226" s="48"/>
      <c r="CH226" s="48"/>
      <c r="CI226" s="48"/>
      <c r="CJ226" s="48"/>
      <c r="CK226" s="48"/>
      <c r="CL226" s="48"/>
      <c r="CM226" s="48"/>
      <c r="CN226" s="48"/>
      <c r="CO226" s="48"/>
      <c r="CP226" s="48"/>
      <c r="CQ226" s="48"/>
      <c r="CR226" s="48"/>
      <c r="CS226" s="48"/>
      <c r="CT226" s="48"/>
      <c r="CU226" s="48"/>
      <c r="CV226" s="48"/>
      <c r="CW226" s="48"/>
      <c r="CX226" s="48"/>
      <c r="CY226" s="48"/>
      <c r="CZ226" s="48"/>
      <c r="DA226" s="48"/>
      <c r="DB226" s="48"/>
      <c r="DC226" s="48"/>
      <c r="DH226" s="48"/>
      <c r="DI226" s="48"/>
      <c r="DJ226" s="48"/>
      <c r="DL226" s="48"/>
      <c r="DM226" s="48"/>
      <c r="DO226" s="48"/>
      <c r="DQ226" s="48"/>
      <c r="EG226" s="48"/>
      <c r="FQ226" s="255"/>
      <c r="FR226" s="255"/>
      <c r="HR226" s="255"/>
    </row>
    <row r="227" spans="1:226" ht="12.5">
      <c r="A227" s="118"/>
      <c r="B227" s="118"/>
      <c r="C227" s="118"/>
      <c r="D227" s="118"/>
      <c r="E227" s="11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c r="AS227" s="48"/>
      <c r="AT227" s="48"/>
      <c r="AU227" s="48"/>
      <c r="AV227" s="48"/>
      <c r="AW227" s="48"/>
      <c r="AX227" s="48"/>
      <c r="AY227" s="48"/>
      <c r="AZ227" s="48"/>
      <c r="BA227" s="48"/>
      <c r="BB227" s="48"/>
      <c r="BC227" s="48"/>
      <c r="BD227" s="48"/>
      <c r="BE227" s="48"/>
      <c r="BF227" s="48"/>
      <c r="BG227" s="48"/>
      <c r="BH227" s="48"/>
      <c r="BI227" s="48"/>
      <c r="BJ227" s="48"/>
      <c r="BK227" s="48"/>
      <c r="BL227" s="48"/>
      <c r="BM227" s="48"/>
      <c r="BN227" s="48"/>
      <c r="BO227" s="48"/>
      <c r="BP227" s="48"/>
      <c r="BQ227" s="48"/>
      <c r="BR227" s="48"/>
      <c r="BS227" s="48"/>
      <c r="BT227" s="48"/>
      <c r="BU227" s="48"/>
      <c r="BV227" s="48"/>
      <c r="BW227" s="48"/>
      <c r="BX227" s="48"/>
      <c r="BY227" s="48"/>
      <c r="BZ227" s="48"/>
      <c r="CA227" s="48"/>
      <c r="CB227" s="48"/>
      <c r="CC227" s="48"/>
      <c r="CD227" s="48"/>
      <c r="CE227" s="48"/>
      <c r="CF227" s="48"/>
      <c r="CG227" s="48"/>
      <c r="CH227" s="48"/>
      <c r="CI227" s="48"/>
      <c r="CJ227" s="48"/>
      <c r="CK227" s="48"/>
      <c r="CL227" s="48"/>
      <c r="CM227" s="48"/>
      <c r="CN227" s="48"/>
      <c r="CO227" s="48"/>
      <c r="CP227" s="48"/>
      <c r="CQ227" s="48"/>
      <c r="CR227" s="48"/>
      <c r="CS227" s="48"/>
      <c r="CT227" s="48"/>
      <c r="CU227" s="48"/>
      <c r="CV227" s="48"/>
      <c r="CW227" s="48"/>
      <c r="CX227" s="48"/>
      <c r="CY227" s="48"/>
      <c r="CZ227" s="48"/>
      <c r="DA227" s="48"/>
      <c r="DB227" s="48"/>
      <c r="DC227" s="48"/>
      <c r="DH227" s="48"/>
      <c r="DI227" s="48"/>
      <c r="DJ227" s="48"/>
      <c r="DL227" s="48"/>
      <c r="DM227" s="48"/>
      <c r="DO227" s="48"/>
      <c r="DQ227" s="48"/>
      <c r="EG227" s="48"/>
      <c r="FQ227" s="255"/>
      <c r="FR227" s="255"/>
      <c r="HR227" s="255"/>
    </row>
    <row r="228" spans="1:226" ht="12.5">
      <c r="A228" s="118"/>
      <c r="B228" s="118"/>
      <c r="C228" s="118"/>
      <c r="D228" s="118"/>
      <c r="E228" s="11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c r="AK228" s="48"/>
      <c r="AL228" s="48"/>
      <c r="AM228" s="48"/>
      <c r="AN228" s="48"/>
      <c r="AO228" s="48"/>
      <c r="AP228" s="48"/>
      <c r="AQ228" s="48"/>
      <c r="AR228" s="48"/>
      <c r="AS228" s="48"/>
      <c r="AT228" s="48"/>
      <c r="AU228" s="48"/>
      <c r="AV228" s="48"/>
      <c r="AW228" s="48"/>
      <c r="AX228" s="48"/>
      <c r="AY228" s="48"/>
      <c r="AZ228" s="48"/>
      <c r="BA228" s="48"/>
      <c r="BB228" s="48"/>
      <c r="BC228" s="48"/>
      <c r="BD228" s="48"/>
      <c r="BE228" s="48"/>
      <c r="BF228" s="48"/>
      <c r="BG228" s="48"/>
      <c r="BH228" s="48"/>
      <c r="BI228" s="48"/>
      <c r="BJ228" s="48"/>
      <c r="BK228" s="48"/>
      <c r="BL228" s="48"/>
      <c r="BM228" s="48"/>
      <c r="BN228" s="48"/>
      <c r="BO228" s="48"/>
      <c r="BP228" s="48"/>
      <c r="BQ228" s="48"/>
      <c r="BR228" s="48"/>
      <c r="BS228" s="48"/>
      <c r="BT228" s="48"/>
      <c r="BU228" s="48"/>
      <c r="BV228" s="48"/>
      <c r="BW228" s="48"/>
      <c r="BX228" s="48"/>
      <c r="BY228" s="48"/>
      <c r="BZ228" s="48"/>
      <c r="CA228" s="48"/>
      <c r="CB228" s="48"/>
      <c r="CC228" s="48"/>
      <c r="CD228" s="48"/>
      <c r="CE228" s="48"/>
      <c r="CF228" s="48"/>
      <c r="CG228" s="48"/>
      <c r="CH228" s="48"/>
      <c r="CI228" s="48"/>
      <c r="CJ228" s="48"/>
      <c r="CK228" s="48"/>
      <c r="CL228" s="48"/>
      <c r="CM228" s="48"/>
      <c r="CN228" s="48"/>
      <c r="CO228" s="48"/>
      <c r="CP228" s="48"/>
      <c r="CQ228" s="48"/>
      <c r="CR228" s="48"/>
      <c r="CS228" s="48"/>
      <c r="CT228" s="48"/>
      <c r="CU228" s="48"/>
      <c r="CV228" s="48"/>
      <c r="CW228" s="48"/>
      <c r="CX228" s="48"/>
      <c r="CY228" s="48"/>
      <c r="CZ228" s="48"/>
      <c r="DA228" s="48"/>
      <c r="DB228" s="48"/>
      <c r="DC228" s="48"/>
      <c r="DH228" s="48"/>
      <c r="DI228" s="48"/>
      <c r="DJ228" s="48"/>
      <c r="DL228" s="48"/>
      <c r="DM228" s="48"/>
      <c r="DO228" s="48"/>
      <c r="DQ228" s="48"/>
      <c r="EG228" s="48"/>
      <c r="FQ228" s="255"/>
      <c r="FR228" s="255"/>
      <c r="HR228" s="255"/>
    </row>
    <row r="229" spans="1:226" ht="12.5">
      <c r="A229" s="118"/>
      <c r="B229" s="118"/>
      <c r="C229" s="118"/>
      <c r="D229" s="118"/>
      <c r="E229" s="11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c r="AS229" s="48"/>
      <c r="AT229" s="48"/>
      <c r="AU229" s="48"/>
      <c r="AV229" s="48"/>
      <c r="AW229" s="48"/>
      <c r="AX229" s="48"/>
      <c r="AY229" s="48"/>
      <c r="AZ229" s="48"/>
      <c r="BA229" s="48"/>
      <c r="BB229" s="48"/>
      <c r="BC229" s="48"/>
      <c r="BD229" s="48"/>
      <c r="BE229" s="48"/>
      <c r="BF229" s="48"/>
      <c r="BG229" s="48"/>
      <c r="BH229" s="48"/>
      <c r="BI229" s="48"/>
      <c r="BJ229" s="48"/>
      <c r="BK229" s="48"/>
      <c r="BL229" s="48"/>
      <c r="BM229" s="48"/>
      <c r="BN229" s="48"/>
      <c r="BO229" s="48"/>
      <c r="BP229" s="48"/>
      <c r="BQ229" s="48"/>
      <c r="BR229" s="48"/>
      <c r="BS229" s="48"/>
      <c r="BT229" s="48"/>
      <c r="BU229" s="48"/>
      <c r="BV229" s="48"/>
      <c r="BW229" s="48"/>
      <c r="BX229" s="48"/>
      <c r="BY229" s="48"/>
      <c r="BZ229" s="48"/>
      <c r="CA229" s="48"/>
      <c r="CB229" s="48"/>
      <c r="CC229" s="48"/>
      <c r="CD229" s="48"/>
      <c r="CE229" s="48"/>
      <c r="CF229" s="48"/>
      <c r="CG229" s="48"/>
      <c r="CH229" s="48"/>
      <c r="CI229" s="48"/>
      <c r="CJ229" s="48"/>
      <c r="CK229" s="48"/>
      <c r="CL229" s="48"/>
      <c r="CM229" s="48"/>
      <c r="CN229" s="48"/>
      <c r="CO229" s="48"/>
      <c r="CP229" s="48"/>
      <c r="CQ229" s="48"/>
      <c r="CR229" s="48"/>
      <c r="CS229" s="48"/>
      <c r="CT229" s="48"/>
      <c r="CU229" s="48"/>
      <c r="CV229" s="48"/>
      <c r="CW229" s="48"/>
      <c r="CX229" s="48"/>
      <c r="CY229" s="48"/>
      <c r="CZ229" s="48"/>
      <c r="DA229" s="48"/>
      <c r="DB229" s="48"/>
      <c r="DC229" s="48"/>
      <c r="DH229" s="48"/>
      <c r="DI229" s="48"/>
      <c r="DJ229" s="48"/>
      <c r="DL229" s="48"/>
      <c r="DM229" s="48"/>
      <c r="DO229" s="48"/>
      <c r="DQ229" s="48"/>
      <c r="EG229" s="48"/>
      <c r="FQ229" s="255"/>
      <c r="FR229" s="255"/>
      <c r="HR229" s="255"/>
    </row>
    <row r="230" spans="1:226" ht="12.5">
      <c r="A230" s="118"/>
      <c r="B230" s="118"/>
      <c r="C230" s="118"/>
      <c r="D230" s="118"/>
      <c r="E230" s="11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c r="AS230" s="48"/>
      <c r="AT230" s="48"/>
      <c r="AU230" s="48"/>
      <c r="AV230" s="48"/>
      <c r="AW230" s="48"/>
      <c r="AX230" s="48"/>
      <c r="AY230" s="48"/>
      <c r="AZ230" s="48"/>
      <c r="BA230" s="48"/>
      <c r="BB230" s="48"/>
      <c r="BC230" s="48"/>
      <c r="BD230" s="48"/>
      <c r="BE230" s="48"/>
      <c r="BF230" s="48"/>
      <c r="BG230" s="48"/>
      <c r="BH230" s="48"/>
      <c r="BI230" s="48"/>
      <c r="BJ230" s="48"/>
      <c r="BK230" s="48"/>
      <c r="BL230" s="48"/>
      <c r="BM230" s="48"/>
      <c r="BN230" s="48"/>
      <c r="BO230" s="48"/>
      <c r="BP230" s="48"/>
      <c r="BQ230" s="48"/>
      <c r="BR230" s="48"/>
      <c r="BS230" s="48"/>
      <c r="BT230" s="48"/>
      <c r="BU230" s="48"/>
      <c r="BV230" s="48"/>
      <c r="BW230" s="48"/>
      <c r="BX230" s="48"/>
      <c r="BY230" s="48"/>
      <c r="BZ230" s="48"/>
      <c r="CA230" s="48"/>
      <c r="CB230" s="48"/>
      <c r="CC230" s="48"/>
      <c r="CD230" s="48"/>
      <c r="CE230" s="48"/>
      <c r="CF230" s="48"/>
      <c r="CG230" s="48"/>
      <c r="CH230" s="48"/>
      <c r="CI230" s="48"/>
      <c r="CJ230" s="48"/>
      <c r="CK230" s="48"/>
      <c r="CL230" s="48"/>
      <c r="CM230" s="48"/>
      <c r="CN230" s="48"/>
      <c r="CO230" s="48"/>
      <c r="CP230" s="48"/>
      <c r="CQ230" s="48"/>
      <c r="CR230" s="48"/>
      <c r="CS230" s="48"/>
      <c r="CT230" s="48"/>
      <c r="CU230" s="48"/>
      <c r="CV230" s="48"/>
      <c r="CW230" s="48"/>
      <c r="CX230" s="48"/>
      <c r="CY230" s="48"/>
      <c r="CZ230" s="48"/>
      <c r="DA230" s="48"/>
      <c r="DB230" s="48"/>
      <c r="DC230" s="48"/>
      <c r="DH230" s="48"/>
      <c r="DI230" s="48"/>
      <c r="DJ230" s="48"/>
      <c r="DL230" s="48"/>
      <c r="DM230" s="48"/>
      <c r="DO230" s="48"/>
      <c r="DQ230" s="48"/>
      <c r="EG230" s="48"/>
      <c r="FQ230" s="255"/>
      <c r="FR230" s="255"/>
      <c r="HR230" s="255"/>
    </row>
    <row r="231" spans="1:226" ht="12.5">
      <c r="A231" s="118"/>
      <c r="B231" s="118"/>
      <c r="C231" s="118"/>
      <c r="D231" s="118"/>
      <c r="E231" s="11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c r="AY231" s="48"/>
      <c r="AZ231" s="48"/>
      <c r="BA231" s="48"/>
      <c r="BB231" s="48"/>
      <c r="BC231" s="48"/>
      <c r="BD231" s="48"/>
      <c r="BE231" s="48"/>
      <c r="BF231" s="48"/>
      <c r="BG231" s="48"/>
      <c r="BH231" s="48"/>
      <c r="BI231" s="48"/>
      <c r="BJ231" s="48"/>
      <c r="BK231" s="48"/>
      <c r="BL231" s="48"/>
      <c r="BM231" s="48"/>
      <c r="BN231" s="48"/>
      <c r="BO231" s="48"/>
      <c r="BP231" s="48"/>
      <c r="BQ231" s="48"/>
      <c r="BR231" s="48"/>
      <c r="BS231" s="48"/>
      <c r="BT231" s="48"/>
      <c r="BU231" s="48"/>
      <c r="BV231" s="48"/>
      <c r="BW231" s="48"/>
      <c r="BX231" s="48"/>
      <c r="BY231" s="48"/>
      <c r="BZ231" s="48"/>
      <c r="CA231" s="48"/>
      <c r="CB231" s="48"/>
      <c r="CC231" s="48"/>
      <c r="CD231" s="48"/>
      <c r="CE231" s="48"/>
      <c r="CF231" s="48"/>
      <c r="CG231" s="48"/>
      <c r="CH231" s="48"/>
      <c r="CI231" s="48"/>
      <c r="CJ231" s="48"/>
      <c r="CK231" s="48"/>
      <c r="CL231" s="48"/>
      <c r="CM231" s="48"/>
      <c r="CN231" s="48"/>
      <c r="CO231" s="48"/>
      <c r="CP231" s="48"/>
      <c r="CQ231" s="48"/>
      <c r="CR231" s="48"/>
      <c r="CS231" s="48"/>
      <c r="CT231" s="48"/>
      <c r="CU231" s="48"/>
      <c r="CV231" s="48"/>
      <c r="CW231" s="48"/>
      <c r="CX231" s="48"/>
      <c r="CY231" s="48"/>
      <c r="CZ231" s="48"/>
      <c r="DA231" s="48"/>
      <c r="DB231" s="48"/>
      <c r="DC231" s="48"/>
      <c r="DH231" s="48"/>
      <c r="DI231" s="48"/>
      <c r="DJ231" s="48"/>
      <c r="DL231" s="48"/>
      <c r="DM231" s="48"/>
      <c r="DO231" s="48"/>
      <c r="DQ231" s="48"/>
      <c r="EG231" s="48"/>
      <c r="FQ231" s="255"/>
      <c r="FR231" s="255"/>
      <c r="HR231" s="255"/>
    </row>
    <row r="232" spans="1:226" ht="12.5">
      <c r="A232" s="118"/>
      <c r="B232" s="118"/>
      <c r="C232" s="118"/>
      <c r="D232" s="118"/>
      <c r="E232" s="11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c r="AK232" s="48"/>
      <c r="AL232" s="48"/>
      <c r="AM232" s="48"/>
      <c r="AN232" s="48"/>
      <c r="AO232" s="48"/>
      <c r="AP232" s="48"/>
      <c r="AQ232" s="48"/>
      <c r="AR232" s="48"/>
      <c r="AS232" s="48"/>
      <c r="AT232" s="48"/>
      <c r="AU232" s="48"/>
      <c r="AV232" s="48"/>
      <c r="AW232" s="48"/>
      <c r="AX232" s="48"/>
      <c r="AY232" s="48"/>
      <c r="AZ232" s="48"/>
      <c r="BA232" s="48"/>
      <c r="BB232" s="48"/>
      <c r="BC232" s="48"/>
      <c r="BD232" s="48"/>
      <c r="BE232" s="48"/>
      <c r="BF232" s="48"/>
      <c r="BG232" s="48"/>
      <c r="BH232" s="48"/>
      <c r="BI232" s="48"/>
      <c r="BJ232" s="48"/>
      <c r="BK232" s="48"/>
      <c r="BL232" s="48"/>
      <c r="BM232" s="48"/>
      <c r="BN232" s="48"/>
      <c r="BO232" s="48"/>
      <c r="BP232" s="48"/>
      <c r="BQ232" s="48"/>
      <c r="BR232" s="48"/>
      <c r="BS232" s="48"/>
      <c r="BT232" s="48"/>
      <c r="BU232" s="48"/>
      <c r="BV232" s="48"/>
      <c r="BW232" s="48"/>
      <c r="BX232" s="48"/>
      <c r="BY232" s="48"/>
      <c r="BZ232" s="48"/>
      <c r="CA232" s="48"/>
      <c r="CB232" s="48"/>
      <c r="CC232" s="48"/>
      <c r="CD232" s="48"/>
      <c r="CE232" s="48"/>
      <c r="CF232" s="48"/>
      <c r="CG232" s="48"/>
      <c r="CH232" s="48"/>
      <c r="CI232" s="48"/>
      <c r="CJ232" s="48"/>
      <c r="CK232" s="48"/>
      <c r="CL232" s="48"/>
      <c r="CM232" s="48"/>
      <c r="CN232" s="48"/>
      <c r="CO232" s="48"/>
      <c r="CP232" s="48"/>
      <c r="CQ232" s="48"/>
      <c r="CR232" s="48"/>
      <c r="CS232" s="48"/>
      <c r="CT232" s="48"/>
      <c r="CU232" s="48"/>
      <c r="CV232" s="48"/>
      <c r="CW232" s="48"/>
      <c r="CX232" s="48"/>
      <c r="CY232" s="48"/>
      <c r="CZ232" s="48"/>
      <c r="DA232" s="48"/>
      <c r="DB232" s="48"/>
      <c r="DC232" s="48"/>
      <c r="DH232" s="48"/>
      <c r="DI232" s="48"/>
      <c r="DJ232" s="48"/>
      <c r="DL232" s="48"/>
      <c r="DM232" s="48"/>
      <c r="DO232" s="48"/>
      <c r="DQ232" s="48"/>
      <c r="EG232" s="48"/>
      <c r="FQ232" s="255"/>
      <c r="FR232" s="255"/>
      <c r="HR232" s="255"/>
    </row>
    <row r="233" spans="1:226" ht="12.5">
      <c r="A233" s="118"/>
      <c r="B233" s="118"/>
      <c r="C233" s="118"/>
      <c r="D233" s="118"/>
      <c r="E233" s="11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c r="AX233" s="48"/>
      <c r="AY233" s="48"/>
      <c r="AZ233" s="48"/>
      <c r="BA233" s="48"/>
      <c r="BB233" s="48"/>
      <c r="BC233" s="48"/>
      <c r="BD233" s="48"/>
      <c r="BE233" s="48"/>
      <c r="BF233" s="48"/>
      <c r="BG233" s="48"/>
      <c r="BH233" s="48"/>
      <c r="BI233" s="48"/>
      <c r="BJ233" s="48"/>
      <c r="BK233" s="48"/>
      <c r="BL233" s="48"/>
      <c r="BM233" s="48"/>
      <c r="BN233" s="48"/>
      <c r="BO233" s="48"/>
      <c r="BP233" s="48"/>
      <c r="BQ233" s="48"/>
      <c r="BR233" s="48"/>
      <c r="BS233" s="48"/>
      <c r="BT233" s="48"/>
      <c r="BU233" s="48"/>
      <c r="BV233" s="48"/>
      <c r="BW233" s="48"/>
      <c r="BX233" s="48"/>
      <c r="BY233" s="48"/>
      <c r="BZ233" s="48"/>
      <c r="CA233" s="48"/>
      <c r="CB233" s="48"/>
      <c r="CC233" s="48"/>
      <c r="CD233" s="48"/>
      <c r="CE233" s="48"/>
      <c r="CF233" s="48"/>
      <c r="CG233" s="48"/>
      <c r="CH233" s="48"/>
      <c r="CI233" s="48"/>
      <c r="CJ233" s="48"/>
      <c r="CK233" s="48"/>
      <c r="CL233" s="48"/>
      <c r="CM233" s="48"/>
      <c r="CN233" s="48"/>
      <c r="CO233" s="48"/>
      <c r="CP233" s="48"/>
      <c r="CQ233" s="48"/>
      <c r="CR233" s="48"/>
      <c r="CS233" s="48"/>
      <c r="CT233" s="48"/>
      <c r="CU233" s="48"/>
      <c r="CV233" s="48"/>
      <c r="CW233" s="48"/>
      <c r="CX233" s="48"/>
      <c r="CY233" s="48"/>
      <c r="CZ233" s="48"/>
      <c r="DA233" s="48"/>
      <c r="DB233" s="48"/>
      <c r="DC233" s="48"/>
      <c r="DH233" s="48"/>
      <c r="DI233" s="48"/>
      <c r="DJ233" s="48"/>
      <c r="DL233" s="48"/>
      <c r="DM233" s="48"/>
      <c r="DO233" s="48"/>
      <c r="DQ233" s="48"/>
      <c r="EG233" s="48"/>
      <c r="FQ233" s="255"/>
      <c r="FR233" s="255"/>
      <c r="HR233" s="255"/>
    </row>
    <row r="234" spans="1:226" ht="12.5">
      <c r="A234" s="118"/>
      <c r="B234" s="118"/>
      <c r="C234" s="118"/>
      <c r="D234" s="118"/>
      <c r="E234" s="11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c r="AX234" s="48"/>
      <c r="AY234" s="48"/>
      <c r="AZ234" s="48"/>
      <c r="BA234" s="48"/>
      <c r="BB234" s="48"/>
      <c r="BC234" s="48"/>
      <c r="BD234" s="48"/>
      <c r="BE234" s="48"/>
      <c r="BF234" s="48"/>
      <c r="BG234" s="48"/>
      <c r="BH234" s="48"/>
      <c r="BI234" s="48"/>
      <c r="BJ234" s="48"/>
      <c r="BK234" s="48"/>
      <c r="BL234" s="48"/>
      <c r="BM234" s="48"/>
      <c r="BN234" s="48"/>
      <c r="BO234" s="48"/>
      <c r="BP234" s="48"/>
      <c r="BQ234" s="48"/>
      <c r="BR234" s="48"/>
      <c r="BS234" s="48"/>
      <c r="BT234" s="48"/>
      <c r="BU234" s="48"/>
      <c r="BV234" s="48"/>
      <c r="BW234" s="48"/>
      <c r="BX234" s="48"/>
      <c r="BY234" s="48"/>
      <c r="BZ234" s="48"/>
      <c r="CA234" s="48"/>
      <c r="CB234" s="48"/>
      <c r="CC234" s="48"/>
      <c r="CD234" s="48"/>
      <c r="CE234" s="48"/>
      <c r="CF234" s="48"/>
      <c r="CG234" s="48"/>
      <c r="CH234" s="48"/>
      <c r="CI234" s="48"/>
      <c r="CJ234" s="48"/>
      <c r="CK234" s="48"/>
      <c r="CL234" s="48"/>
      <c r="CM234" s="48"/>
      <c r="CN234" s="48"/>
      <c r="CO234" s="48"/>
      <c r="CP234" s="48"/>
      <c r="CQ234" s="48"/>
      <c r="CR234" s="48"/>
      <c r="CS234" s="48"/>
      <c r="CT234" s="48"/>
      <c r="CU234" s="48"/>
      <c r="CV234" s="48"/>
      <c r="CW234" s="48"/>
      <c r="CX234" s="48"/>
      <c r="CY234" s="48"/>
      <c r="CZ234" s="48"/>
      <c r="DA234" s="48"/>
      <c r="DB234" s="48"/>
      <c r="DC234" s="48"/>
      <c r="DH234" s="48"/>
      <c r="DI234" s="48"/>
      <c r="DJ234" s="48"/>
      <c r="DL234" s="48"/>
      <c r="DM234" s="48"/>
      <c r="DO234" s="48"/>
      <c r="DQ234" s="48"/>
      <c r="EG234" s="48"/>
      <c r="FQ234" s="255"/>
      <c r="FR234" s="255"/>
      <c r="HR234" s="255"/>
    </row>
    <row r="235" spans="1:226" ht="12.5">
      <c r="A235" s="118"/>
      <c r="B235" s="118"/>
      <c r="C235" s="118"/>
      <c r="D235" s="118"/>
      <c r="E235" s="11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c r="AX235" s="48"/>
      <c r="AY235" s="48"/>
      <c r="AZ235" s="48"/>
      <c r="BA235" s="48"/>
      <c r="BB235" s="48"/>
      <c r="BC235" s="48"/>
      <c r="BD235" s="48"/>
      <c r="BE235" s="48"/>
      <c r="BF235" s="48"/>
      <c r="BG235" s="48"/>
      <c r="BH235" s="48"/>
      <c r="BI235" s="48"/>
      <c r="BJ235" s="48"/>
      <c r="BK235" s="48"/>
      <c r="BL235" s="48"/>
      <c r="BM235" s="48"/>
      <c r="BN235" s="48"/>
      <c r="BO235" s="48"/>
      <c r="BP235" s="48"/>
      <c r="BQ235" s="48"/>
      <c r="BR235" s="48"/>
      <c r="BS235" s="48"/>
      <c r="BT235" s="48"/>
      <c r="BU235" s="48"/>
      <c r="BV235" s="48"/>
      <c r="BW235" s="48"/>
      <c r="BX235" s="48"/>
      <c r="BY235" s="48"/>
      <c r="BZ235" s="48"/>
      <c r="CA235" s="48"/>
      <c r="CB235" s="48"/>
      <c r="CC235" s="48"/>
      <c r="CD235" s="48"/>
      <c r="CE235" s="48"/>
      <c r="CF235" s="48"/>
      <c r="CG235" s="48"/>
      <c r="CH235" s="48"/>
      <c r="CI235" s="48"/>
      <c r="CJ235" s="48"/>
      <c r="CK235" s="48"/>
      <c r="CL235" s="48"/>
      <c r="CM235" s="48"/>
      <c r="CN235" s="48"/>
      <c r="CO235" s="48"/>
      <c r="CP235" s="48"/>
      <c r="CQ235" s="48"/>
      <c r="CR235" s="48"/>
      <c r="CS235" s="48"/>
      <c r="CT235" s="48"/>
      <c r="CU235" s="48"/>
      <c r="CV235" s="48"/>
      <c r="CW235" s="48"/>
      <c r="CX235" s="48"/>
      <c r="CY235" s="48"/>
      <c r="CZ235" s="48"/>
      <c r="DA235" s="48"/>
      <c r="DB235" s="48"/>
      <c r="DC235" s="48"/>
      <c r="DH235" s="48"/>
      <c r="DI235" s="48"/>
      <c r="DJ235" s="48"/>
      <c r="DL235" s="48"/>
      <c r="DM235" s="48"/>
      <c r="DO235" s="48"/>
      <c r="DQ235" s="48"/>
      <c r="EG235" s="48"/>
      <c r="FQ235" s="255"/>
      <c r="FR235" s="255"/>
      <c r="HR235" s="255"/>
    </row>
    <row r="236" spans="1:226" ht="12.5">
      <c r="A236" s="118"/>
      <c r="B236" s="118"/>
      <c r="C236" s="118"/>
      <c r="D236" s="118"/>
      <c r="E236" s="11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c r="AX236" s="48"/>
      <c r="AY236" s="48"/>
      <c r="AZ236" s="48"/>
      <c r="BA236" s="48"/>
      <c r="BB236" s="48"/>
      <c r="BC236" s="48"/>
      <c r="BD236" s="48"/>
      <c r="BE236" s="48"/>
      <c r="BF236" s="48"/>
      <c r="BG236" s="48"/>
      <c r="BH236" s="48"/>
      <c r="BI236" s="48"/>
      <c r="BJ236" s="48"/>
      <c r="BK236" s="48"/>
      <c r="BL236" s="48"/>
      <c r="BM236" s="48"/>
      <c r="BN236" s="48"/>
      <c r="BO236" s="48"/>
      <c r="BP236" s="48"/>
      <c r="BQ236" s="48"/>
      <c r="BR236" s="48"/>
      <c r="BS236" s="48"/>
      <c r="BT236" s="48"/>
      <c r="BU236" s="48"/>
      <c r="BV236" s="48"/>
      <c r="BW236" s="48"/>
      <c r="BX236" s="48"/>
      <c r="BY236" s="48"/>
      <c r="BZ236" s="48"/>
      <c r="CA236" s="48"/>
      <c r="CB236" s="48"/>
      <c r="CC236" s="48"/>
      <c r="CD236" s="48"/>
      <c r="CE236" s="48"/>
      <c r="CF236" s="48"/>
      <c r="CG236" s="48"/>
      <c r="CH236" s="48"/>
      <c r="CI236" s="48"/>
      <c r="CJ236" s="48"/>
      <c r="CK236" s="48"/>
      <c r="CL236" s="48"/>
      <c r="CM236" s="48"/>
      <c r="CN236" s="48"/>
      <c r="CO236" s="48"/>
      <c r="CP236" s="48"/>
      <c r="CQ236" s="48"/>
      <c r="CR236" s="48"/>
      <c r="CS236" s="48"/>
      <c r="CT236" s="48"/>
      <c r="CU236" s="48"/>
      <c r="CV236" s="48"/>
      <c r="CW236" s="48"/>
      <c r="CX236" s="48"/>
      <c r="CY236" s="48"/>
      <c r="CZ236" s="48"/>
      <c r="DA236" s="48"/>
      <c r="DB236" s="48"/>
      <c r="DC236" s="48"/>
      <c r="DH236" s="48"/>
      <c r="DI236" s="48"/>
      <c r="DJ236" s="48"/>
      <c r="DL236" s="48"/>
      <c r="DM236" s="48"/>
      <c r="DO236" s="48"/>
      <c r="DQ236" s="48"/>
      <c r="EG236" s="48"/>
      <c r="FQ236" s="255"/>
      <c r="FR236" s="255"/>
      <c r="HR236" s="255"/>
    </row>
    <row r="237" spans="1:226" ht="12.5">
      <c r="A237" s="118"/>
      <c r="B237" s="118"/>
      <c r="C237" s="118"/>
      <c r="D237" s="118"/>
      <c r="E237" s="11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c r="BF237" s="48"/>
      <c r="BG237" s="48"/>
      <c r="BH237" s="48"/>
      <c r="BI237" s="48"/>
      <c r="BJ237" s="48"/>
      <c r="BK237" s="48"/>
      <c r="BL237" s="48"/>
      <c r="BM237" s="48"/>
      <c r="BN237" s="48"/>
      <c r="BO237" s="48"/>
      <c r="BP237" s="48"/>
      <c r="BQ237" s="48"/>
      <c r="BR237" s="48"/>
      <c r="BS237" s="48"/>
      <c r="BT237" s="48"/>
      <c r="BU237" s="48"/>
      <c r="BV237" s="48"/>
      <c r="BW237" s="48"/>
      <c r="BX237" s="48"/>
      <c r="BY237" s="48"/>
      <c r="BZ237" s="48"/>
      <c r="CA237" s="48"/>
      <c r="CB237" s="48"/>
      <c r="CC237" s="48"/>
      <c r="CD237" s="48"/>
      <c r="CE237" s="48"/>
      <c r="CF237" s="48"/>
      <c r="CG237" s="48"/>
      <c r="CH237" s="48"/>
      <c r="CI237" s="48"/>
      <c r="CJ237" s="48"/>
      <c r="CK237" s="48"/>
      <c r="CL237" s="48"/>
      <c r="CM237" s="48"/>
      <c r="CN237" s="48"/>
      <c r="CO237" s="48"/>
      <c r="CP237" s="48"/>
      <c r="CQ237" s="48"/>
      <c r="CR237" s="48"/>
      <c r="CS237" s="48"/>
      <c r="CT237" s="48"/>
      <c r="CU237" s="48"/>
      <c r="CV237" s="48"/>
      <c r="CW237" s="48"/>
      <c r="CX237" s="48"/>
      <c r="CY237" s="48"/>
      <c r="CZ237" s="48"/>
      <c r="DA237" s="48"/>
      <c r="DB237" s="48"/>
      <c r="DC237" s="48"/>
      <c r="DH237" s="48"/>
      <c r="DI237" s="48"/>
      <c r="DJ237" s="48"/>
      <c r="DL237" s="48"/>
      <c r="DM237" s="48"/>
      <c r="DO237" s="48"/>
      <c r="DQ237" s="48"/>
      <c r="EG237" s="48"/>
      <c r="FQ237" s="255"/>
      <c r="FR237" s="255"/>
      <c r="HR237" s="255"/>
    </row>
    <row r="238" spans="1:226" ht="12.5">
      <c r="A238" s="118"/>
      <c r="B238" s="118"/>
      <c r="C238" s="118"/>
      <c r="D238" s="118"/>
      <c r="E238" s="11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c r="AX238" s="48"/>
      <c r="AY238" s="48"/>
      <c r="AZ238" s="48"/>
      <c r="BA238" s="48"/>
      <c r="BB238" s="48"/>
      <c r="BC238" s="48"/>
      <c r="BD238" s="48"/>
      <c r="BE238" s="48"/>
      <c r="BF238" s="48"/>
      <c r="BG238" s="48"/>
      <c r="BH238" s="48"/>
      <c r="BI238" s="48"/>
      <c r="BJ238" s="48"/>
      <c r="BK238" s="48"/>
      <c r="BL238" s="48"/>
      <c r="BM238" s="48"/>
      <c r="BN238" s="48"/>
      <c r="BO238" s="48"/>
      <c r="BP238" s="48"/>
      <c r="BQ238" s="48"/>
      <c r="BR238" s="48"/>
      <c r="BS238" s="48"/>
      <c r="BT238" s="48"/>
      <c r="BU238" s="48"/>
      <c r="BV238" s="48"/>
      <c r="BW238" s="48"/>
      <c r="BX238" s="48"/>
      <c r="BY238" s="48"/>
      <c r="BZ238" s="48"/>
      <c r="CA238" s="48"/>
      <c r="CB238" s="48"/>
      <c r="CC238" s="48"/>
      <c r="CD238" s="48"/>
      <c r="CE238" s="48"/>
      <c r="CF238" s="48"/>
      <c r="CG238" s="48"/>
      <c r="CH238" s="48"/>
      <c r="CI238" s="48"/>
      <c r="CJ238" s="48"/>
      <c r="CK238" s="48"/>
      <c r="CL238" s="48"/>
      <c r="CM238" s="48"/>
      <c r="CN238" s="48"/>
      <c r="CO238" s="48"/>
      <c r="CP238" s="48"/>
      <c r="CQ238" s="48"/>
      <c r="CR238" s="48"/>
      <c r="CS238" s="48"/>
      <c r="CT238" s="48"/>
      <c r="CU238" s="48"/>
      <c r="CV238" s="48"/>
      <c r="CW238" s="48"/>
      <c r="CX238" s="48"/>
      <c r="CY238" s="48"/>
      <c r="CZ238" s="48"/>
      <c r="DA238" s="48"/>
      <c r="DB238" s="48"/>
      <c r="DC238" s="48"/>
      <c r="DH238" s="48"/>
      <c r="DI238" s="48"/>
      <c r="DJ238" s="48"/>
      <c r="DL238" s="48"/>
      <c r="DM238" s="48"/>
      <c r="DO238" s="48"/>
      <c r="DQ238" s="48"/>
      <c r="EG238" s="48"/>
      <c r="FQ238" s="255"/>
      <c r="FR238" s="255"/>
      <c r="HR238" s="255"/>
    </row>
    <row r="239" spans="1:226" ht="12.5">
      <c r="A239" s="118"/>
      <c r="B239" s="118"/>
      <c r="C239" s="118"/>
      <c r="D239" s="118"/>
      <c r="E239" s="11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c r="AX239" s="48"/>
      <c r="AY239" s="48"/>
      <c r="AZ239" s="48"/>
      <c r="BA239" s="48"/>
      <c r="BB239" s="48"/>
      <c r="BC239" s="48"/>
      <c r="BD239" s="48"/>
      <c r="BE239" s="48"/>
      <c r="BF239" s="48"/>
      <c r="BG239" s="48"/>
      <c r="BH239" s="48"/>
      <c r="BI239" s="48"/>
      <c r="BJ239" s="48"/>
      <c r="BK239" s="48"/>
      <c r="BL239" s="48"/>
      <c r="BM239" s="48"/>
      <c r="BN239" s="48"/>
      <c r="BO239" s="48"/>
      <c r="BP239" s="48"/>
      <c r="BQ239" s="48"/>
      <c r="BR239" s="48"/>
      <c r="BS239" s="48"/>
      <c r="BT239" s="48"/>
      <c r="BU239" s="48"/>
      <c r="BV239" s="48"/>
      <c r="BW239" s="48"/>
      <c r="BX239" s="48"/>
      <c r="BY239" s="48"/>
      <c r="BZ239" s="48"/>
      <c r="CA239" s="48"/>
      <c r="CB239" s="48"/>
      <c r="CC239" s="48"/>
      <c r="CD239" s="48"/>
      <c r="CE239" s="48"/>
      <c r="CF239" s="48"/>
      <c r="CG239" s="48"/>
      <c r="CH239" s="48"/>
      <c r="CI239" s="48"/>
      <c r="CJ239" s="48"/>
      <c r="CK239" s="48"/>
      <c r="CL239" s="48"/>
      <c r="CM239" s="48"/>
      <c r="CN239" s="48"/>
      <c r="CO239" s="48"/>
      <c r="CP239" s="48"/>
      <c r="CQ239" s="48"/>
      <c r="CR239" s="48"/>
      <c r="CS239" s="48"/>
      <c r="CT239" s="48"/>
      <c r="CU239" s="48"/>
      <c r="CV239" s="48"/>
      <c r="CW239" s="48"/>
      <c r="CX239" s="48"/>
      <c r="CY239" s="48"/>
      <c r="CZ239" s="48"/>
      <c r="DA239" s="48"/>
      <c r="DB239" s="48"/>
      <c r="DC239" s="48"/>
      <c r="DH239" s="48"/>
      <c r="DI239" s="48"/>
      <c r="DJ239" s="48"/>
      <c r="DL239" s="48"/>
      <c r="DM239" s="48"/>
      <c r="DO239" s="48"/>
      <c r="DQ239" s="48"/>
      <c r="EG239" s="48"/>
      <c r="FQ239" s="255"/>
      <c r="FR239" s="255"/>
      <c r="HR239" s="255"/>
    </row>
    <row r="240" spans="1:226" ht="12.5">
      <c r="A240" s="118"/>
      <c r="B240" s="118"/>
      <c r="C240" s="118"/>
      <c r="D240" s="118"/>
      <c r="E240" s="11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c r="AX240" s="48"/>
      <c r="AY240" s="48"/>
      <c r="AZ240" s="48"/>
      <c r="BA240" s="48"/>
      <c r="BB240" s="48"/>
      <c r="BC240" s="48"/>
      <c r="BD240" s="48"/>
      <c r="BE240" s="48"/>
      <c r="BF240" s="48"/>
      <c r="BG240" s="48"/>
      <c r="BH240" s="48"/>
      <c r="BI240" s="48"/>
      <c r="BJ240" s="48"/>
      <c r="BK240" s="48"/>
      <c r="BL240" s="48"/>
      <c r="BM240" s="48"/>
      <c r="BN240" s="48"/>
      <c r="BO240" s="48"/>
      <c r="BP240" s="48"/>
      <c r="BQ240" s="48"/>
      <c r="BR240" s="48"/>
      <c r="BS240" s="48"/>
      <c r="BT240" s="48"/>
      <c r="BU240" s="48"/>
      <c r="BV240" s="48"/>
      <c r="BW240" s="48"/>
      <c r="BX240" s="48"/>
      <c r="BY240" s="48"/>
      <c r="BZ240" s="48"/>
      <c r="CA240" s="48"/>
      <c r="CB240" s="48"/>
      <c r="CC240" s="48"/>
      <c r="CD240" s="48"/>
      <c r="CE240" s="48"/>
      <c r="CF240" s="48"/>
      <c r="CG240" s="48"/>
      <c r="CH240" s="48"/>
      <c r="CI240" s="48"/>
      <c r="CJ240" s="48"/>
      <c r="CK240" s="48"/>
      <c r="CL240" s="48"/>
      <c r="CM240" s="48"/>
      <c r="CN240" s="48"/>
      <c r="CO240" s="48"/>
      <c r="CP240" s="48"/>
      <c r="CQ240" s="48"/>
      <c r="CR240" s="48"/>
      <c r="CS240" s="48"/>
      <c r="CT240" s="48"/>
      <c r="CU240" s="48"/>
      <c r="CV240" s="48"/>
      <c r="CW240" s="48"/>
      <c r="CX240" s="48"/>
      <c r="CY240" s="48"/>
      <c r="CZ240" s="48"/>
      <c r="DA240" s="48"/>
      <c r="DB240" s="48"/>
      <c r="DC240" s="48"/>
      <c r="DH240" s="48"/>
      <c r="DI240" s="48"/>
      <c r="DJ240" s="48"/>
      <c r="DL240" s="48"/>
      <c r="DM240" s="48"/>
      <c r="DO240" s="48"/>
      <c r="DQ240" s="48"/>
      <c r="EG240" s="48"/>
      <c r="FQ240" s="255"/>
      <c r="FR240" s="255"/>
      <c r="HR240" s="255"/>
    </row>
    <row r="241" spans="1:226" ht="12.5">
      <c r="A241" s="118"/>
      <c r="B241" s="118"/>
      <c r="C241" s="118"/>
      <c r="D241" s="118"/>
      <c r="E241" s="11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c r="BI241" s="48"/>
      <c r="BJ241" s="48"/>
      <c r="BK241" s="48"/>
      <c r="BL241" s="48"/>
      <c r="BM241" s="48"/>
      <c r="BN241" s="48"/>
      <c r="BO241" s="48"/>
      <c r="BP241" s="48"/>
      <c r="BQ241" s="48"/>
      <c r="BR241" s="48"/>
      <c r="BS241" s="48"/>
      <c r="BT241" s="48"/>
      <c r="BU241" s="48"/>
      <c r="BV241" s="48"/>
      <c r="BW241" s="48"/>
      <c r="BX241" s="48"/>
      <c r="BY241" s="48"/>
      <c r="BZ241" s="48"/>
      <c r="CA241" s="48"/>
      <c r="CB241" s="48"/>
      <c r="CC241" s="48"/>
      <c r="CD241" s="48"/>
      <c r="CE241" s="48"/>
      <c r="CF241" s="48"/>
      <c r="CG241" s="48"/>
      <c r="CH241" s="48"/>
      <c r="CI241" s="48"/>
      <c r="CJ241" s="48"/>
      <c r="CK241" s="48"/>
      <c r="CL241" s="48"/>
      <c r="CM241" s="48"/>
      <c r="CN241" s="48"/>
      <c r="CO241" s="48"/>
      <c r="CP241" s="48"/>
      <c r="CQ241" s="48"/>
      <c r="CR241" s="48"/>
      <c r="CS241" s="48"/>
      <c r="CT241" s="48"/>
      <c r="CU241" s="48"/>
      <c r="CV241" s="48"/>
      <c r="CW241" s="48"/>
      <c r="CX241" s="48"/>
      <c r="CY241" s="48"/>
      <c r="CZ241" s="48"/>
      <c r="DA241" s="48"/>
      <c r="DB241" s="48"/>
      <c r="DC241" s="48"/>
      <c r="DH241" s="48"/>
      <c r="DI241" s="48"/>
      <c r="DJ241" s="48"/>
      <c r="DL241" s="48"/>
      <c r="DM241" s="48"/>
      <c r="DO241" s="48"/>
      <c r="DQ241" s="48"/>
      <c r="EG241" s="48"/>
      <c r="FQ241" s="255"/>
      <c r="FR241" s="255"/>
      <c r="HR241" s="255"/>
    </row>
    <row r="242" spans="1:226" ht="12.5">
      <c r="A242" s="118"/>
      <c r="B242" s="118"/>
      <c r="C242" s="118"/>
      <c r="D242" s="118"/>
      <c r="E242" s="11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c r="BI242" s="48"/>
      <c r="BJ242" s="48"/>
      <c r="BK242" s="48"/>
      <c r="BL242" s="48"/>
      <c r="BM242" s="48"/>
      <c r="BN242" s="48"/>
      <c r="BO242" s="48"/>
      <c r="BP242" s="48"/>
      <c r="BQ242" s="48"/>
      <c r="BR242" s="48"/>
      <c r="BS242" s="48"/>
      <c r="BT242" s="48"/>
      <c r="BU242" s="48"/>
      <c r="BV242" s="48"/>
      <c r="BW242" s="48"/>
      <c r="BX242" s="48"/>
      <c r="BY242" s="48"/>
      <c r="BZ242" s="48"/>
      <c r="CA242" s="48"/>
      <c r="CB242" s="48"/>
      <c r="CC242" s="48"/>
      <c r="CD242" s="48"/>
      <c r="CE242" s="48"/>
      <c r="CF242" s="48"/>
      <c r="CG242" s="48"/>
      <c r="CH242" s="48"/>
      <c r="CI242" s="48"/>
      <c r="CJ242" s="48"/>
      <c r="CK242" s="48"/>
      <c r="CL242" s="48"/>
      <c r="CM242" s="48"/>
      <c r="CN242" s="48"/>
      <c r="CO242" s="48"/>
      <c r="CP242" s="48"/>
      <c r="CQ242" s="48"/>
      <c r="CR242" s="48"/>
      <c r="CS242" s="48"/>
      <c r="CT242" s="48"/>
      <c r="CU242" s="48"/>
      <c r="CV242" s="48"/>
      <c r="CW242" s="48"/>
      <c r="CX242" s="48"/>
      <c r="CY242" s="48"/>
      <c r="CZ242" s="48"/>
      <c r="DA242" s="48"/>
      <c r="DB242" s="48"/>
      <c r="DC242" s="48"/>
      <c r="DH242" s="48"/>
      <c r="DI242" s="48"/>
      <c r="DJ242" s="48"/>
      <c r="DL242" s="48"/>
      <c r="DM242" s="48"/>
      <c r="DO242" s="48"/>
      <c r="DQ242" s="48"/>
      <c r="EG242" s="48"/>
      <c r="FQ242" s="255"/>
      <c r="FR242" s="255"/>
      <c r="HR242" s="255"/>
    </row>
    <row r="243" spans="1:226" ht="12.5">
      <c r="A243" s="118"/>
      <c r="B243" s="118"/>
      <c r="C243" s="118"/>
      <c r="D243" s="118"/>
      <c r="E243" s="11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c r="AX243" s="48"/>
      <c r="AY243" s="48"/>
      <c r="AZ243" s="48"/>
      <c r="BA243" s="48"/>
      <c r="BB243" s="48"/>
      <c r="BC243" s="48"/>
      <c r="BD243" s="48"/>
      <c r="BE243" s="48"/>
      <c r="BF243" s="48"/>
      <c r="BG243" s="48"/>
      <c r="BH243" s="48"/>
      <c r="BI243" s="48"/>
      <c r="BJ243" s="48"/>
      <c r="BK243" s="48"/>
      <c r="BL243" s="48"/>
      <c r="BM243" s="48"/>
      <c r="BN243" s="48"/>
      <c r="BO243" s="48"/>
      <c r="BP243" s="48"/>
      <c r="BQ243" s="48"/>
      <c r="BR243" s="48"/>
      <c r="BS243" s="48"/>
      <c r="BT243" s="48"/>
      <c r="BU243" s="48"/>
      <c r="BV243" s="48"/>
      <c r="BW243" s="48"/>
      <c r="BX243" s="48"/>
      <c r="BY243" s="48"/>
      <c r="BZ243" s="48"/>
      <c r="CA243" s="48"/>
      <c r="CB243" s="48"/>
      <c r="CC243" s="48"/>
      <c r="CD243" s="48"/>
      <c r="CE243" s="48"/>
      <c r="CF243" s="48"/>
      <c r="CG243" s="48"/>
      <c r="CH243" s="48"/>
      <c r="CI243" s="48"/>
      <c r="CJ243" s="48"/>
      <c r="CK243" s="48"/>
      <c r="CL243" s="48"/>
      <c r="CM243" s="48"/>
      <c r="CN243" s="48"/>
      <c r="CO243" s="48"/>
      <c r="CP243" s="48"/>
      <c r="CQ243" s="48"/>
      <c r="CR243" s="48"/>
      <c r="CS243" s="48"/>
      <c r="CT243" s="48"/>
      <c r="CU243" s="48"/>
      <c r="CV243" s="48"/>
      <c r="CW243" s="48"/>
      <c r="CX243" s="48"/>
      <c r="CY243" s="48"/>
      <c r="CZ243" s="48"/>
      <c r="DA243" s="48"/>
      <c r="DB243" s="48"/>
      <c r="DC243" s="48"/>
      <c r="DH243" s="48"/>
      <c r="DI243" s="48"/>
      <c r="DJ243" s="48"/>
      <c r="DL243" s="48"/>
      <c r="DM243" s="48"/>
      <c r="DO243" s="48"/>
      <c r="DQ243" s="48"/>
      <c r="EG243" s="48"/>
      <c r="FQ243" s="255"/>
      <c r="FR243" s="255"/>
      <c r="HR243" s="255"/>
    </row>
    <row r="244" spans="1:226" ht="12.5">
      <c r="A244" s="118"/>
      <c r="B244" s="118"/>
      <c r="C244" s="118"/>
      <c r="D244" s="118"/>
      <c r="E244" s="11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X244" s="48"/>
      <c r="AY244" s="48"/>
      <c r="AZ244" s="48"/>
      <c r="BA244" s="48"/>
      <c r="BB244" s="48"/>
      <c r="BC244" s="48"/>
      <c r="BD244" s="48"/>
      <c r="BE244" s="48"/>
      <c r="BF244" s="48"/>
      <c r="BG244" s="48"/>
      <c r="BH244" s="48"/>
      <c r="BI244" s="48"/>
      <c r="BJ244" s="48"/>
      <c r="BK244" s="48"/>
      <c r="BL244" s="48"/>
      <c r="BM244" s="48"/>
      <c r="BN244" s="48"/>
      <c r="BO244" s="48"/>
      <c r="BP244" s="48"/>
      <c r="BQ244" s="48"/>
      <c r="BR244" s="48"/>
      <c r="BS244" s="48"/>
      <c r="BT244" s="48"/>
      <c r="BU244" s="48"/>
      <c r="BV244" s="48"/>
      <c r="BW244" s="48"/>
      <c r="BX244" s="48"/>
      <c r="BY244" s="48"/>
      <c r="BZ244" s="48"/>
      <c r="CA244" s="48"/>
      <c r="CB244" s="48"/>
      <c r="CC244" s="48"/>
      <c r="CD244" s="48"/>
      <c r="CE244" s="48"/>
      <c r="CF244" s="48"/>
      <c r="CG244" s="48"/>
      <c r="CH244" s="48"/>
      <c r="CI244" s="48"/>
      <c r="CJ244" s="48"/>
      <c r="CK244" s="48"/>
      <c r="CL244" s="48"/>
      <c r="CM244" s="48"/>
      <c r="CN244" s="48"/>
      <c r="CO244" s="48"/>
      <c r="CP244" s="48"/>
      <c r="CQ244" s="48"/>
      <c r="CR244" s="48"/>
      <c r="CS244" s="48"/>
      <c r="CT244" s="48"/>
      <c r="CU244" s="48"/>
      <c r="CV244" s="48"/>
      <c r="CW244" s="48"/>
      <c r="CX244" s="48"/>
      <c r="CY244" s="48"/>
      <c r="CZ244" s="48"/>
      <c r="DA244" s="48"/>
      <c r="DB244" s="48"/>
      <c r="DC244" s="48"/>
      <c r="DH244" s="48"/>
      <c r="DI244" s="48"/>
      <c r="DJ244" s="48"/>
      <c r="DL244" s="48"/>
      <c r="DM244" s="48"/>
      <c r="DO244" s="48"/>
      <c r="DQ244" s="48"/>
      <c r="EG244" s="48"/>
      <c r="FQ244" s="255"/>
      <c r="FR244" s="255"/>
      <c r="HR244" s="255"/>
    </row>
    <row r="245" spans="1:226" ht="12.5">
      <c r="A245" s="118"/>
      <c r="B245" s="118"/>
      <c r="C245" s="118"/>
      <c r="D245" s="118"/>
      <c r="E245" s="11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H245" s="48"/>
      <c r="DI245" s="48"/>
      <c r="DJ245" s="48"/>
      <c r="DL245" s="48"/>
      <c r="DM245" s="48"/>
      <c r="DO245" s="48"/>
      <c r="DQ245" s="48"/>
      <c r="EG245" s="48"/>
      <c r="FQ245" s="255"/>
      <c r="FR245" s="255"/>
      <c r="HR245" s="255"/>
    </row>
    <row r="246" spans="1:226" ht="12.5">
      <c r="A246" s="118"/>
      <c r="B246" s="118"/>
      <c r="C246" s="118"/>
      <c r="D246" s="118"/>
      <c r="E246" s="11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c r="AX246" s="48"/>
      <c r="AY246" s="48"/>
      <c r="AZ246" s="48"/>
      <c r="BA246" s="48"/>
      <c r="BB246" s="48"/>
      <c r="BC246" s="48"/>
      <c r="BD246" s="48"/>
      <c r="BE246" s="48"/>
      <c r="BF246" s="48"/>
      <c r="BG246" s="48"/>
      <c r="BH246" s="48"/>
      <c r="BI246" s="48"/>
      <c r="BJ246" s="48"/>
      <c r="BK246" s="48"/>
      <c r="BL246" s="48"/>
      <c r="BM246" s="48"/>
      <c r="BN246" s="48"/>
      <c r="BO246" s="48"/>
      <c r="BP246" s="48"/>
      <c r="BQ246" s="48"/>
      <c r="BR246" s="48"/>
      <c r="BS246" s="48"/>
      <c r="BT246" s="48"/>
      <c r="BU246" s="48"/>
      <c r="BV246" s="48"/>
      <c r="BW246" s="48"/>
      <c r="BX246" s="48"/>
      <c r="BY246" s="48"/>
      <c r="BZ246" s="48"/>
      <c r="CA246" s="48"/>
      <c r="CB246" s="48"/>
      <c r="CC246" s="48"/>
      <c r="CD246" s="48"/>
      <c r="CE246" s="48"/>
      <c r="CF246" s="48"/>
      <c r="CG246" s="48"/>
      <c r="CH246" s="48"/>
      <c r="CI246" s="48"/>
      <c r="CJ246" s="48"/>
      <c r="CK246" s="48"/>
      <c r="CL246" s="48"/>
      <c r="CM246" s="48"/>
      <c r="CN246" s="48"/>
      <c r="CO246" s="48"/>
      <c r="CP246" s="48"/>
      <c r="CQ246" s="48"/>
      <c r="CR246" s="48"/>
      <c r="CS246" s="48"/>
      <c r="CT246" s="48"/>
      <c r="CU246" s="48"/>
      <c r="CV246" s="48"/>
      <c r="CW246" s="48"/>
      <c r="CX246" s="48"/>
      <c r="CY246" s="48"/>
      <c r="CZ246" s="48"/>
      <c r="DA246" s="48"/>
      <c r="DB246" s="48"/>
      <c r="DC246" s="48"/>
      <c r="DH246" s="48"/>
      <c r="DI246" s="48"/>
      <c r="DJ246" s="48"/>
      <c r="DL246" s="48"/>
      <c r="DM246" s="48"/>
      <c r="DO246" s="48"/>
      <c r="DQ246" s="48"/>
      <c r="EG246" s="48"/>
      <c r="FQ246" s="255"/>
      <c r="FR246" s="255"/>
      <c r="HR246" s="255"/>
    </row>
    <row r="247" spans="1:226" ht="12.5">
      <c r="A247" s="118"/>
      <c r="B247" s="118"/>
      <c r="C247" s="118"/>
      <c r="D247" s="118"/>
      <c r="E247" s="11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c r="BF247" s="48"/>
      <c r="BG247" s="48"/>
      <c r="BH247" s="48"/>
      <c r="BI247" s="48"/>
      <c r="BJ247" s="48"/>
      <c r="BK247" s="48"/>
      <c r="BL247" s="48"/>
      <c r="BM247" s="48"/>
      <c r="BN247" s="48"/>
      <c r="BO247" s="48"/>
      <c r="BP247" s="48"/>
      <c r="BQ247" s="48"/>
      <c r="BR247" s="48"/>
      <c r="BS247" s="48"/>
      <c r="BT247" s="48"/>
      <c r="BU247" s="48"/>
      <c r="BV247" s="48"/>
      <c r="BW247" s="48"/>
      <c r="BX247" s="48"/>
      <c r="BY247" s="48"/>
      <c r="BZ247" s="48"/>
      <c r="CA247" s="48"/>
      <c r="CB247" s="48"/>
      <c r="CC247" s="48"/>
      <c r="CD247" s="48"/>
      <c r="CE247" s="48"/>
      <c r="CF247" s="48"/>
      <c r="CG247" s="48"/>
      <c r="CH247" s="48"/>
      <c r="CI247" s="48"/>
      <c r="CJ247" s="48"/>
      <c r="CK247" s="48"/>
      <c r="CL247" s="48"/>
      <c r="CM247" s="48"/>
      <c r="CN247" s="48"/>
      <c r="CO247" s="48"/>
      <c r="CP247" s="48"/>
      <c r="CQ247" s="48"/>
      <c r="CR247" s="48"/>
      <c r="CS247" s="48"/>
      <c r="CT247" s="48"/>
      <c r="CU247" s="48"/>
      <c r="CV247" s="48"/>
      <c r="CW247" s="48"/>
      <c r="CX247" s="48"/>
      <c r="CY247" s="48"/>
      <c r="CZ247" s="48"/>
      <c r="DA247" s="48"/>
      <c r="DB247" s="48"/>
      <c r="DC247" s="48"/>
      <c r="DH247" s="48"/>
      <c r="DI247" s="48"/>
      <c r="DJ247" s="48"/>
      <c r="DL247" s="48"/>
      <c r="DM247" s="48"/>
      <c r="DO247" s="48"/>
      <c r="DQ247" s="48"/>
      <c r="EG247" s="48"/>
      <c r="FQ247" s="255"/>
      <c r="FR247" s="255"/>
      <c r="HR247" s="255"/>
    </row>
    <row r="248" spans="1:226" ht="12.5">
      <c r="A248" s="118"/>
      <c r="B248" s="118"/>
      <c r="C248" s="118"/>
      <c r="D248" s="118"/>
      <c r="E248" s="11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c r="AX248" s="48"/>
      <c r="AY248" s="48"/>
      <c r="AZ248" s="48"/>
      <c r="BA248" s="48"/>
      <c r="BB248" s="48"/>
      <c r="BC248" s="48"/>
      <c r="BD248" s="48"/>
      <c r="BE248" s="48"/>
      <c r="BF248" s="48"/>
      <c r="BG248" s="48"/>
      <c r="BH248" s="48"/>
      <c r="BI248" s="48"/>
      <c r="BJ248" s="48"/>
      <c r="BK248" s="48"/>
      <c r="BL248" s="48"/>
      <c r="BM248" s="48"/>
      <c r="BN248" s="48"/>
      <c r="BO248" s="48"/>
      <c r="BP248" s="48"/>
      <c r="BQ248" s="48"/>
      <c r="BR248" s="48"/>
      <c r="BS248" s="48"/>
      <c r="BT248" s="48"/>
      <c r="BU248" s="48"/>
      <c r="BV248" s="48"/>
      <c r="BW248" s="48"/>
      <c r="BX248" s="48"/>
      <c r="BY248" s="48"/>
      <c r="BZ248" s="48"/>
      <c r="CA248" s="48"/>
      <c r="CB248" s="48"/>
      <c r="CC248" s="48"/>
      <c r="CD248" s="48"/>
      <c r="CE248" s="48"/>
      <c r="CF248" s="48"/>
      <c r="CG248" s="48"/>
      <c r="CH248" s="48"/>
      <c r="CI248" s="48"/>
      <c r="CJ248" s="48"/>
      <c r="CK248" s="48"/>
      <c r="CL248" s="48"/>
      <c r="CM248" s="48"/>
      <c r="CN248" s="48"/>
      <c r="CO248" s="48"/>
      <c r="CP248" s="48"/>
      <c r="CQ248" s="48"/>
      <c r="CR248" s="48"/>
      <c r="CS248" s="48"/>
      <c r="CT248" s="48"/>
      <c r="CU248" s="48"/>
      <c r="CV248" s="48"/>
      <c r="CW248" s="48"/>
      <c r="CX248" s="48"/>
      <c r="CY248" s="48"/>
      <c r="CZ248" s="48"/>
      <c r="DA248" s="48"/>
      <c r="DB248" s="48"/>
      <c r="DC248" s="48"/>
      <c r="DH248" s="48"/>
      <c r="DI248" s="48"/>
      <c r="DJ248" s="48"/>
      <c r="DL248" s="48"/>
      <c r="DM248" s="48"/>
      <c r="DO248" s="48"/>
      <c r="DQ248" s="48"/>
      <c r="EG248" s="48"/>
      <c r="FQ248" s="255"/>
      <c r="FR248" s="255"/>
      <c r="HR248" s="255"/>
    </row>
    <row r="249" spans="1:226" ht="12.5">
      <c r="A249" s="118"/>
      <c r="B249" s="118"/>
      <c r="C249" s="118"/>
      <c r="D249" s="118"/>
      <c r="E249" s="11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c r="AS249" s="48"/>
      <c r="AT249" s="48"/>
      <c r="AU249" s="48"/>
      <c r="AV249" s="48"/>
      <c r="AW249" s="48"/>
      <c r="AX249" s="48"/>
      <c r="AY249" s="48"/>
      <c r="AZ249" s="48"/>
      <c r="BA249" s="48"/>
      <c r="BB249" s="48"/>
      <c r="BC249" s="48"/>
      <c r="BD249" s="48"/>
      <c r="BE249" s="48"/>
      <c r="BF249" s="48"/>
      <c r="BG249" s="48"/>
      <c r="BH249" s="48"/>
      <c r="BI249" s="48"/>
      <c r="BJ249" s="48"/>
      <c r="BK249" s="48"/>
      <c r="BL249" s="48"/>
      <c r="BM249" s="48"/>
      <c r="BN249" s="48"/>
      <c r="BO249" s="48"/>
      <c r="BP249" s="48"/>
      <c r="BQ249" s="48"/>
      <c r="BR249" s="48"/>
      <c r="BS249" s="48"/>
      <c r="BT249" s="48"/>
      <c r="BU249" s="48"/>
      <c r="BV249" s="48"/>
      <c r="BW249" s="48"/>
      <c r="BX249" s="48"/>
      <c r="BY249" s="48"/>
      <c r="BZ249" s="48"/>
      <c r="CA249" s="48"/>
      <c r="CB249" s="48"/>
      <c r="CC249" s="48"/>
      <c r="CD249" s="48"/>
      <c r="CE249" s="48"/>
      <c r="CF249" s="48"/>
      <c r="CG249" s="48"/>
      <c r="CH249" s="48"/>
      <c r="CI249" s="48"/>
      <c r="CJ249" s="48"/>
      <c r="CK249" s="48"/>
      <c r="CL249" s="48"/>
      <c r="CM249" s="48"/>
      <c r="CN249" s="48"/>
      <c r="CO249" s="48"/>
      <c r="CP249" s="48"/>
      <c r="CQ249" s="48"/>
      <c r="CR249" s="48"/>
      <c r="CS249" s="48"/>
      <c r="CT249" s="48"/>
      <c r="CU249" s="48"/>
      <c r="CV249" s="48"/>
      <c r="CW249" s="48"/>
      <c r="CX249" s="48"/>
      <c r="CY249" s="48"/>
      <c r="CZ249" s="48"/>
      <c r="DA249" s="48"/>
      <c r="DB249" s="48"/>
      <c r="DC249" s="48"/>
      <c r="DH249" s="48"/>
      <c r="DI249" s="48"/>
      <c r="DJ249" s="48"/>
      <c r="DL249" s="48"/>
      <c r="DM249" s="48"/>
      <c r="DO249" s="48"/>
      <c r="DQ249" s="48"/>
      <c r="EG249" s="48"/>
      <c r="FQ249" s="255"/>
      <c r="FR249" s="255"/>
      <c r="HR249" s="255"/>
    </row>
    <row r="250" spans="1:226" ht="12.5">
      <c r="A250" s="118"/>
      <c r="B250" s="118"/>
      <c r="C250" s="118"/>
      <c r="D250" s="118"/>
      <c r="E250" s="11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c r="AS250" s="48"/>
      <c r="AT250" s="48"/>
      <c r="AU250" s="48"/>
      <c r="AV250" s="48"/>
      <c r="AW250" s="48"/>
      <c r="AX250" s="48"/>
      <c r="AY250" s="48"/>
      <c r="AZ250" s="48"/>
      <c r="BA250" s="48"/>
      <c r="BB250" s="48"/>
      <c r="BC250" s="48"/>
      <c r="BD250" s="48"/>
      <c r="BE250" s="48"/>
      <c r="BF250" s="48"/>
      <c r="BG250" s="48"/>
      <c r="BH250" s="48"/>
      <c r="BI250" s="48"/>
      <c r="BJ250" s="48"/>
      <c r="BK250" s="48"/>
      <c r="BL250" s="48"/>
      <c r="BM250" s="48"/>
      <c r="BN250" s="48"/>
      <c r="BO250" s="48"/>
      <c r="BP250" s="48"/>
      <c r="BQ250" s="48"/>
      <c r="BR250" s="48"/>
      <c r="BS250" s="48"/>
      <c r="BT250" s="48"/>
      <c r="BU250" s="48"/>
      <c r="BV250" s="48"/>
      <c r="BW250" s="48"/>
      <c r="BX250" s="48"/>
      <c r="BY250" s="48"/>
      <c r="BZ250" s="48"/>
      <c r="CA250" s="48"/>
      <c r="CB250" s="48"/>
      <c r="CC250" s="48"/>
      <c r="CD250" s="48"/>
      <c r="CE250" s="48"/>
      <c r="CF250" s="48"/>
      <c r="CG250" s="48"/>
      <c r="CH250" s="48"/>
      <c r="CI250" s="48"/>
      <c r="CJ250" s="48"/>
      <c r="CK250" s="48"/>
      <c r="CL250" s="48"/>
      <c r="CM250" s="48"/>
      <c r="CN250" s="48"/>
      <c r="CO250" s="48"/>
      <c r="CP250" s="48"/>
      <c r="CQ250" s="48"/>
      <c r="CR250" s="48"/>
      <c r="CS250" s="48"/>
      <c r="CT250" s="48"/>
      <c r="CU250" s="48"/>
      <c r="CV250" s="48"/>
      <c r="CW250" s="48"/>
      <c r="CX250" s="48"/>
      <c r="CY250" s="48"/>
      <c r="CZ250" s="48"/>
      <c r="DA250" s="48"/>
      <c r="DB250" s="48"/>
      <c r="DC250" s="48"/>
      <c r="DH250" s="48"/>
      <c r="DI250" s="48"/>
      <c r="DJ250" s="48"/>
      <c r="DL250" s="48"/>
      <c r="DM250" s="48"/>
      <c r="DO250" s="48"/>
      <c r="DQ250" s="48"/>
      <c r="EG250" s="48"/>
      <c r="FQ250" s="255"/>
      <c r="FR250" s="255"/>
      <c r="HR250" s="255"/>
    </row>
    <row r="251" spans="1:226" ht="12.5">
      <c r="A251" s="118"/>
      <c r="B251" s="118"/>
      <c r="C251" s="118"/>
      <c r="D251" s="118"/>
      <c r="E251" s="11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c r="AX251" s="48"/>
      <c r="AY251" s="48"/>
      <c r="AZ251" s="48"/>
      <c r="BA251" s="48"/>
      <c r="BB251" s="48"/>
      <c r="BC251" s="48"/>
      <c r="BD251" s="48"/>
      <c r="BE251" s="48"/>
      <c r="BF251" s="48"/>
      <c r="BG251" s="48"/>
      <c r="BH251" s="48"/>
      <c r="BI251" s="48"/>
      <c r="BJ251" s="48"/>
      <c r="BK251" s="48"/>
      <c r="BL251" s="48"/>
      <c r="BM251" s="48"/>
      <c r="BN251" s="48"/>
      <c r="BO251" s="48"/>
      <c r="BP251" s="48"/>
      <c r="BQ251" s="48"/>
      <c r="BR251" s="48"/>
      <c r="BS251" s="48"/>
      <c r="BT251" s="48"/>
      <c r="BU251" s="48"/>
      <c r="BV251" s="48"/>
      <c r="BW251" s="48"/>
      <c r="BX251" s="48"/>
      <c r="BY251" s="48"/>
      <c r="BZ251" s="48"/>
      <c r="CA251" s="48"/>
      <c r="CB251" s="48"/>
      <c r="CC251" s="48"/>
      <c r="CD251" s="48"/>
      <c r="CE251" s="48"/>
      <c r="CF251" s="48"/>
      <c r="CG251" s="48"/>
      <c r="CH251" s="48"/>
      <c r="CI251" s="48"/>
      <c r="CJ251" s="48"/>
      <c r="CK251" s="48"/>
      <c r="CL251" s="48"/>
      <c r="CM251" s="48"/>
      <c r="CN251" s="48"/>
      <c r="CO251" s="48"/>
      <c r="CP251" s="48"/>
      <c r="CQ251" s="48"/>
      <c r="CR251" s="48"/>
      <c r="CS251" s="48"/>
      <c r="CT251" s="48"/>
      <c r="CU251" s="48"/>
      <c r="CV251" s="48"/>
      <c r="CW251" s="48"/>
      <c r="CX251" s="48"/>
      <c r="CY251" s="48"/>
      <c r="CZ251" s="48"/>
      <c r="DA251" s="48"/>
      <c r="DB251" s="48"/>
      <c r="DC251" s="48"/>
      <c r="DH251" s="48"/>
      <c r="DI251" s="48"/>
      <c r="DJ251" s="48"/>
      <c r="DL251" s="48"/>
      <c r="DM251" s="48"/>
      <c r="DO251" s="48"/>
      <c r="DQ251" s="48"/>
      <c r="EG251" s="48"/>
      <c r="FQ251" s="255"/>
      <c r="FR251" s="255"/>
      <c r="HR251" s="255"/>
    </row>
    <row r="252" spans="1:226" ht="12.5">
      <c r="A252" s="118"/>
      <c r="B252" s="118"/>
      <c r="C252" s="118"/>
      <c r="D252" s="118"/>
      <c r="E252" s="11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c r="AS252" s="48"/>
      <c r="AT252" s="48"/>
      <c r="AU252" s="48"/>
      <c r="AV252" s="48"/>
      <c r="AW252" s="48"/>
      <c r="AX252" s="48"/>
      <c r="AY252" s="48"/>
      <c r="AZ252" s="48"/>
      <c r="BA252" s="48"/>
      <c r="BB252" s="48"/>
      <c r="BC252" s="48"/>
      <c r="BD252" s="48"/>
      <c r="BE252" s="48"/>
      <c r="BF252" s="48"/>
      <c r="BG252" s="48"/>
      <c r="BH252" s="48"/>
      <c r="BI252" s="48"/>
      <c r="BJ252" s="48"/>
      <c r="BK252" s="48"/>
      <c r="BL252" s="48"/>
      <c r="BM252" s="48"/>
      <c r="BN252" s="48"/>
      <c r="BO252" s="48"/>
      <c r="BP252" s="48"/>
      <c r="BQ252" s="48"/>
      <c r="BR252" s="48"/>
      <c r="BS252" s="48"/>
      <c r="BT252" s="48"/>
      <c r="BU252" s="48"/>
      <c r="BV252" s="48"/>
      <c r="BW252" s="48"/>
      <c r="BX252" s="48"/>
      <c r="BY252" s="48"/>
      <c r="BZ252" s="48"/>
      <c r="CA252" s="48"/>
      <c r="CB252" s="48"/>
      <c r="CC252" s="48"/>
      <c r="CD252" s="48"/>
      <c r="CE252" s="48"/>
      <c r="CF252" s="48"/>
      <c r="CG252" s="48"/>
      <c r="CH252" s="48"/>
      <c r="CI252" s="48"/>
      <c r="CJ252" s="48"/>
      <c r="CK252" s="48"/>
      <c r="CL252" s="48"/>
      <c r="CM252" s="48"/>
      <c r="CN252" s="48"/>
      <c r="CO252" s="48"/>
      <c r="CP252" s="48"/>
      <c r="CQ252" s="48"/>
      <c r="CR252" s="48"/>
      <c r="CS252" s="48"/>
      <c r="CT252" s="48"/>
      <c r="CU252" s="48"/>
      <c r="CV252" s="48"/>
      <c r="CW252" s="48"/>
      <c r="CX252" s="48"/>
      <c r="CY252" s="48"/>
      <c r="CZ252" s="48"/>
      <c r="DA252" s="48"/>
      <c r="DB252" s="48"/>
      <c r="DC252" s="48"/>
      <c r="DH252" s="48"/>
      <c r="DI252" s="48"/>
      <c r="DJ252" s="48"/>
      <c r="DL252" s="48"/>
      <c r="DM252" s="48"/>
      <c r="DO252" s="48"/>
      <c r="DQ252" s="48"/>
      <c r="EG252" s="48"/>
      <c r="FQ252" s="255"/>
      <c r="FR252" s="255"/>
      <c r="HR252" s="255"/>
    </row>
    <row r="253" spans="1:226" ht="12.5">
      <c r="A253" s="118"/>
      <c r="B253" s="118"/>
      <c r="C253" s="118"/>
      <c r="D253" s="118"/>
      <c r="E253" s="11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c r="AS253" s="48"/>
      <c r="AT253" s="48"/>
      <c r="AU253" s="48"/>
      <c r="AV253" s="48"/>
      <c r="AW253" s="48"/>
      <c r="AX253" s="48"/>
      <c r="AY253" s="48"/>
      <c r="AZ253" s="48"/>
      <c r="BA253" s="48"/>
      <c r="BB253" s="48"/>
      <c r="BC253" s="48"/>
      <c r="BD253" s="48"/>
      <c r="BE253" s="48"/>
      <c r="BF253" s="48"/>
      <c r="BG253" s="48"/>
      <c r="BH253" s="48"/>
      <c r="BI253" s="48"/>
      <c r="BJ253" s="48"/>
      <c r="BK253" s="48"/>
      <c r="BL253" s="48"/>
      <c r="BM253" s="48"/>
      <c r="BN253" s="48"/>
      <c r="BO253" s="48"/>
      <c r="BP253" s="48"/>
      <c r="BQ253" s="48"/>
      <c r="BR253" s="48"/>
      <c r="BS253" s="48"/>
      <c r="BT253" s="48"/>
      <c r="BU253" s="48"/>
      <c r="BV253" s="48"/>
      <c r="BW253" s="48"/>
      <c r="BX253" s="48"/>
      <c r="BY253" s="48"/>
      <c r="BZ253" s="48"/>
      <c r="CA253" s="48"/>
      <c r="CB253" s="48"/>
      <c r="CC253" s="48"/>
      <c r="CD253" s="48"/>
      <c r="CE253" s="48"/>
      <c r="CF253" s="48"/>
      <c r="CG253" s="48"/>
      <c r="CH253" s="48"/>
      <c r="CI253" s="48"/>
      <c r="CJ253" s="48"/>
      <c r="CK253" s="48"/>
      <c r="CL253" s="48"/>
      <c r="CM253" s="48"/>
      <c r="CN253" s="48"/>
      <c r="CO253" s="48"/>
      <c r="CP253" s="48"/>
      <c r="CQ253" s="48"/>
      <c r="CR253" s="48"/>
      <c r="CS253" s="48"/>
      <c r="CT253" s="48"/>
      <c r="CU253" s="48"/>
      <c r="CV253" s="48"/>
      <c r="CW253" s="48"/>
      <c r="CX253" s="48"/>
      <c r="CY253" s="48"/>
      <c r="CZ253" s="48"/>
      <c r="DA253" s="48"/>
      <c r="DB253" s="48"/>
      <c r="DC253" s="48"/>
      <c r="DH253" s="48"/>
      <c r="DI253" s="48"/>
      <c r="DJ253" s="48"/>
      <c r="DL253" s="48"/>
      <c r="DM253" s="48"/>
      <c r="DO253" s="48"/>
      <c r="DQ253" s="48"/>
      <c r="EG253" s="48"/>
      <c r="FQ253" s="255"/>
      <c r="FR253" s="255"/>
      <c r="HR253" s="255"/>
    </row>
    <row r="254" spans="1:226" ht="12.5">
      <c r="A254" s="118"/>
      <c r="B254" s="118"/>
      <c r="C254" s="118"/>
      <c r="D254" s="118"/>
      <c r="E254" s="11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c r="AL254" s="48"/>
      <c r="AM254" s="48"/>
      <c r="AN254" s="48"/>
      <c r="AO254" s="48"/>
      <c r="AP254" s="48"/>
      <c r="AQ254" s="48"/>
      <c r="AR254" s="48"/>
      <c r="AS254" s="48"/>
      <c r="AT254" s="48"/>
      <c r="AU254" s="48"/>
      <c r="AV254" s="48"/>
      <c r="AW254" s="48"/>
      <c r="AX254" s="48"/>
      <c r="AY254" s="48"/>
      <c r="AZ254" s="48"/>
      <c r="BA254" s="48"/>
      <c r="BB254" s="48"/>
      <c r="BC254" s="48"/>
      <c r="BD254" s="48"/>
      <c r="BE254" s="48"/>
      <c r="BF254" s="48"/>
      <c r="BG254" s="48"/>
      <c r="BH254" s="48"/>
      <c r="BI254" s="48"/>
      <c r="BJ254" s="48"/>
      <c r="BK254" s="48"/>
      <c r="BL254" s="48"/>
      <c r="BM254" s="48"/>
      <c r="BN254" s="48"/>
      <c r="BO254" s="48"/>
      <c r="BP254" s="48"/>
      <c r="BQ254" s="48"/>
      <c r="BR254" s="48"/>
      <c r="BS254" s="48"/>
      <c r="BT254" s="48"/>
      <c r="BU254" s="48"/>
      <c r="BV254" s="48"/>
      <c r="BW254" s="48"/>
      <c r="BX254" s="48"/>
      <c r="BY254" s="48"/>
      <c r="BZ254" s="48"/>
      <c r="CA254" s="48"/>
      <c r="CB254" s="48"/>
      <c r="CC254" s="48"/>
      <c r="CD254" s="48"/>
      <c r="CE254" s="48"/>
      <c r="CF254" s="48"/>
      <c r="CG254" s="48"/>
      <c r="CH254" s="48"/>
      <c r="CI254" s="48"/>
      <c r="CJ254" s="48"/>
      <c r="CK254" s="48"/>
      <c r="CL254" s="48"/>
      <c r="CM254" s="48"/>
      <c r="CN254" s="48"/>
      <c r="CO254" s="48"/>
      <c r="CP254" s="48"/>
      <c r="CQ254" s="48"/>
      <c r="CR254" s="48"/>
      <c r="CS254" s="48"/>
      <c r="CT254" s="48"/>
      <c r="CU254" s="48"/>
      <c r="CV254" s="48"/>
      <c r="CW254" s="48"/>
      <c r="CX254" s="48"/>
      <c r="CY254" s="48"/>
      <c r="CZ254" s="48"/>
      <c r="DA254" s="48"/>
      <c r="DB254" s="48"/>
      <c r="DC254" s="48"/>
      <c r="DH254" s="48"/>
      <c r="DI254" s="48"/>
      <c r="DJ254" s="48"/>
      <c r="DL254" s="48"/>
      <c r="DM254" s="48"/>
      <c r="DO254" s="48"/>
      <c r="DQ254" s="48"/>
      <c r="EG254" s="48"/>
      <c r="FQ254" s="255"/>
      <c r="FR254" s="255"/>
      <c r="HR254" s="255"/>
    </row>
    <row r="255" spans="1:226" ht="12.5">
      <c r="A255" s="118"/>
      <c r="B255" s="118"/>
      <c r="C255" s="118"/>
      <c r="D255" s="118"/>
      <c r="E255" s="11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H255" s="48"/>
      <c r="DI255" s="48"/>
      <c r="DJ255" s="48"/>
      <c r="DL255" s="48"/>
      <c r="DM255" s="48"/>
      <c r="DO255" s="48"/>
      <c r="DQ255" s="48"/>
      <c r="EG255" s="48"/>
      <c r="FQ255" s="255"/>
      <c r="FR255" s="255"/>
      <c r="HR255" s="255"/>
    </row>
    <row r="256" spans="1:226" ht="12.5">
      <c r="A256" s="118"/>
      <c r="B256" s="118"/>
      <c r="C256" s="118"/>
      <c r="D256" s="118"/>
      <c r="E256" s="11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c r="AS256" s="48"/>
      <c r="AT256" s="48"/>
      <c r="AU256" s="48"/>
      <c r="AV256" s="48"/>
      <c r="AW256" s="48"/>
      <c r="AX256" s="48"/>
      <c r="AY256" s="48"/>
      <c r="AZ256" s="48"/>
      <c r="BA256" s="48"/>
      <c r="BB256" s="48"/>
      <c r="BC256" s="48"/>
      <c r="BD256" s="48"/>
      <c r="BE256" s="48"/>
      <c r="BF256" s="48"/>
      <c r="BG256" s="48"/>
      <c r="BH256" s="48"/>
      <c r="BI256" s="48"/>
      <c r="BJ256" s="48"/>
      <c r="BK256" s="48"/>
      <c r="BL256" s="48"/>
      <c r="BM256" s="48"/>
      <c r="BN256" s="48"/>
      <c r="BO256" s="48"/>
      <c r="BP256" s="48"/>
      <c r="BQ256" s="48"/>
      <c r="BR256" s="48"/>
      <c r="BS256" s="48"/>
      <c r="BT256" s="48"/>
      <c r="BU256" s="48"/>
      <c r="BV256" s="48"/>
      <c r="BW256" s="48"/>
      <c r="BX256" s="48"/>
      <c r="BY256" s="48"/>
      <c r="BZ256" s="48"/>
      <c r="CA256" s="48"/>
      <c r="CB256" s="48"/>
      <c r="CC256" s="48"/>
      <c r="CD256" s="48"/>
      <c r="CE256" s="48"/>
      <c r="CF256" s="48"/>
      <c r="CG256" s="48"/>
      <c r="CH256" s="48"/>
      <c r="CI256" s="48"/>
      <c r="CJ256" s="48"/>
      <c r="CK256" s="48"/>
      <c r="CL256" s="48"/>
      <c r="CM256" s="48"/>
      <c r="CN256" s="48"/>
      <c r="CO256" s="48"/>
      <c r="CP256" s="48"/>
      <c r="CQ256" s="48"/>
      <c r="CR256" s="48"/>
      <c r="CS256" s="48"/>
      <c r="CT256" s="48"/>
      <c r="CU256" s="48"/>
      <c r="CV256" s="48"/>
      <c r="CW256" s="48"/>
      <c r="CX256" s="48"/>
      <c r="CY256" s="48"/>
      <c r="CZ256" s="48"/>
      <c r="DA256" s="48"/>
      <c r="DB256" s="48"/>
      <c r="DC256" s="48"/>
      <c r="DH256" s="48"/>
      <c r="DI256" s="48"/>
      <c r="DJ256" s="48"/>
      <c r="DL256" s="48"/>
      <c r="DM256" s="48"/>
      <c r="DO256" s="48"/>
      <c r="DQ256" s="48"/>
      <c r="EG256" s="48"/>
      <c r="FQ256" s="255"/>
      <c r="FR256" s="255"/>
      <c r="HR256" s="255"/>
    </row>
    <row r="257" spans="1:226" ht="12.5">
      <c r="A257" s="118"/>
      <c r="B257" s="118"/>
      <c r="C257" s="118"/>
      <c r="D257" s="118"/>
      <c r="E257" s="11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c r="AS257" s="48"/>
      <c r="AT257" s="48"/>
      <c r="AU257" s="48"/>
      <c r="AV257" s="48"/>
      <c r="AW257" s="48"/>
      <c r="AX257" s="48"/>
      <c r="AY257" s="48"/>
      <c r="AZ257" s="48"/>
      <c r="BA257" s="48"/>
      <c r="BB257" s="48"/>
      <c r="BC257" s="48"/>
      <c r="BD257" s="48"/>
      <c r="BE257" s="48"/>
      <c r="BF257" s="48"/>
      <c r="BG257" s="48"/>
      <c r="BH257" s="48"/>
      <c r="BI257" s="48"/>
      <c r="BJ257" s="48"/>
      <c r="BK257" s="48"/>
      <c r="BL257" s="48"/>
      <c r="BM257" s="48"/>
      <c r="BN257" s="48"/>
      <c r="BO257" s="48"/>
      <c r="BP257" s="48"/>
      <c r="BQ257" s="48"/>
      <c r="BR257" s="48"/>
      <c r="BS257" s="48"/>
      <c r="BT257" s="48"/>
      <c r="BU257" s="48"/>
      <c r="BV257" s="48"/>
      <c r="BW257" s="48"/>
      <c r="BX257" s="48"/>
      <c r="BY257" s="48"/>
      <c r="BZ257" s="48"/>
      <c r="CA257" s="48"/>
      <c r="CB257" s="48"/>
      <c r="CC257" s="48"/>
      <c r="CD257" s="48"/>
      <c r="CE257" s="48"/>
      <c r="CF257" s="48"/>
      <c r="CG257" s="48"/>
      <c r="CH257" s="48"/>
      <c r="CI257" s="48"/>
      <c r="CJ257" s="48"/>
      <c r="CK257" s="48"/>
      <c r="CL257" s="48"/>
      <c r="CM257" s="48"/>
      <c r="CN257" s="48"/>
      <c r="CO257" s="48"/>
      <c r="CP257" s="48"/>
      <c r="CQ257" s="48"/>
      <c r="CR257" s="48"/>
      <c r="CS257" s="48"/>
      <c r="CT257" s="48"/>
      <c r="CU257" s="48"/>
      <c r="CV257" s="48"/>
      <c r="CW257" s="48"/>
      <c r="CX257" s="48"/>
      <c r="CY257" s="48"/>
      <c r="CZ257" s="48"/>
      <c r="DA257" s="48"/>
      <c r="DB257" s="48"/>
      <c r="DC257" s="48"/>
      <c r="DH257" s="48"/>
      <c r="DI257" s="48"/>
      <c r="DJ257" s="48"/>
      <c r="DL257" s="48"/>
      <c r="DM257" s="48"/>
      <c r="DO257" s="48"/>
      <c r="DQ257" s="48"/>
      <c r="EG257" s="48"/>
      <c r="FQ257" s="255"/>
      <c r="FR257" s="255"/>
      <c r="HR257" s="255"/>
    </row>
    <row r="258" spans="1:226" ht="12.5">
      <c r="A258" s="118"/>
      <c r="B258" s="118"/>
      <c r="C258" s="118"/>
      <c r="D258" s="118"/>
      <c r="E258" s="11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H258" s="48"/>
      <c r="DI258" s="48"/>
      <c r="DJ258" s="48"/>
      <c r="DL258" s="48"/>
      <c r="DM258" s="48"/>
      <c r="DO258" s="48"/>
      <c r="DQ258" s="48"/>
      <c r="EG258" s="48"/>
      <c r="FQ258" s="255"/>
      <c r="FR258" s="255"/>
      <c r="HR258" s="255"/>
    </row>
    <row r="259" spans="1:226" ht="12.5">
      <c r="A259" s="118"/>
      <c r="B259" s="118"/>
      <c r="C259" s="118"/>
      <c r="D259" s="118"/>
      <c r="E259" s="11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c r="AS259" s="48"/>
      <c r="AT259" s="48"/>
      <c r="AU259" s="48"/>
      <c r="AV259" s="48"/>
      <c r="AW259" s="48"/>
      <c r="AX259" s="48"/>
      <c r="AY259" s="48"/>
      <c r="AZ259" s="48"/>
      <c r="BA259" s="48"/>
      <c r="BB259" s="48"/>
      <c r="BC259" s="48"/>
      <c r="BD259" s="48"/>
      <c r="BE259" s="48"/>
      <c r="BF259" s="48"/>
      <c r="BG259" s="48"/>
      <c r="BH259" s="48"/>
      <c r="BI259" s="48"/>
      <c r="BJ259" s="48"/>
      <c r="BK259" s="48"/>
      <c r="BL259" s="48"/>
      <c r="BM259" s="48"/>
      <c r="BN259" s="48"/>
      <c r="BO259" s="48"/>
      <c r="BP259" s="48"/>
      <c r="BQ259" s="48"/>
      <c r="BR259" s="48"/>
      <c r="BS259" s="48"/>
      <c r="BT259" s="48"/>
      <c r="BU259" s="48"/>
      <c r="BV259" s="48"/>
      <c r="BW259" s="48"/>
      <c r="BX259" s="48"/>
      <c r="BY259" s="48"/>
      <c r="BZ259" s="48"/>
      <c r="CA259" s="48"/>
      <c r="CB259" s="48"/>
      <c r="CC259" s="48"/>
      <c r="CD259" s="48"/>
      <c r="CE259" s="48"/>
      <c r="CF259" s="48"/>
      <c r="CG259" s="48"/>
      <c r="CH259" s="48"/>
      <c r="CI259" s="48"/>
      <c r="CJ259" s="48"/>
      <c r="CK259" s="48"/>
      <c r="CL259" s="48"/>
      <c r="CM259" s="48"/>
      <c r="CN259" s="48"/>
      <c r="CO259" s="48"/>
      <c r="CP259" s="48"/>
      <c r="CQ259" s="48"/>
      <c r="CR259" s="48"/>
      <c r="CS259" s="48"/>
      <c r="CT259" s="48"/>
      <c r="CU259" s="48"/>
      <c r="CV259" s="48"/>
      <c r="CW259" s="48"/>
      <c r="CX259" s="48"/>
      <c r="CY259" s="48"/>
      <c r="CZ259" s="48"/>
      <c r="DA259" s="48"/>
      <c r="DB259" s="48"/>
      <c r="DC259" s="48"/>
      <c r="DH259" s="48"/>
      <c r="DI259" s="48"/>
      <c r="DJ259" s="48"/>
      <c r="DL259" s="48"/>
      <c r="DM259" s="48"/>
      <c r="DO259" s="48"/>
      <c r="DQ259" s="48"/>
      <c r="EG259" s="48"/>
      <c r="FQ259" s="255"/>
      <c r="FR259" s="255"/>
      <c r="HR259" s="255"/>
    </row>
    <row r="260" spans="1:226" ht="12.5">
      <c r="A260" s="118"/>
      <c r="B260" s="118"/>
      <c r="C260" s="118"/>
      <c r="D260" s="118"/>
      <c r="E260" s="11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c r="AS260" s="48"/>
      <c r="AT260" s="48"/>
      <c r="AU260" s="48"/>
      <c r="AV260" s="48"/>
      <c r="AW260" s="48"/>
      <c r="AX260" s="48"/>
      <c r="AY260" s="48"/>
      <c r="AZ260" s="48"/>
      <c r="BA260" s="48"/>
      <c r="BB260" s="48"/>
      <c r="BC260" s="48"/>
      <c r="BD260" s="48"/>
      <c r="BE260" s="48"/>
      <c r="BF260" s="48"/>
      <c r="BG260" s="48"/>
      <c r="BH260" s="48"/>
      <c r="BI260" s="48"/>
      <c r="BJ260" s="48"/>
      <c r="BK260" s="48"/>
      <c r="BL260" s="48"/>
      <c r="BM260" s="48"/>
      <c r="BN260" s="48"/>
      <c r="BO260" s="48"/>
      <c r="BP260" s="48"/>
      <c r="BQ260" s="48"/>
      <c r="BR260" s="48"/>
      <c r="BS260" s="48"/>
      <c r="BT260" s="48"/>
      <c r="BU260" s="48"/>
      <c r="BV260" s="48"/>
      <c r="BW260" s="48"/>
      <c r="BX260" s="48"/>
      <c r="BY260" s="48"/>
      <c r="BZ260" s="48"/>
      <c r="CA260" s="48"/>
      <c r="CB260" s="48"/>
      <c r="CC260" s="48"/>
      <c r="CD260" s="48"/>
      <c r="CE260" s="48"/>
      <c r="CF260" s="48"/>
      <c r="CG260" s="48"/>
      <c r="CH260" s="48"/>
      <c r="CI260" s="48"/>
      <c r="CJ260" s="48"/>
      <c r="CK260" s="48"/>
      <c r="CL260" s="48"/>
      <c r="CM260" s="48"/>
      <c r="CN260" s="48"/>
      <c r="CO260" s="48"/>
      <c r="CP260" s="48"/>
      <c r="CQ260" s="48"/>
      <c r="CR260" s="48"/>
      <c r="CS260" s="48"/>
      <c r="CT260" s="48"/>
      <c r="CU260" s="48"/>
      <c r="CV260" s="48"/>
      <c r="CW260" s="48"/>
      <c r="CX260" s="48"/>
      <c r="CY260" s="48"/>
      <c r="CZ260" s="48"/>
      <c r="DA260" s="48"/>
      <c r="DB260" s="48"/>
      <c r="DC260" s="48"/>
      <c r="DH260" s="48"/>
      <c r="DI260" s="48"/>
      <c r="DJ260" s="48"/>
      <c r="DL260" s="48"/>
      <c r="DM260" s="48"/>
      <c r="DO260" s="48"/>
      <c r="DQ260" s="48"/>
      <c r="EG260" s="48"/>
      <c r="FQ260" s="255"/>
      <c r="FR260" s="255"/>
      <c r="HR260" s="255"/>
    </row>
    <row r="261" spans="1:226" ht="12.5">
      <c r="A261" s="118"/>
      <c r="B261" s="118"/>
      <c r="C261" s="118"/>
      <c r="D261" s="118"/>
      <c r="E261" s="11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c r="AX261" s="48"/>
      <c r="AY261" s="48"/>
      <c r="AZ261" s="48"/>
      <c r="BA261" s="48"/>
      <c r="BB261" s="48"/>
      <c r="BC261" s="48"/>
      <c r="BD261" s="48"/>
      <c r="BE261" s="48"/>
      <c r="BF261" s="48"/>
      <c r="BG261" s="48"/>
      <c r="BH261" s="48"/>
      <c r="BI261" s="48"/>
      <c r="BJ261" s="48"/>
      <c r="BK261" s="48"/>
      <c r="BL261" s="48"/>
      <c r="BM261" s="48"/>
      <c r="BN261" s="48"/>
      <c r="BO261" s="48"/>
      <c r="BP261" s="48"/>
      <c r="BQ261" s="48"/>
      <c r="BR261" s="48"/>
      <c r="BS261" s="48"/>
      <c r="BT261" s="48"/>
      <c r="BU261" s="48"/>
      <c r="BV261" s="48"/>
      <c r="BW261" s="48"/>
      <c r="BX261" s="48"/>
      <c r="BY261" s="48"/>
      <c r="BZ261" s="48"/>
      <c r="CA261" s="48"/>
      <c r="CB261" s="48"/>
      <c r="CC261" s="48"/>
      <c r="CD261" s="48"/>
      <c r="CE261" s="48"/>
      <c r="CF261" s="48"/>
      <c r="CG261" s="48"/>
      <c r="CH261" s="48"/>
      <c r="CI261" s="48"/>
      <c r="CJ261" s="48"/>
      <c r="CK261" s="48"/>
      <c r="CL261" s="48"/>
      <c r="CM261" s="48"/>
      <c r="CN261" s="48"/>
      <c r="CO261" s="48"/>
      <c r="CP261" s="48"/>
      <c r="CQ261" s="48"/>
      <c r="CR261" s="48"/>
      <c r="CS261" s="48"/>
      <c r="CT261" s="48"/>
      <c r="CU261" s="48"/>
      <c r="CV261" s="48"/>
      <c r="CW261" s="48"/>
      <c r="CX261" s="48"/>
      <c r="CY261" s="48"/>
      <c r="CZ261" s="48"/>
      <c r="DA261" s="48"/>
      <c r="DB261" s="48"/>
      <c r="DC261" s="48"/>
      <c r="DH261" s="48"/>
      <c r="DI261" s="48"/>
      <c r="DJ261" s="48"/>
      <c r="DL261" s="48"/>
      <c r="DM261" s="48"/>
      <c r="DO261" s="48"/>
      <c r="DQ261" s="48"/>
      <c r="EG261" s="48"/>
      <c r="FQ261" s="255"/>
      <c r="FR261" s="255"/>
      <c r="HR261" s="255"/>
    </row>
    <row r="262" spans="1:226" ht="12.5">
      <c r="A262" s="118"/>
      <c r="B262" s="118"/>
      <c r="C262" s="118"/>
      <c r="D262" s="118"/>
      <c r="E262" s="11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c r="AS262" s="48"/>
      <c r="AT262" s="48"/>
      <c r="AU262" s="48"/>
      <c r="AV262" s="48"/>
      <c r="AW262" s="48"/>
      <c r="AX262" s="48"/>
      <c r="AY262" s="48"/>
      <c r="AZ262" s="48"/>
      <c r="BA262" s="48"/>
      <c r="BB262" s="48"/>
      <c r="BC262" s="48"/>
      <c r="BD262" s="48"/>
      <c r="BE262" s="48"/>
      <c r="BF262" s="48"/>
      <c r="BG262" s="48"/>
      <c r="BH262" s="48"/>
      <c r="BI262" s="48"/>
      <c r="BJ262" s="48"/>
      <c r="BK262" s="48"/>
      <c r="BL262" s="48"/>
      <c r="BM262" s="48"/>
      <c r="BN262" s="48"/>
      <c r="BO262" s="48"/>
      <c r="BP262" s="48"/>
      <c r="BQ262" s="48"/>
      <c r="BR262" s="48"/>
      <c r="BS262" s="48"/>
      <c r="BT262" s="48"/>
      <c r="BU262" s="48"/>
      <c r="BV262" s="48"/>
      <c r="BW262" s="48"/>
      <c r="BX262" s="48"/>
      <c r="BY262" s="48"/>
      <c r="BZ262" s="48"/>
      <c r="CA262" s="48"/>
      <c r="CB262" s="48"/>
      <c r="CC262" s="48"/>
      <c r="CD262" s="48"/>
      <c r="CE262" s="48"/>
      <c r="CF262" s="48"/>
      <c r="CG262" s="48"/>
      <c r="CH262" s="48"/>
      <c r="CI262" s="48"/>
      <c r="CJ262" s="48"/>
      <c r="CK262" s="48"/>
      <c r="CL262" s="48"/>
      <c r="CM262" s="48"/>
      <c r="CN262" s="48"/>
      <c r="CO262" s="48"/>
      <c r="CP262" s="48"/>
      <c r="CQ262" s="48"/>
      <c r="CR262" s="48"/>
      <c r="CS262" s="48"/>
      <c r="CT262" s="48"/>
      <c r="CU262" s="48"/>
      <c r="CV262" s="48"/>
      <c r="CW262" s="48"/>
      <c r="CX262" s="48"/>
      <c r="CY262" s="48"/>
      <c r="CZ262" s="48"/>
      <c r="DA262" s="48"/>
      <c r="DB262" s="48"/>
      <c r="DC262" s="48"/>
      <c r="DH262" s="48"/>
      <c r="DI262" s="48"/>
      <c r="DJ262" s="48"/>
      <c r="DL262" s="48"/>
      <c r="DM262" s="48"/>
      <c r="DO262" s="48"/>
      <c r="DQ262" s="48"/>
      <c r="EG262" s="48"/>
      <c r="FQ262" s="255"/>
      <c r="FR262" s="255"/>
      <c r="HR262" s="255"/>
    </row>
    <row r="263" spans="1:226" ht="12.5">
      <c r="A263" s="118"/>
      <c r="B263" s="118"/>
      <c r="C263" s="118"/>
      <c r="D263" s="118"/>
      <c r="E263" s="11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c r="AS263" s="48"/>
      <c r="AT263" s="48"/>
      <c r="AU263" s="48"/>
      <c r="AV263" s="48"/>
      <c r="AW263" s="48"/>
      <c r="AX263" s="48"/>
      <c r="AY263" s="48"/>
      <c r="AZ263" s="48"/>
      <c r="BA263" s="48"/>
      <c r="BB263" s="48"/>
      <c r="BC263" s="48"/>
      <c r="BD263" s="48"/>
      <c r="BE263" s="48"/>
      <c r="BF263" s="48"/>
      <c r="BG263" s="48"/>
      <c r="BH263" s="48"/>
      <c r="BI263" s="48"/>
      <c r="BJ263" s="48"/>
      <c r="BK263" s="48"/>
      <c r="BL263" s="48"/>
      <c r="BM263" s="48"/>
      <c r="BN263" s="48"/>
      <c r="BO263" s="48"/>
      <c r="BP263" s="48"/>
      <c r="BQ263" s="48"/>
      <c r="BR263" s="48"/>
      <c r="BS263" s="48"/>
      <c r="BT263" s="48"/>
      <c r="BU263" s="48"/>
      <c r="BV263" s="48"/>
      <c r="BW263" s="48"/>
      <c r="BX263" s="48"/>
      <c r="BY263" s="48"/>
      <c r="BZ263" s="48"/>
      <c r="CA263" s="48"/>
      <c r="CB263" s="48"/>
      <c r="CC263" s="48"/>
      <c r="CD263" s="48"/>
      <c r="CE263" s="48"/>
      <c r="CF263" s="48"/>
      <c r="CG263" s="48"/>
      <c r="CH263" s="48"/>
      <c r="CI263" s="48"/>
      <c r="CJ263" s="48"/>
      <c r="CK263" s="48"/>
      <c r="CL263" s="48"/>
      <c r="CM263" s="48"/>
      <c r="CN263" s="48"/>
      <c r="CO263" s="48"/>
      <c r="CP263" s="48"/>
      <c r="CQ263" s="48"/>
      <c r="CR263" s="48"/>
      <c r="CS263" s="48"/>
      <c r="CT263" s="48"/>
      <c r="CU263" s="48"/>
      <c r="CV263" s="48"/>
      <c r="CW263" s="48"/>
      <c r="CX263" s="48"/>
      <c r="CY263" s="48"/>
      <c r="CZ263" s="48"/>
      <c r="DA263" s="48"/>
      <c r="DB263" s="48"/>
      <c r="DC263" s="48"/>
      <c r="DH263" s="48"/>
      <c r="DI263" s="48"/>
      <c r="DJ263" s="48"/>
      <c r="DL263" s="48"/>
      <c r="DM263" s="48"/>
      <c r="DO263" s="48"/>
      <c r="DQ263" s="48"/>
      <c r="EG263" s="48"/>
      <c r="FQ263" s="255"/>
      <c r="FR263" s="255"/>
      <c r="HR263" s="255"/>
    </row>
    <row r="264" spans="1:226" ht="12.5">
      <c r="A264" s="118"/>
      <c r="B264" s="118"/>
      <c r="C264" s="118"/>
      <c r="D264" s="118"/>
      <c r="E264" s="11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c r="AQ264" s="48"/>
      <c r="AR264" s="48"/>
      <c r="AS264" s="48"/>
      <c r="AT264" s="48"/>
      <c r="AU264" s="48"/>
      <c r="AV264" s="48"/>
      <c r="AW264" s="48"/>
      <c r="AX264" s="48"/>
      <c r="AY264" s="48"/>
      <c r="AZ264" s="48"/>
      <c r="BA264" s="48"/>
      <c r="BB264" s="48"/>
      <c r="BC264" s="48"/>
      <c r="BD264" s="48"/>
      <c r="BE264" s="48"/>
      <c r="BF264" s="48"/>
      <c r="BG264" s="48"/>
      <c r="BH264" s="48"/>
      <c r="BI264" s="48"/>
      <c r="BJ264" s="48"/>
      <c r="BK264" s="48"/>
      <c r="BL264" s="48"/>
      <c r="BM264" s="48"/>
      <c r="BN264" s="48"/>
      <c r="BO264" s="48"/>
      <c r="BP264" s="48"/>
      <c r="BQ264" s="48"/>
      <c r="BR264" s="48"/>
      <c r="BS264" s="48"/>
      <c r="BT264" s="48"/>
      <c r="BU264" s="48"/>
      <c r="BV264" s="48"/>
      <c r="BW264" s="48"/>
      <c r="BX264" s="48"/>
      <c r="BY264" s="48"/>
      <c r="BZ264" s="48"/>
      <c r="CA264" s="48"/>
      <c r="CB264" s="48"/>
      <c r="CC264" s="48"/>
      <c r="CD264" s="48"/>
      <c r="CE264" s="48"/>
      <c r="CF264" s="48"/>
      <c r="CG264" s="48"/>
      <c r="CH264" s="48"/>
      <c r="CI264" s="48"/>
      <c r="CJ264" s="48"/>
      <c r="CK264" s="48"/>
      <c r="CL264" s="48"/>
      <c r="CM264" s="48"/>
      <c r="CN264" s="48"/>
      <c r="CO264" s="48"/>
      <c r="CP264" s="48"/>
      <c r="CQ264" s="48"/>
      <c r="CR264" s="48"/>
      <c r="CS264" s="48"/>
      <c r="CT264" s="48"/>
      <c r="CU264" s="48"/>
      <c r="CV264" s="48"/>
      <c r="CW264" s="48"/>
      <c r="CX264" s="48"/>
      <c r="CY264" s="48"/>
      <c r="CZ264" s="48"/>
      <c r="DA264" s="48"/>
      <c r="DB264" s="48"/>
      <c r="DC264" s="48"/>
      <c r="DH264" s="48"/>
      <c r="DI264" s="48"/>
      <c r="DJ264" s="48"/>
      <c r="DL264" s="48"/>
      <c r="DM264" s="48"/>
      <c r="DO264" s="48"/>
      <c r="DQ264" s="48"/>
      <c r="EG264" s="48"/>
      <c r="FQ264" s="255"/>
      <c r="FR264" s="255"/>
      <c r="HR264" s="255"/>
    </row>
    <row r="265" spans="1:226" ht="12.5">
      <c r="A265" s="118"/>
      <c r="B265" s="118"/>
      <c r="C265" s="118"/>
      <c r="D265" s="118"/>
      <c r="E265" s="11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c r="AX265" s="48"/>
      <c r="AY265" s="48"/>
      <c r="AZ265" s="48"/>
      <c r="BA265" s="48"/>
      <c r="BB265" s="48"/>
      <c r="BC265" s="48"/>
      <c r="BD265" s="48"/>
      <c r="BE265" s="48"/>
      <c r="BF265" s="48"/>
      <c r="BG265" s="48"/>
      <c r="BH265" s="48"/>
      <c r="BI265" s="48"/>
      <c r="BJ265" s="48"/>
      <c r="BK265" s="48"/>
      <c r="BL265" s="48"/>
      <c r="BM265" s="48"/>
      <c r="BN265" s="48"/>
      <c r="BO265" s="48"/>
      <c r="BP265" s="48"/>
      <c r="BQ265" s="48"/>
      <c r="BR265" s="48"/>
      <c r="BS265" s="48"/>
      <c r="BT265" s="48"/>
      <c r="BU265" s="48"/>
      <c r="BV265" s="48"/>
      <c r="BW265" s="48"/>
      <c r="BX265" s="48"/>
      <c r="BY265" s="48"/>
      <c r="BZ265" s="48"/>
      <c r="CA265" s="48"/>
      <c r="CB265" s="48"/>
      <c r="CC265" s="48"/>
      <c r="CD265" s="48"/>
      <c r="CE265" s="48"/>
      <c r="CF265" s="48"/>
      <c r="CG265" s="48"/>
      <c r="CH265" s="48"/>
      <c r="CI265" s="48"/>
      <c r="CJ265" s="48"/>
      <c r="CK265" s="48"/>
      <c r="CL265" s="48"/>
      <c r="CM265" s="48"/>
      <c r="CN265" s="48"/>
      <c r="CO265" s="48"/>
      <c r="CP265" s="48"/>
      <c r="CQ265" s="48"/>
      <c r="CR265" s="48"/>
      <c r="CS265" s="48"/>
      <c r="CT265" s="48"/>
      <c r="CU265" s="48"/>
      <c r="CV265" s="48"/>
      <c r="CW265" s="48"/>
      <c r="CX265" s="48"/>
      <c r="CY265" s="48"/>
      <c r="CZ265" s="48"/>
      <c r="DA265" s="48"/>
      <c r="DB265" s="48"/>
      <c r="DC265" s="48"/>
      <c r="DH265" s="48"/>
      <c r="DI265" s="48"/>
      <c r="DJ265" s="48"/>
      <c r="DL265" s="48"/>
      <c r="DM265" s="48"/>
      <c r="DO265" s="48"/>
      <c r="DQ265" s="48"/>
      <c r="EG265" s="48"/>
      <c r="FQ265" s="255"/>
      <c r="FR265" s="255"/>
      <c r="HR265" s="255"/>
    </row>
    <row r="266" spans="1:226" ht="12.5">
      <c r="A266" s="118"/>
      <c r="B266" s="118"/>
      <c r="C266" s="118"/>
      <c r="D266" s="118"/>
      <c r="E266" s="11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c r="AQ266" s="48"/>
      <c r="AR266" s="48"/>
      <c r="AS266" s="48"/>
      <c r="AT266" s="48"/>
      <c r="AU266" s="48"/>
      <c r="AV266" s="48"/>
      <c r="AW266" s="48"/>
      <c r="AX266" s="48"/>
      <c r="AY266" s="48"/>
      <c r="AZ266" s="48"/>
      <c r="BA266" s="48"/>
      <c r="BB266" s="48"/>
      <c r="BC266" s="48"/>
      <c r="BD266" s="48"/>
      <c r="BE266" s="48"/>
      <c r="BF266" s="48"/>
      <c r="BG266" s="48"/>
      <c r="BH266" s="48"/>
      <c r="BI266" s="48"/>
      <c r="BJ266" s="48"/>
      <c r="BK266" s="48"/>
      <c r="BL266" s="48"/>
      <c r="BM266" s="48"/>
      <c r="BN266" s="48"/>
      <c r="BO266" s="48"/>
      <c r="BP266" s="48"/>
      <c r="BQ266" s="48"/>
      <c r="BR266" s="48"/>
      <c r="BS266" s="48"/>
      <c r="BT266" s="48"/>
      <c r="BU266" s="48"/>
      <c r="BV266" s="48"/>
      <c r="BW266" s="48"/>
      <c r="BX266" s="48"/>
      <c r="BY266" s="48"/>
      <c r="BZ266" s="48"/>
      <c r="CA266" s="48"/>
      <c r="CB266" s="48"/>
      <c r="CC266" s="48"/>
      <c r="CD266" s="48"/>
      <c r="CE266" s="48"/>
      <c r="CF266" s="48"/>
      <c r="CG266" s="48"/>
      <c r="CH266" s="48"/>
      <c r="CI266" s="48"/>
      <c r="CJ266" s="48"/>
      <c r="CK266" s="48"/>
      <c r="CL266" s="48"/>
      <c r="CM266" s="48"/>
      <c r="CN266" s="48"/>
      <c r="CO266" s="48"/>
      <c r="CP266" s="48"/>
      <c r="CQ266" s="48"/>
      <c r="CR266" s="48"/>
      <c r="CS266" s="48"/>
      <c r="CT266" s="48"/>
      <c r="CU266" s="48"/>
      <c r="CV266" s="48"/>
      <c r="CW266" s="48"/>
      <c r="CX266" s="48"/>
      <c r="CY266" s="48"/>
      <c r="CZ266" s="48"/>
      <c r="DA266" s="48"/>
      <c r="DB266" s="48"/>
      <c r="DC266" s="48"/>
      <c r="DH266" s="48"/>
      <c r="DI266" s="48"/>
      <c r="DJ266" s="48"/>
      <c r="DL266" s="48"/>
      <c r="DM266" s="48"/>
      <c r="DO266" s="48"/>
      <c r="DQ266" s="48"/>
      <c r="EG266" s="48"/>
      <c r="FQ266" s="255"/>
      <c r="FR266" s="255"/>
      <c r="HR266" s="255"/>
    </row>
    <row r="267" spans="1:226" ht="12.5">
      <c r="A267" s="118"/>
      <c r="B267" s="118"/>
      <c r="C267" s="118"/>
      <c r="D267" s="118"/>
      <c r="E267" s="11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c r="AV267" s="48"/>
      <c r="AW267" s="48"/>
      <c r="AX267" s="48"/>
      <c r="AY267" s="48"/>
      <c r="AZ267" s="48"/>
      <c r="BA267" s="48"/>
      <c r="BB267" s="48"/>
      <c r="BC267" s="48"/>
      <c r="BD267" s="48"/>
      <c r="BE267" s="48"/>
      <c r="BF267" s="48"/>
      <c r="BG267" s="48"/>
      <c r="BH267" s="48"/>
      <c r="BI267" s="48"/>
      <c r="BJ267" s="48"/>
      <c r="BK267" s="48"/>
      <c r="BL267" s="48"/>
      <c r="BM267" s="48"/>
      <c r="BN267" s="48"/>
      <c r="BO267" s="48"/>
      <c r="BP267" s="48"/>
      <c r="BQ267" s="48"/>
      <c r="BR267" s="48"/>
      <c r="BS267" s="48"/>
      <c r="BT267" s="48"/>
      <c r="BU267" s="48"/>
      <c r="BV267" s="48"/>
      <c r="BW267" s="48"/>
      <c r="BX267" s="48"/>
      <c r="BY267" s="48"/>
      <c r="BZ267" s="48"/>
      <c r="CA267" s="48"/>
      <c r="CB267" s="48"/>
      <c r="CC267" s="48"/>
      <c r="CD267" s="48"/>
      <c r="CE267" s="48"/>
      <c r="CF267" s="48"/>
      <c r="CG267" s="48"/>
      <c r="CH267" s="48"/>
      <c r="CI267" s="48"/>
      <c r="CJ267" s="48"/>
      <c r="CK267" s="48"/>
      <c r="CL267" s="48"/>
      <c r="CM267" s="48"/>
      <c r="CN267" s="48"/>
      <c r="CO267" s="48"/>
      <c r="CP267" s="48"/>
      <c r="CQ267" s="48"/>
      <c r="CR267" s="48"/>
      <c r="CS267" s="48"/>
      <c r="CT267" s="48"/>
      <c r="CU267" s="48"/>
      <c r="CV267" s="48"/>
      <c r="CW267" s="48"/>
      <c r="CX267" s="48"/>
      <c r="CY267" s="48"/>
      <c r="CZ267" s="48"/>
      <c r="DA267" s="48"/>
      <c r="DB267" s="48"/>
      <c r="DC267" s="48"/>
      <c r="DH267" s="48"/>
      <c r="DI267" s="48"/>
      <c r="DJ267" s="48"/>
      <c r="DL267" s="48"/>
      <c r="DM267" s="48"/>
      <c r="DO267" s="48"/>
      <c r="DQ267" s="48"/>
      <c r="EG267" s="48"/>
      <c r="FQ267" s="255"/>
      <c r="FR267" s="255"/>
      <c r="HR267" s="255"/>
    </row>
    <row r="268" spans="1:226" ht="12.5">
      <c r="A268" s="118"/>
      <c r="B268" s="118"/>
      <c r="C268" s="118"/>
      <c r="D268" s="118"/>
      <c r="E268" s="11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c r="AQ268" s="48"/>
      <c r="AR268" s="48"/>
      <c r="AS268" s="48"/>
      <c r="AT268" s="48"/>
      <c r="AU268" s="48"/>
      <c r="AV268" s="48"/>
      <c r="AW268" s="48"/>
      <c r="AX268" s="48"/>
      <c r="AY268" s="48"/>
      <c r="AZ268" s="48"/>
      <c r="BA268" s="48"/>
      <c r="BB268" s="48"/>
      <c r="BC268" s="48"/>
      <c r="BD268" s="48"/>
      <c r="BE268" s="48"/>
      <c r="BF268" s="48"/>
      <c r="BG268" s="48"/>
      <c r="BH268" s="48"/>
      <c r="BI268" s="48"/>
      <c r="BJ268" s="48"/>
      <c r="BK268" s="48"/>
      <c r="BL268" s="48"/>
      <c r="BM268" s="48"/>
      <c r="BN268" s="48"/>
      <c r="BO268" s="48"/>
      <c r="BP268" s="48"/>
      <c r="BQ268" s="48"/>
      <c r="BR268" s="48"/>
      <c r="BS268" s="48"/>
      <c r="BT268" s="48"/>
      <c r="BU268" s="48"/>
      <c r="BV268" s="48"/>
      <c r="BW268" s="48"/>
      <c r="BX268" s="48"/>
      <c r="BY268" s="48"/>
      <c r="BZ268" s="48"/>
      <c r="CA268" s="48"/>
      <c r="CB268" s="48"/>
      <c r="CC268" s="48"/>
      <c r="CD268" s="48"/>
      <c r="CE268" s="48"/>
      <c r="CF268" s="48"/>
      <c r="CG268" s="48"/>
      <c r="CH268" s="48"/>
      <c r="CI268" s="48"/>
      <c r="CJ268" s="48"/>
      <c r="CK268" s="48"/>
      <c r="CL268" s="48"/>
      <c r="CM268" s="48"/>
      <c r="CN268" s="48"/>
      <c r="CO268" s="48"/>
      <c r="CP268" s="48"/>
      <c r="CQ268" s="48"/>
      <c r="CR268" s="48"/>
      <c r="CS268" s="48"/>
      <c r="CT268" s="48"/>
      <c r="CU268" s="48"/>
      <c r="CV268" s="48"/>
      <c r="CW268" s="48"/>
      <c r="CX268" s="48"/>
      <c r="CY268" s="48"/>
      <c r="CZ268" s="48"/>
      <c r="DA268" s="48"/>
      <c r="DB268" s="48"/>
      <c r="DC268" s="48"/>
      <c r="DH268" s="48"/>
      <c r="DI268" s="48"/>
      <c r="DJ268" s="48"/>
      <c r="DL268" s="48"/>
      <c r="DM268" s="48"/>
      <c r="DO268" s="48"/>
      <c r="DQ268" s="48"/>
      <c r="EG268" s="48"/>
      <c r="FQ268" s="255"/>
      <c r="FR268" s="255"/>
      <c r="HR268" s="255"/>
    </row>
    <row r="269" spans="1:226" ht="12.5">
      <c r="A269" s="118"/>
      <c r="B269" s="118"/>
      <c r="C269" s="118"/>
      <c r="D269" s="118"/>
      <c r="E269" s="11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H269" s="48"/>
      <c r="DI269" s="48"/>
      <c r="DJ269" s="48"/>
      <c r="DL269" s="48"/>
      <c r="DM269" s="48"/>
      <c r="DO269" s="48"/>
      <c r="DQ269" s="48"/>
      <c r="EG269" s="48"/>
      <c r="FQ269" s="255"/>
      <c r="FR269" s="255"/>
      <c r="HR269" s="255"/>
    </row>
    <row r="270" spans="1:226" ht="12.5">
      <c r="A270" s="118"/>
      <c r="B270" s="118"/>
      <c r="C270" s="118"/>
      <c r="D270" s="118"/>
      <c r="E270" s="11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H270" s="48"/>
      <c r="DI270" s="48"/>
      <c r="DJ270" s="48"/>
      <c r="DL270" s="48"/>
      <c r="DM270" s="48"/>
      <c r="DO270" s="48"/>
      <c r="DQ270" s="48"/>
      <c r="EG270" s="48"/>
      <c r="FQ270" s="255"/>
      <c r="FR270" s="255"/>
      <c r="HR270" s="255"/>
    </row>
    <row r="271" spans="1:226" ht="12.5">
      <c r="A271" s="118"/>
      <c r="B271" s="118"/>
      <c r="C271" s="118"/>
      <c r="D271" s="118"/>
      <c r="E271" s="11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c r="AX271" s="48"/>
      <c r="AY271" s="48"/>
      <c r="AZ271" s="48"/>
      <c r="BA271" s="48"/>
      <c r="BB271" s="48"/>
      <c r="BC271" s="48"/>
      <c r="BD271" s="48"/>
      <c r="BE271" s="48"/>
      <c r="BF271" s="48"/>
      <c r="BG271" s="48"/>
      <c r="BH271" s="48"/>
      <c r="BI271" s="48"/>
      <c r="BJ271" s="48"/>
      <c r="BK271" s="48"/>
      <c r="BL271" s="48"/>
      <c r="BM271" s="48"/>
      <c r="BN271" s="48"/>
      <c r="BO271" s="48"/>
      <c r="BP271" s="48"/>
      <c r="BQ271" s="48"/>
      <c r="BR271" s="48"/>
      <c r="BS271" s="48"/>
      <c r="BT271" s="48"/>
      <c r="BU271" s="48"/>
      <c r="BV271" s="48"/>
      <c r="BW271" s="48"/>
      <c r="BX271" s="48"/>
      <c r="BY271" s="48"/>
      <c r="BZ271" s="48"/>
      <c r="CA271" s="48"/>
      <c r="CB271" s="48"/>
      <c r="CC271" s="48"/>
      <c r="CD271" s="48"/>
      <c r="CE271" s="48"/>
      <c r="CF271" s="48"/>
      <c r="CG271" s="48"/>
      <c r="CH271" s="48"/>
      <c r="CI271" s="48"/>
      <c r="CJ271" s="48"/>
      <c r="CK271" s="48"/>
      <c r="CL271" s="48"/>
      <c r="CM271" s="48"/>
      <c r="CN271" s="48"/>
      <c r="CO271" s="48"/>
      <c r="CP271" s="48"/>
      <c r="CQ271" s="48"/>
      <c r="CR271" s="48"/>
      <c r="CS271" s="48"/>
      <c r="CT271" s="48"/>
      <c r="CU271" s="48"/>
      <c r="CV271" s="48"/>
      <c r="CW271" s="48"/>
      <c r="CX271" s="48"/>
      <c r="CY271" s="48"/>
      <c r="CZ271" s="48"/>
      <c r="DA271" s="48"/>
      <c r="DB271" s="48"/>
      <c r="DC271" s="48"/>
      <c r="DH271" s="48"/>
      <c r="DI271" s="48"/>
      <c r="DJ271" s="48"/>
      <c r="DL271" s="48"/>
      <c r="DM271" s="48"/>
      <c r="DO271" s="48"/>
      <c r="DQ271" s="48"/>
      <c r="EG271" s="48"/>
      <c r="FQ271" s="255"/>
      <c r="FR271" s="255"/>
      <c r="HR271" s="255"/>
    </row>
    <row r="272" spans="1:226" ht="12.5">
      <c r="A272" s="118"/>
      <c r="B272" s="118"/>
      <c r="C272" s="118"/>
      <c r="D272" s="118"/>
      <c r="E272" s="11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c r="AQ272" s="48"/>
      <c r="AR272" s="48"/>
      <c r="AS272" s="48"/>
      <c r="AT272" s="48"/>
      <c r="AU272" s="48"/>
      <c r="AV272" s="48"/>
      <c r="AW272" s="48"/>
      <c r="AX272" s="48"/>
      <c r="AY272" s="48"/>
      <c r="AZ272" s="48"/>
      <c r="BA272" s="48"/>
      <c r="BB272" s="48"/>
      <c r="BC272" s="48"/>
      <c r="BD272" s="48"/>
      <c r="BE272" s="48"/>
      <c r="BF272" s="48"/>
      <c r="BG272" s="48"/>
      <c r="BH272" s="48"/>
      <c r="BI272" s="48"/>
      <c r="BJ272" s="48"/>
      <c r="BK272" s="48"/>
      <c r="BL272" s="48"/>
      <c r="BM272" s="48"/>
      <c r="BN272" s="48"/>
      <c r="BO272" s="48"/>
      <c r="BP272" s="48"/>
      <c r="BQ272" s="48"/>
      <c r="BR272" s="48"/>
      <c r="BS272" s="48"/>
      <c r="BT272" s="48"/>
      <c r="BU272" s="48"/>
      <c r="BV272" s="48"/>
      <c r="BW272" s="48"/>
      <c r="BX272" s="48"/>
      <c r="BY272" s="48"/>
      <c r="BZ272" s="48"/>
      <c r="CA272" s="48"/>
      <c r="CB272" s="48"/>
      <c r="CC272" s="48"/>
      <c r="CD272" s="48"/>
      <c r="CE272" s="48"/>
      <c r="CF272" s="48"/>
      <c r="CG272" s="48"/>
      <c r="CH272" s="48"/>
      <c r="CI272" s="48"/>
      <c r="CJ272" s="48"/>
      <c r="CK272" s="48"/>
      <c r="CL272" s="48"/>
      <c r="CM272" s="48"/>
      <c r="CN272" s="48"/>
      <c r="CO272" s="48"/>
      <c r="CP272" s="48"/>
      <c r="CQ272" s="48"/>
      <c r="CR272" s="48"/>
      <c r="CS272" s="48"/>
      <c r="CT272" s="48"/>
      <c r="CU272" s="48"/>
      <c r="CV272" s="48"/>
      <c r="CW272" s="48"/>
      <c r="CX272" s="48"/>
      <c r="CY272" s="48"/>
      <c r="CZ272" s="48"/>
      <c r="DA272" s="48"/>
      <c r="DB272" s="48"/>
      <c r="DC272" s="48"/>
      <c r="DH272" s="48"/>
      <c r="DI272" s="48"/>
      <c r="DJ272" s="48"/>
      <c r="DL272" s="48"/>
      <c r="DM272" s="48"/>
      <c r="DO272" s="48"/>
      <c r="DQ272" s="48"/>
      <c r="EG272" s="48"/>
      <c r="FQ272" s="255"/>
      <c r="FR272" s="255"/>
      <c r="HR272" s="255"/>
    </row>
    <row r="273" spans="1:226" ht="12.5">
      <c r="A273" s="118"/>
      <c r="B273" s="118"/>
      <c r="C273" s="118"/>
      <c r="D273" s="118"/>
      <c r="E273" s="11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c r="AS273" s="48"/>
      <c r="AT273" s="48"/>
      <c r="AU273" s="48"/>
      <c r="AV273" s="48"/>
      <c r="AW273" s="48"/>
      <c r="AX273" s="48"/>
      <c r="AY273" s="48"/>
      <c r="AZ273" s="48"/>
      <c r="BA273" s="48"/>
      <c r="BB273" s="48"/>
      <c r="BC273" s="48"/>
      <c r="BD273" s="48"/>
      <c r="BE273" s="48"/>
      <c r="BF273" s="48"/>
      <c r="BG273" s="48"/>
      <c r="BH273" s="48"/>
      <c r="BI273" s="48"/>
      <c r="BJ273" s="48"/>
      <c r="BK273" s="48"/>
      <c r="BL273" s="48"/>
      <c r="BM273" s="48"/>
      <c r="BN273" s="48"/>
      <c r="BO273" s="48"/>
      <c r="BP273" s="48"/>
      <c r="BQ273" s="48"/>
      <c r="BR273" s="48"/>
      <c r="BS273" s="48"/>
      <c r="BT273" s="48"/>
      <c r="BU273" s="48"/>
      <c r="BV273" s="48"/>
      <c r="BW273" s="48"/>
      <c r="BX273" s="48"/>
      <c r="BY273" s="48"/>
      <c r="BZ273" s="48"/>
      <c r="CA273" s="48"/>
      <c r="CB273" s="48"/>
      <c r="CC273" s="48"/>
      <c r="CD273" s="48"/>
      <c r="CE273" s="48"/>
      <c r="CF273" s="48"/>
      <c r="CG273" s="48"/>
      <c r="CH273" s="48"/>
      <c r="CI273" s="48"/>
      <c r="CJ273" s="48"/>
      <c r="CK273" s="48"/>
      <c r="CL273" s="48"/>
      <c r="CM273" s="48"/>
      <c r="CN273" s="48"/>
      <c r="CO273" s="48"/>
      <c r="CP273" s="48"/>
      <c r="CQ273" s="48"/>
      <c r="CR273" s="48"/>
      <c r="CS273" s="48"/>
      <c r="CT273" s="48"/>
      <c r="CU273" s="48"/>
      <c r="CV273" s="48"/>
      <c r="CW273" s="48"/>
      <c r="CX273" s="48"/>
      <c r="CY273" s="48"/>
      <c r="CZ273" s="48"/>
      <c r="DA273" s="48"/>
      <c r="DB273" s="48"/>
      <c r="DC273" s="48"/>
      <c r="DH273" s="48"/>
      <c r="DI273" s="48"/>
      <c r="DJ273" s="48"/>
      <c r="DL273" s="48"/>
      <c r="DM273" s="48"/>
      <c r="DO273" s="48"/>
      <c r="DQ273" s="48"/>
      <c r="EG273" s="48"/>
      <c r="FQ273" s="255"/>
      <c r="FR273" s="255"/>
      <c r="HR273" s="255"/>
    </row>
    <row r="274" spans="1:226" ht="12.5">
      <c r="A274" s="118"/>
      <c r="B274" s="118"/>
      <c r="C274" s="118"/>
      <c r="D274" s="118"/>
      <c r="E274" s="11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c r="AQ274" s="48"/>
      <c r="AR274" s="48"/>
      <c r="AS274" s="48"/>
      <c r="AT274" s="48"/>
      <c r="AU274" s="48"/>
      <c r="AV274" s="48"/>
      <c r="AW274" s="48"/>
      <c r="AX274" s="48"/>
      <c r="AY274" s="48"/>
      <c r="AZ274" s="48"/>
      <c r="BA274" s="48"/>
      <c r="BB274" s="48"/>
      <c r="BC274" s="48"/>
      <c r="BD274" s="48"/>
      <c r="BE274" s="48"/>
      <c r="BF274" s="48"/>
      <c r="BG274" s="48"/>
      <c r="BH274" s="48"/>
      <c r="BI274" s="48"/>
      <c r="BJ274" s="48"/>
      <c r="BK274" s="48"/>
      <c r="BL274" s="48"/>
      <c r="BM274" s="48"/>
      <c r="BN274" s="48"/>
      <c r="BO274" s="48"/>
      <c r="BP274" s="48"/>
      <c r="BQ274" s="48"/>
      <c r="BR274" s="48"/>
      <c r="BS274" s="48"/>
      <c r="BT274" s="48"/>
      <c r="BU274" s="48"/>
      <c r="BV274" s="48"/>
      <c r="BW274" s="48"/>
      <c r="BX274" s="48"/>
      <c r="BY274" s="48"/>
      <c r="BZ274" s="48"/>
      <c r="CA274" s="48"/>
      <c r="CB274" s="48"/>
      <c r="CC274" s="48"/>
      <c r="CD274" s="48"/>
      <c r="CE274" s="48"/>
      <c r="CF274" s="48"/>
      <c r="CG274" s="48"/>
      <c r="CH274" s="48"/>
      <c r="CI274" s="48"/>
      <c r="CJ274" s="48"/>
      <c r="CK274" s="48"/>
      <c r="CL274" s="48"/>
      <c r="CM274" s="48"/>
      <c r="CN274" s="48"/>
      <c r="CO274" s="48"/>
      <c r="CP274" s="48"/>
      <c r="CQ274" s="48"/>
      <c r="CR274" s="48"/>
      <c r="CS274" s="48"/>
      <c r="CT274" s="48"/>
      <c r="CU274" s="48"/>
      <c r="CV274" s="48"/>
      <c r="CW274" s="48"/>
      <c r="CX274" s="48"/>
      <c r="CY274" s="48"/>
      <c r="CZ274" s="48"/>
      <c r="DA274" s="48"/>
      <c r="DB274" s="48"/>
      <c r="DC274" s="48"/>
      <c r="DH274" s="48"/>
      <c r="DI274" s="48"/>
      <c r="DJ274" s="48"/>
      <c r="DL274" s="48"/>
      <c r="DM274" s="48"/>
      <c r="DO274" s="48"/>
      <c r="DQ274" s="48"/>
      <c r="EG274" s="48"/>
      <c r="FQ274" s="255"/>
      <c r="FR274" s="255"/>
      <c r="HR274" s="255"/>
    </row>
    <row r="275" spans="1:226" ht="12.5">
      <c r="A275" s="118"/>
      <c r="B275" s="118"/>
      <c r="C275" s="118"/>
      <c r="D275" s="118"/>
      <c r="E275" s="11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c r="AS275" s="48"/>
      <c r="AT275" s="48"/>
      <c r="AU275" s="48"/>
      <c r="AV275" s="48"/>
      <c r="AW275" s="48"/>
      <c r="AX275" s="48"/>
      <c r="AY275" s="48"/>
      <c r="AZ275" s="48"/>
      <c r="BA275" s="48"/>
      <c r="BB275" s="48"/>
      <c r="BC275" s="48"/>
      <c r="BD275" s="48"/>
      <c r="BE275" s="48"/>
      <c r="BF275" s="48"/>
      <c r="BG275" s="48"/>
      <c r="BH275" s="48"/>
      <c r="BI275" s="48"/>
      <c r="BJ275" s="48"/>
      <c r="BK275" s="48"/>
      <c r="BL275" s="48"/>
      <c r="BM275" s="48"/>
      <c r="BN275" s="48"/>
      <c r="BO275" s="48"/>
      <c r="BP275" s="48"/>
      <c r="BQ275" s="48"/>
      <c r="BR275" s="48"/>
      <c r="BS275" s="48"/>
      <c r="BT275" s="48"/>
      <c r="BU275" s="48"/>
      <c r="BV275" s="48"/>
      <c r="BW275" s="48"/>
      <c r="BX275" s="48"/>
      <c r="BY275" s="48"/>
      <c r="BZ275" s="48"/>
      <c r="CA275" s="48"/>
      <c r="CB275" s="48"/>
      <c r="CC275" s="48"/>
      <c r="CD275" s="48"/>
      <c r="CE275" s="48"/>
      <c r="CF275" s="48"/>
      <c r="CG275" s="48"/>
      <c r="CH275" s="48"/>
      <c r="CI275" s="48"/>
      <c r="CJ275" s="48"/>
      <c r="CK275" s="48"/>
      <c r="CL275" s="48"/>
      <c r="CM275" s="48"/>
      <c r="CN275" s="48"/>
      <c r="CO275" s="48"/>
      <c r="CP275" s="48"/>
      <c r="CQ275" s="48"/>
      <c r="CR275" s="48"/>
      <c r="CS275" s="48"/>
      <c r="CT275" s="48"/>
      <c r="CU275" s="48"/>
      <c r="CV275" s="48"/>
      <c r="CW275" s="48"/>
      <c r="CX275" s="48"/>
      <c r="CY275" s="48"/>
      <c r="CZ275" s="48"/>
      <c r="DA275" s="48"/>
      <c r="DB275" s="48"/>
      <c r="DC275" s="48"/>
      <c r="DH275" s="48"/>
      <c r="DI275" s="48"/>
      <c r="DJ275" s="48"/>
      <c r="DL275" s="48"/>
      <c r="DM275" s="48"/>
      <c r="DO275" s="48"/>
      <c r="DQ275" s="48"/>
      <c r="EG275" s="48"/>
      <c r="FQ275" s="255"/>
      <c r="FR275" s="255"/>
      <c r="HR275" s="255"/>
    </row>
    <row r="276" spans="1:226" ht="12.5">
      <c r="A276" s="118"/>
      <c r="B276" s="118"/>
      <c r="C276" s="118"/>
      <c r="D276" s="118"/>
      <c r="E276" s="11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H276" s="48"/>
      <c r="DI276" s="48"/>
      <c r="DJ276" s="48"/>
      <c r="DL276" s="48"/>
      <c r="DM276" s="48"/>
      <c r="DO276" s="48"/>
      <c r="DQ276" s="48"/>
      <c r="EG276" s="48"/>
      <c r="FQ276" s="255"/>
      <c r="FR276" s="255"/>
      <c r="HR276" s="255"/>
    </row>
    <row r="277" spans="1:226" ht="12.5">
      <c r="A277" s="118"/>
      <c r="B277" s="118"/>
      <c r="C277" s="118"/>
      <c r="D277" s="118"/>
      <c r="E277" s="11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c r="AS277" s="48"/>
      <c r="AT277" s="48"/>
      <c r="AU277" s="48"/>
      <c r="AV277" s="48"/>
      <c r="AW277" s="48"/>
      <c r="AX277" s="48"/>
      <c r="AY277" s="48"/>
      <c r="AZ277" s="48"/>
      <c r="BA277" s="48"/>
      <c r="BB277" s="48"/>
      <c r="BC277" s="48"/>
      <c r="BD277" s="48"/>
      <c r="BE277" s="48"/>
      <c r="BF277" s="48"/>
      <c r="BG277" s="48"/>
      <c r="BH277" s="48"/>
      <c r="BI277" s="48"/>
      <c r="BJ277" s="48"/>
      <c r="BK277" s="48"/>
      <c r="BL277" s="48"/>
      <c r="BM277" s="48"/>
      <c r="BN277" s="48"/>
      <c r="BO277" s="48"/>
      <c r="BP277" s="48"/>
      <c r="BQ277" s="48"/>
      <c r="BR277" s="48"/>
      <c r="BS277" s="48"/>
      <c r="BT277" s="48"/>
      <c r="BU277" s="48"/>
      <c r="BV277" s="48"/>
      <c r="BW277" s="48"/>
      <c r="BX277" s="48"/>
      <c r="BY277" s="48"/>
      <c r="BZ277" s="48"/>
      <c r="CA277" s="48"/>
      <c r="CB277" s="48"/>
      <c r="CC277" s="48"/>
      <c r="CD277" s="48"/>
      <c r="CE277" s="48"/>
      <c r="CF277" s="48"/>
      <c r="CG277" s="48"/>
      <c r="CH277" s="48"/>
      <c r="CI277" s="48"/>
      <c r="CJ277" s="48"/>
      <c r="CK277" s="48"/>
      <c r="CL277" s="48"/>
      <c r="CM277" s="48"/>
      <c r="CN277" s="48"/>
      <c r="CO277" s="48"/>
      <c r="CP277" s="48"/>
      <c r="CQ277" s="48"/>
      <c r="CR277" s="48"/>
      <c r="CS277" s="48"/>
      <c r="CT277" s="48"/>
      <c r="CU277" s="48"/>
      <c r="CV277" s="48"/>
      <c r="CW277" s="48"/>
      <c r="CX277" s="48"/>
      <c r="CY277" s="48"/>
      <c r="CZ277" s="48"/>
      <c r="DA277" s="48"/>
      <c r="DB277" s="48"/>
      <c r="DC277" s="48"/>
      <c r="DH277" s="48"/>
      <c r="DI277" s="48"/>
      <c r="DJ277" s="48"/>
      <c r="DL277" s="48"/>
      <c r="DM277" s="48"/>
      <c r="DO277" s="48"/>
      <c r="DQ277" s="48"/>
      <c r="EG277" s="48"/>
      <c r="FQ277" s="255"/>
      <c r="FR277" s="255"/>
      <c r="HR277" s="255"/>
    </row>
    <row r="278" spans="1:226" ht="12.5">
      <c r="A278" s="118"/>
      <c r="B278" s="118"/>
      <c r="C278" s="118"/>
      <c r="D278" s="118"/>
      <c r="E278" s="11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c r="AK278" s="48"/>
      <c r="AL278" s="48"/>
      <c r="AM278" s="48"/>
      <c r="AN278" s="48"/>
      <c r="AO278" s="48"/>
      <c r="AP278" s="48"/>
      <c r="AQ278" s="48"/>
      <c r="AR278" s="48"/>
      <c r="AS278" s="48"/>
      <c r="AT278" s="48"/>
      <c r="AU278" s="48"/>
      <c r="AV278" s="48"/>
      <c r="AW278" s="48"/>
      <c r="AX278" s="48"/>
      <c r="AY278" s="48"/>
      <c r="AZ278" s="48"/>
      <c r="BA278" s="48"/>
      <c r="BB278" s="48"/>
      <c r="BC278" s="48"/>
      <c r="BD278" s="48"/>
      <c r="BE278" s="48"/>
      <c r="BF278" s="48"/>
      <c r="BG278" s="48"/>
      <c r="BH278" s="48"/>
      <c r="BI278" s="48"/>
      <c r="BJ278" s="48"/>
      <c r="BK278" s="48"/>
      <c r="BL278" s="48"/>
      <c r="BM278" s="48"/>
      <c r="BN278" s="48"/>
      <c r="BO278" s="48"/>
      <c r="BP278" s="48"/>
      <c r="BQ278" s="48"/>
      <c r="BR278" s="48"/>
      <c r="BS278" s="48"/>
      <c r="BT278" s="48"/>
      <c r="BU278" s="48"/>
      <c r="BV278" s="48"/>
      <c r="BW278" s="48"/>
      <c r="BX278" s="48"/>
      <c r="BY278" s="48"/>
      <c r="BZ278" s="48"/>
      <c r="CA278" s="48"/>
      <c r="CB278" s="48"/>
      <c r="CC278" s="48"/>
      <c r="CD278" s="48"/>
      <c r="CE278" s="48"/>
      <c r="CF278" s="48"/>
      <c r="CG278" s="48"/>
      <c r="CH278" s="48"/>
      <c r="CI278" s="48"/>
      <c r="CJ278" s="48"/>
      <c r="CK278" s="48"/>
      <c r="CL278" s="48"/>
      <c r="CM278" s="48"/>
      <c r="CN278" s="48"/>
      <c r="CO278" s="48"/>
      <c r="CP278" s="48"/>
      <c r="CQ278" s="48"/>
      <c r="CR278" s="48"/>
      <c r="CS278" s="48"/>
      <c r="CT278" s="48"/>
      <c r="CU278" s="48"/>
      <c r="CV278" s="48"/>
      <c r="CW278" s="48"/>
      <c r="CX278" s="48"/>
      <c r="CY278" s="48"/>
      <c r="CZ278" s="48"/>
      <c r="DA278" s="48"/>
      <c r="DB278" s="48"/>
      <c r="DC278" s="48"/>
      <c r="DH278" s="48"/>
      <c r="DI278" s="48"/>
      <c r="DJ278" s="48"/>
      <c r="DL278" s="48"/>
      <c r="DM278" s="48"/>
      <c r="DO278" s="48"/>
      <c r="DQ278" s="48"/>
      <c r="EG278" s="48"/>
      <c r="FQ278" s="255"/>
      <c r="FR278" s="255"/>
      <c r="HR278" s="255"/>
    </row>
    <row r="279" spans="1:226" ht="12.5">
      <c r="A279" s="118"/>
      <c r="B279" s="118"/>
      <c r="C279" s="118"/>
      <c r="D279" s="118"/>
      <c r="E279" s="11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c r="AS279" s="48"/>
      <c r="AT279" s="48"/>
      <c r="AU279" s="48"/>
      <c r="AV279" s="48"/>
      <c r="AW279" s="48"/>
      <c r="AX279" s="48"/>
      <c r="AY279" s="48"/>
      <c r="AZ279" s="48"/>
      <c r="BA279" s="48"/>
      <c r="BB279" s="48"/>
      <c r="BC279" s="48"/>
      <c r="BD279" s="48"/>
      <c r="BE279" s="48"/>
      <c r="BF279" s="48"/>
      <c r="BG279" s="48"/>
      <c r="BH279" s="48"/>
      <c r="BI279" s="48"/>
      <c r="BJ279" s="48"/>
      <c r="BK279" s="48"/>
      <c r="BL279" s="48"/>
      <c r="BM279" s="48"/>
      <c r="BN279" s="48"/>
      <c r="BO279" s="48"/>
      <c r="BP279" s="48"/>
      <c r="BQ279" s="48"/>
      <c r="BR279" s="48"/>
      <c r="BS279" s="48"/>
      <c r="BT279" s="48"/>
      <c r="BU279" s="48"/>
      <c r="BV279" s="48"/>
      <c r="BW279" s="48"/>
      <c r="BX279" s="48"/>
      <c r="BY279" s="48"/>
      <c r="BZ279" s="48"/>
      <c r="CA279" s="48"/>
      <c r="CB279" s="48"/>
      <c r="CC279" s="48"/>
      <c r="CD279" s="48"/>
      <c r="CE279" s="48"/>
      <c r="CF279" s="48"/>
      <c r="CG279" s="48"/>
      <c r="CH279" s="48"/>
      <c r="CI279" s="48"/>
      <c r="CJ279" s="48"/>
      <c r="CK279" s="48"/>
      <c r="CL279" s="48"/>
      <c r="CM279" s="48"/>
      <c r="CN279" s="48"/>
      <c r="CO279" s="48"/>
      <c r="CP279" s="48"/>
      <c r="CQ279" s="48"/>
      <c r="CR279" s="48"/>
      <c r="CS279" s="48"/>
      <c r="CT279" s="48"/>
      <c r="CU279" s="48"/>
      <c r="CV279" s="48"/>
      <c r="CW279" s="48"/>
      <c r="CX279" s="48"/>
      <c r="CY279" s="48"/>
      <c r="CZ279" s="48"/>
      <c r="DA279" s="48"/>
      <c r="DB279" s="48"/>
      <c r="DC279" s="48"/>
      <c r="DH279" s="48"/>
      <c r="DI279" s="48"/>
      <c r="DJ279" s="48"/>
      <c r="DL279" s="48"/>
      <c r="DM279" s="48"/>
      <c r="DO279" s="48"/>
      <c r="DQ279" s="48"/>
      <c r="EG279" s="48"/>
      <c r="FQ279" s="255"/>
      <c r="FR279" s="255"/>
      <c r="HR279" s="255"/>
    </row>
    <row r="280" spans="1:226" ht="12.5">
      <c r="A280" s="118"/>
      <c r="B280" s="118"/>
      <c r="C280" s="118"/>
      <c r="D280" s="118"/>
      <c r="E280" s="11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c r="AK280" s="48"/>
      <c r="AL280" s="48"/>
      <c r="AM280" s="48"/>
      <c r="AN280" s="48"/>
      <c r="AO280" s="48"/>
      <c r="AP280" s="48"/>
      <c r="AQ280" s="48"/>
      <c r="AR280" s="48"/>
      <c r="AS280" s="48"/>
      <c r="AT280" s="48"/>
      <c r="AU280" s="48"/>
      <c r="AV280" s="48"/>
      <c r="AW280" s="48"/>
      <c r="AX280" s="48"/>
      <c r="AY280" s="48"/>
      <c r="AZ280" s="48"/>
      <c r="BA280" s="48"/>
      <c r="BB280" s="48"/>
      <c r="BC280" s="48"/>
      <c r="BD280" s="48"/>
      <c r="BE280" s="48"/>
      <c r="BF280" s="48"/>
      <c r="BG280" s="48"/>
      <c r="BH280" s="48"/>
      <c r="BI280" s="48"/>
      <c r="BJ280" s="48"/>
      <c r="BK280" s="48"/>
      <c r="BL280" s="48"/>
      <c r="BM280" s="48"/>
      <c r="BN280" s="48"/>
      <c r="BO280" s="48"/>
      <c r="BP280" s="48"/>
      <c r="BQ280" s="48"/>
      <c r="BR280" s="48"/>
      <c r="BS280" s="48"/>
      <c r="BT280" s="48"/>
      <c r="BU280" s="48"/>
      <c r="BV280" s="48"/>
      <c r="BW280" s="48"/>
      <c r="BX280" s="48"/>
      <c r="BY280" s="48"/>
      <c r="BZ280" s="48"/>
      <c r="CA280" s="48"/>
      <c r="CB280" s="48"/>
      <c r="CC280" s="48"/>
      <c r="CD280" s="48"/>
      <c r="CE280" s="48"/>
      <c r="CF280" s="48"/>
      <c r="CG280" s="48"/>
      <c r="CH280" s="48"/>
      <c r="CI280" s="48"/>
      <c r="CJ280" s="48"/>
      <c r="CK280" s="48"/>
      <c r="CL280" s="48"/>
      <c r="CM280" s="48"/>
      <c r="CN280" s="48"/>
      <c r="CO280" s="48"/>
      <c r="CP280" s="48"/>
      <c r="CQ280" s="48"/>
      <c r="CR280" s="48"/>
      <c r="CS280" s="48"/>
      <c r="CT280" s="48"/>
      <c r="CU280" s="48"/>
      <c r="CV280" s="48"/>
      <c r="CW280" s="48"/>
      <c r="CX280" s="48"/>
      <c r="CY280" s="48"/>
      <c r="CZ280" s="48"/>
      <c r="DA280" s="48"/>
      <c r="DB280" s="48"/>
      <c r="DC280" s="48"/>
      <c r="DH280" s="48"/>
      <c r="DI280" s="48"/>
      <c r="DJ280" s="48"/>
      <c r="DL280" s="48"/>
      <c r="DM280" s="48"/>
      <c r="DO280" s="48"/>
      <c r="DQ280" s="48"/>
      <c r="EG280" s="48"/>
      <c r="FQ280" s="255"/>
      <c r="FR280" s="255"/>
      <c r="HR280" s="255"/>
    </row>
    <row r="281" spans="1:226" ht="12.5">
      <c r="A281" s="118"/>
      <c r="B281" s="118"/>
      <c r="C281" s="118"/>
      <c r="D281" s="118"/>
      <c r="E281" s="11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c r="AS281" s="48"/>
      <c r="AT281" s="48"/>
      <c r="AU281" s="48"/>
      <c r="AV281" s="48"/>
      <c r="AW281" s="48"/>
      <c r="AX281" s="48"/>
      <c r="AY281" s="48"/>
      <c r="AZ281" s="48"/>
      <c r="BA281" s="48"/>
      <c r="BB281" s="48"/>
      <c r="BC281" s="48"/>
      <c r="BD281" s="48"/>
      <c r="BE281" s="48"/>
      <c r="BF281" s="48"/>
      <c r="BG281" s="48"/>
      <c r="BH281" s="48"/>
      <c r="BI281" s="48"/>
      <c r="BJ281" s="48"/>
      <c r="BK281" s="48"/>
      <c r="BL281" s="48"/>
      <c r="BM281" s="48"/>
      <c r="BN281" s="48"/>
      <c r="BO281" s="48"/>
      <c r="BP281" s="48"/>
      <c r="BQ281" s="48"/>
      <c r="BR281" s="48"/>
      <c r="BS281" s="48"/>
      <c r="BT281" s="48"/>
      <c r="BU281" s="48"/>
      <c r="BV281" s="48"/>
      <c r="BW281" s="48"/>
      <c r="BX281" s="48"/>
      <c r="BY281" s="48"/>
      <c r="BZ281" s="48"/>
      <c r="CA281" s="48"/>
      <c r="CB281" s="48"/>
      <c r="CC281" s="48"/>
      <c r="CD281" s="48"/>
      <c r="CE281" s="48"/>
      <c r="CF281" s="48"/>
      <c r="CG281" s="48"/>
      <c r="CH281" s="48"/>
      <c r="CI281" s="48"/>
      <c r="CJ281" s="48"/>
      <c r="CK281" s="48"/>
      <c r="CL281" s="48"/>
      <c r="CM281" s="48"/>
      <c r="CN281" s="48"/>
      <c r="CO281" s="48"/>
      <c r="CP281" s="48"/>
      <c r="CQ281" s="48"/>
      <c r="CR281" s="48"/>
      <c r="CS281" s="48"/>
      <c r="CT281" s="48"/>
      <c r="CU281" s="48"/>
      <c r="CV281" s="48"/>
      <c r="CW281" s="48"/>
      <c r="CX281" s="48"/>
      <c r="CY281" s="48"/>
      <c r="CZ281" s="48"/>
      <c r="DA281" s="48"/>
      <c r="DB281" s="48"/>
      <c r="DC281" s="48"/>
      <c r="DH281" s="48"/>
      <c r="DI281" s="48"/>
      <c r="DJ281" s="48"/>
      <c r="DL281" s="48"/>
      <c r="DM281" s="48"/>
      <c r="DO281" s="48"/>
      <c r="DQ281" s="48"/>
      <c r="EG281" s="48"/>
      <c r="FQ281" s="255"/>
      <c r="FR281" s="255"/>
      <c r="HR281" s="255"/>
    </row>
    <row r="282" spans="1:226" ht="12.5">
      <c r="A282" s="118"/>
      <c r="B282" s="118"/>
      <c r="C282" s="118"/>
      <c r="D282" s="118"/>
      <c r="E282" s="11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c r="AS282" s="48"/>
      <c r="AT282" s="48"/>
      <c r="AU282" s="48"/>
      <c r="AV282" s="48"/>
      <c r="AW282" s="48"/>
      <c r="AX282" s="48"/>
      <c r="AY282" s="48"/>
      <c r="AZ282" s="48"/>
      <c r="BA282" s="48"/>
      <c r="BB282" s="48"/>
      <c r="BC282" s="48"/>
      <c r="BD282" s="48"/>
      <c r="BE282" s="48"/>
      <c r="BF282" s="48"/>
      <c r="BG282" s="48"/>
      <c r="BH282" s="48"/>
      <c r="BI282" s="48"/>
      <c r="BJ282" s="48"/>
      <c r="BK282" s="48"/>
      <c r="BL282" s="48"/>
      <c r="BM282" s="48"/>
      <c r="BN282" s="48"/>
      <c r="BO282" s="48"/>
      <c r="BP282" s="48"/>
      <c r="BQ282" s="48"/>
      <c r="BR282" s="48"/>
      <c r="BS282" s="48"/>
      <c r="BT282" s="48"/>
      <c r="BU282" s="48"/>
      <c r="BV282" s="48"/>
      <c r="BW282" s="48"/>
      <c r="BX282" s="48"/>
      <c r="BY282" s="48"/>
      <c r="BZ282" s="48"/>
      <c r="CA282" s="48"/>
      <c r="CB282" s="48"/>
      <c r="CC282" s="48"/>
      <c r="CD282" s="48"/>
      <c r="CE282" s="48"/>
      <c r="CF282" s="48"/>
      <c r="CG282" s="48"/>
      <c r="CH282" s="48"/>
      <c r="CI282" s="48"/>
      <c r="CJ282" s="48"/>
      <c r="CK282" s="48"/>
      <c r="CL282" s="48"/>
      <c r="CM282" s="48"/>
      <c r="CN282" s="48"/>
      <c r="CO282" s="48"/>
      <c r="CP282" s="48"/>
      <c r="CQ282" s="48"/>
      <c r="CR282" s="48"/>
      <c r="CS282" s="48"/>
      <c r="CT282" s="48"/>
      <c r="CU282" s="48"/>
      <c r="CV282" s="48"/>
      <c r="CW282" s="48"/>
      <c r="CX282" s="48"/>
      <c r="CY282" s="48"/>
      <c r="CZ282" s="48"/>
      <c r="DA282" s="48"/>
      <c r="DB282" s="48"/>
      <c r="DC282" s="48"/>
      <c r="DH282" s="48"/>
      <c r="DI282" s="48"/>
      <c r="DJ282" s="48"/>
      <c r="DL282" s="48"/>
      <c r="DM282" s="48"/>
      <c r="DO282" s="48"/>
      <c r="DQ282" s="48"/>
      <c r="EG282" s="48"/>
      <c r="FQ282" s="255"/>
      <c r="FR282" s="255"/>
      <c r="HR282" s="255"/>
    </row>
    <row r="283" spans="1:226" ht="12.5">
      <c r="A283" s="118"/>
      <c r="B283" s="118"/>
      <c r="C283" s="118"/>
      <c r="D283" s="118"/>
      <c r="E283" s="11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c r="AS283" s="48"/>
      <c r="AT283" s="48"/>
      <c r="AU283" s="48"/>
      <c r="AV283" s="48"/>
      <c r="AW283" s="48"/>
      <c r="AX283" s="48"/>
      <c r="AY283" s="48"/>
      <c r="AZ283" s="48"/>
      <c r="BA283" s="48"/>
      <c r="BB283" s="48"/>
      <c r="BC283" s="48"/>
      <c r="BD283" s="48"/>
      <c r="BE283" s="48"/>
      <c r="BF283" s="48"/>
      <c r="BG283" s="48"/>
      <c r="BH283" s="48"/>
      <c r="BI283" s="48"/>
      <c r="BJ283" s="48"/>
      <c r="BK283" s="48"/>
      <c r="BL283" s="48"/>
      <c r="BM283" s="48"/>
      <c r="BN283" s="48"/>
      <c r="BO283" s="48"/>
      <c r="BP283" s="48"/>
      <c r="BQ283" s="48"/>
      <c r="BR283" s="48"/>
      <c r="BS283" s="48"/>
      <c r="BT283" s="48"/>
      <c r="BU283" s="48"/>
      <c r="BV283" s="48"/>
      <c r="BW283" s="48"/>
      <c r="BX283" s="48"/>
      <c r="BY283" s="48"/>
      <c r="BZ283" s="48"/>
      <c r="CA283" s="48"/>
      <c r="CB283" s="48"/>
      <c r="CC283" s="48"/>
      <c r="CD283" s="48"/>
      <c r="CE283" s="48"/>
      <c r="CF283" s="48"/>
      <c r="CG283" s="48"/>
      <c r="CH283" s="48"/>
      <c r="CI283" s="48"/>
      <c r="CJ283" s="48"/>
      <c r="CK283" s="48"/>
      <c r="CL283" s="48"/>
      <c r="CM283" s="48"/>
      <c r="CN283" s="48"/>
      <c r="CO283" s="48"/>
      <c r="CP283" s="48"/>
      <c r="CQ283" s="48"/>
      <c r="CR283" s="48"/>
      <c r="CS283" s="48"/>
      <c r="CT283" s="48"/>
      <c r="CU283" s="48"/>
      <c r="CV283" s="48"/>
      <c r="CW283" s="48"/>
      <c r="CX283" s="48"/>
      <c r="CY283" s="48"/>
      <c r="CZ283" s="48"/>
      <c r="DA283" s="48"/>
      <c r="DB283" s="48"/>
      <c r="DC283" s="48"/>
      <c r="DH283" s="48"/>
      <c r="DI283" s="48"/>
      <c r="DJ283" s="48"/>
      <c r="DL283" s="48"/>
      <c r="DM283" s="48"/>
      <c r="DO283" s="48"/>
      <c r="DQ283" s="48"/>
      <c r="EG283" s="48"/>
      <c r="FQ283" s="255"/>
      <c r="FR283" s="255"/>
      <c r="HR283" s="255"/>
    </row>
    <row r="284" spans="1:226" ht="12.5">
      <c r="A284" s="118"/>
      <c r="B284" s="118"/>
      <c r="C284" s="118"/>
      <c r="D284" s="118"/>
      <c r="E284" s="11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c r="AS284" s="48"/>
      <c r="AT284" s="48"/>
      <c r="AU284" s="48"/>
      <c r="AV284" s="48"/>
      <c r="AW284" s="48"/>
      <c r="AX284" s="48"/>
      <c r="AY284" s="48"/>
      <c r="AZ284" s="48"/>
      <c r="BA284" s="48"/>
      <c r="BB284" s="48"/>
      <c r="BC284" s="48"/>
      <c r="BD284" s="48"/>
      <c r="BE284" s="48"/>
      <c r="BF284" s="48"/>
      <c r="BG284" s="48"/>
      <c r="BH284" s="48"/>
      <c r="BI284" s="48"/>
      <c r="BJ284" s="48"/>
      <c r="BK284" s="48"/>
      <c r="BL284" s="48"/>
      <c r="BM284" s="48"/>
      <c r="BN284" s="48"/>
      <c r="BO284" s="48"/>
      <c r="BP284" s="48"/>
      <c r="BQ284" s="48"/>
      <c r="BR284" s="48"/>
      <c r="BS284" s="48"/>
      <c r="BT284" s="48"/>
      <c r="BU284" s="48"/>
      <c r="BV284" s="48"/>
      <c r="BW284" s="48"/>
      <c r="BX284" s="48"/>
      <c r="BY284" s="48"/>
      <c r="BZ284" s="48"/>
      <c r="CA284" s="48"/>
      <c r="CB284" s="48"/>
      <c r="CC284" s="48"/>
      <c r="CD284" s="48"/>
      <c r="CE284" s="48"/>
      <c r="CF284" s="48"/>
      <c r="CG284" s="48"/>
      <c r="CH284" s="48"/>
      <c r="CI284" s="48"/>
      <c r="CJ284" s="48"/>
      <c r="CK284" s="48"/>
      <c r="CL284" s="48"/>
      <c r="CM284" s="48"/>
      <c r="CN284" s="48"/>
      <c r="CO284" s="48"/>
      <c r="CP284" s="48"/>
      <c r="CQ284" s="48"/>
      <c r="CR284" s="48"/>
      <c r="CS284" s="48"/>
      <c r="CT284" s="48"/>
      <c r="CU284" s="48"/>
      <c r="CV284" s="48"/>
      <c r="CW284" s="48"/>
      <c r="CX284" s="48"/>
      <c r="CY284" s="48"/>
      <c r="CZ284" s="48"/>
      <c r="DA284" s="48"/>
      <c r="DB284" s="48"/>
      <c r="DC284" s="48"/>
      <c r="DH284" s="48"/>
      <c r="DI284" s="48"/>
      <c r="DJ284" s="48"/>
      <c r="DL284" s="48"/>
      <c r="DM284" s="48"/>
      <c r="DO284" s="48"/>
      <c r="DQ284" s="48"/>
      <c r="EG284" s="48"/>
      <c r="FQ284" s="255"/>
      <c r="FR284" s="255"/>
      <c r="HR284" s="255"/>
    </row>
    <row r="285" spans="1:226" ht="12.5">
      <c r="A285" s="118"/>
      <c r="B285" s="118"/>
      <c r="C285" s="118"/>
      <c r="D285" s="118"/>
      <c r="E285" s="11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c r="AS285" s="48"/>
      <c r="AT285" s="48"/>
      <c r="AU285" s="48"/>
      <c r="AV285" s="48"/>
      <c r="AW285" s="48"/>
      <c r="AX285" s="48"/>
      <c r="AY285" s="48"/>
      <c r="AZ285" s="48"/>
      <c r="BA285" s="48"/>
      <c r="BB285" s="48"/>
      <c r="BC285" s="48"/>
      <c r="BD285" s="48"/>
      <c r="BE285" s="48"/>
      <c r="BF285" s="48"/>
      <c r="BG285" s="48"/>
      <c r="BH285" s="48"/>
      <c r="BI285" s="48"/>
      <c r="BJ285" s="48"/>
      <c r="BK285" s="48"/>
      <c r="BL285" s="48"/>
      <c r="BM285" s="48"/>
      <c r="BN285" s="48"/>
      <c r="BO285" s="48"/>
      <c r="BP285" s="48"/>
      <c r="BQ285" s="48"/>
      <c r="BR285" s="48"/>
      <c r="BS285" s="48"/>
      <c r="BT285" s="48"/>
      <c r="BU285" s="48"/>
      <c r="BV285" s="48"/>
      <c r="BW285" s="48"/>
      <c r="BX285" s="48"/>
      <c r="BY285" s="48"/>
      <c r="BZ285" s="48"/>
      <c r="CA285" s="48"/>
      <c r="CB285" s="48"/>
      <c r="CC285" s="48"/>
      <c r="CD285" s="48"/>
      <c r="CE285" s="48"/>
      <c r="CF285" s="48"/>
      <c r="CG285" s="48"/>
      <c r="CH285" s="48"/>
      <c r="CI285" s="48"/>
      <c r="CJ285" s="48"/>
      <c r="CK285" s="48"/>
      <c r="CL285" s="48"/>
      <c r="CM285" s="48"/>
      <c r="CN285" s="48"/>
      <c r="CO285" s="48"/>
      <c r="CP285" s="48"/>
      <c r="CQ285" s="48"/>
      <c r="CR285" s="48"/>
      <c r="CS285" s="48"/>
      <c r="CT285" s="48"/>
      <c r="CU285" s="48"/>
      <c r="CV285" s="48"/>
      <c r="CW285" s="48"/>
      <c r="CX285" s="48"/>
      <c r="CY285" s="48"/>
      <c r="CZ285" s="48"/>
      <c r="DA285" s="48"/>
      <c r="DB285" s="48"/>
      <c r="DC285" s="48"/>
      <c r="DH285" s="48"/>
      <c r="DI285" s="48"/>
      <c r="DJ285" s="48"/>
      <c r="DL285" s="48"/>
      <c r="DM285" s="48"/>
      <c r="DO285" s="48"/>
      <c r="DQ285" s="48"/>
      <c r="EG285" s="48"/>
      <c r="FQ285" s="255"/>
      <c r="FR285" s="255"/>
      <c r="HR285" s="255"/>
    </row>
    <row r="286" spans="1:226" ht="12.5">
      <c r="A286" s="118"/>
      <c r="B286" s="118"/>
      <c r="C286" s="118"/>
      <c r="D286" s="118"/>
      <c r="E286" s="11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c r="AS286" s="48"/>
      <c r="AT286" s="48"/>
      <c r="AU286" s="48"/>
      <c r="AV286" s="48"/>
      <c r="AW286" s="48"/>
      <c r="AX286" s="48"/>
      <c r="AY286" s="48"/>
      <c r="AZ286" s="48"/>
      <c r="BA286" s="48"/>
      <c r="BB286" s="48"/>
      <c r="BC286" s="48"/>
      <c r="BD286" s="48"/>
      <c r="BE286" s="48"/>
      <c r="BF286" s="48"/>
      <c r="BG286" s="48"/>
      <c r="BH286" s="48"/>
      <c r="BI286" s="48"/>
      <c r="BJ286" s="48"/>
      <c r="BK286" s="48"/>
      <c r="BL286" s="48"/>
      <c r="BM286" s="48"/>
      <c r="BN286" s="48"/>
      <c r="BO286" s="48"/>
      <c r="BP286" s="48"/>
      <c r="BQ286" s="48"/>
      <c r="BR286" s="48"/>
      <c r="BS286" s="48"/>
      <c r="BT286" s="48"/>
      <c r="BU286" s="48"/>
      <c r="BV286" s="48"/>
      <c r="BW286" s="48"/>
      <c r="BX286" s="48"/>
      <c r="BY286" s="48"/>
      <c r="BZ286" s="48"/>
      <c r="CA286" s="48"/>
      <c r="CB286" s="48"/>
      <c r="CC286" s="48"/>
      <c r="CD286" s="48"/>
      <c r="CE286" s="48"/>
      <c r="CF286" s="48"/>
      <c r="CG286" s="48"/>
      <c r="CH286" s="48"/>
      <c r="CI286" s="48"/>
      <c r="CJ286" s="48"/>
      <c r="CK286" s="48"/>
      <c r="CL286" s="48"/>
      <c r="CM286" s="48"/>
      <c r="CN286" s="48"/>
      <c r="CO286" s="48"/>
      <c r="CP286" s="48"/>
      <c r="CQ286" s="48"/>
      <c r="CR286" s="48"/>
      <c r="CS286" s="48"/>
      <c r="CT286" s="48"/>
      <c r="CU286" s="48"/>
      <c r="CV286" s="48"/>
      <c r="CW286" s="48"/>
      <c r="CX286" s="48"/>
      <c r="CY286" s="48"/>
      <c r="CZ286" s="48"/>
      <c r="DA286" s="48"/>
      <c r="DB286" s="48"/>
      <c r="DC286" s="48"/>
      <c r="DH286" s="48"/>
      <c r="DI286" s="48"/>
      <c r="DJ286" s="48"/>
      <c r="DL286" s="48"/>
      <c r="DM286" s="48"/>
      <c r="DO286" s="48"/>
      <c r="DQ286" s="48"/>
      <c r="EG286" s="48"/>
      <c r="FQ286" s="255"/>
      <c r="FR286" s="255"/>
      <c r="HR286" s="255"/>
    </row>
    <row r="287" spans="1:226" ht="12.5">
      <c r="A287" s="118"/>
      <c r="B287" s="118"/>
      <c r="C287" s="118"/>
      <c r="D287" s="118"/>
      <c r="E287" s="11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H287" s="48"/>
      <c r="DI287" s="48"/>
      <c r="DJ287" s="48"/>
      <c r="DL287" s="48"/>
      <c r="DM287" s="48"/>
      <c r="DO287" s="48"/>
      <c r="DQ287" s="48"/>
      <c r="EG287" s="48"/>
      <c r="FQ287" s="255"/>
      <c r="FR287" s="255"/>
      <c r="HR287" s="255"/>
    </row>
    <row r="288" spans="1:226" ht="12.5">
      <c r="A288" s="118"/>
      <c r="B288" s="118"/>
      <c r="C288" s="118"/>
      <c r="D288" s="118"/>
      <c r="E288" s="11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c r="AK288" s="48"/>
      <c r="AL288" s="48"/>
      <c r="AM288" s="48"/>
      <c r="AN288" s="48"/>
      <c r="AO288" s="48"/>
      <c r="AP288" s="48"/>
      <c r="AQ288" s="48"/>
      <c r="AR288" s="48"/>
      <c r="AS288" s="48"/>
      <c r="AT288" s="48"/>
      <c r="AU288" s="48"/>
      <c r="AV288" s="48"/>
      <c r="AW288" s="48"/>
      <c r="AX288" s="48"/>
      <c r="AY288" s="48"/>
      <c r="AZ288" s="48"/>
      <c r="BA288" s="48"/>
      <c r="BB288" s="48"/>
      <c r="BC288" s="48"/>
      <c r="BD288" s="48"/>
      <c r="BE288" s="48"/>
      <c r="BF288" s="48"/>
      <c r="BG288" s="48"/>
      <c r="BH288" s="48"/>
      <c r="BI288" s="48"/>
      <c r="BJ288" s="48"/>
      <c r="BK288" s="48"/>
      <c r="BL288" s="48"/>
      <c r="BM288" s="48"/>
      <c r="BN288" s="48"/>
      <c r="BO288" s="48"/>
      <c r="BP288" s="48"/>
      <c r="BQ288" s="48"/>
      <c r="BR288" s="48"/>
      <c r="BS288" s="48"/>
      <c r="BT288" s="48"/>
      <c r="BU288" s="48"/>
      <c r="BV288" s="48"/>
      <c r="BW288" s="48"/>
      <c r="BX288" s="48"/>
      <c r="BY288" s="48"/>
      <c r="BZ288" s="48"/>
      <c r="CA288" s="48"/>
      <c r="CB288" s="48"/>
      <c r="CC288" s="48"/>
      <c r="CD288" s="48"/>
      <c r="CE288" s="48"/>
      <c r="CF288" s="48"/>
      <c r="CG288" s="48"/>
      <c r="CH288" s="48"/>
      <c r="CI288" s="48"/>
      <c r="CJ288" s="48"/>
      <c r="CK288" s="48"/>
      <c r="CL288" s="48"/>
      <c r="CM288" s="48"/>
      <c r="CN288" s="48"/>
      <c r="CO288" s="48"/>
      <c r="CP288" s="48"/>
      <c r="CQ288" s="48"/>
      <c r="CR288" s="48"/>
      <c r="CS288" s="48"/>
      <c r="CT288" s="48"/>
      <c r="CU288" s="48"/>
      <c r="CV288" s="48"/>
      <c r="CW288" s="48"/>
      <c r="CX288" s="48"/>
      <c r="CY288" s="48"/>
      <c r="CZ288" s="48"/>
      <c r="DA288" s="48"/>
      <c r="DB288" s="48"/>
      <c r="DC288" s="48"/>
      <c r="DH288" s="48"/>
      <c r="DI288" s="48"/>
      <c r="DJ288" s="48"/>
      <c r="DL288" s="48"/>
      <c r="DM288" s="48"/>
      <c r="DO288" s="48"/>
      <c r="DQ288" s="48"/>
      <c r="EG288" s="48"/>
      <c r="FQ288" s="255"/>
      <c r="FR288" s="255"/>
      <c r="HR288" s="255"/>
    </row>
    <row r="289" spans="1:226" ht="12.5">
      <c r="A289" s="118"/>
      <c r="B289" s="118"/>
      <c r="C289" s="118"/>
      <c r="D289" s="118"/>
      <c r="E289" s="11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c r="AS289" s="48"/>
      <c r="AT289" s="48"/>
      <c r="AU289" s="48"/>
      <c r="AV289" s="48"/>
      <c r="AW289" s="48"/>
      <c r="AX289" s="48"/>
      <c r="AY289" s="48"/>
      <c r="AZ289" s="48"/>
      <c r="BA289" s="48"/>
      <c r="BB289" s="48"/>
      <c r="BC289" s="48"/>
      <c r="BD289" s="48"/>
      <c r="BE289" s="48"/>
      <c r="BF289" s="48"/>
      <c r="BG289" s="48"/>
      <c r="BH289" s="48"/>
      <c r="BI289" s="48"/>
      <c r="BJ289" s="48"/>
      <c r="BK289" s="48"/>
      <c r="BL289" s="48"/>
      <c r="BM289" s="48"/>
      <c r="BN289" s="48"/>
      <c r="BO289" s="48"/>
      <c r="BP289" s="48"/>
      <c r="BQ289" s="48"/>
      <c r="BR289" s="48"/>
      <c r="BS289" s="48"/>
      <c r="BT289" s="48"/>
      <c r="BU289" s="48"/>
      <c r="BV289" s="48"/>
      <c r="BW289" s="48"/>
      <c r="BX289" s="48"/>
      <c r="BY289" s="48"/>
      <c r="BZ289" s="48"/>
      <c r="CA289" s="48"/>
      <c r="CB289" s="48"/>
      <c r="CC289" s="48"/>
      <c r="CD289" s="48"/>
      <c r="CE289" s="48"/>
      <c r="CF289" s="48"/>
      <c r="CG289" s="48"/>
      <c r="CH289" s="48"/>
      <c r="CI289" s="48"/>
      <c r="CJ289" s="48"/>
      <c r="CK289" s="48"/>
      <c r="CL289" s="48"/>
      <c r="CM289" s="48"/>
      <c r="CN289" s="48"/>
      <c r="CO289" s="48"/>
      <c r="CP289" s="48"/>
      <c r="CQ289" s="48"/>
      <c r="CR289" s="48"/>
      <c r="CS289" s="48"/>
      <c r="CT289" s="48"/>
      <c r="CU289" s="48"/>
      <c r="CV289" s="48"/>
      <c r="CW289" s="48"/>
      <c r="CX289" s="48"/>
      <c r="CY289" s="48"/>
      <c r="CZ289" s="48"/>
      <c r="DA289" s="48"/>
      <c r="DB289" s="48"/>
      <c r="DC289" s="48"/>
      <c r="DH289" s="48"/>
      <c r="DI289" s="48"/>
      <c r="DJ289" s="48"/>
      <c r="DL289" s="48"/>
      <c r="DM289" s="48"/>
      <c r="DO289" s="48"/>
      <c r="DQ289" s="48"/>
      <c r="EG289" s="48"/>
      <c r="FQ289" s="255"/>
      <c r="FR289" s="255"/>
      <c r="HR289" s="255"/>
    </row>
    <row r="290" spans="1:226" ht="12.5">
      <c r="A290" s="118"/>
      <c r="B290" s="118"/>
      <c r="C290" s="118"/>
      <c r="D290" s="118"/>
      <c r="E290" s="11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c r="AK290" s="48"/>
      <c r="AL290" s="48"/>
      <c r="AM290" s="48"/>
      <c r="AN290" s="48"/>
      <c r="AO290" s="48"/>
      <c r="AP290" s="48"/>
      <c r="AQ290" s="48"/>
      <c r="AR290" s="48"/>
      <c r="AS290" s="48"/>
      <c r="AT290" s="48"/>
      <c r="AU290" s="48"/>
      <c r="AV290" s="48"/>
      <c r="AW290" s="48"/>
      <c r="AX290" s="48"/>
      <c r="AY290" s="48"/>
      <c r="AZ290" s="48"/>
      <c r="BA290" s="48"/>
      <c r="BB290" s="48"/>
      <c r="BC290" s="48"/>
      <c r="BD290" s="48"/>
      <c r="BE290" s="48"/>
      <c r="BF290" s="48"/>
      <c r="BG290" s="48"/>
      <c r="BH290" s="48"/>
      <c r="BI290" s="48"/>
      <c r="BJ290" s="48"/>
      <c r="BK290" s="48"/>
      <c r="BL290" s="48"/>
      <c r="BM290" s="48"/>
      <c r="BN290" s="48"/>
      <c r="BO290" s="48"/>
      <c r="BP290" s="48"/>
      <c r="BQ290" s="48"/>
      <c r="BR290" s="48"/>
      <c r="BS290" s="48"/>
      <c r="BT290" s="48"/>
      <c r="BU290" s="48"/>
      <c r="BV290" s="48"/>
      <c r="BW290" s="48"/>
      <c r="BX290" s="48"/>
      <c r="BY290" s="48"/>
      <c r="BZ290" s="48"/>
      <c r="CA290" s="48"/>
      <c r="CB290" s="48"/>
      <c r="CC290" s="48"/>
      <c r="CD290" s="48"/>
      <c r="CE290" s="48"/>
      <c r="CF290" s="48"/>
      <c r="CG290" s="48"/>
      <c r="CH290" s="48"/>
      <c r="CI290" s="48"/>
      <c r="CJ290" s="48"/>
      <c r="CK290" s="48"/>
      <c r="CL290" s="48"/>
      <c r="CM290" s="48"/>
      <c r="CN290" s="48"/>
      <c r="CO290" s="48"/>
      <c r="CP290" s="48"/>
      <c r="CQ290" s="48"/>
      <c r="CR290" s="48"/>
      <c r="CS290" s="48"/>
      <c r="CT290" s="48"/>
      <c r="CU290" s="48"/>
      <c r="CV290" s="48"/>
      <c r="CW290" s="48"/>
      <c r="CX290" s="48"/>
      <c r="CY290" s="48"/>
      <c r="CZ290" s="48"/>
      <c r="DA290" s="48"/>
      <c r="DB290" s="48"/>
      <c r="DC290" s="48"/>
      <c r="DH290" s="48"/>
      <c r="DI290" s="48"/>
      <c r="DJ290" s="48"/>
      <c r="DL290" s="48"/>
      <c r="DM290" s="48"/>
      <c r="DO290" s="48"/>
      <c r="DQ290" s="48"/>
      <c r="EG290" s="48"/>
      <c r="FQ290" s="255"/>
      <c r="FR290" s="255"/>
      <c r="HR290" s="255"/>
    </row>
    <row r="291" spans="1:226" ht="12.5">
      <c r="A291" s="118"/>
      <c r="B291" s="118"/>
      <c r="C291" s="118"/>
      <c r="D291" s="118"/>
      <c r="E291" s="11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c r="AS291" s="48"/>
      <c r="AT291" s="48"/>
      <c r="AU291" s="48"/>
      <c r="AV291" s="48"/>
      <c r="AW291" s="48"/>
      <c r="AX291" s="48"/>
      <c r="AY291" s="48"/>
      <c r="AZ291" s="48"/>
      <c r="BA291" s="48"/>
      <c r="BB291" s="48"/>
      <c r="BC291" s="48"/>
      <c r="BD291" s="48"/>
      <c r="BE291" s="48"/>
      <c r="BF291" s="48"/>
      <c r="BG291" s="48"/>
      <c r="BH291" s="48"/>
      <c r="BI291" s="48"/>
      <c r="BJ291" s="48"/>
      <c r="BK291" s="48"/>
      <c r="BL291" s="48"/>
      <c r="BM291" s="48"/>
      <c r="BN291" s="48"/>
      <c r="BO291" s="48"/>
      <c r="BP291" s="48"/>
      <c r="BQ291" s="48"/>
      <c r="BR291" s="48"/>
      <c r="BS291" s="48"/>
      <c r="BT291" s="48"/>
      <c r="BU291" s="48"/>
      <c r="BV291" s="48"/>
      <c r="BW291" s="48"/>
      <c r="BX291" s="48"/>
      <c r="BY291" s="48"/>
      <c r="BZ291" s="48"/>
      <c r="CA291" s="48"/>
      <c r="CB291" s="48"/>
      <c r="CC291" s="48"/>
      <c r="CD291" s="48"/>
      <c r="CE291" s="48"/>
      <c r="CF291" s="48"/>
      <c r="CG291" s="48"/>
      <c r="CH291" s="48"/>
      <c r="CI291" s="48"/>
      <c r="CJ291" s="48"/>
      <c r="CK291" s="48"/>
      <c r="CL291" s="48"/>
      <c r="CM291" s="48"/>
      <c r="CN291" s="48"/>
      <c r="CO291" s="48"/>
      <c r="CP291" s="48"/>
      <c r="CQ291" s="48"/>
      <c r="CR291" s="48"/>
      <c r="CS291" s="48"/>
      <c r="CT291" s="48"/>
      <c r="CU291" s="48"/>
      <c r="CV291" s="48"/>
      <c r="CW291" s="48"/>
      <c r="CX291" s="48"/>
      <c r="CY291" s="48"/>
      <c r="CZ291" s="48"/>
      <c r="DA291" s="48"/>
      <c r="DB291" s="48"/>
      <c r="DC291" s="48"/>
      <c r="DH291" s="48"/>
      <c r="DI291" s="48"/>
      <c r="DJ291" s="48"/>
      <c r="DL291" s="48"/>
      <c r="DM291" s="48"/>
      <c r="DO291" s="48"/>
      <c r="DQ291" s="48"/>
      <c r="EG291" s="48"/>
      <c r="FQ291" s="255"/>
      <c r="FR291" s="255"/>
      <c r="HR291" s="255"/>
    </row>
    <row r="292" spans="1:226" ht="12.5">
      <c r="A292" s="118"/>
      <c r="B292" s="118"/>
      <c r="C292" s="118"/>
      <c r="D292" s="118"/>
      <c r="E292" s="11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c r="AL292" s="48"/>
      <c r="AM292" s="48"/>
      <c r="AN292" s="48"/>
      <c r="AO292" s="48"/>
      <c r="AP292" s="48"/>
      <c r="AQ292" s="48"/>
      <c r="AR292" s="48"/>
      <c r="AS292" s="48"/>
      <c r="AT292" s="48"/>
      <c r="AU292" s="48"/>
      <c r="AV292" s="48"/>
      <c r="AW292" s="48"/>
      <c r="AX292" s="48"/>
      <c r="AY292" s="48"/>
      <c r="AZ292" s="48"/>
      <c r="BA292" s="48"/>
      <c r="BB292" s="48"/>
      <c r="BC292" s="48"/>
      <c r="BD292" s="48"/>
      <c r="BE292" s="48"/>
      <c r="BF292" s="48"/>
      <c r="BG292" s="48"/>
      <c r="BH292" s="48"/>
      <c r="BI292" s="48"/>
      <c r="BJ292" s="48"/>
      <c r="BK292" s="48"/>
      <c r="BL292" s="48"/>
      <c r="BM292" s="48"/>
      <c r="BN292" s="48"/>
      <c r="BO292" s="48"/>
      <c r="BP292" s="48"/>
      <c r="BQ292" s="48"/>
      <c r="BR292" s="48"/>
      <c r="BS292" s="48"/>
      <c r="BT292" s="48"/>
      <c r="BU292" s="48"/>
      <c r="BV292" s="48"/>
      <c r="BW292" s="48"/>
      <c r="BX292" s="48"/>
      <c r="BY292" s="48"/>
      <c r="BZ292" s="48"/>
      <c r="CA292" s="48"/>
      <c r="CB292" s="48"/>
      <c r="CC292" s="48"/>
      <c r="CD292" s="48"/>
      <c r="CE292" s="48"/>
      <c r="CF292" s="48"/>
      <c r="CG292" s="48"/>
      <c r="CH292" s="48"/>
      <c r="CI292" s="48"/>
      <c r="CJ292" s="48"/>
      <c r="CK292" s="48"/>
      <c r="CL292" s="48"/>
      <c r="CM292" s="48"/>
      <c r="CN292" s="48"/>
      <c r="CO292" s="48"/>
      <c r="CP292" s="48"/>
      <c r="CQ292" s="48"/>
      <c r="CR292" s="48"/>
      <c r="CS292" s="48"/>
      <c r="CT292" s="48"/>
      <c r="CU292" s="48"/>
      <c r="CV292" s="48"/>
      <c r="CW292" s="48"/>
      <c r="CX292" s="48"/>
      <c r="CY292" s="48"/>
      <c r="CZ292" s="48"/>
      <c r="DA292" s="48"/>
      <c r="DB292" s="48"/>
      <c r="DC292" s="48"/>
      <c r="DH292" s="48"/>
      <c r="DI292" s="48"/>
      <c r="DJ292" s="48"/>
      <c r="DL292" s="48"/>
      <c r="DM292" s="48"/>
      <c r="DO292" s="48"/>
      <c r="DQ292" s="48"/>
      <c r="EG292" s="48"/>
      <c r="FQ292" s="255"/>
      <c r="FR292" s="255"/>
      <c r="HR292" s="255"/>
    </row>
    <row r="293" spans="1:226" ht="12.5">
      <c r="A293" s="118"/>
      <c r="B293" s="118"/>
      <c r="C293" s="118"/>
      <c r="D293" s="118"/>
      <c r="E293" s="11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c r="AS293" s="48"/>
      <c r="AT293" s="48"/>
      <c r="AU293" s="48"/>
      <c r="AV293" s="48"/>
      <c r="AW293" s="48"/>
      <c r="AX293" s="48"/>
      <c r="AY293" s="48"/>
      <c r="AZ293" s="48"/>
      <c r="BA293" s="48"/>
      <c r="BB293" s="48"/>
      <c r="BC293" s="48"/>
      <c r="BD293" s="48"/>
      <c r="BE293" s="48"/>
      <c r="BF293" s="48"/>
      <c r="BG293" s="48"/>
      <c r="BH293" s="48"/>
      <c r="BI293" s="48"/>
      <c r="BJ293" s="48"/>
      <c r="BK293" s="48"/>
      <c r="BL293" s="48"/>
      <c r="BM293" s="48"/>
      <c r="BN293" s="48"/>
      <c r="BO293" s="48"/>
      <c r="BP293" s="48"/>
      <c r="BQ293" s="48"/>
      <c r="BR293" s="48"/>
      <c r="BS293" s="48"/>
      <c r="BT293" s="48"/>
      <c r="BU293" s="48"/>
      <c r="BV293" s="48"/>
      <c r="BW293" s="48"/>
      <c r="BX293" s="48"/>
      <c r="BY293" s="48"/>
      <c r="BZ293" s="48"/>
      <c r="CA293" s="48"/>
      <c r="CB293" s="48"/>
      <c r="CC293" s="48"/>
      <c r="CD293" s="48"/>
      <c r="CE293" s="48"/>
      <c r="CF293" s="48"/>
      <c r="CG293" s="48"/>
      <c r="CH293" s="48"/>
      <c r="CI293" s="48"/>
      <c r="CJ293" s="48"/>
      <c r="CK293" s="48"/>
      <c r="CL293" s="48"/>
      <c r="CM293" s="48"/>
      <c r="CN293" s="48"/>
      <c r="CO293" s="48"/>
      <c r="CP293" s="48"/>
      <c r="CQ293" s="48"/>
      <c r="CR293" s="48"/>
      <c r="CS293" s="48"/>
      <c r="CT293" s="48"/>
      <c r="CU293" s="48"/>
      <c r="CV293" s="48"/>
      <c r="CW293" s="48"/>
      <c r="CX293" s="48"/>
      <c r="CY293" s="48"/>
      <c r="CZ293" s="48"/>
      <c r="DA293" s="48"/>
      <c r="DB293" s="48"/>
      <c r="DC293" s="48"/>
      <c r="DH293" s="48"/>
      <c r="DI293" s="48"/>
      <c r="DJ293" s="48"/>
      <c r="DL293" s="48"/>
      <c r="DM293" s="48"/>
      <c r="DO293" s="48"/>
      <c r="DQ293" s="48"/>
      <c r="EG293" s="48"/>
      <c r="FQ293" s="255"/>
      <c r="FR293" s="255"/>
      <c r="HR293" s="255"/>
    </row>
    <row r="294" spans="1:226" ht="12.5">
      <c r="A294" s="118"/>
      <c r="B294" s="118"/>
      <c r="C294" s="118"/>
      <c r="D294" s="118"/>
      <c r="E294" s="11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c r="AS294" s="48"/>
      <c r="AT294" s="48"/>
      <c r="AU294" s="48"/>
      <c r="AV294" s="48"/>
      <c r="AW294" s="48"/>
      <c r="AX294" s="48"/>
      <c r="AY294" s="48"/>
      <c r="AZ294" s="48"/>
      <c r="BA294" s="48"/>
      <c r="BB294" s="48"/>
      <c r="BC294" s="48"/>
      <c r="BD294" s="48"/>
      <c r="BE294" s="48"/>
      <c r="BF294" s="48"/>
      <c r="BG294" s="48"/>
      <c r="BH294" s="48"/>
      <c r="BI294" s="48"/>
      <c r="BJ294" s="48"/>
      <c r="BK294" s="48"/>
      <c r="BL294" s="48"/>
      <c r="BM294" s="48"/>
      <c r="BN294" s="48"/>
      <c r="BO294" s="48"/>
      <c r="BP294" s="48"/>
      <c r="BQ294" s="48"/>
      <c r="BR294" s="48"/>
      <c r="BS294" s="48"/>
      <c r="BT294" s="48"/>
      <c r="BU294" s="48"/>
      <c r="BV294" s="48"/>
      <c r="BW294" s="48"/>
      <c r="BX294" s="48"/>
      <c r="BY294" s="48"/>
      <c r="BZ294" s="48"/>
      <c r="CA294" s="48"/>
      <c r="CB294" s="48"/>
      <c r="CC294" s="48"/>
      <c r="CD294" s="48"/>
      <c r="CE294" s="48"/>
      <c r="CF294" s="48"/>
      <c r="CG294" s="48"/>
      <c r="CH294" s="48"/>
      <c r="CI294" s="48"/>
      <c r="CJ294" s="48"/>
      <c r="CK294" s="48"/>
      <c r="CL294" s="48"/>
      <c r="CM294" s="48"/>
      <c r="CN294" s="48"/>
      <c r="CO294" s="48"/>
      <c r="CP294" s="48"/>
      <c r="CQ294" s="48"/>
      <c r="CR294" s="48"/>
      <c r="CS294" s="48"/>
      <c r="CT294" s="48"/>
      <c r="CU294" s="48"/>
      <c r="CV294" s="48"/>
      <c r="CW294" s="48"/>
      <c r="CX294" s="48"/>
      <c r="CY294" s="48"/>
      <c r="CZ294" s="48"/>
      <c r="DA294" s="48"/>
      <c r="DB294" s="48"/>
      <c r="DC294" s="48"/>
      <c r="DH294" s="48"/>
      <c r="DI294" s="48"/>
      <c r="DJ294" s="48"/>
      <c r="DL294" s="48"/>
      <c r="DM294" s="48"/>
      <c r="DO294" s="48"/>
      <c r="DQ294" s="48"/>
      <c r="EG294" s="48"/>
      <c r="FQ294" s="255"/>
      <c r="FR294" s="255"/>
      <c r="HR294" s="255"/>
    </row>
    <row r="295" spans="1:226" ht="12.5">
      <c r="A295" s="118"/>
      <c r="B295" s="118"/>
      <c r="C295" s="118"/>
      <c r="D295" s="118"/>
      <c r="E295" s="11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c r="AS295" s="48"/>
      <c r="AT295" s="48"/>
      <c r="AU295" s="48"/>
      <c r="AV295" s="48"/>
      <c r="AW295" s="48"/>
      <c r="AX295" s="48"/>
      <c r="AY295" s="48"/>
      <c r="AZ295" s="48"/>
      <c r="BA295" s="48"/>
      <c r="BB295" s="48"/>
      <c r="BC295" s="48"/>
      <c r="BD295" s="48"/>
      <c r="BE295" s="48"/>
      <c r="BF295" s="48"/>
      <c r="BG295" s="48"/>
      <c r="BH295" s="48"/>
      <c r="BI295" s="48"/>
      <c r="BJ295" s="48"/>
      <c r="BK295" s="48"/>
      <c r="BL295" s="48"/>
      <c r="BM295" s="48"/>
      <c r="BN295" s="48"/>
      <c r="BO295" s="48"/>
      <c r="BP295" s="48"/>
      <c r="BQ295" s="48"/>
      <c r="BR295" s="48"/>
      <c r="BS295" s="48"/>
      <c r="BT295" s="48"/>
      <c r="BU295" s="48"/>
      <c r="BV295" s="48"/>
      <c r="BW295" s="48"/>
      <c r="BX295" s="48"/>
      <c r="BY295" s="48"/>
      <c r="BZ295" s="48"/>
      <c r="CA295" s="48"/>
      <c r="CB295" s="48"/>
      <c r="CC295" s="48"/>
      <c r="CD295" s="48"/>
      <c r="CE295" s="48"/>
      <c r="CF295" s="48"/>
      <c r="CG295" s="48"/>
      <c r="CH295" s="48"/>
      <c r="CI295" s="48"/>
      <c r="CJ295" s="48"/>
      <c r="CK295" s="48"/>
      <c r="CL295" s="48"/>
      <c r="CM295" s="48"/>
      <c r="CN295" s="48"/>
      <c r="CO295" s="48"/>
      <c r="CP295" s="48"/>
      <c r="CQ295" s="48"/>
      <c r="CR295" s="48"/>
      <c r="CS295" s="48"/>
      <c r="CT295" s="48"/>
      <c r="CU295" s="48"/>
      <c r="CV295" s="48"/>
      <c r="CW295" s="48"/>
      <c r="CX295" s="48"/>
      <c r="CY295" s="48"/>
      <c r="CZ295" s="48"/>
      <c r="DA295" s="48"/>
      <c r="DB295" s="48"/>
      <c r="DC295" s="48"/>
      <c r="DH295" s="48"/>
      <c r="DI295" s="48"/>
      <c r="DJ295" s="48"/>
      <c r="DL295" s="48"/>
      <c r="DM295" s="48"/>
      <c r="DO295" s="48"/>
      <c r="DQ295" s="48"/>
      <c r="EG295" s="48"/>
      <c r="FQ295" s="255"/>
      <c r="FR295" s="255"/>
      <c r="HR295" s="255"/>
    </row>
    <row r="296" spans="1:226" ht="12.5">
      <c r="A296" s="118"/>
      <c r="B296" s="118"/>
      <c r="C296" s="118"/>
      <c r="D296" s="118"/>
      <c r="E296" s="11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c r="AL296" s="48"/>
      <c r="AM296" s="48"/>
      <c r="AN296" s="48"/>
      <c r="AO296" s="48"/>
      <c r="AP296" s="48"/>
      <c r="AQ296" s="48"/>
      <c r="AR296" s="48"/>
      <c r="AS296" s="48"/>
      <c r="AT296" s="48"/>
      <c r="AU296" s="48"/>
      <c r="AV296" s="48"/>
      <c r="AW296" s="48"/>
      <c r="AX296" s="48"/>
      <c r="AY296" s="48"/>
      <c r="AZ296" s="48"/>
      <c r="BA296" s="48"/>
      <c r="BB296" s="48"/>
      <c r="BC296" s="48"/>
      <c r="BD296" s="48"/>
      <c r="BE296" s="48"/>
      <c r="BF296" s="48"/>
      <c r="BG296" s="48"/>
      <c r="BH296" s="48"/>
      <c r="BI296" s="48"/>
      <c r="BJ296" s="48"/>
      <c r="BK296" s="48"/>
      <c r="BL296" s="48"/>
      <c r="BM296" s="48"/>
      <c r="BN296" s="48"/>
      <c r="BO296" s="48"/>
      <c r="BP296" s="48"/>
      <c r="BQ296" s="48"/>
      <c r="BR296" s="48"/>
      <c r="BS296" s="48"/>
      <c r="BT296" s="48"/>
      <c r="BU296" s="48"/>
      <c r="BV296" s="48"/>
      <c r="BW296" s="48"/>
      <c r="BX296" s="48"/>
      <c r="BY296" s="48"/>
      <c r="BZ296" s="48"/>
      <c r="CA296" s="48"/>
      <c r="CB296" s="48"/>
      <c r="CC296" s="48"/>
      <c r="CD296" s="48"/>
      <c r="CE296" s="48"/>
      <c r="CF296" s="48"/>
      <c r="CG296" s="48"/>
      <c r="CH296" s="48"/>
      <c r="CI296" s="48"/>
      <c r="CJ296" s="48"/>
      <c r="CK296" s="48"/>
      <c r="CL296" s="48"/>
      <c r="CM296" s="48"/>
      <c r="CN296" s="48"/>
      <c r="CO296" s="48"/>
      <c r="CP296" s="48"/>
      <c r="CQ296" s="48"/>
      <c r="CR296" s="48"/>
      <c r="CS296" s="48"/>
      <c r="CT296" s="48"/>
      <c r="CU296" s="48"/>
      <c r="CV296" s="48"/>
      <c r="CW296" s="48"/>
      <c r="CX296" s="48"/>
      <c r="CY296" s="48"/>
      <c r="CZ296" s="48"/>
      <c r="DA296" s="48"/>
      <c r="DB296" s="48"/>
      <c r="DC296" s="48"/>
      <c r="DH296" s="48"/>
      <c r="DI296" s="48"/>
      <c r="DJ296" s="48"/>
      <c r="DL296" s="48"/>
      <c r="DM296" s="48"/>
      <c r="DO296" s="48"/>
      <c r="DQ296" s="48"/>
      <c r="EG296" s="48"/>
      <c r="FQ296" s="255"/>
      <c r="FR296" s="255"/>
      <c r="HR296" s="255"/>
    </row>
    <row r="297" spans="1:226" ht="12.5">
      <c r="A297" s="118"/>
      <c r="B297" s="118"/>
      <c r="C297" s="118"/>
      <c r="D297" s="118"/>
      <c r="E297" s="11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c r="AS297" s="48"/>
      <c r="AT297" s="48"/>
      <c r="AU297" s="48"/>
      <c r="AV297" s="48"/>
      <c r="AW297" s="48"/>
      <c r="AX297" s="48"/>
      <c r="AY297" s="48"/>
      <c r="AZ297" s="48"/>
      <c r="BA297" s="48"/>
      <c r="BB297" s="48"/>
      <c r="BC297" s="48"/>
      <c r="BD297" s="48"/>
      <c r="BE297" s="48"/>
      <c r="BF297" s="48"/>
      <c r="BG297" s="48"/>
      <c r="BH297" s="48"/>
      <c r="BI297" s="48"/>
      <c r="BJ297" s="48"/>
      <c r="BK297" s="48"/>
      <c r="BL297" s="48"/>
      <c r="BM297" s="48"/>
      <c r="BN297" s="48"/>
      <c r="BO297" s="48"/>
      <c r="BP297" s="48"/>
      <c r="BQ297" s="48"/>
      <c r="BR297" s="48"/>
      <c r="BS297" s="48"/>
      <c r="BT297" s="48"/>
      <c r="BU297" s="48"/>
      <c r="BV297" s="48"/>
      <c r="BW297" s="48"/>
      <c r="BX297" s="48"/>
      <c r="BY297" s="48"/>
      <c r="BZ297" s="48"/>
      <c r="CA297" s="48"/>
      <c r="CB297" s="48"/>
      <c r="CC297" s="48"/>
      <c r="CD297" s="48"/>
      <c r="CE297" s="48"/>
      <c r="CF297" s="48"/>
      <c r="CG297" s="48"/>
      <c r="CH297" s="48"/>
      <c r="CI297" s="48"/>
      <c r="CJ297" s="48"/>
      <c r="CK297" s="48"/>
      <c r="CL297" s="48"/>
      <c r="CM297" s="48"/>
      <c r="CN297" s="48"/>
      <c r="CO297" s="48"/>
      <c r="CP297" s="48"/>
      <c r="CQ297" s="48"/>
      <c r="CR297" s="48"/>
      <c r="CS297" s="48"/>
      <c r="CT297" s="48"/>
      <c r="CU297" s="48"/>
      <c r="CV297" s="48"/>
      <c r="CW297" s="48"/>
      <c r="CX297" s="48"/>
      <c r="CY297" s="48"/>
      <c r="CZ297" s="48"/>
      <c r="DA297" s="48"/>
      <c r="DB297" s="48"/>
      <c r="DC297" s="48"/>
      <c r="DH297" s="48"/>
      <c r="DI297" s="48"/>
      <c r="DJ297" s="48"/>
      <c r="DL297" s="48"/>
      <c r="DM297" s="48"/>
      <c r="DO297" s="48"/>
      <c r="DQ297" s="48"/>
      <c r="EG297" s="48"/>
      <c r="FQ297" s="255"/>
      <c r="FR297" s="255"/>
      <c r="HR297" s="255"/>
    </row>
    <row r="298" spans="1:226" ht="12.5">
      <c r="A298" s="118"/>
      <c r="B298" s="118"/>
      <c r="C298" s="118"/>
      <c r="D298" s="118"/>
      <c r="E298" s="11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c r="AL298" s="48"/>
      <c r="AM298" s="48"/>
      <c r="AN298" s="48"/>
      <c r="AO298" s="48"/>
      <c r="AP298" s="48"/>
      <c r="AQ298" s="48"/>
      <c r="AR298" s="48"/>
      <c r="AS298" s="48"/>
      <c r="AT298" s="48"/>
      <c r="AU298" s="48"/>
      <c r="AV298" s="48"/>
      <c r="AW298" s="48"/>
      <c r="AX298" s="48"/>
      <c r="AY298" s="48"/>
      <c r="AZ298" s="48"/>
      <c r="BA298" s="48"/>
      <c r="BB298" s="48"/>
      <c r="BC298" s="48"/>
      <c r="BD298" s="48"/>
      <c r="BE298" s="48"/>
      <c r="BF298" s="48"/>
      <c r="BG298" s="48"/>
      <c r="BH298" s="48"/>
      <c r="BI298" s="48"/>
      <c r="BJ298" s="48"/>
      <c r="BK298" s="48"/>
      <c r="BL298" s="48"/>
      <c r="BM298" s="48"/>
      <c r="BN298" s="48"/>
      <c r="BO298" s="48"/>
      <c r="BP298" s="48"/>
      <c r="BQ298" s="48"/>
      <c r="BR298" s="48"/>
      <c r="BS298" s="48"/>
      <c r="BT298" s="48"/>
      <c r="BU298" s="48"/>
      <c r="BV298" s="48"/>
      <c r="BW298" s="48"/>
      <c r="BX298" s="48"/>
      <c r="BY298" s="48"/>
      <c r="BZ298" s="48"/>
      <c r="CA298" s="48"/>
      <c r="CB298" s="48"/>
      <c r="CC298" s="48"/>
      <c r="CD298" s="48"/>
      <c r="CE298" s="48"/>
      <c r="CF298" s="48"/>
      <c r="CG298" s="48"/>
      <c r="CH298" s="48"/>
      <c r="CI298" s="48"/>
      <c r="CJ298" s="48"/>
      <c r="CK298" s="48"/>
      <c r="CL298" s="48"/>
      <c r="CM298" s="48"/>
      <c r="CN298" s="48"/>
      <c r="CO298" s="48"/>
      <c r="CP298" s="48"/>
      <c r="CQ298" s="48"/>
      <c r="CR298" s="48"/>
      <c r="CS298" s="48"/>
      <c r="CT298" s="48"/>
      <c r="CU298" s="48"/>
      <c r="CV298" s="48"/>
      <c r="CW298" s="48"/>
      <c r="CX298" s="48"/>
      <c r="CY298" s="48"/>
      <c r="CZ298" s="48"/>
      <c r="DA298" s="48"/>
      <c r="DB298" s="48"/>
      <c r="DC298" s="48"/>
      <c r="DH298" s="48"/>
      <c r="DI298" s="48"/>
      <c r="DJ298" s="48"/>
      <c r="DL298" s="48"/>
      <c r="DM298" s="48"/>
      <c r="DO298" s="48"/>
      <c r="DQ298" s="48"/>
      <c r="EG298" s="48"/>
      <c r="FQ298" s="255"/>
      <c r="FR298" s="255"/>
      <c r="HR298" s="255"/>
    </row>
    <row r="299" spans="1:226" ht="12.5">
      <c r="A299" s="118"/>
      <c r="B299" s="118"/>
      <c r="C299" s="118"/>
      <c r="D299" s="118"/>
      <c r="E299" s="11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c r="AX299" s="48"/>
      <c r="AY299" s="48"/>
      <c r="AZ299" s="48"/>
      <c r="BA299" s="48"/>
      <c r="BB299" s="48"/>
      <c r="BC299" s="48"/>
      <c r="BD299" s="48"/>
      <c r="BE299" s="48"/>
      <c r="BF299" s="48"/>
      <c r="BG299" s="48"/>
      <c r="BH299" s="48"/>
      <c r="BI299" s="48"/>
      <c r="BJ299" s="48"/>
      <c r="BK299" s="48"/>
      <c r="BL299" s="48"/>
      <c r="BM299" s="48"/>
      <c r="BN299" s="48"/>
      <c r="BO299" s="48"/>
      <c r="BP299" s="48"/>
      <c r="BQ299" s="48"/>
      <c r="BR299" s="48"/>
      <c r="BS299" s="48"/>
      <c r="BT299" s="48"/>
      <c r="BU299" s="48"/>
      <c r="BV299" s="48"/>
      <c r="BW299" s="48"/>
      <c r="BX299" s="48"/>
      <c r="BY299" s="48"/>
      <c r="BZ299" s="48"/>
      <c r="CA299" s="48"/>
      <c r="CB299" s="48"/>
      <c r="CC299" s="48"/>
      <c r="CD299" s="48"/>
      <c r="CE299" s="48"/>
      <c r="CF299" s="48"/>
      <c r="CG299" s="48"/>
      <c r="CH299" s="48"/>
      <c r="CI299" s="48"/>
      <c r="CJ299" s="48"/>
      <c r="CK299" s="48"/>
      <c r="CL299" s="48"/>
      <c r="CM299" s="48"/>
      <c r="CN299" s="48"/>
      <c r="CO299" s="48"/>
      <c r="CP299" s="48"/>
      <c r="CQ299" s="48"/>
      <c r="CR299" s="48"/>
      <c r="CS299" s="48"/>
      <c r="CT299" s="48"/>
      <c r="CU299" s="48"/>
      <c r="CV299" s="48"/>
      <c r="CW299" s="48"/>
      <c r="CX299" s="48"/>
      <c r="CY299" s="48"/>
      <c r="CZ299" s="48"/>
      <c r="DA299" s="48"/>
      <c r="DB299" s="48"/>
      <c r="DC299" s="48"/>
      <c r="DH299" s="48"/>
      <c r="DI299" s="48"/>
      <c r="DJ299" s="48"/>
      <c r="DL299" s="48"/>
      <c r="DM299" s="48"/>
      <c r="DO299" s="48"/>
      <c r="DQ299" s="48"/>
      <c r="EG299" s="48"/>
      <c r="FQ299" s="255"/>
      <c r="FR299" s="255"/>
      <c r="HR299" s="255"/>
    </row>
    <row r="300" spans="1:226" ht="12.5">
      <c r="A300" s="118"/>
      <c r="B300" s="118"/>
      <c r="C300" s="118"/>
      <c r="D300" s="118"/>
      <c r="E300" s="11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c r="AL300" s="48"/>
      <c r="AM300" s="48"/>
      <c r="AN300" s="48"/>
      <c r="AO300" s="48"/>
      <c r="AP300" s="48"/>
      <c r="AQ300" s="48"/>
      <c r="AR300" s="48"/>
      <c r="AS300" s="48"/>
      <c r="AT300" s="48"/>
      <c r="AU300" s="48"/>
      <c r="AV300" s="48"/>
      <c r="AW300" s="48"/>
      <c r="AX300" s="48"/>
      <c r="AY300" s="48"/>
      <c r="AZ300" s="48"/>
      <c r="BA300" s="48"/>
      <c r="BB300" s="48"/>
      <c r="BC300" s="48"/>
      <c r="BD300" s="48"/>
      <c r="BE300" s="48"/>
      <c r="BF300" s="48"/>
      <c r="BG300" s="48"/>
      <c r="BH300" s="48"/>
      <c r="BI300" s="48"/>
      <c r="BJ300" s="48"/>
      <c r="BK300" s="48"/>
      <c r="BL300" s="48"/>
      <c r="BM300" s="48"/>
      <c r="BN300" s="48"/>
      <c r="BO300" s="48"/>
      <c r="BP300" s="48"/>
      <c r="BQ300" s="48"/>
      <c r="BR300" s="48"/>
      <c r="BS300" s="48"/>
      <c r="BT300" s="48"/>
      <c r="BU300" s="48"/>
      <c r="BV300" s="48"/>
      <c r="BW300" s="48"/>
      <c r="BX300" s="48"/>
      <c r="BY300" s="48"/>
      <c r="BZ300" s="48"/>
      <c r="CA300" s="48"/>
      <c r="CB300" s="48"/>
      <c r="CC300" s="48"/>
      <c r="CD300" s="48"/>
      <c r="CE300" s="48"/>
      <c r="CF300" s="48"/>
      <c r="CG300" s="48"/>
      <c r="CH300" s="48"/>
      <c r="CI300" s="48"/>
      <c r="CJ300" s="48"/>
      <c r="CK300" s="48"/>
      <c r="CL300" s="48"/>
      <c r="CM300" s="48"/>
      <c r="CN300" s="48"/>
      <c r="CO300" s="48"/>
      <c r="CP300" s="48"/>
      <c r="CQ300" s="48"/>
      <c r="CR300" s="48"/>
      <c r="CS300" s="48"/>
      <c r="CT300" s="48"/>
      <c r="CU300" s="48"/>
      <c r="CV300" s="48"/>
      <c r="CW300" s="48"/>
      <c r="CX300" s="48"/>
      <c r="CY300" s="48"/>
      <c r="CZ300" s="48"/>
      <c r="DA300" s="48"/>
      <c r="DB300" s="48"/>
      <c r="DC300" s="48"/>
      <c r="DH300" s="48"/>
      <c r="DI300" s="48"/>
      <c r="DJ300" s="48"/>
      <c r="DL300" s="48"/>
      <c r="DM300" s="48"/>
      <c r="DO300" s="48"/>
      <c r="DQ300" s="48"/>
      <c r="EG300" s="48"/>
      <c r="FQ300" s="255"/>
      <c r="FR300" s="255"/>
      <c r="HR300" s="255"/>
    </row>
    <row r="301" spans="1:226" ht="12.5">
      <c r="A301" s="118"/>
      <c r="B301" s="118"/>
      <c r="C301" s="118"/>
      <c r="D301" s="118"/>
      <c r="E301" s="11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c r="AS301" s="48"/>
      <c r="AT301" s="48"/>
      <c r="AU301" s="48"/>
      <c r="AV301" s="48"/>
      <c r="AW301" s="48"/>
      <c r="AX301" s="48"/>
      <c r="AY301" s="48"/>
      <c r="AZ301" s="48"/>
      <c r="BA301" s="48"/>
      <c r="BB301" s="48"/>
      <c r="BC301" s="48"/>
      <c r="BD301" s="48"/>
      <c r="BE301" s="48"/>
      <c r="BF301" s="48"/>
      <c r="BG301" s="48"/>
      <c r="BH301" s="48"/>
      <c r="BI301" s="48"/>
      <c r="BJ301" s="48"/>
      <c r="BK301" s="48"/>
      <c r="BL301" s="48"/>
      <c r="BM301" s="48"/>
      <c r="BN301" s="48"/>
      <c r="BO301" s="48"/>
      <c r="BP301" s="48"/>
      <c r="BQ301" s="48"/>
      <c r="BR301" s="48"/>
      <c r="BS301" s="48"/>
      <c r="BT301" s="48"/>
      <c r="BU301" s="48"/>
      <c r="BV301" s="48"/>
      <c r="BW301" s="48"/>
      <c r="BX301" s="48"/>
      <c r="BY301" s="48"/>
      <c r="BZ301" s="48"/>
      <c r="CA301" s="48"/>
      <c r="CB301" s="48"/>
      <c r="CC301" s="48"/>
      <c r="CD301" s="48"/>
      <c r="CE301" s="48"/>
      <c r="CF301" s="48"/>
      <c r="CG301" s="48"/>
      <c r="CH301" s="48"/>
      <c r="CI301" s="48"/>
      <c r="CJ301" s="48"/>
      <c r="CK301" s="48"/>
      <c r="CL301" s="48"/>
      <c r="CM301" s="48"/>
      <c r="CN301" s="48"/>
      <c r="CO301" s="48"/>
      <c r="CP301" s="48"/>
      <c r="CQ301" s="48"/>
      <c r="CR301" s="48"/>
      <c r="CS301" s="48"/>
      <c r="CT301" s="48"/>
      <c r="CU301" s="48"/>
      <c r="CV301" s="48"/>
      <c r="CW301" s="48"/>
      <c r="CX301" s="48"/>
      <c r="CY301" s="48"/>
      <c r="CZ301" s="48"/>
      <c r="DA301" s="48"/>
      <c r="DB301" s="48"/>
      <c r="DC301" s="48"/>
      <c r="DH301" s="48"/>
      <c r="DI301" s="48"/>
      <c r="DJ301" s="48"/>
      <c r="DL301" s="48"/>
      <c r="DM301" s="48"/>
      <c r="DO301" s="48"/>
      <c r="DQ301" s="48"/>
      <c r="EG301" s="48"/>
      <c r="FQ301" s="255"/>
      <c r="FR301" s="255"/>
      <c r="HR301" s="255"/>
    </row>
    <row r="302" spans="1:226" ht="12.5">
      <c r="A302" s="118"/>
      <c r="B302" s="118"/>
      <c r="C302" s="118"/>
      <c r="D302" s="118"/>
      <c r="E302" s="11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c r="AS302" s="48"/>
      <c r="AT302" s="48"/>
      <c r="AU302" s="48"/>
      <c r="AV302" s="48"/>
      <c r="AW302" s="48"/>
      <c r="AX302" s="48"/>
      <c r="AY302" s="48"/>
      <c r="AZ302" s="48"/>
      <c r="BA302" s="48"/>
      <c r="BB302" s="48"/>
      <c r="BC302" s="48"/>
      <c r="BD302" s="48"/>
      <c r="BE302" s="48"/>
      <c r="BF302" s="48"/>
      <c r="BG302" s="48"/>
      <c r="BH302" s="48"/>
      <c r="BI302" s="48"/>
      <c r="BJ302" s="48"/>
      <c r="BK302" s="48"/>
      <c r="BL302" s="48"/>
      <c r="BM302" s="48"/>
      <c r="BN302" s="48"/>
      <c r="BO302" s="48"/>
      <c r="BP302" s="48"/>
      <c r="BQ302" s="48"/>
      <c r="BR302" s="48"/>
      <c r="BS302" s="48"/>
      <c r="BT302" s="48"/>
      <c r="BU302" s="48"/>
      <c r="BV302" s="48"/>
      <c r="BW302" s="48"/>
      <c r="BX302" s="48"/>
      <c r="BY302" s="48"/>
      <c r="BZ302" s="48"/>
      <c r="CA302" s="48"/>
      <c r="CB302" s="48"/>
      <c r="CC302" s="48"/>
      <c r="CD302" s="48"/>
      <c r="CE302" s="48"/>
      <c r="CF302" s="48"/>
      <c r="CG302" s="48"/>
      <c r="CH302" s="48"/>
      <c r="CI302" s="48"/>
      <c r="CJ302" s="48"/>
      <c r="CK302" s="48"/>
      <c r="CL302" s="48"/>
      <c r="CM302" s="48"/>
      <c r="CN302" s="48"/>
      <c r="CO302" s="48"/>
      <c r="CP302" s="48"/>
      <c r="CQ302" s="48"/>
      <c r="CR302" s="48"/>
      <c r="CS302" s="48"/>
      <c r="CT302" s="48"/>
      <c r="CU302" s="48"/>
      <c r="CV302" s="48"/>
      <c r="CW302" s="48"/>
      <c r="CX302" s="48"/>
      <c r="CY302" s="48"/>
      <c r="CZ302" s="48"/>
      <c r="DA302" s="48"/>
      <c r="DB302" s="48"/>
      <c r="DC302" s="48"/>
      <c r="DH302" s="48"/>
      <c r="DI302" s="48"/>
      <c r="DJ302" s="48"/>
      <c r="DL302" s="48"/>
      <c r="DM302" s="48"/>
      <c r="DO302" s="48"/>
      <c r="DQ302" s="48"/>
      <c r="EG302" s="48"/>
      <c r="FQ302" s="255"/>
      <c r="FR302" s="255"/>
      <c r="HR302" s="255"/>
    </row>
    <row r="303" spans="1:226" ht="12.5">
      <c r="A303" s="118"/>
      <c r="B303" s="118"/>
      <c r="C303" s="118"/>
      <c r="D303" s="118"/>
      <c r="E303" s="11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c r="AS303" s="48"/>
      <c r="AT303" s="48"/>
      <c r="AU303" s="48"/>
      <c r="AV303" s="48"/>
      <c r="AW303" s="48"/>
      <c r="AX303" s="48"/>
      <c r="AY303" s="48"/>
      <c r="AZ303" s="48"/>
      <c r="BA303" s="48"/>
      <c r="BB303" s="48"/>
      <c r="BC303" s="48"/>
      <c r="BD303" s="48"/>
      <c r="BE303" s="48"/>
      <c r="BF303" s="48"/>
      <c r="BG303" s="48"/>
      <c r="BH303" s="48"/>
      <c r="BI303" s="48"/>
      <c r="BJ303" s="48"/>
      <c r="BK303" s="48"/>
      <c r="BL303" s="48"/>
      <c r="BM303" s="48"/>
      <c r="BN303" s="48"/>
      <c r="BO303" s="48"/>
      <c r="BP303" s="48"/>
      <c r="BQ303" s="48"/>
      <c r="BR303" s="48"/>
      <c r="BS303" s="48"/>
      <c r="BT303" s="48"/>
      <c r="BU303" s="48"/>
      <c r="BV303" s="48"/>
      <c r="BW303" s="48"/>
      <c r="BX303" s="48"/>
      <c r="BY303" s="48"/>
      <c r="BZ303" s="48"/>
      <c r="CA303" s="48"/>
      <c r="CB303" s="48"/>
      <c r="CC303" s="48"/>
      <c r="CD303" s="48"/>
      <c r="CE303" s="48"/>
      <c r="CF303" s="48"/>
      <c r="CG303" s="48"/>
      <c r="CH303" s="48"/>
      <c r="CI303" s="48"/>
      <c r="CJ303" s="48"/>
      <c r="CK303" s="48"/>
      <c r="CL303" s="48"/>
      <c r="CM303" s="48"/>
      <c r="CN303" s="48"/>
      <c r="CO303" s="48"/>
      <c r="CP303" s="48"/>
      <c r="CQ303" s="48"/>
      <c r="CR303" s="48"/>
      <c r="CS303" s="48"/>
      <c r="CT303" s="48"/>
      <c r="CU303" s="48"/>
      <c r="CV303" s="48"/>
      <c r="CW303" s="48"/>
      <c r="CX303" s="48"/>
      <c r="CY303" s="48"/>
      <c r="CZ303" s="48"/>
      <c r="DA303" s="48"/>
      <c r="DB303" s="48"/>
      <c r="DC303" s="48"/>
      <c r="DH303" s="48"/>
      <c r="DI303" s="48"/>
      <c r="DJ303" s="48"/>
      <c r="DL303" s="48"/>
      <c r="DM303" s="48"/>
      <c r="DO303" s="48"/>
      <c r="DQ303" s="48"/>
      <c r="EG303" s="48"/>
      <c r="FQ303" s="255"/>
      <c r="FR303" s="255"/>
      <c r="HR303" s="255"/>
    </row>
    <row r="304" spans="1:226" ht="12.5">
      <c r="A304" s="118"/>
      <c r="B304" s="118"/>
      <c r="C304" s="118"/>
      <c r="D304" s="118"/>
      <c r="E304" s="11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c r="AL304" s="48"/>
      <c r="AM304" s="48"/>
      <c r="AN304" s="48"/>
      <c r="AO304" s="48"/>
      <c r="AP304" s="48"/>
      <c r="AQ304" s="48"/>
      <c r="AR304" s="48"/>
      <c r="AS304" s="48"/>
      <c r="AT304" s="48"/>
      <c r="AU304" s="48"/>
      <c r="AV304" s="48"/>
      <c r="AW304" s="48"/>
      <c r="AX304" s="48"/>
      <c r="AY304" s="48"/>
      <c r="AZ304" s="48"/>
      <c r="BA304" s="48"/>
      <c r="BB304" s="48"/>
      <c r="BC304" s="48"/>
      <c r="BD304" s="48"/>
      <c r="BE304" s="48"/>
      <c r="BF304" s="48"/>
      <c r="BG304" s="48"/>
      <c r="BH304" s="48"/>
      <c r="BI304" s="48"/>
      <c r="BJ304" s="48"/>
      <c r="BK304" s="48"/>
      <c r="BL304" s="48"/>
      <c r="BM304" s="48"/>
      <c r="BN304" s="48"/>
      <c r="BO304" s="48"/>
      <c r="BP304" s="48"/>
      <c r="BQ304" s="48"/>
      <c r="BR304" s="48"/>
      <c r="BS304" s="48"/>
      <c r="BT304" s="48"/>
      <c r="BU304" s="48"/>
      <c r="BV304" s="48"/>
      <c r="BW304" s="48"/>
      <c r="BX304" s="48"/>
      <c r="BY304" s="48"/>
      <c r="BZ304" s="48"/>
      <c r="CA304" s="48"/>
      <c r="CB304" s="48"/>
      <c r="CC304" s="48"/>
      <c r="CD304" s="48"/>
      <c r="CE304" s="48"/>
      <c r="CF304" s="48"/>
      <c r="CG304" s="48"/>
      <c r="CH304" s="48"/>
      <c r="CI304" s="48"/>
      <c r="CJ304" s="48"/>
      <c r="CK304" s="48"/>
      <c r="CL304" s="48"/>
      <c r="CM304" s="48"/>
      <c r="CN304" s="48"/>
      <c r="CO304" s="48"/>
      <c r="CP304" s="48"/>
      <c r="CQ304" s="48"/>
      <c r="CR304" s="48"/>
      <c r="CS304" s="48"/>
      <c r="CT304" s="48"/>
      <c r="CU304" s="48"/>
      <c r="CV304" s="48"/>
      <c r="CW304" s="48"/>
      <c r="CX304" s="48"/>
      <c r="CY304" s="48"/>
      <c r="CZ304" s="48"/>
      <c r="DA304" s="48"/>
      <c r="DB304" s="48"/>
      <c r="DC304" s="48"/>
      <c r="DH304" s="48"/>
      <c r="DI304" s="48"/>
      <c r="DJ304" s="48"/>
      <c r="DL304" s="48"/>
      <c r="DM304" s="48"/>
      <c r="DO304" s="48"/>
      <c r="DQ304" s="48"/>
      <c r="EG304" s="48"/>
      <c r="FQ304" s="255"/>
      <c r="FR304" s="255"/>
      <c r="HR304" s="255"/>
    </row>
    <row r="305" spans="1:226" ht="12.5">
      <c r="A305" s="118"/>
      <c r="B305" s="118"/>
      <c r="C305" s="118"/>
      <c r="D305" s="118"/>
      <c r="E305" s="11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c r="AS305" s="48"/>
      <c r="AT305" s="48"/>
      <c r="AU305" s="48"/>
      <c r="AV305" s="48"/>
      <c r="AW305" s="48"/>
      <c r="AX305" s="48"/>
      <c r="AY305" s="48"/>
      <c r="AZ305" s="48"/>
      <c r="BA305" s="48"/>
      <c r="BB305" s="48"/>
      <c r="BC305" s="48"/>
      <c r="BD305" s="48"/>
      <c r="BE305" s="48"/>
      <c r="BF305" s="48"/>
      <c r="BG305" s="48"/>
      <c r="BH305" s="48"/>
      <c r="BI305" s="48"/>
      <c r="BJ305" s="48"/>
      <c r="BK305" s="48"/>
      <c r="BL305" s="48"/>
      <c r="BM305" s="48"/>
      <c r="BN305" s="48"/>
      <c r="BO305" s="48"/>
      <c r="BP305" s="48"/>
      <c r="BQ305" s="48"/>
      <c r="BR305" s="48"/>
      <c r="BS305" s="48"/>
      <c r="BT305" s="48"/>
      <c r="BU305" s="48"/>
      <c r="BV305" s="48"/>
      <c r="BW305" s="48"/>
      <c r="BX305" s="48"/>
      <c r="BY305" s="48"/>
      <c r="BZ305" s="48"/>
      <c r="CA305" s="48"/>
      <c r="CB305" s="48"/>
      <c r="CC305" s="48"/>
      <c r="CD305" s="48"/>
      <c r="CE305" s="48"/>
      <c r="CF305" s="48"/>
      <c r="CG305" s="48"/>
      <c r="CH305" s="48"/>
      <c r="CI305" s="48"/>
      <c r="CJ305" s="48"/>
      <c r="CK305" s="48"/>
      <c r="CL305" s="48"/>
      <c r="CM305" s="48"/>
      <c r="CN305" s="48"/>
      <c r="CO305" s="48"/>
      <c r="CP305" s="48"/>
      <c r="CQ305" s="48"/>
      <c r="CR305" s="48"/>
      <c r="CS305" s="48"/>
      <c r="CT305" s="48"/>
      <c r="CU305" s="48"/>
      <c r="CV305" s="48"/>
      <c r="CW305" s="48"/>
      <c r="CX305" s="48"/>
      <c r="CY305" s="48"/>
      <c r="CZ305" s="48"/>
      <c r="DA305" s="48"/>
      <c r="DB305" s="48"/>
      <c r="DC305" s="48"/>
      <c r="DH305" s="48"/>
      <c r="DI305" s="48"/>
      <c r="DJ305" s="48"/>
      <c r="DL305" s="48"/>
      <c r="DM305" s="48"/>
      <c r="DO305" s="48"/>
      <c r="DQ305" s="48"/>
      <c r="EG305" s="48"/>
      <c r="FQ305" s="255"/>
      <c r="FR305" s="255"/>
      <c r="HR305" s="255"/>
    </row>
    <row r="306" spans="1:226" ht="12.5">
      <c r="A306" s="118"/>
      <c r="B306" s="118"/>
      <c r="C306" s="118"/>
      <c r="D306" s="118"/>
      <c r="E306" s="11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c r="AS306" s="48"/>
      <c r="AT306" s="48"/>
      <c r="AU306" s="48"/>
      <c r="AV306" s="48"/>
      <c r="AW306" s="48"/>
      <c r="AX306" s="48"/>
      <c r="AY306" s="48"/>
      <c r="AZ306" s="48"/>
      <c r="BA306" s="48"/>
      <c r="BB306" s="48"/>
      <c r="BC306" s="48"/>
      <c r="BD306" s="48"/>
      <c r="BE306" s="48"/>
      <c r="BF306" s="48"/>
      <c r="BG306" s="48"/>
      <c r="BH306" s="48"/>
      <c r="BI306" s="48"/>
      <c r="BJ306" s="48"/>
      <c r="BK306" s="48"/>
      <c r="BL306" s="48"/>
      <c r="BM306" s="48"/>
      <c r="BN306" s="48"/>
      <c r="BO306" s="48"/>
      <c r="BP306" s="48"/>
      <c r="BQ306" s="48"/>
      <c r="BR306" s="48"/>
      <c r="BS306" s="48"/>
      <c r="BT306" s="48"/>
      <c r="BU306" s="48"/>
      <c r="BV306" s="48"/>
      <c r="BW306" s="48"/>
      <c r="BX306" s="48"/>
      <c r="BY306" s="48"/>
      <c r="BZ306" s="48"/>
      <c r="CA306" s="48"/>
      <c r="CB306" s="48"/>
      <c r="CC306" s="48"/>
      <c r="CD306" s="48"/>
      <c r="CE306" s="48"/>
      <c r="CF306" s="48"/>
      <c r="CG306" s="48"/>
      <c r="CH306" s="48"/>
      <c r="CI306" s="48"/>
      <c r="CJ306" s="48"/>
      <c r="CK306" s="48"/>
      <c r="CL306" s="48"/>
      <c r="CM306" s="48"/>
      <c r="CN306" s="48"/>
      <c r="CO306" s="48"/>
      <c r="CP306" s="48"/>
      <c r="CQ306" s="48"/>
      <c r="CR306" s="48"/>
      <c r="CS306" s="48"/>
      <c r="CT306" s="48"/>
      <c r="CU306" s="48"/>
      <c r="CV306" s="48"/>
      <c r="CW306" s="48"/>
      <c r="CX306" s="48"/>
      <c r="CY306" s="48"/>
      <c r="CZ306" s="48"/>
      <c r="DA306" s="48"/>
      <c r="DB306" s="48"/>
      <c r="DC306" s="48"/>
      <c r="DH306" s="48"/>
      <c r="DI306" s="48"/>
      <c r="DJ306" s="48"/>
      <c r="DL306" s="48"/>
      <c r="DM306" s="48"/>
      <c r="DO306" s="48"/>
      <c r="DQ306" s="48"/>
      <c r="EG306" s="48"/>
      <c r="FQ306" s="255"/>
      <c r="FR306" s="255"/>
      <c r="HR306" s="255"/>
    </row>
    <row r="307" spans="1:226" ht="12.5">
      <c r="A307" s="118"/>
      <c r="B307" s="118"/>
      <c r="C307" s="118"/>
      <c r="D307" s="118"/>
      <c r="E307" s="11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c r="AS307" s="48"/>
      <c r="AT307" s="48"/>
      <c r="AU307" s="48"/>
      <c r="AV307" s="48"/>
      <c r="AW307" s="48"/>
      <c r="AX307" s="48"/>
      <c r="AY307" s="48"/>
      <c r="AZ307" s="48"/>
      <c r="BA307" s="48"/>
      <c r="BB307" s="48"/>
      <c r="BC307" s="48"/>
      <c r="BD307" s="48"/>
      <c r="BE307" s="48"/>
      <c r="BF307" s="48"/>
      <c r="BG307" s="48"/>
      <c r="BH307" s="48"/>
      <c r="BI307" s="48"/>
      <c r="BJ307" s="48"/>
      <c r="BK307" s="48"/>
      <c r="BL307" s="48"/>
      <c r="BM307" s="48"/>
      <c r="BN307" s="48"/>
      <c r="BO307" s="48"/>
      <c r="BP307" s="48"/>
      <c r="BQ307" s="48"/>
      <c r="BR307" s="48"/>
      <c r="BS307" s="48"/>
      <c r="BT307" s="48"/>
      <c r="BU307" s="48"/>
      <c r="BV307" s="48"/>
      <c r="BW307" s="48"/>
      <c r="BX307" s="48"/>
      <c r="BY307" s="48"/>
      <c r="BZ307" s="48"/>
      <c r="CA307" s="48"/>
      <c r="CB307" s="48"/>
      <c r="CC307" s="48"/>
      <c r="CD307" s="48"/>
      <c r="CE307" s="48"/>
      <c r="CF307" s="48"/>
      <c r="CG307" s="48"/>
      <c r="CH307" s="48"/>
      <c r="CI307" s="48"/>
      <c r="CJ307" s="48"/>
      <c r="CK307" s="48"/>
      <c r="CL307" s="48"/>
      <c r="CM307" s="48"/>
      <c r="CN307" s="48"/>
      <c r="CO307" s="48"/>
      <c r="CP307" s="48"/>
      <c r="CQ307" s="48"/>
      <c r="CR307" s="48"/>
      <c r="CS307" s="48"/>
      <c r="CT307" s="48"/>
      <c r="CU307" s="48"/>
      <c r="CV307" s="48"/>
      <c r="CW307" s="48"/>
      <c r="CX307" s="48"/>
      <c r="CY307" s="48"/>
      <c r="CZ307" s="48"/>
      <c r="DA307" s="48"/>
      <c r="DB307" s="48"/>
      <c r="DC307" s="48"/>
      <c r="DH307" s="48"/>
      <c r="DI307" s="48"/>
      <c r="DJ307" s="48"/>
      <c r="DL307" s="48"/>
      <c r="DM307" s="48"/>
      <c r="DO307" s="48"/>
      <c r="DQ307" s="48"/>
      <c r="EG307" s="48"/>
      <c r="FQ307" s="255"/>
      <c r="FR307" s="255"/>
      <c r="HR307" s="255"/>
    </row>
    <row r="308" spans="1:226" ht="12.5">
      <c r="A308" s="118"/>
      <c r="B308" s="118"/>
      <c r="C308" s="118"/>
      <c r="D308" s="118"/>
      <c r="E308" s="11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c r="AS308" s="48"/>
      <c r="AT308" s="48"/>
      <c r="AU308" s="48"/>
      <c r="AV308" s="48"/>
      <c r="AW308" s="48"/>
      <c r="AX308" s="48"/>
      <c r="AY308" s="48"/>
      <c r="AZ308" s="48"/>
      <c r="BA308" s="48"/>
      <c r="BB308" s="48"/>
      <c r="BC308" s="48"/>
      <c r="BD308" s="48"/>
      <c r="BE308" s="48"/>
      <c r="BF308" s="48"/>
      <c r="BG308" s="48"/>
      <c r="BH308" s="48"/>
      <c r="BI308" s="48"/>
      <c r="BJ308" s="48"/>
      <c r="BK308" s="48"/>
      <c r="BL308" s="48"/>
      <c r="BM308" s="48"/>
      <c r="BN308" s="48"/>
      <c r="BO308" s="48"/>
      <c r="BP308" s="48"/>
      <c r="BQ308" s="48"/>
      <c r="BR308" s="48"/>
      <c r="BS308" s="48"/>
      <c r="BT308" s="48"/>
      <c r="BU308" s="48"/>
      <c r="BV308" s="48"/>
      <c r="BW308" s="48"/>
      <c r="BX308" s="48"/>
      <c r="BY308" s="48"/>
      <c r="BZ308" s="48"/>
      <c r="CA308" s="48"/>
      <c r="CB308" s="48"/>
      <c r="CC308" s="48"/>
      <c r="CD308" s="48"/>
      <c r="CE308" s="48"/>
      <c r="CF308" s="48"/>
      <c r="CG308" s="48"/>
      <c r="CH308" s="48"/>
      <c r="CI308" s="48"/>
      <c r="CJ308" s="48"/>
      <c r="CK308" s="48"/>
      <c r="CL308" s="48"/>
      <c r="CM308" s="48"/>
      <c r="CN308" s="48"/>
      <c r="CO308" s="48"/>
      <c r="CP308" s="48"/>
      <c r="CQ308" s="48"/>
      <c r="CR308" s="48"/>
      <c r="CS308" s="48"/>
      <c r="CT308" s="48"/>
      <c r="CU308" s="48"/>
      <c r="CV308" s="48"/>
      <c r="CW308" s="48"/>
      <c r="CX308" s="48"/>
      <c r="CY308" s="48"/>
      <c r="CZ308" s="48"/>
      <c r="DA308" s="48"/>
      <c r="DB308" s="48"/>
      <c r="DC308" s="48"/>
      <c r="DH308" s="48"/>
      <c r="DI308" s="48"/>
      <c r="DJ308" s="48"/>
      <c r="DL308" s="48"/>
      <c r="DM308" s="48"/>
      <c r="DO308" s="48"/>
      <c r="DQ308" s="48"/>
      <c r="EG308" s="48"/>
      <c r="FQ308" s="255"/>
      <c r="FR308" s="255"/>
      <c r="HR308" s="255"/>
    </row>
    <row r="309" spans="1:226" ht="12.5">
      <c r="A309" s="118"/>
      <c r="B309" s="118"/>
      <c r="C309" s="118"/>
      <c r="D309" s="118"/>
      <c r="E309" s="11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c r="AX309" s="48"/>
      <c r="AY309" s="48"/>
      <c r="AZ309" s="48"/>
      <c r="BA309" s="48"/>
      <c r="BB309" s="48"/>
      <c r="BC309" s="48"/>
      <c r="BD309" s="48"/>
      <c r="BE309" s="48"/>
      <c r="BF309" s="48"/>
      <c r="BG309" s="48"/>
      <c r="BH309" s="48"/>
      <c r="BI309" s="48"/>
      <c r="BJ309" s="48"/>
      <c r="BK309" s="48"/>
      <c r="BL309" s="48"/>
      <c r="BM309" s="48"/>
      <c r="BN309" s="48"/>
      <c r="BO309" s="48"/>
      <c r="BP309" s="48"/>
      <c r="BQ309" s="48"/>
      <c r="BR309" s="48"/>
      <c r="BS309" s="48"/>
      <c r="BT309" s="48"/>
      <c r="BU309" s="48"/>
      <c r="BV309" s="48"/>
      <c r="BW309" s="48"/>
      <c r="BX309" s="48"/>
      <c r="BY309" s="48"/>
      <c r="BZ309" s="48"/>
      <c r="CA309" s="48"/>
      <c r="CB309" s="48"/>
      <c r="CC309" s="48"/>
      <c r="CD309" s="48"/>
      <c r="CE309" s="48"/>
      <c r="CF309" s="48"/>
      <c r="CG309" s="48"/>
      <c r="CH309" s="48"/>
      <c r="CI309" s="48"/>
      <c r="CJ309" s="48"/>
      <c r="CK309" s="48"/>
      <c r="CL309" s="48"/>
      <c r="CM309" s="48"/>
      <c r="CN309" s="48"/>
      <c r="CO309" s="48"/>
      <c r="CP309" s="48"/>
      <c r="CQ309" s="48"/>
      <c r="CR309" s="48"/>
      <c r="CS309" s="48"/>
      <c r="CT309" s="48"/>
      <c r="CU309" s="48"/>
      <c r="CV309" s="48"/>
      <c r="CW309" s="48"/>
      <c r="CX309" s="48"/>
      <c r="CY309" s="48"/>
      <c r="CZ309" s="48"/>
      <c r="DA309" s="48"/>
      <c r="DB309" s="48"/>
      <c r="DC309" s="48"/>
      <c r="DH309" s="48"/>
      <c r="DI309" s="48"/>
      <c r="DJ309" s="48"/>
      <c r="DL309" s="48"/>
      <c r="DM309" s="48"/>
      <c r="DO309" s="48"/>
      <c r="DQ309" s="48"/>
      <c r="EG309" s="48"/>
      <c r="FQ309" s="255"/>
      <c r="FR309" s="255"/>
      <c r="HR309" s="255"/>
    </row>
    <row r="310" spans="1:226" ht="12.5">
      <c r="A310" s="118"/>
      <c r="B310" s="118"/>
      <c r="C310" s="118"/>
      <c r="D310" s="118"/>
      <c r="E310" s="11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c r="AS310" s="48"/>
      <c r="AT310" s="48"/>
      <c r="AU310" s="48"/>
      <c r="AV310" s="48"/>
      <c r="AW310" s="48"/>
      <c r="AX310" s="48"/>
      <c r="AY310" s="48"/>
      <c r="AZ310" s="48"/>
      <c r="BA310" s="48"/>
      <c r="BB310" s="48"/>
      <c r="BC310" s="48"/>
      <c r="BD310" s="48"/>
      <c r="BE310" s="48"/>
      <c r="BF310" s="48"/>
      <c r="BG310" s="48"/>
      <c r="BH310" s="48"/>
      <c r="BI310" s="48"/>
      <c r="BJ310" s="48"/>
      <c r="BK310" s="48"/>
      <c r="BL310" s="48"/>
      <c r="BM310" s="48"/>
      <c r="BN310" s="48"/>
      <c r="BO310" s="48"/>
      <c r="BP310" s="48"/>
      <c r="BQ310" s="48"/>
      <c r="BR310" s="48"/>
      <c r="BS310" s="48"/>
      <c r="BT310" s="48"/>
      <c r="BU310" s="48"/>
      <c r="BV310" s="48"/>
      <c r="BW310" s="48"/>
      <c r="BX310" s="48"/>
      <c r="BY310" s="48"/>
      <c r="BZ310" s="48"/>
      <c r="CA310" s="48"/>
      <c r="CB310" s="48"/>
      <c r="CC310" s="48"/>
      <c r="CD310" s="48"/>
      <c r="CE310" s="48"/>
      <c r="CF310" s="48"/>
      <c r="CG310" s="48"/>
      <c r="CH310" s="48"/>
      <c r="CI310" s="48"/>
      <c r="CJ310" s="48"/>
      <c r="CK310" s="48"/>
      <c r="CL310" s="48"/>
      <c r="CM310" s="48"/>
      <c r="CN310" s="48"/>
      <c r="CO310" s="48"/>
      <c r="CP310" s="48"/>
      <c r="CQ310" s="48"/>
      <c r="CR310" s="48"/>
      <c r="CS310" s="48"/>
      <c r="CT310" s="48"/>
      <c r="CU310" s="48"/>
      <c r="CV310" s="48"/>
      <c r="CW310" s="48"/>
      <c r="CX310" s="48"/>
      <c r="CY310" s="48"/>
      <c r="CZ310" s="48"/>
      <c r="DA310" s="48"/>
      <c r="DB310" s="48"/>
      <c r="DC310" s="48"/>
      <c r="DH310" s="48"/>
      <c r="DI310" s="48"/>
      <c r="DJ310" s="48"/>
      <c r="DL310" s="48"/>
      <c r="DM310" s="48"/>
      <c r="DO310" s="48"/>
      <c r="DQ310" s="48"/>
      <c r="EG310" s="48"/>
      <c r="FQ310" s="255"/>
      <c r="FR310" s="255"/>
      <c r="HR310" s="255"/>
    </row>
    <row r="311" spans="1:226" ht="12.5">
      <c r="A311" s="118"/>
      <c r="B311" s="118"/>
      <c r="C311" s="118"/>
      <c r="D311" s="118"/>
      <c r="E311" s="11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c r="AS311" s="48"/>
      <c r="AT311" s="48"/>
      <c r="AU311" s="48"/>
      <c r="AV311" s="48"/>
      <c r="AW311" s="48"/>
      <c r="AX311" s="48"/>
      <c r="AY311" s="48"/>
      <c r="AZ311" s="48"/>
      <c r="BA311" s="48"/>
      <c r="BB311" s="48"/>
      <c r="BC311" s="48"/>
      <c r="BD311" s="48"/>
      <c r="BE311" s="48"/>
      <c r="BF311" s="48"/>
      <c r="BG311" s="48"/>
      <c r="BH311" s="48"/>
      <c r="BI311" s="48"/>
      <c r="BJ311" s="48"/>
      <c r="BK311" s="48"/>
      <c r="BL311" s="48"/>
      <c r="BM311" s="48"/>
      <c r="BN311" s="48"/>
      <c r="BO311" s="48"/>
      <c r="BP311" s="48"/>
      <c r="BQ311" s="48"/>
      <c r="BR311" s="48"/>
      <c r="BS311" s="48"/>
      <c r="BT311" s="48"/>
      <c r="BU311" s="48"/>
      <c r="BV311" s="48"/>
      <c r="BW311" s="48"/>
      <c r="BX311" s="48"/>
      <c r="BY311" s="48"/>
      <c r="BZ311" s="48"/>
      <c r="CA311" s="48"/>
      <c r="CB311" s="48"/>
      <c r="CC311" s="48"/>
      <c r="CD311" s="48"/>
      <c r="CE311" s="48"/>
      <c r="CF311" s="48"/>
      <c r="CG311" s="48"/>
      <c r="CH311" s="48"/>
      <c r="CI311" s="48"/>
      <c r="CJ311" s="48"/>
      <c r="CK311" s="48"/>
      <c r="CL311" s="48"/>
      <c r="CM311" s="48"/>
      <c r="CN311" s="48"/>
      <c r="CO311" s="48"/>
      <c r="CP311" s="48"/>
      <c r="CQ311" s="48"/>
      <c r="CR311" s="48"/>
      <c r="CS311" s="48"/>
      <c r="CT311" s="48"/>
      <c r="CU311" s="48"/>
      <c r="CV311" s="48"/>
      <c r="CW311" s="48"/>
      <c r="CX311" s="48"/>
      <c r="CY311" s="48"/>
      <c r="CZ311" s="48"/>
      <c r="DA311" s="48"/>
      <c r="DB311" s="48"/>
      <c r="DC311" s="48"/>
      <c r="DH311" s="48"/>
      <c r="DI311" s="48"/>
      <c r="DJ311" s="48"/>
      <c r="DL311" s="48"/>
      <c r="DM311" s="48"/>
      <c r="DO311" s="48"/>
      <c r="DQ311" s="48"/>
      <c r="EG311" s="48"/>
      <c r="FQ311" s="255"/>
      <c r="FR311" s="255"/>
      <c r="HR311" s="255"/>
    </row>
    <row r="312" spans="1:226" ht="12.5">
      <c r="A312" s="118"/>
      <c r="B312" s="118"/>
      <c r="C312" s="118"/>
      <c r="D312" s="118"/>
      <c r="E312" s="11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c r="AL312" s="48"/>
      <c r="AM312" s="48"/>
      <c r="AN312" s="48"/>
      <c r="AO312" s="48"/>
      <c r="AP312" s="48"/>
      <c r="AQ312" s="48"/>
      <c r="AR312" s="48"/>
      <c r="AS312" s="48"/>
      <c r="AT312" s="48"/>
      <c r="AU312" s="48"/>
      <c r="AV312" s="48"/>
      <c r="AW312" s="48"/>
      <c r="AX312" s="48"/>
      <c r="AY312" s="48"/>
      <c r="AZ312" s="48"/>
      <c r="BA312" s="48"/>
      <c r="BB312" s="48"/>
      <c r="BC312" s="48"/>
      <c r="BD312" s="48"/>
      <c r="BE312" s="48"/>
      <c r="BF312" s="48"/>
      <c r="BG312" s="48"/>
      <c r="BH312" s="48"/>
      <c r="BI312" s="48"/>
      <c r="BJ312" s="48"/>
      <c r="BK312" s="48"/>
      <c r="BL312" s="48"/>
      <c r="BM312" s="48"/>
      <c r="BN312" s="48"/>
      <c r="BO312" s="48"/>
      <c r="BP312" s="48"/>
      <c r="BQ312" s="48"/>
      <c r="BR312" s="48"/>
      <c r="BS312" s="48"/>
      <c r="BT312" s="48"/>
      <c r="BU312" s="48"/>
      <c r="BV312" s="48"/>
      <c r="BW312" s="48"/>
      <c r="BX312" s="48"/>
      <c r="BY312" s="48"/>
      <c r="BZ312" s="48"/>
      <c r="CA312" s="48"/>
      <c r="CB312" s="48"/>
      <c r="CC312" s="48"/>
      <c r="CD312" s="48"/>
      <c r="CE312" s="48"/>
      <c r="CF312" s="48"/>
      <c r="CG312" s="48"/>
      <c r="CH312" s="48"/>
      <c r="CI312" s="48"/>
      <c r="CJ312" s="48"/>
      <c r="CK312" s="48"/>
      <c r="CL312" s="48"/>
      <c r="CM312" s="48"/>
      <c r="CN312" s="48"/>
      <c r="CO312" s="48"/>
      <c r="CP312" s="48"/>
      <c r="CQ312" s="48"/>
      <c r="CR312" s="48"/>
      <c r="CS312" s="48"/>
      <c r="CT312" s="48"/>
      <c r="CU312" s="48"/>
      <c r="CV312" s="48"/>
      <c r="CW312" s="48"/>
      <c r="CX312" s="48"/>
      <c r="CY312" s="48"/>
      <c r="CZ312" s="48"/>
      <c r="DA312" s="48"/>
      <c r="DB312" s="48"/>
      <c r="DC312" s="48"/>
      <c r="DH312" s="48"/>
      <c r="DI312" s="48"/>
      <c r="DJ312" s="48"/>
      <c r="DL312" s="48"/>
      <c r="DM312" s="48"/>
      <c r="DO312" s="48"/>
      <c r="DQ312" s="48"/>
      <c r="EG312" s="48"/>
      <c r="FQ312" s="255"/>
      <c r="FR312" s="255"/>
      <c r="HR312" s="255"/>
    </row>
    <row r="313" spans="1:226" ht="12.5">
      <c r="A313" s="118"/>
      <c r="B313" s="118"/>
      <c r="C313" s="118"/>
      <c r="D313" s="118"/>
      <c r="E313" s="11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c r="AX313" s="48"/>
      <c r="AY313" s="48"/>
      <c r="AZ313" s="48"/>
      <c r="BA313" s="48"/>
      <c r="BB313" s="48"/>
      <c r="BC313" s="48"/>
      <c r="BD313" s="48"/>
      <c r="BE313" s="48"/>
      <c r="BF313" s="48"/>
      <c r="BG313" s="48"/>
      <c r="BH313" s="48"/>
      <c r="BI313" s="48"/>
      <c r="BJ313" s="48"/>
      <c r="BK313" s="48"/>
      <c r="BL313" s="48"/>
      <c r="BM313" s="48"/>
      <c r="BN313" s="48"/>
      <c r="BO313" s="48"/>
      <c r="BP313" s="48"/>
      <c r="BQ313" s="48"/>
      <c r="BR313" s="48"/>
      <c r="BS313" s="48"/>
      <c r="BT313" s="48"/>
      <c r="BU313" s="48"/>
      <c r="BV313" s="48"/>
      <c r="BW313" s="48"/>
      <c r="BX313" s="48"/>
      <c r="BY313" s="48"/>
      <c r="BZ313" s="48"/>
      <c r="CA313" s="48"/>
      <c r="CB313" s="48"/>
      <c r="CC313" s="48"/>
      <c r="CD313" s="48"/>
      <c r="CE313" s="48"/>
      <c r="CF313" s="48"/>
      <c r="CG313" s="48"/>
      <c r="CH313" s="48"/>
      <c r="CI313" s="48"/>
      <c r="CJ313" s="48"/>
      <c r="CK313" s="48"/>
      <c r="CL313" s="48"/>
      <c r="CM313" s="48"/>
      <c r="CN313" s="48"/>
      <c r="CO313" s="48"/>
      <c r="CP313" s="48"/>
      <c r="CQ313" s="48"/>
      <c r="CR313" s="48"/>
      <c r="CS313" s="48"/>
      <c r="CT313" s="48"/>
      <c r="CU313" s="48"/>
      <c r="CV313" s="48"/>
      <c r="CW313" s="48"/>
      <c r="CX313" s="48"/>
      <c r="CY313" s="48"/>
      <c r="CZ313" s="48"/>
      <c r="DA313" s="48"/>
      <c r="DB313" s="48"/>
      <c r="DC313" s="48"/>
      <c r="DH313" s="48"/>
      <c r="DI313" s="48"/>
      <c r="DJ313" s="48"/>
      <c r="DL313" s="48"/>
      <c r="DM313" s="48"/>
      <c r="DO313" s="48"/>
      <c r="DQ313" s="48"/>
      <c r="EG313" s="48"/>
      <c r="FQ313" s="255"/>
      <c r="FR313" s="255"/>
      <c r="HR313" s="255"/>
    </row>
    <row r="314" spans="1:226" ht="12.5">
      <c r="A314" s="118"/>
      <c r="B314" s="118"/>
      <c r="C314" s="118"/>
      <c r="D314" s="118"/>
      <c r="E314" s="11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c r="AS314" s="48"/>
      <c r="AT314" s="48"/>
      <c r="AU314" s="48"/>
      <c r="AV314" s="48"/>
      <c r="AW314" s="48"/>
      <c r="AX314" s="48"/>
      <c r="AY314" s="48"/>
      <c r="AZ314" s="48"/>
      <c r="BA314" s="48"/>
      <c r="BB314" s="48"/>
      <c r="BC314" s="48"/>
      <c r="BD314" s="48"/>
      <c r="BE314" s="48"/>
      <c r="BF314" s="48"/>
      <c r="BG314" s="48"/>
      <c r="BH314" s="48"/>
      <c r="BI314" s="48"/>
      <c r="BJ314" s="48"/>
      <c r="BK314" s="48"/>
      <c r="BL314" s="48"/>
      <c r="BM314" s="48"/>
      <c r="BN314" s="48"/>
      <c r="BO314" s="48"/>
      <c r="BP314" s="48"/>
      <c r="BQ314" s="48"/>
      <c r="BR314" s="48"/>
      <c r="BS314" s="48"/>
      <c r="BT314" s="48"/>
      <c r="BU314" s="48"/>
      <c r="BV314" s="48"/>
      <c r="BW314" s="48"/>
      <c r="BX314" s="48"/>
      <c r="BY314" s="48"/>
      <c r="BZ314" s="48"/>
      <c r="CA314" s="48"/>
      <c r="CB314" s="48"/>
      <c r="CC314" s="48"/>
      <c r="CD314" s="48"/>
      <c r="CE314" s="48"/>
      <c r="CF314" s="48"/>
      <c r="CG314" s="48"/>
      <c r="CH314" s="48"/>
      <c r="CI314" s="48"/>
      <c r="CJ314" s="48"/>
      <c r="CK314" s="48"/>
      <c r="CL314" s="48"/>
      <c r="CM314" s="48"/>
      <c r="CN314" s="48"/>
      <c r="CO314" s="48"/>
      <c r="CP314" s="48"/>
      <c r="CQ314" s="48"/>
      <c r="CR314" s="48"/>
      <c r="CS314" s="48"/>
      <c r="CT314" s="48"/>
      <c r="CU314" s="48"/>
      <c r="CV314" s="48"/>
      <c r="CW314" s="48"/>
      <c r="CX314" s="48"/>
      <c r="CY314" s="48"/>
      <c r="CZ314" s="48"/>
      <c r="DA314" s="48"/>
      <c r="DB314" s="48"/>
      <c r="DC314" s="48"/>
      <c r="DH314" s="48"/>
      <c r="DI314" s="48"/>
      <c r="DJ314" s="48"/>
      <c r="DL314" s="48"/>
      <c r="DM314" s="48"/>
      <c r="DO314" s="48"/>
      <c r="DQ314" s="48"/>
      <c r="EG314" s="48"/>
      <c r="FQ314" s="255"/>
      <c r="FR314" s="255"/>
      <c r="HR314" s="255"/>
    </row>
    <row r="315" spans="1:226" ht="12.5">
      <c r="A315" s="118"/>
      <c r="B315" s="118"/>
      <c r="C315" s="118"/>
      <c r="D315" s="118"/>
      <c r="E315" s="11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c r="AS315" s="48"/>
      <c r="AT315" s="48"/>
      <c r="AU315" s="48"/>
      <c r="AV315" s="48"/>
      <c r="AW315" s="48"/>
      <c r="AX315" s="48"/>
      <c r="AY315" s="48"/>
      <c r="AZ315" s="48"/>
      <c r="BA315" s="48"/>
      <c r="BB315" s="48"/>
      <c r="BC315" s="48"/>
      <c r="BD315" s="48"/>
      <c r="BE315" s="48"/>
      <c r="BF315" s="48"/>
      <c r="BG315" s="48"/>
      <c r="BH315" s="48"/>
      <c r="BI315" s="48"/>
      <c r="BJ315" s="48"/>
      <c r="BK315" s="48"/>
      <c r="BL315" s="48"/>
      <c r="BM315" s="48"/>
      <c r="BN315" s="48"/>
      <c r="BO315" s="48"/>
      <c r="BP315" s="48"/>
      <c r="BQ315" s="48"/>
      <c r="BR315" s="48"/>
      <c r="BS315" s="48"/>
      <c r="BT315" s="48"/>
      <c r="BU315" s="48"/>
      <c r="BV315" s="48"/>
      <c r="BW315" s="48"/>
      <c r="BX315" s="48"/>
      <c r="BY315" s="48"/>
      <c r="BZ315" s="48"/>
      <c r="CA315" s="48"/>
      <c r="CB315" s="48"/>
      <c r="CC315" s="48"/>
      <c r="CD315" s="48"/>
      <c r="CE315" s="48"/>
      <c r="CF315" s="48"/>
      <c r="CG315" s="48"/>
      <c r="CH315" s="48"/>
      <c r="CI315" s="48"/>
      <c r="CJ315" s="48"/>
      <c r="CK315" s="48"/>
      <c r="CL315" s="48"/>
      <c r="CM315" s="48"/>
      <c r="CN315" s="48"/>
      <c r="CO315" s="48"/>
      <c r="CP315" s="48"/>
      <c r="CQ315" s="48"/>
      <c r="CR315" s="48"/>
      <c r="CS315" s="48"/>
      <c r="CT315" s="48"/>
      <c r="CU315" s="48"/>
      <c r="CV315" s="48"/>
      <c r="CW315" s="48"/>
      <c r="CX315" s="48"/>
      <c r="CY315" s="48"/>
      <c r="CZ315" s="48"/>
      <c r="DA315" s="48"/>
      <c r="DB315" s="48"/>
      <c r="DC315" s="48"/>
      <c r="DH315" s="48"/>
      <c r="DI315" s="48"/>
      <c r="DJ315" s="48"/>
      <c r="DL315" s="48"/>
      <c r="DM315" s="48"/>
      <c r="DO315" s="48"/>
      <c r="DQ315" s="48"/>
      <c r="EG315" s="48"/>
      <c r="FQ315" s="255"/>
      <c r="FR315" s="255"/>
      <c r="HR315" s="255"/>
    </row>
    <row r="316" spans="1:226" ht="12.5">
      <c r="A316" s="118"/>
      <c r="B316" s="118"/>
      <c r="C316" s="118"/>
      <c r="D316" s="118"/>
      <c r="E316" s="11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c r="AS316" s="48"/>
      <c r="AT316" s="48"/>
      <c r="AU316" s="48"/>
      <c r="AV316" s="48"/>
      <c r="AW316" s="48"/>
      <c r="AX316" s="48"/>
      <c r="AY316" s="48"/>
      <c r="AZ316" s="48"/>
      <c r="BA316" s="48"/>
      <c r="BB316" s="48"/>
      <c r="BC316" s="48"/>
      <c r="BD316" s="48"/>
      <c r="BE316" s="48"/>
      <c r="BF316" s="48"/>
      <c r="BG316" s="48"/>
      <c r="BH316" s="48"/>
      <c r="BI316" s="48"/>
      <c r="BJ316" s="48"/>
      <c r="BK316" s="48"/>
      <c r="BL316" s="48"/>
      <c r="BM316" s="48"/>
      <c r="BN316" s="48"/>
      <c r="BO316" s="48"/>
      <c r="BP316" s="48"/>
      <c r="BQ316" s="48"/>
      <c r="BR316" s="48"/>
      <c r="BS316" s="48"/>
      <c r="BT316" s="48"/>
      <c r="BU316" s="48"/>
      <c r="BV316" s="48"/>
      <c r="BW316" s="48"/>
      <c r="BX316" s="48"/>
      <c r="BY316" s="48"/>
      <c r="BZ316" s="48"/>
      <c r="CA316" s="48"/>
      <c r="CB316" s="48"/>
      <c r="CC316" s="48"/>
      <c r="CD316" s="48"/>
      <c r="CE316" s="48"/>
      <c r="CF316" s="48"/>
      <c r="CG316" s="48"/>
      <c r="CH316" s="48"/>
      <c r="CI316" s="48"/>
      <c r="CJ316" s="48"/>
      <c r="CK316" s="48"/>
      <c r="CL316" s="48"/>
      <c r="CM316" s="48"/>
      <c r="CN316" s="48"/>
      <c r="CO316" s="48"/>
      <c r="CP316" s="48"/>
      <c r="CQ316" s="48"/>
      <c r="CR316" s="48"/>
      <c r="CS316" s="48"/>
      <c r="CT316" s="48"/>
      <c r="CU316" s="48"/>
      <c r="CV316" s="48"/>
      <c r="CW316" s="48"/>
      <c r="CX316" s="48"/>
      <c r="CY316" s="48"/>
      <c r="CZ316" s="48"/>
      <c r="DA316" s="48"/>
      <c r="DB316" s="48"/>
      <c r="DC316" s="48"/>
      <c r="DH316" s="48"/>
      <c r="DI316" s="48"/>
      <c r="DJ316" s="48"/>
      <c r="DL316" s="48"/>
      <c r="DM316" s="48"/>
      <c r="DO316" s="48"/>
      <c r="DQ316" s="48"/>
      <c r="EG316" s="48"/>
      <c r="FQ316" s="255"/>
      <c r="FR316" s="255"/>
      <c r="HR316" s="255"/>
    </row>
    <row r="317" spans="1:226" ht="12.5">
      <c r="A317" s="118"/>
      <c r="B317" s="118"/>
      <c r="C317" s="118"/>
      <c r="D317" s="118"/>
      <c r="E317" s="11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c r="AX317" s="48"/>
      <c r="AY317" s="48"/>
      <c r="AZ317" s="48"/>
      <c r="BA317" s="48"/>
      <c r="BB317" s="48"/>
      <c r="BC317" s="48"/>
      <c r="BD317" s="48"/>
      <c r="BE317" s="48"/>
      <c r="BF317" s="48"/>
      <c r="BG317" s="48"/>
      <c r="BH317" s="48"/>
      <c r="BI317" s="48"/>
      <c r="BJ317" s="48"/>
      <c r="BK317" s="48"/>
      <c r="BL317" s="48"/>
      <c r="BM317" s="48"/>
      <c r="BN317" s="48"/>
      <c r="BO317" s="48"/>
      <c r="BP317" s="48"/>
      <c r="BQ317" s="48"/>
      <c r="BR317" s="48"/>
      <c r="BS317" s="48"/>
      <c r="BT317" s="48"/>
      <c r="BU317" s="48"/>
      <c r="BV317" s="48"/>
      <c r="BW317" s="48"/>
      <c r="BX317" s="48"/>
      <c r="BY317" s="48"/>
      <c r="BZ317" s="48"/>
      <c r="CA317" s="48"/>
      <c r="CB317" s="48"/>
      <c r="CC317" s="48"/>
      <c r="CD317" s="48"/>
      <c r="CE317" s="48"/>
      <c r="CF317" s="48"/>
      <c r="CG317" s="48"/>
      <c r="CH317" s="48"/>
      <c r="CI317" s="48"/>
      <c r="CJ317" s="48"/>
      <c r="CK317" s="48"/>
      <c r="CL317" s="48"/>
      <c r="CM317" s="48"/>
      <c r="CN317" s="48"/>
      <c r="CO317" s="48"/>
      <c r="CP317" s="48"/>
      <c r="CQ317" s="48"/>
      <c r="CR317" s="48"/>
      <c r="CS317" s="48"/>
      <c r="CT317" s="48"/>
      <c r="CU317" s="48"/>
      <c r="CV317" s="48"/>
      <c r="CW317" s="48"/>
      <c r="CX317" s="48"/>
      <c r="CY317" s="48"/>
      <c r="CZ317" s="48"/>
      <c r="DA317" s="48"/>
      <c r="DB317" s="48"/>
      <c r="DC317" s="48"/>
      <c r="DH317" s="48"/>
      <c r="DI317" s="48"/>
      <c r="DJ317" s="48"/>
      <c r="DL317" s="48"/>
      <c r="DM317" s="48"/>
      <c r="DO317" s="48"/>
      <c r="DQ317" s="48"/>
      <c r="EG317" s="48"/>
      <c r="FQ317" s="255"/>
      <c r="FR317" s="255"/>
      <c r="HR317" s="255"/>
    </row>
    <row r="318" spans="1:226" ht="12.5">
      <c r="A318" s="118"/>
      <c r="B318" s="118"/>
      <c r="C318" s="118"/>
      <c r="D318" s="118"/>
      <c r="E318" s="11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c r="AS318" s="48"/>
      <c r="AT318" s="48"/>
      <c r="AU318" s="48"/>
      <c r="AV318" s="48"/>
      <c r="AW318" s="48"/>
      <c r="AX318" s="48"/>
      <c r="AY318" s="48"/>
      <c r="AZ318" s="48"/>
      <c r="BA318" s="48"/>
      <c r="BB318" s="48"/>
      <c r="BC318" s="48"/>
      <c r="BD318" s="48"/>
      <c r="BE318" s="48"/>
      <c r="BF318" s="48"/>
      <c r="BG318" s="48"/>
      <c r="BH318" s="48"/>
      <c r="BI318" s="48"/>
      <c r="BJ318" s="48"/>
      <c r="BK318" s="48"/>
      <c r="BL318" s="48"/>
      <c r="BM318" s="48"/>
      <c r="BN318" s="48"/>
      <c r="BO318" s="48"/>
      <c r="BP318" s="48"/>
      <c r="BQ318" s="48"/>
      <c r="BR318" s="48"/>
      <c r="BS318" s="48"/>
      <c r="BT318" s="48"/>
      <c r="BU318" s="48"/>
      <c r="BV318" s="48"/>
      <c r="BW318" s="48"/>
      <c r="BX318" s="48"/>
      <c r="BY318" s="48"/>
      <c r="BZ318" s="48"/>
      <c r="CA318" s="48"/>
      <c r="CB318" s="48"/>
      <c r="CC318" s="48"/>
      <c r="CD318" s="48"/>
      <c r="CE318" s="48"/>
      <c r="CF318" s="48"/>
      <c r="CG318" s="48"/>
      <c r="CH318" s="48"/>
      <c r="CI318" s="48"/>
      <c r="CJ318" s="48"/>
      <c r="CK318" s="48"/>
      <c r="CL318" s="48"/>
      <c r="CM318" s="48"/>
      <c r="CN318" s="48"/>
      <c r="CO318" s="48"/>
      <c r="CP318" s="48"/>
      <c r="CQ318" s="48"/>
      <c r="CR318" s="48"/>
      <c r="CS318" s="48"/>
      <c r="CT318" s="48"/>
      <c r="CU318" s="48"/>
      <c r="CV318" s="48"/>
      <c r="CW318" s="48"/>
      <c r="CX318" s="48"/>
      <c r="CY318" s="48"/>
      <c r="CZ318" s="48"/>
      <c r="DA318" s="48"/>
      <c r="DB318" s="48"/>
      <c r="DC318" s="48"/>
      <c r="DH318" s="48"/>
      <c r="DI318" s="48"/>
      <c r="DJ318" s="48"/>
      <c r="DL318" s="48"/>
      <c r="DM318" s="48"/>
      <c r="DO318" s="48"/>
      <c r="DQ318" s="48"/>
      <c r="EG318" s="48"/>
      <c r="FQ318" s="255"/>
      <c r="FR318" s="255"/>
      <c r="HR318" s="255"/>
    </row>
    <row r="319" spans="1:226" ht="12.5">
      <c r="A319" s="118"/>
      <c r="B319" s="118"/>
      <c r="C319" s="118"/>
      <c r="D319" s="118"/>
      <c r="E319" s="11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c r="AX319" s="48"/>
      <c r="AY319" s="48"/>
      <c r="AZ319" s="48"/>
      <c r="BA319" s="48"/>
      <c r="BB319" s="48"/>
      <c r="BC319" s="48"/>
      <c r="BD319" s="48"/>
      <c r="BE319" s="48"/>
      <c r="BF319" s="48"/>
      <c r="BG319" s="48"/>
      <c r="BH319" s="48"/>
      <c r="BI319" s="48"/>
      <c r="BJ319" s="48"/>
      <c r="BK319" s="48"/>
      <c r="BL319" s="48"/>
      <c r="BM319" s="48"/>
      <c r="BN319" s="48"/>
      <c r="BO319" s="48"/>
      <c r="BP319" s="48"/>
      <c r="BQ319" s="48"/>
      <c r="BR319" s="48"/>
      <c r="BS319" s="48"/>
      <c r="BT319" s="48"/>
      <c r="BU319" s="48"/>
      <c r="BV319" s="48"/>
      <c r="BW319" s="48"/>
      <c r="BX319" s="48"/>
      <c r="BY319" s="48"/>
      <c r="BZ319" s="48"/>
      <c r="CA319" s="48"/>
      <c r="CB319" s="48"/>
      <c r="CC319" s="48"/>
      <c r="CD319" s="48"/>
      <c r="CE319" s="48"/>
      <c r="CF319" s="48"/>
      <c r="CG319" s="48"/>
      <c r="CH319" s="48"/>
      <c r="CI319" s="48"/>
      <c r="CJ319" s="48"/>
      <c r="CK319" s="48"/>
      <c r="CL319" s="48"/>
      <c r="CM319" s="48"/>
      <c r="CN319" s="48"/>
      <c r="CO319" s="48"/>
      <c r="CP319" s="48"/>
      <c r="CQ319" s="48"/>
      <c r="CR319" s="48"/>
      <c r="CS319" s="48"/>
      <c r="CT319" s="48"/>
      <c r="CU319" s="48"/>
      <c r="CV319" s="48"/>
      <c r="CW319" s="48"/>
      <c r="CX319" s="48"/>
      <c r="CY319" s="48"/>
      <c r="CZ319" s="48"/>
      <c r="DA319" s="48"/>
      <c r="DB319" s="48"/>
      <c r="DC319" s="48"/>
      <c r="DH319" s="48"/>
      <c r="DI319" s="48"/>
      <c r="DJ319" s="48"/>
      <c r="DL319" s="48"/>
      <c r="DM319" s="48"/>
      <c r="DO319" s="48"/>
      <c r="DQ319" s="48"/>
      <c r="EG319" s="48"/>
      <c r="FQ319" s="255"/>
      <c r="FR319" s="255"/>
      <c r="HR319" s="255"/>
    </row>
    <row r="320" spans="1:226" ht="12.5">
      <c r="A320" s="118"/>
      <c r="B320" s="118"/>
      <c r="C320" s="118"/>
      <c r="D320" s="118"/>
      <c r="E320" s="11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c r="AS320" s="48"/>
      <c r="AT320" s="48"/>
      <c r="AU320" s="48"/>
      <c r="AV320" s="48"/>
      <c r="AW320" s="48"/>
      <c r="AX320" s="48"/>
      <c r="AY320" s="48"/>
      <c r="AZ320" s="48"/>
      <c r="BA320" s="48"/>
      <c r="BB320" s="48"/>
      <c r="BC320" s="48"/>
      <c r="BD320" s="48"/>
      <c r="BE320" s="48"/>
      <c r="BF320" s="48"/>
      <c r="BG320" s="48"/>
      <c r="BH320" s="48"/>
      <c r="BI320" s="48"/>
      <c r="BJ320" s="48"/>
      <c r="BK320" s="48"/>
      <c r="BL320" s="48"/>
      <c r="BM320" s="48"/>
      <c r="BN320" s="48"/>
      <c r="BO320" s="48"/>
      <c r="BP320" s="48"/>
      <c r="BQ320" s="48"/>
      <c r="BR320" s="48"/>
      <c r="BS320" s="48"/>
      <c r="BT320" s="48"/>
      <c r="BU320" s="48"/>
      <c r="BV320" s="48"/>
      <c r="BW320" s="48"/>
      <c r="BX320" s="48"/>
      <c r="BY320" s="48"/>
      <c r="BZ320" s="48"/>
      <c r="CA320" s="48"/>
      <c r="CB320" s="48"/>
      <c r="CC320" s="48"/>
      <c r="CD320" s="48"/>
      <c r="CE320" s="48"/>
      <c r="CF320" s="48"/>
      <c r="CG320" s="48"/>
      <c r="CH320" s="48"/>
      <c r="CI320" s="48"/>
      <c r="CJ320" s="48"/>
      <c r="CK320" s="48"/>
      <c r="CL320" s="48"/>
      <c r="CM320" s="48"/>
      <c r="CN320" s="48"/>
      <c r="CO320" s="48"/>
      <c r="CP320" s="48"/>
      <c r="CQ320" s="48"/>
      <c r="CR320" s="48"/>
      <c r="CS320" s="48"/>
      <c r="CT320" s="48"/>
      <c r="CU320" s="48"/>
      <c r="CV320" s="48"/>
      <c r="CW320" s="48"/>
      <c r="CX320" s="48"/>
      <c r="CY320" s="48"/>
      <c r="CZ320" s="48"/>
      <c r="DA320" s="48"/>
      <c r="DB320" s="48"/>
      <c r="DC320" s="48"/>
      <c r="DH320" s="48"/>
      <c r="DI320" s="48"/>
      <c r="DJ320" s="48"/>
      <c r="DL320" s="48"/>
      <c r="DM320" s="48"/>
      <c r="DO320" s="48"/>
      <c r="DQ320" s="48"/>
      <c r="EG320" s="48"/>
      <c r="FQ320" s="255"/>
      <c r="FR320" s="255"/>
      <c r="HR320" s="255"/>
    </row>
    <row r="321" spans="1:226" ht="12.5">
      <c r="A321" s="118"/>
      <c r="B321" s="118"/>
      <c r="C321" s="118"/>
      <c r="D321" s="118"/>
      <c r="E321" s="11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c r="AS321" s="48"/>
      <c r="AT321" s="48"/>
      <c r="AU321" s="48"/>
      <c r="AV321" s="48"/>
      <c r="AW321" s="48"/>
      <c r="AX321" s="48"/>
      <c r="AY321" s="48"/>
      <c r="AZ321" s="48"/>
      <c r="BA321" s="48"/>
      <c r="BB321" s="48"/>
      <c r="BC321" s="48"/>
      <c r="BD321" s="48"/>
      <c r="BE321" s="48"/>
      <c r="BF321" s="48"/>
      <c r="BG321" s="48"/>
      <c r="BH321" s="48"/>
      <c r="BI321" s="48"/>
      <c r="BJ321" s="48"/>
      <c r="BK321" s="48"/>
      <c r="BL321" s="48"/>
      <c r="BM321" s="48"/>
      <c r="BN321" s="48"/>
      <c r="BO321" s="48"/>
      <c r="BP321" s="48"/>
      <c r="BQ321" s="48"/>
      <c r="BR321" s="48"/>
      <c r="BS321" s="48"/>
      <c r="BT321" s="48"/>
      <c r="BU321" s="48"/>
      <c r="BV321" s="48"/>
      <c r="BW321" s="48"/>
      <c r="BX321" s="48"/>
      <c r="BY321" s="48"/>
      <c r="BZ321" s="48"/>
      <c r="CA321" s="48"/>
      <c r="CB321" s="48"/>
      <c r="CC321" s="48"/>
      <c r="CD321" s="48"/>
      <c r="CE321" s="48"/>
      <c r="CF321" s="48"/>
      <c r="CG321" s="48"/>
      <c r="CH321" s="48"/>
      <c r="CI321" s="48"/>
      <c r="CJ321" s="48"/>
      <c r="CK321" s="48"/>
      <c r="CL321" s="48"/>
      <c r="CM321" s="48"/>
      <c r="CN321" s="48"/>
      <c r="CO321" s="48"/>
      <c r="CP321" s="48"/>
      <c r="CQ321" s="48"/>
      <c r="CR321" s="48"/>
      <c r="CS321" s="48"/>
      <c r="CT321" s="48"/>
      <c r="CU321" s="48"/>
      <c r="CV321" s="48"/>
      <c r="CW321" s="48"/>
      <c r="CX321" s="48"/>
      <c r="CY321" s="48"/>
      <c r="CZ321" s="48"/>
      <c r="DA321" s="48"/>
      <c r="DB321" s="48"/>
      <c r="DC321" s="48"/>
      <c r="DH321" s="48"/>
      <c r="DI321" s="48"/>
      <c r="DJ321" s="48"/>
      <c r="DL321" s="48"/>
      <c r="DM321" s="48"/>
      <c r="DO321" s="48"/>
      <c r="DQ321" s="48"/>
      <c r="EG321" s="48"/>
      <c r="FQ321" s="255"/>
      <c r="FR321" s="255"/>
      <c r="HR321" s="255"/>
    </row>
    <row r="322" spans="1:226" ht="12.5">
      <c r="A322" s="118"/>
      <c r="B322" s="118"/>
      <c r="C322" s="118"/>
      <c r="D322" s="118"/>
      <c r="E322" s="11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c r="AS322" s="48"/>
      <c r="AT322" s="48"/>
      <c r="AU322" s="48"/>
      <c r="AV322" s="48"/>
      <c r="AW322" s="48"/>
      <c r="AX322" s="48"/>
      <c r="AY322" s="48"/>
      <c r="AZ322" s="48"/>
      <c r="BA322" s="48"/>
      <c r="BB322" s="48"/>
      <c r="BC322" s="48"/>
      <c r="BD322" s="48"/>
      <c r="BE322" s="48"/>
      <c r="BF322" s="48"/>
      <c r="BG322" s="48"/>
      <c r="BH322" s="48"/>
      <c r="BI322" s="48"/>
      <c r="BJ322" s="48"/>
      <c r="BK322" s="48"/>
      <c r="BL322" s="48"/>
      <c r="BM322" s="48"/>
      <c r="BN322" s="48"/>
      <c r="BO322" s="48"/>
      <c r="BP322" s="48"/>
      <c r="BQ322" s="48"/>
      <c r="BR322" s="48"/>
      <c r="BS322" s="48"/>
      <c r="BT322" s="48"/>
      <c r="BU322" s="48"/>
      <c r="BV322" s="48"/>
      <c r="BW322" s="48"/>
      <c r="BX322" s="48"/>
      <c r="BY322" s="48"/>
      <c r="BZ322" s="48"/>
      <c r="CA322" s="48"/>
      <c r="CB322" s="48"/>
      <c r="CC322" s="48"/>
      <c r="CD322" s="48"/>
      <c r="CE322" s="48"/>
      <c r="CF322" s="48"/>
      <c r="CG322" s="48"/>
      <c r="CH322" s="48"/>
      <c r="CI322" s="48"/>
      <c r="CJ322" s="48"/>
      <c r="CK322" s="48"/>
      <c r="CL322" s="48"/>
      <c r="CM322" s="48"/>
      <c r="CN322" s="48"/>
      <c r="CO322" s="48"/>
      <c r="CP322" s="48"/>
      <c r="CQ322" s="48"/>
      <c r="CR322" s="48"/>
      <c r="CS322" s="48"/>
      <c r="CT322" s="48"/>
      <c r="CU322" s="48"/>
      <c r="CV322" s="48"/>
      <c r="CW322" s="48"/>
      <c r="CX322" s="48"/>
      <c r="CY322" s="48"/>
      <c r="CZ322" s="48"/>
      <c r="DA322" s="48"/>
      <c r="DB322" s="48"/>
      <c r="DC322" s="48"/>
      <c r="DH322" s="48"/>
      <c r="DI322" s="48"/>
      <c r="DJ322" s="48"/>
      <c r="DL322" s="48"/>
      <c r="DM322" s="48"/>
      <c r="DO322" s="48"/>
      <c r="DQ322" s="48"/>
      <c r="EG322" s="48"/>
      <c r="FQ322" s="255"/>
      <c r="FR322" s="255"/>
      <c r="HR322" s="255"/>
    </row>
    <row r="323" spans="1:226" ht="12.5">
      <c r="A323" s="118"/>
      <c r="B323" s="118"/>
      <c r="C323" s="118"/>
      <c r="D323" s="118"/>
      <c r="E323" s="11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c r="AX323" s="48"/>
      <c r="AY323" s="48"/>
      <c r="AZ323" s="48"/>
      <c r="BA323" s="48"/>
      <c r="BB323" s="48"/>
      <c r="BC323" s="48"/>
      <c r="BD323" s="48"/>
      <c r="BE323" s="48"/>
      <c r="BF323" s="48"/>
      <c r="BG323" s="48"/>
      <c r="BH323" s="48"/>
      <c r="BI323" s="48"/>
      <c r="BJ323" s="48"/>
      <c r="BK323" s="48"/>
      <c r="BL323" s="48"/>
      <c r="BM323" s="48"/>
      <c r="BN323" s="48"/>
      <c r="BO323" s="48"/>
      <c r="BP323" s="48"/>
      <c r="BQ323" s="48"/>
      <c r="BR323" s="48"/>
      <c r="BS323" s="48"/>
      <c r="BT323" s="48"/>
      <c r="BU323" s="48"/>
      <c r="BV323" s="48"/>
      <c r="BW323" s="48"/>
      <c r="BX323" s="48"/>
      <c r="BY323" s="48"/>
      <c r="BZ323" s="48"/>
      <c r="CA323" s="48"/>
      <c r="CB323" s="48"/>
      <c r="CC323" s="48"/>
      <c r="CD323" s="48"/>
      <c r="CE323" s="48"/>
      <c r="CF323" s="48"/>
      <c r="CG323" s="48"/>
      <c r="CH323" s="48"/>
      <c r="CI323" s="48"/>
      <c r="CJ323" s="48"/>
      <c r="CK323" s="48"/>
      <c r="CL323" s="48"/>
      <c r="CM323" s="48"/>
      <c r="CN323" s="48"/>
      <c r="CO323" s="48"/>
      <c r="CP323" s="48"/>
      <c r="CQ323" s="48"/>
      <c r="CR323" s="48"/>
      <c r="CS323" s="48"/>
      <c r="CT323" s="48"/>
      <c r="CU323" s="48"/>
      <c r="CV323" s="48"/>
      <c r="CW323" s="48"/>
      <c r="CX323" s="48"/>
      <c r="CY323" s="48"/>
      <c r="CZ323" s="48"/>
      <c r="DA323" s="48"/>
      <c r="DB323" s="48"/>
      <c r="DC323" s="48"/>
      <c r="DH323" s="48"/>
      <c r="DI323" s="48"/>
      <c r="DJ323" s="48"/>
      <c r="DL323" s="48"/>
      <c r="DM323" s="48"/>
      <c r="DO323" s="48"/>
      <c r="DQ323" s="48"/>
      <c r="EG323" s="48"/>
      <c r="FQ323" s="255"/>
      <c r="FR323" s="255"/>
      <c r="HR323" s="255"/>
    </row>
    <row r="324" spans="1:226" ht="12.5">
      <c r="A324" s="118"/>
      <c r="B324" s="118"/>
      <c r="C324" s="118"/>
      <c r="D324" s="118"/>
      <c r="E324" s="11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c r="AX324" s="48"/>
      <c r="AY324" s="48"/>
      <c r="AZ324" s="48"/>
      <c r="BA324" s="48"/>
      <c r="BB324" s="48"/>
      <c r="BC324" s="48"/>
      <c r="BD324" s="48"/>
      <c r="BE324" s="48"/>
      <c r="BF324" s="48"/>
      <c r="BG324" s="48"/>
      <c r="BH324" s="48"/>
      <c r="BI324" s="48"/>
      <c r="BJ324" s="48"/>
      <c r="BK324" s="48"/>
      <c r="BL324" s="48"/>
      <c r="BM324" s="48"/>
      <c r="BN324" s="48"/>
      <c r="BO324" s="48"/>
      <c r="BP324" s="48"/>
      <c r="BQ324" s="48"/>
      <c r="BR324" s="48"/>
      <c r="BS324" s="48"/>
      <c r="BT324" s="48"/>
      <c r="BU324" s="48"/>
      <c r="BV324" s="48"/>
      <c r="BW324" s="48"/>
      <c r="BX324" s="48"/>
      <c r="BY324" s="48"/>
      <c r="BZ324" s="48"/>
      <c r="CA324" s="48"/>
      <c r="CB324" s="48"/>
      <c r="CC324" s="48"/>
      <c r="CD324" s="48"/>
      <c r="CE324" s="48"/>
      <c r="CF324" s="48"/>
      <c r="CG324" s="48"/>
      <c r="CH324" s="48"/>
      <c r="CI324" s="48"/>
      <c r="CJ324" s="48"/>
      <c r="CK324" s="48"/>
      <c r="CL324" s="48"/>
      <c r="CM324" s="48"/>
      <c r="CN324" s="48"/>
      <c r="CO324" s="48"/>
      <c r="CP324" s="48"/>
      <c r="CQ324" s="48"/>
      <c r="CR324" s="48"/>
      <c r="CS324" s="48"/>
      <c r="CT324" s="48"/>
      <c r="CU324" s="48"/>
      <c r="CV324" s="48"/>
      <c r="CW324" s="48"/>
      <c r="CX324" s="48"/>
      <c r="CY324" s="48"/>
      <c r="CZ324" s="48"/>
      <c r="DA324" s="48"/>
      <c r="DB324" s="48"/>
      <c r="DC324" s="48"/>
      <c r="DH324" s="48"/>
      <c r="DI324" s="48"/>
      <c r="DJ324" s="48"/>
      <c r="DL324" s="48"/>
      <c r="DM324" s="48"/>
      <c r="DO324" s="48"/>
      <c r="DQ324" s="48"/>
      <c r="EG324" s="48"/>
      <c r="FQ324" s="255"/>
      <c r="FR324" s="255"/>
      <c r="HR324" s="255"/>
    </row>
    <row r="325" spans="1:226" ht="12.5">
      <c r="A325" s="118"/>
      <c r="B325" s="118"/>
      <c r="C325" s="118"/>
      <c r="D325" s="118"/>
      <c r="E325" s="11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c r="AX325" s="48"/>
      <c r="AY325" s="48"/>
      <c r="AZ325" s="48"/>
      <c r="BA325" s="48"/>
      <c r="BB325" s="48"/>
      <c r="BC325" s="48"/>
      <c r="BD325" s="48"/>
      <c r="BE325" s="48"/>
      <c r="BF325" s="48"/>
      <c r="BG325" s="48"/>
      <c r="BH325" s="48"/>
      <c r="BI325" s="48"/>
      <c r="BJ325" s="48"/>
      <c r="BK325" s="48"/>
      <c r="BL325" s="48"/>
      <c r="BM325" s="48"/>
      <c r="BN325" s="48"/>
      <c r="BO325" s="48"/>
      <c r="BP325" s="48"/>
      <c r="BQ325" s="48"/>
      <c r="BR325" s="48"/>
      <c r="BS325" s="48"/>
      <c r="BT325" s="48"/>
      <c r="BU325" s="48"/>
      <c r="BV325" s="48"/>
      <c r="BW325" s="48"/>
      <c r="BX325" s="48"/>
      <c r="BY325" s="48"/>
      <c r="BZ325" s="48"/>
      <c r="CA325" s="48"/>
      <c r="CB325" s="48"/>
      <c r="CC325" s="48"/>
      <c r="CD325" s="48"/>
      <c r="CE325" s="48"/>
      <c r="CF325" s="48"/>
      <c r="CG325" s="48"/>
      <c r="CH325" s="48"/>
      <c r="CI325" s="48"/>
      <c r="CJ325" s="48"/>
      <c r="CK325" s="48"/>
      <c r="CL325" s="48"/>
      <c r="CM325" s="48"/>
      <c r="CN325" s="48"/>
      <c r="CO325" s="48"/>
      <c r="CP325" s="48"/>
      <c r="CQ325" s="48"/>
      <c r="CR325" s="48"/>
      <c r="CS325" s="48"/>
      <c r="CT325" s="48"/>
      <c r="CU325" s="48"/>
      <c r="CV325" s="48"/>
      <c r="CW325" s="48"/>
      <c r="CX325" s="48"/>
      <c r="CY325" s="48"/>
      <c r="CZ325" s="48"/>
      <c r="DA325" s="48"/>
      <c r="DB325" s="48"/>
      <c r="DC325" s="48"/>
      <c r="DH325" s="48"/>
      <c r="DI325" s="48"/>
      <c r="DJ325" s="48"/>
      <c r="DL325" s="48"/>
      <c r="DM325" s="48"/>
      <c r="DO325" s="48"/>
      <c r="DQ325" s="48"/>
      <c r="EG325" s="48"/>
      <c r="FQ325" s="255"/>
      <c r="FR325" s="255"/>
      <c r="HR325" s="255"/>
    </row>
    <row r="326" spans="1:226" ht="12.5">
      <c r="A326" s="118"/>
      <c r="B326" s="118"/>
      <c r="C326" s="118"/>
      <c r="D326" s="118"/>
      <c r="E326" s="11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c r="AS326" s="48"/>
      <c r="AT326" s="48"/>
      <c r="AU326" s="48"/>
      <c r="AV326" s="48"/>
      <c r="AW326" s="48"/>
      <c r="AX326" s="48"/>
      <c r="AY326" s="48"/>
      <c r="AZ326" s="48"/>
      <c r="BA326" s="48"/>
      <c r="BB326" s="48"/>
      <c r="BC326" s="48"/>
      <c r="BD326" s="48"/>
      <c r="BE326" s="48"/>
      <c r="BF326" s="48"/>
      <c r="BG326" s="48"/>
      <c r="BH326" s="48"/>
      <c r="BI326" s="48"/>
      <c r="BJ326" s="48"/>
      <c r="BK326" s="48"/>
      <c r="BL326" s="48"/>
      <c r="BM326" s="48"/>
      <c r="BN326" s="48"/>
      <c r="BO326" s="48"/>
      <c r="BP326" s="48"/>
      <c r="BQ326" s="48"/>
      <c r="BR326" s="48"/>
      <c r="BS326" s="48"/>
      <c r="BT326" s="48"/>
      <c r="BU326" s="48"/>
      <c r="BV326" s="48"/>
      <c r="BW326" s="48"/>
      <c r="BX326" s="48"/>
      <c r="BY326" s="48"/>
      <c r="BZ326" s="48"/>
      <c r="CA326" s="48"/>
      <c r="CB326" s="48"/>
      <c r="CC326" s="48"/>
      <c r="CD326" s="48"/>
      <c r="CE326" s="48"/>
      <c r="CF326" s="48"/>
      <c r="CG326" s="48"/>
      <c r="CH326" s="48"/>
      <c r="CI326" s="48"/>
      <c r="CJ326" s="48"/>
      <c r="CK326" s="48"/>
      <c r="CL326" s="48"/>
      <c r="CM326" s="48"/>
      <c r="CN326" s="48"/>
      <c r="CO326" s="48"/>
      <c r="CP326" s="48"/>
      <c r="CQ326" s="48"/>
      <c r="CR326" s="48"/>
      <c r="CS326" s="48"/>
      <c r="CT326" s="48"/>
      <c r="CU326" s="48"/>
      <c r="CV326" s="48"/>
      <c r="CW326" s="48"/>
      <c r="CX326" s="48"/>
      <c r="CY326" s="48"/>
      <c r="CZ326" s="48"/>
      <c r="DA326" s="48"/>
      <c r="DB326" s="48"/>
      <c r="DC326" s="48"/>
      <c r="DH326" s="48"/>
      <c r="DI326" s="48"/>
      <c r="DJ326" s="48"/>
      <c r="DL326" s="48"/>
      <c r="DM326" s="48"/>
      <c r="DO326" s="48"/>
      <c r="DQ326" s="48"/>
      <c r="EG326" s="48"/>
      <c r="FQ326" s="255"/>
      <c r="FR326" s="255"/>
      <c r="HR326" s="255"/>
    </row>
    <row r="327" spans="1:226" ht="12.5">
      <c r="A327" s="118"/>
      <c r="B327" s="118"/>
      <c r="C327" s="118"/>
      <c r="D327" s="118"/>
      <c r="E327" s="11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c r="AS327" s="48"/>
      <c r="AT327" s="48"/>
      <c r="AU327" s="48"/>
      <c r="AV327" s="48"/>
      <c r="AW327" s="48"/>
      <c r="AX327" s="48"/>
      <c r="AY327" s="48"/>
      <c r="AZ327" s="48"/>
      <c r="BA327" s="48"/>
      <c r="BB327" s="48"/>
      <c r="BC327" s="48"/>
      <c r="BD327" s="48"/>
      <c r="BE327" s="48"/>
      <c r="BF327" s="48"/>
      <c r="BG327" s="48"/>
      <c r="BH327" s="48"/>
      <c r="BI327" s="48"/>
      <c r="BJ327" s="48"/>
      <c r="BK327" s="48"/>
      <c r="BL327" s="48"/>
      <c r="BM327" s="48"/>
      <c r="BN327" s="48"/>
      <c r="BO327" s="48"/>
      <c r="BP327" s="48"/>
      <c r="BQ327" s="48"/>
      <c r="BR327" s="48"/>
      <c r="BS327" s="48"/>
      <c r="BT327" s="48"/>
      <c r="BU327" s="48"/>
      <c r="BV327" s="48"/>
      <c r="BW327" s="48"/>
      <c r="BX327" s="48"/>
      <c r="BY327" s="48"/>
      <c r="BZ327" s="48"/>
      <c r="CA327" s="48"/>
      <c r="CB327" s="48"/>
      <c r="CC327" s="48"/>
      <c r="CD327" s="48"/>
      <c r="CE327" s="48"/>
      <c r="CF327" s="48"/>
      <c r="CG327" s="48"/>
      <c r="CH327" s="48"/>
      <c r="CI327" s="48"/>
      <c r="CJ327" s="48"/>
      <c r="CK327" s="48"/>
      <c r="CL327" s="48"/>
      <c r="CM327" s="48"/>
      <c r="CN327" s="48"/>
      <c r="CO327" s="48"/>
      <c r="CP327" s="48"/>
      <c r="CQ327" s="48"/>
      <c r="CR327" s="48"/>
      <c r="CS327" s="48"/>
      <c r="CT327" s="48"/>
      <c r="CU327" s="48"/>
      <c r="CV327" s="48"/>
      <c r="CW327" s="48"/>
      <c r="CX327" s="48"/>
      <c r="CY327" s="48"/>
      <c r="CZ327" s="48"/>
      <c r="DA327" s="48"/>
      <c r="DB327" s="48"/>
      <c r="DC327" s="48"/>
      <c r="DH327" s="48"/>
      <c r="DI327" s="48"/>
      <c r="DJ327" s="48"/>
      <c r="DL327" s="48"/>
      <c r="DM327" s="48"/>
      <c r="DO327" s="48"/>
      <c r="DQ327" s="48"/>
      <c r="EG327" s="48"/>
      <c r="FQ327" s="255"/>
      <c r="FR327" s="255"/>
      <c r="HR327" s="255"/>
    </row>
    <row r="328" spans="1:226" ht="12.5">
      <c r="A328" s="118"/>
      <c r="B328" s="118"/>
      <c r="C328" s="118"/>
      <c r="D328" s="118"/>
      <c r="E328" s="11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c r="AS328" s="48"/>
      <c r="AT328" s="48"/>
      <c r="AU328" s="48"/>
      <c r="AV328" s="48"/>
      <c r="AW328" s="48"/>
      <c r="AX328" s="48"/>
      <c r="AY328" s="48"/>
      <c r="AZ328" s="48"/>
      <c r="BA328" s="48"/>
      <c r="BB328" s="48"/>
      <c r="BC328" s="48"/>
      <c r="BD328" s="48"/>
      <c r="BE328" s="48"/>
      <c r="BF328" s="48"/>
      <c r="BG328" s="48"/>
      <c r="BH328" s="48"/>
      <c r="BI328" s="48"/>
      <c r="BJ328" s="48"/>
      <c r="BK328" s="48"/>
      <c r="BL328" s="48"/>
      <c r="BM328" s="48"/>
      <c r="BN328" s="48"/>
      <c r="BO328" s="48"/>
      <c r="BP328" s="48"/>
      <c r="BQ328" s="48"/>
      <c r="BR328" s="48"/>
      <c r="BS328" s="48"/>
      <c r="BT328" s="48"/>
      <c r="BU328" s="48"/>
      <c r="BV328" s="48"/>
      <c r="BW328" s="48"/>
      <c r="BX328" s="48"/>
      <c r="BY328" s="48"/>
      <c r="BZ328" s="48"/>
      <c r="CA328" s="48"/>
      <c r="CB328" s="48"/>
      <c r="CC328" s="48"/>
      <c r="CD328" s="48"/>
      <c r="CE328" s="48"/>
      <c r="CF328" s="48"/>
      <c r="CG328" s="48"/>
      <c r="CH328" s="48"/>
      <c r="CI328" s="48"/>
      <c r="CJ328" s="48"/>
      <c r="CK328" s="48"/>
      <c r="CL328" s="48"/>
      <c r="CM328" s="48"/>
      <c r="CN328" s="48"/>
      <c r="CO328" s="48"/>
      <c r="CP328" s="48"/>
      <c r="CQ328" s="48"/>
      <c r="CR328" s="48"/>
      <c r="CS328" s="48"/>
      <c r="CT328" s="48"/>
      <c r="CU328" s="48"/>
      <c r="CV328" s="48"/>
      <c r="CW328" s="48"/>
      <c r="CX328" s="48"/>
      <c r="CY328" s="48"/>
      <c r="CZ328" s="48"/>
      <c r="DA328" s="48"/>
      <c r="DB328" s="48"/>
      <c r="DC328" s="48"/>
      <c r="DH328" s="48"/>
      <c r="DI328" s="48"/>
      <c r="DJ328" s="48"/>
      <c r="DL328" s="48"/>
      <c r="DM328" s="48"/>
      <c r="DO328" s="48"/>
      <c r="DQ328" s="48"/>
      <c r="EG328" s="48"/>
      <c r="FQ328" s="255"/>
      <c r="FR328" s="255"/>
      <c r="HR328" s="255"/>
    </row>
    <row r="329" spans="1:226" ht="12.5">
      <c r="A329" s="118"/>
      <c r="B329" s="118"/>
      <c r="C329" s="118"/>
      <c r="D329" s="118"/>
      <c r="E329" s="11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c r="AS329" s="48"/>
      <c r="AT329" s="48"/>
      <c r="AU329" s="48"/>
      <c r="AV329" s="48"/>
      <c r="AW329" s="48"/>
      <c r="AX329" s="48"/>
      <c r="AY329" s="48"/>
      <c r="AZ329" s="48"/>
      <c r="BA329" s="48"/>
      <c r="BB329" s="48"/>
      <c r="BC329" s="48"/>
      <c r="BD329" s="48"/>
      <c r="BE329" s="48"/>
      <c r="BF329" s="48"/>
      <c r="BG329" s="48"/>
      <c r="BH329" s="48"/>
      <c r="BI329" s="48"/>
      <c r="BJ329" s="48"/>
      <c r="BK329" s="48"/>
      <c r="BL329" s="48"/>
      <c r="BM329" s="48"/>
      <c r="BN329" s="48"/>
      <c r="BO329" s="48"/>
      <c r="BP329" s="48"/>
      <c r="BQ329" s="48"/>
      <c r="BR329" s="48"/>
      <c r="BS329" s="48"/>
      <c r="BT329" s="48"/>
      <c r="BU329" s="48"/>
      <c r="BV329" s="48"/>
      <c r="BW329" s="48"/>
      <c r="BX329" s="48"/>
      <c r="BY329" s="48"/>
      <c r="BZ329" s="48"/>
      <c r="CA329" s="48"/>
      <c r="CB329" s="48"/>
      <c r="CC329" s="48"/>
      <c r="CD329" s="48"/>
      <c r="CE329" s="48"/>
      <c r="CF329" s="48"/>
      <c r="CG329" s="48"/>
      <c r="CH329" s="48"/>
      <c r="CI329" s="48"/>
      <c r="CJ329" s="48"/>
      <c r="CK329" s="48"/>
      <c r="CL329" s="48"/>
      <c r="CM329" s="48"/>
      <c r="CN329" s="48"/>
      <c r="CO329" s="48"/>
      <c r="CP329" s="48"/>
      <c r="CQ329" s="48"/>
      <c r="CR329" s="48"/>
      <c r="CS329" s="48"/>
      <c r="CT329" s="48"/>
      <c r="CU329" s="48"/>
      <c r="CV329" s="48"/>
      <c r="CW329" s="48"/>
      <c r="CX329" s="48"/>
      <c r="CY329" s="48"/>
      <c r="CZ329" s="48"/>
      <c r="DA329" s="48"/>
      <c r="DB329" s="48"/>
      <c r="DC329" s="48"/>
      <c r="DH329" s="48"/>
      <c r="DI329" s="48"/>
      <c r="DJ329" s="48"/>
      <c r="DL329" s="48"/>
      <c r="DM329" s="48"/>
      <c r="DO329" s="48"/>
      <c r="DQ329" s="48"/>
      <c r="EG329" s="48"/>
      <c r="FQ329" s="255"/>
      <c r="FR329" s="255"/>
      <c r="HR329" s="255"/>
    </row>
    <row r="330" spans="1:226" ht="12.5">
      <c r="A330" s="118"/>
      <c r="B330" s="118"/>
      <c r="C330" s="118"/>
      <c r="D330" s="118"/>
      <c r="E330" s="11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c r="AS330" s="48"/>
      <c r="AT330" s="48"/>
      <c r="AU330" s="48"/>
      <c r="AV330" s="48"/>
      <c r="AW330" s="48"/>
      <c r="AX330" s="48"/>
      <c r="AY330" s="48"/>
      <c r="AZ330" s="48"/>
      <c r="BA330" s="48"/>
      <c r="BB330" s="48"/>
      <c r="BC330" s="48"/>
      <c r="BD330" s="48"/>
      <c r="BE330" s="48"/>
      <c r="BF330" s="48"/>
      <c r="BG330" s="48"/>
      <c r="BH330" s="48"/>
      <c r="BI330" s="48"/>
      <c r="BJ330" s="48"/>
      <c r="BK330" s="48"/>
      <c r="BL330" s="48"/>
      <c r="BM330" s="48"/>
      <c r="BN330" s="48"/>
      <c r="BO330" s="48"/>
      <c r="BP330" s="48"/>
      <c r="BQ330" s="48"/>
      <c r="BR330" s="48"/>
      <c r="BS330" s="48"/>
      <c r="BT330" s="48"/>
      <c r="BU330" s="48"/>
      <c r="BV330" s="48"/>
      <c r="BW330" s="48"/>
      <c r="BX330" s="48"/>
      <c r="BY330" s="48"/>
      <c r="BZ330" s="48"/>
      <c r="CA330" s="48"/>
      <c r="CB330" s="48"/>
      <c r="CC330" s="48"/>
      <c r="CD330" s="48"/>
      <c r="CE330" s="48"/>
      <c r="CF330" s="48"/>
      <c r="CG330" s="48"/>
      <c r="CH330" s="48"/>
      <c r="CI330" s="48"/>
      <c r="CJ330" s="48"/>
      <c r="CK330" s="48"/>
      <c r="CL330" s="48"/>
      <c r="CM330" s="48"/>
      <c r="CN330" s="48"/>
      <c r="CO330" s="48"/>
      <c r="CP330" s="48"/>
      <c r="CQ330" s="48"/>
      <c r="CR330" s="48"/>
      <c r="CS330" s="48"/>
      <c r="CT330" s="48"/>
      <c r="CU330" s="48"/>
      <c r="CV330" s="48"/>
      <c r="CW330" s="48"/>
      <c r="CX330" s="48"/>
      <c r="CY330" s="48"/>
      <c r="CZ330" s="48"/>
      <c r="DA330" s="48"/>
      <c r="DB330" s="48"/>
      <c r="DC330" s="48"/>
      <c r="DH330" s="48"/>
      <c r="DI330" s="48"/>
      <c r="DJ330" s="48"/>
      <c r="DL330" s="48"/>
      <c r="DM330" s="48"/>
      <c r="DO330" s="48"/>
      <c r="DQ330" s="48"/>
      <c r="EG330" s="48"/>
      <c r="FQ330" s="255"/>
      <c r="FR330" s="255"/>
      <c r="HR330" s="255"/>
    </row>
    <row r="331" spans="1:226" ht="12.5">
      <c r="A331" s="118"/>
      <c r="B331" s="118"/>
      <c r="C331" s="118"/>
      <c r="D331" s="118"/>
      <c r="E331" s="11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c r="AX331" s="48"/>
      <c r="AY331" s="48"/>
      <c r="AZ331" s="48"/>
      <c r="BA331" s="48"/>
      <c r="BB331" s="48"/>
      <c r="BC331" s="48"/>
      <c r="BD331" s="48"/>
      <c r="BE331" s="48"/>
      <c r="BF331" s="48"/>
      <c r="BG331" s="48"/>
      <c r="BH331" s="48"/>
      <c r="BI331" s="48"/>
      <c r="BJ331" s="48"/>
      <c r="BK331" s="48"/>
      <c r="BL331" s="48"/>
      <c r="BM331" s="48"/>
      <c r="BN331" s="48"/>
      <c r="BO331" s="48"/>
      <c r="BP331" s="48"/>
      <c r="BQ331" s="48"/>
      <c r="BR331" s="48"/>
      <c r="BS331" s="48"/>
      <c r="BT331" s="48"/>
      <c r="BU331" s="48"/>
      <c r="BV331" s="48"/>
      <c r="BW331" s="48"/>
      <c r="BX331" s="48"/>
      <c r="BY331" s="48"/>
      <c r="BZ331" s="48"/>
      <c r="CA331" s="48"/>
      <c r="CB331" s="48"/>
      <c r="CC331" s="48"/>
      <c r="CD331" s="48"/>
      <c r="CE331" s="48"/>
      <c r="CF331" s="48"/>
      <c r="CG331" s="48"/>
      <c r="CH331" s="48"/>
      <c r="CI331" s="48"/>
      <c r="CJ331" s="48"/>
      <c r="CK331" s="48"/>
      <c r="CL331" s="48"/>
      <c r="CM331" s="48"/>
      <c r="CN331" s="48"/>
      <c r="CO331" s="48"/>
      <c r="CP331" s="48"/>
      <c r="CQ331" s="48"/>
      <c r="CR331" s="48"/>
      <c r="CS331" s="48"/>
      <c r="CT331" s="48"/>
      <c r="CU331" s="48"/>
      <c r="CV331" s="48"/>
      <c r="CW331" s="48"/>
      <c r="CX331" s="48"/>
      <c r="CY331" s="48"/>
      <c r="CZ331" s="48"/>
      <c r="DA331" s="48"/>
      <c r="DB331" s="48"/>
      <c r="DC331" s="48"/>
      <c r="DH331" s="48"/>
      <c r="DI331" s="48"/>
      <c r="DJ331" s="48"/>
      <c r="DL331" s="48"/>
      <c r="DM331" s="48"/>
      <c r="DO331" s="48"/>
      <c r="DQ331" s="48"/>
      <c r="EG331" s="48"/>
      <c r="FQ331" s="255"/>
      <c r="FR331" s="255"/>
      <c r="HR331" s="255"/>
    </row>
    <row r="332" spans="1:226" ht="12.5">
      <c r="A332" s="118"/>
      <c r="B332" s="118"/>
      <c r="C332" s="118"/>
      <c r="D332" s="118"/>
      <c r="E332" s="11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c r="AS332" s="48"/>
      <c r="AT332" s="48"/>
      <c r="AU332" s="48"/>
      <c r="AV332" s="48"/>
      <c r="AW332" s="48"/>
      <c r="AX332" s="48"/>
      <c r="AY332" s="48"/>
      <c r="AZ332" s="48"/>
      <c r="BA332" s="48"/>
      <c r="BB332" s="48"/>
      <c r="BC332" s="48"/>
      <c r="BD332" s="48"/>
      <c r="BE332" s="48"/>
      <c r="BF332" s="48"/>
      <c r="BG332" s="48"/>
      <c r="BH332" s="48"/>
      <c r="BI332" s="48"/>
      <c r="BJ332" s="48"/>
      <c r="BK332" s="48"/>
      <c r="BL332" s="48"/>
      <c r="BM332" s="48"/>
      <c r="BN332" s="48"/>
      <c r="BO332" s="48"/>
      <c r="BP332" s="48"/>
      <c r="BQ332" s="48"/>
      <c r="BR332" s="48"/>
      <c r="BS332" s="48"/>
      <c r="BT332" s="48"/>
      <c r="BU332" s="48"/>
      <c r="BV332" s="48"/>
      <c r="BW332" s="48"/>
      <c r="BX332" s="48"/>
      <c r="BY332" s="48"/>
      <c r="BZ332" s="48"/>
      <c r="CA332" s="48"/>
      <c r="CB332" s="48"/>
      <c r="CC332" s="48"/>
      <c r="CD332" s="48"/>
      <c r="CE332" s="48"/>
      <c r="CF332" s="48"/>
      <c r="CG332" s="48"/>
      <c r="CH332" s="48"/>
      <c r="CI332" s="48"/>
      <c r="CJ332" s="48"/>
      <c r="CK332" s="48"/>
      <c r="CL332" s="48"/>
      <c r="CM332" s="48"/>
      <c r="CN332" s="48"/>
      <c r="CO332" s="48"/>
      <c r="CP332" s="48"/>
      <c r="CQ332" s="48"/>
      <c r="CR332" s="48"/>
      <c r="CS332" s="48"/>
      <c r="CT332" s="48"/>
      <c r="CU332" s="48"/>
      <c r="CV332" s="48"/>
      <c r="CW332" s="48"/>
      <c r="CX332" s="48"/>
      <c r="CY332" s="48"/>
      <c r="CZ332" s="48"/>
      <c r="DA332" s="48"/>
      <c r="DB332" s="48"/>
      <c r="DC332" s="48"/>
      <c r="DH332" s="48"/>
      <c r="DI332" s="48"/>
      <c r="DJ332" s="48"/>
      <c r="DL332" s="48"/>
      <c r="DM332" s="48"/>
      <c r="DO332" s="48"/>
      <c r="DQ332" s="48"/>
      <c r="EG332" s="48"/>
      <c r="FQ332" s="255"/>
      <c r="FR332" s="255"/>
      <c r="HR332" s="255"/>
    </row>
    <row r="333" spans="1:226" ht="12.5">
      <c r="A333" s="118"/>
      <c r="B333" s="118"/>
      <c r="C333" s="118"/>
      <c r="D333" s="118"/>
      <c r="E333" s="11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c r="AS333" s="48"/>
      <c r="AT333" s="48"/>
      <c r="AU333" s="48"/>
      <c r="AV333" s="48"/>
      <c r="AW333" s="48"/>
      <c r="AX333" s="48"/>
      <c r="AY333" s="48"/>
      <c r="AZ333" s="48"/>
      <c r="BA333" s="48"/>
      <c r="BB333" s="48"/>
      <c r="BC333" s="48"/>
      <c r="BD333" s="48"/>
      <c r="BE333" s="48"/>
      <c r="BF333" s="48"/>
      <c r="BG333" s="48"/>
      <c r="BH333" s="48"/>
      <c r="BI333" s="48"/>
      <c r="BJ333" s="48"/>
      <c r="BK333" s="48"/>
      <c r="BL333" s="48"/>
      <c r="BM333" s="48"/>
      <c r="BN333" s="48"/>
      <c r="BO333" s="48"/>
      <c r="BP333" s="48"/>
      <c r="BQ333" s="48"/>
      <c r="BR333" s="48"/>
      <c r="BS333" s="48"/>
      <c r="BT333" s="48"/>
      <c r="BU333" s="48"/>
      <c r="BV333" s="48"/>
      <c r="BW333" s="48"/>
      <c r="BX333" s="48"/>
      <c r="BY333" s="48"/>
      <c r="BZ333" s="48"/>
      <c r="CA333" s="48"/>
      <c r="CB333" s="48"/>
      <c r="CC333" s="48"/>
      <c r="CD333" s="48"/>
      <c r="CE333" s="48"/>
      <c r="CF333" s="48"/>
      <c r="CG333" s="48"/>
      <c r="CH333" s="48"/>
      <c r="CI333" s="48"/>
      <c r="CJ333" s="48"/>
      <c r="CK333" s="48"/>
      <c r="CL333" s="48"/>
      <c r="CM333" s="48"/>
      <c r="CN333" s="48"/>
      <c r="CO333" s="48"/>
      <c r="CP333" s="48"/>
      <c r="CQ333" s="48"/>
      <c r="CR333" s="48"/>
      <c r="CS333" s="48"/>
      <c r="CT333" s="48"/>
      <c r="CU333" s="48"/>
      <c r="CV333" s="48"/>
      <c r="CW333" s="48"/>
      <c r="CX333" s="48"/>
      <c r="CY333" s="48"/>
      <c r="CZ333" s="48"/>
      <c r="DA333" s="48"/>
      <c r="DB333" s="48"/>
      <c r="DC333" s="48"/>
      <c r="DH333" s="48"/>
      <c r="DI333" s="48"/>
      <c r="DJ333" s="48"/>
      <c r="DL333" s="48"/>
      <c r="DM333" s="48"/>
      <c r="DO333" s="48"/>
      <c r="DQ333" s="48"/>
      <c r="EG333" s="48"/>
      <c r="FQ333" s="255"/>
      <c r="FR333" s="255"/>
      <c r="HR333" s="255"/>
    </row>
    <row r="334" spans="1:226" ht="12.5">
      <c r="A334" s="118"/>
      <c r="B334" s="118"/>
      <c r="C334" s="118"/>
      <c r="D334" s="118"/>
      <c r="E334" s="11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c r="AS334" s="48"/>
      <c r="AT334" s="48"/>
      <c r="AU334" s="48"/>
      <c r="AV334" s="48"/>
      <c r="AW334" s="48"/>
      <c r="AX334" s="48"/>
      <c r="AY334" s="48"/>
      <c r="AZ334" s="48"/>
      <c r="BA334" s="48"/>
      <c r="BB334" s="48"/>
      <c r="BC334" s="48"/>
      <c r="BD334" s="48"/>
      <c r="BE334" s="48"/>
      <c r="BF334" s="48"/>
      <c r="BG334" s="48"/>
      <c r="BH334" s="48"/>
      <c r="BI334" s="48"/>
      <c r="BJ334" s="48"/>
      <c r="BK334" s="48"/>
      <c r="BL334" s="48"/>
      <c r="BM334" s="48"/>
      <c r="BN334" s="48"/>
      <c r="BO334" s="48"/>
      <c r="BP334" s="48"/>
      <c r="BQ334" s="48"/>
      <c r="BR334" s="48"/>
      <c r="BS334" s="48"/>
      <c r="BT334" s="48"/>
      <c r="BU334" s="48"/>
      <c r="BV334" s="48"/>
      <c r="BW334" s="48"/>
      <c r="BX334" s="48"/>
      <c r="BY334" s="48"/>
      <c r="BZ334" s="48"/>
      <c r="CA334" s="48"/>
      <c r="CB334" s="48"/>
      <c r="CC334" s="48"/>
      <c r="CD334" s="48"/>
      <c r="CE334" s="48"/>
      <c r="CF334" s="48"/>
      <c r="CG334" s="48"/>
      <c r="CH334" s="48"/>
      <c r="CI334" s="48"/>
      <c r="CJ334" s="48"/>
      <c r="CK334" s="48"/>
      <c r="CL334" s="48"/>
      <c r="CM334" s="48"/>
      <c r="CN334" s="48"/>
      <c r="CO334" s="48"/>
      <c r="CP334" s="48"/>
      <c r="CQ334" s="48"/>
      <c r="CR334" s="48"/>
      <c r="CS334" s="48"/>
      <c r="CT334" s="48"/>
      <c r="CU334" s="48"/>
      <c r="CV334" s="48"/>
      <c r="CW334" s="48"/>
      <c r="CX334" s="48"/>
      <c r="CY334" s="48"/>
      <c r="CZ334" s="48"/>
      <c r="DA334" s="48"/>
      <c r="DB334" s="48"/>
      <c r="DC334" s="48"/>
      <c r="DH334" s="48"/>
      <c r="DI334" s="48"/>
      <c r="DJ334" s="48"/>
      <c r="DL334" s="48"/>
      <c r="DM334" s="48"/>
      <c r="DO334" s="48"/>
      <c r="DQ334" s="48"/>
      <c r="EG334" s="48"/>
      <c r="FQ334" s="255"/>
      <c r="FR334" s="255"/>
      <c r="HR334" s="255"/>
    </row>
    <row r="335" spans="1:226" ht="12.5">
      <c r="A335" s="118"/>
      <c r="B335" s="118"/>
      <c r="C335" s="118"/>
      <c r="D335" s="118"/>
      <c r="E335" s="11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c r="AS335" s="48"/>
      <c r="AT335" s="48"/>
      <c r="AU335" s="48"/>
      <c r="AV335" s="48"/>
      <c r="AW335" s="48"/>
      <c r="AX335" s="48"/>
      <c r="AY335" s="48"/>
      <c r="AZ335" s="48"/>
      <c r="BA335" s="48"/>
      <c r="BB335" s="48"/>
      <c r="BC335" s="48"/>
      <c r="BD335" s="48"/>
      <c r="BE335" s="48"/>
      <c r="BF335" s="48"/>
      <c r="BG335" s="48"/>
      <c r="BH335" s="48"/>
      <c r="BI335" s="48"/>
      <c r="BJ335" s="48"/>
      <c r="BK335" s="48"/>
      <c r="BL335" s="48"/>
      <c r="BM335" s="48"/>
      <c r="BN335" s="48"/>
      <c r="BO335" s="48"/>
      <c r="BP335" s="48"/>
      <c r="BQ335" s="48"/>
      <c r="BR335" s="48"/>
      <c r="BS335" s="48"/>
      <c r="BT335" s="48"/>
      <c r="BU335" s="48"/>
      <c r="BV335" s="48"/>
      <c r="BW335" s="48"/>
      <c r="BX335" s="48"/>
      <c r="BY335" s="48"/>
      <c r="BZ335" s="48"/>
      <c r="CA335" s="48"/>
      <c r="CB335" s="48"/>
      <c r="CC335" s="48"/>
      <c r="CD335" s="48"/>
      <c r="CE335" s="48"/>
      <c r="CF335" s="48"/>
      <c r="CG335" s="48"/>
      <c r="CH335" s="48"/>
      <c r="CI335" s="48"/>
      <c r="CJ335" s="48"/>
      <c r="CK335" s="48"/>
      <c r="CL335" s="48"/>
      <c r="CM335" s="48"/>
      <c r="CN335" s="48"/>
      <c r="CO335" s="48"/>
      <c r="CP335" s="48"/>
      <c r="CQ335" s="48"/>
      <c r="CR335" s="48"/>
      <c r="CS335" s="48"/>
      <c r="CT335" s="48"/>
      <c r="CU335" s="48"/>
      <c r="CV335" s="48"/>
      <c r="CW335" s="48"/>
      <c r="CX335" s="48"/>
      <c r="CY335" s="48"/>
      <c r="CZ335" s="48"/>
      <c r="DA335" s="48"/>
      <c r="DB335" s="48"/>
      <c r="DC335" s="48"/>
      <c r="DH335" s="48"/>
      <c r="DI335" s="48"/>
      <c r="DJ335" s="48"/>
      <c r="DL335" s="48"/>
      <c r="DM335" s="48"/>
      <c r="DO335" s="48"/>
      <c r="DQ335" s="48"/>
      <c r="EG335" s="48"/>
      <c r="FQ335" s="255"/>
      <c r="FR335" s="255"/>
      <c r="HR335" s="255"/>
    </row>
    <row r="336" spans="1:226" ht="12.5">
      <c r="A336" s="118"/>
      <c r="B336" s="118"/>
      <c r="C336" s="118"/>
      <c r="D336" s="118"/>
      <c r="E336" s="11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c r="AS336" s="48"/>
      <c r="AT336" s="48"/>
      <c r="AU336" s="48"/>
      <c r="AV336" s="48"/>
      <c r="AW336" s="48"/>
      <c r="AX336" s="48"/>
      <c r="AY336" s="48"/>
      <c r="AZ336" s="48"/>
      <c r="BA336" s="48"/>
      <c r="BB336" s="48"/>
      <c r="BC336" s="48"/>
      <c r="BD336" s="48"/>
      <c r="BE336" s="48"/>
      <c r="BF336" s="48"/>
      <c r="BG336" s="48"/>
      <c r="BH336" s="48"/>
      <c r="BI336" s="48"/>
      <c r="BJ336" s="48"/>
      <c r="BK336" s="48"/>
      <c r="BL336" s="48"/>
      <c r="BM336" s="48"/>
      <c r="BN336" s="48"/>
      <c r="BO336" s="48"/>
      <c r="BP336" s="48"/>
      <c r="BQ336" s="48"/>
      <c r="BR336" s="48"/>
      <c r="BS336" s="48"/>
      <c r="BT336" s="48"/>
      <c r="BU336" s="48"/>
      <c r="BV336" s="48"/>
      <c r="BW336" s="48"/>
      <c r="BX336" s="48"/>
      <c r="BY336" s="48"/>
      <c r="BZ336" s="48"/>
      <c r="CA336" s="48"/>
      <c r="CB336" s="48"/>
      <c r="CC336" s="48"/>
      <c r="CD336" s="48"/>
      <c r="CE336" s="48"/>
      <c r="CF336" s="48"/>
      <c r="CG336" s="48"/>
      <c r="CH336" s="48"/>
      <c r="CI336" s="48"/>
      <c r="CJ336" s="48"/>
      <c r="CK336" s="48"/>
      <c r="CL336" s="48"/>
      <c r="CM336" s="48"/>
      <c r="CN336" s="48"/>
      <c r="CO336" s="48"/>
      <c r="CP336" s="48"/>
      <c r="CQ336" s="48"/>
      <c r="CR336" s="48"/>
      <c r="CS336" s="48"/>
      <c r="CT336" s="48"/>
      <c r="CU336" s="48"/>
      <c r="CV336" s="48"/>
      <c r="CW336" s="48"/>
      <c r="CX336" s="48"/>
      <c r="CY336" s="48"/>
      <c r="CZ336" s="48"/>
      <c r="DA336" s="48"/>
      <c r="DB336" s="48"/>
      <c r="DC336" s="48"/>
      <c r="DH336" s="48"/>
      <c r="DI336" s="48"/>
      <c r="DJ336" s="48"/>
      <c r="DL336" s="48"/>
      <c r="DM336" s="48"/>
      <c r="DO336" s="48"/>
      <c r="DQ336" s="48"/>
      <c r="EG336" s="48"/>
      <c r="FQ336" s="255"/>
      <c r="FR336" s="255"/>
      <c r="HR336" s="255"/>
    </row>
    <row r="337" spans="1:226" ht="12.5">
      <c r="A337" s="118"/>
      <c r="B337" s="118"/>
      <c r="C337" s="118"/>
      <c r="D337" s="118"/>
      <c r="E337" s="11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c r="AS337" s="48"/>
      <c r="AT337" s="48"/>
      <c r="AU337" s="48"/>
      <c r="AV337" s="48"/>
      <c r="AW337" s="48"/>
      <c r="AX337" s="48"/>
      <c r="AY337" s="48"/>
      <c r="AZ337" s="48"/>
      <c r="BA337" s="48"/>
      <c r="BB337" s="48"/>
      <c r="BC337" s="48"/>
      <c r="BD337" s="48"/>
      <c r="BE337" s="48"/>
      <c r="BF337" s="48"/>
      <c r="BG337" s="48"/>
      <c r="BH337" s="48"/>
      <c r="BI337" s="48"/>
      <c r="BJ337" s="48"/>
      <c r="BK337" s="48"/>
      <c r="BL337" s="48"/>
      <c r="BM337" s="48"/>
      <c r="BN337" s="48"/>
      <c r="BO337" s="48"/>
      <c r="BP337" s="48"/>
      <c r="BQ337" s="48"/>
      <c r="BR337" s="48"/>
      <c r="BS337" s="48"/>
      <c r="BT337" s="48"/>
      <c r="BU337" s="48"/>
      <c r="BV337" s="48"/>
      <c r="BW337" s="48"/>
      <c r="BX337" s="48"/>
      <c r="BY337" s="48"/>
      <c r="BZ337" s="48"/>
      <c r="CA337" s="48"/>
      <c r="CB337" s="48"/>
      <c r="CC337" s="48"/>
      <c r="CD337" s="48"/>
      <c r="CE337" s="48"/>
      <c r="CF337" s="48"/>
      <c r="CG337" s="48"/>
      <c r="CH337" s="48"/>
      <c r="CI337" s="48"/>
      <c r="CJ337" s="48"/>
      <c r="CK337" s="48"/>
      <c r="CL337" s="48"/>
      <c r="CM337" s="48"/>
      <c r="CN337" s="48"/>
      <c r="CO337" s="48"/>
      <c r="CP337" s="48"/>
      <c r="CQ337" s="48"/>
      <c r="CR337" s="48"/>
      <c r="CS337" s="48"/>
      <c r="CT337" s="48"/>
      <c r="CU337" s="48"/>
      <c r="CV337" s="48"/>
      <c r="CW337" s="48"/>
      <c r="CX337" s="48"/>
      <c r="CY337" s="48"/>
      <c r="CZ337" s="48"/>
      <c r="DA337" s="48"/>
      <c r="DB337" s="48"/>
      <c r="DC337" s="48"/>
      <c r="DH337" s="48"/>
      <c r="DI337" s="48"/>
      <c r="DJ337" s="48"/>
      <c r="DL337" s="48"/>
      <c r="DM337" s="48"/>
      <c r="DO337" s="48"/>
      <c r="DQ337" s="48"/>
      <c r="EG337" s="48"/>
      <c r="FQ337" s="255"/>
      <c r="FR337" s="255"/>
      <c r="HR337" s="255"/>
    </row>
    <row r="338" spans="1:226" ht="12.5">
      <c r="A338" s="118"/>
      <c r="B338" s="118"/>
      <c r="C338" s="118"/>
      <c r="D338" s="118"/>
      <c r="E338" s="11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c r="AS338" s="48"/>
      <c r="AT338" s="48"/>
      <c r="AU338" s="48"/>
      <c r="AV338" s="48"/>
      <c r="AW338" s="48"/>
      <c r="AX338" s="48"/>
      <c r="AY338" s="48"/>
      <c r="AZ338" s="48"/>
      <c r="BA338" s="48"/>
      <c r="BB338" s="48"/>
      <c r="BC338" s="48"/>
      <c r="BD338" s="48"/>
      <c r="BE338" s="48"/>
      <c r="BF338" s="48"/>
      <c r="BG338" s="48"/>
      <c r="BH338" s="48"/>
      <c r="BI338" s="48"/>
      <c r="BJ338" s="48"/>
      <c r="BK338" s="48"/>
      <c r="BL338" s="48"/>
      <c r="BM338" s="48"/>
      <c r="BN338" s="48"/>
      <c r="BO338" s="48"/>
      <c r="BP338" s="48"/>
      <c r="BQ338" s="48"/>
      <c r="BR338" s="48"/>
      <c r="BS338" s="48"/>
      <c r="BT338" s="48"/>
      <c r="BU338" s="48"/>
      <c r="BV338" s="48"/>
      <c r="BW338" s="48"/>
      <c r="BX338" s="48"/>
      <c r="BY338" s="48"/>
      <c r="BZ338" s="48"/>
      <c r="CA338" s="48"/>
      <c r="CB338" s="48"/>
      <c r="CC338" s="48"/>
      <c r="CD338" s="48"/>
      <c r="CE338" s="48"/>
      <c r="CF338" s="48"/>
      <c r="CG338" s="48"/>
      <c r="CH338" s="48"/>
      <c r="CI338" s="48"/>
      <c r="CJ338" s="48"/>
      <c r="CK338" s="48"/>
      <c r="CL338" s="48"/>
      <c r="CM338" s="48"/>
      <c r="CN338" s="48"/>
      <c r="CO338" s="48"/>
      <c r="CP338" s="48"/>
      <c r="CQ338" s="48"/>
      <c r="CR338" s="48"/>
      <c r="CS338" s="48"/>
      <c r="CT338" s="48"/>
      <c r="CU338" s="48"/>
      <c r="CV338" s="48"/>
      <c r="CW338" s="48"/>
      <c r="CX338" s="48"/>
      <c r="CY338" s="48"/>
      <c r="CZ338" s="48"/>
      <c r="DA338" s="48"/>
      <c r="DB338" s="48"/>
      <c r="DC338" s="48"/>
      <c r="DH338" s="48"/>
      <c r="DI338" s="48"/>
      <c r="DJ338" s="48"/>
      <c r="DL338" s="48"/>
      <c r="DM338" s="48"/>
      <c r="DO338" s="48"/>
      <c r="DQ338" s="48"/>
      <c r="EG338" s="48"/>
      <c r="FQ338" s="255"/>
      <c r="FR338" s="255"/>
      <c r="HR338" s="255"/>
    </row>
    <row r="339" spans="1:226" ht="12.5">
      <c r="A339" s="118"/>
      <c r="B339" s="118"/>
      <c r="C339" s="118"/>
      <c r="D339" s="118"/>
      <c r="E339" s="11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c r="AS339" s="48"/>
      <c r="AT339" s="48"/>
      <c r="AU339" s="48"/>
      <c r="AV339" s="48"/>
      <c r="AW339" s="48"/>
      <c r="AX339" s="48"/>
      <c r="AY339" s="48"/>
      <c r="AZ339" s="48"/>
      <c r="BA339" s="48"/>
      <c r="BB339" s="48"/>
      <c r="BC339" s="48"/>
      <c r="BD339" s="48"/>
      <c r="BE339" s="48"/>
      <c r="BF339" s="48"/>
      <c r="BG339" s="48"/>
      <c r="BH339" s="48"/>
      <c r="BI339" s="48"/>
      <c r="BJ339" s="48"/>
      <c r="BK339" s="48"/>
      <c r="BL339" s="48"/>
      <c r="BM339" s="48"/>
      <c r="BN339" s="48"/>
      <c r="BO339" s="48"/>
      <c r="BP339" s="48"/>
      <c r="BQ339" s="48"/>
      <c r="BR339" s="48"/>
      <c r="BS339" s="48"/>
      <c r="BT339" s="48"/>
      <c r="BU339" s="48"/>
      <c r="BV339" s="48"/>
      <c r="BW339" s="48"/>
      <c r="BX339" s="48"/>
      <c r="BY339" s="48"/>
      <c r="BZ339" s="48"/>
      <c r="CA339" s="48"/>
      <c r="CB339" s="48"/>
      <c r="CC339" s="48"/>
      <c r="CD339" s="48"/>
      <c r="CE339" s="48"/>
      <c r="CF339" s="48"/>
      <c r="CG339" s="48"/>
      <c r="CH339" s="48"/>
      <c r="CI339" s="48"/>
      <c r="CJ339" s="48"/>
      <c r="CK339" s="48"/>
      <c r="CL339" s="48"/>
      <c r="CM339" s="48"/>
      <c r="CN339" s="48"/>
      <c r="CO339" s="48"/>
      <c r="CP339" s="48"/>
      <c r="CQ339" s="48"/>
      <c r="CR339" s="48"/>
      <c r="CS339" s="48"/>
      <c r="CT339" s="48"/>
      <c r="CU339" s="48"/>
      <c r="CV339" s="48"/>
      <c r="CW339" s="48"/>
      <c r="CX339" s="48"/>
      <c r="CY339" s="48"/>
      <c r="CZ339" s="48"/>
      <c r="DA339" s="48"/>
      <c r="DB339" s="48"/>
      <c r="DC339" s="48"/>
      <c r="DH339" s="48"/>
      <c r="DI339" s="48"/>
      <c r="DJ339" s="48"/>
      <c r="DL339" s="48"/>
      <c r="DM339" s="48"/>
      <c r="DO339" s="48"/>
      <c r="DQ339" s="48"/>
      <c r="EG339" s="48"/>
      <c r="FQ339" s="255"/>
      <c r="FR339" s="255"/>
      <c r="HR339" s="255"/>
    </row>
    <row r="340" spans="1:226" ht="12.5">
      <c r="A340" s="118"/>
      <c r="B340" s="118"/>
      <c r="C340" s="118"/>
      <c r="D340" s="118"/>
      <c r="E340" s="11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c r="AS340" s="48"/>
      <c r="AT340" s="48"/>
      <c r="AU340" s="48"/>
      <c r="AV340" s="48"/>
      <c r="AW340" s="48"/>
      <c r="AX340" s="48"/>
      <c r="AY340" s="48"/>
      <c r="AZ340" s="48"/>
      <c r="BA340" s="48"/>
      <c r="BB340" s="48"/>
      <c r="BC340" s="48"/>
      <c r="BD340" s="48"/>
      <c r="BE340" s="48"/>
      <c r="BF340" s="48"/>
      <c r="BG340" s="48"/>
      <c r="BH340" s="48"/>
      <c r="BI340" s="48"/>
      <c r="BJ340" s="48"/>
      <c r="BK340" s="48"/>
      <c r="BL340" s="48"/>
      <c r="BM340" s="48"/>
      <c r="BN340" s="48"/>
      <c r="BO340" s="48"/>
      <c r="BP340" s="48"/>
      <c r="BQ340" s="48"/>
      <c r="BR340" s="48"/>
      <c r="BS340" s="48"/>
      <c r="BT340" s="48"/>
      <c r="BU340" s="48"/>
      <c r="BV340" s="48"/>
      <c r="BW340" s="48"/>
      <c r="BX340" s="48"/>
      <c r="BY340" s="48"/>
      <c r="BZ340" s="48"/>
      <c r="CA340" s="48"/>
      <c r="CB340" s="48"/>
      <c r="CC340" s="48"/>
      <c r="CD340" s="48"/>
      <c r="CE340" s="48"/>
      <c r="CF340" s="48"/>
      <c r="CG340" s="48"/>
      <c r="CH340" s="48"/>
      <c r="CI340" s="48"/>
      <c r="CJ340" s="48"/>
      <c r="CK340" s="48"/>
      <c r="CL340" s="48"/>
      <c r="CM340" s="48"/>
      <c r="CN340" s="48"/>
      <c r="CO340" s="48"/>
      <c r="CP340" s="48"/>
      <c r="CQ340" s="48"/>
      <c r="CR340" s="48"/>
      <c r="CS340" s="48"/>
      <c r="CT340" s="48"/>
      <c r="CU340" s="48"/>
      <c r="CV340" s="48"/>
      <c r="CW340" s="48"/>
      <c r="CX340" s="48"/>
      <c r="CY340" s="48"/>
      <c r="CZ340" s="48"/>
      <c r="DA340" s="48"/>
      <c r="DB340" s="48"/>
      <c r="DC340" s="48"/>
      <c r="DH340" s="48"/>
      <c r="DI340" s="48"/>
      <c r="DJ340" s="48"/>
      <c r="DL340" s="48"/>
      <c r="DM340" s="48"/>
      <c r="DO340" s="48"/>
      <c r="DQ340" s="48"/>
      <c r="EG340" s="48"/>
      <c r="FQ340" s="255"/>
      <c r="FR340" s="255"/>
      <c r="HR340" s="255"/>
    </row>
    <row r="341" spans="1:226" ht="12.5">
      <c r="A341" s="118"/>
      <c r="B341" s="118"/>
      <c r="C341" s="118"/>
      <c r="D341" s="118"/>
      <c r="E341" s="11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c r="AX341" s="48"/>
      <c r="AY341" s="48"/>
      <c r="AZ341" s="48"/>
      <c r="BA341" s="48"/>
      <c r="BB341" s="48"/>
      <c r="BC341" s="48"/>
      <c r="BD341" s="48"/>
      <c r="BE341" s="48"/>
      <c r="BF341" s="48"/>
      <c r="BG341" s="48"/>
      <c r="BH341" s="48"/>
      <c r="BI341" s="48"/>
      <c r="BJ341" s="48"/>
      <c r="BK341" s="48"/>
      <c r="BL341" s="48"/>
      <c r="BM341" s="48"/>
      <c r="BN341" s="48"/>
      <c r="BO341" s="48"/>
      <c r="BP341" s="48"/>
      <c r="BQ341" s="48"/>
      <c r="BR341" s="48"/>
      <c r="BS341" s="48"/>
      <c r="BT341" s="48"/>
      <c r="BU341" s="48"/>
      <c r="BV341" s="48"/>
      <c r="BW341" s="48"/>
      <c r="BX341" s="48"/>
      <c r="BY341" s="48"/>
      <c r="BZ341" s="48"/>
      <c r="CA341" s="48"/>
      <c r="CB341" s="48"/>
      <c r="CC341" s="48"/>
      <c r="CD341" s="48"/>
      <c r="CE341" s="48"/>
      <c r="CF341" s="48"/>
      <c r="CG341" s="48"/>
      <c r="CH341" s="48"/>
      <c r="CI341" s="48"/>
      <c r="CJ341" s="48"/>
      <c r="CK341" s="48"/>
      <c r="CL341" s="48"/>
      <c r="CM341" s="48"/>
      <c r="CN341" s="48"/>
      <c r="CO341" s="48"/>
      <c r="CP341" s="48"/>
      <c r="CQ341" s="48"/>
      <c r="CR341" s="48"/>
      <c r="CS341" s="48"/>
      <c r="CT341" s="48"/>
      <c r="CU341" s="48"/>
      <c r="CV341" s="48"/>
      <c r="CW341" s="48"/>
      <c r="CX341" s="48"/>
      <c r="CY341" s="48"/>
      <c r="CZ341" s="48"/>
      <c r="DA341" s="48"/>
      <c r="DB341" s="48"/>
      <c r="DC341" s="48"/>
      <c r="DH341" s="48"/>
      <c r="DI341" s="48"/>
      <c r="DJ341" s="48"/>
      <c r="DL341" s="48"/>
      <c r="DM341" s="48"/>
      <c r="DO341" s="48"/>
      <c r="DQ341" s="48"/>
      <c r="EG341" s="48"/>
      <c r="FQ341" s="255"/>
      <c r="FR341" s="255"/>
      <c r="HR341" s="255"/>
    </row>
    <row r="342" spans="1:226" ht="12.5">
      <c r="A342" s="118"/>
      <c r="B342" s="118"/>
      <c r="C342" s="118"/>
      <c r="D342" s="118"/>
      <c r="E342" s="11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c r="AS342" s="48"/>
      <c r="AT342" s="48"/>
      <c r="AU342" s="48"/>
      <c r="AV342" s="48"/>
      <c r="AW342" s="48"/>
      <c r="AX342" s="48"/>
      <c r="AY342" s="48"/>
      <c r="AZ342" s="48"/>
      <c r="BA342" s="48"/>
      <c r="BB342" s="48"/>
      <c r="BC342" s="48"/>
      <c r="BD342" s="48"/>
      <c r="BE342" s="48"/>
      <c r="BF342" s="48"/>
      <c r="BG342" s="48"/>
      <c r="BH342" s="48"/>
      <c r="BI342" s="48"/>
      <c r="BJ342" s="48"/>
      <c r="BK342" s="48"/>
      <c r="BL342" s="48"/>
      <c r="BM342" s="48"/>
      <c r="BN342" s="48"/>
      <c r="BO342" s="48"/>
      <c r="BP342" s="48"/>
      <c r="BQ342" s="48"/>
      <c r="BR342" s="48"/>
      <c r="BS342" s="48"/>
      <c r="BT342" s="48"/>
      <c r="BU342" s="48"/>
      <c r="BV342" s="48"/>
      <c r="BW342" s="48"/>
      <c r="BX342" s="48"/>
      <c r="BY342" s="48"/>
      <c r="BZ342" s="48"/>
      <c r="CA342" s="48"/>
      <c r="CB342" s="48"/>
      <c r="CC342" s="48"/>
      <c r="CD342" s="48"/>
      <c r="CE342" s="48"/>
      <c r="CF342" s="48"/>
      <c r="CG342" s="48"/>
      <c r="CH342" s="48"/>
      <c r="CI342" s="48"/>
      <c r="CJ342" s="48"/>
      <c r="CK342" s="48"/>
      <c r="CL342" s="48"/>
      <c r="CM342" s="48"/>
      <c r="CN342" s="48"/>
      <c r="CO342" s="48"/>
      <c r="CP342" s="48"/>
      <c r="CQ342" s="48"/>
      <c r="CR342" s="48"/>
      <c r="CS342" s="48"/>
      <c r="CT342" s="48"/>
      <c r="CU342" s="48"/>
      <c r="CV342" s="48"/>
      <c r="CW342" s="48"/>
      <c r="CX342" s="48"/>
      <c r="CY342" s="48"/>
      <c r="CZ342" s="48"/>
      <c r="DA342" s="48"/>
      <c r="DB342" s="48"/>
      <c r="DC342" s="48"/>
      <c r="DH342" s="48"/>
      <c r="DI342" s="48"/>
      <c r="DJ342" s="48"/>
      <c r="DL342" s="48"/>
      <c r="DM342" s="48"/>
      <c r="DO342" s="48"/>
      <c r="DQ342" s="48"/>
      <c r="EG342" s="48"/>
      <c r="FQ342" s="255"/>
      <c r="FR342" s="255"/>
      <c r="HR342" s="255"/>
    </row>
    <row r="343" spans="1:226" ht="12.5">
      <c r="A343" s="118"/>
      <c r="B343" s="118"/>
      <c r="C343" s="118"/>
      <c r="D343" s="118"/>
      <c r="E343" s="11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c r="AS343" s="48"/>
      <c r="AT343" s="48"/>
      <c r="AU343" s="48"/>
      <c r="AV343" s="48"/>
      <c r="AW343" s="48"/>
      <c r="AX343" s="48"/>
      <c r="AY343" s="48"/>
      <c r="AZ343" s="48"/>
      <c r="BA343" s="48"/>
      <c r="BB343" s="48"/>
      <c r="BC343" s="48"/>
      <c r="BD343" s="48"/>
      <c r="BE343" s="48"/>
      <c r="BF343" s="48"/>
      <c r="BG343" s="48"/>
      <c r="BH343" s="48"/>
      <c r="BI343" s="48"/>
      <c r="BJ343" s="48"/>
      <c r="BK343" s="48"/>
      <c r="BL343" s="48"/>
      <c r="BM343" s="48"/>
      <c r="BN343" s="48"/>
      <c r="BO343" s="48"/>
      <c r="BP343" s="48"/>
      <c r="BQ343" s="48"/>
      <c r="BR343" s="48"/>
      <c r="BS343" s="48"/>
      <c r="BT343" s="48"/>
      <c r="BU343" s="48"/>
      <c r="BV343" s="48"/>
      <c r="BW343" s="48"/>
      <c r="BX343" s="48"/>
      <c r="BY343" s="48"/>
      <c r="BZ343" s="48"/>
      <c r="CA343" s="48"/>
      <c r="CB343" s="48"/>
      <c r="CC343" s="48"/>
      <c r="CD343" s="48"/>
      <c r="CE343" s="48"/>
      <c r="CF343" s="48"/>
      <c r="CG343" s="48"/>
      <c r="CH343" s="48"/>
      <c r="CI343" s="48"/>
      <c r="CJ343" s="48"/>
      <c r="CK343" s="48"/>
      <c r="CL343" s="48"/>
      <c r="CM343" s="48"/>
      <c r="CN343" s="48"/>
      <c r="CO343" s="48"/>
      <c r="CP343" s="48"/>
      <c r="CQ343" s="48"/>
      <c r="CR343" s="48"/>
      <c r="CS343" s="48"/>
      <c r="CT343" s="48"/>
      <c r="CU343" s="48"/>
      <c r="CV343" s="48"/>
      <c r="CW343" s="48"/>
      <c r="CX343" s="48"/>
      <c r="CY343" s="48"/>
      <c r="CZ343" s="48"/>
      <c r="DA343" s="48"/>
      <c r="DB343" s="48"/>
      <c r="DC343" s="48"/>
      <c r="DH343" s="48"/>
      <c r="DI343" s="48"/>
      <c r="DJ343" s="48"/>
      <c r="DL343" s="48"/>
      <c r="DM343" s="48"/>
      <c r="DO343" s="48"/>
      <c r="DQ343" s="48"/>
      <c r="EG343" s="48"/>
      <c r="FQ343" s="255"/>
      <c r="FR343" s="255"/>
      <c r="HR343" s="255"/>
    </row>
    <row r="344" spans="1:226" ht="12.5">
      <c r="A344" s="118"/>
      <c r="B344" s="118"/>
      <c r="C344" s="118"/>
      <c r="D344" s="118"/>
      <c r="E344" s="11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c r="AS344" s="48"/>
      <c r="AT344" s="48"/>
      <c r="AU344" s="48"/>
      <c r="AV344" s="48"/>
      <c r="AW344" s="48"/>
      <c r="AX344" s="48"/>
      <c r="AY344" s="48"/>
      <c r="AZ344" s="48"/>
      <c r="BA344" s="48"/>
      <c r="BB344" s="48"/>
      <c r="BC344" s="48"/>
      <c r="BD344" s="48"/>
      <c r="BE344" s="48"/>
      <c r="BF344" s="48"/>
      <c r="BG344" s="48"/>
      <c r="BH344" s="48"/>
      <c r="BI344" s="48"/>
      <c r="BJ344" s="48"/>
      <c r="BK344" s="48"/>
      <c r="BL344" s="48"/>
      <c r="BM344" s="48"/>
      <c r="BN344" s="48"/>
      <c r="BO344" s="48"/>
      <c r="BP344" s="48"/>
      <c r="BQ344" s="48"/>
      <c r="BR344" s="48"/>
      <c r="BS344" s="48"/>
      <c r="BT344" s="48"/>
      <c r="BU344" s="48"/>
      <c r="BV344" s="48"/>
      <c r="BW344" s="48"/>
      <c r="BX344" s="48"/>
      <c r="BY344" s="48"/>
      <c r="BZ344" s="48"/>
      <c r="CA344" s="48"/>
      <c r="CB344" s="48"/>
      <c r="CC344" s="48"/>
      <c r="CD344" s="48"/>
      <c r="CE344" s="48"/>
      <c r="CF344" s="48"/>
      <c r="CG344" s="48"/>
      <c r="CH344" s="48"/>
      <c r="CI344" s="48"/>
      <c r="CJ344" s="48"/>
      <c r="CK344" s="48"/>
      <c r="CL344" s="48"/>
      <c r="CM344" s="48"/>
      <c r="CN344" s="48"/>
      <c r="CO344" s="48"/>
      <c r="CP344" s="48"/>
      <c r="CQ344" s="48"/>
      <c r="CR344" s="48"/>
      <c r="CS344" s="48"/>
      <c r="CT344" s="48"/>
      <c r="CU344" s="48"/>
      <c r="CV344" s="48"/>
      <c r="CW344" s="48"/>
      <c r="CX344" s="48"/>
      <c r="CY344" s="48"/>
      <c r="CZ344" s="48"/>
      <c r="DA344" s="48"/>
      <c r="DB344" s="48"/>
      <c r="DC344" s="48"/>
      <c r="DH344" s="48"/>
      <c r="DI344" s="48"/>
      <c r="DJ344" s="48"/>
      <c r="DL344" s="48"/>
      <c r="DM344" s="48"/>
      <c r="DO344" s="48"/>
      <c r="DQ344" s="48"/>
      <c r="EG344" s="48"/>
      <c r="FQ344" s="255"/>
      <c r="FR344" s="255"/>
      <c r="HR344" s="255"/>
    </row>
    <row r="345" spans="1:226" ht="12.5">
      <c r="A345" s="118"/>
      <c r="B345" s="118"/>
      <c r="C345" s="118"/>
      <c r="D345" s="118"/>
      <c r="E345" s="11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c r="AX345" s="48"/>
      <c r="AY345" s="48"/>
      <c r="AZ345" s="48"/>
      <c r="BA345" s="48"/>
      <c r="BB345" s="48"/>
      <c r="BC345" s="48"/>
      <c r="BD345" s="48"/>
      <c r="BE345" s="48"/>
      <c r="BF345" s="48"/>
      <c r="BG345" s="48"/>
      <c r="BH345" s="48"/>
      <c r="BI345" s="48"/>
      <c r="BJ345" s="48"/>
      <c r="BK345" s="48"/>
      <c r="BL345" s="48"/>
      <c r="BM345" s="48"/>
      <c r="BN345" s="48"/>
      <c r="BO345" s="48"/>
      <c r="BP345" s="48"/>
      <c r="BQ345" s="48"/>
      <c r="BR345" s="48"/>
      <c r="BS345" s="48"/>
      <c r="BT345" s="48"/>
      <c r="BU345" s="48"/>
      <c r="BV345" s="48"/>
      <c r="BW345" s="48"/>
      <c r="BX345" s="48"/>
      <c r="BY345" s="48"/>
      <c r="BZ345" s="48"/>
      <c r="CA345" s="48"/>
      <c r="CB345" s="48"/>
      <c r="CC345" s="48"/>
      <c r="CD345" s="48"/>
      <c r="CE345" s="48"/>
      <c r="CF345" s="48"/>
      <c r="CG345" s="48"/>
      <c r="CH345" s="48"/>
      <c r="CI345" s="48"/>
      <c r="CJ345" s="48"/>
      <c r="CK345" s="48"/>
      <c r="CL345" s="48"/>
      <c r="CM345" s="48"/>
      <c r="CN345" s="48"/>
      <c r="CO345" s="48"/>
      <c r="CP345" s="48"/>
      <c r="CQ345" s="48"/>
      <c r="CR345" s="48"/>
      <c r="CS345" s="48"/>
      <c r="CT345" s="48"/>
      <c r="CU345" s="48"/>
      <c r="CV345" s="48"/>
      <c r="CW345" s="48"/>
      <c r="CX345" s="48"/>
      <c r="CY345" s="48"/>
      <c r="CZ345" s="48"/>
      <c r="DA345" s="48"/>
      <c r="DB345" s="48"/>
      <c r="DC345" s="48"/>
      <c r="DH345" s="48"/>
      <c r="DI345" s="48"/>
      <c r="DJ345" s="48"/>
      <c r="DL345" s="48"/>
      <c r="DM345" s="48"/>
      <c r="DO345" s="48"/>
      <c r="DQ345" s="48"/>
      <c r="EG345" s="48"/>
      <c r="FQ345" s="255"/>
      <c r="FR345" s="255"/>
      <c r="HR345" s="255"/>
    </row>
    <row r="346" spans="1:226" ht="12.5">
      <c r="A346" s="118"/>
      <c r="B346" s="118"/>
      <c r="C346" s="118"/>
      <c r="D346" s="118"/>
      <c r="E346" s="11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c r="AS346" s="48"/>
      <c r="AT346" s="48"/>
      <c r="AU346" s="48"/>
      <c r="AV346" s="48"/>
      <c r="AW346" s="48"/>
      <c r="AX346" s="48"/>
      <c r="AY346" s="48"/>
      <c r="AZ346" s="48"/>
      <c r="BA346" s="48"/>
      <c r="BB346" s="48"/>
      <c r="BC346" s="48"/>
      <c r="BD346" s="48"/>
      <c r="BE346" s="48"/>
      <c r="BF346" s="48"/>
      <c r="BG346" s="48"/>
      <c r="BH346" s="48"/>
      <c r="BI346" s="48"/>
      <c r="BJ346" s="48"/>
      <c r="BK346" s="48"/>
      <c r="BL346" s="48"/>
      <c r="BM346" s="48"/>
      <c r="BN346" s="48"/>
      <c r="BO346" s="48"/>
      <c r="BP346" s="48"/>
      <c r="BQ346" s="48"/>
      <c r="BR346" s="48"/>
      <c r="BS346" s="48"/>
      <c r="BT346" s="48"/>
      <c r="BU346" s="48"/>
      <c r="BV346" s="48"/>
      <c r="BW346" s="48"/>
      <c r="BX346" s="48"/>
      <c r="BY346" s="48"/>
      <c r="BZ346" s="48"/>
      <c r="CA346" s="48"/>
      <c r="CB346" s="48"/>
      <c r="CC346" s="48"/>
      <c r="CD346" s="48"/>
      <c r="CE346" s="48"/>
      <c r="CF346" s="48"/>
      <c r="CG346" s="48"/>
      <c r="CH346" s="48"/>
      <c r="CI346" s="48"/>
      <c r="CJ346" s="48"/>
      <c r="CK346" s="48"/>
      <c r="CL346" s="48"/>
      <c r="CM346" s="48"/>
      <c r="CN346" s="48"/>
      <c r="CO346" s="48"/>
      <c r="CP346" s="48"/>
      <c r="CQ346" s="48"/>
      <c r="CR346" s="48"/>
      <c r="CS346" s="48"/>
      <c r="CT346" s="48"/>
      <c r="CU346" s="48"/>
      <c r="CV346" s="48"/>
      <c r="CW346" s="48"/>
      <c r="CX346" s="48"/>
      <c r="CY346" s="48"/>
      <c r="CZ346" s="48"/>
      <c r="DA346" s="48"/>
      <c r="DB346" s="48"/>
      <c r="DC346" s="48"/>
      <c r="DH346" s="48"/>
      <c r="DI346" s="48"/>
      <c r="DJ346" s="48"/>
      <c r="DL346" s="48"/>
      <c r="DM346" s="48"/>
      <c r="DO346" s="48"/>
      <c r="DQ346" s="48"/>
      <c r="EG346" s="48"/>
      <c r="FQ346" s="255"/>
      <c r="FR346" s="255"/>
      <c r="HR346" s="255"/>
    </row>
    <row r="347" spans="1:226" ht="12.5">
      <c r="A347" s="118"/>
      <c r="B347" s="118"/>
      <c r="C347" s="118"/>
      <c r="D347" s="118"/>
      <c r="E347" s="11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c r="AS347" s="48"/>
      <c r="AT347" s="48"/>
      <c r="AU347" s="48"/>
      <c r="AV347" s="48"/>
      <c r="AW347" s="48"/>
      <c r="AX347" s="48"/>
      <c r="AY347" s="48"/>
      <c r="AZ347" s="48"/>
      <c r="BA347" s="48"/>
      <c r="BB347" s="48"/>
      <c r="BC347" s="48"/>
      <c r="BD347" s="48"/>
      <c r="BE347" s="48"/>
      <c r="BF347" s="48"/>
      <c r="BG347" s="48"/>
      <c r="BH347" s="48"/>
      <c r="BI347" s="48"/>
      <c r="BJ347" s="48"/>
      <c r="BK347" s="48"/>
      <c r="BL347" s="48"/>
      <c r="BM347" s="48"/>
      <c r="BN347" s="48"/>
      <c r="BO347" s="48"/>
      <c r="BP347" s="48"/>
      <c r="BQ347" s="48"/>
      <c r="BR347" s="48"/>
      <c r="BS347" s="48"/>
      <c r="BT347" s="48"/>
      <c r="BU347" s="48"/>
      <c r="BV347" s="48"/>
      <c r="BW347" s="48"/>
      <c r="BX347" s="48"/>
      <c r="BY347" s="48"/>
      <c r="BZ347" s="48"/>
      <c r="CA347" s="48"/>
      <c r="CB347" s="48"/>
      <c r="CC347" s="48"/>
      <c r="CD347" s="48"/>
      <c r="CE347" s="48"/>
      <c r="CF347" s="48"/>
      <c r="CG347" s="48"/>
      <c r="CH347" s="48"/>
      <c r="CI347" s="48"/>
      <c r="CJ347" s="48"/>
      <c r="CK347" s="48"/>
      <c r="CL347" s="48"/>
      <c r="CM347" s="48"/>
      <c r="CN347" s="48"/>
      <c r="CO347" s="48"/>
      <c r="CP347" s="48"/>
      <c r="CQ347" s="48"/>
      <c r="CR347" s="48"/>
      <c r="CS347" s="48"/>
      <c r="CT347" s="48"/>
      <c r="CU347" s="48"/>
      <c r="CV347" s="48"/>
      <c r="CW347" s="48"/>
      <c r="CX347" s="48"/>
      <c r="CY347" s="48"/>
      <c r="CZ347" s="48"/>
      <c r="DA347" s="48"/>
      <c r="DB347" s="48"/>
      <c r="DC347" s="48"/>
      <c r="DH347" s="48"/>
      <c r="DI347" s="48"/>
      <c r="DJ347" s="48"/>
      <c r="DL347" s="48"/>
      <c r="DM347" s="48"/>
      <c r="DO347" s="48"/>
      <c r="DQ347" s="48"/>
      <c r="EG347" s="48"/>
      <c r="FQ347" s="255"/>
      <c r="FR347" s="255"/>
      <c r="HR347" s="255"/>
    </row>
    <row r="348" spans="1:226" ht="12.5">
      <c r="A348" s="118"/>
      <c r="B348" s="118"/>
      <c r="C348" s="118"/>
      <c r="D348" s="118"/>
      <c r="E348" s="11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c r="AS348" s="48"/>
      <c r="AT348" s="48"/>
      <c r="AU348" s="48"/>
      <c r="AV348" s="48"/>
      <c r="AW348" s="48"/>
      <c r="AX348" s="48"/>
      <c r="AY348" s="48"/>
      <c r="AZ348" s="48"/>
      <c r="BA348" s="48"/>
      <c r="BB348" s="48"/>
      <c r="BC348" s="48"/>
      <c r="BD348" s="48"/>
      <c r="BE348" s="48"/>
      <c r="BF348" s="48"/>
      <c r="BG348" s="48"/>
      <c r="BH348" s="48"/>
      <c r="BI348" s="48"/>
      <c r="BJ348" s="48"/>
      <c r="BK348" s="48"/>
      <c r="BL348" s="48"/>
      <c r="BM348" s="48"/>
      <c r="BN348" s="48"/>
      <c r="BO348" s="48"/>
      <c r="BP348" s="48"/>
      <c r="BQ348" s="48"/>
      <c r="BR348" s="48"/>
      <c r="BS348" s="48"/>
      <c r="BT348" s="48"/>
      <c r="BU348" s="48"/>
      <c r="BV348" s="48"/>
      <c r="BW348" s="48"/>
      <c r="BX348" s="48"/>
      <c r="BY348" s="48"/>
      <c r="BZ348" s="48"/>
      <c r="CA348" s="48"/>
      <c r="CB348" s="48"/>
      <c r="CC348" s="48"/>
      <c r="CD348" s="48"/>
      <c r="CE348" s="48"/>
      <c r="CF348" s="48"/>
      <c r="CG348" s="48"/>
      <c r="CH348" s="48"/>
      <c r="CI348" s="48"/>
      <c r="CJ348" s="48"/>
      <c r="CK348" s="48"/>
      <c r="CL348" s="48"/>
      <c r="CM348" s="48"/>
      <c r="CN348" s="48"/>
      <c r="CO348" s="48"/>
      <c r="CP348" s="48"/>
      <c r="CQ348" s="48"/>
      <c r="CR348" s="48"/>
      <c r="CS348" s="48"/>
      <c r="CT348" s="48"/>
      <c r="CU348" s="48"/>
      <c r="CV348" s="48"/>
      <c r="CW348" s="48"/>
      <c r="CX348" s="48"/>
      <c r="CY348" s="48"/>
      <c r="CZ348" s="48"/>
      <c r="DA348" s="48"/>
      <c r="DB348" s="48"/>
      <c r="DC348" s="48"/>
      <c r="DH348" s="48"/>
      <c r="DI348" s="48"/>
      <c r="DJ348" s="48"/>
      <c r="DL348" s="48"/>
      <c r="DM348" s="48"/>
      <c r="DO348" s="48"/>
      <c r="DQ348" s="48"/>
      <c r="EG348" s="48"/>
      <c r="FQ348" s="255"/>
      <c r="FR348" s="255"/>
      <c r="HR348" s="255"/>
    </row>
    <row r="349" spans="1:226" ht="12.5">
      <c r="A349" s="118"/>
      <c r="B349" s="118"/>
      <c r="C349" s="118"/>
      <c r="D349" s="118"/>
      <c r="E349" s="11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c r="AS349" s="48"/>
      <c r="AT349" s="48"/>
      <c r="AU349" s="48"/>
      <c r="AV349" s="48"/>
      <c r="AW349" s="48"/>
      <c r="AX349" s="48"/>
      <c r="AY349" s="48"/>
      <c r="AZ349" s="48"/>
      <c r="BA349" s="48"/>
      <c r="BB349" s="48"/>
      <c r="BC349" s="48"/>
      <c r="BD349" s="48"/>
      <c r="BE349" s="48"/>
      <c r="BF349" s="48"/>
      <c r="BG349" s="48"/>
      <c r="BH349" s="48"/>
      <c r="BI349" s="48"/>
      <c r="BJ349" s="48"/>
      <c r="BK349" s="48"/>
      <c r="BL349" s="48"/>
      <c r="BM349" s="48"/>
      <c r="BN349" s="48"/>
      <c r="BO349" s="48"/>
      <c r="BP349" s="48"/>
      <c r="BQ349" s="48"/>
      <c r="BR349" s="48"/>
      <c r="BS349" s="48"/>
      <c r="BT349" s="48"/>
      <c r="BU349" s="48"/>
      <c r="BV349" s="48"/>
      <c r="BW349" s="48"/>
      <c r="BX349" s="48"/>
      <c r="BY349" s="48"/>
      <c r="BZ349" s="48"/>
      <c r="CA349" s="48"/>
      <c r="CB349" s="48"/>
      <c r="CC349" s="48"/>
      <c r="CD349" s="48"/>
      <c r="CE349" s="48"/>
      <c r="CF349" s="48"/>
      <c r="CG349" s="48"/>
      <c r="CH349" s="48"/>
      <c r="CI349" s="48"/>
      <c r="CJ349" s="48"/>
      <c r="CK349" s="48"/>
      <c r="CL349" s="48"/>
      <c r="CM349" s="48"/>
      <c r="CN349" s="48"/>
      <c r="CO349" s="48"/>
      <c r="CP349" s="48"/>
      <c r="CQ349" s="48"/>
      <c r="CR349" s="48"/>
      <c r="CS349" s="48"/>
      <c r="CT349" s="48"/>
      <c r="CU349" s="48"/>
      <c r="CV349" s="48"/>
      <c r="CW349" s="48"/>
      <c r="CX349" s="48"/>
      <c r="CY349" s="48"/>
      <c r="CZ349" s="48"/>
      <c r="DA349" s="48"/>
      <c r="DB349" s="48"/>
      <c r="DC349" s="48"/>
      <c r="DH349" s="48"/>
      <c r="DI349" s="48"/>
      <c r="DJ349" s="48"/>
      <c r="DL349" s="48"/>
      <c r="DM349" s="48"/>
      <c r="DO349" s="48"/>
      <c r="DQ349" s="48"/>
      <c r="EG349" s="48"/>
      <c r="FQ349" s="255"/>
      <c r="FR349" s="255"/>
      <c r="HR349" s="255"/>
    </row>
    <row r="350" spans="1:226" ht="12.5">
      <c r="A350" s="118"/>
      <c r="B350" s="118"/>
      <c r="C350" s="118"/>
      <c r="D350" s="118"/>
      <c r="E350" s="11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c r="AS350" s="48"/>
      <c r="AT350" s="48"/>
      <c r="AU350" s="48"/>
      <c r="AV350" s="48"/>
      <c r="AW350" s="48"/>
      <c r="AX350" s="48"/>
      <c r="AY350" s="48"/>
      <c r="AZ350" s="48"/>
      <c r="BA350" s="48"/>
      <c r="BB350" s="48"/>
      <c r="BC350" s="48"/>
      <c r="BD350" s="48"/>
      <c r="BE350" s="48"/>
      <c r="BF350" s="48"/>
      <c r="BG350" s="48"/>
      <c r="BH350" s="48"/>
      <c r="BI350" s="48"/>
      <c r="BJ350" s="48"/>
      <c r="BK350" s="48"/>
      <c r="BL350" s="48"/>
      <c r="BM350" s="48"/>
      <c r="BN350" s="48"/>
      <c r="BO350" s="48"/>
      <c r="BP350" s="48"/>
      <c r="BQ350" s="48"/>
      <c r="BR350" s="48"/>
      <c r="BS350" s="48"/>
      <c r="BT350" s="48"/>
      <c r="BU350" s="48"/>
      <c r="BV350" s="48"/>
      <c r="BW350" s="48"/>
      <c r="BX350" s="48"/>
      <c r="BY350" s="48"/>
      <c r="BZ350" s="48"/>
      <c r="CA350" s="48"/>
      <c r="CB350" s="48"/>
      <c r="CC350" s="48"/>
      <c r="CD350" s="48"/>
      <c r="CE350" s="48"/>
      <c r="CF350" s="48"/>
      <c r="CG350" s="48"/>
      <c r="CH350" s="48"/>
      <c r="CI350" s="48"/>
      <c r="CJ350" s="48"/>
      <c r="CK350" s="48"/>
      <c r="CL350" s="48"/>
      <c r="CM350" s="48"/>
      <c r="CN350" s="48"/>
      <c r="CO350" s="48"/>
      <c r="CP350" s="48"/>
      <c r="CQ350" s="48"/>
      <c r="CR350" s="48"/>
      <c r="CS350" s="48"/>
      <c r="CT350" s="48"/>
      <c r="CU350" s="48"/>
      <c r="CV350" s="48"/>
      <c r="CW350" s="48"/>
      <c r="CX350" s="48"/>
      <c r="CY350" s="48"/>
      <c r="CZ350" s="48"/>
      <c r="DA350" s="48"/>
      <c r="DB350" s="48"/>
      <c r="DC350" s="48"/>
      <c r="DH350" s="48"/>
      <c r="DI350" s="48"/>
      <c r="DJ350" s="48"/>
      <c r="DL350" s="48"/>
      <c r="DM350" s="48"/>
      <c r="DO350" s="48"/>
      <c r="DQ350" s="48"/>
      <c r="EG350" s="48"/>
      <c r="FQ350" s="255"/>
      <c r="FR350" s="255"/>
      <c r="HR350" s="255"/>
    </row>
    <row r="351" spans="1:226" ht="12.5">
      <c r="A351" s="118"/>
      <c r="B351" s="118"/>
      <c r="C351" s="118"/>
      <c r="D351" s="118"/>
      <c r="E351" s="11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c r="AS351" s="48"/>
      <c r="AT351" s="48"/>
      <c r="AU351" s="48"/>
      <c r="AV351" s="48"/>
      <c r="AW351" s="48"/>
      <c r="AX351" s="48"/>
      <c r="AY351" s="48"/>
      <c r="AZ351" s="48"/>
      <c r="BA351" s="48"/>
      <c r="BB351" s="48"/>
      <c r="BC351" s="48"/>
      <c r="BD351" s="48"/>
      <c r="BE351" s="48"/>
      <c r="BF351" s="48"/>
      <c r="BG351" s="48"/>
      <c r="BH351" s="48"/>
      <c r="BI351" s="48"/>
      <c r="BJ351" s="48"/>
      <c r="BK351" s="48"/>
      <c r="BL351" s="48"/>
      <c r="BM351" s="48"/>
      <c r="BN351" s="48"/>
      <c r="BO351" s="48"/>
      <c r="BP351" s="48"/>
      <c r="BQ351" s="48"/>
      <c r="BR351" s="48"/>
      <c r="BS351" s="48"/>
      <c r="BT351" s="48"/>
      <c r="BU351" s="48"/>
      <c r="BV351" s="48"/>
      <c r="BW351" s="48"/>
      <c r="BX351" s="48"/>
      <c r="BY351" s="48"/>
      <c r="BZ351" s="48"/>
      <c r="CA351" s="48"/>
      <c r="CB351" s="48"/>
      <c r="CC351" s="48"/>
      <c r="CD351" s="48"/>
      <c r="CE351" s="48"/>
      <c r="CF351" s="48"/>
      <c r="CG351" s="48"/>
      <c r="CH351" s="48"/>
      <c r="CI351" s="48"/>
      <c r="CJ351" s="48"/>
      <c r="CK351" s="48"/>
      <c r="CL351" s="48"/>
      <c r="CM351" s="48"/>
      <c r="CN351" s="48"/>
      <c r="CO351" s="48"/>
      <c r="CP351" s="48"/>
      <c r="CQ351" s="48"/>
      <c r="CR351" s="48"/>
      <c r="CS351" s="48"/>
      <c r="CT351" s="48"/>
      <c r="CU351" s="48"/>
      <c r="CV351" s="48"/>
      <c r="CW351" s="48"/>
      <c r="CX351" s="48"/>
      <c r="CY351" s="48"/>
      <c r="CZ351" s="48"/>
      <c r="DA351" s="48"/>
      <c r="DB351" s="48"/>
      <c r="DC351" s="48"/>
      <c r="DH351" s="48"/>
      <c r="DI351" s="48"/>
      <c r="DJ351" s="48"/>
      <c r="DL351" s="48"/>
      <c r="DM351" s="48"/>
      <c r="DO351" s="48"/>
      <c r="DQ351" s="48"/>
      <c r="EG351" s="48"/>
      <c r="FQ351" s="255"/>
      <c r="FR351" s="255"/>
      <c r="HR351" s="255"/>
    </row>
    <row r="352" spans="1:226" ht="12.5">
      <c r="A352" s="118"/>
      <c r="B352" s="118"/>
      <c r="C352" s="118"/>
      <c r="D352" s="118"/>
      <c r="E352" s="11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c r="AS352" s="48"/>
      <c r="AT352" s="48"/>
      <c r="AU352" s="48"/>
      <c r="AV352" s="48"/>
      <c r="AW352" s="48"/>
      <c r="AX352" s="48"/>
      <c r="AY352" s="48"/>
      <c r="AZ352" s="48"/>
      <c r="BA352" s="48"/>
      <c r="BB352" s="48"/>
      <c r="BC352" s="48"/>
      <c r="BD352" s="48"/>
      <c r="BE352" s="48"/>
      <c r="BF352" s="48"/>
      <c r="BG352" s="48"/>
      <c r="BH352" s="48"/>
      <c r="BI352" s="48"/>
      <c r="BJ352" s="48"/>
      <c r="BK352" s="48"/>
      <c r="BL352" s="48"/>
      <c r="BM352" s="48"/>
      <c r="BN352" s="48"/>
      <c r="BO352" s="48"/>
      <c r="BP352" s="48"/>
      <c r="BQ352" s="48"/>
      <c r="BR352" s="48"/>
      <c r="BS352" s="48"/>
      <c r="BT352" s="48"/>
      <c r="BU352" s="48"/>
      <c r="BV352" s="48"/>
      <c r="BW352" s="48"/>
      <c r="BX352" s="48"/>
      <c r="BY352" s="48"/>
      <c r="BZ352" s="48"/>
      <c r="CA352" s="48"/>
      <c r="CB352" s="48"/>
      <c r="CC352" s="48"/>
      <c r="CD352" s="48"/>
      <c r="CE352" s="48"/>
      <c r="CF352" s="48"/>
      <c r="CG352" s="48"/>
      <c r="CH352" s="48"/>
      <c r="CI352" s="48"/>
      <c r="CJ352" s="48"/>
      <c r="CK352" s="48"/>
      <c r="CL352" s="48"/>
      <c r="CM352" s="48"/>
      <c r="CN352" s="48"/>
      <c r="CO352" s="48"/>
      <c r="CP352" s="48"/>
      <c r="CQ352" s="48"/>
      <c r="CR352" s="48"/>
      <c r="CS352" s="48"/>
      <c r="CT352" s="48"/>
      <c r="CU352" s="48"/>
      <c r="CV352" s="48"/>
      <c r="CW352" s="48"/>
      <c r="CX352" s="48"/>
      <c r="CY352" s="48"/>
      <c r="CZ352" s="48"/>
      <c r="DA352" s="48"/>
      <c r="DB352" s="48"/>
      <c r="DC352" s="48"/>
      <c r="DH352" s="48"/>
      <c r="DI352" s="48"/>
      <c r="DJ352" s="48"/>
      <c r="DL352" s="48"/>
      <c r="DM352" s="48"/>
      <c r="DO352" s="48"/>
      <c r="DQ352" s="48"/>
      <c r="EG352" s="48"/>
      <c r="FQ352" s="255"/>
      <c r="FR352" s="255"/>
      <c r="HR352" s="255"/>
    </row>
    <row r="353" spans="1:226" ht="12.5">
      <c r="A353" s="118"/>
      <c r="B353" s="118"/>
      <c r="C353" s="118"/>
      <c r="D353" s="118"/>
      <c r="E353" s="11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c r="AS353" s="48"/>
      <c r="AT353" s="48"/>
      <c r="AU353" s="48"/>
      <c r="AV353" s="48"/>
      <c r="AW353" s="48"/>
      <c r="AX353" s="48"/>
      <c r="AY353" s="48"/>
      <c r="AZ353" s="48"/>
      <c r="BA353" s="48"/>
      <c r="BB353" s="48"/>
      <c r="BC353" s="48"/>
      <c r="BD353" s="48"/>
      <c r="BE353" s="48"/>
      <c r="BF353" s="48"/>
      <c r="BG353" s="48"/>
      <c r="BH353" s="48"/>
      <c r="BI353" s="48"/>
      <c r="BJ353" s="48"/>
      <c r="BK353" s="48"/>
      <c r="BL353" s="48"/>
      <c r="BM353" s="48"/>
      <c r="BN353" s="48"/>
      <c r="BO353" s="48"/>
      <c r="BP353" s="48"/>
      <c r="BQ353" s="48"/>
      <c r="BR353" s="48"/>
      <c r="BS353" s="48"/>
      <c r="BT353" s="48"/>
      <c r="BU353" s="48"/>
      <c r="BV353" s="48"/>
      <c r="BW353" s="48"/>
      <c r="BX353" s="48"/>
      <c r="BY353" s="48"/>
      <c r="BZ353" s="48"/>
      <c r="CA353" s="48"/>
      <c r="CB353" s="48"/>
      <c r="CC353" s="48"/>
      <c r="CD353" s="48"/>
      <c r="CE353" s="48"/>
      <c r="CF353" s="48"/>
      <c r="CG353" s="48"/>
      <c r="CH353" s="48"/>
      <c r="CI353" s="48"/>
      <c r="CJ353" s="48"/>
      <c r="CK353" s="48"/>
      <c r="CL353" s="48"/>
      <c r="CM353" s="48"/>
      <c r="CN353" s="48"/>
      <c r="CO353" s="48"/>
      <c r="CP353" s="48"/>
      <c r="CQ353" s="48"/>
      <c r="CR353" s="48"/>
      <c r="CS353" s="48"/>
      <c r="CT353" s="48"/>
      <c r="CU353" s="48"/>
      <c r="CV353" s="48"/>
      <c r="CW353" s="48"/>
      <c r="CX353" s="48"/>
      <c r="CY353" s="48"/>
      <c r="CZ353" s="48"/>
      <c r="DA353" s="48"/>
      <c r="DB353" s="48"/>
      <c r="DC353" s="48"/>
      <c r="DH353" s="48"/>
      <c r="DI353" s="48"/>
      <c r="DJ353" s="48"/>
      <c r="DL353" s="48"/>
      <c r="DM353" s="48"/>
      <c r="DO353" s="48"/>
      <c r="DQ353" s="48"/>
      <c r="EG353" s="48"/>
      <c r="FQ353" s="255"/>
      <c r="FR353" s="255"/>
      <c r="HR353" s="255"/>
    </row>
    <row r="354" spans="1:226" ht="12.5">
      <c r="A354" s="118"/>
      <c r="B354" s="118"/>
      <c r="C354" s="118"/>
      <c r="D354" s="118"/>
      <c r="E354" s="11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c r="AS354" s="48"/>
      <c r="AT354" s="48"/>
      <c r="AU354" s="48"/>
      <c r="AV354" s="48"/>
      <c r="AW354" s="48"/>
      <c r="AX354" s="48"/>
      <c r="AY354" s="48"/>
      <c r="AZ354" s="48"/>
      <c r="BA354" s="48"/>
      <c r="BB354" s="48"/>
      <c r="BC354" s="48"/>
      <c r="BD354" s="48"/>
      <c r="BE354" s="48"/>
      <c r="BF354" s="48"/>
      <c r="BG354" s="48"/>
      <c r="BH354" s="48"/>
      <c r="BI354" s="48"/>
      <c r="BJ354" s="48"/>
      <c r="BK354" s="48"/>
      <c r="BL354" s="48"/>
      <c r="BM354" s="48"/>
      <c r="BN354" s="48"/>
      <c r="BO354" s="48"/>
      <c r="BP354" s="48"/>
      <c r="BQ354" s="48"/>
      <c r="BR354" s="48"/>
      <c r="BS354" s="48"/>
      <c r="BT354" s="48"/>
      <c r="BU354" s="48"/>
      <c r="BV354" s="48"/>
      <c r="BW354" s="48"/>
      <c r="BX354" s="48"/>
      <c r="BY354" s="48"/>
      <c r="BZ354" s="48"/>
      <c r="CA354" s="48"/>
      <c r="CB354" s="48"/>
      <c r="CC354" s="48"/>
      <c r="CD354" s="48"/>
      <c r="CE354" s="48"/>
      <c r="CF354" s="48"/>
      <c r="CG354" s="48"/>
      <c r="CH354" s="48"/>
      <c r="CI354" s="48"/>
      <c r="CJ354" s="48"/>
      <c r="CK354" s="48"/>
      <c r="CL354" s="48"/>
      <c r="CM354" s="48"/>
      <c r="CN354" s="48"/>
      <c r="CO354" s="48"/>
      <c r="CP354" s="48"/>
      <c r="CQ354" s="48"/>
      <c r="CR354" s="48"/>
      <c r="CS354" s="48"/>
      <c r="CT354" s="48"/>
      <c r="CU354" s="48"/>
      <c r="CV354" s="48"/>
      <c r="CW354" s="48"/>
      <c r="CX354" s="48"/>
      <c r="CY354" s="48"/>
      <c r="CZ354" s="48"/>
      <c r="DA354" s="48"/>
      <c r="DB354" s="48"/>
      <c r="DC354" s="48"/>
      <c r="DH354" s="48"/>
      <c r="DI354" s="48"/>
      <c r="DJ354" s="48"/>
      <c r="DL354" s="48"/>
      <c r="DM354" s="48"/>
      <c r="DO354" s="48"/>
      <c r="DQ354" s="48"/>
      <c r="EG354" s="48"/>
      <c r="FQ354" s="255"/>
      <c r="FR354" s="255"/>
      <c r="HR354" s="255"/>
    </row>
    <row r="355" spans="1:226" ht="12.5">
      <c r="A355" s="118"/>
      <c r="B355" s="118"/>
      <c r="C355" s="118"/>
      <c r="D355" s="118"/>
      <c r="E355" s="11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c r="AS355" s="48"/>
      <c r="AT355" s="48"/>
      <c r="AU355" s="48"/>
      <c r="AV355" s="48"/>
      <c r="AW355" s="48"/>
      <c r="AX355" s="48"/>
      <c r="AY355" s="48"/>
      <c r="AZ355" s="48"/>
      <c r="BA355" s="48"/>
      <c r="BB355" s="48"/>
      <c r="BC355" s="48"/>
      <c r="BD355" s="48"/>
      <c r="BE355" s="48"/>
      <c r="BF355" s="48"/>
      <c r="BG355" s="48"/>
      <c r="BH355" s="48"/>
      <c r="BI355" s="48"/>
      <c r="BJ355" s="48"/>
      <c r="BK355" s="48"/>
      <c r="BL355" s="48"/>
      <c r="BM355" s="48"/>
      <c r="BN355" s="48"/>
      <c r="BO355" s="48"/>
      <c r="BP355" s="48"/>
      <c r="BQ355" s="48"/>
      <c r="BR355" s="48"/>
      <c r="BS355" s="48"/>
      <c r="BT355" s="48"/>
      <c r="BU355" s="48"/>
      <c r="BV355" s="48"/>
      <c r="BW355" s="48"/>
      <c r="BX355" s="48"/>
      <c r="BY355" s="48"/>
      <c r="BZ355" s="48"/>
      <c r="CA355" s="48"/>
      <c r="CB355" s="48"/>
      <c r="CC355" s="48"/>
      <c r="CD355" s="48"/>
      <c r="CE355" s="48"/>
      <c r="CF355" s="48"/>
      <c r="CG355" s="48"/>
      <c r="CH355" s="48"/>
      <c r="CI355" s="48"/>
      <c r="CJ355" s="48"/>
      <c r="CK355" s="48"/>
      <c r="CL355" s="48"/>
      <c r="CM355" s="48"/>
      <c r="CN355" s="48"/>
      <c r="CO355" s="48"/>
      <c r="CP355" s="48"/>
      <c r="CQ355" s="48"/>
      <c r="CR355" s="48"/>
      <c r="CS355" s="48"/>
      <c r="CT355" s="48"/>
      <c r="CU355" s="48"/>
      <c r="CV355" s="48"/>
      <c r="CW355" s="48"/>
      <c r="CX355" s="48"/>
      <c r="CY355" s="48"/>
      <c r="CZ355" s="48"/>
      <c r="DA355" s="48"/>
      <c r="DB355" s="48"/>
      <c r="DC355" s="48"/>
      <c r="DH355" s="48"/>
      <c r="DI355" s="48"/>
      <c r="DJ355" s="48"/>
      <c r="DL355" s="48"/>
      <c r="DM355" s="48"/>
      <c r="DO355" s="48"/>
      <c r="DQ355" s="48"/>
      <c r="EG355" s="48"/>
      <c r="FQ355" s="255"/>
      <c r="FR355" s="255"/>
      <c r="HR355" s="255"/>
    </row>
    <row r="356" spans="1:226" ht="12.5">
      <c r="A356" s="118"/>
      <c r="B356" s="118"/>
      <c r="C356" s="118"/>
      <c r="D356" s="118"/>
      <c r="E356" s="11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c r="AS356" s="48"/>
      <c r="AT356" s="48"/>
      <c r="AU356" s="48"/>
      <c r="AV356" s="48"/>
      <c r="AW356" s="48"/>
      <c r="AX356" s="48"/>
      <c r="AY356" s="48"/>
      <c r="AZ356" s="48"/>
      <c r="BA356" s="48"/>
      <c r="BB356" s="48"/>
      <c r="BC356" s="48"/>
      <c r="BD356" s="48"/>
      <c r="BE356" s="48"/>
      <c r="BF356" s="48"/>
      <c r="BG356" s="48"/>
      <c r="BH356" s="48"/>
      <c r="BI356" s="48"/>
      <c r="BJ356" s="48"/>
      <c r="BK356" s="48"/>
      <c r="BL356" s="48"/>
      <c r="BM356" s="48"/>
      <c r="BN356" s="48"/>
      <c r="BO356" s="48"/>
      <c r="BP356" s="48"/>
      <c r="BQ356" s="48"/>
      <c r="BR356" s="48"/>
      <c r="BS356" s="48"/>
      <c r="BT356" s="48"/>
      <c r="BU356" s="48"/>
      <c r="BV356" s="48"/>
      <c r="BW356" s="48"/>
      <c r="BX356" s="48"/>
      <c r="BY356" s="48"/>
      <c r="BZ356" s="48"/>
      <c r="CA356" s="48"/>
      <c r="CB356" s="48"/>
      <c r="CC356" s="48"/>
      <c r="CD356" s="48"/>
      <c r="CE356" s="48"/>
      <c r="CF356" s="48"/>
      <c r="CG356" s="48"/>
      <c r="CH356" s="48"/>
      <c r="CI356" s="48"/>
      <c r="CJ356" s="48"/>
      <c r="CK356" s="48"/>
      <c r="CL356" s="48"/>
      <c r="CM356" s="48"/>
      <c r="CN356" s="48"/>
      <c r="CO356" s="48"/>
      <c r="CP356" s="48"/>
      <c r="CQ356" s="48"/>
      <c r="CR356" s="48"/>
      <c r="CS356" s="48"/>
      <c r="CT356" s="48"/>
      <c r="CU356" s="48"/>
      <c r="CV356" s="48"/>
      <c r="CW356" s="48"/>
      <c r="CX356" s="48"/>
      <c r="CY356" s="48"/>
      <c r="CZ356" s="48"/>
      <c r="DA356" s="48"/>
      <c r="DB356" s="48"/>
      <c r="DC356" s="48"/>
      <c r="DH356" s="48"/>
      <c r="DI356" s="48"/>
      <c r="DJ356" s="48"/>
      <c r="DL356" s="48"/>
      <c r="DM356" s="48"/>
      <c r="DO356" s="48"/>
      <c r="DQ356" s="48"/>
      <c r="EG356" s="48"/>
      <c r="FQ356" s="255"/>
      <c r="FR356" s="255"/>
      <c r="HR356" s="255"/>
    </row>
    <row r="357" spans="1:226" ht="12.5">
      <c r="A357" s="118"/>
      <c r="B357" s="118"/>
      <c r="C357" s="118"/>
      <c r="D357" s="118"/>
      <c r="E357" s="11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c r="AS357" s="48"/>
      <c r="AT357" s="48"/>
      <c r="AU357" s="48"/>
      <c r="AV357" s="48"/>
      <c r="AW357" s="48"/>
      <c r="AX357" s="48"/>
      <c r="AY357" s="48"/>
      <c r="AZ357" s="48"/>
      <c r="BA357" s="48"/>
      <c r="BB357" s="48"/>
      <c r="BC357" s="48"/>
      <c r="BD357" s="48"/>
      <c r="BE357" s="48"/>
      <c r="BF357" s="48"/>
      <c r="BG357" s="48"/>
      <c r="BH357" s="48"/>
      <c r="BI357" s="48"/>
      <c r="BJ357" s="48"/>
      <c r="BK357" s="48"/>
      <c r="BL357" s="48"/>
      <c r="BM357" s="48"/>
      <c r="BN357" s="48"/>
      <c r="BO357" s="48"/>
      <c r="BP357" s="48"/>
      <c r="BQ357" s="48"/>
      <c r="BR357" s="48"/>
      <c r="BS357" s="48"/>
      <c r="BT357" s="48"/>
      <c r="BU357" s="48"/>
      <c r="BV357" s="48"/>
      <c r="BW357" s="48"/>
      <c r="BX357" s="48"/>
      <c r="BY357" s="48"/>
      <c r="BZ357" s="48"/>
      <c r="CA357" s="48"/>
      <c r="CB357" s="48"/>
      <c r="CC357" s="48"/>
      <c r="CD357" s="48"/>
      <c r="CE357" s="48"/>
      <c r="CF357" s="48"/>
      <c r="CG357" s="48"/>
      <c r="CH357" s="48"/>
      <c r="CI357" s="48"/>
      <c r="CJ357" s="48"/>
      <c r="CK357" s="48"/>
      <c r="CL357" s="48"/>
      <c r="CM357" s="48"/>
      <c r="CN357" s="48"/>
      <c r="CO357" s="48"/>
      <c r="CP357" s="48"/>
      <c r="CQ357" s="48"/>
      <c r="CR357" s="48"/>
      <c r="CS357" s="48"/>
      <c r="CT357" s="48"/>
      <c r="CU357" s="48"/>
      <c r="CV357" s="48"/>
      <c r="CW357" s="48"/>
      <c r="CX357" s="48"/>
      <c r="CY357" s="48"/>
      <c r="CZ357" s="48"/>
      <c r="DA357" s="48"/>
      <c r="DB357" s="48"/>
      <c r="DC357" s="48"/>
      <c r="DH357" s="48"/>
      <c r="DI357" s="48"/>
      <c r="DJ357" s="48"/>
      <c r="DL357" s="48"/>
      <c r="DM357" s="48"/>
      <c r="DO357" s="48"/>
      <c r="DQ357" s="48"/>
      <c r="EG357" s="48"/>
      <c r="FQ357" s="255"/>
      <c r="FR357" s="255"/>
      <c r="HR357" s="255"/>
    </row>
    <row r="358" spans="1:226" ht="12.5">
      <c r="A358" s="118"/>
      <c r="B358" s="118"/>
      <c r="C358" s="118"/>
      <c r="D358" s="118"/>
      <c r="E358" s="11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c r="AS358" s="48"/>
      <c r="AT358" s="48"/>
      <c r="AU358" s="48"/>
      <c r="AV358" s="48"/>
      <c r="AW358" s="48"/>
      <c r="AX358" s="48"/>
      <c r="AY358" s="48"/>
      <c r="AZ358" s="48"/>
      <c r="BA358" s="48"/>
      <c r="BB358" s="48"/>
      <c r="BC358" s="48"/>
      <c r="BD358" s="48"/>
      <c r="BE358" s="48"/>
      <c r="BF358" s="48"/>
      <c r="BG358" s="48"/>
      <c r="BH358" s="48"/>
      <c r="BI358" s="48"/>
      <c r="BJ358" s="48"/>
      <c r="BK358" s="48"/>
      <c r="BL358" s="48"/>
      <c r="BM358" s="48"/>
      <c r="BN358" s="48"/>
      <c r="BO358" s="48"/>
      <c r="BP358" s="48"/>
      <c r="BQ358" s="48"/>
      <c r="BR358" s="48"/>
      <c r="BS358" s="48"/>
      <c r="BT358" s="48"/>
      <c r="BU358" s="48"/>
      <c r="BV358" s="48"/>
      <c r="BW358" s="48"/>
      <c r="BX358" s="48"/>
      <c r="BY358" s="48"/>
      <c r="BZ358" s="48"/>
      <c r="CA358" s="48"/>
      <c r="CB358" s="48"/>
      <c r="CC358" s="48"/>
      <c r="CD358" s="48"/>
      <c r="CE358" s="48"/>
      <c r="CF358" s="48"/>
      <c r="CG358" s="48"/>
      <c r="CH358" s="48"/>
      <c r="CI358" s="48"/>
      <c r="CJ358" s="48"/>
      <c r="CK358" s="48"/>
      <c r="CL358" s="48"/>
      <c r="CM358" s="48"/>
      <c r="CN358" s="48"/>
      <c r="CO358" s="48"/>
      <c r="CP358" s="48"/>
      <c r="CQ358" s="48"/>
      <c r="CR358" s="48"/>
      <c r="CS358" s="48"/>
      <c r="CT358" s="48"/>
      <c r="CU358" s="48"/>
      <c r="CV358" s="48"/>
      <c r="CW358" s="48"/>
      <c r="CX358" s="48"/>
      <c r="CY358" s="48"/>
      <c r="CZ358" s="48"/>
      <c r="DA358" s="48"/>
      <c r="DB358" s="48"/>
      <c r="DC358" s="48"/>
      <c r="DH358" s="48"/>
      <c r="DI358" s="48"/>
      <c r="DJ358" s="48"/>
      <c r="DL358" s="48"/>
      <c r="DM358" s="48"/>
      <c r="DO358" s="48"/>
      <c r="DQ358" s="48"/>
      <c r="EG358" s="48"/>
      <c r="FQ358" s="255"/>
      <c r="FR358" s="255"/>
      <c r="HR358" s="255"/>
    </row>
    <row r="359" spans="1:226" ht="12.5">
      <c r="A359" s="118"/>
      <c r="B359" s="118"/>
      <c r="C359" s="118"/>
      <c r="D359" s="118"/>
      <c r="E359" s="11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c r="AS359" s="48"/>
      <c r="AT359" s="48"/>
      <c r="AU359" s="48"/>
      <c r="AV359" s="48"/>
      <c r="AW359" s="48"/>
      <c r="AX359" s="48"/>
      <c r="AY359" s="48"/>
      <c r="AZ359" s="48"/>
      <c r="BA359" s="48"/>
      <c r="BB359" s="48"/>
      <c r="BC359" s="48"/>
      <c r="BD359" s="48"/>
      <c r="BE359" s="48"/>
      <c r="BF359" s="48"/>
      <c r="BG359" s="48"/>
      <c r="BH359" s="48"/>
      <c r="BI359" s="48"/>
      <c r="BJ359" s="48"/>
      <c r="BK359" s="48"/>
      <c r="BL359" s="48"/>
      <c r="BM359" s="48"/>
      <c r="BN359" s="48"/>
      <c r="BO359" s="48"/>
      <c r="BP359" s="48"/>
      <c r="BQ359" s="48"/>
      <c r="BR359" s="48"/>
      <c r="BS359" s="48"/>
      <c r="BT359" s="48"/>
      <c r="BU359" s="48"/>
      <c r="BV359" s="48"/>
      <c r="BW359" s="48"/>
      <c r="BX359" s="48"/>
      <c r="BY359" s="48"/>
      <c r="BZ359" s="48"/>
      <c r="CA359" s="48"/>
      <c r="CB359" s="48"/>
      <c r="CC359" s="48"/>
      <c r="CD359" s="48"/>
      <c r="CE359" s="48"/>
      <c r="CF359" s="48"/>
      <c r="CG359" s="48"/>
      <c r="CH359" s="48"/>
      <c r="CI359" s="48"/>
      <c r="CJ359" s="48"/>
      <c r="CK359" s="48"/>
      <c r="CL359" s="48"/>
      <c r="CM359" s="48"/>
      <c r="CN359" s="48"/>
      <c r="CO359" s="48"/>
      <c r="CP359" s="48"/>
      <c r="CQ359" s="48"/>
      <c r="CR359" s="48"/>
      <c r="CS359" s="48"/>
      <c r="CT359" s="48"/>
      <c r="CU359" s="48"/>
      <c r="CV359" s="48"/>
      <c r="CW359" s="48"/>
      <c r="CX359" s="48"/>
      <c r="CY359" s="48"/>
      <c r="CZ359" s="48"/>
      <c r="DA359" s="48"/>
      <c r="DB359" s="48"/>
      <c r="DC359" s="48"/>
      <c r="DH359" s="48"/>
      <c r="DI359" s="48"/>
      <c r="DJ359" s="48"/>
      <c r="DL359" s="48"/>
      <c r="DM359" s="48"/>
      <c r="DO359" s="48"/>
      <c r="DQ359" s="48"/>
      <c r="EG359" s="48"/>
      <c r="FQ359" s="255"/>
      <c r="FR359" s="255"/>
      <c r="HR359" s="255"/>
    </row>
    <row r="360" spans="1:226" ht="12.5">
      <c r="A360" s="118"/>
      <c r="B360" s="118"/>
      <c r="C360" s="118"/>
      <c r="D360" s="118"/>
      <c r="E360" s="11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c r="AS360" s="48"/>
      <c r="AT360" s="48"/>
      <c r="AU360" s="48"/>
      <c r="AV360" s="48"/>
      <c r="AW360" s="48"/>
      <c r="AX360" s="48"/>
      <c r="AY360" s="48"/>
      <c r="AZ360" s="48"/>
      <c r="BA360" s="48"/>
      <c r="BB360" s="48"/>
      <c r="BC360" s="48"/>
      <c r="BD360" s="48"/>
      <c r="BE360" s="48"/>
      <c r="BF360" s="48"/>
      <c r="BG360" s="48"/>
      <c r="BH360" s="48"/>
      <c r="BI360" s="48"/>
      <c r="BJ360" s="48"/>
      <c r="BK360" s="48"/>
      <c r="BL360" s="48"/>
      <c r="BM360" s="48"/>
      <c r="BN360" s="48"/>
      <c r="BO360" s="48"/>
      <c r="BP360" s="48"/>
      <c r="BQ360" s="48"/>
      <c r="BR360" s="48"/>
      <c r="BS360" s="48"/>
      <c r="BT360" s="48"/>
      <c r="BU360" s="48"/>
      <c r="BV360" s="48"/>
      <c r="BW360" s="48"/>
      <c r="BX360" s="48"/>
      <c r="BY360" s="48"/>
      <c r="BZ360" s="48"/>
      <c r="CA360" s="48"/>
      <c r="CB360" s="48"/>
      <c r="CC360" s="48"/>
      <c r="CD360" s="48"/>
      <c r="CE360" s="48"/>
      <c r="CF360" s="48"/>
      <c r="CG360" s="48"/>
      <c r="CH360" s="48"/>
      <c r="CI360" s="48"/>
      <c r="CJ360" s="48"/>
      <c r="CK360" s="48"/>
      <c r="CL360" s="48"/>
      <c r="CM360" s="48"/>
      <c r="CN360" s="48"/>
      <c r="CO360" s="48"/>
      <c r="CP360" s="48"/>
      <c r="CQ360" s="48"/>
      <c r="CR360" s="48"/>
      <c r="CS360" s="48"/>
      <c r="CT360" s="48"/>
      <c r="CU360" s="48"/>
      <c r="CV360" s="48"/>
      <c r="CW360" s="48"/>
      <c r="CX360" s="48"/>
      <c r="CY360" s="48"/>
      <c r="CZ360" s="48"/>
      <c r="DA360" s="48"/>
      <c r="DB360" s="48"/>
      <c r="DC360" s="48"/>
      <c r="DH360" s="48"/>
      <c r="DI360" s="48"/>
      <c r="DJ360" s="48"/>
      <c r="DL360" s="48"/>
      <c r="DM360" s="48"/>
      <c r="DO360" s="48"/>
      <c r="DQ360" s="48"/>
      <c r="EG360" s="48"/>
      <c r="FQ360" s="255"/>
      <c r="FR360" s="255"/>
      <c r="HR360" s="255"/>
    </row>
    <row r="361" spans="1:226" ht="12.5">
      <c r="A361" s="118"/>
      <c r="B361" s="118"/>
      <c r="C361" s="118"/>
      <c r="D361" s="118"/>
      <c r="E361" s="11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c r="AS361" s="48"/>
      <c r="AT361" s="48"/>
      <c r="AU361" s="48"/>
      <c r="AV361" s="48"/>
      <c r="AW361" s="48"/>
      <c r="AX361" s="48"/>
      <c r="AY361" s="48"/>
      <c r="AZ361" s="48"/>
      <c r="BA361" s="48"/>
      <c r="BB361" s="48"/>
      <c r="BC361" s="48"/>
      <c r="BD361" s="48"/>
      <c r="BE361" s="48"/>
      <c r="BF361" s="48"/>
      <c r="BG361" s="48"/>
      <c r="BH361" s="48"/>
      <c r="BI361" s="48"/>
      <c r="BJ361" s="48"/>
      <c r="BK361" s="48"/>
      <c r="BL361" s="48"/>
      <c r="BM361" s="48"/>
      <c r="BN361" s="48"/>
      <c r="BO361" s="48"/>
      <c r="BP361" s="48"/>
      <c r="BQ361" s="48"/>
      <c r="BR361" s="48"/>
      <c r="BS361" s="48"/>
      <c r="BT361" s="48"/>
      <c r="BU361" s="48"/>
      <c r="BV361" s="48"/>
      <c r="BW361" s="48"/>
      <c r="BX361" s="48"/>
      <c r="BY361" s="48"/>
      <c r="BZ361" s="48"/>
      <c r="CA361" s="48"/>
      <c r="CB361" s="48"/>
      <c r="CC361" s="48"/>
      <c r="CD361" s="48"/>
      <c r="CE361" s="48"/>
      <c r="CF361" s="48"/>
      <c r="CG361" s="48"/>
      <c r="CH361" s="48"/>
      <c r="CI361" s="48"/>
      <c r="CJ361" s="48"/>
      <c r="CK361" s="48"/>
      <c r="CL361" s="48"/>
      <c r="CM361" s="48"/>
      <c r="CN361" s="48"/>
      <c r="CO361" s="48"/>
      <c r="CP361" s="48"/>
      <c r="CQ361" s="48"/>
      <c r="CR361" s="48"/>
      <c r="CS361" s="48"/>
      <c r="CT361" s="48"/>
      <c r="CU361" s="48"/>
      <c r="CV361" s="48"/>
      <c r="CW361" s="48"/>
      <c r="CX361" s="48"/>
      <c r="CY361" s="48"/>
      <c r="CZ361" s="48"/>
      <c r="DA361" s="48"/>
      <c r="DB361" s="48"/>
      <c r="DC361" s="48"/>
      <c r="DH361" s="48"/>
      <c r="DI361" s="48"/>
      <c r="DJ361" s="48"/>
      <c r="DL361" s="48"/>
      <c r="DM361" s="48"/>
      <c r="DO361" s="48"/>
      <c r="DQ361" s="48"/>
      <c r="EG361" s="48"/>
      <c r="FQ361" s="255"/>
      <c r="FR361" s="255"/>
      <c r="HR361" s="255"/>
    </row>
    <row r="362" spans="1:226" ht="12.5">
      <c r="A362" s="118"/>
      <c r="B362" s="118"/>
      <c r="C362" s="118"/>
      <c r="D362" s="118"/>
      <c r="E362" s="11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c r="AS362" s="48"/>
      <c r="AT362" s="48"/>
      <c r="AU362" s="48"/>
      <c r="AV362" s="48"/>
      <c r="AW362" s="48"/>
      <c r="AX362" s="48"/>
      <c r="AY362" s="48"/>
      <c r="AZ362" s="48"/>
      <c r="BA362" s="48"/>
      <c r="BB362" s="48"/>
      <c r="BC362" s="48"/>
      <c r="BD362" s="48"/>
      <c r="BE362" s="48"/>
      <c r="BF362" s="48"/>
      <c r="BG362" s="48"/>
      <c r="BH362" s="48"/>
      <c r="BI362" s="48"/>
      <c r="BJ362" s="48"/>
      <c r="BK362" s="48"/>
      <c r="BL362" s="48"/>
      <c r="BM362" s="48"/>
      <c r="BN362" s="48"/>
      <c r="BO362" s="48"/>
      <c r="BP362" s="48"/>
      <c r="BQ362" s="48"/>
      <c r="BR362" s="48"/>
      <c r="BS362" s="48"/>
      <c r="BT362" s="48"/>
      <c r="BU362" s="48"/>
      <c r="BV362" s="48"/>
      <c r="BW362" s="48"/>
      <c r="BX362" s="48"/>
      <c r="BY362" s="48"/>
      <c r="BZ362" s="48"/>
      <c r="CA362" s="48"/>
      <c r="CB362" s="48"/>
      <c r="CC362" s="48"/>
      <c r="CD362" s="48"/>
      <c r="CE362" s="48"/>
      <c r="CF362" s="48"/>
      <c r="CG362" s="48"/>
      <c r="CH362" s="48"/>
      <c r="CI362" s="48"/>
      <c r="CJ362" s="48"/>
      <c r="CK362" s="48"/>
      <c r="CL362" s="48"/>
      <c r="CM362" s="48"/>
      <c r="CN362" s="48"/>
      <c r="CO362" s="48"/>
      <c r="CP362" s="48"/>
      <c r="CQ362" s="48"/>
      <c r="CR362" s="48"/>
      <c r="CS362" s="48"/>
      <c r="CT362" s="48"/>
      <c r="CU362" s="48"/>
      <c r="CV362" s="48"/>
      <c r="CW362" s="48"/>
      <c r="CX362" s="48"/>
      <c r="CY362" s="48"/>
      <c r="CZ362" s="48"/>
      <c r="DA362" s="48"/>
      <c r="DB362" s="48"/>
      <c r="DC362" s="48"/>
      <c r="DH362" s="48"/>
      <c r="DI362" s="48"/>
      <c r="DJ362" s="48"/>
      <c r="DL362" s="48"/>
      <c r="DM362" s="48"/>
      <c r="DO362" s="48"/>
      <c r="DQ362" s="48"/>
      <c r="EG362" s="48"/>
      <c r="FQ362" s="255"/>
      <c r="FR362" s="255"/>
      <c r="HR362" s="255"/>
    </row>
    <row r="363" spans="1:226" ht="12.5">
      <c r="A363" s="118"/>
      <c r="B363" s="118"/>
      <c r="C363" s="118"/>
      <c r="D363" s="118"/>
      <c r="E363" s="11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c r="AS363" s="48"/>
      <c r="AT363" s="48"/>
      <c r="AU363" s="48"/>
      <c r="AV363" s="48"/>
      <c r="AW363" s="48"/>
      <c r="AX363" s="48"/>
      <c r="AY363" s="48"/>
      <c r="AZ363" s="48"/>
      <c r="BA363" s="48"/>
      <c r="BB363" s="48"/>
      <c r="BC363" s="48"/>
      <c r="BD363" s="48"/>
      <c r="BE363" s="48"/>
      <c r="BF363" s="48"/>
      <c r="BG363" s="48"/>
      <c r="BH363" s="48"/>
      <c r="BI363" s="48"/>
      <c r="BJ363" s="48"/>
      <c r="BK363" s="48"/>
      <c r="BL363" s="48"/>
      <c r="BM363" s="48"/>
      <c r="BN363" s="48"/>
      <c r="BO363" s="48"/>
      <c r="BP363" s="48"/>
      <c r="BQ363" s="48"/>
      <c r="BR363" s="48"/>
      <c r="BS363" s="48"/>
      <c r="BT363" s="48"/>
      <c r="BU363" s="48"/>
      <c r="BV363" s="48"/>
      <c r="BW363" s="48"/>
      <c r="BX363" s="48"/>
      <c r="BY363" s="48"/>
      <c r="BZ363" s="48"/>
      <c r="CA363" s="48"/>
      <c r="CB363" s="48"/>
      <c r="CC363" s="48"/>
      <c r="CD363" s="48"/>
      <c r="CE363" s="48"/>
      <c r="CF363" s="48"/>
      <c r="CG363" s="48"/>
      <c r="CH363" s="48"/>
      <c r="CI363" s="48"/>
      <c r="CJ363" s="48"/>
      <c r="CK363" s="48"/>
      <c r="CL363" s="48"/>
      <c r="CM363" s="48"/>
      <c r="CN363" s="48"/>
      <c r="CO363" s="48"/>
      <c r="CP363" s="48"/>
      <c r="CQ363" s="48"/>
      <c r="CR363" s="48"/>
      <c r="CS363" s="48"/>
      <c r="CT363" s="48"/>
      <c r="CU363" s="48"/>
      <c r="CV363" s="48"/>
      <c r="CW363" s="48"/>
      <c r="CX363" s="48"/>
      <c r="CY363" s="48"/>
      <c r="CZ363" s="48"/>
      <c r="DA363" s="48"/>
      <c r="DB363" s="48"/>
      <c r="DC363" s="48"/>
      <c r="DH363" s="48"/>
      <c r="DI363" s="48"/>
      <c r="DJ363" s="48"/>
      <c r="DL363" s="48"/>
      <c r="DM363" s="48"/>
      <c r="DO363" s="48"/>
      <c r="DQ363" s="48"/>
      <c r="EG363" s="48"/>
      <c r="FQ363" s="255"/>
      <c r="FR363" s="255"/>
      <c r="HR363" s="255"/>
    </row>
    <row r="364" spans="1:226" ht="12.5">
      <c r="A364" s="118"/>
      <c r="B364" s="118"/>
      <c r="C364" s="118"/>
      <c r="D364" s="118"/>
      <c r="E364" s="11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c r="AS364" s="48"/>
      <c r="AT364" s="48"/>
      <c r="AU364" s="48"/>
      <c r="AV364" s="48"/>
      <c r="AW364" s="48"/>
      <c r="AX364" s="48"/>
      <c r="AY364" s="48"/>
      <c r="AZ364" s="48"/>
      <c r="BA364" s="48"/>
      <c r="BB364" s="48"/>
      <c r="BC364" s="48"/>
      <c r="BD364" s="48"/>
      <c r="BE364" s="48"/>
      <c r="BF364" s="48"/>
      <c r="BG364" s="48"/>
      <c r="BH364" s="48"/>
      <c r="BI364" s="48"/>
      <c r="BJ364" s="48"/>
      <c r="BK364" s="48"/>
      <c r="BL364" s="48"/>
      <c r="BM364" s="48"/>
      <c r="BN364" s="48"/>
      <c r="BO364" s="48"/>
      <c r="BP364" s="48"/>
      <c r="BQ364" s="48"/>
      <c r="BR364" s="48"/>
      <c r="BS364" s="48"/>
      <c r="BT364" s="48"/>
      <c r="BU364" s="48"/>
      <c r="BV364" s="48"/>
      <c r="BW364" s="48"/>
      <c r="BX364" s="48"/>
      <c r="BY364" s="48"/>
      <c r="BZ364" s="48"/>
      <c r="CA364" s="48"/>
      <c r="CB364" s="48"/>
      <c r="CC364" s="48"/>
      <c r="CD364" s="48"/>
      <c r="CE364" s="48"/>
      <c r="CF364" s="48"/>
      <c r="CG364" s="48"/>
      <c r="CH364" s="48"/>
      <c r="CI364" s="48"/>
      <c r="CJ364" s="48"/>
      <c r="CK364" s="48"/>
      <c r="CL364" s="48"/>
      <c r="CM364" s="48"/>
      <c r="CN364" s="48"/>
      <c r="CO364" s="48"/>
      <c r="CP364" s="48"/>
      <c r="CQ364" s="48"/>
      <c r="CR364" s="48"/>
      <c r="CS364" s="48"/>
      <c r="CT364" s="48"/>
      <c r="CU364" s="48"/>
      <c r="CV364" s="48"/>
      <c r="CW364" s="48"/>
      <c r="CX364" s="48"/>
      <c r="CY364" s="48"/>
      <c r="CZ364" s="48"/>
      <c r="DA364" s="48"/>
      <c r="DB364" s="48"/>
      <c r="DC364" s="48"/>
      <c r="DH364" s="48"/>
      <c r="DI364" s="48"/>
      <c r="DJ364" s="48"/>
      <c r="DL364" s="48"/>
      <c r="DM364" s="48"/>
      <c r="DO364" s="48"/>
      <c r="DQ364" s="48"/>
      <c r="EG364" s="48"/>
      <c r="FQ364" s="255"/>
      <c r="FR364" s="255"/>
      <c r="HR364" s="255"/>
    </row>
    <row r="365" spans="1:226" ht="12.5">
      <c r="A365" s="118"/>
      <c r="B365" s="118"/>
      <c r="C365" s="118"/>
      <c r="D365" s="118"/>
      <c r="E365" s="11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c r="AS365" s="48"/>
      <c r="AT365" s="48"/>
      <c r="AU365" s="48"/>
      <c r="AV365" s="48"/>
      <c r="AW365" s="48"/>
      <c r="AX365" s="48"/>
      <c r="AY365" s="48"/>
      <c r="AZ365" s="48"/>
      <c r="BA365" s="48"/>
      <c r="BB365" s="48"/>
      <c r="BC365" s="48"/>
      <c r="BD365" s="48"/>
      <c r="BE365" s="48"/>
      <c r="BF365" s="48"/>
      <c r="BG365" s="48"/>
      <c r="BH365" s="48"/>
      <c r="BI365" s="48"/>
      <c r="BJ365" s="48"/>
      <c r="BK365" s="48"/>
      <c r="BL365" s="48"/>
      <c r="BM365" s="48"/>
      <c r="BN365" s="48"/>
      <c r="BO365" s="48"/>
      <c r="BP365" s="48"/>
      <c r="BQ365" s="48"/>
      <c r="BR365" s="48"/>
      <c r="BS365" s="48"/>
      <c r="BT365" s="48"/>
      <c r="BU365" s="48"/>
      <c r="BV365" s="48"/>
      <c r="BW365" s="48"/>
      <c r="BX365" s="48"/>
      <c r="BY365" s="48"/>
      <c r="BZ365" s="48"/>
      <c r="CA365" s="48"/>
      <c r="CB365" s="48"/>
      <c r="CC365" s="48"/>
      <c r="CD365" s="48"/>
      <c r="CE365" s="48"/>
      <c r="CF365" s="48"/>
      <c r="CG365" s="48"/>
      <c r="CH365" s="48"/>
      <c r="CI365" s="48"/>
      <c r="CJ365" s="48"/>
      <c r="CK365" s="48"/>
      <c r="CL365" s="48"/>
      <c r="CM365" s="48"/>
      <c r="CN365" s="48"/>
      <c r="CO365" s="48"/>
      <c r="CP365" s="48"/>
      <c r="CQ365" s="48"/>
      <c r="CR365" s="48"/>
      <c r="CS365" s="48"/>
      <c r="CT365" s="48"/>
      <c r="CU365" s="48"/>
      <c r="CV365" s="48"/>
      <c r="CW365" s="48"/>
      <c r="CX365" s="48"/>
      <c r="CY365" s="48"/>
      <c r="CZ365" s="48"/>
      <c r="DA365" s="48"/>
      <c r="DB365" s="48"/>
      <c r="DC365" s="48"/>
      <c r="DH365" s="48"/>
      <c r="DI365" s="48"/>
      <c r="DJ365" s="48"/>
      <c r="DL365" s="48"/>
      <c r="DM365" s="48"/>
      <c r="DO365" s="48"/>
      <c r="DQ365" s="48"/>
      <c r="EG365" s="48"/>
      <c r="FQ365" s="255"/>
      <c r="FR365" s="255"/>
      <c r="HR365" s="255"/>
    </row>
    <row r="366" spans="1:226" ht="12.5">
      <c r="A366" s="118"/>
      <c r="B366" s="118"/>
      <c r="C366" s="118"/>
      <c r="D366" s="118"/>
      <c r="E366" s="11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c r="AS366" s="48"/>
      <c r="AT366" s="48"/>
      <c r="AU366" s="48"/>
      <c r="AV366" s="48"/>
      <c r="AW366" s="48"/>
      <c r="AX366" s="48"/>
      <c r="AY366" s="48"/>
      <c r="AZ366" s="48"/>
      <c r="BA366" s="48"/>
      <c r="BB366" s="48"/>
      <c r="BC366" s="48"/>
      <c r="BD366" s="48"/>
      <c r="BE366" s="48"/>
      <c r="BF366" s="48"/>
      <c r="BG366" s="48"/>
      <c r="BH366" s="48"/>
      <c r="BI366" s="48"/>
      <c r="BJ366" s="48"/>
      <c r="BK366" s="48"/>
      <c r="BL366" s="48"/>
      <c r="BM366" s="48"/>
      <c r="BN366" s="48"/>
      <c r="BO366" s="48"/>
      <c r="BP366" s="48"/>
      <c r="BQ366" s="48"/>
      <c r="BR366" s="48"/>
      <c r="BS366" s="48"/>
      <c r="BT366" s="48"/>
      <c r="BU366" s="48"/>
      <c r="BV366" s="48"/>
      <c r="BW366" s="48"/>
      <c r="BX366" s="48"/>
      <c r="BY366" s="48"/>
      <c r="BZ366" s="48"/>
      <c r="CA366" s="48"/>
      <c r="CB366" s="48"/>
      <c r="CC366" s="48"/>
      <c r="CD366" s="48"/>
      <c r="CE366" s="48"/>
      <c r="CF366" s="48"/>
      <c r="CG366" s="48"/>
      <c r="CH366" s="48"/>
      <c r="CI366" s="48"/>
      <c r="CJ366" s="48"/>
      <c r="CK366" s="48"/>
      <c r="CL366" s="48"/>
      <c r="CM366" s="48"/>
      <c r="CN366" s="48"/>
      <c r="CO366" s="48"/>
      <c r="CP366" s="48"/>
      <c r="CQ366" s="48"/>
      <c r="CR366" s="48"/>
      <c r="CS366" s="48"/>
      <c r="CT366" s="48"/>
      <c r="CU366" s="48"/>
      <c r="CV366" s="48"/>
      <c r="CW366" s="48"/>
      <c r="CX366" s="48"/>
      <c r="CY366" s="48"/>
      <c r="CZ366" s="48"/>
      <c r="DA366" s="48"/>
      <c r="DB366" s="48"/>
      <c r="DC366" s="48"/>
      <c r="DH366" s="48"/>
      <c r="DI366" s="48"/>
      <c r="DJ366" s="48"/>
      <c r="DL366" s="48"/>
      <c r="DM366" s="48"/>
      <c r="DO366" s="48"/>
      <c r="DQ366" s="48"/>
      <c r="EG366" s="48"/>
      <c r="FQ366" s="255"/>
      <c r="FR366" s="255"/>
      <c r="HR366" s="255"/>
    </row>
    <row r="367" spans="1:226" ht="12.5">
      <c r="A367" s="118"/>
      <c r="B367" s="118"/>
      <c r="C367" s="118"/>
      <c r="D367" s="118"/>
      <c r="E367" s="11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c r="AS367" s="48"/>
      <c r="AT367" s="48"/>
      <c r="AU367" s="48"/>
      <c r="AV367" s="48"/>
      <c r="AW367" s="48"/>
      <c r="AX367" s="48"/>
      <c r="AY367" s="48"/>
      <c r="AZ367" s="48"/>
      <c r="BA367" s="48"/>
      <c r="BB367" s="48"/>
      <c r="BC367" s="48"/>
      <c r="BD367" s="48"/>
      <c r="BE367" s="48"/>
      <c r="BF367" s="48"/>
      <c r="BG367" s="48"/>
      <c r="BH367" s="48"/>
      <c r="BI367" s="48"/>
      <c r="BJ367" s="48"/>
      <c r="BK367" s="48"/>
      <c r="BL367" s="48"/>
      <c r="BM367" s="48"/>
      <c r="BN367" s="48"/>
      <c r="BO367" s="48"/>
      <c r="BP367" s="48"/>
      <c r="BQ367" s="48"/>
      <c r="BR367" s="48"/>
      <c r="BS367" s="48"/>
      <c r="BT367" s="48"/>
      <c r="BU367" s="48"/>
      <c r="BV367" s="48"/>
      <c r="BW367" s="48"/>
      <c r="BX367" s="48"/>
      <c r="BY367" s="48"/>
      <c r="BZ367" s="48"/>
      <c r="CA367" s="48"/>
      <c r="CB367" s="48"/>
      <c r="CC367" s="48"/>
      <c r="CD367" s="48"/>
      <c r="CE367" s="48"/>
      <c r="CF367" s="48"/>
      <c r="CG367" s="48"/>
      <c r="CH367" s="48"/>
      <c r="CI367" s="48"/>
      <c r="CJ367" s="48"/>
      <c r="CK367" s="48"/>
      <c r="CL367" s="48"/>
      <c r="CM367" s="48"/>
      <c r="CN367" s="48"/>
      <c r="CO367" s="48"/>
      <c r="CP367" s="48"/>
      <c r="CQ367" s="48"/>
      <c r="CR367" s="48"/>
      <c r="CS367" s="48"/>
      <c r="CT367" s="48"/>
      <c r="CU367" s="48"/>
      <c r="CV367" s="48"/>
      <c r="CW367" s="48"/>
      <c r="CX367" s="48"/>
      <c r="CY367" s="48"/>
      <c r="CZ367" s="48"/>
      <c r="DA367" s="48"/>
      <c r="DB367" s="48"/>
      <c r="DC367" s="48"/>
      <c r="DH367" s="48"/>
      <c r="DI367" s="48"/>
      <c r="DJ367" s="48"/>
      <c r="DL367" s="48"/>
      <c r="DM367" s="48"/>
      <c r="DO367" s="48"/>
      <c r="DQ367" s="48"/>
      <c r="EG367" s="48"/>
      <c r="FQ367" s="255"/>
      <c r="FR367" s="255"/>
      <c r="HR367" s="255"/>
    </row>
    <row r="368" spans="1:226" ht="12.5">
      <c r="A368" s="118"/>
      <c r="B368" s="118"/>
      <c r="C368" s="118"/>
      <c r="D368" s="118"/>
      <c r="E368" s="11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c r="AS368" s="48"/>
      <c r="AT368" s="48"/>
      <c r="AU368" s="48"/>
      <c r="AV368" s="48"/>
      <c r="AW368" s="48"/>
      <c r="AX368" s="48"/>
      <c r="AY368" s="48"/>
      <c r="AZ368" s="48"/>
      <c r="BA368" s="48"/>
      <c r="BB368" s="48"/>
      <c r="BC368" s="48"/>
      <c r="BD368" s="48"/>
      <c r="BE368" s="48"/>
      <c r="BF368" s="48"/>
      <c r="BG368" s="48"/>
      <c r="BH368" s="48"/>
      <c r="BI368" s="48"/>
      <c r="BJ368" s="48"/>
      <c r="BK368" s="48"/>
      <c r="BL368" s="48"/>
      <c r="BM368" s="48"/>
      <c r="BN368" s="48"/>
      <c r="BO368" s="48"/>
      <c r="BP368" s="48"/>
      <c r="BQ368" s="48"/>
      <c r="BR368" s="48"/>
      <c r="BS368" s="48"/>
      <c r="BT368" s="48"/>
      <c r="BU368" s="48"/>
      <c r="BV368" s="48"/>
      <c r="BW368" s="48"/>
      <c r="BX368" s="48"/>
      <c r="BY368" s="48"/>
      <c r="BZ368" s="48"/>
      <c r="CA368" s="48"/>
      <c r="CB368" s="48"/>
      <c r="CC368" s="48"/>
      <c r="CD368" s="48"/>
      <c r="CE368" s="48"/>
      <c r="CF368" s="48"/>
      <c r="CG368" s="48"/>
      <c r="CH368" s="48"/>
      <c r="CI368" s="48"/>
      <c r="CJ368" s="48"/>
      <c r="CK368" s="48"/>
      <c r="CL368" s="48"/>
      <c r="CM368" s="48"/>
      <c r="CN368" s="48"/>
      <c r="CO368" s="48"/>
      <c r="CP368" s="48"/>
      <c r="CQ368" s="48"/>
      <c r="CR368" s="48"/>
      <c r="CS368" s="48"/>
      <c r="CT368" s="48"/>
      <c r="CU368" s="48"/>
      <c r="CV368" s="48"/>
      <c r="CW368" s="48"/>
      <c r="CX368" s="48"/>
      <c r="CY368" s="48"/>
      <c r="CZ368" s="48"/>
      <c r="DA368" s="48"/>
      <c r="DB368" s="48"/>
      <c r="DC368" s="48"/>
      <c r="DH368" s="48"/>
      <c r="DI368" s="48"/>
      <c r="DJ368" s="48"/>
      <c r="DL368" s="48"/>
      <c r="DM368" s="48"/>
      <c r="DO368" s="48"/>
      <c r="DQ368" s="48"/>
      <c r="EG368" s="48"/>
      <c r="FQ368" s="255"/>
      <c r="FR368" s="255"/>
      <c r="HR368" s="255"/>
    </row>
    <row r="369" spans="1:226" ht="12.5">
      <c r="A369" s="118"/>
      <c r="B369" s="118"/>
      <c r="C369" s="118"/>
      <c r="D369" s="118"/>
      <c r="E369" s="11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48"/>
      <c r="CB369" s="48"/>
      <c r="CC369" s="48"/>
      <c r="CD369" s="48"/>
      <c r="CE369" s="48"/>
      <c r="CF369" s="48"/>
      <c r="CG369" s="48"/>
      <c r="CH369" s="48"/>
      <c r="CI369" s="48"/>
      <c r="CJ369" s="48"/>
      <c r="CK369" s="48"/>
      <c r="CL369" s="48"/>
      <c r="CM369" s="48"/>
      <c r="CN369" s="48"/>
      <c r="CO369" s="48"/>
      <c r="CP369" s="48"/>
      <c r="CQ369" s="48"/>
      <c r="CR369" s="48"/>
      <c r="CS369" s="48"/>
      <c r="CT369" s="48"/>
      <c r="CU369" s="48"/>
      <c r="CV369" s="48"/>
      <c r="CW369" s="48"/>
      <c r="CX369" s="48"/>
      <c r="CY369" s="48"/>
      <c r="CZ369" s="48"/>
      <c r="DA369" s="48"/>
      <c r="DB369" s="48"/>
      <c r="DC369" s="48"/>
      <c r="DH369" s="48"/>
      <c r="DI369" s="48"/>
      <c r="DJ369" s="48"/>
      <c r="DL369" s="48"/>
      <c r="DM369" s="48"/>
      <c r="DO369" s="48"/>
      <c r="DQ369" s="48"/>
      <c r="EG369" s="48"/>
      <c r="FQ369" s="255"/>
      <c r="FR369" s="255"/>
      <c r="HR369" s="255"/>
    </row>
    <row r="370" spans="1:226" ht="12.5">
      <c r="A370" s="118"/>
      <c r="B370" s="118"/>
      <c r="C370" s="118"/>
      <c r="D370" s="118"/>
      <c r="E370" s="11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c r="AS370" s="48"/>
      <c r="AT370" s="48"/>
      <c r="AU370" s="48"/>
      <c r="AV370" s="48"/>
      <c r="AW370" s="48"/>
      <c r="AX370" s="48"/>
      <c r="AY370" s="48"/>
      <c r="AZ370" s="48"/>
      <c r="BA370" s="48"/>
      <c r="BB370" s="48"/>
      <c r="BC370" s="48"/>
      <c r="BD370" s="48"/>
      <c r="BE370" s="48"/>
      <c r="BF370" s="48"/>
      <c r="BG370" s="48"/>
      <c r="BH370" s="48"/>
      <c r="BI370" s="48"/>
      <c r="BJ370" s="48"/>
      <c r="BK370" s="48"/>
      <c r="BL370" s="48"/>
      <c r="BM370" s="48"/>
      <c r="BN370" s="48"/>
      <c r="BO370" s="48"/>
      <c r="BP370" s="48"/>
      <c r="BQ370" s="48"/>
      <c r="BR370" s="48"/>
      <c r="BS370" s="48"/>
      <c r="BT370" s="48"/>
      <c r="BU370" s="48"/>
      <c r="BV370" s="48"/>
      <c r="BW370" s="48"/>
      <c r="BX370" s="48"/>
      <c r="BY370" s="48"/>
      <c r="BZ370" s="48"/>
      <c r="CA370" s="48"/>
      <c r="CB370" s="48"/>
      <c r="CC370" s="48"/>
      <c r="CD370" s="48"/>
      <c r="CE370" s="48"/>
      <c r="CF370" s="48"/>
      <c r="CG370" s="48"/>
      <c r="CH370" s="48"/>
      <c r="CI370" s="48"/>
      <c r="CJ370" s="48"/>
      <c r="CK370" s="48"/>
      <c r="CL370" s="48"/>
      <c r="CM370" s="48"/>
      <c r="CN370" s="48"/>
      <c r="CO370" s="48"/>
      <c r="CP370" s="48"/>
      <c r="CQ370" s="48"/>
      <c r="CR370" s="48"/>
      <c r="CS370" s="48"/>
      <c r="CT370" s="48"/>
      <c r="CU370" s="48"/>
      <c r="CV370" s="48"/>
      <c r="CW370" s="48"/>
      <c r="CX370" s="48"/>
      <c r="CY370" s="48"/>
      <c r="CZ370" s="48"/>
      <c r="DA370" s="48"/>
      <c r="DB370" s="48"/>
      <c r="DC370" s="48"/>
      <c r="DH370" s="48"/>
      <c r="DI370" s="48"/>
      <c r="DJ370" s="48"/>
      <c r="DL370" s="48"/>
      <c r="DM370" s="48"/>
      <c r="DO370" s="48"/>
      <c r="DQ370" s="48"/>
      <c r="EG370" s="48"/>
      <c r="FQ370" s="255"/>
      <c r="FR370" s="255"/>
      <c r="HR370" s="255"/>
    </row>
    <row r="371" spans="1:226" ht="12.5">
      <c r="A371" s="118"/>
      <c r="B371" s="118"/>
      <c r="C371" s="118"/>
      <c r="D371" s="118"/>
      <c r="E371" s="11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c r="AX371" s="48"/>
      <c r="AY371" s="48"/>
      <c r="AZ371" s="48"/>
      <c r="BA371" s="48"/>
      <c r="BB371" s="48"/>
      <c r="BC371" s="48"/>
      <c r="BD371" s="48"/>
      <c r="BE371" s="48"/>
      <c r="BF371" s="48"/>
      <c r="BG371" s="48"/>
      <c r="BH371" s="48"/>
      <c r="BI371" s="48"/>
      <c r="BJ371" s="48"/>
      <c r="BK371" s="48"/>
      <c r="BL371" s="48"/>
      <c r="BM371" s="48"/>
      <c r="BN371" s="48"/>
      <c r="BO371" s="48"/>
      <c r="BP371" s="48"/>
      <c r="BQ371" s="48"/>
      <c r="BR371" s="48"/>
      <c r="BS371" s="48"/>
      <c r="BT371" s="48"/>
      <c r="BU371" s="48"/>
      <c r="BV371" s="48"/>
      <c r="BW371" s="48"/>
      <c r="BX371" s="48"/>
      <c r="BY371" s="48"/>
      <c r="BZ371" s="48"/>
      <c r="CA371" s="48"/>
      <c r="CB371" s="48"/>
      <c r="CC371" s="48"/>
      <c r="CD371" s="48"/>
      <c r="CE371" s="48"/>
      <c r="CF371" s="48"/>
      <c r="CG371" s="48"/>
      <c r="CH371" s="48"/>
      <c r="CI371" s="48"/>
      <c r="CJ371" s="48"/>
      <c r="CK371" s="48"/>
      <c r="CL371" s="48"/>
      <c r="CM371" s="48"/>
      <c r="CN371" s="48"/>
      <c r="CO371" s="48"/>
      <c r="CP371" s="48"/>
      <c r="CQ371" s="48"/>
      <c r="CR371" s="48"/>
      <c r="CS371" s="48"/>
      <c r="CT371" s="48"/>
      <c r="CU371" s="48"/>
      <c r="CV371" s="48"/>
      <c r="CW371" s="48"/>
      <c r="CX371" s="48"/>
      <c r="CY371" s="48"/>
      <c r="CZ371" s="48"/>
      <c r="DA371" s="48"/>
      <c r="DB371" s="48"/>
      <c r="DC371" s="48"/>
      <c r="DH371" s="48"/>
      <c r="DI371" s="48"/>
      <c r="DJ371" s="48"/>
      <c r="DL371" s="48"/>
      <c r="DM371" s="48"/>
      <c r="DO371" s="48"/>
      <c r="DQ371" s="48"/>
      <c r="EG371" s="48"/>
      <c r="FQ371" s="255"/>
      <c r="FR371" s="255"/>
      <c r="HR371" s="255"/>
    </row>
    <row r="372" spans="1:226" ht="12.5">
      <c r="A372" s="118"/>
      <c r="B372" s="118"/>
      <c r="C372" s="118"/>
      <c r="D372" s="118"/>
      <c r="E372" s="11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c r="AS372" s="48"/>
      <c r="AT372" s="48"/>
      <c r="AU372" s="48"/>
      <c r="AV372" s="48"/>
      <c r="AW372" s="48"/>
      <c r="AX372" s="48"/>
      <c r="AY372" s="48"/>
      <c r="AZ372" s="48"/>
      <c r="BA372" s="48"/>
      <c r="BB372" s="48"/>
      <c r="BC372" s="48"/>
      <c r="BD372" s="48"/>
      <c r="BE372" s="48"/>
      <c r="BF372" s="48"/>
      <c r="BG372" s="48"/>
      <c r="BH372" s="48"/>
      <c r="BI372" s="48"/>
      <c r="BJ372" s="48"/>
      <c r="BK372" s="48"/>
      <c r="BL372" s="48"/>
      <c r="BM372" s="48"/>
      <c r="BN372" s="48"/>
      <c r="BO372" s="48"/>
      <c r="BP372" s="48"/>
      <c r="BQ372" s="48"/>
      <c r="BR372" s="48"/>
      <c r="BS372" s="48"/>
      <c r="BT372" s="48"/>
      <c r="BU372" s="48"/>
      <c r="BV372" s="48"/>
      <c r="BW372" s="48"/>
      <c r="BX372" s="48"/>
      <c r="BY372" s="48"/>
      <c r="BZ372" s="48"/>
      <c r="CA372" s="48"/>
      <c r="CB372" s="48"/>
      <c r="CC372" s="48"/>
      <c r="CD372" s="48"/>
      <c r="CE372" s="48"/>
      <c r="CF372" s="48"/>
      <c r="CG372" s="48"/>
      <c r="CH372" s="48"/>
      <c r="CI372" s="48"/>
      <c r="CJ372" s="48"/>
      <c r="CK372" s="48"/>
      <c r="CL372" s="48"/>
      <c r="CM372" s="48"/>
      <c r="CN372" s="48"/>
      <c r="CO372" s="48"/>
      <c r="CP372" s="48"/>
      <c r="CQ372" s="48"/>
      <c r="CR372" s="48"/>
      <c r="CS372" s="48"/>
      <c r="CT372" s="48"/>
      <c r="CU372" s="48"/>
      <c r="CV372" s="48"/>
      <c r="CW372" s="48"/>
      <c r="CX372" s="48"/>
      <c r="CY372" s="48"/>
      <c r="CZ372" s="48"/>
      <c r="DA372" s="48"/>
      <c r="DB372" s="48"/>
      <c r="DC372" s="48"/>
      <c r="DH372" s="48"/>
      <c r="DI372" s="48"/>
      <c r="DJ372" s="48"/>
      <c r="DL372" s="48"/>
      <c r="DM372" s="48"/>
      <c r="DO372" s="48"/>
      <c r="DQ372" s="48"/>
      <c r="EG372" s="48"/>
      <c r="FQ372" s="255"/>
      <c r="FR372" s="255"/>
      <c r="HR372" s="255"/>
    </row>
    <row r="373" spans="1:226" ht="12.5">
      <c r="A373" s="118"/>
      <c r="B373" s="118"/>
      <c r="C373" s="118"/>
      <c r="D373" s="118"/>
      <c r="E373" s="11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c r="AX373" s="48"/>
      <c r="AY373" s="48"/>
      <c r="AZ373" s="48"/>
      <c r="BA373" s="48"/>
      <c r="BB373" s="48"/>
      <c r="BC373" s="48"/>
      <c r="BD373" s="48"/>
      <c r="BE373" s="48"/>
      <c r="BF373" s="48"/>
      <c r="BG373" s="48"/>
      <c r="BH373" s="48"/>
      <c r="BI373" s="48"/>
      <c r="BJ373" s="48"/>
      <c r="BK373" s="48"/>
      <c r="BL373" s="48"/>
      <c r="BM373" s="48"/>
      <c r="BN373" s="48"/>
      <c r="BO373" s="48"/>
      <c r="BP373" s="48"/>
      <c r="BQ373" s="48"/>
      <c r="BR373" s="48"/>
      <c r="BS373" s="48"/>
      <c r="BT373" s="48"/>
      <c r="BU373" s="48"/>
      <c r="BV373" s="48"/>
      <c r="BW373" s="48"/>
      <c r="BX373" s="48"/>
      <c r="BY373" s="48"/>
      <c r="BZ373" s="48"/>
      <c r="CA373" s="48"/>
      <c r="CB373" s="48"/>
      <c r="CC373" s="48"/>
      <c r="CD373" s="48"/>
      <c r="CE373" s="48"/>
      <c r="CF373" s="48"/>
      <c r="CG373" s="48"/>
      <c r="CH373" s="48"/>
      <c r="CI373" s="48"/>
      <c r="CJ373" s="48"/>
      <c r="CK373" s="48"/>
      <c r="CL373" s="48"/>
      <c r="CM373" s="48"/>
      <c r="CN373" s="48"/>
      <c r="CO373" s="48"/>
      <c r="CP373" s="48"/>
      <c r="CQ373" s="48"/>
      <c r="CR373" s="48"/>
      <c r="CS373" s="48"/>
      <c r="CT373" s="48"/>
      <c r="CU373" s="48"/>
      <c r="CV373" s="48"/>
      <c r="CW373" s="48"/>
      <c r="CX373" s="48"/>
      <c r="CY373" s="48"/>
      <c r="CZ373" s="48"/>
      <c r="DA373" s="48"/>
      <c r="DB373" s="48"/>
      <c r="DC373" s="48"/>
      <c r="DH373" s="48"/>
      <c r="DI373" s="48"/>
      <c r="DJ373" s="48"/>
      <c r="DL373" s="48"/>
      <c r="DM373" s="48"/>
      <c r="DO373" s="48"/>
      <c r="DQ373" s="48"/>
      <c r="EG373" s="48"/>
      <c r="FQ373" s="255"/>
      <c r="FR373" s="255"/>
      <c r="HR373" s="255"/>
    </row>
    <row r="374" spans="1:226" ht="12.5">
      <c r="A374" s="118"/>
      <c r="B374" s="118"/>
      <c r="C374" s="118"/>
      <c r="D374" s="118"/>
      <c r="E374" s="11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c r="AS374" s="48"/>
      <c r="AT374" s="48"/>
      <c r="AU374" s="48"/>
      <c r="AV374" s="48"/>
      <c r="AW374" s="48"/>
      <c r="AX374" s="48"/>
      <c r="AY374" s="48"/>
      <c r="AZ374" s="48"/>
      <c r="BA374" s="48"/>
      <c r="BB374" s="48"/>
      <c r="BC374" s="48"/>
      <c r="BD374" s="48"/>
      <c r="BE374" s="48"/>
      <c r="BF374" s="48"/>
      <c r="BG374" s="48"/>
      <c r="BH374" s="48"/>
      <c r="BI374" s="48"/>
      <c r="BJ374" s="48"/>
      <c r="BK374" s="48"/>
      <c r="BL374" s="48"/>
      <c r="BM374" s="48"/>
      <c r="BN374" s="48"/>
      <c r="BO374" s="48"/>
      <c r="BP374" s="48"/>
      <c r="BQ374" s="48"/>
      <c r="BR374" s="48"/>
      <c r="BS374" s="48"/>
      <c r="BT374" s="48"/>
      <c r="BU374" s="48"/>
      <c r="BV374" s="48"/>
      <c r="BW374" s="48"/>
      <c r="BX374" s="48"/>
      <c r="BY374" s="48"/>
      <c r="BZ374" s="48"/>
      <c r="CA374" s="48"/>
      <c r="CB374" s="48"/>
      <c r="CC374" s="48"/>
      <c r="CD374" s="48"/>
      <c r="CE374" s="48"/>
      <c r="CF374" s="48"/>
      <c r="CG374" s="48"/>
      <c r="CH374" s="48"/>
      <c r="CI374" s="48"/>
      <c r="CJ374" s="48"/>
      <c r="CK374" s="48"/>
      <c r="CL374" s="48"/>
      <c r="CM374" s="48"/>
      <c r="CN374" s="48"/>
      <c r="CO374" s="48"/>
      <c r="CP374" s="48"/>
      <c r="CQ374" s="48"/>
      <c r="CR374" s="48"/>
      <c r="CS374" s="48"/>
      <c r="CT374" s="48"/>
      <c r="CU374" s="48"/>
      <c r="CV374" s="48"/>
      <c r="CW374" s="48"/>
      <c r="CX374" s="48"/>
      <c r="CY374" s="48"/>
      <c r="CZ374" s="48"/>
      <c r="DA374" s="48"/>
      <c r="DB374" s="48"/>
      <c r="DC374" s="48"/>
      <c r="DH374" s="48"/>
      <c r="DI374" s="48"/>
      <c r="DJ374" s="48"/>
      <c r="DL374" s="48"/>
      <c r="DM374" s="48"/>
      <c r="DO374" s="48"/>
      <c r="DQ374" s="48"/>
      <c r="EG374" s="48"/>
      <c r="FQ374" s="255"/>
      <c r="FR374" s="255"/>
      <c r="HR374" s="255"/>
    </row>
    <row r="375" spans="1:226" ht="12.5">
      <c r="A375" s="118"/>
      <c r="B375" s="118"/>
      <c r="C375" s="118"/>
      <c r="D375" s="118"/>
      <c r="E375" s="11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c r="AS375" s="48"/>
      <c r="AT375" s="48"/>
      <c r="AU375" s="48"/>
      <c r="AV375" s="48"/>
      <c r="AW375" s="48"/>
      <c r="AX375" s="48"/>
      <c r="AY375" s="48"/>
      <c r="AZ375" s="48"/>
      <c r="BA375" s="48"/>
      <c r="BB375" s="48"/>
      <c r="BC375" s="48"/>
      <c r="BD375" s="48"/>
      <c r="BE375" s="48"/>
      <c r="BF375" s="48"/>
      <c r="BG375" s="48"/>
      <c r="BH375" s="48"/>
      <c r="BI375" s="48"/>
      <c r="BJ375" s="48"/>
      <c r="BK375" s="48"/>
      <c r="BL375" s="48"/>
      <c r="BM375" s="48"/>
      <c r="BN375" s="48"/>
      <c r="BO375" s="48"/>
      <c r="BP375" s="48"/>
      <c r="BQ375" s="48"/>
      <c r="BR375" s="48"/>
      <c r="BS375" s="48"/>
      <c r="BT375" s="48"/>
      <c r="BU375" s="48"/>
      <c r="BV375" s="48"/>
      <c r="BW375" s="48"/>
      <c r="BX375" s="48"/>
      <c r="BY375" s="48"/>
      <c r="BZ375" s="48"/>
      <c r="CA375" s="48"/>
      <c r="CB375" s="48"/>
      <c r="CC375" s="48"/>
      <c r="CD375" s="48"/>
      <c r="CE375" s="48"/>
      <c r="CF375" s="48"/>
      <c r="CG375" s="48"/>
      <c r="CH375" s="48"/>
      <c r="CI375" s="48"/>
      <c r="CJ375" s="48"/>
      <c r="CK375" s="48"/>
      <c r="CL375" s="48"/>
      <c r="CM375" s="48"/>
      <c r="CN375" s="48"/>
      <c r="CO375" s="48"/>
      <c r="CP375" s="48"/>
      <c r="CQ375" s="48"/>
      <c r="CR375" s="48"/>
      <c r="CS375" s="48"/>
      <c r="CT375" s="48"/>
      <c r="CU375" s="48"/>
      <c r="CV375" s="48"/>
      <c r="CW375" s="48"/>
      <c r="CX375" s="48"/>
      <c r="CY375" s="48"/>
      <c r="CZ375" s="48"/>
      <c r="DA375" s="48"/>
      <c r="DB375" s="48"/>
      <c r="DC375" s="48"/>
      <c r="DH375" s="48"/>
      <c r="DI375" s="48"/>
      <c r="DJ375" s="48"/>
      <c r="DL375" s="48"/>
      <c r="DM375" s="48"/>
      <c r="DO375" s="48"/>
      <c r="DQ375" s="48"/>
      <c r="EG375" s="48"/>
      <c r="FQ375" s="255"/>
      <c r="FR375" s="255"/>
      <c r="HR375" s="255"/>
    </row>
    <row r="376" spans="1:226" ht="12.5">
      <c r="A376" s="118"/>
      <c r="B376" s="118"/>
      <c r="C376" s="118"/>
      <c r="D376" s="118"/>
      <c r="E376" s="11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c r="AS376" s="48"/>
      <c r="AT376" s="48"/>
      <c r="AU376" s="48"/>
      <c r="AV376" s="48"/>
      <c r="AW376" s="48"/>
      <c r="AX376" s="48"/>
      <c r="AY376" s="48"/>
      <c r="AZ376" s="48"/>
      <c r="BA376" s="48"/>
      <c r="BB376" s="48"/>
      <c r="BC376" s="48"/>
      <c r="BD376" s="48"/>
      <c r="BE376" s="48"/>
      <c r="BF376" s="48"/>
      <c r="BG376" s="48"/>
      <c r="BH376" s="48"/>
      <c r="BI376" s="48"/>
      <c r="BJ376" s="48"/>
      <c r="BK376" s="48"/>
      <c r="BL376" s="48"/>
      <c r="BM376" s="48"/>
      <c r="BN376" s="48"/>
      <c r="BO376" s="48"/>
      <c r="BP376" s="48"/>
      <c r="BQ376" s="48"/>
      <c r="BR376" s="48"/>
      <c r="BS376" s="48"/>
      <c r="BT376" s="48"/>
      <c r="BU376" s="48"/>
      <c r="BV376" s="48"/>
      <c r="BW376" s="48"/>
      <c r="BX376" s="48"/>
      <c r="BY376" s="48"/>
      <c r="BZ376" s="48"/>
      <c r="CA376" s="48"/>
      <c r="CB376" s="48"/>
      <c r="CC376" s="48"/>
      <c r="CD376" s="48"/>
      <c r="CE376" s="48"/>
      <c r="CF376" s="48"/>
      <c r="CG376" s="48"/>
      <c r="CH376" s="48"/>
      <c r="CI376" s="48"/>
      <c r="CJ376" s="48"/>
      <c r="CK376" s="48"/>
      <c r="CL376" s="48"/>
      <c r="CM376" s="48"/>
      <c r="CN376" s="48"/>
      <c r="CO376" s="48"/>
      <c r="CP376" s="48"/>
      <c r="CQ376" s="48"/>
      <c r="CR376" s="48"/>
      <c r="CS376" s="48"/>
      <c r="CT376" s="48"/>
      <c r="CU376" s="48"/>
      <c r="CV376" s="48"/>
      <c r="CW376" s="48"/>
      <c r="CX376" s="48"/>
      <c r="CY376" s="48"/>
      <c r="CZ376" s="48"/>
      <c r="DA376" s="48"/>
      <c r="DB376" s="48"/>
      <c r="DC376" s="48"/>
      <c r="DH376" s="48"/>
      <c r="DI376" s="48"/>
      <c r="DJ376" s="48"/>
      <c r="DL376" s="48"/>
      <c r="DM376" s="48"/>
      <c r="DO376" s="48"/>
      <c r="DQ376" s="48"/>
      <c r="EG376" s="48"/>
      <c r="FQ376" s="255"/>
      <c r="FR376" s="255"/>
      <c r="HR376" s="255"/>
    </row>
    <row r="377" spans="1:226" ht="12.5">
      <c r="A377" s="118"/>
      <c r="B377" s="118"/>
      <c r="C377" s="118"/>
      <c r="D377" s="118"/>
      <c r="E377" s="11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c r="AS377" s="48"/>
      <c r="AT377" s="48"/>
      <c r="AU377" s="48"/>
      <c r="AV377" s="48"/>
      <c r="AW377" s="48"/>
      <c r="AX377" s="48"/>
      <c r="AY377" s="48"/>
      <c r="AZ377" s="48"/>
      <c r="BA377" s="48"/>
      <c r="BB377" s="48"/>
      <c r="BC377" s="48"/>
      <c r="BD377" s="48"/>
      <c r="BE377" s="48"/>
      <c r="BF377" s="48"/>
      <c r="BG377" s="48"/>
      <c r="BH377" s="48"/>
      <c r="BI377" s="48"/>
      <c r="BJ377" s="48"/>
      <c r="BK377" s="48"/>
      <c r="BL377" s="48"/>
      <c r="BM377" s="48"/>
      <c r="BN377" s="48"/>
      <c r="BO377" s="48"/>
      <c r="BP377" s="48"/>
      <c r="BQ377" s="48"/>
      <c r="BR377" s="48"/>
      <c r="BS377" s="48"/>
      <c r="BT377" s="48"/>
      <c r="BU377" s="48"/>
      <c r="BV377" s="48"/>
      <c r="BW377" s="48"/>
      <c r="BX377" s="48"/>
      <c r="BY377" s="48"/>
      <c r="BZ377" s="48"/>
      <c r="CA377" s="48"/>
      <c r="CB377" s="48"/>
      <c r="CC377" s="48"/>
      <c r="CD377" s="48"/>
      <c r="CE377" s="48"/>
      <c r="CF377" s="48"/>
      <c r="CG377" s="48"/>
      <c r="CH377" s="48"/>
      <c r="CI377" s="48"/>
      <c r="CJ377" s="48"/>
      <c r="CK377" s="48"/>
      <c r="CL377" s="48"/>
      <c r="CM377" s="48"/>
      <c r="CN377" s="48"/>
      <c r="CO377" s="48"/>
      <c r="CP377" s="48"/>
      <c r="CQ377" s="48"/>
      <c r="CR377" s="48"/>
      <c r="CS377" s="48"/>
      <c r="CT377" s="48"/>
      <c r="CU377" s="48"/>
      <c r="CV377" s="48"/>
      <c r="CW377" s="48"/>
      <c r="CX377" s="48"/>
      <c r="CY377" s="48"/>
      <c r="CZ377" s="48"/>
      <c r="DA377" s="48"/>
      <c r="DB377" s="48"/>
      <c r="DC377" s="48"/>
      <c r="DH377" s="48"/>
      <c r="DI377" s="48"/>
      <c r="DJ377" s="48"/>
      <c r="DL377" s="48"/>
      <c r="DM377" s="48"/>
      <c r="DO377" s="48"/>
      <c r="DQ377" s="48"/>
      <c r="EG377" s="48"/>
      <c r="FQ377" s="255"/>
      <c r="FR377" s="255"/>
      <c r="HR377" s="255"/>
    </row>
    <row r="378" spans="1:226" ht="12.5">
      <c r="A378" s="118"/>
      <c r="B378" s="118"/>
      <c r="C378" s="118"/>
      <c r="D378" s="118"/>
      <c r="E378" s="11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c r="AS378" s="48"/>
      <c r="AT378" s="48"/>
      <c r="AU378" s="48"/>
      <c r="AV378" s="48"/>
      <c r="AW378" s="48"/>
      <c r="AX378" s="48"/>
      <c r="AY378" s="48"/>
      <c r="AZ378" s="48"/>
      <c r="BA378" s="48"/>
      <c r="BB378" s="48"/>
      <c r="BC378" s="48"/>
      <c r="BD378" s="48"/>
      <c r="BE378" s="48"/>
      <c r="BF378" s="48"/>
      <c r="BG378" s="48"/>
      <c r="BH378" s="48"/>
      <c r="BI378" s="48"/>
      <c r="BJ378" s="48"/>
      <c r="BK378" s="48"/>
      <c r="BL378" s="48"/>
      <c r="BM378" s="48"/>
      <c r="BN378" s="48"/>
      <c r="BO378" s="48"/>
      <c r="BP378" s="48"/>
      <c r="BQ378" s="48"/>
      <c r="BR378" s="48"/>
      <c r="BS378" s="48"/>
      <c r="BT378" s="48"/>
      <c r="BU378" s="48"/>
      <c r="BV378" s="48"/>
      <c r="BW378" s="48"/>
      <c r="BX378" s="48"/>
      <c r="BY378" s="48"/>
      <c r="BZ378" s="48"/>
      <c r="CA378" s="48"/>
      <c r="CB378" s="48"/>
      <c r="CC378" s="48"/>
      <c r="CD378" s="48"/>
      <c r="CE378" s="48"/>
      <c r="CF378" s="48"/>
      <c r="CG378" s="48"/>
      <c r="CH378" s="48"/>
      <c r="CI378" s="48"/>
      <c r="CJ378" s="48"/>
      <c r="CK378" s="48"/>
      <c r="CL378" s="48"/>
      <c r="CM378" s="48"/>
      <c r="CN378" s="48"/>
      <c r="CO378" s="48"/>
      <c r="CP378" s="48"/>
      <c r="CQ378" s="48"/>
      <c r="CR378" s="48"/>
      <c r="CS378" s="48"/>
      <c r="CT378" s="48"/>
      <c r="CU378" s="48"/>
      <c r="CV378" s="48"/>
      <c r="CW378" s="48"/>
      <c r="CX378" s="48"/>
      <c r="CY378" s="48"/>
      <c r="CZ378" s="48"/>
      <c r="DA378" s="48"/>
      <c r="DB378" s="48"/>
      <c r="DC378" s="48"/>
      <c r="DH378" s="48"/>
      <c r="DI378" s="48"/>
      <c r="DJ378" s="48"/>
      <c r="DL378" s="48"/>
      <c r="DM378" s="48"/>
      <c r="DO378" s="48"/>
      <c r="DQ378" s="48"/>
      <c r="EG378" s="48"/>
      <c r="FQ378" s="255"/>
      <c r="FR378" s="255"/>
      <c r="HR378" s="255"/>
    </row>
    <row r="379" spans="1:226" ht="12.5">
      <c r="A379" s="118"/>
      <c r="B379" s="118"/>
      <c r="C379" s="118"/>
      <c r="D379" s="118"/>
      <c r="E379" s="11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c r="AS379" s="48"/>
      <c r="AT379" s="48"/>
      <c r="AU379" s="48"/>
      <c r="AV379" s="48"/>
      <c r="AW379" s="48"/>
      <c r="AX379" s="48"/>
      <c r="AY379" s="48"/>
      <c r="AZ379" s="48"/>
      <c r="BA379" s="48"/>
      <c r="BB379" s="48"/>
      <c r="BC379" s="48"/>
      <c r="BD379" s="48"/>
      <c r="BE379" s="48"/>
      <c r="BF379" s="48"/>
      <c r="BG379" s="48"/>
      <c r="BH379" s="48"/>
      <c r="BI379" s="48"/>
      <c r="BJ379" s="48"/>
      <c r="BK379" s="48"/>
      <c r="BL379" s="48"/>
      <c r="BM379" s="48"/>
      <c r="BN379" s="48"/>
      <c r="BO379" s="48"/>
      <c r="BP379" s="48"/>
      <c r="BQ379" s="48"/>
      <c r="BR379" s="48"/>
      <c r="BS379" s="48"/>
      <c r="BT379" s="48"/>
      <c r="BU379" s="48"/>
      <c r="BV379" s="48"/>
      <c r="BW379" s="48"/>
      <c r="BX379" s="48"/>
      <c r="BY379" s="48"/>
      <c r="BZ379" s="48"/>
      <c r="CA379" s="48"/>
      <c r="CB379" s="48"/>
      <c r="CC379" s="48"/>
      <c r="CD379" s="48"/>
      <c r="CE379" s="48"/>
      <c r="CF379" s="48"/>
      <c r="CG379" s="48"/>
      <c r="CH379" s="48"/>
      <c r="CI379" s="48"/>
      <c r="CJ379" s="48"/>
      <c r="CK379" s="48"/>
      <c r="CL379" s="48"/>
      <c r="CM379" s="48"/>
      <c r="CN379" s="48"/>
      <c r="CO379" s="48"/>
      <c r="CP379" s="48"/>
      <c r="CQ379" s="48"/>
      <c r="CR379" s="48"/>
      <c r="CS379" s="48"/>
      <c r="CT379" s="48"/>
      <c r="CU379" s="48"/>
      <c r="CV379" s="48"/>
      <c r="CW379" s="48"/>
      <c r="CX379" s="48"/>
      <c r="CY379" s="48"/>
      <c r="CZ379" s="48"/>
      <c r="DA379" s="48"/>
      <c r="DB379" s="48"/>
      <c r="DC379" s="48"/>
      <c r="DH379" s="48"/>
      <c r="DI379" s="48"/>
      <c r="DJ379" s="48"/>
      <c r="DL379" s="48"/>
      <c r="DM379" s="48"/>
      <c r="DO379" s="48"/>
      <c r="DQ379" s="48"/>
      <c r="EG379" s="48"/>
      <c r="FQ379" s="255"/>
      <c r="FR379" s="255"/>
      <c r="HR379" s="255"/>
    </row>
    <row r="380" spans="1:226" ht="12.5">
      <c r="A380" s="118"/>
      <c r="B380" s="118"/>
      <c r="C380" s="118"/>
      <c r="D380" s="118"/>
      <c r="E380" s="11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c r="AX380" s="48"/>
      <c r="AY380" s="48"/>
      <c r="AZ380" s="48"/>
      <c r="BA380" s="48"/>
      <c r="BB380" s="48"/>
      <c r="BC380" s="48"/>
      <c r="BD380" s="48"/>
      <c r="BE380" s="48"/>
      <c r="BF380" s="48"/>
      <c r="BG380" s="48"/>
      <c r="BH380" s="48"/>
      <c r="BI380" s="48"/>
      <c r="BJ380" s="48"/>
      <c r="BK380" s="48"/>
      <c r="BL380" s="48"/>
      <c r="BM380" s="48"/>
      <c r="BN380" s="48"/>
      <c r="BO380" s="48"/>
      <c r="BP380" s="48"/>
      <c r="BQ380" s="48"/>
      <c r="BR380" s="48"/>
      <c r="BS380" s="48"/>
      <c r="BT380" s="48"/>
      <c r="BU380" s="48"/>
      <c r="BV380" s="48"/>
      <c r="BW380" s="48"/>
      <c r="BX380" s="48"/>
      <c r="BY380" s="48"/>
      <c r="BZ380" s="48"/>
      <c r="CA380" s="48"/>
      <c r="CB380" s="48"/>
      <c r="CC380" s="48"/>
      <c r="CD380" s="48"/>
      <c r="CE380" s="48"/>
      <c r="CF380" s="48"/>
      <c r="CG380" s="48"/>
      <c r="CH380" s="48"/>
      <c r="CI380" s="48"/>
      <c r="CJ380" s="48"/>
      <c r="CK380" s="48"/>
      <c r="CL380" s="48"/>
      <c r="CM380" s="48"/>
      <c r="CN380" s="48"/>
      <c r="CO380" s="48"/>
      <c r="CP380" s="48"/>
      <c r="CQ380" s="48"/>
      <c r="CR380" s="48"/>
      <c r="CS380" s="48"/>
      <c r="CT380" s="48"/>
      <c r="CU380" s="48"/>
      <c r="CV380" s="48"/>
      <c r="CW380" s="48"/>
      <c r="CX380" s="48"/>
      <c r="CY380" s="48"/>
      <c r="CZ380" s="48"/>
      <c r="DA380" s="48"/>
      <c r="DB380" s="48"/>
      <c r="DC380" s="48"/>
      <c r="DH380" s="48"/>
      <c r="DI380" s="48"/>
      <c r="DJ380" s="48"/>
      <c r="DL380" s="48"/>
      <c r="DM380" s="48"/>
      <c r="DO380" s="48"/>
      <c r="DQ380" s="48"/>
      <c r="EG380" s="48"/>
      <c r="FQ380" s="255"/>
      <c r="FR380" s="255"/>
      <c r="HR380" s="255"/>
    </row>
    <row r="381" spans="1:226" ht="12.5">
      <c r="A381" s="118"/>
      <c r="B381" s="118"/>
      <c r="C381" s="118"/>
      <c r="D381" s="118"/>
      <c r="E381" s="11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c r="AX381" s="48"/>
      <c r="AY381" s="48"/>
      <c r="AZ381" s="48"/>
      <c r="BA381" s="48"/>
      <c r="BB381" s="48"/>
      <c r="BC381" s="48"/>
      <c r="BD381" s="48"/>
      <c r="BE381" s="48"/>
      <c r="BF381" s="48"/>
      <c r="BG381" s="48"/>
      <c r="BH381" s="48"/>
      <c r="BI381" s="48"/>
      <c r="BJ381" s="48"/>
      <c r="BK381" s="48"/>
      <c r="BL381" s="48"/>
      <c r="BM381" s="48"/>
      <c r="BN381" s="48"/>
      <c r="BO381" s="48"/>
      <c r="BP381" s="48"/>
      <c r="BQ381" s="48"/>
      <c r="BR381" s="48"/>
      <c r="BS381" s="48"/>
      <c r="BT381" s="48"/>
      <c r="BU381" s="48"/>
      <c r="BV381" s="48"/>
      <c r="BW381" s="48"/>
      <c r="BX381" s="48"/>
      <c r="BY381" s="48"/>
      <c r="BZ381" s="48"/>
      <c r="CA381" s="48"/>
      <c r="CB381" s="48"/>
      <c r="CC381" s="48"/>
      <c r="CD381" s="48"/>
      <c r="CE381" s="48"/>
      <c r="CF381" s="48"/>
      <c r="CG381" s="48"/>
      <c r="CH381" s="48"/>
      <c r="CI381" s="48"/>
      <c r="CJ381" s="48"/>
      <c r="CK381" s="48"/>
      <c r="CL381" s="48"/>
      <c r="CM381" s="48"/>
      <c r="CN381" s="48"/>
      <c r="CO381" s="48"/>
      <c r="CP381" s="48"/>
      <c r="CQ381" s="48"/>
      <c r="CR381" s="48"/>
      <c r="CS381" s="48"/>
      <c r="CT381" s="48"/>
      <c r="CU381" s="48"/>
      <c r="CV381" s="48"/>
      <c r="CW381" s="48"/>
      <c r="CX381" s="48"/>
      <c r="CY381" s="48"/>
      <c r="CZ381" s="48"/>
      <c r="DA381" s="48"/>
      <c r="DB381" s="48"/>
      <c r="DC381" s="48"/>
      <c r="DH381" s="48"/>
      <c r="DI381" s="48"/>
      <c r="DJ381" s="48"/>
      <c r="DL381" s="48"/>
      <c r="DM381" s="48"/>
      <c r="DO381" s="48"/>
      <c r="DQ381" s="48"/>
      <c r="EG381" s="48"/>
      <c r="FQ381" s="255"/>
      <c r="FR381" s="255"/>
      <c r="HR381" s="255"/>
    </row>
    <row r="382" spans="1:226" ht="12.5">
      <c r="A382" s="118"/>
      <c r="B382" s="118"/>
      <c r="C382" s="118"/>
      <c r="D382" s="118"/>
      <c r="E382" s="11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H382" s="48"/>
      <c r="DI382" s="48"/>
      <c r="DJ382" s="48"/>
      <c r="DL382" s="48"/>
      <c r="DM382" s="48"/>
      <c r="DO382" s="48"/>
      <c r="DQ382" s="48"/>
      <c r="EG382" s="48"/>
      <c r="FQ382" s="255"/>
      <c r="FR382" s="255"/>
      <c r="HR382" s="255"/>
    </row>
    <row r="383" spans="1:226" ht="12.5">
      <c r="A383" s="118"/>
      <c r="B383" s="118"/>
      <c r="C383" s="118"/>
      <c r="D383" s="118"/>
      <c r="E383" s="11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H383" s="48"/>
      <c r="DI383" s="48"/>
      <c r="DJ383" s="48"/>
      <c r="DL383" s="48"/>
      <c r="DM383" s="48"/>
      <c r="DO383" s="48"/>
      <c r="DQ383" s="48"/>
      <c r="EG383" s="48"/>
      <c r="FQ383" s="255"/>
      <c r="FR383" s="255"/>
      <c r="HR383" s="255"/>
    </row>
    <row r="384" spans="1:226" ht="12.5">
      <c r="A384" s="118"/>
      <c r="B384" s="118"/>
      <c r="C384" s="118"/>
      <c r="D384" s="118"/>
      <c r="E384" s="11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c r="AS384" s="48"/>
      <c r="AT384" s="48"/>
      <c r="AU384" s="48"/>
      <c r="AV384" s="48"/>
      <c r="AW384" s="48"/>
      <c r="AX384" s="48"/>
      <c r="AY384" s="48"/>
      <c r="AZ384" s="48"/>
      <c r="BA384" s="48"/>
      <c r="BB384" s="48"/>
      <c r="BC384" s="48"/>
      <c r="BD384" s="48"/>
      <c r="BE384" s="48"/>
      <c r="BF384" s="48"/>
      <c r="BG384" s="48"/>
      <c r="BH384" s="48"/>
      <c r="BI384" s="48"/>
      <c r="BJ384" s="48"/>
      <c r="BK384" s="48"/>
      <c r="BL384" s="48"/>
      <c r="BM384" s="48"/>
      <c r="BN384" s="48"/>
      <c r="BO384" s="48"/>
      <c r="BP384" s="48"/>
      <c r="BQ384" s="48"/>
      <c r="BR384" s="48"/>
      <c r="BS384" s="48"/>
      <c r="BT384" s="48"/>
      <c r="BU384" s="48"/>
      <c r="BV384" s="48"/>
      <c r="BW384" s="48"/>
      <c r="BX384" s="48"/>
      <c r="BY384" s="48"/>
      <c r="BZ384" s="48"/>
      <c r="CA384" s="48"/>
      <c r="CB384" s="48"/>
      <c r="CC384" s="48"/>
      <c r="CD384" s="48"/>
      <c r="CE384" s="48"/>
      <c r="CF384" s="48"/>
      <c r="CG384" s="48"/>
      <c r="CH384" s="48"/>
      <c r="CI384" s="48"/>
      <c r="CJ384" s="48"/>
      <c r="CK384" s="48"/>
      <c r="CL384" s="48"/>
      <c r="CM384" s="48"/>
      <c r="CN384" s="48"/>
      <c r="CO384" s="48"/>
      <c r="CP384" s="48"/>
      <c r="CQ384" s="48"/>
      <c r="CR384" s="48"/>
      <c r="CS384" s="48"/>
      <c r="CT384" s="48"/>
      <c r="CU384" s="48"/>
      <c r="CV384" s="48"/>
      <c r="CW384" s="48"/>
      <c r="CX384" s="48"/>
      <c r="CY384" s="48"/>
      <c r="CZ384" s="48"/>
      <c r="DA384" s="48"/>
      <c r="DB384" s="48"/>
      <c r="DC384" s="48"/>
      <c r="DH384" s="48"/>
      <c r="DI384" s="48"/>
      <c r="DJ384" s="48"/>
      <c r="DL384" s="48"/>
      <c r="DM384" s="48"/>
      <c r="DO384" s="48"/>
      <c r="DQ384" s="48"/>
      <c r="EG384" s="48"/>
      <c r="FQ384" s="255"/>
      <c r="FR384" s="255"/>
      <c r="HR384" s="255"/>
    </row>
    <row r="385" spans="1:226" ht="12.5">
      <c r="A385" s="118"/>
      <c r="B385" s="118"/>
      <c r="C385" s="118"/>
      <c r="D385" s="118"/>
      <c r="E385" s="11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c r="AX385" s="48"/>
      <c r="AY385" s="48"/>
      <c r="AZ385" s="48"/>
      <c r="BA385" s="48"/>
      <c r="BB385" s="48"/>
      <c r="BC385" s="48"/>
      <c r="BD385" s="48"/>
      <c r="BE385" s="48"/>
      <c r="BF385" s="48"/>
      <c r="BG385" s="48"/>
      <c r="BH385" s="48"/>
      <c r="BI385" s="48"/>
      <c r="BJ385" s="48"/>
      <c r="BK385" s="48"/>
      <c r="BL385" s="48"/>
      <c r="BM385" s="48"/>
      <c r="BN385" s="48"/>
      <c r="BO385" s="48"/>
      <c r="BP385" s="48"/>
      <c r="BQ385" s="48"/>
      <c r="BR385" s="48"/>
      <c r="BS385" s="48"/>
      <c r="BT385" s="48"/>
      <c r="BU385" s="48"/>
      <c r="BV385" s="48"/>
      <c r="BW385" s="48"/>
      <c r="BX385" s="48"/>
      <c r="BY385" s="48"/>
      <c r="BZ385" s="48"/>
      <c r="CA385" s="48"/>
      <c r="CB385" s="48"/>
      <c r="CC385" s="48"/>
      <c r="CD385" s="48"/>
      <c r="CE385" s="48"/>
      <c r="CF385" s="48"/>
      <c r="CG385" s="48"/>
      <c r="CH385" s="48"/>
      <c r="CI385" s="48"/>
      <c r="CJ385" s="48"/>
      <c r="CK385" s="48"/>
      <c r="CL385" s="48"/>
      <c r="CM385" s="48"/>
      <c r="CN385" s="48"/>
      <c r="CO385" s="48"/>
      <c r="CP385" s="48"/>
      <c r="CQ385" s="48"/>
      <c r="CR385" s="48"/>
      <c r="CS385" s="48"/>
      <c r="CT385" s="48"/>
      <c r="CU385" s="48"/>
      <c r="CV385" s="48"/>
      <c r="CW385" s="48"/>
      <c r="CX385" s="48"/>
      <c r="CY385" s="48"/>
      <c r="CZ385" s="48"/>
      <c r="DA385" s="48"/>
      <c r="DB385" s="48"/>
      <c r="DC385" s="48"/>
      <c r="DH385" s="48"/>
      <c r="DI385" s="48"/>
      <c r="DJ385" s="48"/>
      <c r="DL385" s="48"/>
      <c r="DM385" s="48"/>
      <c r="DO385" s="48"/>
      <c r="DQ385" s="48"/>
      <c r="EG385" s="48"/>
      <c r="FQ385" s="255"/>
      <c r="FR385" s="255"/>
      <c r="HR385" s="255"/>
    </row>
    <row r="386" spans="1:226" ht="12.5">
      <c r="A386" s="118"/>
      <c r="B386" s="118"/>
      <c r="C386" s="118"/>
      <c r="D386" s="118"/>
      <c r="E386" s="11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c r="AS386" s="48"/>
      <c r="AT386" s="48"/>
      <c r="AU386" s="48"/>
      <c r="AV386" s="48"/>
      <c r="AW386" s="48"/>
      <c r="AX386" s="48"/>
      <c r="AY386" s="48"/>
      <c r="AZ386" s="48"/>
      <c r="BA386" s="48"/>
      <c r="BB386" s="48"/>
      <c r="BC386" s="48"/>
      <c r="BD386" s="48"/>
      <c r="BE386" s="48"/>
      <c r="BF386" s="48"/>
      <c r="BG386" s="48"/>
      <c r="BH386" s="48"/>
      <c r="BI386" s="48"/>
      <c r="BJ386" s="48"/>
      <c r="BK386" s="48"/>
      <c r="BL386" s="48"/>
      <c r="BM386" s="48"/>
      <c r="BN386" s="48"/>
      <c r="BO386" s="48"/>
      <c r="BP386" s="48"/>
      <c r="BQ386" s="48"/>
      <c r="BR386" s="48"/>
      <c r="BS386" s="48"/>
      <c r="BT386" s="48"/>
      <c r="BU386" s="48"/>
      <c r="BV386" s="48"/>
      <c r="BW386" s="48"/>
      <c r="BX386" s="48"/>
      <c r="BY386" s="48"/>
      <c r="BZ386" s="48"/>
      <c r="CA386" s="48"/>
      <c r="CB386" s="48"/>
      <c r="CC386" s="48"/>
      <c r="CD386" s="48"/>
      <c r="CE386" s="48"/>
      <c r="CF386" s="48"/>
      <c r="CG386" s="48"/>
      <c r="CH386" s="48"/>
      <c r="CI386" s="48"/>
      <c r="CJ386" s="48"/>
      <c r="CK386" s="48"/>
      <c r="CL386" s="48"/>
      <c r="CM386" s="48"/>
      <c r="CN386" s="48"/>
      <c r="CO386" s="48"/>
      <c r="CP386" s="48"/>
      <c r="CQ386" s="48"/>
      <c r="CR386" s="48"/>
      <c r="CS386" s="48"/>
      <c r="CT386" s="48"/>
      <c r="CU386" s="48"/>
      <c r="CV386" s="48"/>
      <c r="CW386" s="48"/>
      <c r="CX386" s="48"/>
      <c r="CY386" s="48"/>
      <c r="CZ386" s="48"/>
      <c r="DA386" s="48"/>
      <c r="DB386" s="48"/>
      <c r="DC386" s="48"/>
      <c r="DH386" s="48"/>
      <c r="DI386" s="48"/>
      <c r="DJ386" s="48"/>
      <c r="DL386" s="48"/>
      <c r="DM386" s="48"/>
      <c r="DO386" s="48"/>
      <c r="DQ386" s="48"/>
      <c r="EG386" s="48"/>
      <c r="FQ386" s="255"/>
      <c r="FR386" s="255"/>
      <c r="HR386" s="255"/>
    </row>
    <row r="387" spans="1:226" ht="12.5">
      <c r="A387" s="118"/>
      <c r="B387" s="118"/>
      <c r="C387" s="118"/>
      <c r="D387" s="118"/>
      <c r="E387" s="11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c r="AX387" s="48"/>
      <c r="AY387" s="48"/>
      <c r="AZ387" s="48"/>
      <c r="BA387" s="48"/>
      <c r="BB387" s="48"/>
      <c r="BC387" s="48"/>
      <c r="BD387" s="48"/>
      <c r="BE387" s="48"/>
      <c r="BF387" s="48"/>
      <c r="BG387" s="48"/>
      <c r="BH387" s="48"/>
      <c r="BI387" s="48"/>
      <c r="BJ387" s="48"/>
      <c r="BK387" s="48"/>
      <c r="BL387" s="48"/>
      <c r="BM387" s="48"/>
      <c r="BN387" s="48"/>
      <c r="BO387" s="48"/>
      <c r="BP387" s="48"/>
      <c r="BQ387" s="48"/>
      <c r="BR387" s="48"/>
      <c r="BS387" s="48"/>
      <c r="BT387" s="48"/>
      <c r="BU387" s="48"/>
      <c r="BV387" s="48"/>
      <c r="BW387" s="48"/>
      <c r="BX387" s="48"/>
      <c r="BY387" s="48"/>
      <c r="BZ387" s="48"/>
      <c r="CA387" s="48"/>
      <c r="CB387" s="48"/>
      <c r="CC387" s="48"/>
      <c r="CD387" s="48"/>
      <c r="CE387" s="48"/>
      <c r="CF387" s="48"/>
      <c r="CG387" s="48"/>
      <c r="CH387" s="48"/>
      <c r="CI387" s="48"/>
      <c r="CJ387" s="48"/>
      <c r="CK387" s="48"/>
      <c r="CL387" s="48"/>
      <c r="CM387" s="48"/>
      <c r="CN387" s="48"/>
      <c r="CO387" s="48"/>
      <c r="CP387" s="48"/>
      <c r="CQ387" s="48"/>
      <c r="CR387" s="48"/>
      <c r="CS387" s="48"/>
      <c r="CT387" s="48"/>
      <c r="CU387" s="48"/>
      <c r="CV387" s="48"/>
      <c r="CW387" s="48"/>
      <c r="CX387" s="48"/>
      <c r="CY387" s="48"/>
      <c r="CZ387" s="48"/>
      <c r="DA387" s="48"/>
      <c r="DB387" s="48"/>
      <c r="DC387" s="48"/>
      <c r="DH387" s="48"/>
      <c r="DI387" s="48"/>
      <c r="DJ387" s="48"/>
      <c r="DL387" s="48"/>
      <c r="DM387" s="48"/>
      <c r="DO387" s="48"/>
      <c r="DQ387" s="48"/>
      <c r="EG387" s="48"/>
      <c r="FQ387" s="255"/>
      <c r="FR387" s="255"/>
      <c r="HR387" s="255"/>
    </row>
    <row r="388" spans="1:226" ht="12.5">
      <c r="A388" s="118"/>
      <c r="B388" s="118"/>
      <c r="C388" s="118"/>
      <c r="D388" s="118"/>
      <c r="E388" s="11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c r="AS388" s="48"/>
      <c r="AT388" s="48"/>
      <c r="AU388" s="48"/>
      <c r="AV388" s="48"/>
      <c r="AW388" s="48"/>
      <c r="AX388" s="48"/>
      <c r="AY388" s="48"/>
      <c r="AZ388" s="48"/>
      <c r="BA388" s="48"/>
      <c r="BB388" s="48"/>
      <c r="BC388" s="48"/>
      <c r="BD388" s="48"/>
      <c r="BE388" s="48"/>
      <c r="BF388" s="48"/>
      <c r="BG388" s="48"/>
      <c r="BH388" s="48"/>
      <c r="BI388" s="48"/>
      <c r="BJ388" s="48"/>
      <c r="BK388" s="48"/>
      <c r="BL388" s="48"/>
      <c r="BM388" s="48"/>
      <c r="BN388" s="48"/>
      <c r="BO388" s="48"/>
      <c r="BP388" s="48"/>
      <c r="BQ388" s="48"/>
      <c r="BR388" s="48"/>
      <c r="BS388" s="48"/>
      <c r="BT388" s="48"/>
      <c r="BU388" s="48"/>
      <c r="BV388" s="48"/>
      <c r="BW388" s="48"/>
      <c r="BX388" s="48"/>
      <c r="BY388" s="48"/>
      <c r="BZ388" s="48"/>
      <c r="CA388" s="48"/>
      <c r="CB388" s="48"/>
      <c r="CC388" s="48"/>
      <c r="CD388" s="48"/>
      <c r="CE388" s="48"/>
      <c r="CF388" s="48"/>
      <c r="CG388" s="48"/>
      <c r="CH388" s="48"/>
      <c r="CI388" s="48"/>
      <c r="CJ388" s="48"/>
      <c r="CK388" s="48"/>
      <c r="CL388" s="48"/>
      <c r="CM388" s="48"/>
      <c r="CN388" s="48"/>
      <c r="CO388" s="48"/>
      <c r="CP388" s="48"/>
      <c r="CQ388" s="48"/>
      <c r="CR388" s="48"/>
      <c r="CS388" s="48"/>
      <c r="CT388" s="48"/>
      <c r="CU388" s="48"/>
      <c r="CV388" s="48"/>
      <c r="CW388" s="48"/>
      <c r="CX388" s="48"/>
      <c r="CY388" s="48"/>
      <c r="CZ388" s="48"/>
      <c r="DA388" s="48"/>
      <c r="DB388" s="48"/>
      <c r="DC388" s="48"/>
      <c r="DH388" s="48"/>
      <c r="DI388" s="48"/>
      <c r="DJ388" s="48"/>
      <c r="DL388" s="48"/>
      <c r="DM388" s="48"/>
      <c r="DO388" s="48"/>
      <c r="DQ388" s="48"/>
      <c r="EG388" s="48"/>
      <c r="FQ388" s="255"/>
      <c r="FR388" s="255"/>
      <c r="HR388" s="255"/>
    </row>
    <row r="389" spans="1:226" ht="12.5">
      <c r="A389" s="118"/>
      <c r="B389" s="118"/>
      <c r="C389" s="118"/>
      <c r="D389" s="118"/>
      <c r="E389" s="11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c r="AX389" s="48"/>
      <c r="AY389" s="48"/>
      <c r="AZ389" s="48"/>
      <c r="BA389" s="48"/>
      <c r="BB389" s="48"/>
      <c r="BC389" s="48"/>
      <c r="BD389" s="48"/>
      <c r="BE389" s="48"/>
      <c r="BF389" s="48"/>
      <c r="BG389" s="48"/>
      <c r="BH389" s="48"/>
      <c r="BI389" s="48"/>
      <c r="BJ389" s="48"/>
      <c r="BK389" s="48"/>
      <c r="BL389" s="48"/>
      <c r="BM389" s="48"/>
      <c r="BN389" s="48"/>
      <c r="BO389" s="48"/>
      <c r="BP389" s="48"/>
      <c r="BQ389" s="48"/>
      <c r="BR389" s="48"/>
      <c r="BS389" s="48"/>
      <c r="BT389" s="48"/>
      <c r="BU389" s="48"/>
      <c r="BV389" s="48"/>
      <c r="BW389" s="48"/>
      <c r="BX389" s="48"/>
      <c r="BY389" s="48"/>
      <c r="BZ389" s="48"/>
      <c r="CA389" s="48"/>
      <c r="CB389" s="48"/>
      <c r="CC389" s="48"/>
      <c r="CD389" s="48"/>
      <c r="CE389" s="48"/>
      <c r="CF389" s="48"/>
      <c r="CG389" s="48"/>
      <c r="CH389" s="48"/>
      <c r="CI389" s="48"/>
      <c r="CJ389" s="48"/>
      <c r="CK389" s="48"/>
      <c r="CL389" s="48"/>
      <c r="CM389" s="48"/>
      <c r="CN389" s="48"/>
      <c r="CO389" s="48"/>
      <c r="CP389" s="48"/>
      <c r="CQ389" s="48"/>
      <c r="CR389" s="48"/>
      <c r="CS389" s="48"/>
      <c r="CT389" s="48"/>
      <c r="CU389" s="48"/>
      <c r="CV389" s="48"/>
      <c r="CW389" s="48"/>
      <c r="CX389" s="48"/>
      <c r="CY389" s="48"/>
      <c r="CZ389" s="48"/>
      <c r="DA389" s="48"/>
      <c r="DB389" s="48"/>
      <c r="DC389" s="48"/>
      <c r="DH389" s="48"/>
      <c r="DI389" s="48"/>
      <c r="DJ389" s="48"/>
      <c r="DL389" s="48"/>
      <c r="DM389" s="48"/>
      <c r="DO389" s="48"/>
      <c r="DQ389" s="48"/>
      <c r="EG389" s="48"/>
      <c r="FQ389" s="255"/>
      <c r="FR389" s="255"/>
      <c r="HR389" s="255"/>
    </row>
    <row r="390" spans="1:226" ht="12.5">
      <c r="A390" s="118"/>
      <c r="B390" s="118"/>
      <c r="C390" s="118"/>
      <c r="D390" s="118"/>
      <c r="E390" s="11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AS390" s="48"/>
      <c r="AT390" s="48"/>
      <c r="AU390" s="48"/>
      <c r="AV390" s="48"/>
      <c r="AW390" s="48"/>
      <c r="AX390" s="48"/>
      <c r="AY390" s="48"/>
      <c r="AZ390" s="48"/>
      <c r="BA390" s="48"/>
      <c r="BB390" s="48"/>
      <c r="BC390" s="48"/>
      <c r="BD390" s="48"/>
      <c r="BE390" s="48"/>
      <c r="BF390" s="48"/>
      <c r="BG390" s="48"/>
      <c r="BH390" s="48"/>
      <c r="BI390" s="48"/>
      <c r="BJ390" s="48"/>
      <c r="BK390" s="48"/>
      <c r="BL390" s="48"/>
      <c r="BM390" s="48"/>
      <c r="BN390" s="48"/>
      <c r="BO390" s="48"/>
      <c r="BP390" s="48"/>
      <c r="BQ390" s="48"/>
      <c r="BR390" s="48"/>
      <c r="BS390" s="48"/>
      <c r="BT390" s="48"/>
      <c r="BU390" s="48"/>
      <c r="BV390" s="48"/>
      <c r="BW390" s="48"/>
      <c r="BX390" s="48"/>
      <c r="BY390" s="48"/>
      <c r="BZ390" s="48"/>
      <c r="CA390" s="48"/>
      <c r="CB390" s="48"/>
      <c r="CC390" s="48"/>
      <c r="CD390" s="48"/>
      <c r="CE390" s="48"/>
      <c r="CF390" s="48"/>
      <c r="CG390" s="48"/>
      <c r="CH390" s="48"/>
      <c r="CI390" s="48"/>
      <c r="CJ390" s="48"/>
      <c r="CK390" s="48"/>
      <c r="CL390" s="48"/>
      <c r="CM390" s="48"/>
      <c r="CN390" s="48"/>
      <c r="CO390" s="48"/>
      <c r="CP390" s="48"/>
      <c r="CQ390" s="48"/>
      <c r="CR390" s="48"/>
      <c r="CS390" s="48"/>
      <c r="CT390" s="48"/>
      <c r="CU390" s="48"/>
      <c r="CV390" s="48"/>
      <c r="CW390" s="48"/>
      <c r="CX390" s="48"/>
      <c r="CY390" s="48"/>
      <c r="CZ390" s="48"/>
      <c r="DA390" s="48"/>
      <c r="DB390" s="48"/>
      <c r="DC390" s="48"/>
      <c r="DH390" s="48"/>
      <c r="DI390" s="48"/>
      <c r="DJ390" s="48"/>
      <c r="DL390" s="48"/>
      <c r="DM390" s="48"/>
      <c r="DO390" s="48"/>
      <c r="DQ390" s="48"/>
      <c r="EG390" s="48"/>
      <c r="FQ390" s="255"/>
      <c r="FR390" s="255"/>
      <c r="HR390" s="255"/>
    </row>
    <row r="391" spans="1:226" ht="12.5">
      <c r="A391" s="118"/>
      <c r="B391" s="118"/>
      <c r="C391" s="118"/>
      <c r="D391" s="118"/>
      <c r="E391" s="11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c r="AX391" s="48"/>
      <c r="AY391" s="48"/>
      <c r="AZ391" s="48"/>
      <c r="BA391" s="48"/>
      <c r="BB391" s="48"/>
      <c r="BC391" s="48"/>
      <c r="BD391" s="48"/>
      <c r="BE391" s="48"/>
      <c r="BF391" s="48"/>
      <c r="BG391" s="48"/>
      <c r="BH391" s="48"/>
      <c r="BI391" s="48"/>
      <c r="BJ391" s="48"/>
      <c r="BK391" s="48"/>
      <c r="BL391" s="48"/>
      <c r="BM391" s="48"/>
      <c r="BN391" s="48"/>
      <c r="BO391" s="48"/>
      <c r="BP391" s="48"/>
      <c r="BQ391" s="48"/>
      <c r="BR391" s="48"/>
      <c r="BS391" s="48"/>
      <c r="BT391" s="48"/>
      <c r="BU391" s="48"/>
      <c r="BV391" s="48"/>
      <c r="BW391" s="48"/>
      <c r="BX391" s="48"/>
      <c r="BY391" s="48"/>
      <c r="BZ391" s="48"/>
      <c r="CA391" s="48"/>
      <c r="CB391" s="48"/>
      <c r="CC391" s="48"/>
      <c r="CD391" s="48"/>
      <c r="CE391" s="48"/>
      <c r="CF391" s="48"/>
      <c r="CG391" s="48"/>
      <c r="CH391" s="48"/>
      <c r="CI391" s="48"/>
      <c r="CJ391" s="48"/>
      <c r="CK391" s="48"/>
      <c r="CL391" s="48"/>
      <c r="CM391" s="48"/>
      <c r="CN391" s="48"/>
      <c r="CO391" s="48"/>
      <c r="CP391" s="48"/>
      <c r="CQ391" s="48"/>
      <c r="CR391" s="48"/>
      <c r="CS391" s="48"/>
      <c r="CT391" s="48"/>
      <c r="CU391" s="48"/>
      <c r="CV391" s="48"/>
      <c r="CW391" s="48"/>
      <c r="CX391" s="48"/>
      <c r="CY391" s="48"/>
      <c r="CZ391" s="48"/>
      <c r="DA391" s="48"/>
      <c r="DB391" s="48"/>
      <c r="DC391" s="48"/>
      <c r="DH391" s="48"/>
      <c r="DI391" s="48"/>
      <c r="DJ391" s="48"/>
      <c r="DL391" s="48"/>
      <c r="DM391" s="48"/>
      <c r="DO391" s="48"/>
      <c r="DQ391" s="48"/>
      <c r="EG391" s="48"/>
      <c r="FQ391" s="255"/>
      <c r="FR391" s="255"/>
      <c r="HR391" s="255"/>
    </row>
    <row r="392" spans="1:226" ht="12.5">
      <c r="A392" s="118"/>
      <c r="B392" s="118"/>
      <c r="C392" s="118"/>
      <c r="D392" s="118"/>
      <c r="E392" s="11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c r="AS392" s="48"/>
      <c r="AT392" s="48"/>
      <c r="AU392" s="48"/>
      <c r="AV392" s="48"/>
      <c r="AW392" s="48"/>
      <c r="AX392" s="48"/>
      <c r="AY392" s="48"/>
      <c r="AZ392" s="48"/>
      <c r="BA392" s="48"/>
      <c r="BB392" s="48"/>
      <c r="BC392" s="48"/>
      <c r="BD392" s="48"/>
      <c r="BE392" s="48"/>
      <c r="BF392" s="48"/>
      <c r="BG392" s="48"/>
      <c r="BH392" s="48"/>
      <c r="BI392" s="48"/>
      <c r="BJ392" s="48"/>
      <c r="BK392" s="48"/>
      <c r="BL392" s="48"/>
      <c r="BM392" s="48"/>
      <c r="BN392" s="48"/>
      <c r="BO392" s="48"/>
      <c r="BP392" s="48"/>
      <c r="BQ392" s="48"/>
      <c r="BR392" s="48"/>
      <c r="BS392" s="48"/>
      <c r="BT392" s="48"/>
      <c r="BU392" s="48"/>
      <c r="BV392" s="48"/>
      <c r="BW392" s="48"/>
      <c r="BX392" s="48"/>
      <c r="BY392" s="48"/>
      <c r="BZ392" s="48"/>
      <c r="CA392" s="48"/>
      <c r="CB392" s="48"/>
      <c r="CC392" s="48"/>
      <c r="CD392" s="48"/>
      <c r="CE392" s="48"/>
      <c r="CF392" s="48"/>
      <c r="CG392" s="48"/>
      <c r="CH392" s="48"/>
      <c r="CI392" s="48"/>
      <c r="CJ392" s="48"/>
      <c r="CK392" s="48"/>
      <c r="CL392" s="48"/>
      <c r="CM392" s="48"/>
      <c r="CN392" s="48"/>
      <c r="CO392" s="48"/>
      <c r="CP392" s="48"/>
      <c r="CQ392" s="48"/>
      <c r="CR392" s="48"/>
      <c r="CS392" s="48"/>
      <c r="CT392" s="48"/>
      <c r="CU392" s="48"/>
      <c r="CV392" s="48"/>
      <c r="CW392" s="48"/>
      <c r="CX392" s="48"/>
      <c r="CY392" s="48"/>
      <c r="CZ392" s="48"/>
      <c r="DA392" s="48"/>
      <c r="DB392" s="48"/>
      <c r="DC392" s="48"/>
      <c r="DH392" s="48"/>
      <c r="DI392" s="48"/>
      <c r="DJ392" s="48"/>
      <c r="DL392" s="48"/>
      <c r="DM392" s="48"/>
      <c r="DO392" s="48"/>
      <c r="DQ392" s="48"/>
      <c r="EG392" s="48"/>
      <c r="FQ392" s="255"/>
      <c r="FR392" s="255"/>
      <c r="HR392" s="255"/>
    </row>
    <row r="393" spans="1:226" ht="12.5">
      <c r="A393" s="118"/>
      <c r="B393" s="118"/>
      <c r="C393" s="118"/>
      <c r="D393" s="118"/>
      <c r="E393" s="11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c r="AS393" s="48"/>
      <c r="AT393" s="48"/>
      <c r="AU393" s="48"/>
      <c r="AV393" s="48"/>
      <c r="AW393" s="48"/>
      <c r="AX393" s="48"/>
      <c r="AY393" s="48"/>
      <c r="AZ393" s="48"/>
      <c r="BA393" s="48"/>
      <c r="BB393" s="48"/>
      <c r="BC393" s="48"/>
      <c r="BD393" s="48"/>
      <c r="BE393" s="48"/>
      <c r="BF393" s="48"/>
      <c r="BG393" s="48"/>
      <c r="BH393" s="48"/>
      <c r="BI393" s="48"/>
      <c r="BJ393" s="48"/>
      <c r="BK393" s="48"/>
      <c r="BL393" s="48"/>
      <c r="BM393" s="48"/>
      <c r="BN393" s="48"/>
      <c r="BO393" s="48"/>
      <c r="BP393" s="48"/>
      <c r="BQ393" s="48"/>
      <c r="BR393" s="48"/>
      <c r="BS393" s="48"/>
      <c r="BT393" s="48"/>
      <c r="BU393" s="48"/>
      <c r="BV393" s="48"/>
      <c r="BW393" s="48"/>
      <c r="BX393" s="48"/>
      <c r="BY393" s="48"/>
      <c r="BZ393" s="48"/>
      <c r="CA393" s="48"/>
      <c r="CB393" s="48"/>
      <c r="CC393" s="48"/>
      <c r="CD393" s="48"/>
      <c r="CE393" s="48"/>
      <c r="CF393" s="48"/>
      <c r="CG393" s="48"/>
      <c r="CH393" s="48"/>
      <c r="CI393" s="48"/>
      <c r="CJ393" s="48"/>
      <c r="CK393" s="48"/>
      <c r="CL393" s="48"/>
      <c r="CM393" s="48"/>
      <c r="CN393" s="48"/>
      <c r="CO393" s="48"/>
      <c r="CP393" s="48"/>
      <c r="CQ393" s="48"/>
      <c r="CR393" s="48"/>
      <c r="CS393" s="48"/>
      <c r="CT393" s="48"/>
      <c r="CU393" s="48"/>
      <c r="CV393" s="48"/>
      <c r="CW393" s="48"/>
      <c r="CX393" s="48"/>
      <c r="CY393" s="48"/>
      <c r="CZ393" s="48"/>
      <c r="DA393" s="48"/>
      <c r="DB393" s="48"/>
      <c r="DC393" s="48"/>
      <c r="DH393" s="48"/>
      <c r="DI393" s="48"/>
      <c r="DJ393" s="48"/>
      <c r="DL393" s="48"/>
      <c r="DM393" s="48"/>
      <c r="DO393" s="48"/>
      <c r="DQ393" s="48"/>
      <c r="EG393" s="48"/>
      <c r="FQ393" s="255"/>
      <c r="FR393" s="255"/>
      <c r="HR393" s="255"/>
    </row>
    <row r="394" spans="1:226" ht="12.5">
      <c r="A394" s="118"/>
      <c r="B394" s="118"/>
      <c r="C394" s="118"/>
      <c r="D394" s="118"/>
      <c r="E394" s="11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c r="AS394" s="48"/>
      <c r="AT394" s="48"/>
      <c r="AU394" s="48"/>
      <c r="AV394" s="48"/>
      <c r="AW394" s="48"/>
      <c r="AX394" s="48"/>
      <c r="AY394" s="48"/>
      <c r="AZ394" s="48"/>
      <c r="BA394" s="48"/>
      <c r="BB394" s="48"/>
      <c r="BC394" s="48"/>
      <c r="BD394" s="48"/>
      <c r="BE394" s="48"/>
      <c r="BF394" s="48"/>
      <c r="BG394" s="48"/>
      <c r="BH394" s="48"/>
      <c r="BI394" s="48"/>
      <c r="BJ394" s="48"/>
      <c r="BK394" s="48"/>
      <c r="BL394" s="48"/>
      <c r="BM394" s="48"/>
      <c r="BN394" s="48"/>
      <c r="BO394" s="48"/>
      <c r="BP394" s="48"/>
      <c r="BQ394" s="48"/>
      <c r="BR394" s="48"/>
      <c r="BS394" s="48"/>
      <c r="BT394" s="48"/>
      <c r="BU394" s="48"/>
      <c r="BV394" s="48"/>
      <c r="BW394" s="48"/>
      <c r="BX394" s="48"/>
      <c r="BY394" s="48"/>
      <c r="BZ394" s="48"/>
      <c r="CA394" s="48"/>
      <c r="CB394" s="48"/>
      <c r="CC394" s="48"/>
      <c r="CD394" s="48"/>
      <c r="CE394" s="48"/>
      <c r="CF394" s="48"/>
      <c r="CG394" s="48"/>
      <c r="CH394" s="48"/>
      <c r="CI394" s="48"/>
      <c r="CJ394" s="48"/>
      <c r="CK394" s="48"/>
      <c r="CL394" s="48"/>
      <c r="CM394" s="48"/>
      <c r="CN394" s="48"/>
      <c r="CO394" s="48"/>
      <c r="CP394" s="48"/>
      <c r="CQ394" s="48"/>
      <c r="CR394" s="48"/>
      <c r="CS394" s="48"/>
      <c r="CT394" s="48"/>
      <c r="CU394" s="48"/>
      <c r="CV394" s="48"/>
      <c r="CW394" s="48"/>
      <c r="CX394" s="48"/>
      <c r="CY394" s="48"/>
      <c r="CZ394" s="48"/>
      <c r="DA394" s="48"/>
      <c r="DB394" s="48"/>
      <c r="DC394" s="48"/>
      <c r="DH394" s="48"/>
      <c r="DI394" s="48"/>
      <c r="DJ394" s="48"/>
      <c r="DL394" s="48"/>
      <c r="DM394" s="48"/>
      <c r="DO394" s="48"/>
      <c r="DQ394" s="48"/>
      <c r="EG394" s="48"/>
      <c r="FQ394" s="255"/>
      <c r="FR394" s="255"/>
      <c r="HR394" s="255"/>
    </row>
    <row r="395" spans="1:226" ht="12.5">
      <c r="A395" s="118"/>
      <c r="B395" s="118"/>
      <c r="C395" s="118"/>
      <c r="D395" s="118"/>
      <c r="E395" s="11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c r="AS395" s="48"/>
      <c r="AT395" s="48"/>
      <c r="AU395" s="48"/>
      <c r="AV395" s="48"/>
      <c r="AW395" s="48"/>
      <c r="AX395" s="48"/>
      <c r="AY395" s="48"/>
      <c r="AZ395" s="48"/>
      <c r="BA395" s="48"/>
      <c r="BB395" s="48"/>
      <c r="BC395" s="48"/>
      <c r="BD395" s="48"/>
      <c r="BE395" s="48"/>
      <c r="BF395" s="48"/>
      <c r="BG395" s="48"/>
      <c r="BH395" s="48"/>
      <c r="BI395" s="48"/>
      <c r="BJ395" s="48"/>
      <c r="BK395" s="48"/>
      <c r="BL395" s="48"/>
      <c r="BM395" s="48"/>
      <c r="BN395" s="48"/>
      <c r="BO395" s="48"/>
      <c r="BP395" s="48"/>
      <c r="BQ395" s="48"/>
      <c r="BR395" s="48"/>
      <c r="BS395" s="48"/>
      <c r="BT395" s="48"/>
      <c r="BU395" s="48"/>
      <c r="BV395" s="48"/>
      <c r="BW395" s="48"/>
      <c r="BX395" s="48"/>
      <c r="BY395" s="48"/>
      <c r="BZ395" s="48"/>
      <c r="CA395" s="48"/>
      <c r="CB395" s="48"/>
      <c r="CC395" s="48"/>
      <c r="CD395" s="48"/>
      <c r="CE395" s="48"/>
      <c r="CF395" s="48"/>
      <c r="CG395" s="48"/>
      <c r="CH395" s="48"/>
      <c r="CI395" s="48"/>
      <c r="CJ395" s="48"/>
      <c r="CK395" s="48"/>
      <c r="CL395" s="48"/>
      <c r="CM395" s="48"/>
      <c r="CN395" s="48"/>
      <c r="CO395" s="48"/>
      <c r="CP395" s="48"/>
      <c r="CQ395" s="48"/>
      <c r="CR395" s="48"/>
      <c r="CS395" s="48"/>
      <c r="CT395" s="48"/>
      <c r="CU395" s="48"/>
      <c r="CV395" s="48"/>
      <c r="CW395" s="48"/>
      <c r="CX395" s="48"/>
      <c r="CY395" s="48"/>
      <c r="CZ395" s="48"/>
      <c r="DA395" s="48"/>
      <c r="DB395" s="48"/>
      <c r="DC395" s="48"/>
      <c r="DH395" s="48"/>
      <c r="DI395" s="48"/>
      <c r="DJ395" s="48"/>
      <c r="DL395" s="48"/>
      <c r="DM395" s="48"/>
      <c r="DO395" s="48"/>
      <c r="DQ395" s="48"/>
      <c r="EG395" s="48"/>
      <c r="FQ395" s="255"/>
      <c r="FR395" s="255"/>
      <c r="HR395" s="255"/>
    </row>
    <row r="396" spans="1:226" ht="12.5">
      <c r="A396" s="118"/>
      <c r="B396" s="118"/>
      <c r="C396" s="118"/>
      <c r="D396" s="118"/>
      <c r="E396" s="11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c r="AS396" s="48"/>
      <c r="AT396" s="48"/>
      <c r="AU396" s="48"/>
      <c r="AV396" s="48"/>
      <c r="AW396" s="48"/>
      <c r="AX396" s="48"/>
      <c r="AY396" s="48"/>
      <c r="AZ396" s="48"/>
      <c r="BA396" s="48"/>
      <c r="BB396" s="48"/>
      <c r="BC396" s="48"/>
      <c r="BD396" s="48"/>
      <c r="BE396" s="48"/>
      <c r="BF396" s="48"/>
      <c r="BG396" s="48"/>
      <c r="BH396" s="48"/>
      <c r="BI396" s="48"/>
      <c r="BJ396" s="48"/>
      <c r="BK396" s="48"/>
      <c r="BL396" s="48"/>
      <c r="BM396" s="48"/>
      <c r="BN396" s="48"/>
      <c r="BO396" s="48"/>
      <c r="BP396" s="48"/>
      <c r="BQ396" s="48"/>
      <c r="BR396" s="48"/>
      <c r="BS396" s="48"/>
      <c r="BT396" s="48"/>
      <c r="BU396" s="48"/>
      <c r="BV396" s="48"/>
      <c r="BW396" s="48"/>
      <c r="BX396" s="48"/>
      <c r="BY396" s="48"/>
      <c r="BZ396" s="48"/>
      <c r="CA396" s="48"/>
      <c r="CB396" s="48"/>
      <c r="CC396" s="48"/>
      <c r="CD396" s="48"/>
      <c r="CE396" s="48"/>
      <c r="CF396" s="48"/>
      <c r="CG396" s="48"/>
      <c r="CH396" s="48"/>
      <c r="CI396" s="48"/>
      <c r="CJ396" s="48"/>
      <c r="CK396" s="48"/>
      <c r="CL396" s="48"/>
      <c r="CM396" s="48"/>
      <c r="CN396" s="48"/>
      <c r="CO396" s="48"/>
      <c r="CP396" s="48"/>
      <c r="CQ396" s="48"/>
      <c r="CR396" s="48"/>
      <c r="CS396" s="48"/>
      <c r="CT396" s="48"/>
      <c r="CU396" s="48"/>
      <c r="CV396" s="48"/>
      <c r="CW396" s="48"/>
      <c r="CX396" s="48"/>
      <c r="CY396" s="48"/>
      <c r="CZ396" s="48"/>
      <c r="DA396" s="48"/>
      <c r="DB396" s="48"/>
      <c r="DC396" s="48"/>
      <c r="DH396" s="48"/>
      <c r="DI396" s="48"/>
      <c r="DJ396" s="48"/>
      <c r="DL396" s="48"/>
      <c r="DM396" s="48"/>
      <c r="DO396" s="48"/>
      <c r="DQ396" s="48"/>
      <c r="EG396" s="48"/>
      <c r="FQ396" s="255"/>
      <c r="FR396" s="255"/>
      <c r="HR396" s="255"/>
    </row>
    <row r="397" spans="1:226" ht="12.5">
      <c r="A397" s="118"/>
      <c r="B397" s="118"/>
      <c r="C397" s="118"/>
      <c r="D397" s="118"/>
      <c r="E397" s="11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c r="AS397" s="48"/>
      <c r="AT397" s="48"/>
      <c r="AU397" s="48"/>
      <c r="AV397" s="48"/>
      <c r="AW397" s="48"/>
      <c r="AX397" s="48"/>
      <c r="AY397" s="48"/>
      <c r="AZ397" s="48"/>
      <c r="BA397" s="48"/>
      <c r="BB397" s="48"/>
      <c r="BC397" s="48"/>
      <c r="BD397" s="48"/>
      <c r="BE397" s="48"/>
      <c r="BF397" s="48"/>
      <c r="BG397" s="48"/>
      <c r="BH397" s="48"/>
      <c r="BI397" s="48"/>
      <c r="BJ397" s="48"/>
      <c r="BK397" s="48"/>
      <c r="BL397" s="48"/>
      <c r="BM397" s="48"/>
      <c r="BN397" s="48"/>
      <c r="BO397" s="48"/>
      <c r="BP397" s="48"/>
      <c r="BQ397" s="48"/>
      <c r="BR397" s="48"/>
      <c r="BS397" s="48"/>
      <c r="BT397" s="48"/>
      <c r="BU397" s="48"/>
      <c r="BV397" s="48"/>
      <c r="BW397" s="48"/>
      <c r="BX397" s="48"/>
      <c r="BY397" s="48"/>
      <c r="BZ397" s="48"/>
      <c r="CA397" s="48"/>
      <c r="CB397" s="48"/>
      <c r="CC397" s="48"/>
      <c r="CD397" s="48"/>
      <c r="CE397" s="48"/>
      <c r="CF397" s="48"/>
      <c r="CG397" s="48"/>
      <c r="CH397" s="48"/>
      <c r="CI397" s="48"/>
      <c r="CJ397" s="48"/>
      <c r="CK397" s="48"/>
      <c r="CL397" s="48"/>
      <c r="CM397" s="48"/>
      <c r="CN397" s="48"/>
      <c r="CO397" s="48"/>
      <c r="CP397" s="48"/>
      <c r="CQ397" s="48"/>
      <c r="CR397" s="48"/>
      <c r="CS397" s="48"/>
      <c r="CT397" s="48"/>
      <c r="CU397" s="48"/>
      <c r="CV397" s="48"/>
      <c r="CW397" s="48"/>
      <c r="CX397" s="48"/>
      <c r="CY397" s="48"/>
      <c r="CZ397" s="48"/>
      <c r="DA397" s="48"/>
      <c r="DB397" s="48"/>
      <c r="DC397" s="48"/>
      <c r="DH397" s="48"/>
      <c r="DI397" s="48"/>
      <c r="DJ397" s="48"/>
      <c r="DL397" s="48"/>
      <c r="DM397" s="48"/>
      <c r="DO397" s="48"/>
      <c r="DQ397" s="48"/>
      <c r="EG397" s="48"/>
      <c r="FQ397" s="255"/>
      <c r="FR397" s="255"/>
      <c r="HR397" s="255"/>
    </row>
    <row r="398" spans="1:226" ht="12.5">
      <c r="A398" s="118"/>
      <c r="B398" s="118"/>
      <c r="C398" s="118"/>
      <c r="D398" s="118"/>
      <c r="E398" s="11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c r="AS398" s="48"/>
      <c r="AT398" s="48"/>
      <c r="AU398" s="48"/>
      <c r="AV398" s="48"/>
      <c r="AW398" s="48"/>
      <c r="AX398" s="48"/>
      <c r="AY398" s="48"/>
      <c r="AZ398" s="48"/>
      <c r="BA398" s="48"/>
      <c r="BB398" s="48"/>
      <c r="BC398" s="48"/>
      <c r="BD398" s="48"/>
      <c r="BE398" s="48"/>
      <c r="BF398" s="48"/>
      <c r="BG398" s="48"/>
      <c r="BH398" s="48"/>
      <c r="BI398" s="48"/>
      <c r="BJ398" s="48"/>
      <c r="BK398" s="48"/>
      <c r="BL398" s="48"/>
      <c r="BM398" s="48"/>
      <c r="BN398" s="48"/>
      <c r="BO398" s="48"/>
      <c r="BP398" s="48"/>
      <c r="BQ398" s="48"/>
      <c r="BR398" s="48"/>
      <c r="BS398" s="48"/>
      <c r="BT398" s="48"/>
      <c r="BU398" s="48"/>
      <c r="BV398" s="48"/>
      <c r="BW398" s="48"/>
      <c r="BX398" s="48"/>
      <c r="BY398" s="48"/>
      <c r="BZ398" s="48"/>
      <c r="CA398" s="48"/>
      <c r="CB398" s="48"/>
      <c r="CC398" s="48"/>
      <c r="CD398" s="48"/>
      <c r="CE398" s="48"/>
      <c r="CF398" s="48"/>
      <c r="CG398" s="48"/>
      <c r="CH398" s="48"/>
      <c r="CI398" s="48"/>
      <c r="CJ398" s="48"/>
      <c r="CK398" s="48"/>
      <c r="CL398" s="48"/>
      <c r="CM398" s="48"/>
      <c r="CN398" s="48"/>
      <c r="CO398" s="48"/>
      <c r="CP398" s="48"/>
      <c r="CQ398" s="48"/>
      <c r="CR398" s="48"/>
      <c r="CS398" s="48"/>
      <c r="CT398" s="48"/>
      <c r="CU398" s="48"/>
      <c r="CV398" s="48"/>
      <c r="CW398" s="48"/>
      <c r="CX398" s="48"/>
      <c r="CY398" s="48"/>
      <c r="CZ398" s="48"/>
      <c r="DA398" s="48"/>
      <c r="DB398" s="48"/>
      <c r="DC398" s="48"/>
      <c r="DH398" s="48"/>
      <c r="DI398" s="48"/>
      <c r="DJ398" s="48"/>
      <c r="DL398" s="48"/>
      <c r="DM398" s="48"/>
      <c r="DO398" s="48"/>
      <c r="DQ398" s="48"/>
      <c r="EG398" s="48"/>
      <c r="FQ398" s="255"/>
      <c r="FR398" s="255"/>
      <c r="HR398" s="255"/>
    </row>
    <row r="399" spans="1:226" ht="12.5">
      <c r="A399" s="118"/>
      <c r="B399" s="118"/>
      <c r="C399" s="118"/>
      <c r="D399" s="118"/>
      <c r="E399" s="11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c r="AS399" s="48"/>
      <c r="AT399" s="48"/>
      <c r="AU399" s="48"/>
      <c r="AV399" s="48"/>
      <c r="AW399" s="48"/>
      <c r="AX399" s="48"/>
      <c r="AY399" s="48"/>
      <c r="AZ399" s="48"/>
      <c r="BA399" s="48"/>
      <c r="BB399" s="48"/>
      <c r="BC399" s="48"/>
      <c r="BD399" s="48"/>
      <c r="BE399" s="48"/>
      <c r="BF399" s="48"/>
      <c r="BG399" s="48"/>
      <c r="BH399" s="48"/>
      <c r="BI399" s="48"/>
      <c r="BJ399" s="48"/>
      <c r="BK399" s="48"/>
      <c r="BL399" s="48"/>
      <c r="BM399" s="48"/>
      <c r="BN399" s="48"/>
      <c r="BO399" s="48"/>
      <c r="BP399" s="48"/>
      <c r="BQ399" s="48"/>
      <c r="BR399" s="48"/>
      <c r="BS399" s="48"/>
      <c r="BT399" s="48"/>
      <c r="BU399" s="48"/>
      <c r="BV399" s="48"/>
      <c r="BW399" s="48"/>
      <c r="BX399" s="48"/>
      <c r="BY399" s="48"/>
      <c r="BZ399" s="48"/>
      <c r="CA399" s="48"/>
      <c r="CB399" s="48"/>
      <c r="CC399" s="48"/>
      <c r="CD399" s="48"/>
      <c r="CE399" s="48"/>
      <c r="CF399" s="48"/>
      <c r="CG399" s="48"/>
      <c r="CH399" s="48"/>
      <c r="CI399" s="48"/>
      <c r="CJ399" s="48"/>
      <c r="CK399" s="48"/>
      <c r="CL399" s="48"/>
      <c r="CM399" s="48"/>
      <c r="CN399" s="48"/>
      <c r="CO399" s="48"/>
      <c r="CP399" s="48"/>
      <c r="CQ399" s="48"/>
      <c r="CR399" s="48"/>
      <c r="CS399" s="48"/>
      <c r="CT399" s="48"/>
      <c r="CU399" s="48"/>
      <c r="CV399" s="48"/>
      <c r="CW399" s="48"/>
      <c r="CX399" s="48"/>
      <c r="CY399" s="48"/>
      <c r="CZ399" s="48"/>
      <c r="DA399" s="48"/>
      <c r="DB399" s="48"/>
      <c r="DC399" s="48"/>
      <c r="DH399" s="48"/>
      <c r="DI399" s="48"/>
      <c r="DJ399" s="48"/>
      <c r="DL399" s="48"/>
      <c r="DM399" s="48"/>
      <c r="DO399" s="48"/>
      <c r="DQ399" s="48"/>
      <c r="EG399" s="48"/>
      <c r="FQ399" s="255"/>
      <c r="FR399" s="255"/>
      <c r="HR399" s="255"/>
    </row>
    <row r="400" spans="1:226" ht="12.5">
      <c r="A400" s="118"/>
      <c r="B400" s="118"/>
      <c r="C400" s="118"/>
      <c r="D400" s="118"/>
      <c r="E400" s="11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c r="AS400" s="48"/>
      <c r="AT400" s="48"/>
      <c r="AU400" s="48"/>
      <c r="AV400" s="48"/>
      <c r="AW400" s="48"/>
      <c r="AX400" s="48"/>
      <c r="AY400" s="48"/>
      <c r="AZ400" s="48"/>
      <c r="BA400" s="48"/>
      <c r="BB400" s="48"/>
      <c r="BC400" s="48"/>
      <c r="BD400" s="48"/>
      <c r="BE400" s="48"/>
      <c r="BF400" s="48"/>
      <c r="BG400" s="48"/>
      <c r="BH400" s="48"/>
      <c r="BI400" s="48"/>
      <c r="BJ400" s="48"/>
      <c r="BK400" s="48"/>
      <c r="BL400" s="48"/>
      <c r="BM400" s="48"/>
      <c r="BN400" s="48"/>
      <c r="BO400" s="48"/>
      <c r="BP400" s="48"/>
      <c r="BQ400" s="48"/>
      <c r="BR400" s="48"/>
      <c r="BS400" s="48"/>
      <c r="BT400" s="48"/>
      <c r="BU400" s="48"/>
      <c r="BV400" s="48"/>
      <c r="BW400" s="48"/>
      <c r="BX400" s="48"/>
      <c r="BY400" s="48"/>
      <c r="BZ400" s="48"/>
      <c r="CA400" s="48"/>
      <c r="CB400" s="48"/>
      <c r="CC400" s="48"/>
      <c r="CD400" s="48"/>
      <c r="CE400" s="48"/>
      <c r="CF400" s="48"/>
      <c r="CG400" s="48"/>
      <c r="CH400" s="48"/>
      <c r="CI400" s="48"/>
      <c r="CJ400" s="48"/>
      <c r="CK400" s="48"/>
      <c r="CL400" s="48"/>
      <c r="CM400" s="48"/>
      <c r="CN400" s="48"/>
      <c r="CO400" s="48"/>
      <c r="CP400" s="48"/>
      <c r="CQ400" s="48"/>
      <c r="CR400" s="48"/>
      <c r="CS400" s="48"/>
      <c r="CT400" s="48"/>
      <c r="CU400" s="48"/>
      <c r="CV400" s="48"/>
      <c r="CW400" s="48"/>
      <c r="CX400" s="48"/>
      <c r="CY400" s="48"/>
      <c r="CZ400" s="48"/>
      <c r="DA400" s="48"/>
      <c r="DB400" s="48"/>
      <c r="DC400" s="48"/>
      <c r="DH400" s="48"/>
      <c r="DI400" s="48"/>
      <c r="DJ400" s="48"/>
      <c r="DL400" s="48"/>
      <c r="DM400" s="48"/>
      <c r="DO400" s="48"/>
      <c r="DQ400" s="48"/>
      <c r="EG400" s="48"/>
      <c r="FQ400" s="255"/>
      <c r="FR400" s="255"/>
      <c r="HR400" s="255"/>
    </row>
    <row r="401" spans="1:226" ht="12.5">
      <c r="A401" s="118"/>
      <c r="B401" s="118"/>
      <c r="C401" s="118"/>
      <c r="D401" s="118"/>
      <c r="E401" s="11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c r="AS401" s="48"/>
      <c r="AT401" s="48"/>
      <c r="AU401" s="48"/>
      <c r="AV401" s="48"/>
      <c r="AW401" s="48"/>
      <c r="AX401" s="48"/>
      <c r="AY401" s="48"/>
      <c r="AZ401" s="48"/>
      <c r="BA401" s="48"/>
      <c r="BB401" s="48"/>
      <c r="BC401" s="48"/>
      <c r="BD401" s="48"/>
      <c r="BE401" s="48"/>
      <c r="BF401" s="48"/>
      <c r="BG401" s="48"/>
      <c r="BH401" s="48"/>
      <c r="BI401" s="48"/>
      <c r="BJ401" s="48"/>
      <c r="BK401" s="48"/>
      <c r="BL401" s="48"/>
      <c r="BM401" s="48"/>
      <c r="BN401" s="48"/>
      <c r="BO401" s="48"/>
      <c r="BP401" s="48"/>
      <c r="BQ401" s="48"/>
      <c r="BR401" s="48"/>
      <c r="BS401" s="48"/>
      <c r="BT401" s="48"/>
      <c r="BU401" s="48"/>
      <c r="BV401" s="48"/>
      <c r="BW401" s="48"/>
      <c r="BX401" s="48"/>
      <c r="BY401" s="48"/>
      <c r="BZ401" s="48"/>
      <c r="CA401" s="48"/>
      <c r="CB401" s="48"/>
      <c r="CC401" s="48"/>
      <c r="CD401" s="48"/>
      <c r="CE401" s="48"/>
      <c r="CF401" s="48"/>
      <c r="CG401" s="48"/>
      <c r="CH401" s="48"/>
      <c r="CI401" s="48"/>
      <c r="CJ401" s="48"/>
      <c r="CK401" s="48"/>
      <c r="CL401" s="48"/>
      <c r="CM401" s="48"/>
      <c r="CN401" s="48"/>
      <c r="CO401" s="48"/>
      <c r="CP401" s="48"/>
      <c r="CQ401" s="48"/>
      <c r="CR401" s="48"/>
      <c r="CS401" s="48"/>
      <c r="CT401" s="48"/>
      <c r="CU401" s="48"/>
      <c r="CV401" s="48"/>
      <c r="CW401" s="48"/>
      <c r="CX401" s="48"/>
      <c r="CY401" s="48"/>
      <c r="CZ401" s="48"/>
      <c r="DA401" s="48"/>
      <c r="DB401" s="48"/>
      <c r="DC401" s="48"/>
      <c r="DH401" s="48"/>
      <c r="DI401" s="48"/>
      <c r="DJ401" s="48"/>
      <c r="DL401" s="48"/>
      <c r="DM401" s="48"/>
      <c r="DO401" s="48"/>
      <c r="DQ401" s="48"/>
      <c r="EG401" s="48"/>
      <c r="FQ401" s="255"/>
      <c r="FR401" s="255"/>
      <c r="HR401" s="255"/>
    </row>
    <row r="402" spans="1:226" ht="12.5">
      <c r="A402" s="118"/>
      <c r="B402" s="118"/>
      <c r="C402" s="118"/>
      <c r="D402" s="118"/>
      <c r="E402" s="11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c r="AS402" s="48"/>
      <c r="AT402" s="48"/>
      <c r="AU402" s="48"/>
      <c r="AV402" s="48"/>
      <c r="AW402" s="48"/>
      <c r="AX402" s="48"/>
      <c r="AY402" s="48"/>
      <c r="AZ402" s="48"/>
      <c r="BA402" s="48"/>
      <c r="BB402" s="48"/>
      <c r="BC402" s="48"/>
      <c r="BD402" s="48"/>
      <c r="BE402" s="48"/>
      <c r="BF402" s="48"/>
      <c r="BG402" s="48"/>
      <c r="BH402" s="48"/>
      <c r="BI402" s="48"/>
      <c r="BJ402" s="48"/>
      <c r="BK402" s="48"/>
      <c r="BL402" s="48"/>
      <c r="BM402" s="48"/>
      <c r="BN402" s="48"/>
      <c r="BO402" s="48"/>
      <c r="BP402" s="48"/>
      <c r="BQ402" s="48"/>
      <c r="BR402" s="48"/>
      <c r="BS402" s="48"/>
      <c r="BT402" s="48"/>
      <c r="BU402" s="48"/>
      <c r="BV402" s="48"/>
      <c r="BW402" s="48"/>
      <c r="BX402" s="48"/>
      <c r="BY402" s="48"/>
      <c r="BZ402" s="48"/>
      <c r="CA402" s="48"/>
      <c r="CB402" s="48"/>
      <c r="CC402" s="48"/>
      <c r="CD402" s="48"/>
      <c r="CE402" s="48"/>
      <c r="CF402" s="48"/>
      <c r="CG402" s="48"/>
      <c r="CH402" s="48"/>
      <c r="CI402" s="48"/>
      <c r="CJ402" s="48"/>
      <c r="CK402" s="48"/>
      <c r="CL402" s="48"/>
      <c r="CM402" s="48"/>
      <c r="CN402" s="48"/>
      <c r="CO402" s="48"/>
      <c r="CP402" s="48"/>
      <c r="CQ402" s="48"/>
      <c r="CR402" s="48"/>
      <c r="CS402" s="48"/>
      <c r="CT402" s="48"/>
      <c r="CU402" s="48"/>
      <c r="CV402" s="48"/>
      <c r="CW402" s="48"/>
      <c r="CX402" s="48"/>
      <c r="CY402" s="48"/>
      <c r="CZ402" s="48"/>
      <c r="DA402" s="48"/>
      <c r="DB402" s="48"/>
      <c r="DC402" s="48"/>
      <c r="DH402" s="48"/>
      <c r="DI402" s="48"/>
      <c r="DJ402" s="48"/>
      <c r="DL402" s="48"/>
      <c r="DM402" s="48"/>
      <c r="DO402" s="48"/>
      <c r="DQ402" s="48"/>
      <c r="EG402" s="48"/>
      <c r="FQ402" s="255"/>
      <c r="FR402" s="255"/>
      <c r="HR402" s="255"/>
    </row>
    <row r="403" spans="1:226" ht="12.5">
      <c r="A403" s="118"/>
      <c r="B403" s="118"/>
      <c r="C403" s="118"/>
      <c r="D403" s="118"/>
      <c r="E403" s="11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c r="AS403" s="48"/>
      <c r="AT403" s="48"/>
      <c r="AU403" s="48"/>
      <c r="AV403" s="48"/>
      <c r="AW403" s="48"/>
      <c r="AX403" s="48"/>
      <c r="AY403" s="48"/>
      <c r="AZ403" s="48"/>
      <c r="BA403" s="48"/>
      <c r="BB403" s="48"/>
      <c r="BC403" s="48"/>
      <c r="BD403" s="48"/>
      <c r="BE403" s="48"/>
      <c r="BF403" s="48"/>
      <c r="BG403" s="48"/>
      <c r="BH403" s="48"/>
      <c r="BI403" s="48"/>
      <c r="BJ403" s="48"/>
      <c r="BK403" s="48"/>
      <c r="BL403" s="48"/>
      <c r="BM403" s="48"/>
      <c r="BN403" s="48"/>
      <c r="BO403" s="48"/>
      <c r="BP403" s="48"/>
      <c r="BQ403" s="48"/>
      <c r="BR403" s="48"/>
      <c r="BS403" s="48"/>
      <c r="BT403" s="48"/>
      <c r="BU403" s="48"/>
      <c r="BV403" s="48"/>
      <c r="BW403" s="48"/>
      <c r="BX403" s="48"/>
      <c r="BY403" s="48"/>
      <c r="BZ403" s="48"/>
      <c r="CA403" s="48"/>
      <c r="CB403" s="48"/>
      <c r="CC403" s="48"/>
      <c r="CD403" s="48"/>
      <c r="CE403" s="48"/>
      <c r="CF403" s="48"/>
      <c r="CG403" s="48"/>
      <c r="CH403" s="48"/>
      <c r="CI403" s="48"/>
      <c r="CJ403" s="48"/>
      <c r="CK403" s="48"/>
      <c r="CL403" s="48"/>
      <c r="CM403" s="48"/>
      <c r="CN403" s="48"/>
      <c r="CO403" s="48"/>
      <c r="CP403" s="48"/>
      <c r="CQ403" s="48"/>
      <c r="CR403" s="48"/>
      <c r="CS403" s="48"/>
      <c r="CT403" s="48"/>
      <c r="CU403" s="48"/>
      <c r="CV403" s="48"/>
      <c r="CW403" s="48"/>
      <c r="CX403" s="48"/>
      <c r="CY403" s="48"/>
      <c r="CZ403" s="48"/>
      <c r="DA403" s="48"/>
      <c r="DB403" s="48"/>
      <c r="DC403" s="48"/>
      <c r="DH403" s="48"/>
      <c r="DI403" s="48"/>
      <c r="DJ403" s="48"/>
      <c r="DL403" s="48"/>
      <c r="DM403" s="48"/>
      <c r="DO403" s="48"/>
      <c r="DQ403" s="48"/>
      <c r="EG403" s="48"/>
      <c r="FQ403" s="255"/>
      <c r="FR403" s="255"/>
      <c r="HR403" s="255"/>
    </row>
    <row r="404" spans="1:226" ht="12.5">
      <c r="A404" s="118"/>
      <c r="B404" s="118"/>
      <c r="C404" s="118"/>
      <c r="D404" s="118"/>
      <c r="E404" s="11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c r="AS404" s="48"/>
      <c r="AT404" s="48"/>
      <c r="AU404" s="48"/>
      <c r="AV404" s="48"/>
      <c r="AW404" s="48"/>
      <c r="AX404" s="48"/>
      <c r="AY404" s="48"/>
      <c r="AZ404" s="48"/>
      <c r="BA404" s="48"/>
      <c r="BB404" s="48"/>
      <c r="BC404" s="48"/>
      <c r="BD404" s="48"/>
      <c r="BE404" s="48"/>
      <c r="BF404" s="48"/>
      <c r="BG404" s="48"/>
      <c r="BH404" s="48"/>
      <c r="BI404" s="48"/>
      <c r="BJ404" s="48"/>
      <c r="BK404" s="48"/>
      <c r="BL404" s="48"/>
      <c r="BM404" s="48"/>
      <c r="BN404" s="48"/>
      <c r="BO404" s="48"/>
      <c r="BP404" s="48"/>
      <c r="BQ404" s="48"/>
      <c r="BR404" s="48"/>
      <c r="BS404" s="48"/>
      <c r="BT404" s="48"/>
      <c r="BU404" s="48"/>
      <c r="BV404" s="48"/>
      <c r="BW404" s="48"/>
      <c r="BX404" s="48"/>
      <c r="BY404" s="48"/>
      <c r="BZ404" s="48"/>
      <c r="CA404" s="48"/>
      <c r="CB404" s="48"/>
      <c r="CC404" s="48"/>
      <c r="CD404" s="48"/>
      <c r="CE404" s="48"/>
      <c r="CF404" s="48"/>
      <c r="CG404" s="48"/>
      <c r="CH404" s="48"/>
      <c r="CI404" s="48"/>
      <c r="CJ404" s="48"/>
      <c r="CK404" s="48"/>
      <c r="CL404" s="48"/>
      <c r="CM404" s="48"/>
      <c r="CN404" s="48"/>
      <c r="CO404" s="48"/>
      <c r="CP404" s="48"/>
      <c r="CQ404" s="48"/>
      <c r="CR404" s="48"/>
      <c r="CS404" s="48"/>
      <c r="CT404" s="48"/>
      <c r="CU404" s="48"/>
      <c r="CV404" s="48"/>
      <c r="CW404" s="48"/>
      <c r="CX404" s="48"/>
      <c r="CY404" s="48"/>
      <c r="CZ404" s="48"/>
      <c r="DA404" s="48"/>
      <c r="DB404" s="48"/>
      <c r="DC404" s="48"/>
      <c r="DH404" s="48"/>
      <c r="DI404" s="48"/>
      <c r="DJ404" s="48"/>
      <c r="DL404" s="48"/>
      <c r="DM404" s="48"/>
      <c r="DO404" s="48"/>
      <c r="DQ404" s="48"/>
      <c r="EG404" s="48"/>
      <c r="FQ404" s="255"/>
      <c r="FR404" s="255"/>
      <c r="HR404" s="255"/>
    </row>
    <row r="405" spans="1:226" ht="12.5">
      <c r="A405" s="118"/>
      <c r="B405" s="118"/>
      <c r="C405" s="118"/>
      <c r="D405" s="118"/>
      <c r="E405" s="11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c r="AS405" s="48"/>
      <c r="AT405" s="48"/>
      <c r="AU405" s="48"/>
      <c r="AV405" s="48"/>
      <c r="AW405" s="48"/>
      <c r="AX405" s="48"/>
      <c r="AY405" s="48"/>
      <c r="AZ405" s="48"/>
      <c r="BA405" s="48"/>
      <c r="BB405" s="48"/>
      <c r="BC405" s="48"/>
      <c r="BD405" s="48"/>
      <c r="BE405" s="48"/>
      <c r="BF405" s="48"/>
      <c r="BG405" s="48"/>
      <c r="BH405" s="48"/>
      <c r="BI405" s="48"/>
      <c r="BJ405" s="48"/>
      <c r="BK405" s="48"/>
      <c r="BL405" s="48"/>
      <c r="BM405" s="48"/>
      <c r="BN405" s="48"/>
      <c r="BO405" s="48"/>
      <c r="BP405" s="48"/>
      <c r="BQ405" s="48"/>
      <c r="BR405" s="48"/>
      <c r="BS405" s="48"/>
      <c r="BT405" s="48"/>
      <c r="BU405" s="48"/>
      <c r="BV405" s="48"/>
      <c r="BW405" s="48"/>
      <c r="BX405" s="48"/>
      <c r="BY405" s="48"/>
      <c r="BZ405" s="48"/>
      <c r="CA405" s="48"/>
      <c r="CB405" s="48"/>
      <c r="CC405" s="48"/>
      <c r="CD405" s="48"/>
      <c r="CE405" s="48"/>
      <c r="CF405" s="48"/>
      <c r="CG405" s="48"/>
      <c r="CH405" s="48"/>
      <c r="CI405" s="48"/>
      <c r="CJ405" s="48"/>
      <c r="CK405" s="48"/>
      <c r="CL405" s="48"/>
      <c r="CM405" s="48"/>
      <c r="CN405" s="48"/>
      <c r="CO405" s="48"/>
      <c r="CP405" s="48"/>
      <c r="CQ405" s="48"/>
      <c r="CR405" s="48"/>
      <c r="CS405" s="48"/>
      <c r="CT405" s="48"/>
      <c r="CU405" s="48"/>
      <c r="CV405" s="48"/>
      <c r="CW405" s="48"/>
      <c r="CX405" s="48"/>
      <c r="CY405" s="48"/>
      <c r="CZ405" s="48"/>
      <c r="DA405" s="48"/>
      <c r="DB405" s="48"/>
      <c r="DC405" s="48"/>
      <c r="DH405" s="48"/>
      <c r="DI405" s="48"/>
      <c r="DJ405" s="48"/>
      <c r="DL405" s="48"/>
      <c r="DM405" s="48"/>
      <c r="DO405" s="48"/>
      <c r="DQ405" s="48"/>
      <c r="EG405" s="48"/>
      <c r="FQ405" s="255"/>
      <c r="FR405" s="255"/>
      <c r="HR405" s="255"/>
    </row>
    <row r="406" spans="1:226" ht="12.5">
      <c r="A406" s="118"/>
      <c r="B406" s="118"/>
      <c r="C406" s="118"/>
      <c r="D406" s="118"/>
      <c r="E406" s="11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c r="AS406" s="48"/>
      <c r="AT406" s="48"/>
      <c r="AU406" s="48"/>
      <c r="AV406" s="48"/>
      <c r="AW406" s="48"/>
      <c r="AX406" s="48"/>
      <c r="AY406" s="48"/>
      <c r="AZ406" s="48"/>
      <c r="BA406" s="48"/>
      <c r="BB406" s="48"/>
      <c r="BC406" s="48"/>
      <c r="BD406" s="48"/>
      <c r="BE406" s="48"/>
      <c r="BF406" s="48"/>
      <c r="BG406" s="48"/>
      <c r="BH406" s="48"/>
      <c r="BI406" s="48"/>
      <c r="BJ406" s="48"/>
      <c r="BK406" s="48"/>
      <c r="BL406" s="48"/>
      <c r="BM406" s="48"/>
      <c r="BN406" s="48"/>
      <c r="BO406" s="48"/>
      <c r="BP406" s="48"/>
      <c r="BQ406" s="48"/>
      <c r="BR406" s="48"/>
      <c r="BS406" s="48"/>
      <c r="BT406" s="48"/>
      <c r="BU406" s="48"/>
      <c r="BV406" s="48"/>
      <c r="BW406" s="48"/>
      <c r="BX406" s="48"/>
      <c r="BY406" s="48"/>
      <c r="BZ406" s="48"/>
      <c r="CA406" s="48"/>
      <c r="CB406" s="48"/>
      <c r="CC406" s="48"/>
      <c r="CD406" s="48"/>
      <c r="CE406" s="48"/>
      <c r="CF406" s="48"/>
      <c r="CG406" s="48"/>
      <c r="CH406" s="48"/>
      <c r="CI406" s="48"/>
      <c r="CJ406" s="48"/>
      <c r="CK406" s="48"/>
      <c r="CL406" s="48"/>
      <c r="CM406" s="48"/>
      <c r="CN406" s="48"/>
      <c r="CO406" s="48"/>
      <c r="CP406" s="48"/>
      <c r="CQ406" s="48"/>
      <c r="CR406" s="48"/>
      <c r="CS406" s="48"/>
      <c r="CT406" s="48"/>
      <c r="CU406" s="48"/>
      <c r="CV406" s="48"/>
      <c r="CW406" s="48"/>
      <c r="CX406" s="48"/>
      <c r="CY406" s="48"/>
      <c r="CZ406" s="48"/>
      <c r="DA406" s="48"/>
      <c r="DB406" s="48"/>
      <c r="DC406" s="48"/>
      <c r="DH406" s="48"/>
      <c r="DI406" s="48"/>
      <c r="DJ406" s="48"/>
      <c r="DL406" s="48"/>
      <c r="DM406" s="48"/>
      <c r="DO406" s="48"/>
      <c r="DQ406" s="48"/>
      <c r="EG406" s="48"/>
      <c r="FQ406" s="255"/>
      <c r="FR406" s="255"/>
      <c r="HR406" s="255"/>
    </row>
    <row r="407" spans="1:226" ht="12.5">
      <c r="A407" s="118"/>
      <c r="B407" s="118"/>
      <c r="C407" s="118"/>
      <c r="D407" s="118"/>
      <c r="E407" s="11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c r="AS407" s="48"/>
      <c r="AT407" s="48"/>
      <c r="AU407" s="48"/>
      <c r="AV407" s="48"/>
      <c r="AW407" s="48"/>
      <c r="AX407" s="48"/>
      <c r="AY407" s="48"/>
      <c r="AZ407" s="48"/>
      <c r="BA407" s="48"/>
      <c r="BB407" s="48"/>
      <c r="BC407" s="48"/>
      <c r="BD407" s="48"/>
      <c r="BE407" s="48"/>
      <c r="BF407" s="48"/>
      <c r="BG407" s="48"/>
      <c r="BH407" s="48"/>
      <c r="BI407" s="48"/>
      <c r="BJ407" s="48"/>
      <c r="BK407" s="48"/>
      <c r="BL407" s="48"/>
      <c r="BM407" s="48"/>
      <c r="BN407" s="48"/>
      <c r="BO407" s="48"/>
      <c r="BP407" s="48"/>
      <c r="BQ407" s="48"/>
      <c r="BR407" s="48"/>
      <c r="BS407" s="48"/>
      <c r="BT407" s="48"/>
      <c r="BU407" s="48"/>
      <c r="BV407" s="48"/>
      <c r="BW407" s="48"/>
      <c r="BX407" s="48"/>
      <c r="BY407" s="48"/>
      <c r="BZ407" s="48"/>
      <c r="CA407" s="48"/>
      <c r="CB407" s="48"/>
      <c r="CC407" s="48"/>
      <c r="CD407" s="48"/>
      <c r="CE407" s="48"/>
      <c r="CF407" s="48"/>
      <c r="CG407" s="48"/>
      <c r="CH407" s="48"/>
      <c r="CI407" s="48"/>
      <c r="CJ407" s="48"/>
      <c r="CK407" s="48"/>
      <c r="CL407" s="48"/>
      <c r="CM407" s="48"/>
      <c r="CN407" s="48"/>
      <c r="CO407" s="48"/>
      <c r="CP407" s="48"/>
      <c r="CQ407" s="48"/>
      <c r="CR407" s="48"/>
      <c r="CS407" s="48"/>
      <c r="CT407" s="48"/>
      <c r="CU407" s="48"/>
      <c r="CV407" s="48"/>
      <c r="CW407" s="48"/>
      <c r="CX407" s="48"/>
      <c r="CY407" s="48"/>
      <c r="CZ407" s="48"/>
      <c r="DA407" s="48"/>
      <c r="DB407" s="48"/>
      <c r="DC407" s="48"/>
      <c r="DH407" s="48"/>
      <c r="DI407" s="48"/>
      <c r="DJ407" s="48"/>
      <c r="DL407" s="48"/>
      <c r="DM407" s="48"/>
      <c r="DO407" s="48"/>
      <c r="DQ407" s="48"/>
      <c r="EG407" s="48"/>
      <c r="FQ407" s="255"/>
      <c r="FR407" s="255"/>
      <c r="HR407" s="255"/>
    </row>
    <row r="408" spans="1:226" ht="12.5">
      <c r="A408" s="118"/>
      <c r="B408" s="118"/>
      <c r="C408" s="118"/>
      <c r="D408" s="118"/>
      <c r="E408" s="11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c r="AS408" s="48"/>
      <c r="AT408" s="48"/>
      <c r="AU408" s="48"/>
      <c r="AV408" s="48"/>
      <c r="AW408" s="48"/>
      <c r="AX408" s="48"/>
      <c r="AY408" s="48"/>
      <c r="AZ408" s="48"/>
      <c r="BA408" s="48"/>
      <c r="BB408" s="48"/>
      <c r="BC408" s="48"/>
      <c r="BD408" s="48"/>
      <c r="BE408" s="48"/>
      <c r="BF408" s="48"/>
      <c r="BG408" s="48"/>
      <c r="BH408" s="48"/>
      <c r="BI408" s="48"/>
      <c r="BJ408" s="48"/>
      <c r="BK408" s="48"/>
      <c r="BL408" s="48"/>
      <c r="BM408" s="48"/>
      <c r="BN408" s="48"/>
      <c r="BO408" s="48"/>
      <c r="BP408" s="48"/>
      <c r="BQ408" s="48"/>
      <c r="BR408" s="48"/>
      <c r="BS408" s="48"/>
      <c r="BT408" s="48"/>
      <c r="BU408" s="48"/>
      <c r="BV408" s="48"/>
      <c r="BW408" s="48"/>
      <c r="BX408" s="48"/>
      <c r="BY408" s="48"/>
      <c r="BZ408" s="48"/>
      <c r="CA408" s="48"/>
      <c r="CB408" s="48"/>
      <c r="CC408" s="48"/>
      <c r="CD408" s="48"/>
      <c r="CE408" s="48"/>
      <c r="CF408" s="48"/>
      <c r="CG408" s="48"/>
      <c r="CH408" s="48"/>
      <c r="CI408" s="48"/>
      <c r="CJ408" s="48"/>
      <c r="CK408" s="48"/>
      <c r="CL408" s="48"/>
      <c r="CM408" s="48"/>
      <c r="CN408" s="48"/>
      <c r="CO408" s="48"/>
      <c r="CP408" s="48"/>
      <c r="CQ408" s="48"/>
      <c r="CR408" s="48"/>
      <c r="CS408" s="48"/>
      <c r="CT408" s="48"/>
      <c r="CU408" s="48"/>
      <c r="CV408" s="48"/>
      <c r="CW408" s="48"/>
      <c r="CX408" s="48"/>
      <c r="CY408" s="48"/>
      <c r="CZ408" s="48"/>
      <c r="DA408" s="48"/>
      <c r="DB408" s="48"/>
      <c r="DC408" s="48"/>
      <c r="DH408" s="48"/>
      <c r="DI408" s="48"/>
      <c r="DJ408" s="48"/>
      <c r="DL408" s="48"/>
      <c r="DM408" s="48"/>
      <c r="DO408" s="48"/>
      <c r="DQ408" s="48"/>
      <c r="EG408" s="48"/>
      <c r="FQ408" s="255"/>
      <c r="FR408" s="255"/>
      <c r="HR408" s="255"/>
    </row>
    <row r="409" spans="1:226" ht="12.5">
      <c r="A409" s="118"/>
      <c r="B409" s="118"/>
      <c r="C409" s="118"/>
      <c r="D409" s="118"/>
      <c r="E409" s="11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c r="AS409" s="48"/>
      <c r="AT409" s="48"/>
      <c r="AU409" s="48"/>
      <c r="AV409" s="48"/>
      <c r="AW409" s="48"/>
      <c r="AX409" s="48"/>
      <c r="AY409" s="48"/>
      <c r="AZ409" s="48"/>
      <c r="BA409" s="48"/>
      <c r="BB409" s="48"/>
      <c r="BC409" s="48"/>
      <c r="BD409" s="48"/>
      <c r="BE409" s="48"/>
      <c r="BF409" s="48"/>
      <c r="BG409" s="48"/>
      <c r="BH409" s="48"/>
      <c r="BI409" s="48"/>
      <c r="BJ409" s="48"/>
      <c r="BK409" s="48"/>
      <c r="BL409" s="48"/>
      <c r="BM409" s="48"/>
      <c r="BN409" s="48"/>
      <c r="BO409" s="48"/>
      <c r="BP409" s="48"/>
      <c r="BQ409" s="48"/>
      <c r="BR409" s="48"/>
      <c r="BS409" s="48"/>
      <c r="BT409" s="48"/>
      <c r="BU409" s="48"/>
      <c r="BV409" s="48"/>
      <c r="BW409" s="48"/>
      <c r="BX409" s="48"/>
      <c r="BY409" s="48"/>
      <c r="BZ409" s="48"/>
      <c r="CA409" s="48"/>
      <c r="CB409" s="48"/>
      <c r="CC409" s="48"/>
      <c r="CD409" s="48"/>
      <c r="CE409" s="48"/>
      <c r="CF409" s="48"/>
      <c r="CG409" s="48"/>
      <c r="CH409" s="48"/>
      <c r="CI409" s="48"/>
      <c r="CJ409" s="48"/>
      <c r="CK409" s="48"/>
      <c r="CL409" s="48"/>
      <c r="CM409" s="48"/>
      <c r="CN409" s="48"/>
      <c r="CO409" s="48"/>
      <c r="CP409" s="48"/>
      <c r="CQ409" s="48"/>
      <c r="CR409" s="48"/>
      <c r="CS409" s="48"/>
      <c r="CT409" s="48"/>
      <c r="CU409" s="48"/>
      <c r="CV409" s="48"/>
      <c r="CW409" s="48"/>
      <c r="CX409" s="48"/>
      <c r="CY409" s="48"/>
      <c r="CZ409" s="48"/>
      <c r="DA409" s="48"/>
      <c r="DB409" s="48"/>
      <c r="DC409" s="48"/>
      <c r="DH409" s="48"/>
      <c r="DI409" s="48"/>
      <c r="DJ409" s="48"/>
      <c r="DL409" s="48"/>
      <c r="DM409" s="48"/>
      <c r="DO409" s="48"/>
      <c r="DQ409" s="48"/>
      <c r="EG409" s="48"/>
      <c r="FQ409" s="255"/>
      <c r="FR409" s="255"/>
      <c r="HR409" s="255"/>
    </row>
    <row r="410" spans="1:226" ht="12.5">
      <c r="A410" s="118"/>
      <c r="B410" s="118"/>
      <c r="C410" s="118"/>
      <c r="D410" s="118"/>
      <c r="E410" s="11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c r="AS410" s="48"/>
      <c r="AT410" s="48"/>
      <c r="AU410" s="48"/>
      <c r="AV410" s="48"/>
      <c r="AW410" s="48"/>
      <c r="AX410" s="48"/>
      <c r="AY410" s="48"/>
      <c r="AZ410" s="48"/>
      <c r="BA410" s="48"/>
      <c r="BB410" s="48"/>
      <c r="BC410" s="48"/>
      <c r="BD410" s="48"/>
      <c r="BE410" s="48"/>
      <c r="BF410" s="48"/>
      <c r="BG410" s="48"/>
      <c r="BH410" s="48"/>
      <c r="BI410" s="48"/>
      <c r="BJ410" s="48"/>
      <c r="BK410" s="48"/>
      <c r="BL410" s="48"/>
      <c r="BM410" s="48"/>
      <c r="BN410" s="48"/>
      <c r="BO410" s="48"/>
      <c r="BP410" s="48"/>
      <c r="BQ410" s="48"/>
      <c r="BR410" s="48"/>
      <c r="BS410" s="48"/>
      <c r="BT410" s="48"/>
      <c r="BU410" s="48"/>
      <c r="BV410" s="48"/>
      <c r="BW410" s="48"/>
      <c r="BX410" s="48"/>
      <c r="BY410" s="48"/>
      <c r="BZ410" s="48"/>
      <c r="CA410" s="48"/>
      <c r="CB410" s="48"/>
      <c r="CC410" s="48"/>
      <c r="CD410" s="48"/>
      <c r="CE410" s="48"/>
      <c r="CF410" s="48"/>
      <c r="CG410" s="48"/>
      <c r="CH410" s="48"/>
      <c r="CI410" s="48"/>
      <c r="CJ410" s="48"/>
      <c r="CK410" s="48"/>
      <c r="CL410" s="48"/>
      <c r="CM410" s="48"/>
      <c r="CN410" s="48"/>
      <c r="CO410" s="48"/>
      <c r="CP410" s="48"/>
      <c r="CQ410" s="48"/>
      <c r="CR410" s="48"/>
      <c r="CS410" s="48"/>
      <c r="CT410" s="48"/>
      <c r="CU410" s="48"/>
      <c r="CV410" s="48"/>
      <c r="CW410" s="48"/>
      <c r="CX410" s="48"/>
      <c r="CY410" s="48"/>
      <c r="CZ410" s="48"/>
      <c r="DA410" s="48"/>
      <c r="DB410" s="48"/>
      <c r="DC410" s="48"/>
      <c r="DH410" s="48"/>
      <c r="DI410" s="48"/>
      <c r="DJ410" s="48"/>
      <c r="DL410" s="48"/>
      <c r="DM410" s="48"/>
      <c r="DO410" s="48"/>
      <c r="DQ410" s="48"/>
      <c r="EG410" s="48"/>
      <c r="FQ410" s="255"/>
      <c r="FR410" s="255"/>
      <c r="HR410" s="255"/>
    </row>
    <row r="411" spans="1:226" ht="12.5">
      <c r="A411" s="118"/>
      <c r="B411" s="118"/>
      <c r="C411" s="118"/>
      <c r="D411" s="118"/>
      <c r="E411" s="11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c r="AS411" s="48"/>
      <c r="AT411" s="48"/>
      <c r="AU411" s="48"/>
      <c r="AV411" s="48"/>
      <c r="AW411" s="48"/>
      <c r="AX411" s="48"/>
      <c r="AY411" s="48"/>
      <c r="AZ411" s="48"/>
      <c r="BA411" s="48"/>
      <c r="BB411" s="48"/>
      <c r="BC411" s="48"/>
      <c r="BD411" s="48"/>
      <c r="BE411" s="48"/>
      <c r="BF411" s="48"/>
      <c r="BG411" s="48"/>
      <c r="BH411" s="48"/>
      <c r="BI411" s="48"/>
      <c r="BJ411" s="48"/>
      <c r="BK411" s="48"/>
      <c r="BL411" s="48"/>
      <c r="BM411" s="48"/>
      <c r="BN411" s="48"/>
      <c r="BO411" s="48"/>
      <c r="BP411" s="48"/>
      <c r="BQ411" s="48"/>
      <c r="BR411" s="48"/>
      <c r="BS411" s="48"/>
      <c r="BT411" s="48"/>
      <c r="BU411" s="48"/>
      <c r="BV411" s="48"/>
      <c r="BW411" s="48"/>
      <c r="BX411" s="48"/>
      <c r="BY411" s="48"/>
      <c r="BZ411" s="48"/>
      <c r="CA411" s="48"/>
      <c r="CB411" s="48"/>
      <c r="CC411" s="48"/>
      <c r="CD411" s="48"/>
      <c r="CE411" s="48"/>
      <c r="CF411" s="48"/>
      <c r="CG411" s="48"/>
      <c r="CH411" s="48"/>
      <c r="CI411" s="48"/>
      <c r="CJ411" s="48"/>
      <c r="CK411" s="48"/>
      <c r="CL411" s="48"/>
      <c r="CM411" s="48"/>
      <c r="CN411" s="48"/>
      <c r="CO411" s="48"/>
      <c r="CP411" s="48"/>
      <c r="CQ411" s="48"/>
      <c r="CR411" s="48"/>
      <c r="CS411" s="48"/>
      <c r="CT411" s="48"/>
      <c r="CU411" s="48"/>
      <c r="CV411" s="48"/>
      <c r="CW411" s="48"/>
      <c r="CX411" s="48"/>
      <c r="CY411" s="48"/>
      <c r="CZ411" s="48"/>
      <c r="DA411" s="48"/>
      <c r="DB411" s="48"/>
      <c r="DC411" s="48"/>
      <c r="DH411" s="48"/>
      <c r="DI411" s="48"/>
      <c r="DJ411" s="48"/>
      <c r="DL411" s="48"/>
      <c r="DM411" s="48"/>
      <c r="DO411" s="48"/>
      <c r="DQ411" s="48"/>
      <c r="EG411" s="48"/>
      <c r="FQ411" s="255"/>
      <c r="FR411" s="255"/>
      <c r="HR411" s="255"/>
    </row>
    <row r="412" spans="1:226" ht="12.5">
      <c r="A412" s="118"/>
      <c r="B412" s="118"/>
      <c r="C412" s="118"/>
      <c r="D412" s="118"/>
      <c r="E412" s="11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c r="AS412" s="48"/>
      <c r="AT412" s="48"/>
      <c r="AU412" s="48"/>
      <c r="AV412" s="48"/>
      <c r="AW412" s="48"/>
      <c r="AX412" s="48"/>
      <c r="AY412" s="48"/>
      <c r="AZ412" s="48"/>
      <c r="BA412" s="48"/>
      <c r="BB412" s="48"/>
      <c r="BC412" s="48"/>
      <c r="BD412" s="48"/>
      <c r="BE412" s="48"/>
      <c r="BF412" s="48"/>
      <c r="BG412" s="48"/>
      <c r="BH412" s="48"/>
      <c r="BI412" s="48"/>
      <c r="BJ412" s="48"/>
      <c r="BK412" s="48"/>
      <c r="BL412" s="48"/>
      <c r="BM412" s="48"/>
      <c r="BN412" s="48"/>
      <c r="BO412" s="48"/>
      <c r="BP412" s="48"/>
      <c r="BQ412" s="48"/>
      <c r="BR412" s="48"/>
      <c r="BS412" s="48"/>
      <c r="BT412" s="48"/>
      <c r="BU412" s="48"/>
      <c r="BV412" s="48"/>
      <c r="BW412" s="48"/>
      <c r="BX412" s="48"/>
      <c r="BY412" s="48"/>
      <c r="BZ412" s="48"/>
      <c r="CA412" s="48"/>
      <c r="CB412" s="48"/>
      <c r="CC412" s="48"/>
      <c r="CD412" s="48"/>
      <c r="CE412" s="48"/>
      <c r="CF412" s="48"/>
      <c r="CG412" s="48"/>
      <c r="CH412" s="48"/>
      <c r="CI412" s="48"/>
      <c r="CJ412" s="48"/>
      <c r="CK412" s="48"/>
      <c r="CL412" s="48"/>
      <c r="CM412" s="48"/>
      <c r="CN412" s="48"/>
      <c r="CO412" s="48"/>
      <c r="CP412" s="48"/>
      <c r="CQ412" s="48"/>
      <c r="CR412" s="48"/>
      <c r="CS412" s="48"/>
      <c r="CT412" s="48"/>
      <c r="CU412" s="48"/>
      <c r="CV412" s="48"/>
      <c r="CW412" s="48"/>
      <c r="CX412" s="48"/>
      <c r="CY412" s="48"/>
      <c r="CZ412" s="48"/>
      <c r="DA412" s="48"/>
      <c r="DB412" s="48"/>
      <c r="DC412" s="48"/>
      <c r="DH412" s="48"/>
      <c r="DI412" s="48"/>
      <c r="DJ412" s="48"/>
      <c r="DL412" s="48"/>
      <c r="DM412" s="48"/>
      <c r="DO412" s="48"/>
      <c r="DQ412" s="48"/>
      <c r="EG412" s="48"/>
      <c r="FQ412" s="255"/>
      <c r="FR412" s="255"/>
      <c r="HR412" s="255"/>
    </row>
    <row r="413" spans="1:226" ht="12.5">
      <c r="A413" s="118"/>
      <c r="B413" s="118"/>
      <c r="C413" s="118"/>
      <c r="D413" s="118"/>
      <c r="E413" s="11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c r="AS413" s="48"/>
      <c r="AT413" s="48"/>
      <c r="AU413" s="48"/>
      <c r="AV413" s="48"/>
      <c r="AW413" s="48"/>
      <c r="AX413" s="48"/>
      <c r="AY413" s="48"/>
      <c r="AZ413" s="48"/>
      <c r="BA413" s="48"/>
      <c r="BB413" s="48"/>
      <c r="BC413" s="48"/>
      <c r="BD413" s="48"/>
      <c r="BE413" s="48"/>
      <c r="BF413" s="48"/>
      <c r="BG413" s="48"/>
      <c r="BH413" s="48"/>
      <c r="BI413" s="48"/>
      <c r="BJ413" s="48"/>
      <c r="BK413" s="48"/>
      <c r="BL413" s="48"/>
      <c r="BM413" s="48"/>
      <c r="BN413" s="48"/>
      <c r="BO413" s="48"/>
      <c r="BP413" s="48"/>
      <c r="BQ413" s="48"/>
      <c r="BR413" s="48"/>
      <c r="BS413" s="48"/>
      <c r="BT413" s="48"/>
      <c r="BU413" s="48"/>
      <c r="BV413" s="48"/>
      <c r="BW413" s="48"/>
      <c r="BX413" s="48"/>
      <c r="BY413" s="48"/>
      <c r="BZ413" s="48"/>
      <c r="CA413" s="48"/>
      <c r="CB413" s="48"/>
      <c r="CC413" s="48"/>
      <c r="CD413" s="48"/>
      <c r="CE413" s="48"/>
      <c r="CF413" s="48"/>
      <c r="CG413" s="48"/>
      <c r="CH413" s="48"/>
      <c r="CI413" s="48"/>
      <c r="CJ413" s="48"/>
      <c r="CK413" s="48"/>
      <c r="CL413" s="48"/>
      <c r="CM413" s="48"/>
      <c r="CN413" s="48"/>
      <c r="CO413" s="48"/>
      <c r="CP413" s="48"/>
      <c r="CQ413" s="48"/>
      <c r="CR413" s="48"/>
      <c r="CS413" s="48"/>
      <c r="CT413" s="48"/>
      <c r="CU413" s="48"/>
      <c r="CV413" s="48"/>
      <c r="CW413" s="48"/>
      <c r="CX413" s="48"/>
      <c r="CY413" s="48"/>
      <c r="CZ413" s="48"/>
      <c r="DA413" s="48"/>
      <c r="DB413" s="48"/>
      <c r="DC413" s="48"/>
      <c r="DH413" s="48"/>
      <c r="DI413" s="48"/>
      <c r="DJ413" s="48"/>
      <c r="DL413" s="48"/>
      <c r="DM413" s="48"/>
      <c r="DO413" s="48"/>
      <c r="DQ413" s="48"/>
      <c r="EG413" s="48"/>
      <c r="FQ413" s="255"/>
      <c r="FR413" s="255"/>
      <c r="HR413" s="255"/>
    </row>
    <row r="414" spans="1:226" ht="12.5">
      <c r="A414" s="118"/>
      <c r="B414" s="118"/>
      <c r="C414" s="118"/>
      <c r="D414" s="118"/>
      <c r="E414" s="11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c r="AX414" s="48"/>
      <c r="AY414" s="48"/>
      <c r="AZ414" s="48"/>
      <c r="BA414" s="48"/>
      <c r="BB414" s="48"/>
      <c r="BC414" s="48"/>
      <c r="BD414" s="48"/>
      <c r="BE414" s="48"/>
      <c r="BF414" s="48"/>
      <c r="BG414" s="48"/>
      <c r="BH414" s="48"/>
      <c r="BI414" s="48"/>
      <c r="BJ414" s="48"/>
      <c r="BK414" s="48"/>
      <c r="BL414" s="48"/>
      <c r="BM414" s="48"/>
      <c r="BN414" s="48"/>
      <c r="BO414" s="48"/>
      <c r="BP414" s="48"/>
      <c r="BQ414" s="48"/>
      <c r="BR414" s="48"/>
      <c r="BS414" s="48"/>
      <c r="BT414" s="48"/>
      <c r="BU414" s="48"/>
      <c r="BV414" s="48"/>
      <c r="BW414" s="48"/>
      <c r="BX414" s="48"/>
      <c r="BY414" s="48"/>
      <c r="BZ414" s="48"/>
      <c r="CA414" s="48"/>
      <c r="CB414" s="48"/>
      <c r="CC414" s="48"/>
      <c r="CD414" s="48"/>
      <c r="CE414" s="48"/>
      <c r="CF414" s="48"/>
      <c r="CG414" s="48"/>
      <c r="CH414" s="48"/>
      <c r="CI414" s="48"/>
      <c r="CJ414" s="48"/>
      <c r="CK414" s="48"/>
      <c r="CL414" s="48"/>
      <c r="CM414" s="48"/>
      <c r="CN414" s="48"/>
      <c r="CO414" s="48"/>
      <c r="CP414" s="48"/>
      <c r="CQ414" s="48"/>
      <c r="CR414" s="48"/>
      <c r="CS414" s="48"/>
      <c r="CT414" s="48"/>
      <c r="CU414" s="48"/>
      <c r="CV414" s="48"/>
      <c r="CW414" s="48"/>
      <c r="CX414" s="48"/>
      <c r="CY414" s="48"/>
      <c r="CZ414" s="48"/>
      <c r="DA414" s="48"/>
      <c r="DB414" s="48"/>
      <c r="DC414" s="48"/>
      <c r="DH414" s="48"/>
      <c r="DI414" s="48"/>
      <c r="DJ414" s="48"/>
      <c r="DL414" s="48"/>
      <c r="DM414" s="48"/>
      <c r="DO414" s="48"/>
      <c r="DQ414" s="48"/>
      <c r="EG414" s="48"/>
      <c r="FQ414" s="255"/>
      <c r="FR414" s="255"/>
      <c r="HR414" s="255"/>
    </row>
    <row r="415" spans="1:226" ht="12.5">
      <c r="A415" s="118"/>
      <c r="B415" s="118"/>
      <c r="C415" s="118"/>
      <c r="D415" s="118"/>
      <c r="E415" s="11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c r="AS415" s="48"/>
      <c r="AT415" s="48"/>
      <c r="AU415" s="48"/>
      <c r="AV415" s="48"/>
      <c r="AW415" s="48"/>
      <c r="AX415" s="48"/>
      <c r="AY415" s="48"/>
      <c r="AZ415" s="48"/>
      <c r="BA415" s="48"/>
      <c r="BB415" s="48"/>
      <c r="BC415" s="48"/>
      <c r="BD415" s="48"/>
      <c r="BE415" s="48"/>
      <c r="BF415" s="48"/>
      <c r="BG415" s="48"/>
      <c r="BH415" s="48"/>
      <c r="BI415" s="48"/>
      <c r="BJ415" s="48"/>
      <c r="BK415" s="48"/>
      <c r="BL415" s="48"/>
      <c r="BM415" s="48"/>
      <c r="BN415" s="48"/>
      <c r="BO415" s="48"/>
      <c r="BP415" s="48"/>
      <c r="BQ415" s="48"/>
      <c r="BR415" s="48"/>
      <c r="BS415" s="48"/>
      <c r="BT415" s="48"/>
      <c r="BU415" s="48"/>
      <c r="BV415" s="48"/>
      <c r="BW415" s="48"/>
      <c r="BX415" s="48"/>
      <c r="BY415" s="48"/>
      <c r="BZ415" s="48"/>
      <c r="CA415" s="48"/>
      <c r="CB415" s="48"/>
      <c r="CC415" s="48"/>
      <c r="CD415" s="48"/>
      <c r="CE415" s="48"/>
      <c r="CF415" s="48"/>
      <c r="CG415" s="48"/>
      <c r="CH415" s="48"/>
      <c r="CI415" s="48"/>
      <c r="CJ415" s="48"/>
      <c r="CK415" s="48"/>
      <c r="CL415" s="48"/>
      <c r="CM415" s="48"/>
      <c r="CN415" s="48"/>
      <c r="CO415" s="48"/>
      <c r="CP415" s="48"/>
      <c r="CQ415" s="48"/>
      <c r="CR415" s="48"/>
      <c r="CS415" s="48"/>
      <c r="CT415" s="48"/>
      <c r="CU415" s="48"/>
      <c r="CV415" s="48"/>
      <c r="CW415" s="48"/>
      <c r="CX415" s="48"/>
      <c r="CY415" s="48"/>
      <c r="CZ415" s="48"/>
      <c r="DA415" s="48"/>
      <c r="DB415" s="48"/>
      <c r="DC415" s="48"/>
      <c r="DH415" s="48"/>
      <c r="DI415" s="48"/>
      <c r="DJ415" s="48"/>
      <c r="DL415" s="48"/>
      <c r="DM415" s="48"/>
      <c r="DO415" s="48"/>
      <c r="DQ415" s="48"/>
      <c r="EG415" s="48"/>
      <c r="FQ415" s="255"/>
      <c r="FR415" s="255"/>
      <c r="HR415" s="255"/>
    </row>
    <row r="416" spans="1:226" ht="12.5">
      <c r="A416" s="118"/>
      <c r="B416" s="118"/>
      <c r="C416" s="118"/>
      <c r="D416" s="118"/>
      <c r="E416" s="11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c r="AS416" s="48"/>
      <c r="AT416" s="48"/>
      <c r="AU416" s="48"/>
      <c r="AV416" s="48"/>
      <c r="AW416" s="48"/>
      <c r="AX416" s="48"/>
      <c r="AY416" s="48"/>
      <c r="AZ416" s="48"/>
      <c r="BA416" s="48"/>
      <c r="BB416" s="48"/>
      <c r="BC416" s="48"/>
      <c r="BD416" s="48"/>
      <c r="BE416" s="48"/>
      <c r="BF416" s="48"/>
      <c r="BG416" s="48"/>
      <c r="BH416" s="48"/>
      <c r="BI416" s="48"/>
      <c r="BJ416" s="48"/>
      <c r="BK416" s="48"/>
      <c r="BL416" s="48"/>
      <c r="BM416" s="48"/>
      <c r="BN416" s="48"/>
      <c r="BO416" s="48"/>
      <c r="BP416" s="48"/>
      <c r="BQ416" s="48"/>
      <c r="BR416" s="48"/>
      <c r="BS416" s="48"/>
      <c r="BT416" s="48"/>
      <c r="BU416" s="48"/>
      <c r="BV416" s="48"/>
      <c r="BW416" s="48"/>
      <c r="BX416" s="48"/>
      <c r="BY416" s="48"/>
      <c r="BZ416" s="48"/>
      <c r="CA416" s="48"/>
      <c r="CB416" s="48"/>
      <c r="CC416" s="48"/>
      <c r="CD416" s="48"/>
      <c r="CE416" s="48"/>
      <c r="CF416" s="48"/>
      <c r="CG416" s="48"/>
      <c r="CH416" s="48"/>
      <c r="CI416" s="48"/>
      <c r="CJ416" s="48"/>
      <c r="CK416" s="48"/>
      <c r="CL416" s="48"/>
      <c r="CM416" s="48"/>
      <c r="CN416" s="48"/>
      <c r="CO416" s="48"/>
      <c r="CP416" s="48"/>
      <c r="CQ416" s="48"/>
      <c r="CR416" s="48"/>
      <c r="CS416" s="48"/>
      <c r="CT416" s="48"/>
      <c r="CU416" s="48"/>
      <c r="CV416" s="48"/>
      <c r="CW416" s="48"/>
      <c r="CX416" s="48"/>
      <c r="CY416" s="48"/>
      <c r="CZ416" s="48"/>
      <c r="DA416" s="48"/>
      <c r="DB416" s="48"/>
      <c r="DC416" s="48"/>
      <c r="DH416" s="48"/>
      <c r="DI416" s="48"/>
      <c r="DJ416" s="48"/>
      <c r="DL416" s="48"/>
      <c r="DM416" s="48"/>
      <c r="DO416" s="48"/>
      <c r="DQ416" s="48"/>
      <c r="EG416" s="48"/>
      <c r="FQ416" s="255"/>
      <c r="FR416" s="255"/>
      <c r="HR416" s="255"/>
    </row>
    <row r="417" spans="1:226" ht="12.5">
      <c r="A417" s="118"/>
      <c r="B417" s="118"/>
      <c r="C417" s="118"/>
      <c r="D417" s="118"/>
      <c r="E417" s="11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c r="AS417" s="48"/>
      <c r="AT417" s="48"/>
      <c r="AU417" s="48"/>
      <c r="AV417" s="48"/>
      <c r="AW417" s="48"/>
      <c r="AX417" s="48"/>
      <c r="AY417" s="48"/>
      <c r="AZ417" s="48"/>
      <c r="BA417" s="48"/>
      <c r="BB417" s="48"/>
      <c r="BC417" s="48"/>
      <c r="BD417" s="48"/>
      <c r="BE417" s="48"/>
      <c r="BF417" s="48"/>
      <c r="BG417" s="48"/>
      <c r="BH417" s="48"/>
      <c r="BI417" s="48"/>
      <c r="BJ417" s="48"/>
      <c r="BK417" s="48"/>
      <c r="BL417" s="48"/>
      <c r="BM417" s="48"/>
      <c r="BN417" s="48"/>
      <c r="BO417" s="48"/>
      <c r="BP417" s="48"/>
      <c r="BQ417" s="48"/>
      <c r="BR417" s="48"/>
      <c r="BS417" s="48"/>
      <c r="BT417" s="48"/>
      <c r="BU417" s="48"/>
      <c r="BV417" s="48"/>
      <c r="BW417" s="48"/>
      <c r="BX417" s="48"/>
      <c r="BY417" s="48"/>
      <c r="BZ417" s="48"/>
      <c r="CA417" s="48"/>
      <c r="CB417" s="48"/>
      <c r="CC417" s="48"/>
      <c r="CD417" s="48"/>
      <c r="CE417" s="48"/>
      <c r="CF417" s="48"/>
      <c r="CG417" s="48"/>
      <c r="CH417" s="48"/>
      <c r="CI417" s="48"/>
      <c r="CJ417" s="48"/>
      <c r="CK417" s="48"/>
      <c r="CL417" s="48"/>
      <c r="CM417" s="48"/>
      <c r="CN417" s="48"/>
      <c r="CO417" s="48"/>
      <c r="CP417" s="48"/>
      <c r="CQ417" s="48"/>
      <c r="CR417" s="48"/>
      <c r="CS417" s="48"/>
      <c r="CT417" s="48"/>
      <c r="CU417" s="48"/>
      <c r="CV417" s="48"/>
      <c r="CW417" s="48"/>
      <c r="CX417" s="48"/>
      <c r="CY417" s="48"/>
      <c r="CZ417" s="48"/>
      <c r="DA417" s="48"/>
      <c r="DB417" s="48"/>
      <c r="DC417" s="48"/>
      <c r="DH417" s="48"/>
      <c r="DI417" s="48"/>
      <c r="DJ417" s="48"/>
      <c r="DL417" s="48"/>
      <c r="DM417" s="48"/>
      <c r="DO417" s="48"/>
      <c r="DQ417" s="48"/>
      <c r="EG417" s="48"/>
      <c r="FQ417" s="255"/>
      <c r="FR417" s="255"/>
      <c r="HR417" s="255"/>
    </row>
    <row r="418" spans="1:226" ht="12.5">
      <c r="A418" s="118"/>
      <c r="B418" s="118"/>
      <c r="C418" s="118"/>
      <c r="D418" s="118"/>
      <c r="E418" s="11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c r="AS418" s="48"/>
      <c r="AT418" s="48"/>
      <c r="AU418" s="48"/>
      <c r="AV418" s="48"/>
      <c r="AW418" s="48"/>
      <c r="AX418" s="48"/>
      <c r="AY418" s="48"/>
      <c r="AZ418" s="48"/>
      <c r="BA418" s="48"/>
      <c r="BB418" s="48"/>
      <c r="BC418" s="48"/>
      <c r="BD418" s="48"/>
      <c r="BE418" s="48"/>
      <c r="BF418" s="48"/>
      <c r="BG418" s="48"/>
      <c r="BH418" s="48"/>
      <c r="BI418" s="48"/>
      <c r="BJ418" s="48"/>
      <c r="BK418" s="48"/>
      <c r="BL418" s="48"/>
      <c r="BM418" s="48"/>
      <c r="BN418" s="48"/>
      <c r="BO418" s="48"/>
      <c r="BP418" s="48"/>
      <c r="BQ418" s="48"/>
      <c r="BR418" s="48"/>
      <c r="BS418" s="48"/>
      <c r="BT418" s="48"/>
      <c r="BU418" s="48"/>
      <c r="BV418" s="48"/>
      <c r="BW418" s="48"/>
      <c r="BX418" s="48"/>
      <c r="BY418" s="48"/>
      <c r="BZ418" s="48"/>
      <c r="CA418" s="48"/>
      <c r="CB418" s="48"/>
      <c r="CC418" s="48"/>
      <c r="CD418" s="48"/>
      <c r="CE418" s="48"/>
      <c r="CF418" s="48"/>
      <c r="CG418" s="48"/>
      <c r="CH418" s="48"/>
      <c r="CI418" s="48"/>
      <c r="CJ418" s="48"/>
      <c r="CK418" s="48"/>
      <c r="CL418" s="48"/>
      <c r="CM418" s="48"/>
      <c r="CN418" s="48"/>
      <c r="CO418" s="48"/>
      <c r="CP418" s="48"/>
      <c r="CQ418" s="48"/>
      <c r="CR418" s="48"/>
      <c r="CS418" s="48"/>
      <c r="CT418" s="48"/>
      <c r="CU418" s="48"/>
      <c r="CV418" s="48"/>
      <c r="CW418" s="48"/>
      <c r="CX418" s="48"/>
      <c r="CY418" s="48"/>
      <c r="CZ418" s="48"/>
      <c r="DA418" s="48"/>
      <c r="DB418" s="48"/>
      <c r="DC418" s="48"/>
      <c r="DH418" s="48"/>
      <c r="DI418" s="48"/>
      <c r="DJ418" s="48"/>
      <c r="DL418" s="48"/>
      <c r="DM418" s="48"/>
      <c r="DO418" s="48"/>
      <c r="DQ418" s="48"/>
      <c r="EG418" s="48"/>
      <c r="FQ418" s="255"/>
      <c r="FR418" s="255"/>
      <c r="HR418" s="255"/>
    </row>
    <row r="419" spans="1:226" ht="12.5">
      <c r="A419" s="118"/>
      <c r="B419" s="118"/>
      <c r="C419" s="118"/>
      <c r="D419" s="118"/>
      <c r="E419" s="11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c r="AS419" s="48"/>
      <c r="AT419" s="48"/>
      <c r="AU419" s="48"/>
      <c r="AV419" s="48"/>
      <c r="AW419" s="48"/>
      <c r="AX419" s="48"/>
      <c r="AY419" s="48"/>
      <c r="AZ419" s="48"/>
      <c r="BA419" s="48"/>
      <c r="BB419" s="48"/>
      <c r="BC419" s="48"/>
      <c r="BD419" s="48"/>
      <c r="BE419" s="48"/>
      <c r="BF419" s="48"/>
      <c r="BG419" s="48"/>
      <c r="BH419" s="48"/>
      <c r="BI419" s="48"/>
      <c r="BJ419" s="48"/>
      <c r="BK419" s="48"/>
      <c r="BL419" s="48"/>
      <c r="BM419" s="48"/>
      <c r="BN419" s="48"/>
      <c r="BO419" s="48"/>
      <c r="BP419" s="48"/>
      <c r="BQ419" s="48"/>
      <c r="BR419" s="48"/>
      <c r="BS419" s="48"/>
      <c r="BT419" s="48"/>
      <c r="BU419" s="48"/>
      <c r="BV419" s="48"/>
      <c r="BW419" s="48"/>
      <c r="BX419" s="48"/>
      <c r="BY419" s="48"/>
      <c r="BZ419" s="48"/>
      <c r="CA419" s="48"/>
      <c r="CB419" s="48"/>
      <c r="CC419" s="48"/>
      <c r="CD419" s="48"/>
      <c r="CE419" s="48"/>
      <c r="CF419" s="48"/>
      <c r="CG419" s="48"/>
      <c r="CH419" s="48"/>
      <c r="CI419" s="48"/>
      <c r="CJ419" s="48"/>
      <c r="CK419" s="48"/>
      <c r="CL419" s="48"/>
      <c r="CM419" s="48"/>
      <c r="CN419" s="48"/>
      <c r="CO419" s="48"/>
      <c r="CP419" s="48"/>
      <c r="CQ419" s="48"/>
      <c r="CR419" s="48"/>
      <c r="CS419" s="48"/>
      <c r="CT419" s="48"/>
      <c r="CU419" s="48"/>
      <c r="CV419" s="48"/>
      <c r="CW419" s="48"/>
      <c r="CX419" s="48"/>
      <c r="CY419" s="48"/>
      <c r="CZ419" s="48"/>
      <c r="DA419" s="48"/>
      <c r="DB419" s="48"/>
      <c r="DC419" s="48"/>
      <c r="DH419" s="48"/>
      <c r="DI419" s="48"/>
      <c r="DJ419" s="48"/>
      <c r="DL419" s="48"/>
      <c r="DM419" s="48"/>
      <c r="DO419" s="48"/>
      <c r="DQ419" s="48"/>
      <c r="EG419" s="48"/>
      <c r="FQ419" s="255"/>
      <c r="FR419" s="255"/>
      <c r="HR419" s="255"/>
    </row>
    <row r="420" spans="1:226" ht="12.5">
      <c r="A420" s="118"/>
      <c r="B420" s="118"/>
      <c r="C420" s="118"/>
      <c r="D420" s="118"/>
      <c r="E420" s="11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c r="AS420" s="48"/>
      <c r="AT420" s="48"/>
      <c r="AU420" s="48"/>
      <c r="AV420" s="48"/>
      <c r="AW420" s="48"/>
      <c r="AX420" s="48"/>
      <c r="AY420" s="48"/>
      <c r="AZ420" s="48"/>
      <c r="BA420" s="48"/>
      <c r="BB420" s="48"/>
      <c r="BC420" s="48"/>
      <c r="BD420" s="48"/>
      <c r="BE420" s="48"/>
      <c r="BF420" s="48"/>
      <c r="BG420" s="48"/>
      <c r="BH420" s="48"/>
      <c r="BI420" s="48"/>
      <c r="BJ420" s="48"/>
      <c r="BK420" s="48"/>
      <c r="BL420" s="48"/>
      <c r="BM420" s="48"/>
      <c r="BN420" s="48"/>
      <c r="BO420" s="48"/>
      <c r="BP420" s="48"/>
      <c r="BQ420" s="48"/>
      <c r="BR420" s="48"/>
      <c r="BS420" s="48"/>
      <c r="BT420" s="48"/>
      <c r="BU420" s="48"/>
      <c r="BV420" s="48"/>
      <c r="BW420" s="48"/>
      <c r="BX420" s="48"/>
      <c r="BY420" s="48"/>
      <c r="BZ420" s="48"/>
      <c r="CA420" s="48"/>
      <c r="CB420" s="48"/>
      <c r="CC420" s="48"/>
      <c r="CD420" s="48"/>
      <c r="CE420" s="48"/>
      <c r="CF420" s="48"/>
      <c r="CG420" s="48"/>
      <c r="CH420" s="48"/>
      <c r="CI420" s="48"/>
      <c r="CJ420" s="48"/>
      <c r="CK420" s="48"/>
      <c r="CL420" s="48"/>
      <c r="CM420" s="48"/>
      <c r="CN420" s="48"/>
      <c r="CO420" s="48"/>
      <c r="CP420" s="48"/>
      <c r="CQ420" s="48"/>
      <c r="CR420" s="48"/>
      <c r="CS420" s="48"/>
      <c r="CT420" s="48"/>
      <c r="CU420" s="48"/>
      <c r="CV420" s="48"/>
      <c r="CW420" s="48"/>
      <c r="CX420" s="48"/>
      <c r="CY420" s="48"/>
      <c r="CZ420" s="48"/>
      <c r="DA420" s="48"/>
      <c r="DB420" s="48"/>
      <c r="DC420" s="48"/>
      <c r="DH420" s="48"/>
      <c r="DI420" s="48"/>
      <c r="DJ420" s="48"/>
      <c r="DL420" s="48"/>
      <c r="DM420" s="48"/>
      <c r="DO420" s="48"/>
      <c r="DQ420" s="48"/>
      <c r="EG420" s="48"/>
      <c r="FQ420" s="255"/>
      <c r="FR420" s="255"/>
      <c r="HR420" s="255"/>
    </row>
    <row r="421" spans="1:226" ht="12.5">
      <c r="A421" s="118"/>
      <c r="B421" s="118"/>
      <c r="C421" s="118"/>
      <c r="D421" s="118"/>
      <c r="E421" s="11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c r="AS421" s="48"/>
      <c r="AT421" s="48"/>
      <c r="AU421" s="48"/>
      <c r="AV421" s="48"/>
      <c r="AW421" s="48"/>
      <c r="AX421" s="48"/>
      <c r="AY421" s="48"/>
      <c r="AZ421" s="48"/>
      <c r="BA421" s="48"/>
      <c r="BB421" s="48"/>
      <c r="BC421" s="48"/>
      <c r="BD421" s="48"/>
      <c r="BE421" s="48"/>
      <c r="BF421" s="48"/>
      <c r="BG421" s="48"/>
      <c r="BH421" s="48"/>
      <c r="BI421" s="48"/>
      <c r="BJ421" s="48"/>
      <c r="BK421" s="48"/>
      <c r="BL421" s="48"/>
      <c r="BM421" s="48"/>
      <c r="BN421" s="48"/>
      <c r="BO421" s="48"/>
      <c r="BP421" s="48"/>
      <c r="BQ421" s="48"/>
      <c r="BR421" s="48"/>
      <c r="BS421" s="48"/>
      <c r="BT421" s="48"/>
      <c r="BU421" s="48"/>
      <c r="BV421" s="48"/>
      <c r="BW421" s="48"/>
      <c r="BX421" s="48"/>
      <c r="BY421" s="48"/>
      <c r="BZ421" s="48"/>
      <c r="CA421" s="48"/>
      <c r="CB421" s="48"/>
      <c r="CC421" s="48"/>
      <c r="CD421" s="48"/>
      <c r="CE421" s="48"/>
      <c r="CF421" s="48"/>
      <c r="CG421" s="48"/>
      <c r="CH421" s="48"/>
      <c r="CI421" s="48"/>
      <c r="CJ421" s="48"/>
      <c r="CK421" s="48"/>
      <c r="CL421" s="48"/>
      <c r="CM421" s="48"/>
      <c r="CN421" s="48"/>
      <c r="CO421" s="48"/>
      <c r="CP421" s="48"/>
      <c r="CQ421" s="48"/>
      <c r="CR421" s="48"/>
      <c r="CS421" s="48"/>
      <c r="CT421" s="48"/>
      <c r="CU421" s="48"/>
      <c r="CV421" s="48"/>
      <c r="CW421" s="48"/>
      <c r="CX421" s="48"/>
      <c r="CY421" s="48"/>
      <c r="CZ421" s="48"/>
      <c r="DA421" s="48"/>
      <c r="DB421" s="48"/>
      <c r="DC421" s="48"/>
      <c r="DH421" s="48"/>
      <c r="DI421" s="48"/>
      <c r="DJ421" s="48"/>
      <c r="DL421" s="48"/>
      <c r="DM421" s="48"/>
      <c r="DO421" s="48"/>
      <c r="DQ421" s="48"/>
      <c r="EG421" s="48"/>
      <c r="FQ421" s="255"/>
      <c r="FR421" s="255"/>
      <c r="HR421" s="255"/>
    </row>
    <row r="422" spans="1:226" ht="12.5">
      <c r="A422" s="118"/>
      <c r="B422" s="118"/>
      <c r="C422" s="118"/>
      <c r="D422" s="118"/>
      <c r="E422" s="11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c r="AS422" s="48"/>
      <c r="AT422" s="48"/>
      <c r="AU422" s="48"/>
      <c r="AV422" s="48"/>
      <c r="AW422" s="48"/>
      <c r="AX422" s="48"/>
      <c r="AY422" s="48"/>
      <c r="AZ422" s="48"/>
      <c r="BA422" s="48"/>
      <c r="BB422" s="48"/>
      <c r="BC422" s="48"/>
      <c r="BD422" s="48"/>
      <c r="BE422" s="48"/>
      <c r="BF422" s="48"/>
      <c r="BG422" s="48"/>
      <c r="BH422" s="48"/>
      <c r="BI422" s="48"/>
      <c r="BJ422" s="48"/>
      <c r="BK422" s="48"/>
      <c r="BL422" s="48"/>
      <c r="BM422" s="48"/>
      <c r="BN422" s="48"/>
      <c r="BO422" s="48"/>
      <c r="BP422" s="48"/>
      <c r="BQ422" s="48"/>
      <c r="BR422" s="48"/>
      <c r="BS422" s="48"/>
      <c r="BT422" s="48"/>
      <c r="BU422" s="48"/>
      <c r="BV422" s="48"/>
      <c r="BW422" s="48"/>
      <c r="BX422" s="48"/>
      <c r="BY422" s="48"/>
      <c r="BZ422" s="48"/>
      <c r="CA422" s="48"/>
      <c r="CB422" s="48"/>
      <c r="CC422" s="48"/>
      <c r="CD422" s="48"/>
      <c r="CE422" s="48"/>
      <c r="CF422" s="48"/>
      <c r="CG422" s="48"/>
      <c r="CH422" s="48"/>
      <c r="CI422" s="48"/>
      <c r="CJ422" s="48"/>
      <c r="CK422" s="48"/>
      <c r="CL422" s="48"/>
      <c r="CM422" s="48"/>
      <c r="CN422" s="48"/>
      <c r="CO422" s="48"/>
      <c r="CP422" s="48"/>
      <c r="CQ422" s="48"/>
      <c r="CR422" s="48"/>
      <c r="CS422" s="48"/>
      <c r="CT422" s="48"/>
      <c r="CU422" s="48"/>
      <c r="CV422" s="48"/>
      <c r="CW422" s="48"/>
      <c r="CX422" s="48"/>
      <c r="CY422" s="48"/>
      <c r="CZ422" s="48"/>
      <c r="DA422" s="48"/>
      <c r="DB422" s="48"/>
      <c r="DC422" s="48"/>
      <c r="DH422" s="48"/>
      <c r="DI422" s="48"/>
      <c r="DJ422" s="48"/>
      <c r="DL422" s="48"/>
      <c r="DM422" s="48"/>
      <c r="DO422" s="48"/>
      <c r="DQ422" s="48"/>
      <c r="EG422" s="48"/>
      <c r="FQ422" s="255"/>
      <c r="FR422" s="255"/>
      <c r="HR422" s="255"/>
    </row>
    <row r="423" spans="1:226" ht="12.5">
      <c r="A423" s="118"/>
      <c r="B423" s="118"/>
      <c r="C423" s="118"/>
      <c r="D423" s="118"/>
      <c r="E423" s="11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c r="AS423" s="48"/>
      <c r="AT423" s="48"/>
      <c r="AU423" s="48"/>
      <c r="AV423" s="48"/>
      <c r="AW423" s="48"/>
      <c r="AX423" s="48"/>
      <c r="AY423" s="48"/>
      <c r="AZ423" s="48"/>
      <c r="BA423" s="48"/>
      <c r="BB423" s="48"/>
      <c r="BC423" s="48"/>
      <c r="BD423" s="48"/>
      <c r="BE423" s="48"/>
      <c r="BF423" s="48"/>
      <c r="BG423" s="48"/>
      <c r="BH423" s="48"/>
      <c r="BI423" s="48"/>
      <c r="BJ423" s="48"/>
      <c r="BK423" s="48"/>
      <c r="BL423" s="48"/>
      <c r="BM423" s="48"/>
      <c r="BN423" s="48"/>
      <c r="BO423" s="48"/>
      <c r="BP423" s="48"/>
      <c r="BQ423" s="48"/>
      <c r="BR423" s="48"/>
      <c r="BS423" s="48"/>
      <c r="BT423" s="48"/>
      <c r="BU423" s="48"/>
      <c r="BV423" s="48"/>
      <c r="BW423" s="48"/>
      <c r="BX423" s="48"/>
      <c r="BY423" s="48"/>
      <c r="BZ423" s="48"/>
      <c r="CA423" s="48"/>
      <c r="CB423" s="48"/>
      <c r="CC423" s="48"/>
      <c r="CD423" s="48"/>
      <c r="CE423" s="48"/>
      <c r="CF423" s="48"/>
      <c r="CG423" s="48"/>
      <c r="CH423" s="48"/>
      <c r="CI423" s="48"/>
      <c r="CJ423" s="48"/>
      <c r="CK423" s="48"/>
      <c r="CL423" s="48"/>
      <c r="CM423" s="48"/>
      <c r="CN423" s="48"/>
      <c r="CO423" s="48"/>
      <c r="CP423" s="48"/>
      <c r="CQ423" s="48"/>
      <c r="CR423" s="48"/>
      <c r="CS423" s="48"/>
      <c r="CT423" s="48"/>
      <c r="CU423" s="48"/>
      <c r="CV423" s="48"/>
      <c r="CW423" s="48"/>
      <c r="CX423" s="48"/>
      <c r="CY423" s="48"/>
      <c r="CZ423" s="48"/>
      <c r="DA423" s="48"/>
      <c r="DB423" s="48"/>
      <c r="DC423" s="48"/>
      <c r="DH423" s="48"/>
      <c r="DI423" s="48"/>
      <c r="DJ423" s="48"/>
      <c r="DL423" s="48"/>
      <c r="DM423" s="48"/>
      <c r="DO423" s="48"/>
      <c r="DQ423" s="48"/>
      <c r="EG423" s="48"/>
      <c r="FQ423" s="255"/>
      <c r="FR423" s="255"/>
      <c r="HR423" s="255"/>
    </row>
    <row r="424" spans="1:226" ht="12.5">
      <c r="A424" s="118"/>
      <c r="B424" s="118"/>
      <c r="C424" s="118"/>
      <c r="D424" s="118"/>
      <c r="E424" s="11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c r="AS424" s="48"/>
      <c r="AT424" s="48"/>
      <c r="AU424" s="48"/>
      <c r="AV424" s="48"/>
      <c r="AW424" s="48"/>
      <c r="AX424" s="48"/>
      <c r="AY424" s="48"/>
      <c r="AZ424" s="48"/>
      <c r="BA424" s="48"/>
      <c r="BB424" s="48"/>
      <c r="BC424" s="48"/>
      <c r="BD424" s="48"/>
      <c r="BE424" s="48"/>
      <c r="BF424" s="48"/>
      <c r="BG424" s="48"/>
      <c r="BH424" s="48"/>
      <c r="BI424" s="48"/>
      <c r="BJ424" s="48"/>
      <c r="BK424" s="48"/>
      <c r="BL424" s="48"/>
      <c r="BM424" s="48"/>
      <c r="BN424" s="48"/>
      <c r="BO424" s="48"/>
      <c r="BP424" s="48"/>
      <c r="BQ424" s="48"/>
      <c r="BR424" s="48"/>
      <c r="BS424" s="48"/>
      <c r="BT424" s="48"/>
      <c r="BU424" s="48"/>
      <c r="BV424" s="48"/>
      <c r="BW424" s="48"/>
      <c r="BX424" s="48"/>
      <c r="BY424" s="48"/>
      <c r="BZ424" s="48"/>
      <c r="CA424" s="48"/>
      <c r="CB424" s="48"/>
      <c r="CC424" s="48"/>
      <c r="CD424" s="48"/>
      <c r="CE424" s="48"/>
      <c r="CF424" s="48"/>
      <c r="CG424" s="48"/>
      <c r="CH424" s="48"/>
      <c r="CI424" s="48"/>
      <c r="CJ424" s="48"/>
      <c r="CK424" s="48"/>
      <c r="CL424" s="48"/>
      <c r="CM424" s="48"/>
      <c r="CN424" s="48"/>
      <c r="CO424" s="48"/>
      <c r="CP424" s="48"/>
      <c r="CQ424" s="48"/>
      <c r="CR424" s="48"/>
      <c r="CS424" s="48"/>
      <c r="CT424" s="48"/>
      <c r="CU424" s="48"/>
      <c r="CV424" s="48"/>
      <c r="CW424" s="48"/>
      <c r="CX424" s="48"/>
      <c r="CY424" s="48"/>
      <c r="CZ424" s="48"/>
      <c r="DA424" s="48"/>
      <c r="DB424" s="48"/>
      <c r="DC424" s="48"/>
      <c r="DH424" s="48"/>
      <c r="DI424" s="48"/>
      <c r="DJ424" s="48"/>
      <c r="DL424" s="48"/>
      <c r="DM424" s="48"/>
      <c r="DO424" s="48"/>
      <c r="DQ424" s="48"/>
      <c r="EG424" s="48"/>
      <c r="FQ424" s="255"/>
      <c r="FR424" s="255"/>
      <c r="HR424" s="255"/>
    </row>
    <row r="425" spans="1:226" ht="12.5">
      <c r="A425" s="118"/>
      <c r="B425" s="118"/>
      <c r="C425" s="118"/>
      <c r="D425" s="118"/>
      <c r="E425" s="11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c r="AS425" s="48"/>
      <c r="AT425" s="48"/>
      <c r="AU425" s="48"/>
      <c r="AV425" s="48"/>
      <c r="AW425" s="48"/>
      <c r="AX425" s="48"/>
      <c r="AY425" s="48"/>
      <c r="AZ425" s="48"/>
      <c r="BA425" s="48"/>
      <c r="BB425" s="48"/>
      <c r="BC425" s="48"/>
      <c r="BD425" s="48"/>
      <c r="BE425" s="48"/>
      <c r="BF425" s="48"/>
      <c r="BG425" s="48"/>
      <c r="BH425" s="48"/>
      <c r="BI425" s="48"/>
      <c r="BJ425" s="48"/>
      <c r="BK425" s="48"/>
      <c r="BL425" s="48"/>
      <c r="BM425" s="48"/>
      <c r="BN425" s="48"/>
      <c r="BO425" s="48"/>
      <c r="BP425" s="48"/>
      <c r="BQ425" s="48"/>
      <c r="BR425" s="48"/>
      <c r="BS425" s="48"/>
      <c r="BT425" s="48"/>
      <c r="BU425" s="48"/>
      <c r="BV425" s="48"/>
      <c r="BW425" s="48"/>
      <c r="BX425" s="48"/>
      <c r="BY425" s="48"/>
      <c r="BZ425" s="48"/>
      <c r="CA425" s="48"/>
      <c r="CB425" s="48"/>
      <c r="CC425" s="48"/>
      <c r="CD425" s="48"/>
      <c r="CE425" s="48"/>
      <c r="CF425" s="48"/>
      <c r="CG425" s="48"/>
      <c r="CH425" s="48"/>
      <c r="CI425" s="48"/>
      <c r="CJ425" s="48"/>
      <c r="CK425" s="48"/>
      <c r="CL425" s="48"/>
      <c r="CM425" s="48"/>
      <c r="CN425" s="48"/>
      <c r="CO425" s="48"/>
      <c r="CP425" s="48"/>
      <c r="CQ425" s="48"/>
      <c r="CR425" s="48"/>
      <c r="CS425" s="48"/>
      <c r="CT425" s="48"/>
      <c r="CU425" s="48"/>
      <c r="CV425" s="48"/>
      <c r="CW425" s="48"/>
      <c r="CX425" s="48"/>
      <c r="CY425" s="48"/>
      <c r="CZ425" s="48"/>
      <c r="DA425" s="48"/>
      <c r="DB425" s="48"/>
      <c r="DC425" s="48"/>
      <c r="DH425" s="48"/>
      <c r="DI425" s="48"/>
      <c r="DJ425" s="48"/>
      <c r="DL425" s="48"/>
      <c r="DM425" s="48"/>
      <c r="DO425" s="48"/>
      <c r="DQ425" s="48"/>
      <c r="EG425" s="48"/>
      <c r="FQ425" s="255"/>
      <c r="FR425" s="255"/>
      <c r="HR425" s="255"/>
    </row>
    <row r="426" spans="1:226" ht="12.5">
      <c r="A426" s="118"/>
      <c r="B426" s="118"/>
      <c r="C426" s="118"/>
      <c r="D426" s="118"/>
      <c r="E426" s="11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c r="AS426" s="48"/>
      <c r="AT426" s="48"/>
      <c r="AU426" s="48"/>
      <c r="AV426" s="48"/>
      <c r="AW426" s="48"/>
      <c r="AX426" s="48"/>
      <c r="AY426" s="48"/>
      <c r="AZ426" s="48"/>
      <c r="BA426" s="48"/>
      <c r="BB426" s="48"/>
      <c r="BC426" s="48"/>
      <c r="BD426" s="48"/>
      <c r="BE426" s="48"/>
      <c r="BF426" s="48"/>
      <c r="BG426" s="48"/>
      <c r="BH426" s="48"/>
      <c r="BI426" s="48"/>
      <c r="BJ426" s="48"/>
      <c r="BK426" s="48"/>
      <c r="BL426" s="48"/>
      <c r="BM426" s="48"/>
      <c r="BN426" s="48"/>
      <c r="BO426" s="48"/>
      <c r="BP426" s="48"/>
      <c r="BQ426" s="48"/>
      <c r="BR426" s="48"/>
      <c r="BS426" s="48"/>
      <c r="BT426" s="48"/>
      <c r="BU426" s="48"/>
      <c r="BV426" s="48"/>
      <c r="BW426" s="48"/>
      <c r="BX426" s="48"/>
      <c r="BY426" s="48"/>
      <c r="BZ426" s="48"/>
      <c r="CA426" s="48"/>
      <c r="CB426" s="48"/>
      <c r="CC426" s="48"/>
      <c r="CD426" s="48"/>
      <c r="CE426" s="48"/>
      <c r="CF426" s="48"/>
      <c r="CG426" s="48"/>
      <c r="CH426" s="48"/>
      <c r="CI426" s="48"/>
      <c r="CJ426" s="48"/>
      <c r="CK426" s="48"/>
      <c r="CL426" s="48"/>
      <c r="CM426" s="48"/>
      <c r="CN426" s="48"/>
      <c r="CO426" s="48"/>
      <c r="CP426" s="48"/>
      <c r="CQ426" s="48"/>
      <c r="CR426" s="48"/>
      <c r="CS426" s="48"/>
      <c r="CT426" s="48"/>
      <c r="CU426" s="48"/>
      <c r="CV426" s="48"/>
      <c r="CW426" s="48"/>
      <c r="CX426" s="48"/>
      <c r="CY426" s="48"/>
      <c r="CZ426" s="48"/>
      <c r="DA426" s="48"/>
      <c r="DB426" s="48"/>
      <c r="DC426" s="48"/>
      <c r="DH426" s="48"/>
      <c r="DI426" s="48"/>
      <c r="DJ426" s="48"/>
      <c r="DL426" s="48"/>
      <c r="DM426" s="48"/>
      <c r="DO426" s="48"/>
      <c r="DQ426" s="48"/>
      <c r="EG426" s="48"/>
      <c r="FQ426" s="255"/>
      <c r="FR426" s="255"/>
      <c r="HR426" s="255"/>
    </row>
    <row r="427" spans="1:226" ht="12.5">
      <c r="A427" s="118"/>
      <c r="B427" s="118"/>
      <c r="C427" s="118"/>
      <c r="D427" s="118"/>
      <c r="E427" s="11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AS427" s="48"/>
      <c r="AT427" s="48"/>
      <c r="AU427" s="48"/>
      <c r="AV427" s="48"/>
      <c r="AW427" s="48"/>
      <c r="AX427" s="48"/>
      <c r="AY427" s="48"/>
      <c r="AZ427" s="48"/>
      <c r="BA427" s="48"/>
      <c r="BB427" s="48"/>
      <c r="BC427" s="48"/>
      <c r="BD427" s="48"/>
      <c r="BE427" s="48"/>
      <c r="BF427" s="48"/>
      <c r="BG427" s="48"/>
      <c r="BH427" s="48"/>
      <c r="BI427" s="48"/>
      <c r="BJ427" s="48"/>
      <c r="BK427" s="48"/>
      <c r="BL427" s="48"/>
      <c r="BM427" s="48"/>
      <c r="BN427" s="48"/>
      <c r="BO427" s="48"/>
      <c r="BP427" s="48"/>
      <c r="BQ427" s="48"/>
      <c r="BR427" s="48"/>
      <c r="BS427" s="48"/>
      <c r="BT427" s="48"/>
      <c r="BU427" s="48"/>
      <c r="BV427" s="48"/>
      <c r="BW427" s="48"/>
      <c r="BX427" s="48"/>
      <c r="BY427" s="48"/>
      <c r="BZ427" s="48"/>
      <c r="CA427" s="48"/>
      <c r="CB427" s="48"/>
      <c r="CC427" s="48"/>
      <c r="CD427" s="48"/>
      <c r="CE427" s="48"/>
      <c r="CF427" s="48"/>
      <c r="CG427" s="48"/>
      <c r="CH427" s="48"/>
      <c r="CI427" s="48"/>
      <c r="CJ427" s="48"/>
      <c r="CK427" s="48"/>
      <c r="CL427" s="48"/>
      <c r="CM427" s="48"/>
      <c r="CN427" s="48"/>
      <c r="CO427" s="48"/>
      <c r="CP427" s="48"/>
      <c r="CQ427" s="48"/>
      <c r="CR427" s="48"/>
      <c r="CS427" s="48"/>
      <c r="CT427" s="48"/>
      <c r="CU427" s="48"/>
      <c r="CV427" s="48"/>
      <c r="CW427" s="48"/>
      <c r="CX427" s="48"/>
      <c r="CY427" s="48"/>
      <c r="CZ427" s="48"/>
      <c r="DA427" s="48"/>
      <c r="DB427" s="48"/>
      <c r="DC427" s="48"/>
      <c r="DH427" s="48"/>
      <c r="DI427" s="48"/>
      <c r="DJ427" s="48"/>
      <c r="DL427" s="48"/>
      <c r="DM427" s="48"/>
      <c r="DO427" s="48"/>
      <c r="DQ427" s="48"/>
      <c r="EG427" s="48"/>
      <c r="FQ427" s="255"/>
      <c r="FR427" s="255"/>
      <c r="HR427" s="255"/>
    </row>
    <row r="428" spans="1:226" ht="12.5">
      <c r="A428" s="118"/>
      <c r="B428" s="118"/>
      <c r="C428" s="118"/>
      <c r="D428" s="118"/>
      <c r="E428" s="11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c r="AS428" s="48"/>
      <c r="AT428" s="48"/>
      <c r="AU428" s="48"/>
      <c r="AV428" s="48"/>
      <c r="AW428" s="48"/>
      <c r="AX428" s="48"/>
      <c r="AY428" s="48"/>
      <c r="AZ428" s="48"/>
      <c r="BA428" s="48"/>
      <c r="BB428" s="48"/>
      <c r="BC428" s="48"/>
      <c r="BD428" s="48"/>
      <c r="BE428" s="48"/>
      <c r="BF428" s="48"/>
      <c r="BG428" s="48"/>
      <c r="BH428" s="48"/>
      <c r="BI428" s="48"/>
      <c r="BJ428" s="48"/>
      <c r="BK428" s="48"/>
      <c r="BL428" s="48"/>
      <c r="BM428" s="48"/>
      <c r="BN428" s="48"/>
      <c r="BO428" s="48"/>
      <c r="BP428" s="48"/>
      <c r="BQ428" s="48"/>
      <c r="BR428" s="48"/>
      <c r="BS428" s="48"/>
      <c r="BT428" s="48"/>
      <c r="BU428" s="48"/>
      <c r="BV428" s="48"/>
      <c r="BW428" s="48"/>
      <c r="BX428" s="48"/>
      <c r="BY428" s="48"/>
      <c r="BZ428" s="48"/>
      <c r="CA428" s="48"/>
      <c r="CB428" s="48"/>
      <c r="CC428" s="48"/>
      <c r="CD428" s="48"/>
      <c r="CE428" s="48"/>
      <c r="CF428" s="48"/>
      <c r="CG428" s="48"/>
      <c r="CH428" s="48"/>
      <c r="CI428" s="48"/>
      <c r="CJ428" s="48"/>
      <c r="CK428" s="48"/>
      <c r="CL428" s="48"/>
      <c r="CM428" s="48"/>
      <c r="CN428" s="48"/>
      <c r="CO428" s="48"/>
      <c r="CP428" s="48"/>
      <c r="CQ428" s="48"/>
      <c r="CR428" s="48"/>
      <c r="CS428" s="48"/>
      <c r="CT428" s="48"/>
      <c r="CU428" s="48"/>
      <c r="CV428" s="48"/>
      <c r="CW428" s="48"/>
      <c r="CX428" s="48"/>
      <c r="CY428" s="48"/>
      <c r="CZ428" s="48"/>
      <c r="DA428" s="48"/>
      <c r="DB428" s="48"/>
      <c r="DC428" s="48"/>
      <c r="DH428" s="48"/>
      <c r="DI428" s="48"/>
      <c r="DJ428" s="48"/>
      <c r="DL428" s="48"/>
      <c r="DM428" s="48"/>
      <c r="DO428" s="48"/>
      <c r="DQ428" s="48"/>
      <c r="EG428" s="48"/>
      <c r="FQ428" s="255"/>
      <c r="FR428" s="255"/>
      <c r="HR428" s="255"/>
    </row>
    <row r="429" spans="1:226" ht="12.5">
      <c r="A429" s="118"/>
      <c r="B429" s="118"/>
      <c r="C429" s="118"/>
      <c r="D429" s="118"/>
      <c r="E429" s="11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c r="AX429" s="48"/>
      <c r="AY429" s="48"/>
      <c r="AZ429" s="48"/>
      <c r="BA429" s="48"/>
      <c r="BB429" s="48"/>
      <c r="BC429" s="48"/>
      <c r="BD429" s="48"/>
      <c r="BE429" s="48"/>
      <c r="BF429" s="48"/>
      <c r="BG429" s="48"/>
      <c r="BH429" s="48"/>
      <c r="BI429" s="48"/>
      <c r="BJ429" s="48"/>
      <c r="BK429" s="48"/>
      <c r="BL429" s="48"/>
      <c r="BM429" s="48"/>
      <c r="BN429" s="48"/>
      <c r="BO429" s="48"/>
      <c r="BP429" s="48"/>
      <c r="BQ429" s="48"/>
      <c r="BR429" s="48"/>
      <c r="BS429" s="48"/>
      <c r="BT429" s="48"/>
      <c r="BU429" s="48"/>
      <c r="BV429" s="48"/>
      <c r="BW429" s="48"/>
      <c r="BX429" s="48"/>
      <c r="BY429" s="48"/>
      <c r="BZ429" s="48"/>
      <c r="CA429" s="48"/>
      <c r="CB429" s="48"/>
      <c r="CC429" s="48"/>
      <c r="CD429" s="48"/>
      <c r="CE429" s="48"/>
      <c r="CF429" s="48"/>
      <c r="CG429" s="48"/>
      <c r="CH429" s="48"/>
      <c r="CI429" s="48"/>
      <c r="CJ429" s="48"/>
      <c r="CK429" s="48"/>
      <c r="CL429" s="48"/>
      <c r="CM429" s="48"/>
      <c r="CN429" s="48"/>
      <c r="CO429" s="48"/>
      <c r="CP429" s="48"/>
      <c r="CQ429" s="48"/>
      <c r="CR429" s="48"/>
      <c r="CS429" s="48"/>
      <c r="CT429" s="48"/>
      <c r="CU429" s="48"/>
      <c r="CV429" s="48"/>
      <c r="CW429" s="48"/>
      <c r="CX429" s="48"/>
      <c r="CY429" s="48"/>
      <c r="CZ429" s="48"/>
      <c r="DA429" s="48"/>
      <c r="DB429" s="48"/>
      <c r="DC429" s="48"/>
      <c r="DH429" s="48"/>
      <c r="DI429" s="48"/>
      <c r="DJ429" s="48"/>
      <c r="DL429" s="48"/>
      <c r="DM429" s="48"/>
      <c r="DO429" s="48"/>
      <c r="DQ429" s="48"/>
      <c r="EG429" s="48"/>
      <c r="FQ429" s="255"/>
      <c r="FR429" s="255"/>
      <c r="HR429" s="255"/>
    </row>
    <row r="430" spans="1:226" ht="12.5">
      <c r="A430" s="118"/>
      <c r="B430" s="118"/>
      <c r="C430" s="118"/>
      <c r="D430" s="118"/>
      <c r="E430" s="11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c r="AS430" s="48"/>
      <c r="AT430" s="48"/>
      <c r="AU430" s="48"/>
      <c r="AV430" s="48"/>
      <c r="AW430" s="48"/>
      <c r="AX430" s="48"/>
      <c r="AY430" s="48"/>
      <c r="AZ430" s="48"/>
      <c r="BA430" s="48"/>
      <c r="BB430" s="48"/>
      <c r="BC430" s="48"/>
      <c r="BD430" s="48"/>
      <c r="BE430" s="48"/>
      <c r="BF430" s="48"/>
      <c r="BG430" s="48"/>
      <c r="BH430" s="48"/>
      <c r="BI430" s="48"/>
      <c r="BJ430" s="48"/>
      <c r="BK430" s="48"/>
      <c r="BL430" s="48"/>
      <c r="BM430" s="48"/>
      <c r="BN430" s="48"/>
      <c r="BO430" s="48"/>
      <c r="BP430" s="48"/>
      <c r="BQ430" s="48"/>
      <c r="BR430" s="48"/>
      <c r="BS430" s="48"/>
      <c r="BT430" s="48"/>
      <c r="BU430" s="48"/>
      <c r="BV430" s="48"/>
      <c r="BW430" s="48"/>
      <c r="BX430" s="48"/>
      <c r="BY430" s="48"/>
      <c r="BZ430" s="48"/>
      <c r="CA430" s="48"/>
      <c r="CB430" s="48"/>
      <c r="CC430" s="48"/>
      <c r="CD430" s="48"/>
      <c r="CE430" s="48"/>
      <c r="CF430" s="48"/>
      <c r="CG430" s="48"/>
      <c r="CH430" s="48"/>
      <c r="CI430" s="48"/>
      <c r="CJ430" s="48"/>
      <c r="CK430" s="48"/>
      <c r="CL430" s="48"/>
      <c r="CM430" s="48"/>
      <c r="CN430" s="48"/>
      <c r="CO430" s="48"/>
      <c r="CP430" s="48"/>
      <c r="CQ430" s="48"/>
      <c r="CR430" s="48"/>
      <c r="CS430" s="48"/>
      <c r="CT430" s="48"/>
      <c r="CU430" s="48"/>
      <c r="CV430" s="48"/>
      <c r="CW430" s="48"/>
      <c r="CX430" s="48"/>
      <c r="CY430" s="48"/>
      <c r="CZ430" s="48"/>
      <c r="DA430" s="48"/>
      <c r="DB430" s="48"/>
      <c r="DC430" s="48"/>
      <c r="DH430" s="48"/>
      <c r="DI430" s="48"/>
      <c r="DJ430" s="48"/>
      <c r="DL430" s="48"/>
      <c r="DM430" s="48"/>
      <c r="DO430" s="48"/>
      <c r="DQ430" s="48"/>
      <c r="EG430" s="48"/>
      <c r="FQ430" s="255"/>
      <c r="FR430" s="255"/>
      <c r="HR430" s="255"/>
    </row>
    <row r="431" spans="1:226" ht="12.5">
      <c r="A431" s="118"/>
      <c r="B431" s="118"/>
      <c r="C431" s="118"/>
      <c r="D431" s="118"/>
      <c r="E431" s="11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c r="AS431" s="48"/>
      <c r="AT431" s="48"/>
      <c r="AU431" s="48"/>
      <c r="AV431" s="48"/>
      <c r="AW431" s="48"/>
      <c r="AX431" s="48"/>
      <c r="AY431" s="48"/>
      <c r="AZ431" s="48"/>
      <c r="BA431" s="48"/>
      <c r="BB431" s="48"/>
      <c r="BC431" s="48"/>
      <c r="BD431" s="48"/>
      <c r="BE431" s="48"/>
      <c r="BF431" s="48"/>
      <c r="BG431" s="48"/>
      <c r="BH431" s="48"/>
      <c r="BI431" s="48"/>
      <c r="BJ431" s="48"/>
      <c r="BK431" s="48"/>
      <c r="BL431" s="48"/>
      <c r="BM431" s="48"/>
      <c r="BN431" s="48"/>
      <c r="BO431" s="48"/>
      <c r="BP431" s="48"/>
      <c r="BQ431" s="48"/>
      <c r="BR431" s="48"/>
      <c r="BS431" s="48"/>
      <c r="BT431" s="48"/>
      <c r="BU431" s="48"/>
      <c r="BV431" s="48"/>
      <c r="BW431" s="48"/>
      <c r="BX431" s="48"/>
      <c r="BY431" s="48"/>
      <c r="BZ431" s="48"/>
      <c r="CA431" s="48"/>
      <c r="CB431" s="48"/>
      <c r="CC431" s="48"/>
      <c r="CD431" s="48"/>
      <c r="CE431" s="48"/>
      <c r="CF431" s="48"/>
      <c r="CG431" s="48"/>
      <c r="CH431" s="48"/>
      <c r="CI431" s="48"/>
      <c r="CJ431" s="48"/>
      <c r="CK431" s="48"/>
      <c r="CL431" s="48"/>
      <c r="CM431" s="48"/>
      <c r="CN431" s="48"/>
      <c r="CO431" s="48"/>
      <c r="CP431" s="48"/>
      <c r="CQ431" s="48"/>
      <c r="CR431" s="48"/>
      <c r="CS431" s="48"/>
      <c r="CT431" s="48"/>
      <c r="CU431" s="48"/>
      <c r="CV431" s="48"/>
      <c r="CW431" s="48"/>
      <c r="CX431" s="48"/>
      <c r="CY431" s="48"/>
      <c r="CZ431" s="48"/>
      <c r="DA431" s="48"/>
      <c r="DB431" s="48"/>
      <c r="DC431" s="48"/>
      <c r="DH431" s="48"/>
      <c r="DI431" s="48"/>
      <c r="DJ431" s="48"/>
      <c r="DL431" s="48"/>
      <c r="DM431" s="48"/>
      <c r="DO431" s="48"/>
      <c r="DQ431" s="48"/>
      <c r="EG431" s="48"/>
      <c r="FQ431" s="255"/>
      <c r="FR431" s="255"/>
      <c r="HR431" s="255"/>
    </row>
    <row r="432" spans="1:226" ht="12.5">
      <c r="A432" s="118"/>
      <c r="B432" s="118"/>
      <c r="C432" s="118"/>
      <c r="D432" s="118"/>
      <c r="E432" s="11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c r="AS432" s="48"/>
      <c r="AT432" s="48"/>
      <c r="AU432" s="48"/>
      <c r="AV432" s="48"/>
      <c r="AW432" s="48"/>
      <c r="AX432" s="48"/>
      <c r="AY432" s="48"/>
      <c r="AZ432" s="48"/>
      <c r="BA432" s="48"/>
      <c r="BB432" s="48"/>
      <c r="BC432" s="48"/>
      <c r="BD432" s="48"/>
      <c r="BE432" s="48"/>
      <c r="BF432" s="48"/>
      <c r="BG432" s="48"/>
      <c r="BH432" s="48"/>
      <c r="BI432" s="48"/>
      <c r="BJ432" s="48"/>
      <c r="BK432" s="48"/>
      <c r="BL432" s="48"/>
      <c r="BM432" s="48"/>
      <c r="BN432" s="48"/>
      <c r="BO432" s="48"/>
      <c r="BP432" s="48"/>
      <c r="BQ432" s="48"/>
      <c r="BR432" s="48"/>
      <c r="BS432" s="48"/>
      <c r="BT432" s="48"/>
      <c r="BU432" s="48"/>
      <c r="BV432" s="48"/>
      <c r="BW432" s="48"/>
      <c r="BX432" s="48"/>
      <c r="BY432" s="48"/>
      <c r="BZ432" s="48"/>
      <c r="CA432" s="48"/>
      <c r="CB432" s="48"/>
      <c r="CC432" s="48"/>
      <c r="CD432" s="48"/>
      <c r="CE432" s="48"/>
      <c r="CF432" s="48"/>
      <c r="CG432" s="48"/>
      <c r="CH432" s="48"/>
      <c r="CI432" s="48"/>
      <c r="CJ432" s="48"/>
      <c r="CK432" s="48"/>
      <c r="CL432" s="48"/>
      <c r="CM432" s="48"/>
      <c r="CN432" s="48"/>
      <c r="CO432" s="48"/>
      <c r="CP432" s="48"/>
      <c r="CQ432" s="48"/>
      <c r="CR432" s="48"/>
      <c r="CS432" s="48"/>
      <c r="CT432" s="48"/>
      <c r="CU432" s="48"/>
      <c r="CV432" s="48"/>
      <c r="CW432" s="48"/>
      <c r="CX432" s="48"/>
      <c r="CY432" s="48"/>
      <c r="CZ432" s="48"/>
      <c r="DA432" s="48"/>
      <c r="DB432" s="48"/>
      <c r="DC432" s="48"/>
      <c r="DH432" s="48"/>
      <c r="DI432" s="48"/>
      <c r="DJ432" s="48"/>
      <c r="DL432" s="48"/>
      <c r="DM432" s="48"/>
      <c r="DO432" s="48"/>
      <c r="DQ432" s="48"/>
      <c r="EG432" s="48"/>
      <c r="FQ432" s="255"/>
      <c r="FR432" s="255"/>
      <c r="HR432" s="255"/>
    </row>
    <row r="433" spans="1:226" ht="12.5">
      <c r="A433" s="118"/>
      <c r="B433" s="118"/>
      <c r="C433" s="118"/>
      <c r="D433" s="118"/>
      <c r="E433" s="11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c r="AS433" s="48"/>
      <c r="AT433" s="48"/>
      <c r="AU433" s="48"/>
      <c r="AV433" s="48"/>
      <c r="AW433" s="48"/>
      <c r="AX433" s="48"/>
      <c r="AY433" s="48"/>
      <c r="AZ433" s="48"/>
      <c r="BA433" s="48"/>
      <c r="BB433" s="48"/>
      <c r="BC433" s="48"/>
      <c r="BD433" s="48"/>
      <c r="BE433" s="48"/>
      <c r="BF433" s="48"/>
      <c r="BG433" s="48"/>
      <c r="BH433" s="48"/>
      <c r="BI433" s="48"/>
      <c r="BJ433" s="48"/>
      <c r="BK433" s="48"/>
      <c r="BL433" s="48"/>
      <c r="BM433" s="48"/>
      <c r="BN433" s="48"/>
      <c r="BO433" s="48"/>
      <c r="BP433" s="48"/>
      <c r="BQ433" s="48"/>
      <c r="BR433" s="48"/>
      <c r="BS433" s="48"/>
      <c r="BT433" s="48"/>
      <c r="BU433" s="48"/>
      <c r="BV433" s="48"/>
      <c r="BW433" s="48"/>
      <c r="BX433" s="48"/>
      <c r="BY433" s="48"/>
      <c r="BZ433" s="48"/>
      <c r="CA433" s="48"/>
      <c r="CB433" s="48"/>
      <c r="CC433" s="48"/>
      <c r="CD433" s="48"/>
      <c r="CE433" s="48"/>
      <c r="CF433" s="48"/>
      <c r="CG433" s="48"/>
      <c r="CH433" s="48"/>
      <c r="CI433" s="48"/>
      <c r="CJ433" s="48"/>
      <c r="CK433" s="48"/>
      <c r="CL433" s="48"/>
      <c r="CM433" s="48"/>
      <c r="CN433" s="48"/>
      <c r="CO433" s="48"/>
      <c r="CP433" s="48"/>
      <c r="CQ433" s="48"/>
      <c r="CR433" s="48"/>
      <c r="CS433" s="48"/>
      <c r="CT433" s="48"/>
      <c r="CU433" s="48"/>
      <c r="CV433" s="48"/>
      <c r="CW433" s="48"/>
      <c r="CX433" s="48"/>
      <c r="CY433" s="48"/>
      <c r="CZ433" s="48"/>
      <c r="DA433" s="48"/>
      <c r="DB433" s="48"/>
      <c r="DC433" s="48"/>
      <c r="DH433" s="48"/>
      <c r="DI433" s="48"/>
      <c r="DJ433" s="48"/>
      <c r="DL433" s="48"/>
      <c r="DM433" s="48"/>
      <c r="DO433" s="48"/>
      <c r="DQ433" s="48"/>
      <c r="EG433" s="48"/>
      <c r="FQ433" s="255"/>
      <c r="FR433" s="255"/>
      <c r="HR433" s="255"/>
    </row>
    <row r="434" spans="1:226" ht="12.5">
      <c r="A434" s="118"/>
      <c r="B434" s="118"/>
      <c r="C434" s="118"/>
      <c r="D434" s="118"/>
      <c r="E434" s="11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c r="AS434" s="48"/>
      <c r="AT434" s="48"/>
      <c r="AU434" s="48"/>
      <c r="AV434" s="48"/>
      <c r="AW434" s="48"/>
      <c r="AX434" s="48"/>
      <c r="AY434" s="48"/>
      <c r="AZ434" s="48"/>
      <c r="BA434" s="48"/>
      <c r="BB434" s="48"/>
      <c r="BC434" s="48"/>
      <c r="BD434" s="48"/>
      <c r="BE434" s="48"/>
      <c r="BF434" s="48"/>
      <c r="BG434" s="48"/>
      <c r="BH434" s="48"/>
      <c r="BI434" s="48"/>
      <c r="BJ434" s="48"/>
      <c r="BK434" s="48"/>
      <c r="BL434" s="48"/>
      <c r="BM434" s="48"/>
      <c r="BN434" s="48"/>
      <c r="BO434" s="48"/>
      <c r="BP434" s="48"/>
      <c r="BQ434" s="48"/>
      <c r="BR434" s="48"/>
      <c r="BS434" s="48"/>
      <c r="BT434" s="48"/>
      <c r="BU434" s="48"/>
      <c r="BV434" s="48"/>
      <c r="BW434" s="48"/>
      <c r="BX434" s="48"/>
      <c r="BY434" s="48"/>
      <c r="BZ434" s="48"/>
      <c r="CA434" s="48"/>
      <c r="CB434" s="48"/>
      <c r="CC434" s="48"/>
      <c r="CD434" s="48"/>
      <c r="CE434" s="48"/>
      <c r="CF434" s="48"/>
      <c r="CG434" s="48"/>
      <c r="CH434" s="48"/>
      <c r="CI434" s="48"/>
      <c r="CJ434" s="48"/>
      <c r="CK434" s="48"/>
      <c r="CL434" s="48"/>
      <c r="CM434" s="48"/>
      <c r="CN434" s="48"/>
      <c r="CO434" s="48"/>
      <c r="CP434" s="48"/>
      <c r="CQ434" s="48"/>
      <c r="CR434" s="48"/>
      <c r="CS434" s="48"/>
      <c r="CT434" s="48"/>
      <c r="CU434" s="48"/>
      <c r="CV434" s="48"/>
      <c r="CW434" s="48"/>
      <c r="CX434" s="48"/>
      <c r="CY434" s="48"/>
      <c r="CZ434" s="48"/>
      <c r="DA434" s="48"/>
      <c r="DB434" s="48"/>
      <c r="DC434" s="48"/>
      <c r="DH434" s="48"/>
      <c r="DI434" s="48"/>
      <c r="DJ434" s="48"/>
      <c r="DL434" s="48"/>
      <c r="DM434" s="48"/>
      <c r="DO434" s="48"/>
      <c r="DQ434" s="48"/>
      <c r="EG434" s="48"/>
      <c r="FQ434" s="255"/>
      <c r="FR434" s="255"/>
      <c r="HR434" s="255"/>
    </row>
    <row r="435" spans="1:226" ht="12.5">
      <c r="A435" s="118"/>
      <c r="B435" s="118"/>
      <c r="C435" s="118"/>
      <c r="D435" s="118"/>
      <c r="E435" s="11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c r="AS435" s="48"/>
      <c r="AT435" s="48"/>
      <c r="AU435" s="48"/>
      <c r="AV435" s="48"/>
      <c r="AW435" s="48"/>
      <c r="AX435" s="48"/>
      <c r="AY435" s="48"/>
      <c r="AZ435" s="48"/>
      <c r="BA435" s="48"/>
      <c r="BB435" s="48"/>
      <c r="BC435" s="48"/>
      <c r="BD435" s="48"/>
      <c r="BE435" s="48"/>
      <c r="BF435" s="48"/>
      <c r="BG435" s="48"/>
      <c r="BH435" s="48"/>
      <c r="BI435" s="48"/>
      <c r="BJ435" s="48"/>
      <c r="BK435" s="48"/>
      <c r="BL435" s="48"/>
      <c r="BM435" s="48"/>
      <c r="BN435" s="48"/>
      <c r="BO435" s="48"/>
      <c r="BP435" s="48"/>
      <c r="BQ435" s="48"/>
      <c r="BR435" s="48"/>
      <c r="BS435" s="48"/>
      <c r="BT435" s="48"/>
      <c r="BU435" s="48"/>
      <c r="BV435" s="48"/>
      <c r="BW435" s="48"/>
      <c r="BX435" s="48"/>
      <c r="BY435" s="48"/>
      <c r="BZ435" s="48"/>
      <c r="CA435" s="48"/>
      <c r="CB435" s="48"/>
      <c r="CC435" s="48"/>
      <c r="CD435" s="48"/>
      <c r="CE435" s="48"/>
      <c r="CF435" s="48"/>
      <c r="CG435" s="48"/>
      <c r="CH435" s="48"/>
      <c r="CI435" s="48"/>
      <c r="CJ435" s="48"/>
      <c r="CK435" s="48"/>
      <c r="CL435" s="48"/>
      <c r="CM435" s="48"/>
      <c r="CN435" s="48"/>
      <c r="CO435" s="48"/>
      <c r="CP435" s="48"/>
      <c r="CQ435" s="48"/>
      <c r="CR435" s="48"/>
      <c r="CS435" s="48"/>
      <c r="CT435" s="48"/>
      <c r="CU435" s="48"/>
      <c r="CV435" s="48"/>
      <c r="CW435" s="48"/>
      <c r="CX435" s="48"/>
      <c r="CY435" s="48"/>
      <c r="CZ435" s="48"/>
      <c r="DA435" s="48"/>
      <c r="DB435" s="48"/>
      <c r="DC435" s="48"/>
      <c r="DH435" s="48"/>
      <c r="DI435" s="48"/>
      <c r="DJ435" s="48"/>
      <c r="DL435" s="48"/>
      <c r="DM435" s="48"/>
      <c r="DO435" s="48"/>
      <c r="DQ435" s="48"/>
      <c r="EG435" s="48"/>
      <c r="FQ435" s="255"/>
      <c r="FR435" s="255"/>
      <c r="HR435" s="255"/>
    </row>
    <row r="436" spans="1:226" ht="12.5">
      <c r="A436" s="118"/>
      <c r="B436" s="118"/>
      <c r="C436" s="118"/>
      <c r="D436" s="118"/>
      <c r="E436" s="11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c r="AT436" s="48"/>
      <c r="AU436" s="48"/>
      <c r="AV436" s="48"/>
      <c r="AW436" s="48"/>
      <c r="AX436" s="48"/>
      <c r="AY436" s="48"/>
      <c r="AZ436" s="48"/>
      <c r="BA436" s="48"/>
      <c r="BB436" s="48"/>
      <c r="BC436" s="48"/>
      <c r="BD436" s="48"/>
      <c r="BE436" s="48"/>
      <c r="BF436" s="48"/>
      <c r="BG436" s="48"/>
      <c r="BH436" s="48"/>
      <c r="BI436" s="48"/>
      <c r="BJ436" s="48"/>
      <c r="BK436" s="48"/>
      <c r="BL436" s="48"/>
      <c r="BM436" s="48"/>
      <c r="BN436" s="48"/>
      <c r="BO436" s="48"/>
      <c r="BP436" s="48"/>
      <c r="BQ436" s="48"/>
      <c r="BR436" s="48"/>
      <c r="BS436" s="48"/>
      <c r="BT436" s="48"/>
      <c r="BU436" s="48"/>
      <c r="BV436" s="48"/>
      <c r="BW436" s="48"/>
      <c r="BX436" s="48"/>
      <c r="BY436" s="48"/>
      <c r="BZ436" s="48"/>
      <c r="CA436" s="48"/>
      <c r="CB436" s="48"/>
      <c r="CC436" s="48"/>
      <c r="CD436" s="48"/>
      <c r="CE436" s="48"/>
      <c r="CF436" s="48"/>
      <c r="CG436" s="48"/>
      <c r="CH436" s="48"/>
      <c r="CI436" s="48"/>
      <c r="CJ436" s="48"/>
      <c r="CK436" s="48"/>
      <c r="CL436" s="48"/>
      <c r="CM436" s="48"/>
      <c r="CN436" s="48"/>
      <c r="CO436" s="48"/>
      <c r="CP436" s="48"/>
      <c r="CQ436" s="48"/>
      <c r="CR436" s="48"/>
      <c r="CS436" s="48"/>
      <c r="CT436" s="48"/>
      <c r="CU436" s="48"/>
      <c r="CV436" s="48"/>
      <c r="CW436" s="48"/>
      <c r="CX436" s="48"/>
      <c r="CY436" s="48"/>
      <c r="CZ436" s="48"/>
      <c r="DA436" s="48"/>
      <c r="DB436" s="48"/>
      <c r="DC436" s="48"/>
      <c r="DH436" s="48"/>
      <c r="DI436" s="48"/>
      <c r="DJ436" s="48"/>
      <c r="DL436" s="48"/>
      <c r="DM436" s="48"/>
      <c r="DO436" s="48"/>
      <c r="DQ436" s="48"/>
      <c r="EG436" s="48"/>
      <c r="FQ436" s="255"/>
      <c r="FR436" s="255"/>
      <c r="HR436" s="255"/>
    </row>
    <row r="437" spans="1:226" ht="12.5">
      <c r="A437" s="118"/>
      <c r="B437" s="118"/>
      <c r="C437" s="118"/>
      <c r="D437" s="118"/>
      <c r="E437" s="11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c r="AS437" s="48"/>
      <c r="AT437" s="48"/>
      <c r="AU437" s="48"/>
      <c r="AV437" s="48"/>
      <c r="AW437" s="48"/>
      <c r="AX437" s="48"/>
      <c r="AY437" s="48"/>
      <c r="AZ437" s="48"/>
      <c r="BA437" s="48"/>
      <c r="BB437" s="48"/>
      <c r="BC437" s="48"/>
      <c r="BD437" s="48"/>
      <c r="BE437" s="48"/>
      <c r="BF437" s="48"/>
      <c r="BG437" s="48"/>
      <c r="BH437" s="48"/>
      <c r="BI437" s="48"/>
      <c r="BJ437" s="48"/>
      <c r="BK437" s="48"/>
      <c r="BL437" s="48"/>
      <c r="BM437" s="48"/>
      <c r="BN437" s="48"/>
      <c r="BO437" s="48"/>
      <c r="BP437" s="48"/>
      <c r="BQ437" s="48"/>
      <c r="BR437" s="48"/>
      <c r="BS437" s="48"/>
      <c r="BT437" s="48"/>
      <c r="BU437" s="48"/>
      <c r="BV437" s="48"/>
      <c r="BW437" s="48"/>
      <c r="BX437" s="48"/>
      <c r="BY437" s="48"/>
      <c r="BZ437" s="48"/>
      <c r="CA437" s="48"/>
      <c r="CB437" s="48"/>
      <c r="CC437" s="48"/>
      <c r="CD437" s="48"/>
      <c r="CE437" s="48"/>
      <c r="CF437" s="48"/>
      <c r="CG437" s="48"/>
      <c r="CH437" s="48"/>
      <c r="CI437" s="48"/>
      <c r="CJ437" s="48"/>
      <c r="CK437" s="48"/>
      <c r="CL437" s="48"/>
      <c r="CM437" s="48"/>
      <c r="CN437" s="48"/>
      <c r="CO437" s="48"/>
      <c r="CP437" s="48"/>
      <c r="CQ437" s="48"/>
      <c r="CR437" s="48"/>
      <c r="CS437" s="48"/>
      <c r="CT437" s="48"/>
      <c r="CU437" s="48"/>
      <c r="CV437" s="48"/>
      <c r="CW437" s="48"/>
      <c r="CX437" s="48"/>
      <c r="CY437" s="48"/>
      <c r="CZ437" s="48"/>
      <c r="DA437" s="48"/>
      <c r="DB437" s="48"/>
      <c r="DC437" s="48"/>
      <c r="DH437" s="48"/>
      <c r="DI437" s="48"/>
      <c r="DJ437" s="48"/>
      <c r="DL437" s="48"/>
      <c r="DM437" s="48"/>
      <c r="DO437" s="48"/>
      <c r="DQ437" s="48"/>
      <c r="EG437" s="48"/>
      <c r="FQ437" s="255"/>
      <c r="FR437" s="255"/>
      <c r="HR437" s="255"/>
    </row>
    <row r="438" spans="1:226" ht="12.5">
      <c r="A438" s="118"/>
      <c r="B438" s="118"/>
      <c r="C438" s="118"/>
      <c r="D438" s="118"/>
      <c r="E438" s="11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c r="AS438" s="48"/>
      <c r="AT438" s="48"/>
      <c r="AU438" s="48"/>
      <c r="AV438" s="48"/>
      <c r="AW438" s="48"/>
      <c r="AX438" s="48"/>
      <c r="AY438" s="48"/>
      <c r="AZ438" s="48"/>
      <c r="BA438" s="48"/>
      <c r="BB438" s="48"/>
      <c r="BC438" s="48"/>
      <c r="BD438" s="48"/>
      <c r="BE438" s="48"/>
      <c r="BF438" s="48"/>
      <c r="BG438" s="48"/>
      <c r="BH438" s="48"/>
      <c r="BI438" s="48"/>
      <c r="BJ438" s="48"/>
      <c r="BK438" s="48"/>
      <c r="BL438" s="48"/>
      <c r="BM438" s="48"/>
      <c r="BN438" s="48"/>
      <c r="BO438" s="48"/>
      <c r="BP438" s="48"/>
      <c r="BQ438" s="48"/>
      <c r="BR438" s="48"/>
      <c r="BS438" s="48"/>
      <c r="BT438" s="48"/>
      <c r="BU438" s="48"/>
      <c r="BV438" s="48"/>
      <c r="BW438" s="48"/>
      <c r="BX438" s="48"/>
      <c r="BY438" s="48"/>
      <c r="BZ438" s="48"/>
      <c r="CA438" s="48"/>
      <c r="CB438" s="48"/>
      <c r="CC438" s="48"/>
      <c r="CD438" s="48"/>
      <c r="CE438" s="48"/>
      <c r="CF438" s="48"/>
      <c r="CG438" s="48"/>
      <c r="CH438" s="48"/>
      <c r="CI438" s="48"/>
      <c r="CJ438" s="48"/>
      <c r="CK438" s="48"/>
      <c r="CL438" s="48"/>
      <c r="CM438" s="48"/>
      <c r="CN438" s="48"/>
      <c r="CO438" s="48"/>
      <c r="CP438" s="48"/>
      <c r="CQ438" s="48"/>
      <c r="CR438" s="48"/>
      <c r="CS438" s="48"/>
      <c r="CT438" s="48"/>
      <c r="CU438" s="48"/>
      <c r="CV438" s="48"/>
      <c r="CW438" s="48"/>
      <c r="CX438" s="48"/>
      <c r="CY438" s="48"/>
      <c r="CZ438" s="48"/>
      <c r="DA438" s="48"/>
      <c r="DB438" s="48"/>
      <c r="DC438" s="48"/>
      <c r="DH438" s="48"/>
      <c r="DI438" s="48"/>
      <c r="DJ438" s="48"/>
      <c r="DL438" s="48"/>
      <c r="DM438" s="48"/>
      <c r="DO438" s="48"/>
      <c r="DQ438" s="48"/>
      <c r="EG438" s="48"/>
      <c r="FQ438" s="255"/>
      <c r="FR438" s="255"/>
      <c r="HR438" s="255"/>
    </row>
    <row r="439" spans="1:226" ht="12.5">
      <c r="A439" s="118"/>
      <c r="B439" s="118"/>
      <c r="C439" s="118"/>
      <c r="D439" s="118"/>
      <c r="E439" s="11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c r="AS439" s="48"/>
      <c r="AT439" s="48"/>
      <c r="AU439" s="48"/>
      <c r="AV439" s="48"/>
      <c r="AW439" s="48"/>
      <c r="AX439" s="48"/>
      <c r="AY439" s="48"/>
      <c r="AZ439" s="48"/>
      <c r="BA439" s="48"/>
      <c r="BB439" s="48"/>
      <c r="BC439" s="48"/>
      <c r="BD439" s="48"/>
      <c r="BE439" s="48"/>
      <c r="BF439" s="48"/>
      <c r="BG439" s="48"/>
      <c r="BH439" s="48"/>
      <c r="BI439" s="48"/>
      <c r="BJ439" s="48"/>
      <c r="BK439" s="48"/>
      <c r="BL439" s="48"/>
      <c r="BM439" s="48"/>
      <c r="BN439" s="48"/>
      <c r="BO439" s="48"/>
      <c r="BP439" s="48"/>
      <c r="BQ439" s="48"/>
      <c r="BR439" s="48"/>
      <c r="BS439" s="48"/>
      <c r="BT439" s="48"/>
      <c r="BU439" s="48"/>
      <c r="BV439" s="48"/>
      <c r="BW439" s="48"/>
      <c r="BX439" s="48"/>
      <c r="BY439" s="48"/>
      <c r="BZ439" s="48"/>
      <c r="CA439" s="48"/>
      <c r="CB439" s="48"/>
      <c r="CC439" s="48"/>
      <c r="CD439" s="48"/>
      <c r="CE439" s="48"/>
      <c r="CF439" s="48"/>
      <c r="CG439" s="48"/>
      <c r="CH439" s="48"/>
      <c r="CI439" s="48"/>
      <c r="CJ439" s="48"/>
      <c r="CK439" s="48"/>
      <c r="CL439" s="48"/>
      <c r="CM439" s="48"/>
      <c r="CN439" s="48"/>
      <c r="CO439" s="48"/>
      <c r="CP439" s="48"/>
      <c r="CQ439" s="48"/>
      <c r="CR439" s="48"/>
      <c r="CS439" s="48"/>
      <c r="CT439" s="48"/>
      <c r="CU439" s="48"/>
      <c r="CV439" s="48"/>
      <c r="CW439" s="48"/>
      <c r="CX439" s="48"/>
      <c r="CY439" s="48"/>
      <c r="CZ439" s="48"/>
      <c r="DA439" s="48"/>
      <c r="DB439" s="48"/>
      <c r="DC439" s="48"/>
      <c r="DH439" s="48"/>
      <c r="DI439" s="48"/>
      <c r="DJ439" s="48"/>
      <c r="DL439" s="48"/>
      <c r="DM439" s="48"/>
      <c r="DO439" s="48"/>
      <c r="DQ439" s="48"/>
      <c r="EG439" s="48"/>
      <c r="FQ439" s="255"/>
      <c r="FR439" s="255"/>
      <c r="HR439" s="255"/>
    </row>
    <row r="440" spans="1:226" ht="12.5">
      <c r="A440" s="118"/>
      <c r="B440" s="118"/>
      <c r="C440" s="118"/>
      <c r="D440" s="118"/>
      <c r="E440" s="11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c r="AS440" s="48"/>
      <c r="AT440" s="48"/>
      <c r="AU440" s="48"/>
      <c r="AV440" s="48"/>
      <c r="AW440" s="48"/>
      <c r="AX440" s="48"/>
      <c r="AY440" s="48"/>
      <c r="AZ440" s="48"/>
      <c r="BA440" s="48"/>
      <c r="BB440" s="48"/>
      <c r="BC440" s="48"/>
      <c r="BD440" s="48"/>
      <c r="BE440" s="48"/>
      <c r="BF440" s="48"/>
      <c r="BG440" s="48"/>
      <c r="BH440" s="48"/>
      <c r="BI440" s="48"/>
      <c r="BJ440" s="48"/>
      <c r="BK440" s="48"/>
      <c r="BL440" s="48"/>
      <c r="BM440" s="48"/>
      <c r="BN440" s="48"/>
      <c r="BO440" s="48"/>
      <c r="BP440" s="48"/>
      <c r="BQ440" s="48"/>
      <c r="BR440" s="48"/>
      <c r="BS440" s="48"/>
      <c r="BT440" s="48"/>
      <c r="BU440" s="48"/>
      <c r="BV440" s="48"/>
      <c r="BW440" s="48"/>
      <c r="BX440" s="48"/>
      <c r="BY440" s="48"/>
      <c r="BZ440" s="48"/>
      <c r="CA440" s="48"/>
      <c r="CB440" s="48"/>
      <c r="CC440" s="48"/>
      <c r="CD440" s="48"/>
      <c r="CE440" s="48"/>
      <c r="CF440" s="48"/>
      <c r="CG440" s="48"/>
      <c r="CH440" s="48"/>
      <c r="CI440" s="48"/>
      <c r="CJ440" s="48"/>
      <c r="CK440" s="48"/>
      <c r="CL440" s="48"/>
      <c r="CM440" s="48"/>
      <c r="CN440" s="48"/>
      <c r="CO440" s="48"/>
      <c r="CP440" s="48"/>
      <c r="CQ440" s="48"/>
      <c r="CR440" s="48"/>
      <c r="CS440" s="48"/>
      <c r="CT440" s="48"/>
      <c r="CU440" s="48"/>
      <c r="CV440" s="48"/>
      <c r="CW440" s="48"/>
      <c r="CX440" s="48"/>
      <c r="CY440" s="48"/>
      <c r="CZ440" s="48"/>
      <c r="DA440" s="48"/>
      <c r="DB440" s="48"/>
      <c r="DC440" s="48"/>
      <c r="DH440" s="48"/>
      <c r="DI440" s="48"/>
      <c r="DJ440" s="48"/>
      <c r="DL440" s="48"/>
      <c r="DM440" s="48"/>
      <c r="DO440" s="48"/>
      <c r="DQ440" s="48"/>
      <c r="EG440" s="48"/>
      <c r="FQ440" s="255"/>
      <c r="FR440" s="255"/>
      <c r="HR440" s="255"/>
    </row>
    <row r="441" spans="1:226" ht="12.5">
      <c r="A441" s="118"/>
      <c r="B441" s="118"/>
      <c r="C441" s="118"/>
      <c r="D441" s="118"/>
      <c r="E441" s="11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c r="AS441" s="48"/>
      <c r="AT441" s="48"/>
      <c r="AU441" s="48"/>
      <c r="AV441" s="48"/>
      <c r="AW441" s="48"/>
      <c r="AX441" s="48"/>
      <c r="AY441" s="48"/>
      <c r="AZ441" s="48"/>
      <c r="BA441" s="48"/>
      <c r="BB441" s="48"/>
      <c r="BC441" s="48"/>
      <c r="BD441" s="48"/>
      <c r="BE441" s="48"/>
      <c r="BF441" s="48"/>
      <c r="BG441" s="48"/>
      <c r="BH441" s="48"/>
      <c r="BI441" s="48"/>
      <c r="BJ441" s="48"/>
      <c r="BK441" s="48"/>
      <c r="BL441" s="48"/>
      <c r="BM441" s="48"/>
      <c r="BN441" s="48"/>
      <c r="BO441" s="48"/>
      <c r="BP441" s="48"/>
      <c r="BQ441" s="48"/>
      <c r="BR441" s="48"/>
      <c r="BS441" s="48"/>
      <c r="BT441" s="48"/>
      <c r="BU441" s="48"/>
      <c r="BV441" s="48"/>
      <c r="BW441" s="48"/>
      <c r="BX441" s="48"/>
      <c r="BY441" s="48"/>
      <c r="BZ441" s="48"/>
      <c r="CA441" s="48"/>
      <c r="CB441" s="48"/>
      <c r="CC441" s="48"/>
      <c r="CD441" s="48"/>
      <c r="CE441" s="48"/>
      <c r="CF441" s="48"/>
      <c r="CG441" s="48"/>
      <c r="CH441" s="48"/>
      <c r="CI441" s="48"/>
      <c r="CJ441" s="48"/>
      <c r="CK441" s="48"/>
      <c r="CL441" s="48"/>
      <c r="CM441" s="48"/>
      <c r="CN441" s="48"/>
      <c r="CO441" s="48"/>
      <c r="CP441" s="48"/>
      <c r="CQ441" s="48"/>
      <c r="CR441" s="48"/>
      <c r="CS441" s="48"/>
      <c r="CT441" s="48"/>
      <c r="CU441" s="48"/>
      <c r="CV441" s="48"/>
      <c r="CW441" s="48"/>
      <c r="CX441" s="48"/>
      <c r="CY441" s="48"/>
      <c r="CZ441" s="48"/>
      <c r="DA441" s="48"/>
      <c r="DB441" s="48"/>
      <c r="DC441" s="48"/>
      <c r="DH441" s="48"/>
      <c r="DI441" s="48"/>
      <c r="DJ441" s="48"/>
      <c r="DL441" s="48"/>
      <c r="DM441" s="48"/>
      <c r="DO441" s="48"/>
      <c r="DQ441" s="48"/>
      <c r="EG441" s="48"/>
      <c r="FQ441" s="255"/>
      <c r="FR441" s="255"/>
      <c r="HR441" s="255"/>
    </row>
    <row r="442" spans="1:226" ht="12.5">
      <c r="A442" s="118"/>
      <c r="B442" s="118"/>
      <c r="C442" s="118"/>
      <c r="D442" s="118"/>
      <c r="E442" s="11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c r="AS442" s="48"/>
      <c r="AT442" s="48"/>
      <c r="AU442" s="48"/>
      <c r="AV442" s="48"/>
      <c r="AW442" s="48"/>
      <c r="AX442" s="48"/>
      <c r="AY442" s="48"/>
      <c r="AZ442" s="48"/>
      <c r="BA442" s="48"/>
      <c r="BB442" s="48"/>
      <c r="BC442" s="48"/>
      <c r="BD442" s="48"/>
      <c r="BE442" s="48"/>
      <c r="BF442" s="48"/>
      <c r="BG442" s="48"/>
      <c r="BH442" s="48"/>
      <c r="BI442" s="48"/>
      <c r="BJ442" s="48"/>
      <c r="BK442" s="48"/>
      <c r="BL442" s="48"/>
      <c r="BM442" s="48"/>
      <c r="BN442" s="48"/>
      <c r="BO442" s="48"/>
      <c r="BP442" s="48"/>
      <c r="BQ442" s="48"/>
      <c r="BR442" s="48"/>
      <c r="BS442" s="48"/>
      <c r="BT442" s="48"/>
      <c r="BU442" s="48"/>
      <c r="BV442" s="48"/>
      <c r="BW442" s="48"/>
      <c r="BX442" s="48"/>
      <c r="BY442" s="48"/>
      <c r="BZ442" s="48"/>
      <c r="CA442" s="48"/>
      <c r="CB442" s="48"/>
      <c r="CC442" s="48"/>
      <c r="CD442" s="48"/>
      <c r="CE442" s="48"/>
      <c r="CF442" s="48"/>
      <c r="CG442" s="48"/>
      <c r="CH442" s="48"/>
      <c r="CI442" s="48"/>
      <c r="CJ442" s="48"/>
      <c r="CK442" s="48"/>
      <c r="CL442" s="48"/>
      <c r="CM442" s="48"/>
      <c r="CN442" s="48"/>
      <c r="CO442" s="48"/>
      <c r="CP442" s="48"/>
      <c r="CQ442" s="48"/>
      <c r="CR442" s="48"/>
      <c r="CS442" s="48"/>
      <c r="CT442" s="48"/>
      <c r="CU442" s="48"/>
      <c r="CV442" s="48"/>
      <c r="CW442" s="48"/>
      <c r="CX442" s="48"/>
      <c r="CY442" s="48"/>
      <c r="CZ442" s="48"/>
      <c r="DA442" s="48"/>
      <c r="DB442" s="48"/>
      <c r="DC442" s="48"/>
      <c r="DH442" s="48"/>
      <c r="DI442" s="48"/>
      <c r="DJ442" s="48"/>
      <c r="DL442" s="48"/>
      <c r="DM442" s="48"/>
      <c r="DO442" s="48"/>
      <c r="DQ442" s="48"/>
      <c r="EG442" s="48"/>
      <c r="FQ442" s="255"/>
      <c r="FR442" s="255"/>
      <c r="HR442" s="255"/>
    </row>
    <row r="443" spans="1:226" ht="12.5">
      <c r="A443" s="118"/>
      <c r="B443" s="118"/>
      <c r="C443" s="118"/>
      <c r="D443" s="118"/>
      <c r="E443" s="11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c r="AS443" s="48"/>
      <c r="AT443" s="48"/>
      <c r="AU443" s="48"/>
      <c r="AV443" s="48"/>
      <c r="AW443" s="48"/>
      <c r="AX443" s="48"/>
      <c r="AY443" s="48"/>
      <c r="AZ443" s="48"/>
      <c r="BA443" s="48"/>
      <c r="BB443" s="48"/>
      <c r="BC443" s="48"/>
      <c r="BD443" s="48"/>
      <c r="BE443" s="48"/>
      <c r="BF443" s="48"/>
      <c r="BG443" s="48"/>
      <c r="BH443" s="48"/>
      <c r="BI443" s="48"/>
      <c r="BJ443" s="48"/>
      <c r="BK443" s="48"/>
      <c r="BL443" s="48"/>
      <c r="BM443" s="48"/>
      <c r="BN443" s="48"/>
      <c r="BO443" s="48"/>
      <c r="BP443" s="48"/>
      <c r="BQ443" s="48"/>
      <c r="BR443" s="48"/>
      <c r="BS443" s="48"/>
      <c r="BT443" s="48"/>
      <c r="BU443" s="48"/>
      <c r="BV443" s="48"/>
      <c r="BW443" s="48"/>
      <c r="BX443" s="48"/>
      <c r="BY443" s="48"/>
      <c r="BZ443" s="48"/>
      <c r="CA443" s="48"/>
      <c r="CB443" s="48"/>
      <c r="CC443" s="48"/>
      <c r="CD443" s="48"/>
      <c r="CE443" s="48"/>
      <c r="CF443" s="48"/>
      <c r="CG443" s="48"/>
      <c r="CH443" s="48"/>
      <c r="CI443" s="48"/>
      <c r="CJ443" s="48"/>
      <c r="CK443" s="48"/>
      <c r="CL443" s="48"/>
      <c r="CM443" s="48"/>
      <c r="CN443" s="48"/>
      <c r="CO443" s="48"/>
      <c r="CP443" s="48"/>
      <c r="CQ443" s="48"/>
      <c r="CR443" s="48"/>
      <c r="CS443" s="48"/>
      <c r="CT443" s="48"/>
      <c r="CU443" s="48"/>
      <c r="CV443" s="48"/>
      <c r="CW443" s="48"/>
      <c r="CX443" s="48"/>
      <c r="CY443" s="48"/>
      <c r="CZ443" s="48"/>
      <c r="DA443" s="48"/>
      <c r="DB443" s="48"/>
      <c r="DC443" s="48"/>
      <c r="DH443" s="48"/>
      <c r="DI443" s="48"/>
      <c r="DJ443" s="48"/>
      <c r="DL443" s="48"/>
      <c r="DM443" s="48"/>
      <c r="DO443" s="48"/>
      <c r="DQ443" s="48"/>
      <c r="EG443" s="48"/>
      <c r="FQ443" s="255"/>
      <c r="FR443" s="255"/>
      <c r="HR443" s="255"/>
    </row>
    <row r="444" spans="1:226" ht="12.5">
      <c r="A444" s="118"/>
      <c r="B444" s="118"/>
      <c r="C444" s="118"/>
      <c r="D444" s="118"/>
      <c r="E444" s="11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c r="AS444" s="48"/>
      <c r="AT444" s="48"/>
      <c r="AU444" s="48"/>
      <c r="AV444" s="48"/>
      <c r="AW444" s="48"/>
      <c r="AX444" s="48"/>
      <c r="AY444" s="48"/>
      <c r="AZ444" s="48"/>
      <c r="BA444" s="48"/>
      <c r="BB444" s="48"/>
      <c r="BC444" s="48"/>
      <c r="BD444" s="48"/>
      <c r="BE444" s="48"/>
      <c r="BF444" s="48"/>
      <c r="BG444" s="48"/>
      <c r="BH444" s="48"/>
      <c r="BI444" s="48"/>
      <c r="BJ444" s="48"/>
      <c r="BK444" s="48"/>
      <c r="BL444" s="48"/>
      <c r="BM444" s="48"/>
      <c r="BN444" s="48"/>
      <c r="BO444" s="48"/>
      <c r="BP444" s="48"/>
      <c r="BQ444" s="48"/>
      <c r="BR444" s="48"/>
      <c r="BS444" s="48"/>
      <c r="BT444" s="48"/>
      <c r="BU444" s="48"/>
      <c r="BV444" s="48"/>
      <c r="BW444" s="48"/>
      <c r="BX444" s="48"/>
      <c r="BY444" s="48"/>
      <c r="BZ444" s="48"/>
      <c r="CA444" s="48"/>
      <c r="CB444" s="48"/>
      <c r="CC444" s="48"/>
      <c r="CD444" s="48"/>
      <c r="CE444" s="48"/>
      <c r="CF444" s="48"/>
      <c r="CG444" s="48"/>
      <c r="CH444" s="48"/>
      <c r="CI444" s="48"/>
      <c r="CJ444" s="48"/>
      <c r="CK444" s="48"/>
      <c r="CL444" s="48"/>
      <c r="CM444" s="48"/>
      <c r="CN444" s="48"/>
      <c r="CO444" s="48"/>
      <c r="CP444" s="48"/>
      <c r="CQ444" s="48"/>
      <c r="CR444" s="48"/>
      <c r="CS444" s="48"/>
      <c r="CT444" s="48"/>
      <c r="CU444" s="48"/>
      <c r="CV444" s="48"/>
      <c r="CW444" s="48"/>
      <c r="CX444" s="48"/>
      <c r="CY444" s="48"/>
      <c r="CZ444" s="48"/>
      <c r="DA444" s="48"/>
      <c r="DB444" s="48"/>
      <c r="DC444" s="48"/>
      <c r="DH444" s="48"/>
      <c r="DI444" s="48"/>
      <c r="DJ444" s="48"/>
      <c r="DL444" s="48"/>
      <c r="DM444" s="48"/>
      <c r="DO444" s="48"/>
      <c r="DQ444" s="48"/>
      <c r="EG444" s="48"/>
      <c r="FQ444" s="255"/>
      <c r="FR444" s="255"/>
      <c r="HR444" s="255"/>
    </row>
    <row r="445" spans="1:226" ht="12.5">
      <c r="A445" s="118"/>
      <c r="B445" s="118"/>
      <c r="C445" s="118"/>
      <c r="D445" s="118"/>
      <c r="E445" s="11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c r="AT445" s="48"/>
      <c r="AU445" s="48"/>
      <c r="AV445" s="48"/>
      <c r="AW445" s="48"/>
      <c r="AX445" s="48"/>
      <c r="AY445" s="48"/>
      <c r="AZ445" s="48"/>
      <c r="BA445" s="48"/>
      <c r="BB445" s="48"/>
      <c r="BC445" s="48"/>
      <c r="BD445" s="48"/>
      <c r="BE445" s="48"/>
      <c r="BF445" s="48"/>
      <c r="BG445" s="48"/>
      <c r="BH445" s="48"/>
      <c r="BI445" s="48"/>
      <c r="BJ445" s="48"/>
      <c r="BK445" s="48"/>
      <c r="BL445" s="48"/>
      <c r="BM445" s="48"/>
      <c r="BN445" s="48"/>
      <c r="BO445" s="48"/>
      <c r="BP445" s="48"/>
      <c r="BQ445" s="48"/>
      <c r="BR445" s="48"/>
      <c r="BS445" s="48"/>
      <c r="BT445" s="48"/>
      <c r="BU445" s="48"/>
      <c r="BV445" s="48"/>
      <c r="BW445" s="48"/>
      <c r="BX445" s="48"/>
      <c r="BY445" s="48"/>
      <c r="BZ445" s="48"/>
      <c r="CA445" s="48"/>
      <c r="CB445" s="48"/>
      <c r="CC445" s="48"/>
      <c r="CD445" s="48"/>
      <c r="CE445" s="48"/>
      <c r="CF445" s="48"/>
      <c r="CG445" s="48"/>
      <c r="CH445" s="48"/>
      <c r="CI445" s="48"/>
      <c r="CJ445" s="48"/>
      <c r="CK445" s="48"/>
      <c r="CL445" s="48"/>
      <c r="CM445" s="48"/>
      <c r="CN445" s="48"/>
      <c r="CO445" s="48"/>
      <c r="CP445" s="48"/>
      <c r="CQ445" s="48"/>
      <c r="CR445" s="48"/>
      <c r="CS445" s="48"/>
      <c r="CT445" s="48"/>
      <c r="CU445" s="48"/>
      <c r="CV445" s="48"/>
      <c r="CW445" s="48"/>
      <c r="CX445" s="48"/>
      <c r="CY445" s="48"/>
      <c r="CZ445" s="48"/>
      <c r="DA445" s="48"/>
      <c r="DB445" s="48"/>
      <c r="DC445" s="48"/>
      <c r="DH445" s="48"/>
      <c r="DI445" s="48"/>
      <c r="DJ445" s="48"/>
      <c r="DL445" s="48"/>
      <c r="DM445" s="48"/>
      <c r="DO445" s="48"/>
      <c r="DQ445" s="48"/>
      <c r="EG445" s="48"/>
      <c r="FQ445" s="255"/>
      <c r="FR445" s="255"/>
      <c r="HR445" s="255"/>
    </row>
    <row r="446" spans="1:226" ht="12.5">
      <c r="A446" s="118"/>
      <c r="B446" s="118"/>
      <c r="C446" s="118"/>
      <c r="D446" s="118"/>
      <c r="E446" s="11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c r="AT446" s="48"/>
      <c r="AU446" s="48"/>
      <c r="AV446" s="48"/>
      <c r="AW446" s="48"/>
      <c r="AX446" s="48"/>
      <c r="AY446" s="48"/>
      <c r="AZ446" s="48"/>
      <c r="BA446" s="48"/>
      <c r="BB446" s="48"/>
      <c r="BC446" s="48"/>
      <c r="BD446" s="48"/>
      <c r="BE446" s="48"/>
      <c r="BF446" s="48"/>
      <c r="BG446" s="48"/>
      <c r="BH446" s="48"/>
      <c r="BI446" s="48"/>
      <c r="BJ446" s="48"/>
      <c r="BK446" s="48"/>
      <c r="BL446" s="48"/>
      <c r="BM446" s="48"/>
      <c r="BN446" s="48"/>
      <c r="BO446" s="48"/>
      <c r="BP446" s="48"/>
      <c r="BQ446" s="48"/>
      <c r="BR446" s="48"/>
      <c r="BS446" s="48"/>
      <c r="BT446" s="48"/>
      <c r="BU446" s="48"/>
      <c r="BV446" s="48"/>
      <c r="BW446" s="48"/>
      <c r="BX446" s="48"/>
      <c r="BY446" s="48"/>
      <c r="BZ446" s="48"/>
      <c r="CA446" s="48"/>
      <c r="CB446" s="48"/>
      <c r="CC446" s="48"/>
      <c r="CD446" s="48"/>
      <c r="CE446" s="48"/>
      <c r="CF446" s="48"/>
      <c r="CG446" s="48"/>
      <c r="CH446" s="48"/>
      <c r="CI446" s="48"/>
      <c r="CJ446" s="48"/>
      <c r="CK446" s="48"/>
      <c r="CL446" s="48"/>
      <c r="CM446" s="48"/>
      <c r="CN446" s="48"/>
      <c r="CO446" s="48"/>
      <c r="CP446" s="48"/>
      <c r="CQ446" s="48"/>
      <c r="CR446" s="48"/>
      <c r="CS446" s="48"/>
      <c r="CT446" s="48"/>
      <c r="CU446" s="48"/>
      <c r="CV446" s="48"/>
      <c r="CW446" s="48"/>
      <c r="CX446" s="48"/>
      <c r="CY446" s="48"/>
      <c r="CZ446" s="48"/>
      <c r="DA446" s="48"/>
      <c r="DB446" s="48"/>
      <c r="DC446" s="48"/>
      <c r="DH446" s="48"/>
      <c r="DI446" s="48"/>
      <c r="DJ446" s="48"/>
      <c r="DL446" s="48"/>
      <c r="DM446" s="48"/>
      <c r="DO446" s="48"/>
      <c r="DQ446" s="48"/>
      <c r="EG446" s="48"/>
      <c r="FQ446" s="255"/>
      <c r="FR446" s="255"/>
      <c r="HR446" s="255"/>
    </row>
    <row r="447" spans="1:226" ht="12.5">
      <c r="A447" s="118"/>
      <c r="B447" s="118"/>
      <c r="C447" s="118"/>
      <c r="D447" s="118"/>
      <c r="E447" s="11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c r="AS447" s="48"/>
      <c r="AT447" s="48"/>
      <c r="AU447" s="48"/>
      <c r="AV447" s="48"/>
      <c r="AW447" s="48"/>
      <c r="AX447" s="48"/>
      <c r="AY447" s="48"/>
      <c r="AZ447" s="48"/>
      <c r="BA447" s="48"/>
      <c r="BB447" s="48"/>
      <c r="BC447" s="48"/>
      <c r="BD447" s="48"/>
      <c r="BE447" s="48"/>
      <c r="BF447" s="48"/>
      <c r="BG447" s="48"/>
      <c r="BH447" s="48"/>
      <c r="BI447" s="48"/>
      <c r="BJ447" s="48"/>
      <c r="BK447" s="48"/>
      <c r="BL447" s="48"/>
      <c r="BM447" s="48"/>
      <c r="BN447" s="48"/>
      <c r="BO447" s="48"/>
      <c r="BP447" s="48"/>
      <c r="BQ447" s="48"/>
      <c r="BR447" s="48"/>
      <c r="BS447" s="48"/>
      <c r="BT447" s="48"/>
      <c r="BU447" s="48"/>
      <c r="BV447" s="48"/>
      <c r="BW447" s="48"/>
      <c r="BX447" s="48"/>
      <c r="BY447" s="48"/>
      <c r="BZ447" s="48"/>
      <c r="CA447" s="48"/>
      <c r="CB447" s="48"/>
      <c r="CC447" s="48"/>
      <c r="CD447" s="48"/>
      <c r="CE447" s="48"/>
      <c r="CF447" s="48"/>
      <c r="CG447" s="48"/>
      <c r="CH447" s="48"/>
      <c r="CI447" s="48"/>
      <c r="CJ447" s="48"/>
      <c r="CK447" s="48"/>
      <c r="CL447" s="48"/>
      <c r="CM447" s="48"/>
      <c r="CN447" s="48"/>
      <c r="CO447" s="48"/>
      <c r="CP447" s="48"/>
      <c r="CQ447" s="48"/>
      <c r="CR447" s="48"/>
      <c r="CS447" s="48"/>
      <c r="CT447" s="48"/>
      <c r="CU447" s="48"/>
      <c r="CV447" s="48"/>
      <c r="CW447" s="48"/>
      <c r="CX447" s="48"/>
      <c r="CY447" s="48"/>
      <c r="CZ447" s="48"/>
      <c r="DA447" s="48"/>
      <c r="DB447" s="48"/>
      <c r="DC447" s="48"/>
      <c r="DH447" s="48"/>
      <c r="DI447" s="48"/>
      <c r="DJ447" s="48"/>
      <c r="DL447" s="48"/>
      <c r="DM447" s="48"/>
      <c r="DO447" s="48"/>
      <c r="DQ447" s="48"/>
      <c r="EG447" s="48"/>
      <c r="FQ447" s="255"/>
      <c r="FR447" s="255"/>
      <c r="HR447" s="255"/>
    </row>
    <row r="448" spans="1:226" ht="12.5">
      <c r="A448" s="118"/>
      <c r="B448" s="118"/>
      <c r="C448" s="118"/>
      <c r="D448" s="118"/>
      <c r="E448" s="11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c r="AS448" s="48"/>
      <c r="AT448" s="48"/>
      <c r="AU448" s="48"/>
      <c r="AV448" s="48"/>
      <c r="AW448" s="48"/>
      <c r="AX448" s="48"/>
      <c r="AY448" s="48"/>
      <c r="AZ448" s="48"/>
      <c r="BA448" s="48"/>
      <c r="BB448" s="48"/>
      <c r="BC448" s="48"/>
      <c r="BD448" s="48"/>
      <c r="BE448" s="48"/>
      <c r="BF448" s="48"/>
      <c r="BG448" s="48"/>
      <c r="BH448" s="48"/>
      <c r="BI448" s="48"/>
      <c r="BJ448" s="48"/>
      <c r="BK448" s="48"/>
      <c r="BL448" s="48"/>
      <c r="BM448" s="48"/>
      <c r="BN448" s="48"/>
      <c r="BO448" s="48"/>
      <c r="BP448" s="48"/>
      <c r="BQ448" s="48"/>
      <c r="BR448" s="48"/>
      <c r="BS448" s="48"/>
      <c r="BT448" s="48"/>
      <c r="BU448" s="48"/>
      <c r="BV448" s="48"/>
      <c r="BW448" s="48"/>
      <c r="BX448" s="48"/>
      <c r="BY448" s="48"/>
      <c r="BZ448" s="48"/>
      <c r="CA448" s="48"/>
      <c r="CB448" s="48"/>
      <c r="CC448" s="48"/>
      <c r="CD448" s="48"/>
      <c r="CE448" s="48"/>
      <c r="CF448" s="48"/>
      <c r="CG448" s="48"/>
      <c r="CH448" s="48"/>
      <c r="CI448" s="48"/>
      <c r="CJ448" s="48"/>
      <c r="CK448" s="48"/>
      <c r="CL448" s="48"/>
      <c r="CM448" s="48"/>
      <c r="CN448" s="48"/>
      <c r="CO448" s="48"/>
      <c r="CP448" s="48"/>
      <c r="CQ448" s="48"/>
      <c r="CR448" s="48"/>
      <c r="CS448" s="48"/>
      <c r="CT448" s="48"/>
      <c r="CU448" s="48"/>
      <c r="CV448" s="48"/>
      <c r="CW448" s="48"/>
      <c r="CX448" s="48"/>
      <c r="CY448" s="48"/>
      <c r="CZ448" s="48"/>
      <c r="DA448" s="48"/>
      <c r="DB448" s="48"/>
      <c r="DC448" s="48"/>
      <c r="DH448" s="48"/>
      <c r="DI448" s="48"/>
      <c r="DJ448" s="48"/>
      <c r="DL448" s="48"/>
      <c r="DM448" s="48"/>
      <c r="DO448" s="48"/>
      <c r="DQ448" s="48"/>
      <c r="EG448" s="48"/>
      <c r="FQ448" s="255"/>
      <c r="FR448" s="255"/>
      <c r="HR448" s="255"/>
    </row>
    <row r="449" spans="1:226" ht="12.5">
      <c r="A449" s="118"/>
      <c r="B449" s="118"/>
      <c r="C449" s="118"/>
      <c r="D449" s="118"/>
      <c r="E449" s="11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c r="AS449" s="48"/>
      <c r="AT449" s="48"/>
      <c r="AU449" s="48"/>
      <c r="AV449" s="48"/>
      <c r="AW449" s="48"/>
      <c r="AX449" s="48"/>
      <c r="AY449" s="48"/>
      <c r="AZ449" s="48"/>
      <c r="BA449" s="48"/>
      <c r="BB449" s="48"/>
      <c r="BC449" s="48"/>
      <c r="BD449" s="48"/>
      <c r="BE449" s="48"/>
      <c r="BF449" s="48"/>
      <c r="BG449" s="48"/>
      <c r="BH449" s="48"/>
      <c r="BI449" s="48"/>
      <c r="BJ449" s="48"/>
      <c r="BK449" s="48"/>
      <c r="BL449" s="48"/>
      <c r="BM449" s="48"/>
      <c r="BN449" s="48"/>
      <c r="BO449" s="48"/>
      <c r="BP449" s="48"/>
      <c r="BQ449" s="48"/>
      <c r="BR449" s="48"/>
      <c r="BS449" s="48"/>
      <c r="BT449" s="48"/>
      <c r="BU449" s="48"/>
      <c r="BV449" s="48"/>
      <c r="BW449" s="48"/>
      <c r="BX449" s="48"/>
      <c r="BY449" s="48"/>
      <c r="BZ449" s="48"/>
      <c r="CA449" s="48"/>
      <c r="CB449" s="48"/>
      <c r="CC449" s="48"/>
      <c r="CD449" s="48"/>
      <c r="CE449" s="48"/>
      <c r="CF449" s="48"/>
      <c r="CG449" s="48"/>
      <c r="CH449" s="48"/>
      <c r="CI449" s="48"/>
      <c r="CJ449" s="48"/>
      <c r="CK449" s="48"/>
      <c r="CL449" s="48"/>
      <c r="CM449" s="48"/>
      <c r="CN449" s="48"/>
      <c r="CO449" s="48"/>
      <c r="CP449" s="48"/>
      <c r="CQ449" s="48"/>
      <c r="CR449" s="48"/>
      <c r="CS449" s="48"/>
      <c r="CT449" s="48"/>
      <c r="CU449" s="48"/>
      <c r="CV449" s="48"/>
      <c r="CW449" s="48"/>
      <c r="CX449" s="48"/>
      <c r="CY449" s="48"/>
      <c r="CZ449" s="48"/>
      <c r="DA449" s="48"/>
      <c r="DB449" s="48"/>
      <c r="DC449" s="48"/>
      <c r="DH449" s="48"/>
      <c r="DI449" s="48"/>
      <c r="DJ449" s="48"/>
      <c r="DL449" s="48"/>
      <c r="DM449" s="48"/>
      <c r="DO449" s="48"/>
      <c r="DQ449" s="48"/>
      <c r="EG449" s="48"/>
      <c r="FQ449" s="255"/>
      <c r="FR449" s="255"/>
      <c r="HR449" s="255"/>
    </row>
    <row r="450" spans="1:226" ht="12.5">
      <c r="A450" s="118"/>
      <c r="B450" s="118"/>
      <c r="C450" s="118"/>
      <c r="D450" s="118"/>
      <c r="E450" s="11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c r="AS450" s="48"/>
      <c r="AT450" s="48"/>
      <c r="AU450" s="48"/>
      <c r="AV450" s="48"/>
      <c r="AW450" s="48"/>
      <c r="AX450" s="48"/>
      <c r="AY450" s="48"/>
      <c r="AZ450" s="48"/>
      <c r="BA450" s="48"/>
      <c r="BB450" s="48"/>
      <c r="BC450" s="48"/>
      <c r="BD450" s="48"/>
      <c r="BE450" s="48"/>
      <c r="BF450" s="48"/>
      <c r="BG450" s="48"/>
      <c r="BH450" s="48"/>
      <c r="BI450" s="48"/>
      <c r="BJ450" s="48"/>
      <c r="BK450" s="48"/>
      <c r="BL450" s="48"/>
      <c r="BM450" s="48"/>
      <c r="BN450" s="48"/>
      <c r="BO450" s="48"/>
      <c r="BP450" s="48"/>
      <c r="BQ450" s="48"/>
      <c r="BR450" s="48"/>
      <c r="BS450" s="48"/>
      <c r="BT450" s="48"/>
      <c r="BU450" s="48"/>
      <c r="BV450" s="48"/>
      <c r="BW450" s="48"/>
      <c r="BX450" s="48"/>
      <c r="BY450" s="48"/>
      <c r="BZ450" s="48"/>
      <c r="CA450" s="48"/>
      <c r="CB450" s="48"/>
      <c r="CC450" s="48"/>
      <c r="CD450" s="48"/>
      <c r="CE450" s="48"/>
      <c r="CF450" s="48"/>
      <c r="CG450" s="48"/>
      <c r="CH450" s="48"/>
      <c r="CI450" s="48"/>
      <c r="CJ450" s="48"/>
      <c r="CK450" s="48"/>
      <c r="CL450" s="48"/>
      <c r="CM450" s="48"/>
      <c r="CN450" s="48"/>
      <c r="CO450" s="48"/>
      <c r="CP450" s="48"/>
      <c r="CQ450" s="48"/>
      <c r="CR450" s="48"/>
      <c r="CS450" s="48"/>
      <c r="CT450" s="48"/>
      <c r="CU450" s="48"/>
      <c r="CV450" s="48"/>
      <c r="CW450" s="48"/>
      <c r="CX450" s="48"/>
      <c r="CY450" s="48"/>
      <c r="CZ450" s="48"/>
      <c r="DA450" s="48"/>
      <c r="DB450" s="48"/>
      <c r="DC450" s="48"/>
      <c r="DH450" s="48"/>
      <c r="DI450" s="48"/>
      <c r="DJ450" s="48"/>
      <c r="DL450" s="48"/>
      <c r="DM450" s="48"/>
      <c r="DO450" s="48"/>
      <c r="DQ450" s="48"/>
      <c r="EG450" s="48"/>
      <c r="FQ450" s="255"/>
      <c r="FR450" s="255"/>
      <c r="HR450" s="255"/>
    </row>
    <row r="451" spans="1:226" ht="12.5">
      <c r="A451" s="118"/>
      <c r="B451" s="118"/>
      <c r="C451" s="118"/>
      <c r="D451" s="118"/>
      <c r="E451" s="11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c r="AS451" s="48"/>
      <c r="AT451" s="48"/>
      <c r="AU451" s="48"/>
      <c r="AV451" s="48"/>
      <c r="AW451" s="48"/>
      <c r="AX451" s="48"/>
      <c r="AY451" s="48"/>
      <c r="AZ451" s="48"/>
      <c r="BA451" s="48"/>
      <c r="BB451" s="48"/>
      <c r="BC451" s="48"/>
      <c r="BD451" s="48"/>
      <c r="BE451" s="48"/>
      <c r="BF451" s="48"/>
      <c r="BG451" s="48"/>
      <c r="BH451" s="48"/>
      <c r="BI451" s="48"/>
      <c r="BJ451" s="48"/>
      <c r="BK451" s="48"/>
      <c r="BL451" s="48"/>
      <c r="BM451" s="48"/>
      <c r="BN451" s="48"/>
      <c r="BO451" s="48"/>
      <c r="BP451" s="48"/>
      <c r="BQ451" s="48"/>
      <c r="BR451" s="48"/>
      <c r="BS451" s="48"/>
      <c r="BT451" s="48"/>
      <c r="BU451" s="48"/>
      <c r="BV451" s="48"/>
      <c r="BW451" s="48"/>
      <c r="BX451" s="48"/>
      <c r="BY451" s="48"/>
      <c r="BZ451" s="48"/>
      <c r="CA451" s="48"/>
      <c r="CB451" s="48"/>
      <c r="CC451" s="48"/>
      <c r="CD451" s="48"/>
      <c r="CE451" s="48"/>
      <c r="CF451" s="48"/>
      <c r="CG451" s="48"/>
      <c r="CH451" s="48"/>
      <c r="CI451" s="48"/>
      <c r="CJ451" s="48"/>
      <c r="CK451" s="48"/>
      <c r="CL451" s="48"/>
      <c r="CM451" s="48"/>
      <c r="CN451" s="48"/>
      <c r="CO451" s="48"/>
      <c r="CP451" s="48"/>
      <c r="CQ451" s="48"/>
      <c r="CR451" s="48"/>
      <c r="CS451" s="48"/>
      <c r="CT451" s="48"/>
      <c r="CU451" s="48"/>
      <c r="CV451" s="48"/>
      <c r="CW451" s="48"/>
      <c r="CX451" s="48"/>
      <c r="CY451" s="48"/>
      <c r="CZ451" s="48"/>
      <c r="DA451" s="48"/>
      <c r="DB451" s="48"/>
      <c r="DC451" s="48"/>
      <c r="DH451" s="48"/>
      <c r="DI451" s="48"/>
      <c r="DJ451" s="48"/>
      <c r="DL451" s="48"/>
      <c r="DM451" s="48"/>
      <c r="DO451" s="48"/>
      <c r="DQ451" s="48"/>
      <c r="EG451" s="48"/>
      <c r="FQ451" s="255"/>
      <c r="FR451" s="255"/>
      <c r="HR451" s="255"/>
    </row>
    <row r="452" spans="1:226" ht="12.5">
      <c r="A452" s="118"/>
      <c r="B452" s="118"/>
      <c r="C452" s="118"/>
      <c r="D452" s="118"/>
      <c r="E452" s="11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c r="AS452" s="48"/>
      <c r="AT452" s="48"/>
      <c r="AU452" s="48"/>
      <c r="AV452" s="48"/>
      <c r="AW452" s="48"/>
      <c r="AX452" s="48"/>
      <c r="AY452" s="48"/>
      <c r="AZ452" s="48"/>
      <c r="BA452" s="48"/>
      <c r="BB452" s="48"/>
      <c r="BC452" s="48"/>
      <c r="BD452" s="48"/>
      <c r="BE452" s="48"/>
      <c r="BF452" s="48"/>
      <c r="BG452" s="48"/>
      <c r="BH452" s="48"/>
      <c r="BI452" s="48"/>
      <c r="BJ452" s="48"/>
      <c r="BK452" s="48"/>
      <c r="BL452" s="48"/>
      <c r="BM452" s="48"/>
      <c r="BN452" s="48"/>
      <c r="BO452" s="48"/>
      <c r="BP452" s="48"/>
      <c r="BQ452" s="48"/>
      <c r="BR452" s="48"/>
      <c r="BS452" s="48"/>
      <c r="BT452" s="48"/>
      <c r="BU452" s="48"/>
      <c r="BV452" s="48"/>
      <c r="BW452" s="48"/>
      <c r="BX452" s="48"/>
      <c r="BY452" s="48"/>
      <c r="BZ452" s="48"/>
      <c r="CA452" s="48"/>
      <c r="CB452" s="48"/>
      <c r="CC452" s="48"/>
      <c r="CD452" s="48"/>
      <c r="CE452" s="48"/>
      <c r="CF452" s="48"/>
      <c r="CG452" s="48"/>
      <c r="CH452" s="48"/>
      <c r="CI452" s="48"/>
      <c r="CJ452" s="48"/>
      <c r="CK452" s="48"/>
      <c r="CL452" s="48"/>
      <c r="CM452" s="48"/>
      <c r="CN452" s="48"/>
      <c r="CO452" s="48"/>
      <c r="CP452" s="48"/>
      <c r="CQ452" s="48"/>
      <c r="CR452" s="48"/>
      <c r="CS452" s="48"/>
      <c r="CT452" s="48"/>
      <c r="CU452" s="48"/>
      <c r="CV452" s="48"/>
      <c r="CW452" s="48"/>
      <c r="CX452" s="48"/>
      <c r="CY452" s="48"/>
      <c r="CZ452" s="48"/>
      <c r="DA452" s="48"/>
      <c r="DB452" s="48"/>
      <c r="DC452" s="48"/>
      <c r="DH452" s="48"/>
      <c r="DI452" s="48"/>
      <c r="DJ452" s="48"/>
      <c r="DL452" s="48"/>
      <c r="DM452" s="48"/>
      <c r="DO452" s="48"/>
      <c r="DQ452" s="48"/>
      <c r="EG452" s="48"/>
      <c r="FQ452" s="255"/>
      <c r="FR452" s="255"/>
      <c r="HR452" s="255"/>
    </row>
    <row r="453" spans="1:226" ht="12.5">
      <c r="A453" s="118"/>
      <c r="B453" s="118"/>
      <c r="C453" s="118"/>
      <c r="D453" s="118"/>
      <c r="E453" s="11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c r="AS453" s="48"/>
      <c r="AT453" s="48"/>
      <c r="AU453" s="48"/>
      <c r="AV453" s="48"/>
      <c r="AW453" s="48"/>
      <c r="AX453" s="48"/>
      <c r="AY453" s="48"/>
      <c r="AZ453" s="48"/>
      <c r="BA453" s="48"/>
      <c r="BB453" s="48"/>
      <c r="BC453" s="48"/>
      <c r="BD453" s="48"/>
      <c r="BE453" s="48"/>
      <c r="BF453" s="48"/>
      <c r="BG453" s="48"/>
      <c r="BH453" s="48"/>
      <c r="BI453" s="48"/>
      <c r="BJ453" s="48"/>
      <c r="BK453" s="48"/>
      <c r="BL453" s="48"/>
      <c r="BM453" s="48"/>
      <c r="BN453" s="48"/>
      <c r="BO453" s="48"/>
      <c r="BP453" s="48"/>
      <c r="BQ453" s="48"/>
      <c r="BR453" s="48"/>
      <c r="BS453" s="48"/>
      <c r="BT453" s="48"/>
      <c r="BU453" s="48"/>
      <c r="BV453" s="48"/>
      <c r="BW453" s="48"/>
      <c r="BX453" s="48"/>
      <c r="BY453" s="48"/>
      <c r="BZ453" s="48"/>
      <c r="CA453" s="48"/>
      <c r="CB453" s="48"/>
      <c r="CC453" s="48"/>
      <c r="CD453" s="48"/>
      <c r="CE453" s="48"/>
      <c r="CF453" s="48"/>
      <c r="CG453" s="48"/>
      <c r="CH453" s="48"/>
      <c r="CI453" s="48"/>
      <c r="CJ453" s="48"/>
      <c r="CK453" s="48"/>
      <c r="CL453" s="48"/>
      <c r="CM453" s="48"/>
      <c r="CN453" s="48"/>
      <c r="CO453" s="48"/>
      <c r="CP453" s="48"/>
      <c r="CQ453" s="48"/>
      <c r="CR453" s="48"/>
      <c r="CS453" s="48"/>
      <c r="CT453" s="48"/>
      <c r="CU453" s="48"/>
      <c r="CV453" s="48"/>
      <c r="CW453" s="48"/>
      <c r="CX453" s="48"/>
      <c r="CY453" s="48"/>
      <c r="CZ453" s="48"/>
      <c r="DA453" s="48"/>
      <c r="DB453" s="48"/>
      <c r="DC453" s="48"/>
      <c r="DH453" s="48"/>
      <c r="DI453" s="48"/>
      <c r="DJ453" s="48"/>
      <c r="DL453" s="48"/>
      <c r="DM453" s="48"/>
      <c r="DO453" s="48"/>
      <c r="DQ453" s="48"/>
      <c r="EG453" s="48"/>
      <c r="FQ453" s="255"/>
      <c r="FR453" s="255"/>
      <c r="HR453" s="255"/>
    </row>
    <row r="454" spans="1:226" ht="12.5">
      <c r="A454" s="118"/>
      <c r="B454" s="118"/>
      <c r="C454" s="118"/>
      <c r="D454" s="118"/>
      <c r="E454" s="11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c r="AS454" s="48"/>
      <c r="AT454" s="48"/>
      <c r="AU454" s="48"/>
      <c r="AV454" s="48"/>
      <c r="AW454" s="48"/>
      <c r="AX454" s="48"/>
      <c r="AY454" s="48"/>
      <c r="AZ454" s="48"/>
      <c r="BA454" s="48"/>
      <c r="BB454" s="48"/>
      <c r="BC454" s="48"/>
      <c r="BD454" s="48"/>
      <c r="BE454" s="48"/>
      <c r="BF454" s="48"/>
      <c r="BG454" s="48"/>
      <c r="BH454" s="48"/>
      <c r="BI454" s="48"/>
      <c r="BJ454" s="48"/>
      <c r="BK454" s="48"/>
      <c r="BL454" s="48"/>
      <c r="BM454" s="48"/>
      <c r="BN454" s="48"/>
      <c r="BO454" s="48"/>
      <c r="BP454" s="48"/>
      <c r="BQ454" s="48"/>
      <c r="BR454" s="48"/>
      <c r="BS454" s="48"/>
      <c r="BT454" s="48"/>
      <c r="BU454" s="48"/>
      <c r="BV454" s="48"/>
      <c r="BW454" s="48"/>
      <c r="BX454" s="48"/>
      <c r="BY454" s="48"/>
      <c r="BZ454" s="48"/>
      <c r="CA454" s="48"/>
      <c r="CB454" s="48"/>
      <c r="CC454" s="48"/>
      <c r="CD454" s="48"/>
      <c r="CE454" s="48"/>
      <c r="CF454" s="48"/>
      <c r="CG454" s="48"/>
      <c r="CH454" s="48"/>
      <c r="CI454" s="48"/>
      <c r="CJ454" s="48"/>
      <c r="CK454" s="48"/>
      <c r="CL454" s="48"/>
      <c r="CM454" s="48"/>
      <c r="CN454" s="48"/>
      <c r="CO454" s="48"/>
      <c r="CP454" s="48"/>
      <c r="CQ454" s="48"/>
      <c r="CR454" s="48"/>
      <c r="CS454" s="48"/>
      <c r="CT454" s="48"/>
      <c r="CU454" s="48"/>
      <c r="CV454" s="48"/>
      <c r="CW454" s="48"/>
      <c r="CX454" s="48"/>
      <c r="CY454" s="48"/>
      <c r="CZ454" s="48"/>
      <c r="DA454" s="48"/>
      <c r="DB454" s="48"/>
      <c r="DC454" s="48"/>
      <c r="DH454" s="48"/>
      <c r="DI454" s="48"/>
      <c r="DJ454" s="48"/>
      <c r="DL454" s="48"/>
      <c r="DM454" s="48"/>
      <c r="DO454" s="48"/>
      <c r="DQ454" s="48"/>
      <c r="EG454" s="48"/>
      <c r="FQ454" s="255"/>
      <c r="FR454" s="255"/>
      <c r="HR454" s="255"/>
    </row>
    <row r="455" spans="1:226" ht="12.5">
      <c r="A455" s="118"/>
      <c r="B455" s="118"/>
      <c r="C455" s="118"/>
      <c r="D455" s="118"/>
      <c r="E455" s="11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c r="AS455" s="48"/>
      <c r="AT455" s="48"/>
      <c r="AU455" s="48"/>
      <c r="AV455" s="48"/>
      <c r="AW455" s="48"/>
      <c r="AX455" s="48"/>
      <c r="AY455" s="48"/>
      <c r="AZ455" s="48"/>
      <c r="BA455" s="48"/>
      <c r="BB455" s="48"/>
      <c r="BC455" s="48"/>
      <c r="BD455" s="48"/>
      <c r="BE455" s="48"/>
      <c r="BF455" s="48"/>
      <c r="BG455" s="48"/>
      <c r="BH455" s="48"/>
      <c r="BI455" s="48"/>
      <c r="BJ455" s="48"/>
      <c r="BK455" s="48"/>
      <c r="BL455" s="48"/>
      <c r="BM455" s="48"/>
      <c r="BN455" s="48"/>
      <c r="BO455" s="48"/>
      <c r="BP455" s="48"/>
      <c r="BQ455" s="48"/>
      <c r="BR455" s="48"/>
      <c r="BS455" s="48"/>
      <c r="BT455" s="48"/>
      <c r="BU455" s="48"/>
      <c r="BV455" s="48"/>
      <c r="BW455" s="48"/>
      <c r="BX455" s="48"/>
      <c r="BY455" s="48"/>
      <c r="BZ455" s="48"/>
      <c r="CA455" s="48"/>
      <c r="CB455" s="48"/>
      <c r="CC455" s="48"/>
      <c r="CD455" s="48"/>
      <c r="CE455" s="48"/>
      <c r="CF455" s="48"/>
      <c r="CG455" s="48"/>
      <c r="CH455" s="48"/>
      <c r="CI455" s="48"/>
      <c r="CJ455" s="48"/>
      <c r="CK455" s="48"/>
      <c r="CL455" s="48"/>
      <c r="CM455" s="48"/>
      <c r="CN455" s="48"/>
      <c r="CO455" s="48"/>
      <c r="CP455" s="48"/>
      <c r="CQ455" s="48"/>
      <c r="CR455" s="48"/>
      <c r="CS455" s="48"/>
      <c r="CT455" s="48"/>
      <c r="CU455" s="48"/>
      <c r="CV455" s="48"/>
      <c r="CW455" s="48"/>
      <c r="CX455" s="48"/>
      <c r="CY455" s="48"/>
      <c r="CZ455" s="48"/>
      <c r="DA455" s="48"/>
      <c r="DB455" s="48"/>
      <c r="DC455" s="48"/>
      <c r="DH455" s="48"/>
      <c r="DI455" s="48"/>
      <c r="DJ455" s="48"/>
      <c r="DL455" s="48"/>
      <c r="DM455" s="48"/>
      <c r="DO455" s="48"/>
      <c r="DQ455" s="48"/>
      <c r="EG455" s="48"/>
      <c r="FQ455" s="255"/>
      <c r="FR455" s="255"/>
      <c r="HR455" s="255"/>
    </row>
    <row r="456" spans="1:226" ht="12.5">
      <c r="A456" s="118"/>
      <c r="B456" s="118"/>
      <c r="C456" s="118"/>
      <c r="D456" s="118"/>
      <c r="E456" s="11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c r="AS456" s="48"/>
      <c r="AT456" s="48"/>
      <c r="AU456" s="48"/>
      <c r="AV456" s="48"/>
      <c r="AW456" s="48"/>
      <c r="AX456" s="48"/>
      <c r="AY456" s="48"/>
      <c r="AZ456" s="48"/>
      <c r="BA456" s="48"/>
      <c r="BB456" s="48"/>
      <c r="BC456" s="48"/>
      <c r="BD456" s="48"/>
      <c r="BE456" s="48"/>
      <c r="BF456" s="48"/>
      <c r="BG456" s="48"/>
      <c r="BH456" s="48"/>
      <c r="BI456" s="48"/>
      <c r="BJ456" s="48"/>
      <c r="BK456" s="48"/>
      <c r="BL456" s="48"/>
      <c r="BM456" s="48"/>
      <c r="BN456" s="48"/>
      <c r="BO456" s="48"/>
      <c r="BP456" s="48"/>
      <c r="BQ456" s="48"/>
      <c r="BR456" s="48"/>
      <c r="BS456" s="48"/>
      <c r="BT456" s="48"/>
      <c r="BU456" s="48"/>
      <c r="BV456" s="48"/>
      <c r="BW456" s="48"/>
      <c r="BX456" s="48"/>
      <c r="BY456" s="48"/>
      <c r="BZ456" s="48"/>
      <c r="CA456" s="48"/>
      <c r="CB456" s="48"/>
      <c r="CC456" s="48"/>
      <c r="CD456" s="48"/>
      <c r="CE456" s="48"/>
      <c r="CF456" s="48"/>
      <c r="CG456" s="48"/>
      <c r="CH456" s="48"/>
      <c r="CI456" s="48"/>
      <c r="CJ456" s="48"/>
      <c r="CK456" s="48"/>
      <c r="CL456" s="48"/>
      <c r="CM456" s="48"/>
      <c r="CN456" s="48"/>
      <c r="CO456" s="48"/>
      <c r="CP456" s="48"/>
      <c r="CQ456" s="48"/>
      <c r="CR456" s="48"/>
      <c r="CS456" s="48"/>
      <c r="CT456" s="48"/>
      <c r="CU456" s="48"/>
      <c r="CV456" s="48"/>
      <c r="CW456" s="48"/>
      <c r="CX456" s="48"/>
      <c r="CY456" s="48"/>
      <c r="CZ456" s="48"/>
      <c r="DA456" s="48"/>
      <c r="DB456" s="48"/>
      <c r="DC456" s="48"/>
      <c r="DH456" s="48"/>
      <c r="DI456" s="48"/>
      <c r="DJ456" s="48"/>
      <c r="DL456" s="48"/>
      <c r="DM456" s="48"/>
      <c r="DO456" s="48"/>
      <c r="DQ456" s="48"/>
      <c r="EG456" s="48"/>
      <c r="FQ456" s="255"/>
      <c r="FR456" s="255"/>
      <c r="HR456" s="255"/>
    </row>
    <row r="457" spans="1:226" ht="12.5">
      <c r="A457" s="118"/>
      <c r="B457" s="118"/>
      <c r="C457" s="118"/>
      <c r="D457" s="118"/>
      <c r="E457" s="11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c r="AS457" s="48"/>
      <c r="AT457" s="48"/>
      <c r="AU457" s="48"/>
      <c r="AV457" s="48"/>
      <c r="AW457" s="48"/>
      <c r="AX457" s="48"/>
      <c r="AY457" s="48"/>
      <c r="AZ457" s="48"/>
      <c r="BA457" s="48"/>
      <c r="BB457" s="48"/>
      <c r="BC457" s="48"/>
      <c r="BD457" s="48"/>
      <c r="BE457" s="48"/>
      <c r="BF457" s="48"/>
      <c r="BG457" s="48"/>
      <c r="BH457" s="48"/>
      <c r="BI457" s="48"/>
      <c r="BJ457" s="48"/>
      <c r="BK457" s="48"/>
      <c r="BL457" s="48"/>
      <c r="BM457" s="48"/>
      <c r="BN457" s="48"/>
      <c r="BO457" s="48"/>
      <c r="BP457" s="48"/>
      <c r="BQ457" s="48"/>
      <c r="BR457" s="48"/>
      <c r="BS457" s="48"/>
      <c r="BT457" s="48"/>
      <c r="BU457" s="48"/>
      <c r="BV457" s="48"/>
      <c r="BW457" s="48"/>
      <c r="BX457" s="48"/>
      <c r="BY457" s="48"/>
      <c r="BZ457" s="48"/>
      <c r="CA457" s="48"/>
      <c r="CB457" s="48"/>
      <c r="CC457" s="48"/>
      <c r="CD457" s="48"/>
      <c r="CE457" s="48"/>
      <c r="CF457" s="48"/>
      <c r="CG457" s="48"/>
      <c r="CH457" s="48"/>
      <c r="CI457" s="48"/>
      <c r="CJ457" s="48"/>
      <c r="CK457" s="48"/>
      <c r="CL457" s="48"/>
      <c r="CM457" s="48"/>
      <c r="CN457" s="48"/>
      <c r="CO457" s="48"/>
      <c r="CP457" s="48"/>
      <c r="CQ457" s="48"/>
      <c r="CR457" s="48"/>
      <c r="CS457" s="48"/>
      <c r="CT457" s="48"/>
      <c r="CU457" s="48"/>
      <c r="CV457" s="48"/>
      <c r="CW457" s="48"/>
      <c r="CX457" s="48"/>
      <c r="CY457" s="48"/>
      <c r="CZ457" s="48"/>
      <c r="DA457" s="48"/>
      <c r="DB457" s="48"/>
      <c r="DC457" s="48"/>
      <c r="DH457" s="48"/>
      <c r="DI457" s="48"/>
      <c r="DJ457" s="48"/>
      <c r="DL457" s="48"/>
      <c r="DM457" s="48"/>
      <c r="DO457" s="48"/>
      <c r="DQ457" s="48"/>
      <c r="EG457" s="48"/>
      <c r="FQ457" s="255"/>
      <c r="FR457" s="255"/>
      <c r="HR457" s="255"/>
    </row>
    <row r="458" spans="1:226" ht="12.5">
      <c r="A458" s="118"/>
      <c r="B458" s="118"/>
      <c r="C458" s="118"/>
      <c r="D458" s="118"/>
      <c r="E458" s="11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c r="AS458" s="48"/>
      <c r="AT458" s="48"/>
      <c r="AU458" s="48"/>
      <c r="AV458" s="48"/>
      <c r="AW458" s="48"/>
      <c r="AX458" s="48"/>
      <c r="AY458" s="48"/>
      <c r="AZ458" s="48"/>
      <c r="BA458" s="48"/>
      <c r="BB458" s="48"/>
      <c r="BC458" s="48"/>
      <c r="BD458" s="48"/>
      <c r="BE458" s="48"/>
      <c r="BF458" s="48"/>
      <c r="BG458" s="48"/>
      <c r="BH458" s="48"/>
      <c r="BI458" s="48"/>
      <c r="BJ458" s="48"/>
      <c r="BK458" s="48"/>
      <c r="BL458" s="48"/>
      <c r="BM458" s="48"/>
      <c r="BN458" s="48"/>
      <c r="BO458" s="48"/>
      <c r="BP458" s="48"/>
      <c r="BQ458" s="48"/>
      <c r="BR458" s="48"/>
      <c r="BS458" s="48"/>
      <c r="BT458" s="48"/>
      <c r="BU458" s="48"/>
      <c r="BV458" s="48"/>
      <c r="BW458" s="48"/>
      <c r="BX458" s="48"/>
      <c r="BY458" s="48"/>
      <c r="BZ458" s="48"/>
      <c r="CA458" s="48"/>
      <c r="CB458" s="48"/>
      <c r="CC458" s="48"/>
      <c r="CD458" s="48"/>
      <c r="CE458" s="48"/>
      <c r="CF458" s="48"/>
      <c r="CG458" s="48"/>
      <c r="CH458" s="48"/>
      <c r="CI458" s="48"/>
      <c r="CJ458" s="48"/>
      <c r="CK458" s="48"/>
      <c r="CL458" s="48"/>
      <c r="CM458" s="48"/>
      <c r="CN458" s="48"/>
      <c r="CO458" s="48"/>
      <c r="CP458" s="48"/>
      <c r="CQ458" s="48"/>
      <c r="CR458" s="48"/>
      <c r="CS458" s="48"/>
      <c r="CT458" s="48"/>
      <c r="CU458" s="48"/>
      <c r="CV458" s="48"/>
      <c r="CW458" s="48"/>
      <c r="CX458" s="48"/>
      <c r="CY458" s="48"/>
      <c r="CZ458" s="48"/>
      <c r="DA458" s="48"/>
      <c r="DB458" s="48"/>
      <c r="DC458" s="48"/>
      <c r="DH458" s="48"/>
      <c r="DI458" s="48"/>
      <c r="DJ458" s="48"/>
      <c r="DL458" s="48"/>
      <c r="DM458" s="48"/>
      <c r="DO458" s="48"/>
      <c r="DQ458" s="48"/>
      <c r="EG458" s="48"/>
      <c r="FQ458" s="255"/>
      <c r="FR458" s="255"/>
      <c r="HR458" s="255"/>
    </row>
    <row r="459" spans="1:226" ht="12.5">
      <c r="A459" s="118"/>
      <c r="B459" s="118"/>
      <c r="C459" s="118"/>
      <c r="D459" s="118"/>
      <c r="E459" s="11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c r="AS459" s="48"/>
      <c r="AT459" s="48"/>
      <c r="AU459" s="48"/>
      <c r="AV459" s="48"/>
      <c r="AW459" s="48"/>
      <c r="AX459" s="48"/>
      <c r="AY459" s="48"/>
      <c r="AZ459" s="48"/>
      <c r="BA459" s="48"/>
      <c r="BB459" s="48"/>
      <c r="BC459" s="48"/>
      <c r="BD459" s="48"/>
      <c r="BE459" s="48"/>
      <c r="BF459" s="48"/>
      <c r="BG459" s="48"/>
      <c r="BH459" s="48"/>
      <c r="BI459" s="48"/>
      <c r="BJ459" s="48"/>
      <c r="BK459" s="48"/>
      <c r="BL459" s="48"/>
      <c r="BM459" s="48"/>
      <c r="BN459" s="48"/>
      <c r="BO459" s="48"/>
      <c r="BP459" s="48"/>
      <c r="BQ459" s="48"/>
      <c r="BR459" s="48"/>
      <c r="BS459" s="48"/>
      <c r="BT459" s="48"/>
      <c r="BU459" s="48"/>
      <c r="BV459" s="48"/>
      <c r="BW459" s="48"/>
      <c r="BX459" s="48"/>
      <c r="BY459" s="48"/>
      <c r="BZ459" s="48"/>
      <c r="CA459" s="48"/>
      <c r="CB459" s="48"/>
      <c r="CC459" s="48"/>
      <c r="CD459" s="48"/>
      <c r="CE459" s="48"/>
      <c r="CF459" s="48"/>
      <c r="CG459" s="48"/>
      <c r="CH459" s="48"/>
      <c r="CI459" s="48"/>
      <c r="CJ459" s="48"/>
      <c r="CK459" s="48"/>
      <c r="CL459" s="48"/>
      <c r="CM459" s="48"/>
      <c r="CN459" s="48"/>
      <c r="CO459" s="48"/>
      <c r="CP459" s="48"/>
      <c r="CQ459" s="48"/>
      <c r="CR459" s="48"/>
      <c r="CS459" s="48"/>
      <c r="CT459" s="48"/>
      <c r="CU459" s="48"/>
      <c r="CV459" s="48"/>
      <c r="CW459" s="48"/>
      <c r="CX459" s="48"/>
      <c r="CY459" s="48"/>
      <c r="CZ459" s="48"/>
      <c r="DA459" s="48"/>
      <c r="DB459" s="48"/>
      <c r="DC459" s="48"/>
      <c r="DH459" s="48"/>
      <c r="DI459" s="48"/>
      <c r="DJ459" s="48"/>
      <c r="DL459" s="48"/>
      <c r="DM459" s="48"/>
      <c r="DO459" s="48"/>
      <c r="DQ459" s="48"/>
      <c r="EG459" s="48"/>
      <c r="FQ459" s="255"/>
      <c r="FR459" s="255"/>
      <c r="HR459" s="255"/>
    </row>
    <row r="460" spans="1:226" ht="12.5">
      <c r="A460" s="118"/>
      <c r="B460" s="118"/>
      <c r="C460" s="118"/>
      <c r="D460" s="118"/>
      <c r="E460" s="11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c r="AS460" s="48"/>
      <c r="AT460" s="48"/>
      <c r="AU460" s="48"/>
      <c r="AV460" s="48"/>
      <c r="AW460" s="48"/>
      <c r="AX460" s="48"/>
      <c r="AY460" s="48"/>
      <c r="AZ460" s="48"/>
      <c r="BA460" s="48"/>
      <c r="BB460" s="48"/>
      <c r="BC460" s="48"/>
      <c r="BD460" s="48"/>
      <c r="BE460" s="48"/>
      <c r="BF460" s="48"/>
      <c r="BG460" s="48"/>
      <c r="BH460" s="48"/>
      <c r="BI460" s="48"/>
      <c r="BJ460" s="48"/>
      <c r="BK460" s="48"/>
      <c r="BL460" s="48"/>
      <c r="BM460" s="48"/>
      <c r="BN460" s="48"/>
      <c r="BO460" s="48"/>
      <c r="BP460" s="48"/>
      <c r="BQ460" s="48"/>
      <c r="BR460" s="48"/>
      <c r="BS460" s="48"/>
      <c r="BT460" s="48"/>
      <c r="BU460" s="48"/>
      <c r="BV460" s="48"/>
      <c r="BW460" s="48"/>
      <c r="BX460" s="48"/>
      <c r="BY460" s="48"/>
      <c r="BZ460" s="48"/>
      <c r="CA460" s="48"/>
      <c r="CB460" s="48"/>
      <c r="CC460" s="48"/>
      <c r="CD460" s="48"/>
      <c r="CE460" s="48"/>
      <c r="CF460" s="48"/>
      <c r="CG460" s="48"/>
      <c r="CH460" s="48"/>
      <c r="CI460" s="48"/>
      <c r="CJ460" s="48"/>
      <c r="CK460" s="48"/>
      <c r="CL460" s="48"/>
      <c r="CM460" s="48"/>
      <c r="CN460" s="48"/>
      <c r="CO460" s="48"/>
      <c r="CP460" s="48"/>
      <c r="CQ460" s="48"/>
      <c r="CR460" s="48"/>
      <c r="CS460" s="48"/>
      <c r="CT460" s="48"/>
      <c r="CU460" s="48"/>
      <c r="CV460" s="48"/>
      <c r="CW460" s="48"/>
      <c r="CX460" s="48"/>
      <c r="CY460" s="48"/>
      <c r="CZ460" s="48"/>
      <c r="DA460" s="48"/>
      <c r="DB460" s="48"/>
      <c r="DC460" s="48"/>
      <c r="DH460" s="48"/>
      <c r="DI460" s="48"/>
      <c r="DJ460" s="48"/>
      <c r="DL460" s="48"/>
      <c r="DM460" s="48"/>
      <c r="DO460" s="48"/>
      <c r="DQ460" s="48"/>
      <c r="EG460" s="48"/>
      <c r="FQ460" s="255"/>
      <c r="FR460" s="255"/>
      <c r="HR460" s="255"/>
    </row>
    <row r="461" spans="1:226" ht="12.5">
      <c r="A461" s="118"/>
      <c r="B461" s="118"/>
      <c r="C461" s="118"/>
      <c r="D461" s="118"/>
      <c r="E461" s="11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c r="AS461" s="48"/>
      <c r="AT461" s="48"/>
      <c r="AU461" s="48"/>
      <c r="AV461" s="48"/>
      <c r="AW461" s="48"/>
      <c r="AX461" s="48"/>
      <c r="AY461" s="48"/>
      <c r="AZ461" s="48"/>
      <c r="BA461" s="48"/>
      <c r="BB461" s="48"/>
      <c r="BC461" s="48"/>
      <c r="BD461" s="48"/>
      <c r="BE461" s="48"/>
      <c r="BF461" s="48"/>
      <c r="BG461" s="48"/>
      <c r="BH461" s="48"/>
      <c r="BI461" s="48"/>
      <c r="BJ461" s="48"/>
      <c r="BK461" s="48"/>
      <c r="BL461" s="48"/>
      <c r="BM461" s="48"/>
      <c r="BN461" s="48"/>
      <c r="BO461" s="48"/>
      <c r="BP461" s="48"/>
      <c r="BQ461" s="48"/>
      <c r="BR461" s="48"/>
      <c r="BS461" s="48"/>
      <c r="BT461" s="48"/>
      <c r="BU461" s="48"/>
      <c r="BV461" s="48"/>
      <c r="BW461" s="48"/>
      <c r="BX461" s="48"/>
      <c r="BY461" s="48"/>
      <c r="BZ461" s="48"/>
      <c r="CA461" s="48"/>
      <c r="CB461" s="48"/>
      <c r="CC461" s="48"/>
      <c r="CD461" s="48"/>
      <c r="CE461" s="48"/>
      <c r="CF461" s="48"/>
      <c r="CG461" s="48"/>
      <c r="CH461" s="48"/>
      <c r="CI461" s="48"/>
      <c r="CJ461" s="48"/>
      <c r="CK461" s="48"/>
      <c r="CL461" s="48"/>
      <c r="CM461" s="48"/>
      <c r="CN461" s="48"/>
      <c r="CO461" s="48"/>
      <c r="CP461" s="48"/>
      <c r="CQ461" s="48"/>
      <c r="CR461" s="48"/>
      <c r="CS461" s="48"/>
      <c r="CT461" s="48"/>
      <c r="CU461" s="48"/>
      <c r="CV461" s="48"/>
      <c r="CW461" s="48"/>
      <c r="CX461" s="48"/>
      <c r="CY461" s="48"/>
      <c r="CZ461" s="48"/>
      <c r="DA461" s="48"/>
      <c r="DB461" s="48"/>
      <c r="DC461" s="48"/>
      <c r="DH461" s="48"/>
      <c r="DI461" s="48"/>
      <c r="DJ461" s="48"/>
      <c r="DL461" s="48"/>
      <c r="DM461" s="48"/>
      <c r="DO461" s="48"/>
      <c r="DQ461" s="48"/>
      <c r="EG461" s="48"/>
      <c r="FQ461" s="255"/>
      <c r="FR461" s="255"/>
      <c r="HR461" s="255"/>
    </row>
    <row r="462" spans="1:226" ht="12.5">
      <c r="A462" s="118"/>
      <c r="B462" s="118"/>
      <c r="C462" s="118"/>
      <c r="D462" s="118"/>
      <c r="E462" s="11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c r="AT462" s="48"/>
      <c r="AU462" s="48"/>
      <c r="AV462" s="48"/>
      <c r="AW462" s="48"/>
      <c r="AX462" s="48"/>
      <c r="AY462" s="48"/>
      <c r="AZ462" s="48"/>
      <c r="BA462" s="48"/>
      <c r="BB462" s="48"/>
      <c r="BC462" s="48"/>
      <c r="BD462" s="48"/>
      <c r="BE462" s="48"/>
      <c r="BF462" s="48"/>
      <c r="BG462" s="48"/>
      <c r="BH462" s="48"/>
      <c r="BI462" s="48"/>
      <c r="BJ462" s="48"/>
      <c r="BK462" s="48"/>
      <c r="BL462" s="48"/>
      <c r="BM462" s="48"/>
      <c r="BN462" s="48"/>
      <c r="BO462" s="48"/>
      <c r="BP462" s="48"/>
      <c r="BQ462" s="48"/>
      <c r="BR462" s="48"/>
      <c r="BS462" s="48"/>
      <c r="BT462" s="48"/>
      <c r="BU462" s="48"/>
      <c r="BV462" s="48"/>
      <c r="BW462" s="48"/>
      <c r="BX462" s="48"/>
      <c r="BY462" s="48"/>
      <c r="BZ462" s="48"/>
      <c r="CA462" s="48"/>
      <c r="CB462" s="48"/>
      <c r="CC462" s="48"/>
      <c r="CD462" s="48"/>
      <c r="CE462" s="48"/>
      <c r="CF462" s="48"/>
      <c r="CG462" s="48"/>
      <c r="CH462" s="48"/>
      <c r="CI462" s="48"/>
      <c r="CJ462" s="48"/>
      <c r="CK462" s="48"/>
      <c r="CL462" s="48"/>
      <c r="CM462" s="48"/>
      <c r="CN462" s="48"/>
      <c r="CO462" s="48"/>
      <c r="CP462" s="48"/>
      <c r="CQ462" s="48"/>
      <c r="CR462" s="48"/>
      <c r="CS462" s="48"/>
      <c r="CT462" s="48"/>
      <c r="CU462" s="48"/>
      <c r="CV462" s="48"/>
      <c r="CW462" s="48"/>
      <c r="CX462" s="48"/>
      <c r="CY462" s="48"/>
      <c r="CZ462" s="48"/>
      <c r="DA462" s="48"/>
      <c r="DB462" s="48"/>
      <c r="DC462" s="48"/>
      <c r="DH462" s="48"/>
      <c r="DI462" s="48"/>
      <c r="DJ462" s="48"/>
      <c r="DL462" s="48"/>
      <c r="DM462" s="48"/>
      <c r="DO462" s="48"/>
      <c r="DQ462" s="48"/>
      <c r="EG462" s="48"/>
      <c r="FQ462" s="255"/>
      <c r="FR462" s="255"/>
      <c r="HR462" s="255"/>
    </row>
    <row r="463" spans="1:226" ht="12.5">
      <c r="A463" s="118"/>
      <c r="B463" s="118"/>
      <c r="C463" s="118"/>
      <c r="D463" s="118"/>
      <c r="E463" s="11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c r="AS463" s="48"/>
      <c r="AT463" s="48"/>
      <c r="AU463" s="48"/>
      <c r="AV463" s="48"/>
      <c r="AW463" s="48"/>
      <c r="AX463" s="48"/>
      <c r="AY463" s="48"/>
      <c r="AZ463" s="48"/>
      <c r="BA463" s="48"/>
      <c r="BB463" s="48"/>
      <c r="BC463" s="48"/>
      <c r="BD463" s="48"/>
      <c r="BE463" s="48"/>
      <c r="BF463" s="48"/>
      <c r="BG463" s="48"/>
      <c r="BH463" s="48"/>
      <c r="BI463" s="48"/>
      <c r="BJ463" s="48"/>
      <c r="BK463" s="48"/>
      <c r="BL463" s="48"/>
      <c r="BM463" s="48"/>
      <c r="BN463" s="48"/>
      <c r="BO463" s="48"/>
      <c r="BP463" s="48"/>
      <c r="BQ463" s="48"/>
      <c r="BR463" s="48"/>
      <c r="BS463" s="48"/>
      <c r="BT463" s="48"/>
      <c r="BU463" s="48"/>
      <c r="BV463" s="48"/>
      <c r="BW463" s="48"/>
      <c r="BX463" s="48"/>
      <c r="BY463" s="48"/>
      <c r="BZ463" s="48"/>
      <c r="CA463" s="48"/>
      <c r="CB463" s="48"/>
      <c r="CC463" s="48"/>
      <c r="CD463" s="48"/>
      <c r="CE463" s="48"/>
      <c r="CF463" s="48"/>
      <c r="CG463" s="48"/>
      <c r="CH463" s="48"/>
      <c r="CI463" s="48"/>
      <c r="CJ463" s="48"/>
      <c r="CK463" s="48"/>
      <c r="CL463" s="48"/>
      <c r="CM463" s="48"/>
      <c r="CN463" s="48"/>
      <c r="CO463" s="48"/>
      <c r="CP463" s="48"/>
      <c r="CQ463" s="48"/>
      <c r="CR463" s="48"/>
      <c r="CS463" s="48"/>
      <c r="CT463" s="48"/>
      <c r="CU463" s="48"/>
      <c r="CV463" s="48"/>
      <c r="CW463" s="48"/>
      <c r="CX463" s="48"/>
      <c r="CY463" s="48"/>
      <c r="CZ463" s="48"/>
      <c r="DA463" s="48"/>
      <c r="DB463" s="48"/>
      <c r="DC463" s="48"/>
      <c r="DH463" s="48"/>
      <c r="DI463" s="48"/>
      <c r="DJ463" s="48"/>
      <c r="DL463" s="48"/>
      <c r="DM463" s="48"/>
      <c r="DO463" s="48"/>
      <c r="DQ463" s="48"/>
      <c r="EG463" s="48"/>
      <c r="FQ463" s="255"/>
      <c r="FR463" s="255"/>
      <c r="HR463" s="255"/>
    </row>
    <row r="464" spans="1:226" ht="12.5">
      <c r="A464" s="118"/>
      <c r="B464" s="118"/>
      <c r="C464" s="118"/>
      <c r="D464" s="118"/>
      <c r="E464" s="11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c r="AS464" s="48"/>
      <c r="AT464" s="48"/>
      <c r="AU464" s="48"/>
      <c r="AV464" s="48"/>
      <c r="AW464" s="48"/>
      <c r="AX464" s="48"/>
      <c r="AY464" s="48"/>
      <c r="AZ464" s="48"/>
      <c r="BA464" s="48"/>
      <c r="BB464" s="48"/>
      <c r="BC464" s="48"/>
      <c r="BD464" s="48"/>
      <c r="BE464" s="48"/>
      <c r="BF464" s="48"/>
      <c r="BG464" s="48"/>
      <c r="BH464" s="48"/>
      <c r="BI464" s="48"/>
      <c r="BJ464" s="48"/>
      <c r="BK464" s="48"/>
      <c r="BL464" s="48"/>
      <c r="BM464" s="48"/>
      <c r="BN464" s="48"/>
      <c r="BO464" s="48"/>
      <c r="BP464" s="48"/>
      <c r="BQ464" s="48"/>
      <c r="BR464" s="48"/>
      <c r="BS464" s="48"/>
      <c r="BT464" s="48"/>
      <c r="BU464" s="48"/>
      <c r="BV464" s="48"/>
      <c r="BW464" s="48"/>
      <c r="BX464" s="48"/>
      <c r="BY464" s="48"/>
      <c r="BZ464" s="48"/>
      <c r="CA464" s="48"/>
      <c r="CB464" s="48"/>
      <c r="CC464" s="48"/>
      <c r="CD464" s="48"/>
      <c r="CE464" s="48"/>
      <c r="CF464" s="48"/>
      <c r="CG464" s="48"/>
      <c r="CH464" s="48"/>
      <c r="CI464" s="48"/>
      <c r="CJ464" s="48"/>
      <c r="CK464" s="48"/>
      <c r="CL464" s="48"/>
      <c r="CM464" s="48"/>
      <c r="CN464" s="48"/>
      <c r="CO464" s="48"/>
      <c r="CP464" s="48"/>
      <c r="CQ464" s="48"/>
      <c r="CR464" s="48"/>
      <c r="CS464" s="48"/>
      <c r="CT464" s="48"/>
      <c r="CU464" s="48"/>
      <c r="CV464" s="48"/>
      <c r="CW464" s="48"/>
      <c r="CX464" s="48"/>
      <c r="CY464" s="48"/>
      <c r="CZ464" s="48"/>
      <c r="DA464" s="48"/>
      <c r="DB464" s="48"/>
      <c r="DC464" s="48"/>
      <c r="DH464" s="48"/>
      <c r="DI464" s="48"/>
      <c r="DJ464" s="48"/>
      <c r="DL464" s="48"/>
      <c r="DM464" s="48"/>
      <c r="DO464" s="48"/>
      <c r="DQ464" s="48"/>
      <c r="EG464" s="48"/>
      <c r="FQ464" s="255"/>
      <c r="FR464" s="255"/>
      <c r="HR464" s="255"/>
    </row>
    <row r="465" spans="1:226" ht="12.5">
      <c r="A465" s="118"/>
      <c r="B465" s="118"/>
      <c r="C465" s="118"/>
      <c r="D465" s="118"/>
      <c r="E465" s="11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c r="AS465" s="48"/>
      <c r="AT465" s="48"/>
      <c r="AU465" s="48"/>
      <c r="AV465" s="48"/>
      <c r="AW465" s="48"/>
      <c r="AX465" s="48"/>
      <c r="AY465" s="48"/>
      <c r="AZ465" s="48"/>
      <c r="BA465" s="48"/>
      <c r="BB465" s="48"/>
      <c r="BC465" s="48"/>
      <c r="BD465" s="48"/>
      <c r="BE465" s="48"/>
      <c r="BF465" s="48"/>
      <c r="BG465" s="48"/>
      <c r="BH465" s="48"/>
      <c r="BI465" s="48"/>
      <c r="BJ465" s="48"/>
      <c r="BK465" s="48"/>
      <c r="BL465" s="48"/>
      <c r="BM465" s="48"/>
      <c r="BN465" s="48"/>
      <c r="BO465" s="48"/>
      <c r="BP465" s="48"/>
      <c r="BQ465" s="48"/>
      <c r="BR465" s="48"/>
      <c r="BS465" s="48"/>
      <c r="BT465" s="48"/>
      <c r="BU465" s="48"/>
      <c r="BV465" s="48"/>
      <c r="BW465" s="48"/>
      <c r="BX465" s="48"/>
      <c r="BY465" s="48"/>
      <c r="BZ465" s="48"/>
      <c r="CA465" s="48"/>
      <c r="CB465" s="48"/>
      <c r="CC465" s="48"/>
      <c r="CD465" s="48"/>
      <c r="CE465" s="48"/>
      <c r="CF465" s="48"/>
      <c r="CG465" s="48"/>
      <c r="CH465" s="48"/>
      <c r="CI465" s="48"/>
      <c r="CJ465" s="48"/>
      <c r="CK465" s="48"/>
      <c r="CL465" s="48"/>
      <c r="CM465" s="48"/>
      <c r="CN465" s="48"/>
      <c r="CO465" s="48"/>
      <c r="CP465" s="48"/>
      <c r="CQ465" s="48"/>
      <c r="CR465" s="48"/>
      <c r="CS465" s="48"/>
      <c r="CT465" s="48"/>
      <c r="CU465" s="48"/>
      <c r="CV465" s="48"/>
      <c r="CW465" s="48"/>
      <c r="CX465" s="48"/>
      <c r="CY465" s="48"/>
      <c r="CZ465" s="48"/>
      <c r="DA465" s="48"/>
      <c r="DB465" s="48"/>
      <c r="DC465" s="48"/>
      <c r="DH465" s="48"/>
      <c r="DI465" s="48"/>
      <c r="DJ465" s="48"/>
      <c r="DL465" s="48"/>
      <c r="DM465" s="48"/>
      <c r="DO465" s="48"/>
      <c r="DQ465" s="48"/>
      <c r="EG465" s="48"/>
      <c r="FQ465" s="255"/>
      <c r="FR465" s="255"/>
      <c r="HR465" s="255"/>
    </row>
    <row r="466" spans="1:226" ht="12.5">
      <c r="A466" s="118"/>
      <c r="B466" s="118"/>
      <c r="C466" s="118"/>
      <c r="D466" s="118"/>
      <c r="E466" s="11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c r="AS466" s="48"/>
      <c r="AT466" s="48"/>
      <c r="AU466" s="48"/>
      <c r="AV466" s="48"/>
      <c r="AW466" s="48"/>
      <c r="AX466" s="48"/>
      <c r="AY466" s="48"/>
      <c r="AZ466" s="48"/>
      <c r="BA466" s="48"/>
      <c r="BB466" s="48"/>
      <c r="BC466" s="48"/>
      <c r="BD466" s="48"/>
      <c r="BE466" s="48"/>
      <c r="BF466" s="48"/>
      <c r="BG466" s="48"/>
      <c r="BH466" s="48"/>
      <c r="BI466" s="48"/>
      <c r="BJ466" s="48"/>
      <c r="BK466" s="48"/>
      <c r="BL466" s="48"/>
      <c r="BM466" s="48"/>
      <c r="BN466" s="48"/>
      <c r="BO466" s="48"/>
      <c r="BP466" s="48"/>
      <c r="BQ466" s="48"/>
      <c r="BR466" s="48"/>
      <c r="BS466" s="48"/>
      <c r="BT466" s="48"/>
      <c r="BU466" s="48"/>
      <c r="BV466" s="48"/>
      <c r="BW466" s="48"/>
      <c r="BX466" s="48"/>
      <c r="BY466" s="48"/>
      <c r="BZ466" s="48"/>
      <c r="CA466" s="48"/>
      <c r="CB466" s="48"/>
      <c r="CC466" s="48"/>
      <c r="CD466" s="48"/>
      <c r="CE466" s="48"/>
      <c r="CF466" s="48"/>
      <c r="CG466" s="48"/>
      <c r="CH466" s="48"/>
      <c r="CI466" s="48"/>
      <c r="CJ466" s="48"/>
      <c r="CK466" s="48"/>
      <c r="CL466" s="48"/>
      <c r="CM466" s="48"/>
      <c r="CN466" s="48"/>
      <c r="CO466" s="48"/>
      <c r="CP466" s="48"/>
      <c r="CQ466" s="48"/>
      <c r="CR466" s="48"/>
      <c r="CS466" s="48"/>
      <c r="CT466" s="48"/>
      <c r="CU466" s="48"/>
      <c r="CV466" s="48"/>
      <c r="CW466" s="48"/>
      <c r="CX466" s="48"/>
      <c r="CY466" s="48"/>
      <c r="CZ466" s="48"/>
      <c r="DA466" s="48"/>
      <c r="DB466" s="48"/>
      <c r="DC466" s="48"/>
      <c r="DH466" s="48"/>
      <c r="DI466" s="48"/>
      <c r="DJ466" s="48"/>
      <c r="DL466" s="48"/>
      <c r="DM466" s="48"/>
      <c r="DO466" s="48"/>
      <c r="DQ466" s="48"/>
      <c r="EG466" s="48"/>
      <c r="FQ466" s="255"/>
      <c r="FR466" s="255"/>
      <c r="HR466" s="255"/>
    </row>
    <row r="467" spans="1:226" ht="12.5">
      <c r="A467" s="118"/>
      <c r="B467" s="118"/>
      <c r="C467" s="118"/>
      <c r="D467" s="118"/>
      <c r="E467" s="11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c r="AS467" s="48"/>
      <c r="AT467" s="48"/>
      <c r="AU467" s="48"/>
      <c r="AV467" s="48"/>
      <c r="AW467" s="48"/>
      <c r="AX467" s="48"/>
      <c r="AY467" s="48"/>
      <c r="AZ467" s="48"/>
      <c r="BA467" s="48"/>
      <c r="BB467" s="48"/>
      <c r="BC467" s="48"/>
      <c r="BD467" s="48"/>
      <c r="BE467" s="48"/>
      <c r="BF467" s="48"/>
      <c r="BG467" s="48"/>
      <c r="BH467" s="48"/>
      <c r="BI467" s="48"/>
      <c r="BJ467" s="48"/>
      <c r="BK467" s="48"/>
      <c r="BL467" s="48"/>
      <c r="BM467" s="48"/>
      <c r="BN467" s="48"/>
      <c r="BO467" s="48"/>
      <c r="BP467" s="48"/>
      <c r="BQ467" s="48"/>
      <c r="BR467" s="48"/>
      <c r="BS467" s="48"/>
      <c r="BT467" s="48"/>
      <c r="BU467" s="48"/>
      <c r="BV467" s="48"/>
      <c r="BW467" s="48"/>
      <c r="BX467" s="48"/>
      <c r="BY467" s="48"/>
      <c r="BZ467" s="48"/>
      <c r="CA467" s="48"/>
      <c r="CB467" s="48"/>
      <c r="CC467" s="48"/>
      <c r="CD467" s="48"/>
      <c r="CE467" s="48"/>
      <c r="CF467" s="48"/>
      <c r="CG467" s="48"/>
      <c r="CH467" s="48"/>
      <c r="CI467" s="48"/>
      <c r="CJ467" s="48"/>
      <c r="CK467" s="48"/>
      <c r="CL467" s="48"/>
      <c r="CM467" s="48"/>
      <c r="CN467" s="48"/>
      <c r="CO467" s="48"/>
      <c r="CP467" s="48"/>
      <c r="CQ467" s="48"/>
      <c r="CR467" s="48"/>
      <c r="CS467" s="48"/>
      <c r="CT467" s="48"/>
      <c r="CU467" s="48"/>
      <c r="CV467" s="48"/>
      <c r="CW467" s="48"/>
      <c r="CX467" s="48"/>
      <c r="CY467" s="48"/>
      <c r="CZ467" s="48"/>
      <c r="DA467" s="48"/>
      <c r="DB467" s="48"/>
      <c r="DC467" s="48"/>
      <c r="DH467" s="48"/>
      <c r="DI467" s="48"/>
      <c r="DJ467" s="48"/>
      <c r="DL467" s="48"/>
      <c r="DM467" s="48"/>
      <c r="DO467" s="48"/>
      <c r="DQ467" s="48"/>
      <c r="EG467" s="48"/>
      <c r="FQ467" s="255"/>
      <c r="FR467" s="255"/>
      <c r="HR467" s="255"/>
    </row>
    <row r="468" spans="1:226" ht="12.5">
      <c r="A468" s="118"/>
      <c r="B468" s="118"/>
      <c r="C468" s="118"/>
      <c r="D468" s="118"/>
      <c r="E468" s="11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c r="AS468" s="48"/>
      <c r="AT468" s="48"/>
      <c r="AU468" s="48"/>
      <c r="AV468" s="48"/>
      <c r="AW468" s="48"/>
      <c r="AX468" s="48"/>
      <c r="AY468" s="48"/>
      <c r="AZ468" s="48"/>
      <c r="BA468" s="48"/>
      <c r="BB468" s="48"/>
      <c r="BC468" s="48"/>
      <c r="BD468" s="48"/>
      <c r="BE468" s="48"/>
      <c r="BF468" s="48"/>
      <c r="BG468" s="48"/>
      <c r="BH468" s="48"/>
      <c r="BI468" s="48"/>
      <c r="BJ468" s="48"/>
      <c r="BK468" s="48"/>
      <c r="BL468" s="48"/>
      <c r="BM468" s="48"/>
      <c r="BN468" s="48"/>
      <c r="BO468" s="48"/>
      <c r="BP468" s="48"/>
      <c r="BQ468" s="48"/>
      <c r="BR468" s="48"/>
      <c r="BS468" s="48"/>
      <c r="BT468" s="48"/>
      <c r="BU468" s="48"/>
      <c r="BV468" s="48"/>
      <c r="BW468" s="48"/>
      <c r="BX468" s="48"/>
      <c r="BY468" s="48"/>
      <c r="BZ468" s="48"/>
      <c r="CA468" s="48"/>
      <c r="CB468" s="48"/>
      <c r="CC468" s="48"/>
      <c r="CD468" s="48"/>
      <c r="CE468" s="48"/>
      <c r="CF468" s="48"/>
      <c r="CG468" s="48"/>
      <c r="CH468" s="48"/>
      <c r="CI468" s="48"/>
      <c r="CJ468" s="48"/>
      <c r="CK468" s="48"/>
      <c r="CL468" s="48"/>
      <c r="CM468" s="48"/>
      <c r="CN468" s="48"/>
      <c r="CO468" s="48"/>
      <c r="CP468" s="48"/>
      <c r="CQ468" s="48"/>
      <c r="CR468" s="48"/>
      <c r="CS468" s="48"/>
      <c r="CT468" s="48"/>
      <c r="CU468" s="48"/>
      <c r="CV468" s="48"/>
      <c r="CW468" s="48"/>
      <c r="CX468" s="48"/>
      <c r="CY468" s="48"/>
      <c r="CZ468" s="48"/>
      <c r="DA468" s="48"/>
      <c r="DB468" s="48"/>
      <c r="DC468" s="48"/>
      <c r="DH468" s="48"/>
      <c r="DI468" s="48"/>
      <c r="DJ468" s="48"/>
      <c r="DL468" s="48"/>
      <c r="DM468" s="48"/>
      <c r="DO468" s="48"/>
      <c r="DQ468" s="48"/>
      <c r="EG468" s="48"/>
      <c r="FQ468" s="255"/>
      <c r="FR468" s="255"/>
      <c r="HR468" s="255"/>
    </row>
    <row r="469" spans="1:226" ht="12.5">
      <c r="A469" s="118"/>
      <c r="B469" s="118"/>
      <c r="C469" s="118"/>
      <c r="D469" s="118"/>
      <c r="E469" s="11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c r="AX469" s="48"/>
      <c r="AY469" s="48"/>
      <c r="AZ469" s="48"/>
      <c r="BA469" s="48"/>
      <c r="BB469" s="48"/>
      <c r="BC469" s="48"/>
      <c r="BD469" s="48"/>
      <c r="BE469" s="48"/>
      <c r="BF469" s="48"/>
      <c r="BG469" s="48"/>
      <c r="BH469" s="48"/>
      <c r="BI469" s="48"/>
      <c r="BJ469" s="48"/>
      <c r="BK469" s="48"/>
      <c r="BL469" s="48"/>
      <c r="BM469" s="48"/>
      <c r="BN469" s="48"/>
      <c r="BO469" s="48"/>
      <c r="BP469" s="48"/>
      <c r="BQ469" s="48"/>
      <c r="BR469" s="48"/>
      <c r="BS469" s="48"/>
      <c r="BT469" s="48"/>
      <c r="BU469" s="48"/>
      <c r="BV469" s="48"/>
      <c r="BW469" s="48"/>
      <c r="BX469" s="48"/>
      <c r="BY469" s="48"/>
      <c r="BZ469" s="48"/>
      <c r="CA469" s="48"/>
      <c r="CB469" s="48"/>
      <c r="CC469" s="48"/>
      <c r="CD469" s="48"/>
      <c r="CE469" s="48"/>
      <c r="CF469" s="48"/>
      <c r="CG469" s="48"/>
      <c r="CH469" s="48"/>
      <c r="CI469" s="48"/>
      <c r="CJ469" s="48"/>
      <c r="CK469" s="48"/>
      <c r="CL469" s="48"/>
      <c r="CM469" s="48"/>
      <c r="CN469" s="48"/>
      <c r="CO469" s="48"/>
      <c r="CP469" s="48"/>
      <c r="CQ469" s="48"/>
      <c r="CR469" s="48"/>
      <c r="CS469" s="48"/>
      <c r="CT469" s="48"/>
      <c r="CU469" s="48"/>
      <c r="CV469" s="48"/>
      <c r="CW469" s="48"/>
      <c r="CX469" s="48"/>
      <c r="CY469" s="48"/>
      <c r="CZ469" s="48"/>
      <c r="DA469" s="48"/>
      <c r="DB469" s="48"/>
      <c r="DC469" s="48"/>
      <c r="DH469" s="48"/>
      <c r="DI469" s="48"/>
      <c r="DJ469" s="48"/>
      <c r="DL469" s="48"/>
      <c r="DM469" s="48"/>
      <c r="DO469" s="48"/>
      <c r="DQ469" s="48"/>
      <c r="EG469" s="48"/>
      <c r="FQ469" s="255"/>
      <c r="FR469" s="255"/>
      <c r="HR469" s="255"/>
    </row>
    <row r="470" spans="1:226" ht="12.5">
      <c r="A470" s="118"/>
      <c r="B470" s="118"/>
      <c r="C470" s="118"/>
      <c r="D470" s="118"/>
      <c r="E470" s="11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c r="AS470" s="48"/>
      <c r="AT470" s="48"/>
      <c r="AU470" s="48"/>
      <c r="AV470" s="48"/>
      <c r="AW470" s="48"/>
      <c r="AX470" s="48"/>
      <c r="AY470" s="48"/>
      <c r="AZ470" s="48"/>
      <c r="BA470" s="48"/>
      <c r="BB470" s="48"/>
      <c r="BC470" s="48"/>
      <c r="BD470" s="48"/>
      <c r="BE470" s="48"/>
      <c r="BF470" s="48"/>
      <c r="BG470" s="48"/>
      <c r="BH470" s="48"/>
      <c r="BI470" s="48"/>
      <c r="BJ470" s="48"/>
      <c r="BK470" s="48"/>
      <c r="BL470" s="48"/>
      <c r="BM470" s="48"/>
      <c r="BN470" s="48"/>
      <c r="BO470" s="48"/>
      <c r="BP470" s="48"/>
      <c r="BQ470" s="48"/>
      <c r="BR470" s="48"/>
      <c r="BS470" s="48"/>
      <c r="BT470" s="48"/>
      <c r="BU470" s="48"/>
      <c r="BV470" s="48"/>
      <c r="BW470" s="48"/>
      <c r="BX470" s="48"/>
      <c r="BY470" s="48"/>
      <c r="BZ470" s="48"/>
      <c r="CA470" s="48"/>
      <c r="CB470" s="48"/>
      <c r="CC470" s="48"/>
      <c r="CD470" s="48"/>
      <c r="CE470" s="48"/>
      <c r="CF470" s="48"/>
      <c r="CG470" s="48"/>
      <c r="CH470" s="48"/>
      <c r="CI470" s="48"/>
      <c r="CJ470" s="48"/>
      <c r="CK470" s="48"/>
      <c r="CL470" s="48"/>
      <c r="CM470" s="48"/>
      <c r="CN470" s="48"/>
      <c r="CO470" s="48"/>
      <c r="CP470" s="48"/>
      <c r="CQ470" s="48"/>
      <c r="CR470" s="48"/>
      <c r="CS470" s="48"/>
      <c r="CT470" s="48"/>
      <c r="CU470" s="48"/>
      <c r="CV470" s="48"/>
      <c r="CW470" s="48"/>
      <c r="CX470" s="48"/>
      <c r="CY470" s="48"/>
      <c r="CZ470" s="48"/>
      <c r="DA470" s="48"/>
      <c r="DB470" s="48"/>
      <c r="DC470" s="48"/>
      <c r="DH470" s="48"/>
      <c r="DI470" s="48"/>
      <c r="DJ470" s="48"/>
      <c r="DL470" s="48"/>
      <c r="DM470" s="48"/>
      <c r="DO470" s="48"/>
      <c r="DQ470" s="48"/>
      <c r="EG470" s="48"/>
      <c r="FQ470" s="255"/>
      <c r="FR470" s="255"/>
      <c r="HR470" s="255"/>
    </row>
    <row r="471" spans="1:226" ht="12.5">
      <c r="A471" s="118"/>
      <c r="B471" s="118"/>
      <c r="C471" s="118"/>
      <c r="D471" s="118"/>
      <c r="E471" s="11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c r="AS471" s="48"/>
      <c r="AT471" s="48"/>
      <c r="AU471" s="48"/>
      <c r="AV471" s="48"/>
      <c r="AW471" s="48"/>
      <c r="AX471" s="48"/>
      <c r="AY471" s="48"/>
      <c r="AZ471" s="48"/>
      <c r="BA471" s="48"/>
      <c r="BB471" s="48"/>
      <c r="BC471" s="48"/>
      <c r="BD471" s="48"/>
      <c r="BE471" s="48"/>
      <c r="BF471" s="48"/>
      <c r="BG471" s="48"/>
      <c r="BH471" s="48"/>
      <c r="BI471" s="48"/>
      <c r="BJ471" s="48"/>
      <c r="BK471" s="48"/>
      <c r="BL471" s="48"/>
      <c r="BM471" s="48"/>
      <c r="BN471" s="48"/>
      <c r="BO471" s="48"/>
      <c r="BP471" s="48"/>
      <c r="BQ471" s="48"/>
      <c r="BR471" s="48"/>
      <c r="BS471" s="48"/>
      <c r="BT471" s="48"/>
      <c r="BU471" s="48"/>
      <c r="BV471" s="48"/>
      <c r="BW471" s="48"/>
      <c r="BX471" s="48"/>
      <c r="BY471" s="48"/>
      <c r="BZ471" s="48"/>
      <c r="CA471" s="48"/>
      <c r="CB471" s="48"/>
      <c r="CC471" s="48"/>
      <c r="CD471" s="48"/>
      <c r="CE471" s="48"/>
      <c r="CF471" s="48"/>
      <c r="CG471" s="48"/>
      <c r="CH471" s="48"/>
      <c r="CI471" s="48"/>
      <c r="CJ471" s="48"/>
      <c r="CK471" s="48"/>
      <c r="CL471" s="48"/>
      <c r="CM471" s="48"/>
      <c r="CN471" s="48"/>
      <c r="CO471" s="48"/>
      <c r="CP471" s="48"/>
      <c r="CQ471" s="48"/>
      <c r="CR471" s="48"/>
      <c r="CS471" s="48"/>
      <c r="CT471" s="48"/>
      <c r="CU471" s="48"/>
      <c r="CV471" s="48"/>
      <c r="CW471" s="48"/>
      <c r="CX471" s="48"/>
      <c r="CY471" s="48"/>
      <c r="CZ471" s="48"/>
      <c r="DA471" s="48"/>
      <c r="DB471" s="48"/>
      <c r="DC471" s="48"/>
      <c r="DH471" s="48"/>
      <c r="DI471" s="48"/>
      <c r="DJ471" s="48"/>
      <c r="DL471" s="48"/>
      <c r="DM471" s="48"/>
      <c r="DO471" s="48"/>
      <c r="DQ471" s="48"/>
      <c r="EG471" s="48"/>
      <c r="FQ471" s="255"/>
      <c r="FR471" s="255"/>
      <c r="HR471" s="255"/>
    </row>
    <row r="472" spans="1:226" ht="12.5">
      <c r="A472" s="118"/>
      <c r="B472" s="118"/>
      <c r="C472" s="118"/>
      <c r="D472" s="118"/>
      <c r="E472" s="11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c r="AT472" s="48"/>
      <c r="AU472" s="48"/>
      <c r="AV472" s="48"/>
      <c r="AW472" s="48"/>
      <c r="AX472" s="48"/>
      <c r="AY472" s="48"/>
      <c r="AZ472" s="48"/>
      <c r="BA472" s="48"/>
      <c r="BB472" s="48"/>
      <c r="BC472" s="48"/>
      <c r="BD472" s="48"/>
      <c r="BE472" s="48"/>
      <c r="BF472" s="48"/>
      <c r="BG472" s="48"/>
      <c r="BH472" s="48"/>
      <c r="BI472" s="48"/>
      <c r="BJ472" s="48"/>
      <c r="BK472" s="48"/>
      <c r="BL472" s="48"/>
      <c r="BM472" s="48"/>
      <c r="BN472" s="48"/>
      <c r="BO472" s="48"/>
      <c r="BP472" s="48"/>
      <c r="BQ472" s="48"/>
      <c r="BR472" s="48"/>
      <c r="BS472" s="48"/>
      <c r="BT472" s="48"/>
      <c r="BU472" s="48"/>
      <c r="BV472" s="48"/>
      <c r="BW472" s="48"/>
      <c r="BX472" s="48"/>
      <c r="BY472" s="48"/>
      <c r="BZ472" s="48"/>
      <c r="CA472" s="48"/>
      <c r="CB472" s="48"/>
      <c r="CC472" s="48"/>
      <c r="CD472" s="48"/>
      <c r="CE472" s="48"/>
      <c r="CF472" s="48"/>
      <c r="CG472" s="48"/>
      <c r="CH472" s="48"/>
      <c r="CI472" s="48"/>
      <c r="CJ472" s="48"/>
      <c r="CK472" s="48"/>
      <c r="CL472" s="48"/>
      <c r="CM472" s="48"/>
      <c r="CN472" s="48"/>
      <c r="CO472" s="48"/>
      <c r="CP472" s="48"/>
      <c r="CQ472" s="48"/>
      <c r="CR472" s="48"/>
      <c r="CS472" s="48"/>
      <c r="CT472" s="48"/>
      <c r="CU472" s="48"/>
      <c r="CV472" s="48"/>
      <c r="CW472" s="48"/>
      <c r="CX472" s="48"/>
      <c r="CY472" s="48"/>
      <c r="CZ472" s="48"/>
      <c r="DA472" s="48"/>
      <c r="DB472" s="48"/>
      <c r="DC472" s="48"/>
      <c r="DH472" s="48"/>
      <c r="DI472" s="48"/>
      <c r="DJ472" s="48"/>
      <c r="DL472" s="48"/>
      <c r="DM472" s="48"/>
      <c r="DO472" s="48"/>
      <c r="DQ472" s="48"/>
      <c r="EG472" s="48"/>
      <c r="FQ472" s="255"/>
      <c r="FR472" s="255"/>
      <c r="HR472" s="255"/>
    </row>
    <row r="473" spans="1:226" ht="12.5">
      <c r="A473" s="118"/>
      <c r="B473" s="118"/>
      <c r="C473" s="118"/>
      <c r="D473" s="118"/>
      <c r="E473" s="11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c r="AT473" s="48"/>
      <c r="AU473" s="48"/>
      <c r="AV473" s="48"/>
      <c r="AW473" s="48"/>
      <c r="AX473" s="48"/>
      <c r="AY473" s="48"/>
      <c r="AZ473" s="48"/>
      <c r="BA473" s="48"/>
      <c r="BB473" s="48"/>
      <c r="BC473" s="48"/>
      <c r="BD473" s="48"/>
      <c r="BE473" s="48"/>
      <c r="BF473" s="48"/>
      <c r="BG473" s="48"/>
      <c r="BH473" s="48"/>
      <c r="BI473" s="48"/>
      <c r="BJ473" s="48"/>
      <c r="BK473" s="48"/>
      <c r="BL473" s="48"/>
      <c r="BM473" s="48"/>
      <c r="BN473" s="48"/>
      <c r="BO473" s="48"/>
      <c r="BP473" s="48"/>
      <c r="BQ473" s="48"/>
      <c r="BR473" s="48"/>
      <c r="BS473" s="48"/>
      <c r="BT473" s="48"/>
      <c r="BU473" s="48"/>
      <c r="BV473" s="48"/>
      <c r="BW473" s="48"/>
      <c r="BX473" s="48"/>
      <c r="BY473" s="48"/>
      <c r="BZ473" s="48"/>
      <c r="CA473" s="48"/>
      <c r="CB473" s="48"/>
      <c r="CC473" s="48"/>
      <c r="CD473" s="48"/>
      <c r="CE473" s="48"/>
      <c r="CF473" s="48"/>
      <c r="CG473" s="48"/>
      <c r="CH473" s="48"/>
      <c r="CI473" s="48"/>
      <c r="CJ473" s="48"/>
      <c r="CK473" s="48"/>
      <c r="CL473" s="48"/>
      <c r="CM473" s="48"/>
      <c r="CN473" s="48"/>
      <c r="CO473" s="48"/>
      <c r="CP473" s="48"/>
      <c r="CQ473" s="48"/>
      <c r="CR473" s="48"/>
      <c r="CS473" s="48"/>
      <c r="CT473" s="48"/>
      <c r="CU473" s="48"/>
      <c r="CV473" s="48"/>
      <c r="CW473" s="48"/>
      <c r="CX473" s="48"/>
      <c r="CY473" s="48"/>
      <c r="CZ473" s="48"/>
      <c r="DA473" s="48"/>
      <c r="DB473" s="48"/>
      <c r="DC473" s="48"/>
      <c r="DH473" s="48"/>
      <c r="DI473" s="48"/>
      <c r="DJ473" s="48"/>
      <c r="DL473" s="48"/>
      <c r="DM473" s="48"/>
      <c r="DO473" s="48"/>
      <c r="DQ473" s="48"/>
      <c r="EG473" s="48"/>
      <c r="FQ473" s="255"/>
      <c r="FR473" s="255"/>
      <c r="HR473" s="255"/>
    </row>
    <row r="474" spans="1:226" ht="12.5">
      <c r="A474" s="118"/>
      <c r="B474" s="118"/>
      <c r="C474" s="118"/>
      <c r="D474" s="118"/>
      <c r="E474" s="11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c r="AS474" s="48"/>
      <c r="AT474" s="48"/>
      <c r="AU474" s="48"/>
      <c r="AV474" s="48"/>
      <c r="AW474" s="48"/>
      <c r="AX474" s="48"/>
      <c r="AY474" s="48"/>
      <c r="AZ474" s="48"/>
      <c r="BA474" s="48"/>
      <c r="BB474" s="48"/>
      <c r="BC474" s="48"/>
      <c r="BD474" s="48"/>
      <c r="BE474" s="48"/>
      <c r="BF474" s="48"/>
      <c r="BG474" s="48"/>
      <c r="BH474" s="48"/>
      <c r="BI474" s="48"/>
      <c r="BJ474" s="48"/>
      <c r="BK474" s="48"/>
      <c r="BL474" s="48"/>
      <c r="BM474" s="48"/>
      <c r="BN474" s="48"/>
      <c r="BO474" s="48"/>
      <c r="BP474" s="48"/>
      <c r="BQ474" s="48"/>
      <c r="BR474" s="48"/>
      <c r="BS474" s="48"/>
      <c r="BT474" s="48"/>
      <c r="BU474" s="48"/>
      <c r="BV474" s="48"/>
      <c r="BW474" s="48"/>
      <c r="BX474" s="48"/>
      <c r="BY474" s="48"/>
      <c r="BZ474" s="48"/>
      <c r="CA474" s="48"/>
      <c r="CB474" s="48"/>
      <c r="CC474" s="48"/>
      <c r="CD474" s="48"/>
      <c r="CE474" s="48"/>
      <c r="CF474" s="48"/>
      <c r="CG474" s="48"/>
      <c r="CH474" s="48"/>
      <c r="CI474" s="48"/>
      <c r="CJ474" s="48"/>
      <c r="CK474" s="48"/>
      <c r="CL474" s="48"/>
      <c r="CM474" s="48"/>
      <c r="CN474" s="48"/>
      <c r="CO474" s="48"/>
      <c r="CP474" s="48"/>
      <c r="CQ474" s="48"/>
      <c r="CR474" s="48"/>
      <c r="CS474" s="48"/>
      <c r="CT474" s="48"/>
      <c r="CU474" s="48"/>
      <c r="CV474" s="48"/>
      <c r="CW474" s="48"/>
      <c r="CX474" s="48"/>
      <c r="CY474" s="48"/>
      <c r="CZ474" s="48"/>
      <c r="DA474" s="48"/>
      <c r="DB474" s="48"/>
      <c r="DC474" s="48"/>
      <c r="DH474" s="48"/>
      <c r="DI474" s="48"/>
      <c r="DJ474" s="48"/>
      <c r="DL474" s="48"/>
      <c r="DM474" s="48"/>
      <c r="DO474" s="48"/>
      <c r="DQ474" s="48"/>
      <c r="EG474" s="48"/>
      <c r="FQ474" s="255"/>
      <c r="FR474" s="255"/>
      <c r="HR474" s="255"/>
    </row>
    <row r="475" spans="1:226" ht="12.5">
      <c r="A475" s="118"/>
      <c r="B475" s="118"/>
      <c r="C475" s="118"/>
      <c r="D475" s="118"/>
      <c r="E475" s="11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c r="AS475" s="48"/>
      <c r="AT475" s="48"/>
      <c r="AU475" s="48"/>
      <c r="AV475" s="48"/>
      <c r="AW475" s="48"/>
      <c r="AX475" s="48"/>
      <c r="AY475" s="48"/>
      <c r="AZ475" s="48"/>
      <c r="BA475" s="48"/>
      <c r="BB475" s="48"/>
      <c r="BC475" s="48"/>
      <c r="BD475" s="48"/>
      <c r="BE475" s="48"/>
      <c r="BF475" s="48"/>
      <c r="BG475" s="48"/>
      <c r="BH475" s="48"/>
      <c r="BI475" s="48"/>
      <c r="BJ475" s="48"/>
      <c r="BK475" s="48"/>
      <c r="BL475" s="48"/>
      <c r="BM475" s="48"/>
      <c r="BN475" s="48"/>
      <c r="BO475" s="48"/>
      <c r="BP475" s="48"/>
      <c r="BQ475" s="48"/>
      <c r="BR475" s="48"/>
      <c r="BS475" s="48"/>
      <c r="BT475" s="48"/>
      <c r="BU475" s="48"/>
      <c r="BV475" s="48"/>
      <c r="BW475" s="48"/>
      <c r="BX475" s="48"/>
      <c r="BY475" s="48"/>
      <c r="BZ475" s="48"/>
      <c r="CA475" s="48"/>
      <c r="CB475" s="48"/>
      <c r="CC475" s="48"/>
      <c r="CD475" s="48"/>
      <c r="CE475" s="48"/>
      <c r="CF475" s="48"/>
      <c r="CG475" s="48"/>
      <c r="CH475" s="48"/>
      <c r="CI475" s="48"/>
      <c r="CJ475" s="48"/>
      <c r="CK475" s="48"/>
      <c r="CL475" s="48"/>
      <c r="CM475" s="48"/>
      <c r="CN475" s="48"/>
      <c r="CO475" s="48"/>
      <c r="CP475" s="48"/>
      <c r="CQ475" s="48"/>
      <c r="CR475" s="48"/>
      <c r="CS475" s="48"/>
      <c r="CT475" s="48"/>
      <c r="CU475" s="48"/>
      <c r="CV475" s="48"/>
      <c r="CW475" s="48"/>
      <c r="CX475" s="48"/>
      <c r="CY475" s="48"/>
      <c r="CZ475" s="48"/>
      <c r="DA475" s="48"/>
      <c r="DB475" s="48"/>
      <c r="DC475" s="48"/>
      <c r="DH475" s="48"/>
      <c r="DI475" s="48"/>
      <c r="DJ475" s="48"/>
      <c r="DL475" s="48"/>
      <c r="DM475" s="48"/>
      <c r="DO475" s="48"/>
      <c r="DQ475" s="48"/>
      <c r="EG475" s="48"/>
      <c r="FQ475" s="255"/>
      <c r="FR475" s="255"/>
      <c r="HR475" s="255"/>
    </row>
    <row r="476" spans="1:226" ht="12.5">
      <c r="A476" s="118"/>
      <c r="B476" s="118"/>
      <c r="C476" s="118"/>
      <c r="D476" s="118"/>
      <c r="E476" s="11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c r="AS476" s="48"/>
      <c r="AT476" s="48"/>
      <c r="AU476" s="48"/>
      <c r="AV476" s="48"/>
      <c r="AW476" s="48"/>
      <c r="AX476" s="48"/>
      <c r="AY476" s="48"/>
      <c r="AZ476" s="48"/>
      <c r="BA476" s="48"/>
      <c r="BB476" s="48"/>
      <c r="BC476" s="48"/>
      <c r="BD476" s="48"/>
      <c r="BE476" s="48"/>
      <c r="BF476" s="48"/>
      <c r="BG476" s="48"/>
      <c r="BH476" s="48"/>
      <c r="BI476" s="48"/>
      <c r="BJ476" s="48"/>
      <c r="BK476" s="48"/>
      <c r="BL476" s="48"/>
      <c r="BM476" s="48"/>
      <c r="BN476" s="48"/>
      <c r="BO476" s="48"/>
      <c r="BP476" s="48"/>
      <c r="BQ476" s="48"/>
      <c r="BR476" s="48"/>
      <c r="BS476" s="48"/>
      <c r="BT476" s="48"/>
      <c r="BU476" s="48"/>
      <c r="BV476" s="48"/>
      <c r="BW476" s="48"/>
      <c r="BX476" s="48"/>
      <c r="BY476" s="48"/>
      <c r="BZ476" s="48"/>
      <c r="CA476" s="48"/>
      <c r="CB476" s="48"/>
      <c r="CC476" s="48"/>
      <c r="CD476" s="48"/>
      <c r="CE476" s="48"/>
      <c r="CF476" s="48"/>
      <c r="CG476" s="48"/>
      <c r="CH476" s="48"/>
      <c r="CI476" s="48"/>
      <c r="CJ476" s="48"/>
      <c r="CK476" s="48"/>
      <c r="CL476" s="48"/>
      <c r="CM476" s="48"/>
      <c r="CN476" s="48"/>
      <c r="CO476" s="48"/>
      <c r="CP476" s="48"/>
      <c r="CQ476" s="48"/>
      <c r="CR476" s="48"/>
      <c r="CS476" s="48"/>
      <c r="CT476" s="48"/>
      <c r="CU476" s="48"/>
      <c r="CV476" s="48"/>
      <c r="CW476" s="48"/>
      <c r="CX476" s="48"/>
      <c r="CY476" s="48"/>
      <c r="CZ476" s="48"/>
      <c r="DA476" s="48"/>
      <c r="DB476" s="48"/>
      <c r="DC476" s="48"/>
      <c r="DH476" s="48"/>
      <c r="DI476" s="48"/>
      <c r="DJ476" s="48"/>
      <c r="DL476" s="48"/>
      <c r="DM476" s="48"/>
      <c r="DO476" s="48"/>
      <c r="DQ476" s="48"/>
      <c r="EG476" s="48"/>
      <c r="FQ476" s="255"/>
      <c r="FR476" s="255"/>
      <c r="HR476" s="255"/>
    </row>
    <row r="477" spans="1:226" ht="12.5">
      <c r="A477" s="118"/>
      <c r="B477" s="118"/>
      <c r="C477" s="118"/>
      <c r="D477" s="118"/>
      <c r="E477" s="11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c r="AS477" s="48"/>
      <c r="AT477" s="48"/>
      <c r="AU477" s="48"/>
      <c r="AV477" s="48"/>
      <c r="AW477" s="48"/>
      <c r="AX477" s="48"/>
      <c r="AY477" s="48"/>
      <c r="AZ477" s="48"/>
      <c r="BA477" s="48"/>
      <c r="BB477" s="48"/>
      <c r="BC477" s="48"/>
      <c r="BD477" s="48"/>
      <c r="BE477" s="48"/>
      <c r="BF477" s="48"/>
      <c r="BG477" s="48"/>
      <c r="BH477" s="48"/>
      <c r="BI477" s="48"/>
      <c r="BJ477" s="48"/>
      <c r="BK477" s="48"/>
      <c r="BL477" s="48"/>
      <c r="BM477" s="48"/>
      <c r="BN477" s="48"/>
      <c r="BO477" s="48"/>
      <c r="BP477" s="48"/>
      <c r="BQ477" s="48"/>
      <c r="BR477" s="48"/>
      <c r="BS477" s="48"/>
      <c r="BT477" s="48"/>
      <c r="BU477" s="48"/>
      <c r="BV477" s="48"/>
      <c r="BW477" s="48"/>
      <c r="BX477" s="48"/>
      <c r="BY477" s="48"/>
      <c r="BZ477" s="48"/>
      <c r="CA477" s="48"/>
      <c r="CB477" s="48"/>
      <c r="CC477" s="48"/>
      <c r="CD477" s="48"/>
      <c r="CE477" s="48"/>
      <c r="CF477" s="48"/>
      <c r="CG477" s="48"/>
      <c r="CH477" s="48"/>
      <c r="CI477" s="48"/>
      <c r="CJ477" s="48"/>
      <c r="CK477" s="48"/>
      <c r="CL477" s="48"/>
      <c r="CM477" s="48"/>
      <c r="CN477" s="48"/>
      <c r="CO477" s="48"/>
      <c r="CP477" s="48"/>
      <c r="CQ477" s="48"/>
      <c r="CR477" s="48"/>
      <c r="CS477" s="48"/>
      <c r="CT477" s="48"/>
      <c r="CU477" s="48"/>
      <c r="CV477" s="48"/>
      <c r="CW477" s="48"/>
      <c r="CX477" s="48"/>
      <c r="CY477" s="48"/>
      <c r="CZ477" s="48"/>
      <c r="DA477" s="48"/>
      <c r="DB477" s="48"/>
      <c r="DC477" s="48"/>
      <c r="DH477" s="48"/>
      <c r="DI477" s="48"/>
      <c r="DJ477" s="48"/>
      <c r="DL477" s="48"/>
      <c r="DM477" s="48"/>
      <c r="DO477" s="48"/>
      <c r="DQ477" s="48"/>
      <c r="EG477" s="48"/>
      <c r="FQ477" s="255"/>
      <c r="FR477" s="255"/>
      <c r="HR477" s="255"/>
    </row>
    <row r="478" spans="1:226" ht="12.5">
      <c r="A478" s="118"/>
      <c r="B478" s="118"/>
      <c r="C478" s="118"/>
      <c r="D478" s="118"/>
      <c r="E478" s="11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c r="AS478" s="48"/>
      <c r="AT478" s="48"/>
      <c r="AU478" s="48"/>
      <c r="AV478" s="48"/>
      <c r="AW478" s="48"/>
      <c r="AX478" s="48"/>
      <c r="AY478" s="48"/>
      <c r="AZ478" s="48"/>
      <c r="BA478" s="48"/>
      <c r="BB478" s="48"/>
      <c r="BC478" s="48"/>
      <c r="BD478" s="48"/>
      <c r="BE478" s="48"/>
      <c r="BF478" s="48"/>
      <c r="BG478" s="48"/>
      <c r="BH478" s="48"/>
      <c r="BI478" s="48"/>
      <c r="BJ478" s="48"/>
      <c r="BK478" s="48"/>
      <c r="BL478" s="48"/>
      <c r="BM478" s="48"/>
      <c r="BN478" s="48"/>
      <c r="BO478" s="48"/>
      <c r="BP478" s="48"/>
      <c r="BQ478" s="48"/>
      <c r="BR478" s="48"/>
      <c r="BS478" s="48"/>
      <c r="BT478" s="48"/>
      <c r="BU478" s="48"/>
      <c r="BV478" s="48"/>
      <c r="BW478" s="48"/>
      <c r="BX478" s="48"/>
      <c r="BY478" s="48"/>
      <c r="BZ478" s="48"/>
      <c r="CA478" s="48"/>
      <c r="CB478" s="48"/>
      <c r="CC478" s="48"/>
      <c r="CD478" s="48"/>
      <c r="CE478" s="48"/>
      <c r="CF478" s="48"/>
      <c r="CG478" s="48"/>
      <c r="CH478" s="48"/>
      <c r="CI478" s="48"/>
      <c r="CJ478" s="48"/>
      <c r="CK478" s="48"/>
      <c r="CL478" s="48"/>
      <c r="CM478" s="48"/>
      <c r="CN478" s="48"/>
      <c r="CO478" s="48"/>
      <c r="CP478" s="48"/>
      <c r="CQ478" s="48"/>
      <c r="CR478" s="48"/>
      <c r="CS478" s="48"/>
      <c r="CT478" s="48"/>
      <c r="CU478" s="48"/>
      <c r="CV478" s="48"/>
      <c r="CW478" s="48"/>
      <c r="CX478" s="48"/>
      <c r="CY478" s="48"/>
      <c r="CZ478" s="48"/>
      <c r="DA478" s="48"/>
      <c r="DB478" s="48"/>
      <c r="DC478" s="48"/>
      <c r="DH478" s="48"/>
      <c r="DI478" s="48"/>
      <c r="DJ478" s="48"/>
      <c r="DL478" s="48"/>
      <c r="DM478" s="48"/>
      <c r="DO478" s="48"/>
      <c r="DQ478" s="48"/>
      <c r="EG478" s="48"/>
      <c r="FQ478" s="255"/>
      <c r="FR478" s="255"/>
      <c r="HR478" s="255"/>
    </row>
    <row r="479" spans="1:226" ht="12.5">
      <c r="A479" s="118"/>
      <c r="B479" s="118"/>
      <c r="C479" s="118"/>
      <c r="D479" s="118"/>
      <c r="E479" s="11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c r="AT479" s="48"/>
      <c r="AU479" s="48"/>
      <c r="AV479" s="48"/>
      <c r="AW479" s="48"/>
      <c r="AX479" s="48"/>
      <c r="AY479" s="48"/>
      <c r="AZ479" s="48"/>
      <c r="BA479" s="48"/>
      <c r="BB479" s="48"/>
      <c r="BC479" s="48"/>
      <c r="BD479" s="48"/>
      <c r="BE479" s="48"/>
      <c r="BF479" s="48"/>
      <c r="BG479" s="48"/>
      <c r="BH479" s="48"/>
      <c r="BI479" s="48"/>
      <c r="BJ479" s="48"/>
      <c r="BK479" s="48"/>
      <c r="BL479" s="48"/>
      <c r="BM479" s="48"/>
      <c r="BN479" s="48"/>
      <c r="BO479" s="48"/>
      <c r="BP479" s="48"/>
      <c r="BQ479" s="48"/>
      <c r="BR479" s="48"/>
      <c r="BS479" s="48"/>
      <c r="BT479" s="48"/>
      <c r="BU479" s="48"/>
      <c r="BV479" s="48"/>
      <c r="BW479" s="48"/>
      <c r="BX479" s="48"/>
      <c r="BY479" s="48"/>
      <c r="BZ479" s="48"/>
      <c r="CA479" s="48"/>
      <c r="CB479" s="48"/>
      <c r="CC479" s="48"/>
      <c r="CD479" s="48"/>
      <c r="CE479" s="48"/>
      <c r="CF479" s="48"/>
      <c r="CG479" s="48"/>
      <c r="CH479" s="48"/>
      <c r="CI479" s="48"/>
      <c r="CJ479" s="48"/>
      <c r="CK479" s="48"/>
      <c r="CL479" s="48"/>
      <c r="CM479" s="48"/>
      <c r="CN479" s="48"/>
      <c r="CO479" s="48"/>
      <c r="CP479" s="48"/>
      <c r="CQ479" s="48"/>
      <c r="CR479" s="48"/>
      <c r="CS479" s="48"/>
      <c r="CT479" s="48"/>
      <c r="CU479" s="48"/>
      <c r="CV479" s="48"/>
      <c r="CW479" s="48"/>
      <c r="CX479" s="48"/>
      <c r="CY479" s="48"/>
      <c r="CZ479" s="48"/>
      <c r="DA479" s="48"/>
      <c r="DB479" s="48"/>
      <c r="DC479" s="48"/>
      <c r="DH479" s="48"/>
      <c r="DI479" s="48"/>
      <c r="DJ479" s="48"/>
      <c r="DL479" s="48"/>
      <c r="DM479" s="48"/>
      <c r="DO479" s="48"/>
      <c r="DQ479" s="48"/>
      <c r="EG479" s="48"/>
      <c r="FQ479" s="255"/>
      <c r="FR479" s="255"/>
      <c r="HR479" s="255"/>
    </row>
    <row r="480" spans="1:226" ht="12.5">
      <c r="A480" s="118"/>
      <c r="B480" s="118"/>
      <c r="C480" s="118"/>
      <c r="D480" s="118"/>
      <c r="E480" s="11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c r="AT480" s="48"/>
      <c r="AU480" s="48"/>
      <c r="AV480" s="48"/>
      <c r="AW480" s="48"/>
      <c r="AX480" s="48"/>
      <c r="AY480" s="48"/>
      <c r="AZ480" s="48"/>
      <c r="BA480" s="48"/>
      <c r="BB480" s="48"/>
      <c r="BC480" s="48"/>
      <c r="BD480" s="48"/>
      <c r="BE480" s="48"/>
      <c r="BF480" s="48"/>
      <c r="BG480" s="48"/>
      <c r="BH480" s="48"/>
      <c r="BI480" s="48"/>
      <c r="BJ480" s="48"/>
      <c r="BK480" s="48"/>
      <c r="BL480" s="48"/>
      <c r="BM480" s="48"/>
      <c r="BN480" s="48"/>
      <c r="BO480" s="48"/>
      <c r="BP480" s="48"/>
      <c r="BQ480" s="48"/>
      <c r="BR480" s="48"/>
      <c r="BS480" s="48"/>
      <c r="BT480" s="48"/>
      <c r="BU480" s="48"/>
      <c r="BV480" s="48"/>
      <c r="BW480" s="48"/>
      <c r="BX480" s="48"/>
      <c r="BY480" s="48"/>
      <c r="BZ480" s="48"/>
      <c r="CA480" s="48"/>
      <c r="CB480" s="48"/>
      <c r="CC480" s="48"/>
      <c r="CD480" s="48"/>
      <c r="CE480" s="48"/>
      <c r="CF480" s="48"/>
      <c r="CG480" s="48"/>
      <c r="CH480" s="48"/>
      <c r="CI480" s="48"/>
      <c r="CJ480" s="48"/>
      <c r="CK480" s="48"/>
      <c r="CL480" s="48"/>
      <c r="CM480" s="48"/>
      <c r="CN480" s="48"/>
      <c r="CO480" s="48"/>
      <c r="CP480" s="48"/>
      <c r="CQ480" s="48"/>
      <c r="CR480" s="48"/>
      <c r="CS480" s="48"/>
      <c r="CT480" s="48"/>
      <c r="CU480" s="48"/>
      <c r="CV480" s="48"/>
      <c r="CW480" s="48"/>
      <c r="CX480" s="48"/>
      <c r="CY480" s="48"/>
      <c r="CZ480" s="48"/>
      <c r="DA480" s="48"/>
      <c r="DB480" s="48"/>
      <c r="DC480" s="48"/>
      <c r="DH480" s="48"/>
      <c r="DI480" s="48"/>
      <c r="DJ480" s="48"/>
      <c r="DL480" s="48"/>
      <c r="DM480" s="48"/>
      <c r="DO480" s="48"/>
      <c r="DQ480" s="48"/>
      <c r="EG480" s="48"/>
      <c r="FQ480" s="255"/>
      <c r="FR480" s="255"/>
      <c r="HR480" s="255"/>
    </row>
    <row r="481" spans="1:226" ht="12.5">
      <c r="A481" s="118"/>
      <c r="B481" s="118"/>
      <c r="C481" s="118"/>
      <c r="D481" s="118"/>
      <c r="E481" s="11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c r="AS481" s="48"/>
      <c r="AT481" s="48"/>
      <c r="AU481" s="48"/>
      <c r="AV481" s="48"/>
      <c r="AW481" s="48"/>
      <c r="AX481" s="48"/>
      <c r="AY481" s="48"/>
      <c r="AZ481" s="48"/>
      <c r="BA481" s="48"/>
      <c r="BB481" s="48"/>
      <c r="BC481" s="48"/>
      <c r="BD481" s="48"/>
      <c r="BE481" s="48"/>
      <c r="BF481" s="48"/>
      <c r="BG481" s="48"/>
      <c r="BH481" s="48"/>
      <c r="BI481" s="48"/>
      <c r="BJ481" s="48"/>
      <c r="BK481" s="48"/>
      <c r="BL481" s="48"/>
      <c r="BM481" s="48"/>
      <c r="BN481" s="48"/>
      <c r="BO481" s="48"/>
      <c r="BP481" s="48"/>
      <c r="BQ481" s="48"/>
      <c r="BR481" s="48"/>
      <c r="BS481" s="48"/>
      <c r="BT481" s="48"/>
      <c r="BU481" s="48"/>
      <c r="BV481" s="48"/>
      <c r="BW481" s="48"/>
      <c r="BX481" s="48"/>
      <c r="BY481" s="48"/>
      <c r="BZ481" s="48"/>
      <c r="CA481" s="48"/>
      <c r="CB481" s="48"/>
      <c r="CC481" s="48"/>
      <c r="CD481" s="48"/>
      <c r="CE481" s="48"/>
      <c r="CF481" s="48"/>
      <c r="CG481" s="48"/>
      <c r="CH481" s="48"/>
      <c r="CI481" s="48"/>
      <c r="CJ481" s="48"/>
      <c r="CK481" s="48"/>
      <c r="CL481" s="48"/>
      <c r="CM481" s="48"/>
      <c r="CN481" s="48"/>
      <c r="CO481" s="48"/>
      <c r="CP481" s="48"/>
      <c r="CQ481" s="48"/>
      <c r="CR481" s="48"/>
      <c r="CS481" s="48"/>
      <c r="CT481" s="48"/>
      <c r="CU481" s="48"/>
      <c r="CV481" s="48"/>
      <c r="CW481" s="48"/>
      <c r="CX481" s="48"/>
      <c r="CY481" s="48"/>
      <c r="CZ481" s="48"/>
      <c r="DA481" s="48"/>
      <c r="DB481" s="48"/>
      <c r="DC481" s="48"/>
      <c r="DH481" s="48"/>
      <c r="DI481" s="48"/>
      <c r="DJ481" s="48"/>
      <c r="DL481" s="48"/>
      <c r="DM481" s="48"/>
      <c r="DO481" s="48"/>
      <c r="DQ481" s="48"/>
      <c r="EG481" s="48"/>
      <c r="FQ481" s="255"/>
      <c r="FR481" s="255"/>
      <c r="HR481" s="255"/>
    </row>
    <row r="482" spans="1:226" ht="12.5">
      <c r="A482" s="118"/>
      <c r="B482" s="118"/>
      <c r="C482" s="118"/>
      <c r="D482" s="118"/>
      <c r="E482" s="11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c r="AS482" s="48"/>
      <c r="AT482" s="48"/>
      <c r="AU482" s="48"/>
      <c r="AV482" s="48"/>
      <c r="AW482" s="48"/>
      <c r="AX482" s="48"/>
      <c r="AY482" s="48"/>
      <c r="AZ482" s="48"/>
      <c r="BA482" s="48"/>
      <c r="BB482" s="48"/>
      <c r="BC482" s="48"/>
      <c r="BD482" s="48"/>
      <c r="BE482" s="48"/>
      <c r="BF482" s="48"/>
      <c r="BG482" s="48"/>
      <c r="BH482" s="48"/>
      <c r="BI482" s="48"/>
      <c r="BJ482" s="48"/>
      <c r="BK482" s="48"/>
      <c r="BL482" s="48"/>
      <c r="BM482" s="48"/>
      <c r="BN482" s="48"/>
      <c r="BO482" s="48"/>
      <c r="BP482" s="48"/>
      <c r="BQ482" s="48"/>
      <c r="BR482" s="48"/>
      <c r="BS482" s="48"/>
      <c r="BT482" s="48"/>
      <c r="BU482" s="48"/>
      <c r="BV482" s="48"/>
      <c r="BW482" s="48"/>
      <c r="BX482" s="48"/>
      <c r="BY482" s="48"/>
      <c r="BZ482" s="48"/>
      <c r="CA482" s="48"/>
      <c r="CB482" s="48"/>
      <c r="CC482" s="48"/>
      <c r="CD482" s="48"/>
      <c r="CE482" s="48"/>
      <c r="CF482" s="48"/>
      <c r="CG482" s="48"/>
      <c r="CH482" s="48"/>
      <c r="CI482" s="48"/>
      <c r="CJ482" s="48"/>
      <c r="CK482" s="48"/>
      <c r="CL482" s="48"/>
      <c r="CM482" s="48"/>
      <c r="CN482" s="48"/>
      <c r="CO482" s="48"/>
      <c r="CP482" s="48"/>
      <c r="CQ482" s="48"/>
      <c r="CR482" s="48"/>
      <c r="CS482" s="48"/>
      <c r="CT482" s="48"/>
      <c r="CU482" s="48"/>
      <c r="CV482" s="48"/>
      <c r="CW482" s="48"/>
      <c r="CX482" s="48"/>
      <c r="CY482" s="48"/>
      <c r="CZ482" s="48"/>
      <c r="DA482" s="48"/>
      <c r="DB482" s="48"/>
      <c r="DC482" s="48"/>
      <c r="DH482" s="48"/>
      <c r="DI482" s="48"/>
      <c r="DJ482" s="48"/>
      <c r="DL482" s="48"/>
      <c r="DM482" s="48"/>
      <c r="DO482" s="48"/>
      <c r="DQ482" s="48"/>
      <c r="EG482" s="48"/>
      <c r="FQ482" s="255"/>
      <c r="FR482" s="255"/>
      <c r="HR482" s="255"/>
    </row>
    <row r="483" spans="1:226" ht="12.5">
      <c r="A483" s="118"/>
      <c r="B483" s="118"/>
      <c r="C483" s="118"/>
      <c r="D483" s="118"/>
      <c r="E483" s="11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c r="AS483" s="48"/>
      <c r="AT483" s="48"/>
      <c r="AU483" s="48"/>
      <c r="AV483" s="48"/>
      <c r="AW483" s="48"/>
      <c r="AX483" s="48"/>
      <c r="AY483" s="48"/>
      <c r="AZ483" s="48"/>
      <c r="BA483" s="48"/>
      <c r="BB483" s="48"/>
      <c r="BC483" s="48"/>
      <c r="BD483" s="48"/>
      <c r="BE483" s="48"/>
      <c r="BF483" s="48"/>
      <c r="BG483" s="48"/>
      <c r="BH483" s="48"/>
      <c r="BI483" s="48"/>
      <c r="BJ483" s="48"/>
      <c r="BK483" s="48"/>
      <c r="BL483" s="48"/>
      <c r="BM483" s="48"/>
      <c r="BN483" s="48"/>
      <c r="BO483" s="48"/>
      <c r="BP483" s="48"/>
      <c r="BQ483" s="48"/>
      <c r="BR483" s="48"/>
      <c r="BS483" s="48"/>
      <c r="BT483" s="48"/>
      <c r="BU483" s="48"/>
      <c r="BV483" s="48"/>
      <c r="BW483" s="48"/>
      <c r="BX483" s="48"/>
      <c r="BY483" s="48"/>
      <c r="BZ483" s="48"/>
      <c r="CA483" s="48"/>
      <c r="CB483" s="48"/>
      <c r="CC483" s="48"/>
      <c r="CD483" s="48"/>
      <c r="CE483" s="48"/>
      <c r="CF483" s="48"/>
      <c r="CG483" s="48"/>
      <c r="CH483" s="48"/>
      <c r="CI483" s="48"/>
      <c r="CJ483" s="48"/>
      <c r="CK483" s="48"/>
      <c r="CL483" s="48"/>
      <c r="CM483" s="48"/>
      <c r="CN483" s="48"/>
      <c r="CO483" s="48"/>
      <c r="CP483" s="48"/>
      <c r="CQ483" s="48"/>
      <c r="CR483" s="48"/>
      <c r="CS483" s="48"/>
      <c r="CT483" s="48"/>
      <c r="CU483" s="48"/>
      <c r="CV483" s="48"/>
      <c r="CW483" s="48"/>
      <c r="CX483" s="48"/>
      <c r="CY483" s="48"/>
      <c r="CZ483" s="48"/>
      <c r="DA483" s="48"/>
      <c r="DB483" s="48"/>
      <c r="DC483" s="48"/>
      <c r="DH483" s="48"/>
      <c r="DI483" s="48"/>
      <c r="DJ483" s="48"/>
      <c r="DL483" s="48"/>
      <c r="DM483" s="48"/>
      <c r="DO483" s="48"/>
      <c r="DQ483" s="48"/>
      <c r="EG483" s="48"/>
      <c r="FQ483" s="255"/>
      <c r="FR483" s="255"/>
      <c r="HR483" s="255"/>
    </row>
    <row r="484" spans="1:226" ht="12.5">
      <c r="A484" s="118"/>
      <c r="B484" s="118"/>
      <c r="C484" s="118"/>
      <c r="D484" s="118"/>
      <c r="E484" s="11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c r="AS484" s="48"/>
      <c r="AT484" s="48"/>
      <c r="AU484" s="48"/>
      <c r="AV484" s="48"/>
      <c r="AW484" s="48"/>
      <c r="AX484" s="48"/>
      <c r="AY484" s="48"/>
      <c r="AZ484" s="48"/>
      <c r="BA484" s="48"/>
      <c r="BB484" s="48"/>
      <c r="BC484" s="48"/>
      <c r="BD484" s="48"/>
      <c r="BE484" s="48"/>
      <c r="BF484" s="48"/>
      <c r="BG484" s="48"/>
      <c r="BH484" s="48"/>
      <c r="BI484" s="48"/>
      <c r="BJ484" s="48"/>
      <c r="BK484" s="48"/>
      <c r="BL484" s="48"/>
      <c r="BM484" s="48"/>
      <c r="BN484" s="48"/>
      <c r="BO484" s="48"/>
      <c r="BP484" s="48"/>
      <c r="BQ484" s="48"/>
      <c r="BR484" s="48"/>
      <c r="BS484" s="48"/>
      <c r="BT484" s="48"/>
      <c r="BU484" s="48"/>
      <c r="BV484" s="48"/>
      <c r="BW484" s="48"/>
      <c r="BX484" s="48"/>
      <c r="BY484" s="48"/>
      <c r="BZ484" s="48"/>
      <c r="CA484" s="48"/>
      <c r="CB484" s="48"/>
      <c r="CC484" s="48"/>
      <c r="CD484" s="48"/>
      <c r="CE484" s="48"/>
      <c r="CF484" s="48"/>
      <c r="CG484" s="48"/>
      <c r="CH484" s="48"/>
      <c r="CI484" s="48"/>
      <c r="CJ484" s="48"/>
      <c r="CK484" s="48"/>
      <c r="CL484" s="48"/>
      <c r="CM484" s="48"/>
      <c r="CN484" s="48"/>
      <c r="CO484" s="48"/>
      <c r="CP484" s="48"/>
      <c r="CQ484" s="48"/>
      <c r="CR484" s="48"/>
      <c r="CS484" s="48"/>
      <c r="CT484" s="48"/>
      <c r="CU484" s="48"/>
      <c r="CV484" s="48"/>
      <c r="CW484" s="48"/>
      <c r="CX484" s="48"/>
      <c r="CY484" s="48"/>
      <c r="CZ484" s="48"/>
      <c r="DA484" s="48"/>
      <c r="DB484" s="48"/>
      <c r="DC484" s="48"/>
      <c r="DH484" s="48"/>
      <c r="DI484" s="48"/>
      <c r="DJ484" s="48"/>
      <c r="DL484" s="48"/>
      <c r="DM484" s="48"/>
      <c r="DO484" s="48"/>
      <c r="DQ484" s="48"/>
      <c r="EG484" s="48"/>
      <c r="FQ484" s="255"/>
      <c r="FR484" s="255"/>
      <c r="HR484" s="255"/>
    </row>
    <row r="485" spans="1:226" ht="12.5">
      <c r="A485" s="118"/>
      <c r="B485" s="118"/>
      <c r="C485" s="118"/>
      <c r="D485" s="118"/>
      <c r="E485" s="11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c r="AS485" s="48"/>
      <c r="AT485" s="48"/>
      <c r="AU485" s="48"/>
      <c r="AV485" s="48"/>
      <c r="AW485" s="48"/>
      <c r="AX485" s="48"/>
      <c r="AY485" s="48"/>
      <c r="AZ485" s="48"/>
      <c r="BA485" s="48"/>
      <c r="BB485" s="48"/>
      <c r="BC485" s="48"/>
      <c r="BD485" s="48"/>
      <c r="BE485" s="48"/>
      <c r="BF485" s="48"/>
      <c r="BG485" s="48"/>
      <c r="BH485" s="48"/>
      <c r="BI485" s="48"/>
      <c r="BJ485" s="48"/>
      <c r="BK485" s="48"/>
      <c r="BL485" s="48"/>
      <c r="BM485" s="48"/>
      <c r="BN485" s="48"/>
      <c r="BO485" s="48"/>
      <c r="BP485" s="48"/>
      <c r="BQ485" s="48"/>
      <c r="BR485" s="48"/>
      <c r="BS485" s="48"/>
      <c r="BT485" s="48"/>
      <c r="BU485" s="48"/>
      <c r="BV485" s="48"/>
      <c r="BW485" s="48"/>
      <c r="BX485" s="48"/>
      <c r="BY485" s="48"/>
      <c r="BZ485" s="48"/>
      <c r="CA485" s="48"/>
      <c r="CB485" s="48"/>
      <c r="CC485" s="48"/>
      <c r="CD485" s="48"/>
      <c r="CE485" s="48"/>
      <c r="CF485" s="48"/>
      <c r="CG485" s="48"/>
      <c r="CH485" s="48"/>
      <c r="CI485" s="48"/>
      <c r="CJ485" s="48"/>
      <c r="CK485" s="48"/>
      <c r="CL485" s="48"/>
      <c r="CM485" s="48"/>
      <c r="CN485" s="48"/>
      <c r="CO485" s="48"/>
      <c r="CP485" s="48"/>
      <c r="CQ485" s="48"/>
      <c r="CR485" s="48"/>
      <c r="CS485" s="48"/>
      <c r="CT485" s="48"/>
      <c r="CU485" s="48"/>
      <c r="CV485" s="48"/>
      <c r="CW485" s="48"/>
      <c r="CX485" s="48"/>
      <c r="CY485" s="48"/>
      <c r="CZ485" s="48"/>
      <c r="DA485" s="48"/>
      <c r="DB485" s="48"/>
      <c r="DC485" s="48"/>
      <c r="DH485" s="48"/>
      <c r="DI485" s="48"/>
      <c r="DJ485" s="48"/>
      <c r="DL485" s="48"/>
      <c r="DM485" s="48"/>
      <c r="DO485" s="48"/>
      <c r="DQ485" s="48"/>
      <c r="EG485" s="48"/>
      <c r="FQ485" s="255"/>
      <c r="FR485" s="255"/>
      <c r="HR485" s="255"/>
    </row>
    <row r="486" spans="1:226" ht="12.5">
      <c r="A486" s="118"/>
      <c r="B486" s="118"/>
      <c r="C486" s="118"/>
      <c r="D486" s="118"/>
      <c r="E486" s="11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c r="AS486" s="48"/>
      <c r="AT486" s="48"/>
      <c r="AU486" s="48"/>
      <c r="AV486" s="48"/>
      <c r="AW486" s="48"/>
      <c r="AX486" s="48"/>
      <c r="AY486" s="48"/>
      <c r="AZ486" s="48"/>
      <c r="BA486" s="48"/>
      <c r="BB486" s="48"/>
      <c r="BC486" s="48"/>
      <c r="BD486" s="48"/>
      <c r="BE486" s="48"/>
      <c r="BF486" s="48"/>
      <c r="BG486" s="48"/>
      <c r="BH486" s="48"/>
      <c r="BI486" s="48"/>
      <c r="BJ486" s="48"/>
      <c r="BK486" s="48"/>
      <c r="BL486" s="48"/>
      <c r="BM486" s="48"/>
      <c r="BN486" s="48"/>
      <c r="BO486" s="48"/>
      <c r="BP486" s="48"/>
      <c r="BQ486" s="48"/>
      <c r="BR486" s="48"/>
      <c r="BS486" s="48"/>
      <c r="BT486" s="48"/>
      <c r="BU486" s="48"/>
      <c r="BV486" s="48"/>
      <c r="BW486" s="48"/>
      <c r="BX486" s="48"/>
      <c r="BY486" s="48"/>
      <c r="BZ486" s="48"/>
      <c r="CA486" s="48"/>
      <c r="CB486" s="48"/>
      <c r="CC486" s="48"/>
      <c r="CD486" s="48"/>
      <c r="CE486" s="48"/>
      <c r="CF486" s="48"/>
      <c r="CG486" s="48"/>
      <c r="CH486" s="48"/>
      <c r="CI486" s="48"/>
      <c r="CJ486" s="48"/>
      <c r="CK486" s="48"/>
      <c r="CL486" s="48"/>
      <c r="CM486" s="48"/>
      <c r="CN486" s="48"/>
      <c r="CO486" s="48"/>
      <c r="CP486" s="48"/>
      <c r="CQ486" s="48"/>
      <c r="CR486" s="48"/>
      <c r="CS486" s="48"/>
      <c r="CT486" s="48"/>
      <c r="CU486" s="48"/>
      <c r="CV486" s="48"/>
      <c r="CW486" s="48"/>
      <c r="CX486" s="48"/>
      <c r="CY486" s="48"/>
      <c r="CZ486" s="48"/>
      <c r="DA486" s="48"/>
      <c r="DB486" s="48"/>
      <c r="DC486" s="48"/>
      <c r="DH486" s="48"/>
      <c r="DI486" s="48"/>
      <c r="DJ486" s="48"/>
      <c r="DL486" s="48"/>
      <c r="DM486" s="48"/>
      <c r="DO486" s="48"/>
      <c r="DQ486" s="48"/>
      <c r="EG486" s="48"/>
      <c r="FQ486" s="255"/>
      <c r="FR486" s="255"/>
      <c r="HR486" s="255"/>
    </row>
    <row r="487" spans="1:226" ht="12.5">
      <c r="A487" s="118"/>
      <c r="B487" s="118"/>
      <c r="C487" s="118"/>
      <c r="D487" s="118"/>
      <c r="E487" s="11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c r="AS487" s="48"/>
      <c r="AT487" s="48"/>
      <c r="AU487" s="48"/>
      <c r="AV487" s="48"/>
      <c r="AW487" s="48"/>
      <c r="AX487" s="48"/>
      <c r="AY487" s="48"/>
      <c r="AZ487" s="48"/>
      <c r="BA487" s="48"/>
      <c r="BB487" s="48"/>
      <c r="BC487" s="48"/>
      <c r="BD487" s="48"/>
      <c r="BE487" s="48"/>
      <c r="BF487" s="48"/>
      <c r="BG487" s="48"/>
      <c r="BH487" s="48"/>
      <c r="BI487" s="48"/>
      <c r="BJ487" s="48"/>
      <c r="BK487" s="48"/>
      <c r="BL487" s="48"/>
      <c r="BM487" s="48"/>
      <c r="BN487" s="48"/>
      <c r="BO487" s="48"/>
      <c r="BP487" s="48"/>
      <c r="BQ487" s="48"/>
      <c r="BR487" s="48"/>
      <c r="BS487" s="48"/>
      <c r="BT487" s="48"/>
      <c r="BU487" s="48"/>
      <c r="BV487" s="48"/>
      <c r="BW487" s="48"/>
      <c r="BX487" s="48"/>
      <c r="BY487" s="48"/>
      <c r="BZ487" s="48"/>
      <c r="CA487" s="48"/>
      <c r="CB487" s="48"/>
      <c r="CC487" s="48"/>
      <c r="CD487" s="48"/>
      <c r="CE487" s="48"/>
      <c r="CF487" s="48"/>
      <c r="CG487" s="48"/>
      <c r="CH487" s="48"/>
      <c r="CI487" s="48"/>
      <c r="CJ487" s="48"/>
      <c r="CK487" s="48"/>
      <c r="CL487" s="48"/>
      <c r="CM487" s="48"/>
      <c r="CN487" s="48"/>
      <c r="CO487" s="48"/>
      <c r="CP487" s="48"/>
      <c r="CQ487" s="48"/>
      <c r="CR487" s="48"/>
      <c r="CS487" s="48"/>
      <c r="CT487" s="48"/>
      <c r="CU487" s="48"/>
      <c r="CV487" s="48"/>
      <c r="CW487" s="48"/>
      <c r="CX487" s="48"/>
      <c r="CY487" s="48"/>
      <c r="CZ487" s="48"/>
      <c r="DA487" s="48"/>
      <c r="DB487" s="48"/>
      <c r="DC487" s="48"/>
      <c r="DH487" s="48"/>
      <c r="DI487" s="48"/>
      <c r="DJ487" s="48"/>
      <c r="DL487" s="48"/>
      <c r="DM487" s="48"/>
      <c r="DO487" s="48"/>
      <c r="DQ487" s="48"/>
      <c r="EG487" s="48"/>
      <c r="FQ487" s="255"/>
      <c r="FR487" s="255"/>
      <c r="HR487" s="255"/>
    </row>
    <row r="488" spans="1:226" ht="12.5">
      <c r="A488" s="118"/>
      <c r="B488" s="118"/>
      <c r="C488" s="118"/>
      <c r="D488" s="118"/>
      <c r="E488" s="11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c r="AS488" s="48"/>
      <c r="AT488" s="48"/>
      <c r="AU488" s="48"/>
      <c r="AV488" s="48"/>
      <c r="AW488" s="48"/>
      <c r="AX488" s="48"/>
      <c r="AY488" s="48"/>
      <c r="AZ488" s="48"/>
      <c r="BA488" s="48"/>
      <c r="BB488" s="48"/>
      <c r="BC488" s="48"/>
      <c r="BD488" s="48"/>
      <c r="BE488" s="48"/>
      <c r="BF488" s="48"/>
      <c r="BG488" s="48"/>
      <c r="BH488" s="48"/>
      <c r="BI488" s="48"/>
      <c r="BJ488" s="48"/>
      <c r="BK488" s="48"/>
      <c r="BL488" s="48"/>
      <c r="BM488" s="48"/>
      <c r="BN488" s="48"/>
      <c r="BO488" s="48"/>
      <c r="BP488" s="48"/>
      <c r="BQ488" s="48"/>
      <c r="BR488" s="48"/>
      <c r="BS488" s="48"/>
      <c r="BT488" s="48"/>
      <c r="BU488" s="48"/>
      <c r="BV488" s="48"/>
      <c r="BW488" s="48"/>
      <c r="BX488" s="48"/>
      <c r="BY488" s="48"/>
      <c r="BZ488" s="48"/>
      <c r="CA488" s="48"/>
      <c r="CB488" s="48"/>
      <c r="CC488" s="48"/>
      <c r="CD488" s="48"/>
      <c r="CE488" s="48"/>
      <c r="CF488" s="48"/>
      <c r="CG488" s="48"/>
      <c r="CH488" s="48"/>
      <c r="CI488" s="48"/>
      <c r="CJ488" s="48"/>
      <c r="CK488" s="48"/>
      <c r="CL488" s="48"/>
      <c r="CM488" s="48"/>
      <c r="CN488" s="48"/>
      <c r="CO488" s="48"/>
      <c r="CP488" s="48"/>
      <c r="CQ488" s="48"/>
      <c r="CR488" s="48"/>
      <c r="CS488" s="48"/>
      <c r="CT488" s="48"/>
      <c r="CU488" s="48"/>
      <c r="CV488" s="48"/>
      <c r="CW488" s="48"/>
      <c r="CX488" s="48"/>
      <c r="CY488" s="48"/>
      <c r="CZ488" s="48"/>
      <c r="DA488" s="48"/>
      <c r="DB488" s="48"/>
      <c r="DC488" s="48"/>
      <c r="DH488" s="48"/>
      <c r="DI488" s="48"/>
      <c r="DJ488" s="48"/>
      <c r="DL488" s="48"/>
      <c r="DM488" s="48"/>
      <c r="DO488" s="48"/>
      <c r="DQ488" s="48"/>
      <c r="EG488" s="48"/>
      <c r="FQ488" s="255"/>
      <c r="FR488" s="255"/>
      <c r="HR488" s="255"/>
    </row>
    <row r="489" spans="1:226" ht="12.5">
      <c r="A489" s="118"/>
      <c r="B489" s="118"/>
      <c r="C489" s="118"/>
      <c r="D489" s="118"/>
      <c r="E489" s="11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c r="AS489" s="48"/>
      <c r="AT489" s="48"/>
      <c r="AU489" s="48"/>
      <c r="AV489" s="48"/>
      <c r="AW489" s="48"/>
      <c r="AX489" s="48"/>
      <c r="AY489" s="48"/>
      <c r="AZ489" s="48"/>
      <c r="BA489" s="48"/>
      <c r="BB489" s="48"/>
      <c r="BC489" s="48"/>
      <c r="BD489" s="48"/>
      <c r="BE489" s="48"/>
      <c r="BF489" s="48"/>
      <c r="BG489" s="48"/>
      <c r="BH489" s="48"/>
      <c r="BI489" s="48"/>
      <c r="BJ489" s="48"/>
      <c r="BK489" s="48"/>
      <c r="BL489" s="48"/>
      <c r="BM489" s="48"/>
      <c r="BN489" s="48"/>
      <c r="BO489" s="48"/>
      <c r="BP489" s="48"/>
      <c r="BQ489" s="48"/>
      <c r="BR489" s="48"/>
      <c r="BS489" s="48"/>
      <c r="BT489" s="48"/>
      <c r="BU489" s="48"/>
      <c r="BV489" s="48"/>
      <c r="BW489" s="48"/>
      <c r="BX489" s="48"/>
      <c r="BY489" s="48"/>
      <c r="BZ489" s="48"/>
      <c r="CA489" s="48"/>
      <c r="CB489" s="48"/>
      <c r="CC489" s="48"/>
      <c r="CD489" s="48"/>
      <c r="CE489" s="48"/>
      <c r="CF489" s="48"/>
      <c r="CG489" s="48"/>
      <c r="CH489" s="48"/>
      <c r="CI489" s="48"/>
      <c r="CJ489" s="48"/>
      <c r="CK489" s="48"/>
      <c r="CL489" s="48"/>
      <c r="CM489" s="48"/>
      <c r="CN489" s="48"/>
      <c r="CO489" s="48"/>
      <c r="CP489" s="48"/>
      <c r="CQ489" s="48"/>
      <c r="CR489" s="48"/>
      <c r="CS489" s="48"/>
      <c r="CT489" s="48"/>
      <c r="CU489" s="48"/>
      <c r="CV489" s="48"/>
      <c r="CW489" s="48"/>
      <c r="CX489" s="48"/>
      <c r="CY489" s="48"/>
      <c r="CZ489" s="48"/>
      <c r="DA489" s="48"/>
      <c r="DB489" s="48"/>
      <c r="DC489" s="48"/>
      <c r="DH489" s="48"/>
      <c r="DI489" s="48"/>
      <c r="DJ489" s="48"/>
      <c r="DL489" s="48"/>
      <c r="DM489" s="48"/>
      <c r="DO489" s="48"/>
      <c r="DQ489" s="48"/>
      <c r="EG489" s="48"/>
      <c r="FQ489" s="255"/>
      <c r="FR489" s="255"/>
      <c r="HR489" s="255"/>
    </row>
    <row r="490" spans="1:226" ht="12.5">
      <c r="A490" s="118"/>
      <c r="B490" s="118"/>
      <c r="C490" s="118"/>
      <c r="D490" s="118"/>
      <c r="E490" s="11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c r="AS490" s="48"/>
      <c r="AT490" s="48"/>
      <c r="AU490" s="48"/>
      <c r="AV490" s="48"/>
      <c r="AW490" s="48"/>
      <c r="AX490" s="48"/>
      <c r="AY490" s="48"/>
      <c r="AZ490" s="48"/>
      <c r="BA490" s="48"/>
      <c r="BB490" s="48"/>
      <c r="BC490" s="48"/>
      <c r="BD490" s="48"/>
      <c r="BE490" s="48"/>
      <c r="BF490" s="48"/>
      <c r="BG490" s="48"/>
      <c r="BH490" s="48"/>
      <c r="BI490" s="48"/>
      <c r="BJ490" s="48"/>
      <c r="BK490" s="48"/>
      <c r="BL490" s="48"/>
      <c r="BM490" s="48"/>
      <c r="BN490" s="48"/>
      <c r="BO490" s="48"/>
      <c r="BP490" s="48"/>
      <c r="BQ490" s="48"/>
      <c r="BR490" s="48"/>
      <c r="BS490" s="48"/>
      <c r="BT490" s="48"/>
      <c r="BU490" s="48"/>
      <c r="BV490" s="48"/>
      <c r="BW490" s="48"/>
      <c r="BX490" s="48"/>
      <c r="BY490" s="48"/>
      <c r="BZ490" s="48"/>
      <c r="CA490" s="48"/>
      <c r="CB490" s="48"/>
      <c r="CC490" s="48"/>
      <c r="CD490" s="48"/>
      <c r="CE490" s="48"/>
      <c r="CF490" s="48"/>
      <c r="CG490" s="48"/>
      <c r="CH490" s="48"/>
      <c r="CI490" s="48"/>
      <c r="CJ490" s="48"/>
      <c r="CK490" s="48"/>
      <c r="CL490" s="48"/>
      <c r="CM490" s="48"/>
      <c r="CN490" s="48"/>
      <c r="CO490" s="48"/>
      <c r="CP490" s="48"/>
      <c r="CQ490" s="48"/>
      <c r="CR490" s="48"/>
      <c r="CS490" s="48"/>
      <c r="CT490" s="48"/>
      <c r="CU490" s="48"/>
      <c r="CV490" s="48"/>
      <c r="CW490" s="48"/>
      <c r="CX490" s="48"/>
      <c r="CY490" s="48"/>
      <c r="CZ490" s="48"/>
      <c r="DA490" s="48"/>
      <c r="DB490" s="48"/>
      <c r="DC490" s="48"/>
      <c r="DH490" s="48"/>
      <c r="DI490" s="48"/>
      <c r="DJ490" s="48"/>
      <c r="DL490" s="48"/>
      <c r="DM490" s="48"/>
      <c r="DO490" s="48"/>
      <c r="DQ490" s="48"/>
      <c r="EG490" s="48"/>
      <c r="FQ490" s="255"/>
      <c r="FR490" s="255"/>
      <c r="HR490" s="255"/>
    </row>
    <row r="491" spans="1:226" ht="12.5">
      <c r="A491" s="118"/>
      <c r="B491" s="118"/>
      <c r="C491" s="118"/>
      <c r="D491" s="118"/>
      <c r="E491" s="11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c r="AT491" s="48"/>
      <c r="AU491" s="48"/>
      <c r="AV491" s="48"/>
      <c r="AW491" s="48"/>
      <c r="AX491" s="48"/>
      <c r="AY491" s="48"/>
      <c r="AZ491" s="48"/>
      <c r="BA491" s="48"/>
      <c r="BB491" s="48"/>
      <c r="BC491" s="48"/>
      <c r="BD491" s="48"/>
      <c r="BE491" s="48"/>
      <c r="BF491" s="48"/>
      <c r="BG491" s="48"/>
      <c r="BH491" s="48"/>
      <c r="BI491" s="48"/>
      <c r="BJ491" s="48"/>
      <c r="BK491" s="48"/>
      <c r="BL491" s="48"/>
      <c r="BM491" s="48"/>
      <c r="BN491" s="48"/>
      <c r="BO491" s="48"/>
      <c r="BP491" s="48"/>
      <c r="BQ491" s="48"/>
      <c r="BR491" s="48"/>
      <c r="BS491" s="48"/>
      <c r="BT491" s="48"/>
      <c r="BU491" s="48"/>
      <c r="BV491" s="48"/>
      <c r="BW491" s="48"/>
      <c r="BX491" s="48"/>
      <c r="BY491" s="48"/>
      <c r="BZ491" s="48"/>
      <c r="CA491" s="48"/>
      <c r="CB491" s="48"/>
      <c r="CC491" s="48"/>
      <c r="CD491" s="48"/>
      <c r="CE491" s="48"/>
      <c r="CF491" s="48"/>
      <c r="CG491" s="48"/>
      <c r="CH491" s="48"/>
      <c r="CI491" s="48"/>
      <c r="CJ491" s="48"/>
      <c r="CK491" s="48"/>
      <c r="CL491" s="48"/>
      <c r="CM491" s="48"/>
      <c r="CN491" s="48"/>
      <c r="CO491" s="48"/>
      <c r="CP491" s="48"/>
      <c r="CQ491" s="48"/>
      <c r="CR491" s="48"/>
      <c r="CS491" s="48"/>
      <c r="CT491" s="48"/>
      <c r="CU491" s="48"/>
      <c r="CV491" s="48"/>
      <c r="CW491" s="48"/>
      <c r="CX491" s="48"/>
      <c r="CY491" s="48"/>
      <c r="CZ491" s="48"/>
      <c r="DA491" s="48"/>
      <c r="DB491" s="48"/>
      <c r="DC491" s="48"/>
      <c r="DH491" s="48"/>
      <c r="DI491" s="48"/>
      <c r="DJ491" s="48"/>
      <c r="DL491" s="48"/>
      <c r="DM491" s="48"/>
      <c r="DO491" s="48"/>
      <c r="DQ491" s="48"/>
      <c r="EG491" s="48"/>
      <c r="FQ491" s="255"/>
      <c r="FR491" s="255"/>
      <c r="HR491" s="255"/>
    </row>
    <row r="492" spans="1:226" ht="12.5">
      <c r="A492" s="118"/>
      <c r="B492" s="118"/>
      <c r="C492" s="118"/>
      <c r="D492" s="118"/>
      <c r="E492" s="11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c r="AT492" s="48"/>
      <c r="AU492" s="48"/>
      <c r="AV492" s="48"/>
      <c r="AW492" s="48"/>
      <c r="AX492" s="48"/>
      <c r="AY492" s="48"/>
      <c r="AZ492" s="48"/>
      <c r="BA492" s="48"/>
      <c r="BB492" s="48"/>
      <c r="BC492" s="48"/>
      <c r="BD492" s="48"/>
      <c r="BE492" s="48"/>
      <c r="BF492" s="48"/>
      <c r="BG492" s="48"/>
      <c r="BH492" s="48"/>
      <c r="BI492" s="48"/>
      <c r="BJ492" s="48"/>
      <c r="BK492" s="48"/>
      <c r="BL492" s="48"/>
      <c r="BM492" s="48"/>
      <c r="BN492" s="48"/>
      <c r="BO492" s="48"/>
      <c r="BP492" s="48"/>
      <c r="BQ492" s="48"/>
      <c r="BR492" s="48"/>
      <c r="BS492" s="48"/>
      <c r="BT492" s="48"/>
      <c r="BU492" s="48"/>
      <c r="BV492" s="48"/>
      <c r="BW492" s="48"/>
      <c r="BX492" s="48"/>
      <c r="BY492" s="48"/>
      <c r="BZ492" s="48"/>
      <c r="CA492" s="48"/>
      <c r="CB492" s="48"/>
      <c r="CC492" s="48"/>
      <c r="CD492" s="48"/>
      <c r="CE492" s="48"/>
      <c r="CF492" s="48"/>
      <c r="CG492" s="48"/>
      <c r="CH492" s="48"/>
      <c r="CI492" s="48"/>
      <c r="CJ492" s="48"/>
      <c r="CK492" s="48"/>
      <c r="CL492" s="48"/>
      <c r="CM492" s="48"/>
      <c r="CN492" s="48"/>
      <c r="CO492" s="48"/>
      <c r="CP492" s="48"/>
      <c r="CQ492" s="48"/>
      <c r="CR492" s="48"/>
      <c r="CS492" s="48"/>
      <c r="CT492" s="48"/>
      <c r="CU492" s="48"/>
      <c r="CV492" s="48"/>
      <c r="CW492" s="48"/>
      <c r="CX492" s="48"/>
      <c r="CY492" s="48"/>
      <c r="CZ492" s="48"/>
      <c r="DA492" s="48"/>
      <c r="DB492" s="48"/>
      <c r="DC492" s="48"/>
      <c r="DH492" s="48"/>
      <c r="DI492" s="48"/>
      <c r="DJ492" s="48"/>
      <c r="DL492" s="48"/>
      <c r="DM492" s="48"/>
      <c r="DO492" s="48"/>
      <c r="DQ492" s="48"/>
      <c r="EG492" s="48"/>
      <c r="FQ492" s="255"/>
      <c r="FR492" s="255"/>
      <c r="HR492" s="255"/>
    </row>
    <row r="493" spans="1:226" ht="12.5">
      <c r="A493" s="118"/>
      <c r="B493" s="118"/>
      <c r="C493" s="118"/>
      <c r="D493" s="118"/>
      <c r="E493" s="11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c r="AS493" s="48"/>
      <c r="AT493" s="48"/>
      <c r="AU493" s="48"/>
      <c r="AV493" s="48"/>
      <c r="AW493" s="48"/>
      <c r="AX493" s="48"/>
      <c r="AY493" s="48"/>
      <c r="AZ493" s="48"/>
      <c r="BA493" s="48"/>
      <c r="BB493" s="48"/>
      <c r="BC493" s="48"/>
      <c r="BD493" s="48"/>
      <c r="BE493" s="48"/>
      <c r="BF493" s="48"/>
      <c r="BG493" s="48"/>
      <c r="BH493" s="48"/>
      <c r="BI493" s="48"/>
      <c r="BJ493" s="48"/>
      <c r="BK493" s="48"/>
      <c r="BL493" s="48"/>
      <c r="BM493" s="48"/>
      <c r="BN493" s="48"/>
      <c r="BO493" s="48"/>
      <c r="BP493" s="48"/>
      <c r="BQ493" s="48"/>
      <c r="BR493" s="48"/>
      <c r="BS493" s="48"/>
      <c r="BT493" s="48"/>
      <c r="BU493" s="48"/>
      <c r="BV493" s="48"/>
      <c r="BW493" s="48"/>
      <c r="BX493" s="48"/>
      <c r="BY493" s="48"/>
      <c r="BZ493" s="48"/>
      <c r="CA493" s="48"/>
      <c r="CB493" s="48"/>
      <c r="CC493" s="48"/>
      <c r="CD493" s="48"/>
      <c r="CE493" s="48"/>
      <c r="CF493" s="48"/>
      <c r="CG493" s="48"/>
      <c r="CH493" s="48"/>
      <c r="CI493" s="48"/>
      <c r="CJ493" s="48"/>
      <c r="CK493" s="48"/>
      <c r="CL493" s="48"/>
      <c r="CM493" s="48"/>
      <c r="CN493" s="48"/>
      <c r="CO493" s="48"/>
      <c r="CP493" s="48"/>
      <c r="CQ493" s="48"/>
      <c r="CR493" s="48"/>
      <c r="CS493" s="48"/>
      <c r="CT493" s="48"/>
      <c r="CU493" s="48"/>
      <c r="CV493" s="48"/>
      <c r="CW493" s="48"/>
      <c r="CX493" s="48"/>
      <c r="CY493" s="48"/>
      <c r="CZ493" s="48"/>
      <c r="DA493" s="48"/>
      <c r="DB493" s="48"/>
      <c r="DC493" s="48"/>
      <c r="DH493" s="48"/>
      <c r="DI493" s="48"/>
      <c r="DJ493" s="48"/>
      <c r="DL493" s="48"/>
      <c r="DM493" s="48"/>
      <c r="DO493" s="48"/>
      <c r="DQ493" s="48"/>
      <c r="EG493" s="48"/>
      <c r="FQ493" s="255"/>
      <c r="FR493" s="255"/>
      <c r="HR493" s="255"/>
    </row>
    <row r="494" spans="1:226" ht="12.5">
      <c r="A494" s="118"/>
      <c r="B494" s="118"/>
      <c r="C494" s="118"/>
      <c r="D494" s="118"/>
      <c r="E494" s="11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c r="AT494" s="48"/>
      <c r="AU494" s="48"/>
      <c r="AV494" s="48"/>
      <c r="AW494" s="48"/>
      <c r="AX494" s="48"/>
      <c r="AY494" s="48"/>
      <c r="AZ494" s="48"/>
      <c r="BA494" s="48"/>
      <c r="BB494" s="48"/>
      <c r="BC494" s="48"/>
      <c r="BD494" s="48"/>
      <c r="BE494" s="48"/>
      <c r="BF494" s="48"/>
      <c r="BG494" s="48"/>
      <c r="BH494" s="48"/>
      <c r="BI494" s="48"/>
      <c r="BJ494" s="48"/>
      <c r="BK494" s="48"/>
      <c r="BL494" s="48"/>
      <c r="BM494" s="48"/>
      <c r="BN494" s="48"/>
      <c r="BO494" s="48"/>
      <c r="BP494" s="48"/>
      <c r="BQ494" s="48"/>
      <c r="BR494" s="48"/>
      <c r="BS494" s="48"/>
      <c r="BT494" s="48"/>
      <c r="BU494" s="48"/>
      <c r="BV494" s="48"/>
      <c r="BW494" s="48"/>
      <c r="BX494" s="48"/>
      <c r="BY494" s="48"/>
      <c r="BZ494" s="48"/>
      <c r="CA494" s="48"/>
      <c r="CB494" s="48"/>
      <c r="CC494" s="48"/>
      <c r="CD494" s="48"/>
      <c r="CE494" s="48"/>
      <c r="CF494" s="48"/>
      <c r="CG494" s="48"/>
      <c r="CH494" s="48"/>
      <c r="CI494" s="48"/>
      <c r="CJ494" s="48"/>
      <c r="CK494" s="48"/>
      <c r="CL494" s="48"/>
      <c r="CM494" s="48"/>
      <c r="CN494" s="48"/>
      <c r="CO494" s="48"/>
      <c r="CP494" s="48"/>
      <c r="CQ494" s="48"/>
      <c r="CR494" s="48"/>
      <c r="CS494" s="48"/>
      <c r="CT494" s="48"/>
      <c r="CU494" s="48"/>
      <c r="CV494" s="48"/>
      <c r="CW494" s="48"/>
      <c r="CX494" s="48"/>
      <c r="CY494" s="48"/>
      <c r="CZ494" s="48"/>
      <c r="DA494" s="48"/>
      <c r="DB494" s="48"/>
      <c r="DC494" s="48"/>
      <c r="DH494" s="48"/>
      <c r="DI494" s="48"/>
      <c r="DJ494" s="48"/>
      <c r="DL494" s="48"/>
      <c r="DM494" s="48"/>
      <c r="DO494" s="48"/>
      <c r="DQ494" s="48"/>
      <c r="EG494" s="48"/>
      <c r="FQ494" s="255"/>
      <c r="FR494" s="255"/>
      <c r="HR494" s="255"/>
    </row>
    <row r="495" spans="1:226" ht="12.5">
      <c r="A495" s="118"/>
      <c r="B495" s="118"/>
      <c r="C495" s="118"/>
      <c r="D495" s="118"/>
      <c r="E495" s="11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c r="AS495" s="48"/>
      <c r="AT495" s="48"/>
      <c r="AU495" s="48"/>
      <c r="AV495" s="48"/>
      <c r="AW495" s="48"/>
      <c r="AX495" s="48"/>
      <c r="AY495" s="48"/>
      <c r="AZ495" s="48"/>
      <c r="BA495" s="48"/>
      <c r="BB495" s="48"/>
      <c r="BC495" s="48"/>
      <c r="BD495" s="48"/>
      <c r="BE495" s="48"/>
      <c r="BF495" s="48"/>
      <c r="BG495" s="48"/>
      <c r="BH495" s="48"/>
      <c r="BI495" s="48"/>
      <c r="BJ495" s="48"/>
      <c r="BK495" s="48"/>
      <c r="BL495" s="48"/>
      <c r="BM495" s="48"/>
      <c r="BN495" s="48"/>
      <c r="BO495" s="48"/>
      <c r="BP495" s="48"/>
      <c r="BQ495" s="48"/>
      <c r="BR495" s="48"/>
      <c r="BS495" s="48"/>
      <c r="BT495" s="48"/>
      <c r="BU495" s="48"/>
      <c r="BV495" s="48"/>
      <c r="BW495" s="48"/>
      <c r="BX495" s="48"/>
      <c r="BY495" s="48"/>
      <c r="BZ495" s="48"/>
      <c r="CA495" s="48"/>
      <c r="CB495" s="48"/>
      <c r="CC495" s="48"/>
      <c r="CD495" s="48"/>
      <c r="CE495" s="48"/>
      <c r="CF495" s="48"/>
      <c r="CG495" s="48"/>
      <c r="CH495" s="48"/>
      <c r="CI495" s="48"/>
      <c r="CJ495" s="48"/>
      <c r="CK495" s="48"/>
      <c r="CL495" s="48"/>
      <c r="CM495" s="48"/>
      <c r="CN495" s="48"/>
      <c r="CO495" s="48"/>
      <c r="CP495" s="48"/>
      <c r="CQ495" s="48"/>
      <c r="CR495" s="48"/>
      <c r="CS495" s="48"/>
      <c r="CT495" s="48"/>
      <c r="CU495" s="48"/>
      <c r="CV495" s="48"/>
      <c r="CW495" s="48"/>
      <c r="CX495" s="48"/>
      <c r="CY495" s="48"/>
      <c r="CZ495" s="48"/>
      <c r="DA495" s="48"/>
      <c r="DB495" s="48"/>
      <c r="DC495" s="48"/>
      <c r="DH495" s="48"/>
      <c r="DI495" s="48"/>
      <c r="DJ495" s="48"/>
      <c r="DL495" s="48"/>
      <c r="DM495" s="48"/>
      <c r="DO495" s="48"/>
      <c r="DQ495" s="48"/>
      <c r="EG495" s="48"/>
      <c r="FQ495" s="255"/>
      <c r="FR495" s="255"/>
      <c r="HR495" s="255"/>
    </row>
    <row r="496" spans="1:226" ht="12.5">
      <c r="A496" s="118"/>
      <c r="B496" s="118"/>
      <c r="C496" s="118"/>
      <c r="D496" s="118"/>
      <c r="E496" s="11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c r="AS496" s="48"/>
      <c r="AT496" s="48"/>
      <c r="AU496" s="48"/>
      <c r="AV496" s="48"/>
      <c r="AW496" s="48"/>
      <c r="AX496" s="48"/>
      <c r="AY496" s="48"/>
      <c r="AZ496" s="48"/>
      <c r="BA496" s="48"/>
      <c r="BB496" s="48"/>
      <c r="BC496" s="48"/>
      <c r="BD496" s="48"/>
      <c r="BE496" s="48"/>
      <c r="BF496" s="48"/>
      <c r="BG496" s="48"/>
      <c r="BH496" s="48"/>
      <c r="BI496" s="48"/>
      <c r="BJ496" s="48"/>
      <c r="BK496" s="48"/>
      <c r="BL496" s="48"/>
      <c r="BM496" s="48"/>
      <c r="BN496" s="48"/>
      <c r="BO496" s="48"/>
      <c r="BP496" s="48"/>
      <c r="BQ496" s="48"/>
      <c r="BR496" s="48"/>
      <c r="BS496" s="48"/>
      <c r="BT496" s="48"/>
      <c r="BU496" s="48"/>
      <c r="BV496" s="48"/>
      <c r="BW496" s="48"/>
      <c r="BX496" s="48"/>
      <c r="BY496" s="48"/>
      <c r="BZ496" s="48"/>
      <c r="CA496" s="48"/>
      <c r="CB496" s="48"/>
      <c r="CC496" s="48"/>
      <c r="CD496" s="48"/>
      <c r="CE496" s="48"/>
      <c r="CF496" s="48"/>
      <c r="CG496" s="48"/>
      <c r="CH496" s="48"/>
      <c r="CI496" s="48"/>
      <c r="CJ496" s="48"/>
      <c r="CK496" s="48"/>
      <c r="CL496" s="48"/>
      <c r="CM496" s="48"/>
      <c r="CN496" s="48"/>
      <c r="CO496" s="48"/>
      <c r="CP496" s="48"/>
      <c r="CQ496" s="48"/>
      <c r="CR496" s="48"/>
      <c r="CS496" s="48"/>
      <c r="CT496" s="48"/>
      <c r="CU496" s="48"/>
      <c r="CV496" s="48"/>
      <c r="CW496" s="48"/>
      <c r="CX496" s="48"/>
      <c r="CY496" s="48"/>
      <c r="CZ496" s="48"/>
      <c r="DA496" s="48"/>
      <c r="DB496" s="48"/>
      <c r="DC496" s="48"/>
      <c r="DH496" s="48"/>
      <c r="DI496" s="48"/>
      <c r="DJ496" s="48"/>
      <c r="DL496" s="48"/>
      <c r="DM496" s="48"/>
      <c r="DO496" s="48"/>
      <c r="DQ496" s="48"/>
      <c r="EG496" s="48"/>
      <c r="FQ496" s="255"/>
      <c r="FR496" s="255"/>
      <c r="HR496" s="255"/>
    </row>
    <row r="497" spans="1:226" ht="12.5">
      <c r="A497" s="118"/>
      <c r="B497" s="118"/>
      <c r="C497" s="118"/>
      <c r="D497" s="118"/>
      <c r="E497" s="11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c r="AX497" s="48"/>
      <c r="AY497" s="48"/>
      <c r="AZ497" s="48"/>
      <c r="BA497" s="48"/>
      <c r="BB497" s="48"/>
      <c r="BC497" s="48"/>
      <c r="BD497" s="48"/>
      <c r="BE497" s="48"/>
      <c r="BF497" s="48"/>
      <c r="BG497" s="48"/>
      <c r="BH497" s="48"/>
      <c r="BI497" s="48"/>
      <c r="BJ497" s="48"/>
      <c r="BK497" s="48"/>
      <c r="BL497" s="48"/>
      <c r="BM497" s="48"/>
      <c r="BN497" s="48"/>
      <c r="BO497" s="48"/>
      <c r="BP497" s="48"/>
      <c r="BQ497" s="48"/>
      <c r="BR497" s="48"/>
      <c r="BS497" s="48"/>
      <c r="BT497" s="48"/>
      <c r="BU497" s="48"/>
      <c r="BV497" s="48"/>
      <c r="BW497" s="48"/>
      <c r="BX497" s="48"/>
      <c r="BY497" s="48"/>
      <c r="BZ497" s="48"/>
      <c r="CA497" s="48"/>
      <c r="CB497" s="48"/>
      <c r="CC497" s="48"/>
      <c r="CD497" s="48"/>
      <c r="CE497" s="48"/>
      <c r="CF497" s="48"/>
      <c r="CG497" s="48"/>
      <c r="CH497" s="48"/>
      <c r="CI497" s="48"/>
      <c r="CJ497" s="48"/>
      <c r="CK497" s="48"/>
      <c r="CL497" s="48"/>
      <c r="CM497" s="48"/>
      <c r="CN497" s="48"/>
      <c r="CO497" s="48"/>
      <c r="CP497" s="48"/>
      <c r="CQ497" s="48"/>
      <c r="CR497" s="48"/>
      <c r="CS497" s="48"/>
      <c r="CT497" s="48"/>
      <c r="CU497" s="48"/>
      <c r="CV497" s="48"/>
      <c r="CW497" s="48"/>
      <c r="CX497" s="48"/>
      <c r="CY497" s="48"/>
      <c r="CZ497" s="48"/>
      <c r="DA497" s="48"/>
      <c r="DB497" s="48"/>
      <c r="DC497" s="48"/>
      <c r="DH497" s="48"/>
      <c r="DI497" s="48"/>
      <c r="DJ497" s="48"/>
      <c r="DL497" s="48"/>
      <c r="DM497" s="48"/>
      <c r="DO497" s="48"/>
      <c r="DQ497" s="48"/>
      <c r="EG497" s="48"/>
      <c r="FQ497" s="255"/>
      <c r="FR497" s="255"/>
      <c r="HR497" s="255"/>
    </row>
    <row r="498" spans="1:226" ht="12.5">
      <c r="A498" s="118"/>
      <c r="B498" s="118"/>
      <c r="C498" s="118"/>
      <c r="D498" s="118"/>
      <c r="E498" s="11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c r="AT498" s="48"/>
      <c r="AU498" s="48"/>
      <c r="AV498" s="48"/>
      <c r="AW498" s="48"/>
      <c r="AX498" s="48"/>
      <c r="AY498" s="48"/>
      <c r="AZ498" s="48"/>
      <c r="BA498" s="48"/>
      <c r="BB498" s="48"/>
      <c r="BC498" s="48"/>
      <c r="BD498" s="48"/>
      <c r="BE498" s="48"/>
      <c r="BF498" s="48"/>
      <c r="BG498" s="48"/>
      <c r="BH498" s="48"/>
      <c r="BI498" s="48"/>
      <c r="BJ498" s="48"/>
      <c r="BK498" s="48"/>
      <c r="BL498" s="48"/>
      <c r="BM498" s="48"/>
      <c r="BN498" s="48"/>
      <c r="BO498" s="48"/>
      <c r="BP498" s="48"/>
      <c r="BQ498" s="48"/>
      <c r="BR498" s="48"/>
      <c r="BS498" s="48"/>
      <c r="BT498" s="48"/>
      <c r="BU498" s="48"/>
      <c r="BV498" s="48"/>
      <c r="BW498" s="48"/>
      <c r="BX498" s="48"/>
      <c r="BY498" s="48"/>
      <c r="BZ498" s="48"/>
      <c r="CA498" s="48"/>
      <c r="CB498" s="48"/>
      <c r="CC498" s="48"/>
      <c r="CD498" s="48"/>
      <c r="CE498" s="48"/>
      <c r="CF498" s="48"/>
      <c r="CG498" s="48"/>
      <c r="CH498" s="48"/>
      <c r="CI498" s="48"/>
      <c r="CJ498" s="48"/>
      <c r="CK498" s="48"/>
      <c r="CL498" s="48"/>
      <c r="CM498" s="48"/>
      <c r="CN498" s="48"/>
      <c r="CO498" s="48"/>
      <c r="CP498" s="48"/>
      <c r="CQ498" s="48"/>
      <c r="CR498" s="48"/>
      <c r="CS498" s="48"/>
      <c r="CT498" s="48"/>
      <c r="CU498" s="48"/>
      <c r="CV498" s="48"/>
      <c r="CW498" s="48"/>
      <c r="CX498" s="48"/>
      <c r="CY498" s="48"/>
      <c r="CZ498" s="48"/>
      <c r="DA498" s="48"/>
      <c r="DB498" s="48"/>
      <c r="DC498" s="48"/>
      <c r="DH498" s="48"/>
      <c r="DI498" s="48"/>
      <c r="DJ498" s="48"/>
      <c r="DL498" s="48"/>
      <c r="DM498" s="48"/>
      <c r="DO498" s="48"/>
      <c r="DQ498" s="48"/>
      <c r="EG498" s="48"/>
      <c r="FQ498" s="255"/>
      <c r="FR498" s="255"/>
      <c r="HR498" s="255"/>
    </row>
    <row r="499" spans="1:226" ht="12.5">
      <c r="A499" s="118"/>
      <c r="B499" s="118"/>
      <c r="C499" s="118"/>
      <c r="D499" s="118"/>
      <c r="E499" s="11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c r="AS499" s="48"/>
      <c r="AT499" s="48"/>
      <c r="AU499" s="48"/>
      <c r="AV499" s="48"/>
      <c r="AW499" s="48"/>
      <c r="AX499" s="48"/>
      <c r="AY499" s="48"/>
      <c r="AZ499" s="48"/>
      <c r="BA499" s="48"/>
      <c r="BB499" s="48"/>
      <c r="BC499" s="48"/>
      <c r="BD499" s="48"/>
      <c r="BE499" s="48"/>
      <c r="BF499" s="48"/>
      <c r="BG499" s="48"/>
      <c r="BH499" s="48"/>
      <c r="BI499" s="48"/>
      <c r="BJ499" s="48"/>
      <c r="BK499" s="48"/>
      <c r="BL499" s="48"/>
      <c r="BM499" s="48"/>
      <c r="BN499" s="48"/>
      <c r="BO499" s="48"/>
      <c r="BP499" s="48"/>
      <c r="BQ499" s="48"/>
      <c r="BR499" s="48"/>
      <c r="BS499" s="48"/>
      <c r="BT499" s="48"/>
      <c r="BU499" s="48"/>
      <c r="BV499" s="48"/>
      <c r="BW499" s="48"/>
      <c r="BX499" s="48"/>
      <c r="BY499" s="48"/>
      <c r="BZ499" s="48"/>
      <c r="CA499" s="48"/>
      <c r="CB499" s="48"/>
      <c r="CC499" s="48"/>
      <c r="CD499" s="48"/>
      <c r="CE499" s="48"/>
      <c r="CF499" s="48"/>
      <c r="CG499" s="48"/>
      <c r="CH499" s="48"/>
      <c r="CI499" s="48"/>
      <c r="CJ499" s="48"/>
      <c r="CK499" s="48"/>
      <c r="CL499" s="48"/>
      <c r="CM499" s="48"/>
      <c r="CN499" s="48"/>
      <c r="CO499" s="48"/>
      <c r="CP499" s="48"/>
      <c r="CQ499" s="48"/>
      <c r="CR499" s="48"/>
      <c r="CS499" s="48"/>
      <c r="CT499" s="48"/>
      <c r="CU499" s="48"/>
      <c r="CV499" s="48"/>
      <c r="CW499" s="48"/>
      <c r="CX499" s="48"/>
      <c r="CY499" s="48"/>
      <c r="CZ499" s="48"/>
      <c r="DA499" s="48"/>
      <c r="DB499" s="48"/>
      <c r="DC499" s="48"/>
      <c r="DH499" s="48"/>
      <c r="DI499" s="48"/>
      <c r="DJ499" s="48"/>
      <c r="DL499" s="48"/>
      <c r="DM499" s="48"/>
      <c r="DO499" s="48"/>
      <c r="DQ499" s="48"/>
      <c r="EG499" s="48"/>
      <c r="FQ499" s="255"/>
      <c r="FR499" s="255"/>
      <c r="HR499" s="255"/>
    </row>
    <row r="500" spans="1:226" ht="12.5">
      <c r="A500" s="118"/>
      <c r="B500" s="118"/>
      <c r="C500" s="118"/>
      <c r="D500" s="118"/>
      <c r="E500" s="11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c r="AT500" s="48"/>
      <c r="AU500" s="48"/>
      <c r="AV500" s="48"/>
      <c r="AW500" s="48"/>
      <c r="AX500" s="48"/>
      <c r="AY500" s="48"/>
      <c r="AZ500" s="48"/>
      <c r="BA500" s="48"/>
      <c r="BB500" s="48"/>
      <c r="BC500" s="48"/>
      <c r="BD500" s="48"/>
      <c r="BE500" s="48"/>
      <c r="BF500" s="48"/>
      <c r="BG500" s="48"/>
      <c r="BH500" s="48"/>
      <c r="BI500" s="48"/>
      <c r="BJ500" s="48"/>
      <c r="BK500" s="48"/>
      <c r="BL500" s="48"/>
      <c r="BM500" s="48"/>
      <c r="BN500" s="48"/>
      <c r="BO500" s="48"/>
      <c r="BP500" s="48"/>
      <c r="BQ500" s="48"/>
      <c r="BR500" s="48"/>
      <c r="BS500" s="48"/>
      <c r="BT500" s="48"/>
      <c r="BU500" s="48"/>
      <c r="BV500" s="48"/>
      <c r="BW500" s="48"/>
      <c r="BX500" s="48"/>
      <c r="BY500" s="48"/>
      <c r="BZ500" s="48"/>
      <c r="CA500" s="48"/>
      <c r="CB500" s="48"/>
      <c r="CC500" s="48"/>
      <c r="CD500" s="48"/>
      <c r="CE500" s="48"/>
      <c r="CF500" s="48"/>
      <c r="CG500" s="48"/>
      <c r="CH500" s="48"/>
      <c r="CI500" s="48"/>
      <c r="CJ500" s="48"/>
      <c r="CK500" s="48"/>
      <c r="CL500" s="48"/>
      <c r="CM500" s="48"/>
      <c r="CN500" s="48"/>
      <c r="CO500" s="48"/>
      <c r="CP500" s="48"/>
      <c r="CQ500" s="48"/>
      <c r="CR500" s="48"/>
      <c r="CS500" s="48"/>
      <c r="CT500" s="48"/>
      <c r="CU500" s="48"/>
      <c r="CV500" s="48"/>
      <c r="CW500" s="48"/>
      <c r="CX500" s="48"/>
      <c r="CY500" s="48"/>
      <c r="CZ500" s="48"/>
      <c r="DA500" s="48"/>
      <c r="DB500" s="48"/>
      <c r="DC500" s="48"/>
      <c r="DH500" s="48"/>
      <c r="DI500" s="48"/>
      <c r="DJ500" s="48"/>
      <c r="DL500" s="48"/>
      <c r="DM500" s="48"/>
      <c r="DO500" s="48"/>
      <c r="DQ500" s="48"/>
      <c r="EG500" s="48"/>
      <c r="FQ500" s="255"/>
      <c r="FR500" s="255"/>
      <c r="HR500" s="255"/>
    </row>
    <row r="501" spans="1:226" ht="12.5">
      <c r="A501" s="118"/>
      <c r="B501" s="118"/>
      <c r="C501" s="118"/>
      <c r="D501" s="118"/>
      <c r="E501" s="11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c r="AT501" s="48"/>
      <c r="AU501" s="48"/>
      <c r="AV501" s="48"/>
      <c r="AW501" s="48"/>
      <c r="AX501" s="48"/>
      <c r="AY501" s="48"/>
      <c r="AZ501" s="48"/>
      <c r="BA501" s="48"/>
      <c r="BB501" s="48"/>
      <c r="BC501" s="48"/>
      <c r="BD501" s="48"/>
      <c r="BE501" s="48"/>
      <c r="BF501" s="48"/>
      <c r="BG501" s="48"/>
      <c r="BH501" s="48"/>
      <c r="BI501" s="48"/>
      <c r="BJ501" s="48"/>
      <c r="BK501" s="48"/>
      <c r="BL501" s="48"/>
      <c r="BM501" s="48"/>
      <c r="BN501" s="48"/>
      <c r="BO501" s="48"/>
      <c r="BP501" s="48"/>
      <c r="BQ501" s="48"/>
      <c r="BR501" s="48"/>
      <c r="BS501" s="48"/>
      <c r="BT501" s="48"/>
      <c r="BU501" s="48"/>
      <c r="BV501" s="48"/>
      <c r="BW501" s="48"/>
      <c r="BX501" s="48"/>
      <c r="BY501" s="48"/>
      <c r="BZ501" s="48"/>
      <c r="CA501" s="48"/>
      <c r="CB501" s="48"/>
      <c r="CC501" s="48"/>
      <c r="CD501" s="48"/>
      <c r="CE501" s="48"/>
      <c r="CF501" s="48"/>
      <c r="CG501" s="48"/>
      <c r="CH501" s="48"/>
      <c r="CI501" s="48"/>
      <c r="CJ501" s="48"/>
      <c r="CK501" s="48"/>
      <c r="CL501" s="48"/>
      <c r="CM501" s="48"/>
      <c r="CN501" s="48"/>
      <c r="CO501" s="48"/>
      <c r="CP501" s="48"/>
      <c r="CQ501" s="48"/>
      <c r="CR501" s="48"/>
      <c r="CS501" s="48"/>
      <c r="CT501" s="48"/>
      <c r="CU501" s="48"/>
      <c r="CV501" s="48"/>
      <c r="CW501" s="48"/>
      <c r="CX501" s="48"/>
      <c r="CY501" s="48"/>
      <c r="CZ501" s="48"/>
      <c r="DA501" s="48"/>
      <c r="DB501" s="48"/>
      <c r="DC501" s="48"/>
      <c r="DH501" s="48"/>
      <c r="DI501" s="48"/>
      <c r="DJ501" s="48"/>
      <c r="DL501" s="48"/>
      <c r="DM501" s="48"/>
      <c r="DO501" s="48"/>
      <c r="DQ501" s="48"/>
      <c r="EG501" s="48"/>
      <c r="FQ501" s="255"/>
      <c r="FR501" s="255"/>
      <c r="HR501" s="255"/>
    </row>
    <row r="502" spans="1:226" ht="12.5">
      <c r="A502" s="118"/>
      <c r="B502" s="118"/>
      <c r="C502" s="118"/>
      <c r="D502" s="118"/>
      <c r="E502" s="11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c r="AS502" s="48"/>
      <c r="AT502" s="48"/>
      <c r="AU502" s="48"/>
      <c r="AV502" s="48"/>
      <c r="AW502" s="48"/>
      <c r="AX502" s="48"/>
      <c r="AY502" s="48"/>
      <c r="AZ502" s="48"/>
      <c r="BA502" s="48"/>
      <c r="BB502" s="48"/>
      <c r="BC502" s="48"/>
      <c r="BD502" s="48"/>
      <c r="BE502" s="48"/>
      <c r="BF502" s="48"/>
      <c r="BG502" s="48"/>
      <c r="BH502" s="48"/>
      <c r="BI502" s="48"/>
      <c r="BJ502" s="48"/>
      <c r="BK502" s="48"/>
      <c r="BL502" s="48"/>
      <c r="BM502" s="48"/>
      <c r="BN502" s="48"/>
      <c r="BO502" s="48"/>
      <c r="BP502" s="48"/>
      <c r="BQ502" s="48"/>
      <c r="BR502" s="48"/>
      <c r="BS502" s="48"/>
      <c r="BT502" s="48"/>
      <c r="BU502" s="48"/>
      <c r="BV502" s="48"/>
      <c r="BW502" s="48"/>
      <c r="BX502" s="48"/>
      <c r="BY502" s="48"/>
      <c r="BZ502" s="48"/>
      <c r="CA502" s="48"/>
      <c r="CB502" s="48"/>
      <c r="CC502" s="48"/>
      <c r="CD502" s="48"/>
      <c r="CE502" s="48"/>
      <c r="CF502" s="48"/>
      <c r="CG502" s="48"/>
      <c r="CH502" s="48"/>
      <c r="CI502" s="48"/>
      <c r="CJ502" s="48"/>
      <c r="CK502" s="48"/>
      <c r="CL502" s="48"/>
      <c r="CM502" s="48"/>
      <c r="CN502" s="48"/>
      <c r="CO502" s="48"/>
      <c r="CP502" s="48"/>
      <c r="CQ502" s="48"/>
      <c r="CR502" s="48"/>
      <c r="CS502" s="48"/>
      <c r="CT502" s="48"/>
      <c r="CU502" s="48"/>
      <c r="CV502" s="48"/>
      <c r="CW502" s="48"/>
      <c r="CX502" s="48"/>
      <c r="CY502" s="48"/>
      <c r="CZ502" s="48"/>
      <c r="DA502" s="48"/>
      <c r="DB502" s="48"/>
      <c r="DC502" s="48"/>
      <c r="DH502" s="48"/>
      <c r="DI502" s="48"/>
      <c r="DJ502" s="48"/>
      <c r="DL502" s="48"/>
      <c r="DM502" s="48"/>
      <c r="DO502" s="48"/>
      <c r="DQ502" s="48"/>
      <c r="EG502" s="48"/>
      <c r="FQ502" s="255"/>
      <c r="FR502" s="255"/>
      <c r="HR502" s="255"/>
    </row>
    <row r="503" spans="1:226" ht="12.5">
      <c r="A503" s="118"/>
      <c r="B503" s="118"/>
      <c r="C503" s="118"/>
      <c r="D503" s="118"/>
      <c r="E503" s="11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c r="AS503" s="48"/>
      <c r="AT503" s="48"/>
      <c r="AU503" s="48"/>
      <c r="AV503" s="48"/>
      <c r="AW503" s="48"/>
      <c r="AX503" s="48"/>
      <c r="AY503" s="48"/>
      <c r="AZ503" s="48"/>
      <c r="BA503" s="48"/>
      <c r="BB503" s="48"/>
      <c r="BC503" s="48"/>
      <c r="BD503" s="48"/>
      <c r="BE503" s="48"/>
      <c r="BF503" s="48"/>
      <c r="BG503" s="48"/>
      <c r="BH503" s="48"/>
      <c r="BI503" s="48"/>
      <c r="BJ503" s="48"/>
      <c r="BK503" s="48"/>
      <c r="BL503" s="48"/>
      <c r="BM503" s="48"/>
      <c r="BN503" s="48"/>
      <c r="BO503" s="48"/>
      <c r="BP503" s="48"/>
      <c r="BQ503" s="48"/>
      <c r="BR503" s="48"/>
      <c r="BS503" s="48"/>
      <c r="BT503" s="48"/>
      <c r="BU503" s="48"/>
      <c r="BV503" s="48"/>
      <c r="BW503" s="48"/>
      <c r="BX503" s="48"/>
      <c r="BY503" s="48"/>
      <c r="BZ503" s="48"/>
      <c r="CA503" s="48"/>
      <c r="CB503" s="48"/>
      <c r="CC503" s="48"/>
      <c r="CD503" s="48"/>
      <c r="CE503" s="48"/>
      <c r="CF503" s="48"/>
      <c r="CG503" s="48"/>
      <c r="CH503" s="48"/>
      <c r="CI503" s="48"/>
      <c r="CJ503" s="48"/>
      <c r="CK503" s="48"/>
      <c r="CL503" s="48"/>
      <c r="CM503" s="48"/>
      <c r="CN503" s="48"/>
      <c r="CO503" s="48"/>
      <c r="CP503" s="48"/>
      <c r="CQ503" s="48"/>
      <c r="CR503" s="48"/>
      <c r="CS503" s="48"/>
      <c r="CT503" s="48"/>
      <c r="CU503" s="48"/>
      <c r="CV503" s="48"/>
      <c r="CW503" s="48"/>
      <c r="CX503" s="48"/>
      <c r="CY503" s="48"/>
      <c r="CZ503" s="48"/>
      <c r="DA503" s="48"/>
      <c r="DB503" s="48"/>
      <c r="DC503" s="48"/>
      <c r="DH503" s="48"/>
      <c r="DI503" s="48"/>
      <c r="DJ503" s="48"/>
      <c r="DL503" s="48"/>
      <c r="DM503" s="48"/>
      <c r="DO503" s="48"/>
      <c r="DQ503" s="48"/>
      <c r="EG503" s="48"/>
      <c r="FQ503" s="255"/>
      <c r="FR503" s="255"/>
      <c r="HR503" s="255"/>
    </row>
    <row r="504" spans="1:226" ht="12.5">
      <c r="A504" s="118"/>
      <c r="B504" s="118"/>
      <c r="C504" s="118"/>
      <c r="D504" s="118"/>
      <c r="E504" s="11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c r="AT504" s="48"/>
      <c r="AU504" s="48"/>
      <c r="AV504" s="48"/>
      <c r="AW504" s="48"/>
      <c r="AX504" s="48"/>
      <c r="AY504" s="48"/>
      <c r="AZ504" s="48"/>
      <c r="BA504" s="48"/>
      <c r="BB504" s="48"/>
      <c r="BC504" s="48"/>
      <c r="BD504" s="48"/>
      <c r="BE504" s="48"/>
      <c r="BF504" s="48"/>
      <c r="BG504" s="48"/>
      <c r="BH504" s="48"/>
      <c r="BI504" s="48"/>
      <c r="BJ504" s="48"/>
      <c r="BK504" s="48"/>
      <c r="BL504" s="48"/>
      <c r="BM504" s="48"/>
      <c r="BN504" s="48"/>
      <c r="BO504" s="48"/>
      <c r="BP504" s="48"/>
      <c r="BQ504" s="48"/>
      <c r="BR504" s="48"/>
      <c r="BS504" s="48"/>
      <c r="BT504" s="48"/>
      <c r="BU504" s="48"/>
      <c r="BV504" s="48"/>
      <c r="BW504" s="48"/>
      <c r="BX504" s="48"/>
      <c r="BY504" s="48"/>
      <c r="BZ504" s="48"/>
      <c r="CA504" s="48"/>
      <c r="CB504" s="48"/>
      <c r="CC504" s="48"/>
      <c r="CD504" s="48"/>
      <c r="CE504" s="48"/>
      <c r="CF504" s="48"/>
      <c r="CG504" s="48"/>
      <c r="CH504" s="48"/>
      <c r="CI504" s="48"/>
      <c r="CJ504" s="48"/>
      <c r="CK504" s="48"/>
      <c r="CL504" s="48"/>
      <c r="CM504" s="48"/>
      <c r="CN504" s="48"/>
      <c r="CO504" s="48"/>
      <c r="CP504" s="48"/>
      <c r="CQ504" s="48"/>
      <c r="CR504" s="48"/>
      <c r="CS504" s="48"/>
      <c r="CT504" s="48"/>
      <c r="CU504" s="48"/>
      <c r="CV504" s="48"/>
      <c r="CW504" s="48"/>
      <c r="CX504" s="48"/>
      <c r="CY504" s="48"/>
      <c r="CZ504" s="48"/>
      <c r="DA504" s="48"/>
      <c r="DB504" s="48"/>
      <c r="DC504" s="48"/>
      <c r="DH504" s="48"/>
      <c r="DI504" s="48"/>
      <c r="DJ504" s="48"/>
      <c r="DL504" s="48"/>
      <c r="DM504" s="48"/>
      <c r="DO504" s="48"/>
      <c r="DQ504" s="48"/>
      <c r="EG504" s="48"/>
      <c r="FQ504" s="255"/>
      <c r="FR504" s="255"/>
      <c r="HR504" s="255"/>
    </row>
    <row r="505" spans="1:226" ht="12.5">
      <c r="A505" s="118"/>
      <c r="B505" s="118"/>
      <c r="C505" s="118"/>
      <c r="D505" s="118"/>
      <c r="E505" s="11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c r="AS505" s="48"/>
      <c r="AT505" s="48"/>
      <c r="AU505" s="48"/>
      <c r="AV505" s="48"/>
      <c r="AW505" s="48"/>
      <c r="AX505" s="48"/>
      <c r="AY505" s="48"/>
      <c r="AZ505" s="48"/>
      <c r="BA505" s="48"/>
      <c r="BB505" s="48"/>
      <c r="BC505" s="48"/>
      <c r="BD505" s="48"/>
      <c r="BE505" s="48"/>
      <c r="BF505" s="48"/>
      <c r="BG505" s="48"/>
      <c r="BH505" s="48"/>
      <c r="BI505" s="48"/>
      <c r="BJ505" s="48"/>
      <c r="BK505" s="48"/>
      <c r="BL505" s="48"/>
      <c r="BM505" s="48"/>
      <c r="BN505" s="48"/>
      <c r="BO505" s="48"/>
      <c r="BP505" s="48"/>
      <c r="BQ505" s="48"/>
      <c r="BR505" s="48"/>
      <c r="BS505" s="48"/>
      <c r="BT505" s="48"/>
      <c r="BU505" s="48"/>
      <c r="BV505" s="48"/>
      <c r="BW505" s="48"/>
      <c r="BX505" s="48"/>
      <c r="BY505" s="48"/>
      <c r="BZ505" s="48"/>
      <c r="CA505" s="48"/>
      <c r="CB505" s="48"/>
      <c r="CC505" s="48"/>
      <c r="CD505" s="48"/>
      <c r="CE505" s="48"/>
      <c r="CF505" s="48"/>
      <c r="CG505" s="48"/>
      <c r="CH505" s="48"/>
      <c r="CI505" s="48"/>
      <c r="CJ505" s="48"/>
      <c r="CK505" s="48"/>
      <c r="CL505" s="48"/>
      <c r="CM505" s="48"/>
      <c r="CN505" s="48"/>
      <c r="CO505" s="48"/>
      <c r="CP505" s="48"/>
      <c r="CQ505" s="48"/>
      <c r="CR505" s="48"/>
      <c r="CS505" s="48"/>
      <c r="CT505" s="48"/>
      <c r="CU505" s="48"/>
      <c r="CV505" s="48"/>
      <c r="CW505" s="48"/>
      <c r="CX505" s="48"/>
      <c r="CY505" s="48"/>
      <c r="CZ505" s="48"/>
      <c r="DA505" s="48"/>
      <c r="DB505" s="48"/>
      <c r="DC505" s="48"/>
      <c r="DH505" s="48"/>
      <c r="DI505" s="48"/>
      <c r="DJ505" s="48"/>
      <c r="DL505" s="48"/>
      <c r="DM505" s="48"/>
      <c r="DO505" s="48"/>
      <c r="DQ505" s="48"/>
      <c r="EG505" s="48"/>
      <c r="FQ505" s="255"/>
      <c r="FR505" s="255"/>
      <c r="HR505" s="255"/>
    </row>
    <row r="506" spans="1:226" ht="12.5">
      <c r="A506" s="118"/>
      <c r="B506" s="118"/>
      <c r="C506" s="118"/>
      <c r="D506" s="118"/>
      <c r="E506" s="11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c r="AS506" s="48"/>
      <c r="AT506" s="48"/>
      <c r="AU506" s="48"/>
      <c r="AV506" s="48"/>
      <c r="AW506" s="48"/>
      <c r="AX506" s="48"/>
      <c r="AY506" s="48"/>
      <c r="AZ506" s="48"/>
      <c r="BA506" s="48"/>
      <c r="BB506" s="48"/>
      <c r="BC506" s="48"/>
      <c r="BD506" s="48"/>
      <c r="BE506" s="48"/>
      <c r="BF506" s="48"/>
      <c r="BG506" s="48"/>
      <c r="BH506" s="48"/>
      <c r="BI506" s="48"/>
      <c r="BJ506" s="48"/>
      <c r="BK506" s="48"/>
      <c r="BL506" s="48"/>
      <c r="BM506" s="48"/>
      <c r="BN506" s="48"/>
      <c r="BO506" s="48"/>
      <c r="BP506" s="48"/>
      <c r="BQ506" s="48"/>
      <c r="BR506" s="48"/>
      <c r="BS506" s="48"/>
      <c r="BT506" s="48"/>
      <c r="BU506" s="48"/>
      <c r="BV506" s="48"/>
      <c r="BW506" s="48"/>
      <c r="BX506" s="48"/>
      <c r="BY506" s="48"/>
      <c r="BZ506" s="48"/>
      <c r="CA506" s="48"/>
      <c r="CB506" s="48"/>
      <c r="CC506" s="48"/>
      <c r="CD506" s="48"/>
      <c r="CE506" s="48"/>
      <c r="CF506" s="48"/>
      <c r="CG506" s="48"/>
      <c r="CH506" s="48"/>
      <c r="CI506" s="48"/>
      <c r="CJ506" s="48"/>
      <c r="CK506" s="48"/>
      <c r="CL506" s="48"/>
      <c r="CM506" s="48"/>
      <c r="CN506" s="48"/>
      <c r="CO506" s="48"/>
      <c r="CP506" s="48"/>
      <c r="CQ506" s="48"/>
      <c r="CR506" s="48"/>
      <c r="CS506" s="48"/>
      <c r="CT506" s="48"/>
      <c r="CU506" s="48"/>
      <c r="CV506" s="48"/>
      <c r="CW506" s="48"/>
      <c r="CX506" s="48"/>
      <c r="CY506" s="48"/>
      <c r="CZ506" s="48"/>
      <c r="DA506" s="48"/>
      <c r="DB506" s="48"/>
      <c r="DC506" s="48"/>
      <c r="DH506" s="48"/>
      <c r="DI506" s="48"/>
      <c r="DJ506" s="48"/>
      <c r="DL506" s="48"/>
      <c r="DM506" s="48"/>
      <c r="DO506" s="48"/>
      <c r="DQ506" s="48"/>
      <c r="EG506" s="48"/>
      <c r="FQ506" s="255"/>
      <c r="FR506" s="255"/>
      <c r="HR506" s="255"/>
    </row>
    <row r="507" spans="1:226" ht="12.5">
      <c r="A507" s="118"/>
      <c r="B507" s="118"/>
      <c r="C507" s="118"/>
      <c r="D507" s="118"/>
      <c r="E507" s="11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c r="AS507" s="48"/>
      <c r="AT507" s="48"/>
      <c r="AU507" s="48"/>
      <c r="AV507" s="48"/>
      <c r="AW507" s="48"/>
      <c r="AX507" s="48"/>
      <c r="AY507" s="48"/>
      <c r="AZ507" s="48"/>
      <c r="BA507" s="48"/>
      <c r="BB507" s="48"/>
      <c r="BC507" s="48"/>
      <c r="BD507" s="48"/>
      <c r="BE507" s="48"/>
      <c r="BF507" s="48"/>
      <c r="BG507" s="48"/>
      <c r="BH507" s="48"/>
      <c r="BI507" s="48"/>
      <c r="BJ507" s="48"/>
      <c r="BK507" s="48"/>
      <c r="BL507" s="48"/>
      <c r="BM507" s="48"/>
      <c r="BN507" s="48"/>
      <c r="BO507" s="48"/>
      <c r="BP507" s="48"/>
      <c r="BQ507" s="48"/>
      <c r="BR507" s="48"/>
      <c r="BS507" s="48"/>
      <c r="BT507" s="48"/>
      <c r="BU507" s="48"/>
      <c r="BV507" s="48"/>
      <c r="BW507" s="48"/>
      <c r="BX507" s="48"/>
      <c r="BY507" s="48"/>
      <c r="BZ507" s="48"/>
      <c r="CA507" s="48"/>
      <c r="CB507" s="48"/>
      <c r="CC507" s="48"/>
      <c r="CD507" s="48"/>
      <c r="CE507" s="48"/>
      <c r="CF507" s="48"/>
      <c r="CG507" s="48"/>
      <c r="CH507" s="48"/>
      <c r="CI507" s="48"/>
      <c r="CJ507" s="48"/>
      <c r="CK507" s="48"/>
      <c r="CL507" s="48"/>
      <c r="CM507" s="48"/>
      <c r="CN507" s="48"/>
      <c r="CO507" s="48"/>
      <c r="CP507" s="48"/>
      <c r="CQ507" s="48"/>
      <c r="CR507" s="48"/>
      <c r="CS507" s="48"/>
      <c r="CT507" s="48"/>
      <c r="CU507" s="48"/>
      <c r="CV507" s="48"/>
      <c r="CW507" s="48"/>
      <c r="CX507" s="48"/>
      <c r="CY507" s="48"/>
      <c r="CZ507" s="48"/>
      <c r="DA507" s="48"/>
      <c r="DB507" s="48"/>
      <c r="DC507" s="48"/>
      <c r="DH507" s="48"/>
      <c r="DI507" s="48"/>
      <c r="DJ507" s="48"/>
      <c r="DL507" s="48"/>
      <c r="DM507" s="48"/>
      <c r="DO507" s="48"/>
      <c r="DQ507" s="48"/>
      <c r="EG507" s="48"/>
      <c r="FQ507" s="255"/>
      <c r="FR507" s="255"/>
      <c r="HR507" s="255"/>
    </row>
    <row r="508" spans="1:226" ht="12.5">
      <c r="A508" s="118"/>
      <c r="B508" s="118"/>
      <c r="C508" s="118"/>
      <c r="D508" s="118"/>
      <c r="E508" s="11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c r="AS508" s="48"/>
      <c r="AT508" s="48"/>
      <c r="AU508" s="48"/>
      <c r="AV508" s="48"/>
      <c r="AW508" s="48"/>
      <c r="AX508" s="48"/>
      <c r="AY508" s="48"/>
      <c r="AZ508" s="48"/>
      <c r="BA508" s="48"/>
      <c r="BB508" s="48"/>
      <c r="BC508" s="48"/>
      <c r="BD508" s="48"/>
      <c r="BE508" s="48"/>
      <c r="BF508" s="48"/>
      <c r="BG508" s="48"/>
      <c r="BH508" s="48"/>
      <c r="BI508" s="48"/>
      <c r="BJ508" s="48"/>
      <c r="BK508" s="48"/>
      <c r="BL508" s="48"/>
      <c r="BM508" s="48"/>
      <c r="BN508" s="48"/>
      <c r="BO508" s="48"/>
      <c r="BP508" s="48"/>
      <c r="BQ508" s="48"/>
      <c r="BR508" s="48"/>
      <c r="BS508" s="48"/>
      <c r="BT508" s="48"/>
      <c r="BU508" s="48"/>
      <c r="BV508" s="48"/>
      <c r="BW508" s="48"/>
      <c r="BX508" s="48"/>
      <c r="BY508" s="48"/>
      <c r="BZ508" s="48"/>
      <c r="CA508" s="48"/>
      <c r="CB508" s="48"/>
      <c r="CC508" s="48"/>
      <c r="CD508" s="48"/>
      <c r="CE508" s="48"/>
      <c r="CF508" s="48"/>
      <c r="CG508" s="48"/>
      <c r="CH508" s="48"/>
      <c r="CI508" s="48"/>
      <c r="CJ508" s="48"/>
      <c r="CK508" s="48"/>
      <c r="CL508" s="48"/>
      <c r="CM508" s="48"/>
      <c r="CN508" s="48"/>
      <c r="CO508" s="48"/>
      <c r="CP508" s="48"/>
      <c r="CQ508" s="48"/>
      <c r="CR508" s="48"/>
      <c r="CS508" s="48"/>
      <c r="CT508" s="48"/>
      <c r="CU508" s="48"/>
      <c r="CV508" s="48"/>
      <c r="CW508" s="48"/>
      <c r="CX508" s="48"/>
      <c r="CY508" s="48"/>
      <c r="CZ508" s="48"/>
      <c r="DA508" s="48"/>
      <c r="DB508" s="48"/>
      <c r="DC508" s="48"/>
      <c r="DH508" s="48"/>
      <c r="DI508" s="48"/>
      <c r="DJ508" s="48"/>
      <c r="DL508" s="48"/>
      <c r="DM508" s="48"/>
      <c r="DO508" s="48"/>
      <c r="DQ508" s="48"/>
      <c r="EG508" s="48"/>
      <c r="FQ508" s="255"/>
      <c r="FR508" s="255"/>
      <c r="HR508" s="255"/>
    </row>
    <row r="509" spans="1:226" ht="12.5">
      <c r="A509" s="118"/>
      <c r="B509" s="118"/>
      <c r="C509" s="118"/>
      <c r="D509" s="118"/>
      <c r="E509" s="11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c r="AT509" s="48"/>
      <c r="AU509" s="48"/>
      <c r="AV509" s="48"/>
      <c r="AW509" s="48"/>
      <c r="AX509" s="48"/>
      <c r="AY509" s="48"/>
      <c r="AZ509" s="48"/>
      <c r="BA509" s="48"/>
      <c r="BB509" s="48"/>
      <c r="BC509" s="48"/>
      <c r="BD509" s="48"/>
      <c r="BE509" s="48"/>
      <c r="BF509" s="48"/>
      <c r="BG509" s="48"/>
      <c r="BH509" s="48"/>
      <c r="BI509" s="48"/>
      <c r="BJ509" s="48"/>
      <c r="BK509" s="48"/>
      <c r="BL509" s="48"/>
      <c r="BM509" s="48"/>
      <c r="BN509" s="48"/>
      <c r="BO509" s="48"/>
      <c r="BP509" s="48"/>
      <c r="BQ509" s="48"/>
      <c r="BR509" s="48"/>
      <c r="BS509" s="48"/>
      <c r="BT509" s="48"/>
      <c r="BU509" s="48"/>
      <c r="BV509" s="48"/>
      <c r="BW509" s="48"/>
      <c r="BX509" s="48"/>
      <c r="BY509" s="48"/>
      <c r="BZ509" s="48"/>
      <c r="CA509" s="48"/>
      <c r="CB509" s="48"/>
      <c r="CC509" s="48"/>
      <c r="CD509" s="48"/>
      <c r="CE509" s="48"/>
      <c r="CF509" s="48"/>
      <c r="CG509" s="48"/>
      <c r="CH509" s="48"/>
      <c r="CI509" s="48"/>
      <c r="CJ509" s="48"/>
      <c r="CK509" s="48"/>
      <c r="CL509" s="48"/>
      <c r="CM509" s="48"/>
      <c r="CN509" s="48"/>
      <c r="CO509" s="48"/>
      <c r="CP509" s="48"/>
      <c r="CQ509" s="48"/>
      <c r="CR509" s="48"/>
      <c r="CS509" s="48"/>
      <c r="CT509" s="48"/>
      <c r="CU509" s="48"/>
      <c r="CV509" s="48"/>
      <c r="CW509" s="48"/>
      <c r="CX509" s="48"/>
      <c r="CY509" s="48"/>
      <c r="CZ509" s="48"/>
      <c r="DA509" s="48"/>
      <c r="DB509" s="48"/>
      <c r="DC509" s="48"/>
      <c r="DH509" s="48"/>
      <c r="DI509" s="48"/>
      <c r="DJ509" s="48"/>
      <c r="DL509" s="48"/>
      <c r="DM509" s="48"/>
      <c r="DO509" s="48"/>
      <c r="DQ509" s="48"/>
      <c r="EG509" s="48"/>
      <c r="FQ509" s="255"/>
      <c r="FR509" s="255"/>
      <c r="HR509" s="255"/>
    </row>
    <row r="510" spans="1:226" ht="12.5">
      <c r="A510" s="118"/>
      <c r="B510" s="118"/>
      <c r="C510" s="118"/>
      <c r="D510" s="118"/>
      <c r="E510" s="11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c r="AT510" s="48"/>
      <c r="AU510" s="48"/>
      <c r="AV510" s="48"/>
      <c r="AW510" s="48"/>
      <c r="AX510" s="48"/>
      <c r="AY510" s="48"/>
      <c r="AZ510" s="48"/>
      <c r="BA510" s="48"/>
      <c r="BB510" s="48"/>
      <c r="BC510" s="48"/>
      <c r="BD510" s="48"/>
      <c r="BE510" s="48"/>
      <c r="BF510" s="48"/>
      <c r="BG510" s="48"/>
      <c r="BH510" s="48"/>
      <c r="BI510" s="48"/>
      <c r="BJ510" s="48"/>
      <c r="BK510" s="48"/>
      <c r="BL510" s="48"/>
      <c r="BM510" s="48"/>
      <c r="BN510" s="48"/>
      <c r="BO510" s="48"/>
      <c r="BP510" s="48"/>
      <c r="BQ510" s="48"/>
      <c r="BR510" s="48"/>
      <c r="BS510" s="48"/>
      <c r="BT510" s="48"/>
      <c r="BU510" s="48"/>
      <c r="BV510" s="48"/>
      <c r="BW510" s="48"/>
      <c r="BX510" s="48"/>
      <c r="BY510" s="48"/>
      <c r="BZ510" s="48"/>
      <c r="CA510" s="48"/>
      <c r="CB510" s="48"/>
      <c r="CC510" s="48"/>
      <c r="CD510" s="48"/>
      <c r="CE510" s="48"/>
      <c r="CF510" s="48"/>
      <c r="CG510" s="48"/>
      <c r="CH510" s="48"/>
      <c r="CI510" s="48"/>
      <c r="CJ510" s="48"/>
      <c r="CK510" s="48"/>
      <c r="CL510" s="48"/>
      <c r="CM510" s="48"/>
      <c r="CN510" s="48"/>
      <c r="CO510" s="48"/>
      <c r="CP510" s="48"/>
      <c r="CQ510" s="48"/>
      <c r="CR510" s="48"/>
      <c r="CS510" s="48"/>
      <c r="CT510" s="48"/>
      <c r="CU510" s="48"/>
      <c r="CV510" s="48"/>
      <c r="CW510" s="48"/>
      <c r="CX510" s="48"/>
      <c r="CY510" s="48"/>
      <c r="CZ510" s="48"/>
      <c r="DA510" s="48"/>
      <c r="DB510" s="48"/>
      <c r="DC510" s="48"/>
      <c r="DH510" s="48"/>
      <c r="DI510" s="48"/>
      <c r="DJ510" s="48"/>
      <c r="DL510" s="48"/>
      <c r="DM510" s="48"/>
      <c r="DO510" s="48"/>
      <c r="DQ510" s="48"/>
      <c r="EG510" s="48"/>
      <c r="FQ510" s="255"/>
      <c r="FR510" s="255"/>
      <c r="HR510" s="255"/>
    </row>
    <row r="511" spans="1:226" ht="12.5">
      <c r="A511" s="118"/>
      <c r="B511" s="118"/>
      <c r="C511" s="118"/>
      <c r="D511" s="118"/>
      <c r="E511" s="11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c r="AX511" s="48"/>
      <c r="AY511" s="48"/>
      <c r="AZ511" s="48"/>
      <c r="BA511" s="48"/>
      <c r="BB511" s="48"/>
      <c r="BC511" s="48"/>
      <c r="BD511" s="48"/>
      <c r="BE511" s="48"/>
      <c r="BF511" s="48"/>
      <c r="BG511" s="48"/>
      <c r="BH511" s="48"/>
      <c r="BI511" s="48"/>
      <c r="BJ511" s="48"/>
      <c r="BK511" s="48"/>
      <c r="BL511" s="48"/>
      <c r="BM511" s="48"/>
      <c r="BN511" s="48"/>
      <c r="BO511" s="48"/>
      <c r="BP511" s="48"/>
      <c r="BQ511" s="48"/>
      <c r="BR511" s="48"/>
      <c r="BS511" s="48"/>
      <c r="BT511" s="48"/>
      <c r="BU511" s="48"/>
      <c r="BV511" s="48"/>
      <c r="BW511" s="48"/>
      <c r="BX511" s="48"/>
      <c r="BY511" s="48"/>
      <c r="BZ511" s="48"/>
      <c r="CA511" s="48"/>
      <c r="CB511" s="48"/>
      <c r="CC511" s="48"/>
      <c r="CD511" s="48"/>
      <c r="CE511" s="48"/>
      <c r="CF511" s="48"/>
      <c r="CG511" s="48"/>
      <c r="CH511" s="48"/>
      <c r="CI511" s="48"/>
      <c r="CJ511" s="48"/>
      <c r="CK511" s="48"/>
      <c r="CL511" s="48"/>
      <c r="CM511" s="48"/>
      <c r="CN511" s="48"/>
      <c r="CO511" s="48"/>
      <c r="CP511" s="48"/>
      <c r="CQ511" s="48"/>
      <c r="CR511" s="48"/>
      <c r="CS511" s="48"/>
      <c r="CT511" s="48"/>
      <c r="CU511" s="48"/>
      <c r="CV511" s="48"/>
      <c r="CW511" s="48"/>
      <c r="CX511" s="48"/>
      <c r="CY511" s="48"/>
      <c r="CZ511" s="48"/>
      <c r="DA511" s="48"/>
      <c r="DB511" s="48"/>
      <c r="DC511" s="48"/>
      <c r="DH511" s="48"/>
      <c r="DI511" s="48"/>
      <c r="DJ511" s="48"/>
      <c r="DL511" s="48"/>
      <c r="DM511" s="48"/>
      <c r="DO511" s="48"/>
      <c r="DQ511" s="48"/>
      <c r="EG511" s="48"/>
      <c r="FQ511" s="255"/>
      <c r="FR511" s="255"/>
      <c r="HR511" s="255"/>
    </row>
    <row r="512" spans="1:226" ht="12.5">
      <c r="A512" s="118"/>
      <c r="B512" s="118"/>
      <c r="C512" s="118"/>
      <c r="D512" s="118"/>
      <c r="E512" s="11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c r="AT512" s="48"/>
      <c r="AU512" s="48"/>
      <c r="AV512" s="48"/>
      <c r="AW512" s="48"/>
      <c r="AX512" s="48"/>
      <c r="AY512" s="48"/>
      <c r="AZ512" s="48"/>
      <c r="BA512" s="48"/>
      <c r="BB512" s="48"/>
      <c r="BC512" s="48"/>
      <c r="BD512" s="48"/>
      <c r="BE512" s="48"/>
      <c r="BF512" s="48"/>
      <c r="BG512" s="48"/>
      <c r="BH512" s="48"/>
      <c r="BI512" s="48"/>
      <c r="BJ512" s="48"/>
      <c r="BK512" s="48"/>
      <c r="BL512" s="48"/>
      <c r="BM512" s="48"/>
      <c r="BN512" s="48"/>
      <c r="BO512" s="48"/>
      <c r="BP512" s="48"/>
      <c r="BQ512" s="48"/>
      <c r="BR512" s="48"/>
      <c r="BS512" s="48"/>
      <c r="BT512" s="48"/>
      <c r="BU512" s="48"/>
      <c r="BV512" s="48"/>
      <c r="BW512" s="48"/>
      <c r="BX512" s="48"/>
      <c r="BY512" s="48"/>
      <c r="BZ512" s="48"/>
      <c r="CA512" s="48"/>
      <c r="CB512" s="48"/>
      <c r="CC512" s="48"/>
      <c r="CD512" s="48"/>
      <c r="CE512" s="48"/>
      <c r="CF512" s="48"/>
      <c r="CG512" s="48"/>
      <c r="CH512" s="48"/>
      <c r="CI512" s="48"/>
      <c r="CJ512" s="48"/>
      <c r="CK512" s="48"/>
      <c r="CL512" s="48"/>
      <c r="CM512" s="48"/>
      <c r="CN512" s="48"/>
      <c r="CO512" s="48"/>
      <c r="CP512" s="48"/>
      <c r="CQ512" s="48"/>
      <c r="CR512" s="48"/>
      <c r="CS512" s="48"/>
      <c r="CT512" s="48"/>
      <c r="CU512" s="48"/>
      <c r="CV512" s="48"/>
      <c r="CW512" s="48"/>
      <c r="CX512" s="48"/>
      <c r="CY512" s="48"/>
      <c r="CZ512" s="48"/>
      <c r="DA512" s="48"/>
      <c r="DB512" s="48"/>
      <c r="DC512" s="48"/>
      <c r="DH512" s="48"/>
      <c r="DI512" s="48"/>
      <c r="DJ512" s="48"/>
      <c r="DL512" s="48"/>
      <c r="DM512" s="48"/>
      <c r="DO512" s="48"/>
      <c r="DQ512" s="48"/>
      <c r="EG512" s="48"/>
      <c r="FQ512" s="255"/>
      <c r="FR512" s="255"/>
      <c r="HR512" s="255"/>
    </row>
    <row r="513" spans="1:226" ht="12.5">
      <c r="A513" s="118"/>
      <c r="B513" s="118"/>
      <c r="C513" s="118"/>
      <c r="D513" s="118"/>
      <c r="E513" s="11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c r="AX513" s="48"/>
      <c r="AY513" s="48"/>
      <c r="AZ513" s="48"/>
      <c r="BA513" s="48"/>
      <c r="BB513" s="48"/>
      <c r="BC513" s="48"/>
      <c r="BD513" s="48"/>
      <c r="BE513" s="48"/>
      <c r="BF513" s="48"/>
      <c r="BG513" s="48"/>
      <c r="BH513" s="48"/>
      <c r="BI513" s="48"/>
      <c r="BJ513" s="48"/>
      <c r="BK513" s="48"/>
      <c r="BL513" s="48"/>
      <c r="BM513" s="48"/>
      <c r="BN513" s="48"/>
      <c r="BO513" s="48"/>
      <c r="BP513" s="48"/>
      <c r="BQ513" s="48"/>
      <c r="BR513" s="48"/>
      <c r="BS513" s="48"/>
      <c r="BT513" s="48"/>
      <c r="BU513" s="48"/>
      <c r="BV513" s="48"/>
      <c r="BW513" s="48"/>
      <c r="BX513" s="48"/>
      <c r="BY513" s="48"/>
      <c r="BZ513" s="48"/>
      <c r="CA513" s="48"/>
      <c r="CB513" s="48"/>
      <c r="CC513" s="48"/>
      <c r="CD513" s="48"/>
      <c r="CE513" s="48"/>
      <c r="CF513" s="48"/>
      <c r="CG513" s="48"/>
      <c r="CH513" s="48"/>
      <c r="CI513" s="48"/>
      <c r="CJ513" s="48"/>
      <c r="CK513" s="48"/>
      <c r="CL513" s="48"/>
      <c r="CM513" s="48"/>
      <c r="CN513" s="48"/>
      <c r="CO513" s="48"/>
      <c r="CP513" s="48"/>
      <c r="CQ513" s="48"/>
      <c r="CR513" s="48"/>
      <c r="CS513" s="48"/>
      <c r="CT513" s="48"/>
      <c r="CU513" s="48"/>
      <c r="CV513" s="48"/>
      <c r="CW513" s="48"/>
      <c r="CX513" s="48"/>
      <c r="CY513" s="48"/>
      <c r="CZ513" s="48"/>
      <c r="DA513" s="48"/>
      <c r="DB513" s="48"/>
      <c r="DC513" s="48"/>
      <c r="DH513" s="48"/>
      <c r="DI513" s="48"/>
      <c r="DJ513" s="48"/>
      <c r="DL513" s="48"/>
      <c r="DM513" s="48"/>
      <c r="DO513" s="48"/>
      <c r="DQ513" s="48"/>
      <c r="EG513" s="48"/>
      <c r="FQ513" s="255"/>
      <c r="FR513" s="255"/>
      <c r="HR513" s="255"/>
    </row>
    <row r="514" spans="1:226" ht="12.5">
      <c r="A514" s="118"/>
      <c r="B514" s="118"/>
      <c r="C514" s="118"/>
      <c r="D514" s="118"/>
      <c r="E514" s="11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c r="AS514" s="48"/>
      <c r="AT514" s="48"/>
      <c r="AU514" s="48"/>
      <c r="AV514" s="48"/>
      <c r="AW514" s="48"/>
      <c r="AX514" s="48"/>
      <c r="AY514" s="48"/>
      <c r="AZ514" s="48"/>
      <c r="BA514" s="48"/>
      <c r="BB514" s="48"/>
      <c r="BC514" s="48"/>
      <c r="BD514" s="48"/>
      <c r="BE514" s="48"/>
      <c r="BF514" s="48"/>
      <c r="BG514" s="48"/>
      <c r="BH514" s="48"/>
      <c r="BI514" s="48"/>
      <c r="BJ514" s="48"/>
      <c r="BK514" s="48"/>
      <c r="BL514" s="48"/>
      <c r="BM514" s="48"/>
      <c r="BN514" s="48"/>
      <c r="BO514" s="48"/>
      <c r="BP514" s="48"/>
      <c r="BQ514" s="48"/>
      <c r="BR514" s="48"/>
      <c r="BS514" s="48"/>
      <c r="BT514" s="48"/>
      <c r="BU514" s="48"/>
      <c r="BV514" s="48"/>
      <c r="BW514" s="48"/>
      <c r="BX514" s="48"/>
      <c r="BY514" s="48"/>
      <c r="BZ514" s="48"/>
      <c r="CA514" s="48"/>
      <c r="CB514" s="48"/>
      <c r="CC514" s="48"/>
      <c r="CD514" s="48"/>
      <c r="CE514" s="48"/>
      <c r="CF514" s="48"/>
      <c r="CG514" s="48"/>
      <c r="CH514" s="48"/>
      <c r="CI514" s="48"/>
      <c r="CJ514" s="48"/>
      <c r="CK514" s="48"/>
      <c r="CL514" s="48"/>
      <c r="CM514" s="48"/>
      <c r="CN514" s="48"/>
      <c r="CO514" s="48"/>
      <c r="CP514" s="48"/>
      <c r="CQ514" s="48"/>
      <c r="CR514" s="48"/>
      <c r="CS514" s="48"/>
      <c r="CT514" s="48"/>
      <c r="CU514" s="48"/>
      <c r="CV514" s="48"/>
      <c r="CW514" s="48"/>
      <c r="CX514" s="48"/>
      <c r="CY514" s="48"/>
      <c r="CZ514" s="48"/>
      <c r="DA514" s="48"/>
      <c r="DB514" s="48"/>
      <c r="DC514" s="48"/>
      <c r="DH514" s="48"/>
      <c r="DI514" s="48"/>
      <c r="DJ514" s="48"/>
      <c r="DL514" s="48"/>
      <c r="DM514" s="48"/>
      <c r="DO514" s="48"/>
      <c r="DQ514" s="48"/>
      <c r="EG514" s="48"/>
      <c r="FQ514" s="255"/>
      <c r="FR514" s="255"/>
      <c r="HR514" s="255"/>
    </row>
    <row r="515" spans="1:226" ht="12.5">
      <c r="A515" s="118"/>
      <c r="B515" s="118"/>
      <c r="C515" s="118"/>
      <c r="D515" s="118"/>
      <c r="E515" s="11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c r="AX515" s="48"/>
      <c r="AY515" s="48"/>
      <c r="AZ515" s="48"/>
      <c r="BA515" s="48"/>
      <c r="BB515" s="48"/>
      <c r="BC515" s="48"/>
      <c r="BD515" s="48"/>
      <c r="BE515" s="48"/>
      <c r="BF515" s="48"/>
      <c r="BG515" s="48"/>
      <c r="BH515" s="48"/>
      <c r="BI515" s="48"/>
      <c r="BJ515" s="48"/>
      <c r="BK515" s="48"/>
      <c r="BL515" s="48"/>
      <c r="BM515" s="48"/>
      <c r="BN515" s="48"/>
      <c r="BO515" s="48"/>
      <c r="BP515" s="48"/>
      <c r="BQ515" s="48"/>
      <c r="BR515" s="48"/>
      <c r="BS515" s="48"/>
      <c r="BT515" s="48"/>
      <c r="BU515" s="48"/>
      <c r="BV515" s="48"/>
      <c r="BW515" s="48"/>
      <c r="BX515" s="48"/>
      <c r="BY515" s="48"/>
      <c r="BZ515" s="48"/>
      <c r="CA515" s="48"/>
      <c r="CB515" s="48"/>
      <c r="CC515" s="48"/>
      <c r="CD515" s="48"/>
      <c r="CE515" s="48"/>
      <c r="CF515" s="48"/>
      <c r="CG515" s="48"/>
      <c r="CH515" s="48"/>
      <c r="CI515" s="48"/>
      <c r="CJ515" s="48"/>
      <c r="CK515" s="48"/>
      <c r="CL515" s="48"/>
      <c r="CM515" s="48"/>
      <c r="CN515" s="48"/>
      <c r="CO515" s="48"/>
      <c r="CP515" s="48"/>
      <c r="CQ515" s="48"/>
      <c r="CR515" s="48"/>
      <c r="CS515" s="48"/>
      <c r="CT515" s="48"/>
      <c r="CU515" s="48"/>
      <c r="CV515" s="48"/>
      <c r="CW515" s="48"/>
      <c r="CX515" s="48"/>
      <c r="CY515" s="48"/>
      <c r="CZ515" s="48"/>
      <c r="DA515" s="48"/>
      <c r="DB515" s="48"/>
      <c r="DC515" s="48"/>
      <c r="DH515" s="48"/>
      <c r="DI515" s="48"/>
      <c r="DJ515" s="48"/>
      <c r="DL515" s="48"/>
      <c r="DM515" s="48"/>
      <c r="DO515" s="48"/>
      <c r="DQ515" s="48"/>
      <c r="EG515" s="48"/>
      <c r="FQ515" s="255"/>
      <c r="FR515" s="255"/>
      <c r="HR515" s="255"/>
    </row>
    <row r="516" spans="1:226" ht="12.5">
      <c r="A516" s="118"/>
      <c r="B516" s="118"/>
      <c r="C516" s="118"/>
      <c r="D516" s="118"/>
      <c r="E516" s="11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c r="AX516" s="48"/>
      <c r="AY516" s="48"/>
      <c r="AZ516" s="48"/>
      <c r="BA516" s="48"/>
      <c r="BB516" s="48"/>
      <c r="BC516" s="48"/>
      <c r="BD516" s="48"/>
      <c r="BE516" s="48"/>
      <c r="BF516" s="48"/>
      <c r="BG516" s="48"/>
      <c r="BH516" s="48"/>
      <c r="BI516" s="48"/>
      <c r="BJ516" s="48"/>
      <c r="BK516" s="48"/>
      <c r="BL516" s="48"/>
      <c r="BM516" s="48"/>
      <c r="BN516" s="48"/>
      <c r="BO516" s="48"/>
      <c r="BP516" s="48"/>
      <c r="BQ516" s="48"/>
      <c r="BR516" s="48"/>
      <c r="BS516" s="48"/>
      <c r="BT516" s="48"/>
      <c r="BU516" s="48"/>
      <c r="BV516" s="48"/>
      <c r="BW516" s="48"/>
      <c r="BX516" s="48"/>
      <c r="BY516" s="48"/>
      <c r="BZ516" s="48"/>
      <c r="CA516" s="48"/>
      <c r="CB516" s="48"/>
      <c r="CC516" s="48"/>
      <c r="CD516" s="48"/>
      <c r="CE516" s="48"/>
      <c r="CF516" s="48"/>
      <c r="CG516" s="48"/>
      <c r="CH516" s="48"/>
      <c r="CI516" s="48"/>
      <c r="CJ516" s="48"/>
      <c r="CK516" s="48"/>
      <c r="CL516" s="48"/>
      <c r="CM516" s="48"/>
      <c r="CN516" s="48"/>
      <c r="CO516" s="48"/>
      <c r="CP516" s="48"/>
      <c r="CQ516" s="48"/>
      <c r="CR516" s="48"/>
      <c r="CS516" s="48"/>
      <c r="CT516" s="48"/>
      <c r="CU516" s="48"/>
      <c r="CV516" s="48"/>
      <c r="CW516" s="48"/>
      <c r="CX516" s="48"/>
      <c r="CY516" s="48"/>
      <c r="CZ516" s="48"/>
      <c r="DA516" s="48"/>
      <c r="DB516" s="48"/>
      <c r="DC516" s="48"/>
      <c r="DH516" s="48"/>
      <c r="DI516" s="48"/>
      <c r="DJ516" s="48"/>
      <c r="DL516" s="48"/>
      <c r="DM516" s="48"/>
      <c r="DO516" s="48"/>
      <c r="DQ516" s="48"/>
      <c r="EG516" s="48"/>
      <c r="FQ516" s="255"/>
      <c r="FR516" s="255"/>
      <c r="HR516" s="255"/>
    </row>
    <row r="517" spans="1:226" ht="12.5">
      <c r="A517" s="118"/>
      <c r="B517" s="118"/>
      <c r="C517" s="118"/>
      <c r="D517" s="118"/>
      <c r="E517" s="11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c r="AX517" s="48"/>
      <c r="AY517" s="48"/>
      <c r="AZ517" s="48"/>
      <c r="BA517" s="48"/>
      <c r="BB517" s="48"/>
      <c r="BC517" s="48"/>
      <c r="BD517" s="48"/>
      <c r="BE517" s="48"/>
      <c r="BF517" s="48"/>
      <c r="BG517" s="48"/>
      <c r="BH517" s="48"/>
      <c r="BI517" s="48"/>
      <c r="BJ517" s="48"/>
      <c r="BK517" s="48"/>
      <c r="BL517" s="48"/>
      <c r="BM517" s="48"/>
      <c r="BN517" s="48"/>
      <c r="BO517" s="48"/>
      <c r="BP517" s="48"/>
      <c r="BQ517" s="48"/>
      <c r="BR517" s="48"/>
      <c r="BS517" s="48"/>
      <c r="BT517" s="48"/>
      <c r="BU517" s="48"/>
      <c r="BV517" s="48"/>
      <c r="BW517" s="48"/>
      <c r="BX517" s="48"/>
      <c r="BY517" s="48"/>
      <c r="BZ517" s="48"/>
      <c r="CA517" s="48"/>
      <c r="CB517" s="48"/>
      <c r="CC517" s="48"/>
      <c r="CD517" s="48"/>
      <c r="CE517" s="48"/>
      <c r="CF517" s="48"/>
      <c r="CG517" s="48"/>
      <c r="CH517" s="48"/>
      <c r="CI517" s="48"/>
      <c r="CJ517" s="48"/>
      <c r="CK517" s="48"/>
      <c r="CL517" s="48"/>
      <c r="CM517" s="48"/>
      <c r="CN517" s="48"/>
      <c r="CO517" s="48"/>
      <c r="CP517" s="48"/>
      <c r="CQ517" s="48"/>
      <c r="CR517" s="48"/>
      <c r="CS517" s="48"/>
      <c r="CT517" s="48"/>
      <c r="CU517" s="48"/>
      <c r="CV517" s="48"/>
      <c r="CW517" s="48"/>
      <c r="CX517" s="48"/>
      <c r="CY517" s="48"/>
      <c r="CZ517" s="48"/>
      <c r="DA517" s="48"/>
      <c r="DB517" s="48"/>
      <c r="DC517" s="48"/>
      <c r="DH517" s="48"/>
      <c r="DI517" s="48"/>
      <c r="DJ517" s="48"/>
      <c r="DL517" s="48"/>
      <c r="DM517" s="48"/>
      <c r="DO517" s="48"/>
      <c r="DQ517" s="48"/>
      <c r="EG517" s="48"/>
      <c r="FQ517" s="255"/>
      <c r="FR517" s="255"/>
      <c r="HR517" s="255"/>
    </row>
    <row r="518" spans="1:226" ht="12.5">
      <c r="A518" s="118"/>
      <c r="B518" s="118"/>
      <c r="C518" s="118"/>
      <c r="D518" s="118"/>
      <c r="E518" s="11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c r="AX518" s="48"/>
      <c r="AY518" s="48"/>
      <c r="AZ518" s="48"/>
      <c r="BA518" s="48"/>
      <c r="BB518" s="48"/>
      <c r="BC518" s="48"/>
      <c r="BD518" s="48"/>
      <c r="BE518" s="48"/>
      <c r="BF518" s="48"/>
      <c r="BG518" s="48"/>
      <c r="BH518" s="48"/>
      <c r="BI518" s="48"/>
      <c r="BJ518" s="48"/>
      <c r="BK518" s="48"/>
      <c r="BL518" s="48"/>
      <c r="BM518" s="48"/>
      <c r="BN518" s="48"/>
      <c r="BO518" s="48"/>
      <c r="BP518" s="48"/>
      <c r="BQ518" s="48"/>
      <c r="BR518" s="48"/>
      <c r="BS518" s="48"/>
      <c r="BT518" s="48"/>
      <c r="BU518" s="48"/>
      <c r="BV518" s="48"/>
      <c r="BW518" s="48"/>
      <c r="BX518" s="48"/>
      <c r="BY518" s="48"/>
      <c r="BZ518" s="48"/>
      <c r="CA518" s="48"/>
      <c r="CB518" s="48"/>
      <c r="CC518" s="48"/>
      <c r="CD518" s="48"/>
      <c r="CE518" s="48"/>
      <c r="CF518" s="48"/>
      <c r="CG518" s="48"/>
      <c r="CH518" s="48"/>
      <c r="CI518" s="48"/>
      <c r="CJ518" s="48"/>
      <c r="CK518" s="48"/>
      <c r="CL518" s="48"/>
      <c r="CM518" s="48"/>
      <c r="CN518" s="48"/>
      <c r="CO518" s="48"/>
      <c r="CP518" s="48"/>
      <c r="CQ518" s="48"/>
      <c r="CR518" s="48"/>
      <c r="CS518" s="48"/>
      <c r="CT518" s="48"/>
      <c r="CU518" s="48"/>
      <c r="CV518" s="48"/>
      <c r="CW518" s="48"/>
      <c r="CX518" s="48"/>
      <c r="CY518" s="48"/>
      <c r="CZ518" s="48"/>
      <c r="DA518" s="48"/>
      <c r="DB518" s="48"/>
      <c r="DC518" s="48"/>
      <c r="DH518" s="48"/>
      <c r="DI518" s="48"/>
      <c r="DJ518" s="48"/>
      <c r="DL518" s="48"/>
      <c r="DM518" s="48"/>
      <c r="DO518" s="48"/>
      <c r="DQ518" s="48"/>
      <c r="EG518" s="48"/>
      <c r="FQ518" s="255"/>
      <c r="FR518" s="255"/>
      <c r="HR518" s="255"/>
    </row>
    <row r="519" spans="1:226" ht="12.5">
      <c r="A519" s="118"/>
      <c r="B519" s="118"/>
      <c r="C519" s="118"/>
      <c r="D519" s="118"/>
      <c r="E519" s="11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c r="AX519" s="48"/>
      <c r="AY519" s="48"/>
      <c r="AZ519" s="48"/>
      <c r="BA519" s="48"/>
      <c r="BB519" s="48"/>
      <c r="BC519" s="48"/>
      <c r="BD519" s="48"/>
      <c r="BE519" s="48"/>
      <c r="BF519" s="48"/>
      <c r="BG519" s="48"/>
      <c r="BH519" s="48"/>
      <c r="BI519" s="48"/>
      <c r="BJ519" s="48"/>
      <c r="BK519" s="48"/>
      <c r="BL519" s="48"/>
      <c r="BM519" s="48"/>
      <c r="BN519" s="48"/>
      <c r="BO519" s="48"/>
      <c r="BP519" s="48"/>
      <c r="BQ519" s="48"/>
      <c r="BR519" s="48"/>
      <c r="BS519" s="48"/>
      <c r="BT519" s="48"/>
      <c r="BU519" s="48"/>
      <c r="BV519" s="48"/>
      <c r="BW519" s="48"/>
      <c r="BX519" s="48"/>
      <c r="BY519" s="48"/>
      <c r="BZ519" s="48"/>
      <c r="CA519" s="48"/>
      <c r="CB519" s="48"/>
      <c r="CC519" s="48"/>
      <c r="CD519" s="48"/>
      <c r="CE519" s="48"/>
      <c r="CF519" s="48"/>
      <c r="CG519" s="48"/>
      <c r="CH519" s="48"/>
      <c r="CI519" s="48"/>
      <c r="CJ519" s="48"/>
      <c r="CK519" s="48"/>
      <c r="CL519" s="48"/>
      <c r="CM519" s="48"/>
      <c r="CN519" s="48"/>
      <c r="CO519" s="48"/>
      <c r="CP519" s="48"/>
      <c r="CQ519" s="48"/>
      <c r="CR519" s="48"/>
      <c r="CS519" s="48"/>
      <c r="CT519" s="48"/>
      <c r="CU519" s="48"/>
      <c r="CV519" s="48"/>
      <c r="CW519" s="48"/>
      <c r="CX519" s="48"/>
      <c r="CY519" s="48"/>
      <c r="CZ519" s="48"/>
      <c r="DA519" s="48"/>
      <c r="DB519" s="48"/>
      <c r="DC519" s="48"/>
      <c r="DH519" s="48"/>
      <c r="DI519" s="48"/>
      <c r="DJ519" s="48"/>
      <c r="DL519" s="48"/>
      <c r="DM519" s="48"/>
      <c r="DO519" s="48"/>
      <c r="DQ519" s="48"/>
      <c r="EG519" s="48"/>
      <c r="FQ519" s="255"/>
      <c r="FR519" s="255"/>
      <c r="HR519" s="255"/>
    </row>
    <row r="520" spans="1:226" ht="12.5">
      <c r="A520" s="118"/>
      <c r="B520" s="118"/>
      <c r="C520" s="118"/>
      <c r="D520" s="118"/>
      <c r="E520" s="11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c r="AS520" s="48"/>
      <c r="AT520" s="48"/>
      <c r="AU520" s="48"/>
      <c r="AV520" s="48"/>
      <c r="AW520" s="48"/>
      <c r="AX520" s="48"/>
      <c r="AY520" s="48"/>
      <c r="AZ520" s="48"/>
      <c r="BA520" s="48"/>
      <c r="BB520" s="48"/>
      <c r="BC520" s="48"/>
      <c r="BD520" s="48"/>
      <c r="BE520" s="48"/>
      <c r="BF520" s="48"/>
      <c r="BG520" s="48"/>
      <c r="BH520" s="48"/>
      <c r="BI520" s="48"/>
      <c r="BJ520" s="48"/>
      <c r="BK520" s="48"/>
      <c r="BL520" s="48"/>
      <c r="BM520" s="48"/>
      <c r="BN520" s="48"/>
      <c r="BO520" s="48"/>
      <c r="BP520" s="48"/>
      <c r="BQ520" s="48"/>
      <c r="BR520" s="48"/>
      <c r="BS520" s="48"/>
      <c r="BT520" s="48"/>
      <c r="BU520" s="48"/>
      <c r="BV520" s="48"/>
      <c r="BW520" s="48"/>
      <c r="BX520" s="48"/>
      <c r="BY520" s="48"/>
      <c r="BZ520" s="48"/>
      <c r="CA520" s="48"/>
      <c r="CB520" s="48"/>
      <c r="CC520" s="48"/>
      <c r="CD520" s="48"/>
      <c r="CE520" s="48"/>
      <c r="CF520" s="48"/>
      <c r="CG520" s="48"/>
      <c r="CH520" s="48"/>
      <c r="CI520" s="48"/>
      <c r="CJ520" s="48"/>
      <c r="CK520" s="48"/>
      <c r="CL520" s="48"/>
      <c r="CM520" s="48"/>
      <c r="CN520" s="48"/>
      <c r="CO520" s="48"/>
      <c r="CP520" s="48"/>
      <c r="CQ520" s="48"/>
      <c r="CR520" s="48"/>
      <c r="CS520" s="48"/>
      <c r="CT520" s="48"/>
      <c r="CU520" s="48"/>
      <c r="CV520" s="48"/>
      <c r="CW520" s="48"/>
      <c r="CX520" s="48"/>
      <c r="CY520" s="48"/>
      <c r="CZ520" s="48"/>
      <c r="DA520" s="48"/>
      <c r="DB520" s="48"/>
      <c r="DC520" s="48"/>
      <c r="DH520" s="48"/>
      <c r="DI520" s="48"/>
      <c r="DJ520" s="48"/>
      <c r="DL520" s="48"/>
      <c r="DM520" s="48"/>
      <c r="DO520" s="48"/>
      <c r="DQ520" s="48"/>
      <c r="EG520" s="48"/>
      <c r="FQ520" s="255"/>
      <c r="FR520" s="255"/>
      <c r="HR520" s="255"/>
    </row>
    <row r="521" spans="1:226" ht="12.5">
      <c r="A521" s="118"/>
      <c r="B521" s="118"/>
      <c r="C521" s="118"/>
      <c r="D521" s="118"/>
      <c r="E521" s="11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c r="AX521" s="48"/>
      <c r="AY521" s="48"/>
      <c r="AZ521" s="48"/>
      <c r="BA521" s="48"/>
      <c r="BB521" s="48"/>
      <c r="BC521" s="48"/>
      <c r="BD521" s="48"/>
      <c r="BE521" s="48"/>
      <c r="BF521" s="48"/>
      <c r="BG521" s="48"/>
      <c r="BH521" s="48"/>
      <c r="BI521" s="48"/>
      <c r="BJ521" s="48"/>
      <c r="BK521" s="48"/>
      <c r="BL521" s="48"/>
      <c r="BM521" s="48"/>
      <c r="BN521" s="48"/>
      <c r="BO521" s="48"/>
      <c r="BP521" s="48"/>
      <c r="BQ521" s="48"/>
      <c r="BR521" s="48"/>
      <c r="BS521" s="48"/>
      <c r="BT521" s="48"/>
      <c r="BU521" s="48"/>
      <c r="BV521" s="48"/>
      <c r="BW521" s="48"/>
      <c r="BX521" s="48"/>
      <c r="BY521" s="48"/>
      <c r="BZ521" s="48"/>
      <c r="CA521" s="48"/>
      <c r="CB521" s="48"/>
      <c r="CC521" s="48"/>
      <c r="CD521" s="48"/>
      <c r="CE521" s="48"/>
      <c r="CF521" s="48"/>
      <c r="CG521" s="48"/>
      <c r="CH521" s="48"/>
      <c r="CI521" s="48"/>
      <c r="CJ521" s="48"/>
      <c r="CK521" s="48"/>
      <c r="CL521" s="48"/>
      <c r="CM521" s="48"/>
      <c r="CN521" s="48"/>
      <c r="CO521" s="48"/>
      <c r="CP521" s="48"/>
      <c r="CQ521" s="48"/>
      <c r="CR521" s="48"/>
      <c r="CS521" s="48"/>
      <c r="CT521" s="48"/>
      <c r="CU521" s="48"/>
      <c r="CV521" s="48"/>
      <c r="CW521" s="48"/>
      <c r="CX521" s="48"/>
      <c r="CY521" s="48"/>
      <c r="CZ521" s="48"/>
      <c r="DA521" s="48"/>
      <c r="DB521" s="48"/>
      <c r="DC521" s="48"/>
      <c r="DH521" s="48"/>
      <c r="DI521" s="48"/>
      <c r="DJ521" s="48"/>
      <c r="DL521" s="48"/>
      <c r="DM521" s="48"/>
      <c r="DO521" s="48"/>
      <c r="DQ521" s="48"/>
      <c r="EG521" s="48"/>
      <c r="FQ521" s="255"/>
      <c r="FR521" s="255"/>
      <c r="HR521" s="255"/>
    </row>
    <row r="522" spans="1:226" ht="12.5">
      <c r="A522" s="118"/>
      <c r="B522" s="118"/>
      <c r="C522" s="118"/>
      <c r="D522" s="118"/>
      <c r="E522" s="11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c r="AX522" s="48"/>
      <c r="AY522" s="48"/>
      <c r="AZ522" s="48"/>
      <c r="BA522" s="48"/>
      <c r="BB522" s="48"/>
      <c r="BC522" s="48"/>
      <c r="BD522" s="48"/>
      <c r="BE522" s="48"/>
      <c r="BF522" s="48"/>
      <c r="BG522" s="48"/>
      <c r="BH522" s="48"/>
      <c r="BI522" s="48"/>
      <c r="BJ522" s="48"/>
      <c r="BK522" s="48"/>
      <c r="BL522" s="48"/>
      <c r="BM522" s="48"/>
      <c r="BN522" s="48"/>
      <c r="BO522" s="48"/>
      <c r="BP522" s="48"/>
      <c r="BQ522" s="48"/>
      <c r="BR522" s="48"/>
      <c r="BS522" s="48"/>
      <c r="BT522" s="48"/>
      <c r="BU522" s="48"/>
      <c r="BV522" s="48"/>
      <c r="BW522" s="48"/>
      <c r="BX522" s="48"/>
      <c r="BY522" s="48"/>
      <c r="BZ522" s="48"/>
      <c r="CA522" s="48"/>
      <c r="CB522" s="48"/>
      <c r="CC522" s="48"/>
      <c r="CD522" s="48"/>
      <c r="CE522" s="48"/>
      <c r="CF522" s="48"/>
      <c r="CG522" s="48"/>
      <c r="CH522" s="48"/>
      <c r="CI522" s="48"/>
      <c r="CJ522" s="48"/>
      <c r="CK522" s="48"/>
      <c r="CL522" s="48"/>
      <c r="CM522" s="48"/>
      <c r="CN522" s="48"/>
      <c r="CO522" s="48"/>
      <c r="CP522" s="48"/>
      <c r="CQ522" s="48"/>
      <c r="CR522" s="48"/>
      <c r="CS522" s="48"/>
      <c r="CT522" s="48"/>
      <c r="CU522" s="48"/>
      <c r="CV522" s="48"/>
      <c r="CW522" s="48"/>
      <c r="CX522" s="48"/>
      <c r="CY522" s="48"/>
      <c r="CZ522" s="48"/>
      <c r="DA522" s="48"/>
      <c r="DB522" s="48"/>
      <c r="DC522" s="48"/>
      <c r="DH522" s="48"/>
      <c r="DI522" s="48"/>
      <c r="DJ522" s="48"/>
      <c r="DL522" s="48"/>
      <c r="DM522" s="48"/>
      <c r="DO522" s="48"/>
      <c r="DQ522" s="48"/>
      <c r="EG522" s="48"/>
      <c r="FQ522" s="255"/>
      <c r="FR522" s="255"/>
      <c r="HR522" s="255"/>
    </row>
    <row r="523" spans="1:226" ht="12.5">
      <c r="A523" s="118"/>
      <c r="B523" s="118"/>
      <c r="C523" s="118"/>
      <c r="D523" s="118"/>
      <c r="E523" s="11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c r="AX523" s="48"/>
      <c r="AY523" s="48"/>
      <c r="AZ523" s="48"/>
      <c r="BA523" s="48"/>
      <c r="BB523" s="48"/>
      <c r="BC523" s="48"/>
      <c r="BD523" s="48"/>
      <c r="BE523" s="48"/>
      <c r="BF523" s="48"/>
      <c r="BG523" s="48"/>
      <c r="BH523" s="48"/>
      <c r="BI523" s="48"/>
      <c r="BJ523" s="48"/>
      <c r="BK523" s="48"/>
      <c r="BL523" s="48"/>
      <c r="BM523" s="48"/>
      <c r="BN523" s="48"/>
      <c r="BO523" s="48"/>
      <c r="BP523" s="48"/>
      <c r="BQ523" s="48"/>
      <c r="BR523" s="48"/>
      <c r="BS523" s="48"/>
      <c r="BT523" s="48"/>
      <c r="BU523" s="48"/>
      <c r="BV523" s="48"/>
      <c r="BW523" s="48"/>
      <c r="BX523" s="48"/>
      <c r="BY523" s="48"/>
      <c r="BZ523" s="48"/>
      <c r="CA523" s="48"/>
      <c r="CB523" s="48"/>
      <c r="CC523" s="48"/>
      <c r="CD523" s="48"/>
      <c r="CE523" s="48"/>
      <c r="CF523" s="48"/>
      <c r="CG523" s="48"/>
      <c r="CH523" s="48"/>
      <c r="CI523" s="48"/>
      <c r="CJ523" s="48"/>
      <c r="CK523" s="48"/>
      <c r="CL523" s="48"/>
      <c r="CM523" s="48"/>
      <c r="CN523" s="48"/>
      <c r="CO523" s="48"/>
      <c r="CP523" s="48"/>
      <c r="CQ523" s="48"/>
      <c r="CR523" s="48"/>
      <c r="CS523" s="48"/>
      <c r="CT523" s="48"/>
      <c r="CU523" s="48"/>
      <c r="CV523" s="48"/>
      <c r="CW523" s="48"/>
      <c r="CX523" s="48"/>
      <c r="CY523" s="48"/>
      <c r="CZ523" s="48"/>
      <c r="DA523" s="48"/>
      <c r="DB523" s="48"/>
      <c r="DC523" s="48"/>
      <c r="DH523" s="48"/>
      <c r="DI523" s="48"/>
      <c r="DJ523" s="48"/>
      <c r="DL523" s="48"/>
      <c r="DM523" s="48"/>
      <c r="DO523" s="48"/>
      <c r="DQ523" s="48"/>
      <c r="EG523" s="48"/>
      <c r="FQ523" s="255"/>
      <c r="FR523" s="255"/>
      <c r="HR523" s="255"/>
    </row>
    <row r="524" spans="1:226" ht="12.5">
      <c r="A524" s="118"/>
      <c r="B524" s="118"/>
      <c r="C524" s="118"/>
      <c r="D524" s="118"/>
      <c r="E524" s="11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c r="AX524" s="48"/>
      <c r="AY524" s="48"/>
      <c r="AZ524" s="48"/>
      <c r="BA524" s="48"/>
      <c r="BB524" s="48"/>
      <c r="BC524" s="48"/>
      <c r="BD524" s="48"/>
      <c r="BE524" s="48"/>
      <c r="BF524" s="48"/>
      <c r="BG524" s="48"/>
      <c r="BH524" s="48"/>
      <c r="BI524" s="48"/>
      <c r="BJ524" s="48"/>
      <c r="BK524" s="48"/>
      <c r="BL524" s="48"/>
      <c r="BM524" s="48"/>
      <c r="BN524" s="48"/>
      <c r="BO524" s="48"/>
      <c r="BP524" s="48"/>
      <c r="BQ524" s="48"/>
      <c r="BR524" s="48"/>
      <c r="BS524" s="48"/>
      <c r="BT524" s="48"/>
      <c r="BU524" s="48"/>
      <c r="BV524" s="48"/>
      <c r="BW524" s="48"/>
      <c r="BX524" s="48"/>
      <c r="BY524" s="48"/>
      <c r="BZ524" s="48"/>
      <c r="CA524" s="48"/>
      <c r="CB524" s="48"/>
      <c r="CC524" s="48"/>
      <c r="CD524" s="48"/>
      <c r="CE524" s="48"/>
      <c r="CF524" s="48"/>
      <c r="CG524" s="48"/>
      <c r="CH524" s="48"/>
      <c r="CI524" s="48"/>
      <c r="CJ524" s="48"/>
      <c r="CK524" s="48"/>
      <c r="CL524" s="48"/>
      <c r="CM524" s="48"/>
      <c r="CN524" s="48"/>
      <c r="CO524" s="48"/>
      <c r="CP524" s="48"/>
      <c r="CQ524" s="48"/>
      <c r="CR524" s="48"/>
      <c r="CS524" s="48"/>
      <c r="CT524" s="48"/>
      <c r="CU524" s="48"/>
      <c r="CV524" s="48"/>
      <c r="CW524" s="48"/>
      <c r="CX524" s="48"/>
      <c r="CY524" s="48"/>
      <c r="CZ524" s="48"/>
      <c r="DA524" s="48"/>
      <c r="DB524" s="48"/>
      <c r="DC524" s="48"/>
      <c r="DH524" s="48"/>
      <c r="DI524" s="48"/>
      <c r="DJ524" s="48"/>
      <c r="DL524" s="48"/>
      <c r="DM524" s="48"/>
      <c r="DO524" s="48"/>
      <c r="DQ524" s="48"/>
      <c r="EG524" s="48"/>
      <c r="FQ524" s="255"/>
      <c r="FR524" s="255"/>
      <c r="HR524" s="255"/>
    </row>
    <row r="525" spans="1:226" ht="12.5">
      <c r="A525" s="118"/>
      <c r="B525" s="118"/>
      <c r="C525" s="118"/>
      <c r="D525" s="118"/>
      <c r="E525" s="11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c r="AX525" s="48"/>
      <c r="AY525" s="48"/>
      <c r="AZ525" s="48"/>
      <c r="BA525" s="48"/>
      <c r="BB525" s="48"/>
      <c r="BC525" s="48"/>
      <c r="BD525" s="48"/>
      <c r="BE525" s="48"/>
      <c r="BF525" s="48"/>
      <c r="BG525" s="48"/>
      <c r="BH525" s="48"/>
      <c r="BI525" s="48"/>
      <c r="BJ525" s="48"/>
      <c r="BK525" s="48"/>
      <c r="BL525" s="48"/>
      <c r="BM525" s="48"/>
      <c r="BN525" s="48"/>
      <c r="BO525" s="48"/>
      <c r="BP525" s="48"/>
      <c r="BQ525" s="48"/>
      <c r="BR525" s="48"/>
      <c r="BS525" s="48"/>
      <c r="BT525" s="48"/>
      <c r="BU525" s="48"/>
      <c r="BV525" s="48"/>
      <c r="BW525" s="48"/>
      <c r="BX525" s="48"/>
      <c r="BY525" s="48"/>
      <c r="BZ525" s="48"/>
      <c r="CA525" s="48"/>
      <c r="CB525" s="48"/>
      <c r="CC525" s="48"/>
      <c r="CD525" s="48"/>
      <c r="CE525" s="48"/>
      <c r="CF525" s="48"/>
      <c r="CG525" s="48"/>
      <c r="CH525" s="48"/>
      <c r="CI525" s="48"/>
      <c r="CJ525" s="48"/>
      <c r="CK525" s="48"/>
      <c r="CL525" s="48"/>
      <c r="CM525" s="48"/>
      <c r="CN525" s="48"/>
      <c r="CO525" s="48"/>
      <c r="CP525" s="48"/>
      <c r="CQ525" s="48"/>
      <c r="CR525" s="48"/>
      <c r="CS525" s="48"/>
      <c r="CT525" s="48"/>
      <c r="CU525" s="48"/>
      <c r="CV525" s="48"/>
      <c r="CW525" s="48"/>
      <c r="CX525" s="48"/>
      <c r="CY525" s="48"/>
      <c r="CZ525" s="48"/>
      <c r="DA525" s="48"/>
      <c r="DB525" s="48"/>
      <c r="DC525" s="48"/>
      <c r="DH525" s="48"/>
      <c r="DI525" s="48"/>
      <c r="DJ525" s="48"/>
      <c r="DL525" s="48"/>
      <c r="DM525" s="48"/>
      <c r="DO525" s="48"/>
      <c r="DQ525" s="48"/>
      <c r="EG525" s="48"/>
      <c r="FQ525" s="255"/>
      <c r="FR525" s="255"/>
      <c r="HR525" s="255"/>
    </row>
    <row r="526" spans="1:226" ht="12.5">
      <c r="A526" s="118"/>
      <c r="B526" s="118"/>
      <c r="C526" s="118"/>
      <c r="D526" s="118"/>
      <c r="E526" s="11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c r="AS526" s="48"/>
      <c r="AT526" s="48"/>
      <c r="AU526" s="48"/>
      <c r="AV526" s="48"/>
      <c r="AW526" s="48"/>
      <c r="AX526" s="48"/>
      <c r="AY526" s="48"/>
      <c r="AZ526" s="48"/>
      <c r="BA526" s="48"/>
      <c r="BB526" s="48"/>
      <c r="BC526" s="48"/>
      <c r="BD526" s="48"/>
      <c r="BE526" s="48"/>
      <c r="BF526" s="48"/>
      <c r="BG526" s="48"/>
      <c r="BH526" s="48"/>
      <c r="BI526" s="48"/>
      <c r="BJ526" s="48"/>
      <c r="BK526" s="48"/>
      <c r="BL526" s="48"/>
      <c r="BM526" s="48"/>
      <c r="BN526" s="48"/>
      <c r="BO526" s="48"/>
      <c r="BP526" s="48"/>
      <c r="BQ526" s="48"/>
      <c r="BR526" s="48"/>
      <c r="BS526" s="48"/>
      <c r="BT526" s="48"/>
      <c r="BU526" s="48"/>
      <c r="BV526" s="48"/>
      <c r="BW526" s="48"/>
      <c r="BX526" s="48"/>
      <c r="BY526" s="48"/>
      <c r="BZ526" s="48"/>
      <c r="CA526" s="48"/>
      <c r="CB526" s="48"/>
      <c r="CC526" s="48"/>
      <c r="CD526" s="48"/>
      <c r="CE526" s="48"/>
      <c r="CF526" s="48"/>
      <c r="CG526" s="48"/>
      <c r="CH526" s="48"/>
      <c r="CI526" s="48"/>
      <c r="CJ526" s="48"/>
      <c r="CK526" s="48"/>
      <c r="CL526" s="48"/>
      <c r="CM526" s="48"/>
      <c r="CN526" s="48"/>
      <c r="CO526" s="48"/>
      <c r="CP526" s="48"/>
      <c r="CQ526" s="48"/>
      <c r="CR526" s="48"/>
      <c r="CS526" s="48"/>
      <c r="CT526" s="48"/>
      <c r="CU526" s="48"/>
      <c r="CV526" s="48"/>
      <c r="CW526" s="48"/>
      <c r="CX526" s="48"/>
      <c r="CY526" s="48"/>
      <c r="CZ526" s="48"/>
      <c r="DA526" s="48"/>
      <c r="DB526" s="48"/>
      <c r="DC526" s="48"/>
      <c r="DH526" s="48"/>
      <c r="DI526" s="48"/>
      <c r="DJ526" s="48"/>
      <c r="DL526" s="48"/>
      <c r="DM526" s="48"/>
      <c r="DO526" s="48"/>
      <c r="DQ526" s="48"/>
      <c r="EG526" s="48"/>
      <c r="FQ526" s="255"/>
      <c r="FR526" s="255"/>
      <c r="HR526" s="255"/>
    </row>
    <row r="527" spans="1:226" ht="12.5">
      <c r="A527" s="118"/>
      <c r="B527" s="118"/>
      <c r="C527" s="118"/>
      <c r="D527" s="118"/>
      <c r="E527" s="11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c r="AS527" s="48"/>
      <c r="AT527" s="48"/>
      <c r="AU527" s="48"/>
      <c r="AV527" s="48"/>
      <c r="AW527" s="48"/>
      <c r="AX527" s="48"/>
      <c r="AY527" s="48"/>
      <c r="AZ527" s="48"/>
      <c r="BA527" s="48"/>
      <c r="BB527" s="48"/>
      <c r="BC527" s="48"/>
      <c r="BD527" s="48"/>
      <c r="BE527" s="48"/>
      <c r="BF527" s="48"/>
      <c r="BG527" s="48"/>
      <c r="BH527" s="48"/>
      <c r="BI527" s="48"/>
      <c r="BJ527" s="48"/>
      <c r="BK527" s="48"/>
      <c r="BL527" s="48"/>
      <c r="BM527" s="48"/>
      <c r="BN527" s="48"/>
      <c r="BO527" s="48"/>
      <c r="BP527" s="48"/>
      <c r="BQ527" s="48"/>
      <c r="BR527" s="48"/>
      <c r="BS527" s="48"/>
      <c r="BT527" s="48"/>
      <c r="BU527" s="48"/>
      <c r="BV527" s="48"/>
      <c r="BW527" s="48"/>
      <c r="BX527" s="48"/>
      <c r="BY527" s="48"/>
      <c r="BZ527" s="48"/>
      <c r="CA527" s="48"/>
      <c r="CB527" s="48"/>
      <c r="CC527" s="48"/>
      <c r="CD527" s="48"/>
      <c r="CE527" s="48"/>
      <c r="CF527" s="48"/>
      <c r="CG527" s="48"/>
      <c r="CH527" s="48"/>
      <c r="CI527" s="48"/>
      <c r="CJ527" s="48"/>
      <c r="CK527" s="48"/>
      <c r="CL527" s="48"/>
      <c r="CM527" s="48"/>
      <c r="CN527" s="48"/>
      <c r="CO527" s="48"/>
      <c r="CP527" s="48"/>
      <c r="CQ527" s="48"/>
      <c r="CR527" s="48"/>
      <c r="CS527" s="48"/>
      <c r="CT527" s="48"/>
      <c r="CU527" s="48"/>
      <c r="CV527" s="48"/>
      <c r="CW527" s="48"/>
      <c r="CX527" s="48"/>
      <c r="CY527" s="48"/>
      <c r="CZ527" s="48"/>
      <c r="DA527" s="48"/>
      <c r="DB527" s="48"/>
      <c r="DC527" s="48"/>
      <c r="DH527" s="48"/>
      <c r="DI527" s="48"/>
      <c r="DJ527" s="48"/>
      <c r="DL527" s="48"/>
      <c r="DM527" s="48"/>
      <c r="DO527" s="48"/>
      <c r="DQ527" s="48"/>
      <c r="EG527" s="48"/>
      <c r="FQ527" s="255"/>
      <c r="FR527" s="255"/>
      <c r="HR527" s="255"/>
    </row>
    <row r="528" spans="1:226" ht="12.5">
      <c r="A528" s="118"/>
      <c r="B528" s="118"/>
      <c r="C528" s="118"/>
      <c r="D528" s="118"/>
      <c r="E528" s="11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c r="AS528" s="48"/>
      <c r="AT528" s="48"/>
      <c r="AU528" s="48"/>
      <c r="AV528" s="48"/>
      <c r="AW528" s="48"/>
      <c r="AX528" s="48"/>
      <c r="AY528" s="48"/>
      <c r="AZ528" s="48"/>
      <c r="BA528" s="48"/>
      <c r="BB528" s="48"/>
      <c r="BC528" s="48"/>
      <c r="BD528" s="48"/>
      <c r="BE528" s="48"/>
      <c r="BF528" s="48"/>
      <c r="BG528" s="48"/>
      <c r="BH528" s="48"/>
      <c r="BI528" s="48"/>
      <c r="BJ528" s="48"/>
      <c r="BK528" s="48"/>
      <c r="BL528" s="48"/>
      <c r="BM528" s="48"/>
      <c r="BN528" s="48"/>
      <c r="BO528" s="48"/>
      <c r="BP528" s="48"/>
      <c r="BQ528" s="48"/>
      <c r="BR528" s="48"/>
      <c r="BS528" s="48"/>
      <c r="BT528" s="48"/>
      <c r="BU528" s="48"/>
      <c r="BV528" s="48"/>
      <c r="BW528" s="48"/>
      <c r="BX528" s="48"/>
      <c r="BY528" s="48"/>
      <c r="BZ528" s="48"/>
      <c r="CA528" s="48"/>
      <c r="CB528" s="48"/>
      <c r="CC528" s="48"/>
      <c r="CD528" s="48"/>
      <c r="CE528" s="48"/>
      <c r="CF528" s="48"/>
      <c r="CG528" s="48"/>
      <c r="CH528" s="48"/>
      <c r="CI528" s="48"/>
      <c r="CJ528" s="48"/>
      <c r="CK528" s="48"/>
      <c r="CL528" s="48"/>
      <c r="CM528" s="48"/>
      <c r="CN528" s="48"/>
      <c r="CO528" s="48"/>
      <c r="CP528" s="48"/>
      <c r="CQ528" s="48"/>
      <c r="CR528" s="48"/>
      <c r="CS528" s="48"/>
      <c r="CT528" s="48"/>
      <c r="CU528" s="48"/>
      <c r="CV528" s="48"/>
      <c r="CW528" s="48"/>
      <c r="CX528" s="48"/>
      <c r="CY528" s="48"/>
      <c r="CZ528" s="48"/>
      <c r="DA528" s="48"/>
      <c r="DB528" s="48"/>
      <c r="DC528" s="48"/>
      <c r="DH528" s="48"/>
      <c r="DI528" s="48"/>
      <c r="DJ528" s="48"/>
      <c r="DL528" s="48"/>
      <c r="DM528" s="48"/>
      <c r="DO528" s="48"/>
      <c r="DQ528" s="48"/>
      <c r="EG528" s="48"/>
      <c r="FQ528" s="255"/>
      <c r="FR528" s="255"/>
      <c r="HR528" s="255"/>
    </row>
    <row r="529" spans="1:226" ht="12.5">
      <c r="A529" s="118"/>
      <c r="B529" s="118"/>
      <c r="C529" s="118"/>
      <c r="D529" s="118"/>
      <c r="E529" s="11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c r="AX529" s="48"/>
      <c r="AY529" s="48"/>
      <c r="AZ529" s="48"/>
      <c r="BA529" s="48"/>
      <c r="BB529" s="48"/>
      <c r="BC529" s="48"/>
      <c r="BD529" s="48"/>
      <c r="BE529" s="48"/>
      <c r="BF529" s="48"/>
      <c r="BG529" s="48"/>
      <c r="BH529" s="48"/>
      <c r="BI529" s="48"/>
      <c r="BJ529" s="48"/>
      <c r="BK529" s="48"/>
      <c r="BL529" s="48"/>
      <c r="BM529" s="48"/>
      <c r="BN529" s="48"/>
      <c r="BO529" s="48"/>
      <c r="BP529" s="48"/>
      <c r="BQ529" s="48"/>
      <c r="BR529" s="48"/>
      <c r="BS529" s="48"/>
      <c r="BT529" s="48"/>
      <c r="BU529" s="48"/>
      <c r="BV529" s="48"/>
      <c r="BW529" s="48"/>
      <c r="BX529" s="48"/>
      <c r="BY529" s="48"/>
      <c r="BZ529" s="48"/>
      <c r="CA529" s="48"/>
      <c r="CB529" s="48"/>
      <c r="CC529" s="48"/>
      <c r="CD529" s="48"/>
      <c r="CE529" s="48"/>
      <c r="CF529" s="48"/>
      <c r="CG529" s="48"/>
      <c r="CH529" s="48"/>
      <c r="CI529" s="48"/>
      <c r="CJ529" s="48"/>
      <c r="CK529" s="48"/>
      <c r="CL529" s="48"/>
      <c r="CM529" s="48"/>
      <c r="CN529" s="48"/>
      <c r="CO529" s="48"/>
      <c r="CP529" s="48"/>
      <c r="CQ529" s="48"/>
      <c r="CR529" s="48"/>
      <c r="CS529" s="48"/>
      <c r="CT529" s="48"/>
      <c r="CU529" s="48"/>
      <c r="CV529" s="48"/>
      <c r="CW529" s="48"/>
      <c r="CX529" s="48"/>
      <c r="CY529" s="48"/>
      <c r="CZ529" s="48"/>
      <c r="DA529" s="48"/>
      <c r="DB529" s="48"/>
      <c r="DC529" s="48"/>
      <c r="DH529" s="48"/>
      <c r="DI529" s="48"/>
      <c r="DJ529" s="48"/>
      <c r="DL529" s="48"/>
      <c r="DM529" s="48"/>
      <c r="DO529" s="48"/>
      <c r="DQ529" s="48"/>
      <c r="EG529" s="48"/>
      <c r="FQ529" s="255"/>
      <c r="FR529" s="255"/>
      <c r="HR529" s="255"/>
    </row>
    <row r="530" spans="1:226" ht="12.5">
      <c r="A530" s="118"/>
      <c r="B530" s="118"/>
      <c r="C530" s="118"/>
      <c r="D530" s="118"/>
      <c r="E530" s="11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c r="AX530" s="48"/>
      <c r="AY530" s="48"/>
      <c r="AZ530" s="48"/>
      <c r="BA530" s="48"/>
      <c r="BB530" s="48"/>
      <c r="BC530" s="48"/>
      <c r="BD530" s="48"/>
      <c r="BE530" s="48"/>
      <c r="BF530" s="48"/>
      <c r="BG530" s="48"/>
      <c r="BH530" s="48"/>
      <c r="BI530" s="48"/>
      <c r="BJ530" s="48"/>
      <c r="BK530" s="48"/>
      <c r="BL530" s="48"/>
      <c r="BM530" s="48"/>
      <c r="BN530" s="48"/>
      <c r="BO530" s="48"/>
      <c r="BP530" s="48"/>
      <c r="BQ530" s="48"/>
      <c r="BR530" s="48"/>
      <c r="BS530" s="48"/>
      <c r="BT530" s="48"/>
      <c r="BU530" s="48"/>
      <c r="BV530" s="48"/>
      <c r="BW530" s="48"/>
      <c r="BX530" s="48"/>
      <c r="BY530" s="48"/>
      <c r="BZ530" s="48"/>
      <c r="CA530" s="48"/>
      <c r="CB530" s="48"/>
      <c r="CC530" s="48"/>
      <c r="CD530" s="48"/>
      <c r="CE530" s="48"/>
      <c r="CF530" s="48"/>
      <c r="CG530" s="48"/>
      <c r="CH530" s="48"/>
      <c r="CI530" s="48"/>
      <c r="CJ530" s="48"/>
      <c r="CK530" s="48"/>
      <c r="CL530" s="48"/>
      <c r="CM530" s="48"/>
      <c r="CN530" s="48"/>
      <c r="CO530" s="48"/>
      <c r="CP530" s="48"/>
      <c r="CQ530" s="48"/>
      <c r="CR530" s="48"/>
      <c r="CS530" s="48"/>
      <c r="CT530" s="48"/>
      <c r="CU530" s="48"/>
      <c r="CV530" s="48"/>
      <c r="CW530" s="48"/>
      <c r="CX530" s="48"/>
      <c r="CY530" s="48"/>
      <c r="CZ530" s="48"/>
      <c r="DA530" s="48"/>
      <c r="DB530" s="48"/>
      <c r="DC530" s="48"/>
      <c r="DH530" s="48"/>
      <c r="DI530" s="48"/>
      <c r="DJ530" s="48"/>
      <c r="DL530" s="48"/>
      <c r="DM530" s="48"/>
      <c r="DO530" s="48"/>
      <c r="DQ530" s="48"/>
      <c r="EG530" s="48"/>
      <c r="FQ530" s="255"/>
      <c r="FR530" s="255"/>
      <c r="HR530" s="255"/>
    </row>
    <row r="531" spans="1:226" ht="12.5">
      <c r="A531" s="118"/>
      <c r="B531" s="118"/>
      <c r="C531" s="118"/>
      <c r="D531" s="118"/>
      <c r="E531" s="11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c r="AX531" s="48"/>
      <c r="AY531" s="48"/>
      <c r="AZ531" s="48"/>
      <c r="BA531" s="48"/>
      <c r="BB531" s="48"/>
      <c r="BC531" s="48"/>
      <c r="BD531" s="48"/>
      <c r="BE531" s="48"/>
      <c r="BF531" s="48"/>
      <c r="BG531" s="48"/>
      <c r="BH531" s="48"/>
      <c r="BI531" s="48"/>
      <c r="BJ531" s="48"/>
      <c r="BK531" s="48"/>
      <c r="BL531" s="48"/>
      <c r="BM531" s="48"/>
      <c r="BN531" s="48"/>
      <c r="BO531" s="48"/>
      <c r="BP531" s="48"/>
      <c r="BQ531" s="48"/>
      <c r="BR531" s="48"/>
      <c r="BS531" s="48"/>
      <c r="BT531" s="48"/>
      <c r="BU531" s="48"/>
      <c r="BV531" s="48"/>
      <c r="BW531" s="48"/>
      <c r="BX531" s="48"/>
      <c r="BY531" s="48"/>
      <c r="BZ531" s="48"/>
      <c r="CA531" s="48"/>
      <c r="CB531" s="48"/>
      <c r="CC531" s="48"/>
      <c r="CD531" s="48"/>
      <c r="CE531" s="48"/>
      <c r="CF531" s="48"/>
      <c r="CG531" s="48"/>
      <c r="CH531" s="48"/>
      <c r="CI531" s="48"/>
      <c r="CJ531" s="48"/>
      <c r="CK531" s="48"/>
      <c r="CL531" s="48"/>
      <c r="CM531" s="48"/>
      <c r="CN531" s="48"/>
      <c r="CO531" s="48"/>
      <c r="CP531" s="48"/>
      <c r="CQ531" s="48"/>
      <c r="CR531" s="48"/>
      <c r="CS531" s="48"/>
      <c r="CT531" s="48"/>
      <c r="CU531" s="48"/>
      <c r="CV531" s="48"/>
      <c r="CW531" s="48"/>
      <c r="CX531" s="48"/>
      <c r="CY531" s="48"/>
      <c r="CZ531" s="48"/>
      <c r="DA531" s="48"/>
      <c r="DB531" s="48"/>
      <c r="DC531" s="48"/>
      <c r="DH531" s="48"/>
      <c r="DI531" s="48"/>
      <c r="DJ531" s="48"/>
      <c r="DL531" s="48"/>
      <c r="DM531" s="48"/>
      <c r="DO531" s="48"/>
      <c r="DQ531" s="48"/>
      <c r="EG531" s="48"/>
      <c r="FQ531" s="255"/>
      <c r="FR531" s="255"/>
      <c r="HR531" s="255"/>
    </row>
    <row r="532" spans="1:226" ht="12.5">
      <c r="A532" s="118"/>
      <c r="B532" s="118"/>
      <c r="C532" s="118"/>
      <c r="D532" s="118"/>
      <c r="E532" s="11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c r="AX532" s="48"/>
      <c r="AY532" s="48"/>
      <c r="AZ532" s="48"/>
      <c r="BA532" s="48"/>
      <c r="BB532" s="48"/>
      <c r="BC532" s="48"/>
      <c r="BD532" s="48"/>
      <c r="BE532" s="48"/>
      <c r="BF532" s="48"/>
      <c r="BG532" s="48"/>
      <c r="BH532" s="48"/>
      <c r="BI532" s="48"/>
      <c r="BJ532" s="48"/>
      <c r="BK532" s="48"/>
      <c r="BL532" s="48"/>
      <c r="BM532" s="48"/>
      <c r="BN532" s="48"/>
      <c r="BO532" s="48"/>
      <c r="BP532" s="48"/>
      <c r="BQ532" s="48"/>
      <c r="BR532" s="48"/>
      <c r="BS532" s="48"/>
      <c r="BT532" s="48"/>
      <c r="BU532" s="48"/>
      <c r="BV532" s="48"/>
      <c r="BW532" s="48"/>
      <c r="BX532" s="48"/>
      <c r="BY532" s="48"/>
      <c r="BZ532" s="48"/>
      <c r="CA532" s="48"/>
      <c r="CB532" s="48"/>
      <c r="CC532" s="48"/>
      <c r="CD532" s="48"/>
      <c r="CE532" s="48"/>
      <c r="CF532" s="48"/>
      <c r="CG532" s="48"/>
      <c r="CH532" s="48"/>
      <c r="CI532" s="48"/>
      <c r="CJ532" s="48"/>
      <c r="CK532" s="48"/>
      <c r="CL532" s="48"/>
      <c r="CM532" s="48"/>
      <c r="CN532" s="48"/>
      <c r="CO532" s="48"/>
      <c r="CP532" s="48"/>
      <c r="CQ532" s="48"/>
      <c r="CR532" s="48"/>
      <c r="CS532" s="48"/>
      <c r="CT532" s="48"/>
      <c r="CU532" s="48"/>
      <c r="CV532" s="48"/>
      <c r="CW532" s="48"/>
      <c r="CX532" s="48"/>
      <c r="CY532" s="48"/>
      <c r="CZ532" s="48"/>
      <c r="DA532" s="48"/>
      <c r="DB532" s="48"/>
      <c r="DC532" s="48"/>
      <c r="DH532" s="48"/>
      <c r="DI532" s="48"/>
      <c r="DJ532" s="48"/>
      <c r="DL532" s="48"/>
      <c r="DM532" s="48"/>
      <c r="DO532" s="48"/>
      <c r="DQ532" s="48"/>
      <c r="EG532" s="48"/>
      <c r="FQ532" s="255"/>
      <c r="FR532" s="255"/>
      <c r="HR532" s="255"/>
    </row>
    <row r="533" spans="1:226" ht="12.5">
      <c r="A533" s="118"/>
      <c r="B533" s="118"/>
      <c r="C533" s="118"/>
      <c r="D533" s="118"/>
      <c r="E533" s="11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c r="AX533" s="48"/>
      <c r="AY533" s="48"/>
      <c r="AZ533" s="48"/>
      <c r="BA533" s="48"/>
      <c r="BB533" s="48"/>
      <c r="BC533" s="48"/>
      <c r="BD533" s="48"/>
      <c r="BE533" s="48"/>
      <c r="BF533" s="48"/>
      <c r="BG533" s="48"/>
      <c r="BH533" s="48"/>
      <c r="BI533" s="48"/>
      <c r="BJ533" s="48"/>
      <c r="BK533" s="48"/>
      <c r="BL533" s="48"/>
      <c r="BM533" s="48"/>
      <c r="BN533" s="48"/>
      <c r="BO533" s="48"/>
      <c r="BP533" s="48"/>
      <c r="BQ533" s="48"/>
      <c r="BR533" s="48"/>
      <c r="BS533" s="48"/>
      <c r="BT533" s="48"/>
      <c r="BU533" s="48"/>
      <c r="BV533" s="48"/>
      <c r="BW533" s="48"/>
      <c r="BX533" s="48"/>
      <c r="BY533" s="48"/>
      <c r="BZ533" s="48"/>
      <c r="CA533" s="48"/>
      <c r="CB533" s="48"/>
      <c r="CC533" s="48"/>
      <c r="CD533" s="48"/>
      <c r="CE533" s="48"/>
      <c r="CF533" s="48"/>
      <c r="CG533" s="48"/>
      <c r="CH533" s="48"/>
      <c r="CI533" s="48"/>
      <c r="CJ533" s="48"/>
      <c r="CK533" s="48"/>
      <c r="CL533" s="48"/>
      <c r="CM533" s="48"/>
      <c r="CN533" s="48"/>
      <c r="CO533" s="48"/>
      <c r="CP533" s="48"/>
      <c r="CQ533" s="48"/>
      <c r="CR533" s="48"/>
      <c r="CS533" s="48"/>
      <c r="CT533" s="48"/>
      <c r="CU533" s="48"/>
      <c r="CV533" s="48"/>
      <c r="CW533" s="48"/>
      <c r="CX533" s="48"/>
      <c r="CY533" s="48"/>
      <c r="CZ533" s="48"/>
      <c r="DA533" s="48"/>
      <c r="DB533" s="48"/>
      <c r="DC533" s="48"/>
      <c r="DH533" s="48"/>
      <c r="DI533" s="48"/>
      <c r="DJ533" s="48"/>
      <c r="DL533" s="48"/>
      <c r="DM533" s="48"/>
      <c r="DO533" s="48"/>
      <c r="DQ533" s="48"/>
      <c r="EG533" s="48"/>
      <c r="FQ533" s="255"/>
      <c r="FR533" s="255"/>
      <c r="HR533" s="255"/>
    </row>
    <row r="534" spans="1:226" ht="12.5">
      <c r="A534" s="118"/>
      <c r="B534" s="118"/>
      <c r="C534" s="118"/>
      <c r="D534" s="118"/>
      <c r="E534" s="11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c r="AS534" s="48"/>
      <c r="AT534" s="48"/>
      <c r="AU534" s="48"/>
      <c r="AV534" s="48"/>
      <c r="AW534" s="48"/>
      <c r="AX534" s="48"/>
      <c r="AY534" s="48"/>
      <c r="AZ534" s="48"/>
      <c r="BA534" s="48"/>
      <c r="BB534" s="48"/>
      <c r="BC534" s="48"/>
      <c r="BD534" s="48"/>
      <c r="BE534" s="48"/>
      <c r="BF534" s="48"/>
      <c r="BG534" s="48"/>
      <c r="BH534" s="48"/>
      <c r="BI534" s="48"/>
      <c r="BJ534" s="48"/>
      <c r="BK534" s="48"/>
      <c r="BL534" s="48"/>
      <c r="BM534" s="48"/>
      <c r="BN534" s="48"/>
      <c r="BO534" s="48"/>
      <c r="BP534" s="48"/>
      <c r="BQ534" s="48"/>
      <c r="BR534" s="48"/>
      <c r="BS534" s="48"/>
      <c r="BT534" s="48"/>
      <c r="BU534" s="48"/>
      <c r="BV534" s="48"/>
      <c r="BW534" s="48"/>
      <c r="BX534" s="48"/>
      <c r="BY534" s="48"/>
      <c r="BZ534" s="48"/>
      <c r="CA534" s="48"/>
      <c r="CB534" s="48"/>
      <c r="CC534" s="48"/>
      <c r="CD534" s="48"/>
      <c r="CE534" s="48"/>
      <c r="CF534" s="48"/>
      <c r="CG534" s="48"/>
      <c r="CH534" s="48"/>
      <c r="CI534" s="48"/>
      <c r="CJ534" s="48"/>
      <c r="CK534" s="48"/>
      <c r="CL534" s="48"/>
      <c r="CM534" s="48"/>
      <c r="CN534" s="48"/>
      <c r="CO534" s="48"/>
      <c r="CP534" s="48"/>
      <c r="CQ534" s="48"/>
      <c r="CR534" s="48"/>
      <c r="CS534" s="48"/>
      <c r="CT534" s="48"/>
      <c r="CU534" s="48"/>
      <c r="CV534" s="48"/>
      <c r="CW534" s="48"/>
      <c r="CX534" s="48"/>
      <c r="CY534" s="48"/>
      <c r="CZ534" s="48"/>
      <c r="DA534" s="48"/>
      <c r="DB534" s="48"/>
      <c r="DC534" s="48"/>
      <c r="DH534" s="48"/>
      <c r="DI534" s="48"/>
      <c r="DJ534" s="48"/>
      <c r="DL534" s="48"/>
      <c r="DM534" s="48"/>
      <c r="DO534" s="48"/>
      <c r="DQ534" s="48"/>
      <c r="EG534" s="48"/>
      <c r="FQ534" s="255"/>
      <c r="FR534" s="255"/>
      <c r="HR534" s="255"/>
    </row>
    <row r="535" spans="1:226" ht="12.5">
      <c r="A535" s="118"/>
      <c r="B535" s="118"/>
      <c r="C535" s="118"/>
      <c r="D535" s="118"/>
      <c r="E535" s="11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c r="AX535" s="48"/>
      <c r="AY535" s="48"/>
      <c r="AZ535" s="48"/>
      <c r="BA535" s="48"/>
      <c r="BB535" s="48"/>
      <c r="BC535" s="48"/>
      <c r="BD535" s="48"/>
      <c r="BE535" s="48"/>
      <c r="BF535" s="48"/>
      <c r="BG535" s="48"/>
      <c r="BH535" s="48"/>
      <c r="BI535" s="48"/>
      <c r="BJ535" s="48"/>
      <c r="BK535" s="48"/>
      <c r="BL535" s="48"/>
      <c r="BM535" s="48"/>
      <c r="BN535" s="48"/>
      <c r="BO535" s="48"/>
      <c r="BP535" s="48"/>
      <c r="BQ535" s="48"/>
      <c r="BR535" s="48"/>
      <c r="BS535" s="48"/>
      <c r="BT535" s="48"/>
      <c r="BU535" s="48"/>
      <c r="BV535" s="48"/>
      <c r="BW535" s="48"/>
      <c r="BX535" s="48"/>
      <c r="BY535" s="48"/>
      <c r="BZ535" s="48"/>
      <c r="CA535" s="48"/>
      <c r="CB535" s="48"/>
      <c r="CC535" s="48"/>
      <c r="CD535" s="48"/>
      <c r="CE535" s="48"/>
      <c r="CF535" s="48"/>
      <c r="CG535" s="48"/>
      <c r="CH535" s="48"/>
      <c r="CI535" s="48"/>
      <c r="CJ535" s="48"/>
      <c r="CK535" s="48"/>
      <c r="CL535" s="48"/>
      <c r="CM535" s="48"/>
      <c r="CN535" s="48"/>
      <c r="CO535" s="48"/>
      <c r="CP535" s="48"/>
      <c r="CQ535" s="48"/>
      <c r="CR535" s="48"/>
      <c r="CS535" s="48"/>
      <c r="CT535" s="48"/>
      <c r="CU535" s="48"/>
      <c r="CV535" s="48"/>
      <c r="CW535" s="48"/>
      <c r="CX535" s="48"/>
      <c r="CY535" s="48"/>
      <c r="CZ535" s="48"/>
      <c r="DA535" s="48"/>
      <c r="DB535" s="48"/>
      <c r="DC535" s="48"/>
      <c r="DH535" s="48"/>
      <c r="DI535" s="48"/>
      <c r="DJ535" s="48"/>
      <c r="DL535" s="48"/>
      <c r="DM535" s="48"/>
      <c r="DO535" s="48"/>
      <c r="DQ535" s="48"/>
      <c r="EG535" s="48"/>
      <c r="FQ535" s="255"/>
      <c r="FR535" s="255"/>
      <c r="HR535" s="255"/>
    </row>
    <row r="536" spans="1:226" ht="12.5">
      <c r="A536" s="118"/>
      <c r="B536" s="118"/>
      <c r="C536" s="118"/>
      <c r="D536" s="118"/>
      <c r="E536" s="11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c r="AS536" s="48"/>
      <c r="AT536" s="48"/>
      <c r="AU536" s="48"/>
      <c r="AV536" s="48"/>
      <c r="AW536" s="48"/>
      <c r="AX536" s="48"/>
      <c r="AY536" s="48"/>
      <c r="AZ536" s="48"/>
      <c r="BA536" s="48"/>
      <c r="BB536" s="48"/>
      <c r="BC536" s="48"/>
      <c r="BD536" s="48"/>
      <c r="BE536" s="48"/>
      <c r="BF536" s="48"/>
      <c r="BG536" s="48"/>
      <c r="BH536" s="48"/>
      <c r="BI536" s="48"/>
      <c r="BJ536" s="48"/>
      <c r="BK536" s="48"/>
      <c r="BL536" s="48"/>
      <c r="BM536" s="48"/>
      <c r="BN536" s="48"/>
      <c r="BO536" s="48"/>
      <c r="BP536" s="48"/>
      <c r="BQ536" s="48"/>
      <c r="BR536" s="48"/>
      <c r="BS536" s="48"/>
      <c r="BT536" s="48"/>
      <c r="BU536" s="48"/>
      <c r="BV536" s="48"/>
      <c r="BW536" s="48"/>
      <c r="BX536" s="48"/>
      <c r="BY536" s="48"/>
      <c r="BZ536" s="48"/>
      <c r="CA536" s="48"/>
      <c r="CB536" s="48"/>
      <c r="CC536" s="48"/>
      <c r="CD536" s="48"/>
      <c r="CE536" s="48"/>
      <c r="CF536" s="48"/>
      <c r="CG536" s="48"/>
      <c r="CH536" s="48"/>
      <c r="CI536" s="48"/>
      <c r="CJ536" s="48"/>
      <c r="CK536" s="48"/>
      <c r="CL536" s="48"/>
      <c r="CM536" s="48"/>
      <c r="CN536" s="48"/>
      <c r="CO536" s="48"/>
      <c r="CP536" s="48"/>
      <c r="CQ536" s="48"/>
      <c r="CR536" s="48"/>
      <c r="CS536" s="48"/>
      <c r="CT536" s="48"/>
      <c r="CU536" s="48"/>
      <c r="CV536" s="48"/>
      <c r="CW536" s="48"/>
      <c r="CX536" s="48"/>
      <c r="CY536" s="48"/>
      <c r="CZ536" s="48"/>
      <c r="DA536" s="48"/>
      <c r="DB536" s="48"/>
      <c r="DC536" s="48"/>
      <c r="DH536" s="48"/>
      <c r="DI536" s="48"/>
      <c r="DJ536" s="48"/>
      <c r="DL536" s="48"/>
      <c r="DM536" s="48"/>
      <c r="DO536" s="48"/>
      <c r="DQ536" s="48"/>
      <c r="EG536" s="48"/>
      <c r="FQ536" s="255"/>
      <c r="FR536" s="255"/>
      <c r="HR536" s="255"/>
    </row>
    <row r="537" spans="1:226" ht="12.5">
      <c r="A537" s="118"/>
      <c r="B537" s="118"/>
      <c r="C537" s="118"/>
      <c r="D537" s="118"/>
      <c r="E537" s="11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c r="AX537" s="48"/>
      <c r="AY537" s="48"/>
      <c r="AZ537" s="48"/>
      <c r="BA537" s="48"/>
      <c r="BB537" s="48"/>
      <c r="BC537" s="48"/>
      <c r="BD537" s="48"/>
      <c r="BE537" s="48"/>
      <c r="BF537" s="48"/>
      <c r="BG537" s="48"/>
      <c r="BH537" s="48"/>
      <c r="BI537" s="48"/>
      <c r="BJ537" s="48"/>
      <c r="BK537" s="48"/>
      <c r="BL537" s="48"/>
      <c r="BM537" s="48"/>
      <c r="BN537" s="48"/>
      <c r="BO537" s="48"/>
      <c r="BP537" s="48"/>
      <c r="BQ537" s="48"/>
      <c r="BR537" s="48"/>
      <c r="BS537" s="48"/>
      <c r="BT537" s="48"/>
      <c r="BU537" s="48"/>
      <c r="BV537" s="48"/>
      <c r="BW537" s="48"/>
      <c r="BX537" s="48"/>
      <c r="BY537" s="48"/>
      <c r="BZ537" s="48"/>
      <c r="CA537" s="48"/>
      <c r="CB537" s="48"/>
      <c r="CC537" s="48"/>
      <c r="CD537" s="48"/>
      <c r="CE537" s="48"/>
      <c r="CF537" s="48"/>
      <c r="CG537" s="48"/>
      <c r="CH537" s="48"/>
      <c r="CI537" s="48"/>
      <c r="CJ537" s="48"/>
      <c r="CK537" s="48"/>
      <c r="CL537" s="48"/>
      <c r="CM537" s="48"/>
      <c r="CN537" s="48"/>
      <c r="CO537" s="48"/>
      <c r="CP537" s="48"/>
      <c r="CQ537" s="48"/>
      <c r="CR537" s="48"/>
      <c r="CS537" s="48"/>
      <c r="CT537" s="48"/>
      <c r="CU537" s="48"/>
      <c r="CV537" s="48"/>
      <c r="CW537" s="48"/>
      <c r="CX537" s="48"/>
      <c r="CY537" s="48"/>
      <c r="CZ537" s="48"/>
      <c r="DA537" s="48"/>
      <c r="DB537" s="48"/>
      <c r="DC537" s="48"/>
      <c r="DH537" s="48"/>
      <c r="DI537" s="48"/>
      <c r="DJ537" s="48"/>
      <c r="DL537" s="48"/>
      <c r="DM537" s="48"/>
      <c r="DO537" s="48"/>
      <c r="DQ537" s="48"/>
      <c r="EG537" s="48"/>
      <c r="FQ537" s="255"/>
      <c r="FR537" s="255"/>
      <c r="HR537" s="255"/>
    </row>
    <row r="538" spans="1:226" ht="12.5">
      <c r="A538" s="118"/>
      <c r="B538" s="118"/>
      <c r="C538" s="118"/>
      <c r="D538" s="118"/>
      <c r="E538" s="11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c r="AS538" s="48"/>
      <c r="AT538" s="48"/>
      <c r="AU538" s="48"/>
      <c r="AV538" s="48"/>
      <c r="AW538" s="48"/>
      <c r="AX538" s="48"/>
      <c r="AY538" s="48"/>
      <c r="AZ538" s="48"/>
      <c r="BA538" s="48"/>
      <c r="BB538" s="48"/>
      <c r="BC538" s="48"/>
      <c r="BD538" s="48"/>
      <c r="BE538" s="48"/>
      <c r="BF538" s="48"/>
      <c r="BG538" s="48"/>
      <c r="BH538" s="48"/>
      <c r="BI538" s="48"/>
      <c r="BJ538" s="48"/>
      <c r="BK538" s="48"/>
      <c r="BL538" s="48"/>
      <c r="BM538" s="48"/>
      <c r="BN538" s="48"/>
      <c r="BO538" s="48"/>
      <c r="BP538" s="48"/>
      <c r="BQ538" s="48"/>
      <c r="BR538" s="48"/>
      <c r="BS538" s="48"/>
      <c r="BT538" s="48"/>
      <c r="BU538" s="48"/>
      <c r="BV538" s="48"/>
      <c r="BW538" s="48"/>
      <c r="BX538" s="48"/>
      <c r="BY538" s="48"/>
      <c r="BZ538" s="48"/>
      <c r="CA538" s="48"/>
      <c r="CB538" s="48"/>
      <c r="CC538" s="48"/>
      <c r="CD538" s="48"/>
      <c r="CE538" s="48"/>
      <c r="CF538" s="48"/>
      <c r="CG538" s="48"/>
      <c r="CH538" s="48"/>
      <c r="CI538" s="48"/>
      <c r="CJ538" s="48"/>
      <c r="CK538" s="48"/>
      <c r="CL538" s="48"/>
      <c r="CM538" s="48"/>
      <c r="CN538" s="48"/>
      <c r="CO538" s="48"/>
      <c r="CP538" s="48"/>
      <c r="CQ538" s="48"/>
      <c r="CR538" s="48"/>
      <c r="CS538" s="48"/>
      <c r="CT538" s="48"/>
      <c r="CU538" s="48"/>
      <c r="CV538" s="48"/>
      <c r="CW538" s="48"/>
      <c r="CX538" s="48"/>
      <c r="CY538" s="48"/>
      <c r="CZ538" s="48"/>
      <c r="DA538" s="48"/>
      <c r="DB538" s="48"/>
      <c r="DC538" s="48"/>
      <c r="DH538" s="48"/>
      <c r="DI538" s="48"/>
      <c r="DJ538" s="48"/>
      <c r="DL538" s="48"/>
      <c r="DM538" s="48"/>
      <c r="DO538" s="48"/>
      <c r="DQ538" s="48"/>
      <c r="EG538" s="48"/>
      <c r="FQ538" s="255"/>
      <c r="FR538" s="255"/>
      <c r="HR538" s="255"/>
    </row>
    <row r="539" spans="1:226" ht="12.5">
      <c r="A539" s="118"/>
      <c r="B539" s="118"/>
      <c r="C539" s="118"/>
      <c r="D539" s="118"/>
      <c r="E539" s="11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c r="AX539" s="48"/>
      <c r="AY539" s="48"/>
      <c r="AZ539" s="48"/>
      <c r="BA539" s="48"/>
      <c r="BB539" s="48"/>
      <c r="BC539" s="48"/>
      <c r="BD539" s="48"/>
      <c r="BE539" s="48"/>
      <c r="BF539" s="48"/>
      <c r="BG539" s="48"/>
      <c r="BH539" s="48"/>
      <c r="BI539" s="48"/>
      <c r="BJ539" s="48"/>
      <c r="BK539" s="48"/>
      <c r="BL539" s="48"/>
      <c r="BM539" s="48"/>
      <c r="BN539" s="48"/>
      <c r="BO539" s="48"/>
      <c r="BP539" s="48"/>
      <c r="BQ539" s="48"/>
      <c r="BR539" s="48"/>
      <c r="BS539" s="48"/>
      <c r="BT539" s="48"/>
      <c r="BU539" s="48"/>
      <c r="BV539" s="48"/>
      <c r="BW539" s="48"/>
      <c r="BX539" s="48"/>
      <c r="BY539" s="48"/>
      <c r="BZ539" s="48"/>
      <c r="CA539" s="48"/>
      <c r="CB539" s="48"/>
      <c r="CC539" s="48"/>
      <c r="CD539" s="48"/>
      <c r="CE539" s="48"/>
      <c r="CF539" s="48"/>
      <c r="CG539" s="48"/>
      <c r="CH539" s="48"/>
      <c r="CI539" s="48"/>
      <c r="CJ539" s="48"/>
      <c r="CK539" s="48"/>
      <c r="CL539" s="48"/>
      <c r="CM539" s="48"/>
      <c r="CN539" s="48"/>
      <c r="CO539" s="48"/>
      <c r="CP539" s="48"/>
      <c r="CQ539" s="48"/>
      <c r="CR539" s="48"/>
      <c r="CS539" s="48"/>
      <c r="CT539" s="48"/>
      <c r="CU539" s="48"/>
      <c r="CV539" s="48"/>
      <c r="CW539" s="48"/>
      <c r="CX539" s="48"/>
      <c r="CY539" s="48"/>
      <c r="CZ539" s="48"/>
      <c r="DA539" s="48"/>
      <c r="DB539" s="48"/>
      <c r="DC539" s="48"/>
      <c r="DH539" s="48"/>
      <c r="DI539" s="48"/>
      <c r="DJ539" s="48"/>
      <c r="DL539" s="48"/>
      <c r="DM539" s="48"/>
      <c r="DO539" s="48"/>
      <c r="DQ539" s="48"/>
      <c r="EG539" s="48"/>
      <c r="FQ539" s="255"/>
      <c r="FR539" s="255"/>
      <c r="HR539" s="255"/>
    </row>
    <row r="540" spans="1:226" ht="12.5">
      <c r="A540" s="118"/>
      <c r="B540" s="118"/>
      <c r="C540" s="118"/>
      <c r="D540" s="118"/>
      <c r="E540" s="11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c r="AS540" s="48"/>
      <c r="AT540" s="48"/>
      <c r="AU540" s="48"/>
      <c r="AV540" s="48"/>
      <c r="AW540" s="48"/>
      <c r="AX540" s="48"/>
      <c r="AY540" s="48"/>
      <c r="AZ540" s="48"/>
      <c r="BA540" s="48"/>
      <c r="BB540" s="48"/>
      <c r="BC540" s="48"/>
      <c r="BD540" s="48"/>
      <c r="BE540" s="48"/>
      <c r="BF540" s="48"/>
      <c r="BG540" s="48"/>
      <c r="BH540" s="48"/>
      <c r="BI540" s="48"/>
      <c r="BJ540" s="48"/>
      <c r="BK540" s="48"/>
      <c r="BL540" s="48"/>
      <c r="BM540" s="48"/>
      <c r="BN540" s="48"/>
      <c r="BO540" s="48"/>
      <c r="BP540" s="48"/>
      <c r="BQ540" s="48"/>
      <c r="BR540" s="48"/>
      <c r="BS540" s="48"/>
      <c r="BT540" s="48"/>
      <c r="BU540" s="48"/>
      <c r="BV540" s="48"/>
      <c r="BW540" s="48"/>
      <c r="BX540" s="48"/>
      <c r="BY540" s="48"/>
      <c r="BZ540" s="48"/>
      <c r="CA540" s="48"/>
      <c r="CB540" s="48"/>
      <c r="CC540" s="48"/>
      <c r="CD540" s="48"/>
      <c r="CE540" s="48"/>
      <c r="CF540" s="48"/>
      <c r="CG540" s="48"/>
      <c r="CH540" s="48"/>
      <c r="CI540" s="48"/>
      <c r="CJ540" s="48"/>
      <c r="CK540" s="48"/>
      <c r="CL540" s="48"/>
      <c r="CM540" s="48"/>
      <c r="CN540" s="48"/>
      <c r="CO540" s="48"/>
      <c r="CP540" s="48"/>
      <c r="CQ540" s="48"/>
      <c r="CR540" s="48"/>
      <c r="CS540" s="48"/>
      <c r="CT540" s="48"/>
      <c r="CU540" s="48"/>
      <c r="CV540" s="48"/>
      <c r="CW540" s="48"/>
      <c r="CX540" s="48"/>
      <c r="CY540" s="48"/>
      <c r="CZ540" s="48"/>
      <c r="DA540" s="48"/>
      <c r="DB540" s="48"/>
      <c r="DC540" s="48"/>
      <c r="DH540" s="48"/>
      <c r="DI540" s="48"/>
      <c r="DJ540" s="48"/>
      <c r="DL540" s="48"/>
      <c r="DM540" s="48"/>
      <c r="DO540" s="48"/>
      <c r="DQ540" s="48"/>
      <c r="EG540" s="48"/>
      <c r="FQ540" s="255"/>
      <c r="FR540" s="255"/>
      <c r="HR540" s="255"/>
    </row>
    <row r="541" spans="1:226" ht="12.5">
      <c r="A541" s="118"/>
      <c r="B541" s="118"/>
      <c r="C541" s="118"/>
      <c r="D541" s="118"/>
      <c r="E541" s="11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c r="AX541" s="48"/>
      <c r="AY541" s="48"/>
      <c r="AZ541" s="48"/>
      <c r="BA541" s="48"/>
      <c r="BB541" s="48"/>
      <c r="BC541" s="48"/>
      <c r="BD541" s="48"/>
      <c r="BE541" s="48"/>
      <c r="BF541" s="48"/>
      <c r="BG541" s="48"/>
      <c r="BH541" s="48"/>
      <c r="BI541" s="48"/>
      <c r="BJ541" s="48"/>
      <c r="BK541" s="48"/>
      <c r="BL541" s="48"/>
      <c r="BM541" s="48"/>
      <c r="BN541" s="48"/>
      <c r="BO541" s="48"/>
      <c r="BP541" s="48"/>
      <c r="BQ541" s="48"/>
      <c r="BR541" s="48"/>
      <c r="BS541" s="48"/>
      <c r="BT541" s="48"/>
      <c r="BU541" s="48"/>
      <c r="BV541" s="48"/>
      <c r="BW541" s="48"/>
      <c r="BX541" s="48"/>
      <c r="BY541" s="48"/>
      <c r="BZ541" s="48"/>
      <c r="CA541" s="48"/>
      <c r="CB541" s="48"/>
      <c r="CC541" s="48"/>
      <c r="CD541" s="48"/>
      <c r="CE541" s="48"/>
      <c r="CF541" s="48"/>
      <c r="CG541" s="48"/>
      <c r="CH541" s="48"/>
      <c r="CI541" s="48"/>
      <c r="CJ541" s="48"/>
      <c r="CK541" s="48"/>
      <c r="CL541" s="48"/>
      <c r="CM541" s="48"/>
      <c r="CN541" s="48"/>
      <c r="CO541" s="48"/>
      <c r="CP541" s="48"/>
      <c r="CQ541" s="48"/>
      <c r="CR541" s="48"/>
      <c r="CS541" s="48"/>
      <c r="CT541" s="48"/>
      <c r="CU541" s="48"/>
      <c r="CV541" s="48"/>
      <c r="CW541" s="48"/>
      <c r="CX541" s="48"/>
      <c r="CY541" s="48"/>
      <c r="CZ541" s="48"/>
      <c r="DA541" s="48"/>
      <c r="DB541" s="48"/>
      <c r="DC541" s="48"/>
      <c r="DH541" s="48"/>
      <c r="DI541" s="48"/>
      <c r="DJ541" s="48"/>
      <c r="DL541" s="48"/>
      <c r="DM541" s="48"/>
      <c r="DO541" s="48"/>
      <c r="DQ541" s="48"/>
      <c r="EG541" s="48"/>
      <c r="FQ541" s="255"/>
      <c r="FR541" s="255"/>
      <c r="HR541" s="255"/>
    </row>
    <row r="542" spans="1:226" ht="12.5">
      <c r="A542" s="118"/>
      <c r="B542" s="118"/>
      <c r="C542" s="118"/>
      <c r="D542" s="118"/>
      <c r="E542" s="11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c r="AX542" s="48"/>
      <c r="AY542" s="48"/>
      <c r="AZ542" s="48"/>
      <c r="BA542" s="48"/>
      <c r="BB542" s="48"/>
      <c r="BC542" s="48"/>
      <c r="BD542" s="48"/>
      <c r="BE542" s="48"/>
      <c r="BF542" s="48"/>
      <c r="BG542" s="48"/>
      <c r="BH542" s="48"/>
      <c r="BI542" s="48"/>
      <c r="BJ542" s="48"/>
      <c r="BK542" s="48"/>
      <c r="BL542" s="48"/>
      <c r="BM542" s="48"/>
      <c r="BN542" s="48"/>
      <c r="BO542" s="48"/>
      <c r="BP542" s="48"/>
      <c r="BQ542" s="48"/>
      <c r="BR542" s="48"/>
      <c r="BS542" s="48"/>
      <c r="BT542" s="48"/>
      <c r="BU542" s="48"/>
      <c r="BV542" s="48"/>
      <c r="BW542" s="48"/>
      <c r="BX542" s="48"/>
      <c r="BY542" s="48"/>
      <c r="BZ542" s="48"/>
      <c r="CA542" s="48"/>
      <c r="CB542" s="48"/>
      <c r="CC542" s="48"/>
      <c r="CD542" s="48"/>
      <c r="CE542" s="48"/>
      <c r="CF542" s="48"/>
      <c r="CG542" s="48"/>
      <c r="CH542" s="48"/>
      <c r="CI542" s="48"/>
      <c r="CJ542" s="48"/>
      <c r="CK542" s="48"/>
      <c r="CL542" s="48"/>
      <c r="CM542" s="48"/>
      <c r="CN542" s="48"/>
      <c r="CO542" s="48"/>
      <c r="CP542" s="48"/>
      <c r="CQ542" s="48"/>
      <c r="CR542" s="48"/>
      <c r="CS542" s="48"/>
      <c r="CT542" s="48"/>
      <c r="CU542" s="48"/>
      <c r="CV542" s="48"/>
      <c r="CW542" s="48"/>
      <c r="CX542" s="48"/>
      <c r="CY542" s="48"/>
      <c r="CZ542" s="48"/>
      <c r="DA542" s="48"/>
      <c r="DB542" s="48"/>
      <c r="DC542" s="48"/>
      <c r="DH542" s="48"/>
      <c r="DI542" s="48"/>
      <c r="DJ542" s="48"/>
      <c r="DL542" s="48"/>
      <c r="DM542" s="48"/>
      <c r="DO542" s="48"/>
      <c r="DQ542" s="48"/>
      <c r="EG542" s="48"/>
      <c r="FQ542" s="255"/>
      <c r="FR542" s="255"/>
      <c r="HR542" s="255"/>
    </row>
    <row r="543" spans="1:226" ht="12.5">
      <c r="A543" s="118"/>
      <c r="B543" s="118"/>
      <c r="C543" s="118"/>
      <c r="D543" s="118"/>
      <c r="E543" s="11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c r="AX543" s="48"/>
      <c r="AY543" s="48"/>
      <c r="AZ543" s="48"/>
      <c r="BA543" s="48"/>
      <c r="BB543" s="48"/>
      <c r="BC543" s="48"/>
      <c r="BD543" s="48"/>
      <c r="BE543" s="48"/>
      <c r="BF543" s="48"/>
      <c r="BG543" s="48"/>
      <c r="BH543" s="48"/>
      <c r="BI543" s="48"/>
      <c r="BJ543" s="48"/>
      <c r="BK543" s="48"/>
      <c r="BL543" s="48"/>
      <c r="BM543" s="48"/>
      <c r="BN543" s="48"/>
      <c r="BO543" s="48"/>
      <c r="BP543" s="48"/>
      <c r="BQ543" s="48"/>
      <c r="BR543" s="48"/>
      <c r="BS543" s="48"/>
      <c r="BT543" s="48"/>
      <c r="BU543" s="48"/>
      <c r="BV543" s="48"/>
      <c r="BW543" s="48"/>
      <c r="BX543" s="48"/>
      <c r="BY543" s="48"/>
      <c r="BZ543" s="48"/>
      <c r="CA543" s="48"/>
      <c r="CB543" s="48"/>
      <c r="CC543" s="48"/>
      <c r="CD543" s="48"/>
      <c r="CE543" s="48"/>
      <c r="CF543" s="48"/>
      <c r="CG543" s="48"/>
      <c r="CH543" s="48"/>
      <c r="CI543" s="48"/>
      <c r="CJ543" s="48"/>
      <c r="CK543" s="48"/>
      <c r="CL543" s="48"/>
      <c r="CM543" s="48"/>
      <c r="CN543" s="48"/>
      <c r="CO543" s="48"/>
      <c r="CP543" s="48"/>
      <c r="CQ543" s="48"/>
      <c r="CR543" s="48"/>
      <c r="CS543" s="48"/>
      <c r="CT543" s="48"/>
      <c r="CU543" s="48"/>
      <c r="CV543" s="48"/>
      <c r="CW543" s="48"/>
      <c r="CX543" s="48"/>
      <c r="CY543" s="48"/>
      <c r="CZ543" s="48"/>
      <c r="DA543" s="48"/>
      <c r="DB543" s="48"/>
      <c r="DC543" s="48"/>
      <c r="DH543" s="48"/>
      <c r="DI543" s="48"/>
      <c r="DJ543" s="48"/>
      <c r="DL543" s="48"/>
      <c r="DM543" s="48"/>
      <c r="DO543" s="48"/>
      <c r="DQ543" s="48"/>
      <c r="EG543" s="48"/>
      <c r="FQ543" s="255"/>
      <c r="FR543" s="255"/>
      <c r="HR543" s="255"/>
    </row>
    <row r="544" spans="1:226" ht="12.5">
      <c r="A544" s="118"/>
      <c r="B544" s="118"/>
      <c r="C544" s="118"/>
      <c r="D544" s="118"/>
      <c r="E544" s="11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c r="AS544" s="48"/>
      <c r="AT544" s="48"/>
      <c r="AU544" s="48"/>
      <c r="AV544" s="48"/>
      <c r="AW544" s="48"/>
      <c r="AX544" s="48"/>
      <c r="AY544" s="48"/>
      <c r="AZ544" s="48"/>
      <c r="BA544" s="48"/>
      <c r="BB544" s="48"/>
      <c r="BC544" s="48"/>
      <c r="BD544" s="48"/>
      <c r="BE544" s="48"/>
      <c r="BF544" s="48"/>
      <c r="BG544" s="48"/>
      <c r="BH544" s="48"/>
      <c r="BI544" s="48"/>
      <c r="BJ544" s="48"/>
      <c r="BK544" s="48"/>
      <c r="BL544" s="48"/>
      <c r="BM544" s="48"/>
      <c r="BN544" s="48"/>
      <c r="BO544" s="48"/>
      <c r="BP544" s="48"/>
      <c r="BQ544" s="48"/>
      <c r="BR544" s="48"/>
      <c r="BS544" s="48"/>
      <c r="BT544" s="48"/>
      <c r="BU544" s="48"/>
      <c r="BV544" s="48"/>
      <c r="BW544" s="48"/>
      <c r="BX544" s="48"/>
      <c r="BY544" s="48"/>
      <c r="BZ544" s="48"/>
      <c r="CA544" s="48"/>
      <c r="CB544" s="48"/>
      <c r="CC544" s="48"/>
      <c r="CD544" s="48"/>
      <c r="CE544" s="48"/>
      <c r="CF544" s="48"/>
      <c r="CG544" s="48"/>
      <c r="CH544" s="48"/>
      <c r="CI544" s="48"/>
      <c r="CJ544" s="48"/>
      <c r="CK544" s="48"/>
      <c r="CL544" s="48"/>
      <c r="CM544" s="48"/>
      <c r="CN544" s="48"/>
      <c r="CO544" s="48"/>
      <c r="CP544" s="48"/>
      <c r="CQ544" s="48"/>
      <c r="CR544" s="48"/>
      <c r="CS544" s="48"/>
      <c r="CT544" s="48"/>
      <c r="CU544" s="48"/>
      <c r="CV544" s="48"/>
      <c r="CW544" s="48"/>
      <c r="CX544" s="48"/>
      <c r="CY544" s="48"/>
      <c r="CZ544" s="48"/>
      <c r="DA544" s="48"/>
      <c r="DB544" s="48"/>
      <c r="DC544" s="48"/>
      <c r="DH544" s="48"/>
      <c r="DI544" s="48"/>
      <c r="DJ544" s="48"/>
      <c r="DL544" s="48"/>
      <c r="DM544" s="48"/>
      <c r="DO544" s="48"/>
      <c r="DQ544" s="48"/>
      <c r="EG544" s="48"/>
      <c r="FQ544" s="255"/>
      <c r="FR544" s="255"/>
      <c r="HR544" s="255"/>
    </row>
    <row r="545" spans="1:226" ht="12.5">
      <c r="A545" s="118"/>
      <c r="B545" s="118"/>
      <c r="C545" s="118"/>
      <c r="D545" s="118"/>
      <c r="E545" s="11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c r="AX545" s="48"/>
      <c r="AY545" s="48"/>
      <c r="AZ545" s="48"/>
      <c r="BA545" s="48"/>
      <c r="BB545" s="48"/>
      <c r="BC545" s="48"/>
      <c r="BD545" s="48"/>
      <c r="BE545" s="48"/>
      <c r="BF545" s="48"/>
      <c r="BG545" s="48"/>
      <c r="BH545" s="48"/>
      <c r="BI545" s="48"/>
      <c r="BJ545" s="48"/>
      <c r="BK545" s="48"/>
      <c r="BL545" s="48"/>
      <c r="BM545" s="48"/>
      <c r="BN545" s="48"/>
      <c r="BO545" s="48"/>
      <c r="BP545" s="48"/>
      <c r="BQ545" s="48"/>
      <c r="BR545" s="48"/>
      <c r="BS545" s="48"/>
      <c r="BT545" s="48"/>
      <c r="BU545" s="48"/>
      <c r="BV545" s="48"/>
      <c r="BW545" s="48"/>
      <c r="BX545" s="48"/>
      <c r="BY545" s="48"/>
      <c r="BZ545" s="48"/>
      <c r="CA545" s="48"/>
      <c r="CB545" s="48"/>
      <c r="CC545" s="48"/>
      <c r="CD545" s="48"/>
      <c r="CE545" s="48"/>
      <c r="CF545" s="48"/>
      <c r="CG545" s="48"/>
      <c r="CH545" s="48"/>
      <c r="CI545" s="48"/>
      <c r="CJ545" s="48"/>
      <c r="CK545" s="48"/>
      <c r="CL545" s="48"/>
      <c r="CM545" s="48"/>
      <c r="CN545" s="48"/>
      <c r="CO545" s="48"/>
      <c r="CP545" s="48"/>
      <c r="CQ545" s="48"/>
      <c r="CR545" s="48"/>
      <c r="CS545" s="48"/>
      <c r="CT545" s="48"/>
      <c r="CU545" s="48"/>
      <c r="CV545" s="48"/>
      <c r="CW545" s="48"/>
      <c r="CX545" s="48"/>
      <c r="CY545" s="48"/>
      <c r="CZ545" s="48"/>
      <c r="DA545" s="48"/>
      <c r="DB545" s="48"/>
      <c r="DC545" s="48"/>
      <c r="DH545" s="48"/>
      <c r="DI545" s="48"/>
      <c r="DJ545" s="48"/>
      <c r="DL545" s="48"/>
      <c r="DM545" s="48"/>
      <c r="DO545" s="48"/>
      <c r="DQ545" s="48"/>
      <c r="EG545" s="48"/>
      <c r="FQ545" s="255"/>
      <c r="FR545" s="255"/>
      <c r="HR545" s="255"/>
    </row>
    <row r="546" spans="1:226" ht="12.5">
      <c r="A546" s="118"/>
      <c r="B546" s="118"/>
      <c r="C546" s="118"/>
      <c r="D546" s="118"/>
      <c r="E546" s="11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c r="AS546" s="48"/>
      <c r="AT546" s="48"/>
      <c r="AU546" s="48"/>
      <c r="AV546" s="48"/>
      <c r="AW546" s="48"/>
      <c r="AX546" s="48"/>
      <c r="AY546" s="48"/>
      <c r="AZ546" s="48"/>
      <c r="BA546" s="48"/>
      <c r="BB546" s="48"/>
      <c r="BC546" s="48"/>
      <c r="BD546" s="48"/>
      <c r="BE546" s="48"/>
      <c r="BF546" s="48"/>
      <c r="BG546" s="48"/>
      <c r="BH546" s="48"/>
      <c r="BI546" s="48"/>
      <c r="BJ546" s="48"/>
      <c r="BK546" s="48"/>
      <c r="BL546" s="48"/>
      <c r="BM546" s="48"/>
      <c r="BN546" s="48"/>
      <c r="BO546" s="48"/>
      <c r="BP546" s="48"/>
      <c r="BQ546" s="48"/>
      <c r="BR546" s="48"/>
      <c r="BS546" s="48"/>
      <c r="BT546" s="48"/>
      <c r="BU546" s="48"/>
      <c r="BV546" s="48"/>
      <c r="BW546" s="48"/>
      <c r="BX546" s="48"/>
      <c r="BY546" s="48"/>
      <c r="BZ546" s="48"/>
      <c r="CA546" s="48"/>
      <c r="CB546" s="48"/>
      <c r="CC546" s="48"/>
      <c r="CD546" s="48"/>
      <c r="CE546" s="48"/>
      <c r="CF546" s="48"/>
      <c r="CG546" s="48"/>
      <c r="CH546" s="48"/>
      <c r="CI546" s="48"/>
      <c r="CJ546" s="48"/>
      <c r="CK546" s="48"/>
      <c r="CL546" s="48"/>
      <c r="CM546" s="48"/>
      <c r="CN546" s="48"/>
      <c r="CO546" s="48"/>
      <c r="CP546" s="48"/>
      <c r="CQ546" s="48"/>
      <c r="CR546" s="48"/>
      <c r="CS546" s="48"/>
      <c r="CT546" s="48"/>
      <c r="CU546" s="48"/>
      <c r="CV546" s="48"/>
      <c r="CW546" s="48"/>
      <c r="CX546" s="48"/>
      <c r="CY546" s="48"/>
      <c r="CZ546" s="48"/>
      <c r="DA546" s="48"/>
      <c r="DB546" s="48"/>
      <c r="DC546" s="48"/>
      <c r="DH546" s="48"/>
      <c r="DI546" s="48"/>
      <c r="DJ546" s="48"/>
      <c r="DL546" s="48"/>
      <c r="DM546" s="48"/>
      <c r="DO546" s="48"/>
      <c r="DQ546" s="48"/>
      <c r="EG546" s="48"/>
      <c r="FQ546" s="255"/>
      <c r="FR546" s="255"/>
      <c r="HR546" s="255"/>
    </row>
    <row r="547" spans="1:226" ht="12.5">
      <c r="A547" s="118"/>
      <c r="B547" s="118"/>
      <c r="C547" s="118"/>
      <c r="D547" s="118"/>
      <c r="E547" s="11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c r="AX547" s="48"/>
      <c r="AY547" s="48"/>
      <c r="AZ547" s="48"/>
      <c r="BA547" s="48"/>
      <c r="BB547" s="48"/>
      <c r="BC547" s="48"/>
      <c r="BD547" s="48"/>
      <c r="BE547" s="48"/>
      <c r="BF547" s="48"/>
      <c r="BG547" s="48"/>
      <c r="BH547" s="48"/>
      <c r="BI547" s="48"/>
      <c r="BJ547" s="48"/>
      <c r="BK547" s="48"/>
      <c r="BL547" s="48"/>
      <c r="BM547" s="48"/>
      <c r="BN547" s="48"/>
      <c r="BO547" s="48"/>
      <c r="BP547" s="48"/>
      <c r="BQ547" s="48"/>
      <c r="BR547" s="48"/>
      <c r="BS547" s="48"/>
      <c r="BT547" s="48"/>
      <c r="BU547" s="48"/>
      <c r="BV547" s="48"/>
      <c r="BW547" s="48"/>
      <c r="BX547" s="48"/>
      <c r="BY547" s="48"/>
      <c r="BZ547" s="48"/>
      <c r="CA547" s="48"/>
      <c r="CB547" s="48"/>
      <c r="CC547" s="48"/>
      <c r="CD547" s="48"/>
      <c r="CE547" s="48"/>
      <c r="CF547" s="48"/>
      <c r="CG547" s="48"/>
      <c r="CH547" s="48"/>
      <c r="CI547" s="48"/>
      <c r="CJ547" s="48"/>
      <c r="CK547" s="48"/>
      <c r="CL547" s="48"/>
      <c r="CM547" s="48"/>
      <c r="CN547" s="48"/>
      <c r="CO547" s="48"/>
      <c r="CP547" s="48"/>
      <c r="CQ547" s="48"/>
      <c r="CR547" s="48"/>
      <c r="CS547" s="48"/>
      <c r="CT547" s="48"/>
      <c r="CU547" s="48"/>
      <c r="CV547" s="48"/>
      <c r="CW547" s="48"/>
      <c r="CX547" s="48"/>
      <c r="CY547" s="48"/>
      <c r="CZ547" s="48"/>
      <c r="DA547" s="48"/>
      <c r="DB547" s="48"/>
      <c r="DC547" s="48"/>
      <c r="DH547" s="48"/>
      <c r="DI547" s="48"/>
      <c r="DJ547" s="48"/>
      <c r="DL547" s="48"/>
      <c r="DM547" s="48"/>
      <c r="DO547" s="48"/>
      <c r="DQ547" s="48"/>
      <c r="EG547" s="48"/>
      <c r="FQ547" s="255"/>
      <c r="FR547" s="255"/>
      <c r="HR547" s="255"/>
    </row>
    <row r="548" spans="1:226" ht="12.5">
      <c r="A548" s="118"/>
      <c r="B548" s="118"/>
      <c r="C548" s="118"/>
      <c r="D548" s="118"/>
      <c r="E548" s="11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c r="AS548" s="48"/>
      <c r="AT548" s="48"/>
      <c r="AU548" s="48"/>
      <c r="AV548" s="48"/>
      <c r="AW548" s="48"/>
      <c r="AX548" s="48"/>
      <c r="AY548" s="48"/>
      <c r="AZ548" s="48"/>
      <c r="BA548" s="48"/>
      <c r="BB548" s="48"/>
      <c r="BC548" s="48"/>
      <c r="BD548" s="48"/>
      <c r="BE548" s="48"/>
      <c r="BF548" s="48"/>
      <c r="BG548" s="48"/>
      <c r="BH548" s="48"/>
      <c r="BI548" s="48"/>
      <c r="BJ548" s="48"/>
      <c r="BK548" s="48"/>
      <c r="BL548" s="48"/>
      <c r="BM548" s="48"/>
      <c r="BN548" s="48"/>
      <c r="BO548" s="48"/>
      <c r="BP548" s="48"/>
      <c r="BQ548" s="48"/>
      <c r="BR548" s="48"/>
      <c r="BS548" s="48"/>
      <c r="BT548" s="48"/>
      <c r="BU548" s="48"/>
      <c r="BV548" s="48"/>
      <c r="BW548" s="48"/>
      <c r="BX548" s="48"/>
      <c r="BY548" s="48"/>
      <c r="BZ548" s="48"/>
      <c r="CA548" s="48"/>
      <c r="CB548" s="48"/>
      <c r="CC548" s="48"/>
      <c r="CD548" s="48"/>
      <c r="CE548" s="48"/>
      <c r="CF548" s="48"/>
      <c r="CG548" s="48"/>
      <c r="CH548" s="48"/>
      <c r="CI548" s="48"/>
      <c r="CJ548" s="48"/>
      <c r="CK548" s="48"/>
      <c r="CL548" s="48"/>
      <c r="CM548" s="48"/>
      <c r="CN548" s="48"/>
      <c r="CO548" s="48"/>
      <c r="CP548" s="48"/>
      <c r="CQ548" s="48"/>
      <c r="CR548" s="48"/>
      <c r="CS548" s="48"/>
      <c r="CT548" s="48"/>
      <c r="CU548" s="48"/>
      <c r="CV548" s="48"/>
      <c r="CW548" s="48"/>
      <c r="CX548" s="48"/>
      <c r="CY548" s="48"/>
      <c r="CZ548" s="48"/>
      <c r="DA548" s="48"/>
      <c r="DB548" s="48"/>
      <c r="DC548" s="48"/>
      <c r="DH548" s="48"/>
      <c r="DI548" s="48"/>
      <c r="DJ548" s="48"/>
      <c r="DL548" s="48"/>
      <c r="DM548" s="48"/>
      <c r="DO548" s="48"/>
      <c r="DQ548" s="48"/>
      <c r="EG548" s="48"/>
      <c r="FQ548" s="255"/>
      <c r="FR548" s="255"/>
      <c r="HR548" s="255"/>
    </row>
    <row r="549" spans="1:226" ht="12.5">
      <c r="A549" s="118"/>
      <c r="B549" s="118"/>
      <c r="C549" s="118"/>
      <c r="D549" s="118"/>
      <c r="E549" s="11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c r="AX549" s="48"/>
      <c r="AY549" s="48"/>
      <c r="AZ549" s="48"/>
      <c r="BA549" s="48"/>
      <c r="BB549" s="48"/>
      <c r="BC549" s="48"/>
      <c r="BD549" s="48"/>
      <c r="BE549" s="48"/>
      <c r="BF549" s="48"/>
      <c r="BG549" s="48"/>
      <c r="BH549" s="48"/>
      <c r="BI549" s="48"/>
      <c r="BJ549" s="48"/>
      <c r="BK549" s="48"/>
      <c r="BL549" s="48"/>
      <c r="BM549" s="48"/>
      <c r="BN549" s="48"/>
      <c r="BO549" s="48"/>
      <c r="BP549" s="48"/>
      <c r="BQ549" s="48"/>
      <c r="BR549" s="48"/>
      <c r="BS549" s="48"/>
      <c r="BT549" s="48"/>
      <c r="BU549" s="48"/>
      <c r="BV549" s="48"/>
      <c r="BW549" s="48"/>
      <c r="BX549" s="48"/>
      <c r="BY549" s="48"/>
      <c r="BZ549" s="48"/>
      <c r="CA549" s="48"/>
      <c r="CB549" s="48"/>
      <c r="CC549" s="48"/>
      <c r="CD549" s="48"/>
      <c r="CE549" s="48"/>
      <c r="CF549" s="48"/>
      <c r="CG549" s="48"/>
      <c r="CH549" s="48"/>
      <c r="CI549" s="48"/>
      <c r="CJ549" s="48"/>
      <c r="CK549" s="48"/>
      <c r="CL549" s="48"/>
      <c r="CM549" s="48"/>
      <c r="CN549" s="48"/>
      <c r="CO549" s="48"/>
      <c r="CP549" s="48"/>
      <c r="CQ549" s="48"/>
      <c r="CR549" s="48"/>
      <c r="CS549" s="48"/>
      <c r="CT549" s="48"/>
      <c r="CU549" s="48"/>
      <c r="CV549" s="48"/>
      <c r="CW549" s="48"/>
      <c r="CX549" s="48"/>
      <c r="CY549" s="48"/>
      <c r="CZ549" s="48"/>
      <c r="DA549" s="48"/>
      <c r="DB549" s="48"/>
      <c r="DC549" s="48"/>
      <c r="DH549" s="48"/>
      <c r="DI549" s="48"/>
      <c r="DJ549" s="48"/>
      <c r="DL549" s="48"/>
      <c r="DM549" s="48"/>
      <c r="DO549" s="48"/>
      <c r="DQ549" s="48"/>
      <c r="EG549" s="48"/>
      <c r="FQ549" s="255"/>
      <c r="FR549" s="255"/>
      <c r="HR549" s="255"/>
    </row>
    <row r="550" spans="1:226" ht="12.5">
      <c r="A550" s="118"/>
      <c r="B550" s="118"/>
      <c r="C550" s="118"/>
      <c r="D550" s="118"/>
      <c r="E550" s="11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c r="AS550" s="48"/>
      <c r="AT550" s="48"/>
      <c r="AU550" s="48"/>
      <c r="AV550" s="48"/>
      <c r="AW550" s="48"/>
      <c r="AX550" s="48"/>
      <c r="AY550" s="48"/>
      <c r="AZ550" s="48"/>
      <c r="BA550" s="48"/>
      <c r="BB550" s="48"/>
      <c r="BC550" s="48"/>
      <c r="BD550" s="48"/>
      <c r="BE550" s="48"/>
      <c r="BF550" s="48"/>
      <c r="BG550" s="48"/>
      <c r="BH550" s="48"/>
      <c r="BI550" s="48"/>
      <c r="BJ550" s="48"/>
      <c r="BK550" s="48"/>
      <c r="BL550" s="48"/>
      <c r="BM550" s="48"/>
      <c r="BN550" s="48"/>
      <c r="BO550" s="48"/>
      <c r="BP550" s="48"/>
      <c r="BQ550" s="48"/>
      <c r="BR550" s="48"/>
      <c r="BS550" s="48"/>
      <c r="BT550" s="48"/>
      <c r="BU550" s="48"/>
      <c r="BV550" s="48"/>
      <c r="BW550" s="48"/>
      <c r="BX550" s="48"/>
      <c r="BY550" s="48"/>
      <c r="BZ550" s="48"/>
      <c r="CA550" s="48"/>
      <c r="CB550" s="48"/>
      <c r="CC550" s="48"/>
      <c r="CD550" s="48"/>
      <c r="CE550" s="48"/>
      <c r="CF550" s="48"/>
      <c r="CG550" s="48"/>
      <c r="CH550" s="48"/>
      <c r="CI550" s="48"/>
      <c r="CJ550" s="48"/>
      <c r="CK550" s="48"/>
      <c r="CL550" s="48"/>
      <c r="CM550" s="48"/>
      <c r="CN550" s="48"/>
      <c r="CO550" s="48"/>
      <c r="CP550" s="48"/>
      <c r="CQ550" s="48"/>
      <c r="CR550" s="48"/>
      <c r="CS550" s="48"/>
      <c r="CT550" s="48"/>
      <c r="CU550" s="48"/>
      <c r="CV550" s="48"/>
      <c r="CW550" s="48"/>
      <c r="CX550" s="48"/>
      <c r="CY550" s="48"/>
      <c r="CZ550" s="48"/>
      <c r="DA550" s="48"/>
      <c r="DB550" s="48"/>
      <c r="DC550" s="48"/>
      <c r="DH550" s="48"/>
      <c r="DI550" s="48"/>
      <c r="DJ550" s="48"/>
      <c r="DL550" s="48"/>
      <c r="DM550" s="48"/>
      <c r="DO550" s="48"/>
      <c r="DQ550" s="48"/>
      <c r="EG550" s="48"/>
      <c r="FQ550" s="255"/>
      <c r="FR550" s="255"/>
      <c r="HR550" s="255"/>
    </row>
    <row r="551" spans="1:226" ht="12.5">
      <c r="A551" s="118"/>
      <c r="B551" s="118"/>
      <c r="C551" s="118"/>
      <c r="D551" s="118"/>
      <c r="E551" s="11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c r="AX551" s="48"/>
      <c r="AY551" s="48"/>
      <c r="AZ551" s="48"/>
      <c r="BA551" s="48"/>
      <c r="BB551" s="48"/>
      <c r="BC551" s="48"/>
      <c r="BD551" s="48"/>
      <c r="BE551" s="48"/>
      <c r="BF551" s="48"/>
      <c r="BG551" s="48"/>
      <c r="BH551" s="48"/>
      <c r="BI551" s="48"/>
      <c r="BJ551" s="48"/>
      <c r="BK551" s="48"/>
      <c r="BL551" s="48"/>
      <c r="BM551" s="48"/>
      <c r="BN551" s="48"/>
      <c r="BO551" s="48"/>
      <c r="BP551" s="48"/>
      <c r="BQ551" s="48"/>
      <c r="BR551" s="48"/>
      <c r="BS551" s="48"/>
      <c r="BT551" s="48"/>
      <c r="BU551" s="48"/>
      <c r="BV551" s="48"/>
      <c r="BW551" s="48"/>
      <c r="BX551" s="48"/>
      <c r="BY551" s="48"/>
      <c r="BZ551" s="48"/>
      <c r="CA551" s="48"/>
      <c r="CB551" s="48"/>
      <c r="CC551" s="48"/>
      <c r="CD551" s="48"/>
      <c r="CE551" s="48"/>
      <c r="CF551" s="48"/>
      <c r="CG551" s="48"/>
      <c r="CH551" s="48"/>
      <c r="CI551" s="48"/>
      <c r="CJ551" s="48"/>
      <c r="CK551" s="48"/>
      <c r="CL551" s="48"/>
      <c r="CM551" s="48"/>
      <c r="CN551" s="48"/>
      <c r="CO551" s="48"/>
      <c r="CP551" s="48"/>
      <c r="CQ551" s="48"/>
      <c r="CR551" s="48"/>
      <c r="CS551" s="48"/>
      <c r="CT551" s="48"/>
      <c r="CU551" s="48"/>
      <c r="CV551" s="48"/>
      <c r="CW551" s="48"/>
      <c r="CX551" s="48"/>
      <c r="CY551" s="48"/>
      <c r="CZ551" s="48"/>
      <c r="DA551" s="48"/>
      <c r="DB551" s="48"/>
      <c r="DC551" s="48"/>
      <c r="DH551" s="48"/>
      <c r="DI551" s="48"/>
      <c r="DJ551" s="48"/>
      <c r="DL551" s="48"/>
      <c r="DM551" s="48"/>
      <c r="DO551" s="48"/>
      <c r="DQ551" s="48"/>
      <c r="EG551" s="48"/>
      <c r="FQ551" s="255"/>
      <c r="FR551" s="255"/>
      <c r="HR551" s="255"/>
    </row>
    <row r="552" spans="1:226" ht="12.5">
      <c r="A552" s="118"/>
      <c r="B552" s="118"/>
      <c r="C552" s="118"/>
      <c r="D552" s="118"/>
      <c r="E552" s="11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c r="AS552" s="48"/>
      <c r="AT552" s="48"/>
      <c r="AU552" s="48"/>
      <c r="AV552" s="48"/>
      <c r="AW552" s="48"/>
      <c r="AX552" s="48"/>
      <c r="AY552" s="48"/>
      <c r="AZ552" s="48"/>
      <c r="BA552" s="48"/>
      <c r="BB552" s="48"/>
      <c r="BC552" s="48"/>
      <c r="BD552" s="48"/>
      <c r="BE552" s="48"/>
      <c r="BF552" s="48"/>
      <c r="BG552" s="48"/>
      <c r="BH552" s="48"/>
      <c r="BI552" s="48"/>
      <c r="BJ552" s="48"/>
      <c r="BK552" s="48"/>
      <c r="BL552" s="48"/>
      <c r="BM552" s="48"/>
      <c r="BN552" s="48"/>
      <c r="BO552" s="48"/>
      <c r="BP552" s="48"/>
      <c r="BQ552" s="48"/>
      <c r="BR552" s="48"/>
      <c r="BS552" s="48"/>
      <c r="BT552" s="48"/>
      <c r="BU552" s="48"/>
      <c r="BV552" s="48"/>
      <c r="BW552" s="48"/>
      <c r="BX552" s="48"/>
      <c r="BY552" s="48"/>
      <c r="BZ552" s="48"/>
      <c r="CA552" s="48"/>
      <c r="CB552" s="48"/>
      <c r="CC552" s="48"/>
      <c r="CD552" s="48"/>
      <c r="CE552" s="48"/>
      <c r="CF552" s="48"/>
      <c r="CG552" s="48"/>
      <c r="CH552" s="48"/>
      <c r="CI552" s="48"/>
      <c r="CJ552" s="48"/>
      <c r="CK552" s="48"/>
      <c r="CL552" s="48"/>
      <c r="CM552" s="48"/>
      <c r="CN552" s="48"/>
      <c r="CO552" s="48"/>
      <c r="CP552" s="48"/>
      <c r="CQ552" s="48"/>
      <c r="CR552" s="48"/>
      <c r="CS552" s="48"/>
      <c r="CT552" s="48"/>
      <c r="CU552" s="48"/>
      <c r="CV552" s="48"/>
      <c r="CW552" s="48"/>
      <c r="CX552" s="48"/>
      <c r="CY552" s="48"/>
      <c r="CZ552" s="48"/>
      <c r="DA552" s="48"/>
      <c r="DB552" s="48"/>
      <c r="DC552" s="48"/>
      <c r="DH552" s="48"/>
      <c r="DI552" s="48"/>
      <c r="DJ552" s="48"/>
      <c r="DL552" s="48"/>
      <c r="DM552" s="48"/>
      <c r="DO552" s="48"/>
      <c r="DQ552" s="48"/>
      <c r="EG552" s="48"/>
      <c r="FQ552" s="255"/>
      <c r="FR552" s="255"/>
      <c r="HR552" s="255"/>
    </row>
    <row r="553" spans="1:226" ht="12.5">
      <c r="A553" s="118"/>
      <c r="B553" s="118"/>
      <c r="C553" s="118"/>
      <c r="D553" s="118"/>
      <c r="E553" s="11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c r="AX553" s="48"/>
      <c r="AY553" s="48"/>
      <c r="AZ553" s="48"/>
      <c r="BA553" s="48"/>
      <c r="BB553" s="48"/>
      <c r="BC553" s="48"/>
      <c r="BD553" s="48"/>
      <c r="BE553" s="48"/>
      <c r="BF553" s="48"/>
      <c r="BG553" s="48"/>
      <c r="BH553" s="48"/>
      <c r="BI553" s="48"/>
      <c r="BJ553" s="48"/>
      <c r="BK553" s="48"/>
      <c r="BL553" s="48"/>
      <c r="BM553" s="48"/>
      <c r="BN553" s="48"/>
      <c r="BO553" s="48"/>
      <c r="BP553" s="48"/>
      <c r="BQ553" s="48"/>
      <c r="BR553" s="48"/>
      <c r="BS553" s="48"/>
      <c r="BT553" s="48"/>
      <c r="BU553" s="48"/>
      <c r="BV553" s="48"/>
      <c r="BW553" s="48"/>
      <c r="BX553" s="48"/>
      <c r="BY553" s="48"/>
      <c r="BZ553" s="48"/>
      <c r="CA553" s="48"/>
      <c r="CB553" s="48"/>
      <c r="CC553" s="48"/>
      <c r="CD553" s="48"/>
      <c r="CE553" s="48"/>
      <c r="CF553" s="48"/>
      <c r="CG553" s="48"/>
      <c r="CH553" s="48"/>
      <c r="CI553" s="48"/>
      <c r="CJ553" s="48"/>
      <c r="CK553" s="48"/>
      <c r="CL553" s="48"/>
      <c r="CM553" s="48"/>
      <c r="CN553" s="48"/>
      <c r="CO553" s="48"/>
      <c r="CP553" s="48"/>
      <c r="CQ553" s="48"/>
      <c r="CR553" s="48"/>
      <c r="CS553" s="48"/>
      <c r="CT553" s="48"/>
      <c r="CU553" s="48"/>
      <c r="CV553" s="48"/>
      <c r="CW553" s="48"/>
      <c r="CX553" s="48"/>
      <c r="CY553" s="48"/>
      <c r="CZ553" s="48"/>
      <c r="DA553" s="48"/>
      <c r="DB553" s="48"/>
      <c r="DC553" s="48"/>
      <c r="DH553" s="48"/>
      <c r="DI553" s="48"/>
      <c r="DJ553" s="48"/>
      <c r="DL553" s="48"/>
      <c r="DM553" s="48"/>
      <c r="DO553" s="48"/>
      <c r="DQ553" s="48"/>
      <c r="EG553" s="48"/>
      <c r="FQ553" s="255"/>
      <c r="FR553" s="255"/>
      <c r="HR553" s="255"/>
    </row>
    <row r="554" spans="1:226" ht="12.5">
      <c r="A554" s="118"/>
      <c r="B554" s="118"/>
      <c r="C554" s="118"/>
      <c r="D554" s="118"/>
      <c r="E554" s="11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c r="AS554" s="48"/>
      <c r="AT554" s="48"/>
      <c r="AU554" s="48"/>
      <c r="AV554" s="48"/>
      <c r="AW554" s="48"/>
      <c r="AX554" s="48"/>
      <c r="AY554" s="48"/>
      <c r="AZ554" s="48"/>
      <c r="BA554" s="48"/>
      <c r="BB554" s="48"/>
      <c r="BC554" s="48"/>
      <c r="BD554" s="48"/>
      <c r="BE554" s="48"/>
      <c r="BF554" s="48"/>
      <c r="BG554" s="48"/>
      <c r="BH554" s="48"/>
      <c r="BI554" s="48"/>
      <c r="BJ554" s="48"/>
      <c r="BK554" s="48"/>
      <c r="BL554" s="48"/>
      <c r="BM554" s="48"/>
      <c r="BN554" s="48"/>
      <c r="BO554" s="48"/>
      <c r="BP554" s="48"/>
      <c r="BQ554" s="48"/>
      <c r="BR554" s="48"/>
      <c r="BS554" s="48"/>
      <c r="BT554" s="48"/>
      <c r="BU554" s="48"/>
      <c r="BV554" s="48"/>
      <c r="BW554" s="48"/>
      <c r="BX554" s="48"/>
      <c r="BY554" s="48"/>
      <c r="BZ554" s="48"/>
      <c r="CA554" s="48"/>
      <c r="CB554" s="48"/>
      <c r="CC554" s="48"/>
      <c r="CD554" s="48"/>
      <c r="CE554" s="48"/>
      <c r="CF554" s="48"/>
      <c r="CG554" s="48"/>
      <c r="CH554" s="48"/>
      <c r="CI554" s="48"/>
      <c r="CJ554" s="48"/>
      <c r="CK554" s="48"/>
      <c r="CL554" s="48"/>
      <c r="CM554" s="48"/>
      <c r="CN554" s="48"/>
      <c r="CO554" s="48"/>
      <c r="CP554" s="48"/>
      <c r="CQ554" s="48"/>
      <c r="CR554" s="48"/>
      <c r="CS554" s="48"/>
      <c r="CT554" s="48"/>
      <c r="CU554" s="48"/>
      <c r="CV554" s="48"/>
      <c r="CW554" s="48"/>
      <c r="CX554" s="48"/>
      <c r="CY554" s="48"/>
      <c r="CZ554" s="48"/>
      <c r="DA554" s="48"/>
      <c r="DB554" s="48"/>
      <c r="DC554" s="48"/>
      <c r="DH554" s="48"/>
      <c r="DI554" s="48"/>
      <c r="DJ554" s="48"/>
      <c r="DL554" s="48"/>
      <c r="DM554" s="48"/>
      <c r="DO554" s="48"/>
      <c r="DQ554" s="48"/>
      <c r="EG554" s="48"/>
      <c r="FQ554" s="255"/>
      <c r="FR554" s="255"/>
      <c r="HR554" s="255"/>
    </row>
    <row r="555" spans="1:226" ht="12.5">
      <c r="A555" s="118"/>
      <c r="B555" s="118"/>
      <c r="C555" s="118"/>
      <c r="D555" s="118"/>
      <c r="E555" s="11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c r="AX555" s="48"/>
      <c r="AY555" s="48"/>
      <c r="AZ555" s="48"/>
      <c r="BA555" s="48"/>
      <c r="BB555" s="48"/>
      <c r="BC555" s="48"/>
      <c r="BD555" s="48"/>
      <c r="BE555" s="48"/>
      <c r="BF555" s="48"/>
      <c r="BG555" s="48"/>
      <c r="BH555" s="48"/>
      <c r="BI555" s="48"/>
      <c r="BJ555" s="48"/>
      <c r="BK555" s="48"/>
      <c r="BL555" s="48"/>
      <c r="BM555" s="48"/>
      <c r="BN555" s="48"/>
      <c r="BO555" s="48"/>
      <c r="BP555" s="48"/>
      <c r="BQ555" s="48"/>
      <c r="BR555" s="48"/>
      <c r="BS555" s="48"/>
      <c r="BT555" s="48"/>
      <c r="BU555" s="48"/>
      <c r="BV555" s="48"/>
      <c r="BW555" s="48"/>
      <c r="BX555" s="48"/>
      <c r="BY555" s="48"/>
      <c r="BZ555" s="48"/>
      <c r="CA555" s="48"/>
      <c r="CB555" s="48"/>
      <c r="CC555" s="48"/>
      <c r="CD555" s="48"/>
      <c r="CE555" s="48"/>
      <c r="CF555" s="48"/>
      <c r="CG555" s="48"/>
      <c r="CH555" s="48"/>
      <c r="CI555" s="48"/>
      <c r="CJ555" s="48"/>
      <c r="CK555" s="48"/>
      <c r="CL555" s="48"/>
      <c r="CM555" s="48"/>
      <c r="CN555" s="48"/>
      <c r="CO555" s="48"/>
      <c r="CP555" s="48"/>
      <c r="CQ555" s="48"/>
      <c r="CR555" s="48"/>
      <c r="CS555" s="48"/>
      <c r="CT555" s="48"/>
      <c r="CU555" s="48"/>
      <c r="CV555" s="48"/>
      <c r="CW555" s="48"/>
      <c r="CX555" s="48"/>
      <c r="CY555" s="48"/>
      <c r="CZ555" s="48"/>
      <c r="DA555" s="48"/>
      <c r="DB555" s="48"/>
      <c r="DC555" s="48"/>
      <c r="DH555" s="48"/>
      <c r="DI555" s="48"/>
      <c r="DJ555" s="48"/>
      <c r="DL555" s="48"/>
      <c r="DM555" s="48"/>
      <c r="DO555" s="48"/>
      <c r="DQ555" s="48"/>
      <c r="EG555" s="48"/>
      <c r="FQ555" s="255"/>
      <c r="FR555" s="255"/>
      <c r="HR555" s="255"/>
    </row>
    <row r="556" spans="1:226" ht="12.5">
      <c r="A556" s="118"/>
      <c r="B556" s="118"/>
      <c r="C556" s="118"/>
      <c r="D556" s="118"/>
      <c r="E556" s="11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c r="AS556" s="48"/>
      <c r="AT556" s="48"/>
      <c r="AU556" s="48"/>
      <c r="AV556" s="48"/>
      <c r="AW556" s="48"/>
      <c r="AX556" s="48"/>
      <c r="AY556" s="48"/>
      <c r="AZ556" s="48"/>
      <c r="BA556" s="48"/>
      <c r="BB556" s="48"/>
      <c r="BC556" s="48"/>
      <c r="BD556" s="48"/>
      <c r="BE556" s="48"/>
      <c r="BF556" s="48"/>
      <c r="BG556" s="48"/>
      <c r="BH556" s="48"/>
      <c r="BI556" s="48"/>
      <c r="BJ556" s="48"/>
      <c r="BK556" s="48"/>
      <c r="BL556" s="48"/>
      <c r="BM556" s="48"/>
      <c r="BN556" s="48"/>
      <c r="BO556" s="48"/>
      <c r="BP556" s="48"/>
      <c r="BQ556" s="48"/>
      <c r="BR556" s="48"/>
      <c r="BS556" s="48"/>
      <c r="BT556" s="48"/>
      <c r="BU556" s="48"/>
      <c r="BV556" s="48"/>
      <c r="BW556" s="48"/>
      <c r="BX556" s="48"/>
      <c r="BY556" s="48"/>
      <c r="BZ556" s="48"/>
      <c r="CA556" s="48"/>
      <c r="CB556" s="48"/>
      <c r="CC556" s="48"/>
      <c r="CD556" s="48"/>
      <c r="CE556" s="48"/>
      <c r="CF556" s="48"/>
      <c r="CG556" s="48"/>
      <c r="CH556" s="48"/>
      <c r="CI556" s="48"/>
      <c r="CJ556" s="48"/>
      <c r="CK556" s="48"/>
      <c r="CL556" s="48"/>
      <c r="CM556" s="48"/>
      <c r="CN556" s="48"/>
      <c r="CO556" s="48"/>
      <c r="CP556" s="48"/>
      <c r="CQ556" s="48"/>
      <c r="CR556" s="48"/>
      <c r="CS556" s="48"/>
      <c r="CT556" s="48"/>
      <c r="CU556" s="48"/>
      <c r="CV556" s="48"/>
      <c r="CW556" s="48"/>
      <c r="CX556" s="48"/>
      <c r="CY556" s="48"/>
      <c r="CZ556" s="48"/>
      <c r="DA556" s="48"/>
      <c r="DB556" s="48"/>
      <c r="DC556" s="48"/>
      <c r="DH556" s="48"/>
      <c r="DI556" s="48"/>
      <c r="DJ556" s="48"/>
      <c r="DL556" s="48"/>
      <c r="DM556" s="48"/>
      <c r="DO556" s="48"/>
      <c r="DQ556" s="48"/>
      <c r="EG556" s="48"/>
      <c r="FQ556" s="255"/>
      <c r="FR556" s="255"/>
      <c r="HR556" s="255"/>
    </row>
    <row r="557" spans="1:226" ht="12.5">
      <c r="A557" s="118"/>
      <c r="B557" s="118"/>
      <c r="C557" s="118"/>
      <c r="D557" s="118"/>
      <c r="E557" s="11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c r="AX557" s="48"/>
      <c r="AY557" s="48"/>
      <c r="AZ557" s="48"/>
      <c r="BA557" s="48"/>
      <c r="BB557" s="48"/>
      <c r="BC557" s="48"/>
      <c r="BD557" s="48"/>
      <c r="BE557" s="48"/>
      <c r="BF557" s="48"/>
      <c r="BG557" s="48"/>
      <c r="BH557" s="48"/>
      <c r="BI557" s="48"/>
      <c r="BJ557" s="48"/>
      <c r="BK557" s="48"/>
      <c r="BL557" s="48"/>
      <c r="BM557" s="48"/>
      <c r="BN557" s="48"/>
      <c r="BO557" s="48"/>
      <c r="BP557" s="48"/>
      <c r="BQ557" s="48"/>
      <c r="BR557" s="48"/>
      <c r="BS557" s="48"/>
      <c r="BT557" s="48"/>
      <c r="BU557" s="48"/>
      <c r="BV557" s="48"/>
      <c r="BW557" s="48"/>
      <c r="BX557" s="48"/>
      <c r="BY557" s="48"/>
      <c r="BZ557" s="48"/>
      <c r="CA557" s="48"/>
      <c r="CB557" s="48"/>
      <c r="CC557" s="48"/>
      <c r="CD557" s="48"/>
      <c r="CE557" s="48"/>
      <c r="CF557" s="48"/>
      <c r="CG557" s="48"/>
      <c r="CH557" s="48"/>
      <c r="CI557" s="48"/>
      <c r="CJ557" s="48"/>
      <c r="CK557" s="48"/>
      <c r="CL557" s="48"/>
      <c r="CM557" s="48"/>
      <c r="CN557" s="48"/>
      <c r="CO557" s="48"/>
      <c r="CP557" s="48"/>
      <c r="CQ557" s="48"/>
      <c r="CR557" s="48"/>
      <c r="CS557" s="48"/>
      <c r="CT557" s="48"/>
      <c r="CU557" s="48"/>
      <c r="CV557" s="48"/>
      <c r="CW557" s="48"/>
      <c r="CX557" s="48"/>
      <c r="CY557" s="48"/>
      <c r="CZ557" s="48"/>
      <c r="DA557" s="48"/>
      <c r="DB557" s="48"/>
      <c r="DC557" s="48"/>
      <c r="DH557" s="48"/>
      <c r="DI557" s="48"/>
      <c r="DJ557" s="48"/>
      <c r="DL557" s="48"/>
      <c r="DM557" s="48"/>
      <c r="DO557" s="48"/>
      <c r="DQ557" s="48"/>
      <c r="EG557" s="48"/>
      <c r="FQ557" s="255"/>
      <c r="FR557" s="255"/>
      <c r="HR557" s="255"/>
    </row>
    <row r="558" spans="1:226" ht="12.5">
      <c r="A558" s="118"/>
      <c r="B558" s="118"/>
      <c r="C558" s="118"/>
      <c r="D558" s="118"/>
      <c r="E558" s="11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c r="AS558" s="48"/>
      <c r="AT558" s="48"/>
      <c r="AU558" s="48"/>
      <c r="AV558" s="48"/>
      <c r="AW558" s="48"/>
      <c r="AX558" s="48"/>
      <c r="AY558" s="48"/>
      <c r="AZ558" s="48"/>
      <c r="BA558" s="48"/>
      <c r="BB558" s="48"/>
      <c r="BC558" s="48"/>
      <c r="BD558" s="48"/>
      <c r="BE558" s="48"/>
      <c r="BF558" s="48"/>
      <c r="BG558" s="48"/>
      <c r="BH558" s="48"/>
      <c r="BI558" s="48"/>
      <c r="BJ558" s="48"/>
      <c r="BK558" s="48"/>
      <c r="BL558" s="48"/>
      <c r="BM558" s="48"/>
      <c r="BN558" s="48"/>
      <c r="BO558" s="48"/>
      <c r="BP558" s="48"/>
      <c r="BQ558" s="48"/>
      <c r="BR558" s="48"/>
      <c r="BS558" s="48"/>
      <c r="BT558" s="48"/>
      <c r="BU558" s="48"/>
      <c r="BV558" s="48"/>
      <c r="BW558" s="48"/>
      <c r="BX558" s="48"/>
      <c r="BY558" s="48"/>
      <c r="BZ558" s="48"/>
      <c r="CA558" s="48"/>
      <c r="CB558" s="48"/>
      <c r="CC558" s="48"/>
      <c r="CD558" s="48"/>
      <c r="CE558" s="48"/>
      <c r="CF558" s="48"/>
      <c r="CG558" s="48"/>
      <c r="CH558" s="48"/>
      <c r="CI558" s="48"/>
      <c r="CJ558" s="48"/>
      <c r="CK558" s="48"/>
      <c r="CL558" s="48"/>
      <c r="CM558" s="48"/>
      <c r="CN558" s="48"/>
      <c r="CO558" s="48"/>
      <c r="CP558" s="48"/>
      <c r="CQ558" s="48"/>
      <c r="CR558" s="48"/>
      <c r="CS558" s="48"/>
      <c r="CT558" s="48"/>
      <c r="CU558" s="48"/>
      <c r="CV558" s="48"/>
      <c r="CW558" s="48"/>
      <c r="CX558" s="48"/>
      <c r="CY558" s="48"/>
      <c r="CZ558" s="48"/>
      <c r="DA558" s="48"/>
      <c r="DB558" s="48"/>
      <c r="DC558" s="48"/>
      <c r="DH558" s="48"/>
      <c r="DI558" s="48"/>
      <c r="DJ558" s="48"/>
      <c r="DL558" s="48"/>
      <c r="DM558" s="48"/>
      <c r="DO558" s="48"/>
      <c r="DQ558" s="48"/>
      <c r="EG558" s="48"/>
      <c r="FQ558" s="255"/>
      <c r="FR558" s="255"/>
      <c r="HR558" s="255"/>
    </row>
    <row r="559" spans="1:226" ht="12.5">
      <c r="A559" s="118"/>
      <c r="B559" s="118"/>
      <c r="C559" s="118"/>
      <c r="D559" s="118"/>
      <c r="E559" s="11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c r="AX559" s="48"/>
      <c r="AY559" s="48"/>
      <c r="AZ559" s="48"/>
      <c r="BA559" s="48"/>
      <c r="BB559" s="48"/>
      <c r="BC559" s="48"/>
      <c r="BD559" s="48"/>
      <c r="BE559" s="48"/>
      <c r="BF559" s="48"/>
      <c r="BG559" s="48"/>
      <c r="BH559" s="48"/>
      <c r="BI559" s="48"/>
      <c r="BJ559" s="48"/>
      <c r="BK559" s="48"/>
      <c r="BL559" s="48"/>
      <c r="BM559" s="48"/>
      <c r="BN559" s="48"/>
      <c r="BO559" s="48"/>
      <c r="BP559" s="48"/>
      <c r="BQ559" s="48"/>
      <c r="BR559" s="48"/>
      <c r="BS559" s="48"/>
      <c r="BT559" s="48"/>
      <c r="BU559" s="48"/>
      <c r="BV559" s="48"/>
      <c r="BW559" s="48"/>
      <c r="BX559" s="48"/>
      <c r="BY559" s="48"/>
      <c r="BZ559" s="48"/>
      <c r="CA559" s="48"/>
      <c r="CB559" s="48"/>
      <c r="CC559" s="48"/>
      <c r="CD559" s="48"/>
      <c r="CE559" s="48"/>
      <c r="CF559" s="48"/>
      <c r="CG559" s="48"/>
      <c r="CH559" s="48"/>
      <c r="CI559" s="48"/>
      <c r="CJ559" s="48"/>
      <c r="CK559" s="48"/>
      <c r="CL559" s="48"/>
      <c r="CM559" s="48"/>
      <c r="CN559" s="48"/>
      <c r="CO559" s="48"/>
      <c r="CP559" s="48"/>
      <c r="CQ559" s="48"/>
      <c r="CR559" s="48"/>
      <c r="CS559" s="48"/>
      <c r="CT559" s="48"/>
      <c r="CU559" s="48"/>
      <c r="CV559" s="48"/>
      <c r="CW559" s="48"/>
      <c r="CX559" s="48"/>
      <c r="CY559" s="48"/>
      <c r="CZ559" s="48"/>
      <c r="DA559" s="48"/>
      <c r="DB559" s="48"/>
      <c r="DC559" s="48"/>
      <c r="DH559" s="48"/>
      <c r="DI559" s="48"/>
      <c r="DJ559" s="48"/>
      <c r="DL559" s="48"/>
      <c r="DM559" s="48"/>
      <c r="DO559" s="48"/>
      <c r="DQ559" s="48"/>
      <c r="EG559" s="48"/>
      <c r="FQ559" s="255"/>
      <c r="FR559" s="255"/>
      <c r="HR559" s="255"/>
    </row>
    <row r="560" spans="1:226" ht="12.5">
      <c r="A560" s="118"/>
      <c r="B560" s="118"/>
      <c r="C560" s="118"/>
      <c r="D560" s="118"/>
      <c r="E560" s="11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c r="AS560" s="48"/>
      <c r="AT560" s="48"/>
      <c r="AU560" s="48"/>
      <c r="AV560" s="48"/>
      <c r="AW560" s="48"/>
      <c r="AX560" s="48"/>
      <c r="AY560" s="48"/>
      <c r="AZ560" s="48"/>
      <c r="BA560" s="48"/>
      <c r="BB560" s="48"/>
      <c r="BC560" s="48"/>
      <c r="BD560" s="48"/>
      <c r="BE560" s="48"/>
      <c r="BF560" s="48"/>
      <c r="BG560" s="48"/>
      <c r="BH560" s="48"/>
      <c r="BI560" s="48"/>
      <c r="BJ560" s="48"/>
      <c r="BK560" s="48"/>
      <c r="BL560" s="48"/>
      <c r="BM560" s="48"/>
      <c r="BN560" s="48"/>
      <c r="BO560" s="48"/>
      <c r="BP560" s="48"/>
      <c r="BQ560" s="48"/>
      <c r="BR560" s="48"/>
      <c r="BS560" s="48"/>
      <c r="BT560" s="48"/>
      <c r="BU560" s="48"/>
      <c r="BV560" s="48"/>
      <c r="BW560" s="48"/>
      <c r="BX560" s="48"/>
      <c r="BY560" s="48"/>
      <c r="BZ560" s="48"/>
      <c r="CA560" s="48"/>
      <c r="CB560" s="48"/>
      <c r="CC560" s="48"/>
      <c r="CD560" s="48"/>
      <c r="CE560" s="48"/>
      <c r="CF560" s="48"/>
      <c r="CG560" s="48"/>
      <c r="CH560" s="48"/>
      <c r="CI560" s="48"/>
      <c r="CJ560" s="48"/>
      <c r="CK560" s="48"/>
      <c r="CL560" s="48"/>
      <c r="CM560" s="48"/>
      <c r="CN560" s="48"/>
      <c r="CO560" s="48"/>
      <c r="CP560" s="48"/>
      <c r="CQ560" s="48"/>
      <c r="CR560" s="48"/>
      <c r="CS560" s="48"/>
      <c r="CT560" s="48"/>
      <c r="CU560" s="48"/>
      <c r="CV560" s="48"/>
      <c r="CW560" s="48"/>
      <c r="CX560" s="48"/>
      <c r="CY560" s="48"/>
      <c r="CZ560" s="48"/>
      <c r="DA560" s="48"/>
      <c r="DB560" s="48"/>
      <c r="DC560" s="48"/>
      <c r="DH560" s="48"/>
      <c r="DI560" s="48"/>
      <c r="DJ560" s="48"/>
      <c r="DL560" s="48"/>
      <c r="DM560" s="48"/>
      <c r="DO560" s="48"/>
      <c r="DQ560" s="48"/>
      <c r="EG560" s="48"/>
      <c r="FQ560" s="255"/>
      <c r="FR560" s="255"/>
      <c r="HR560" s="255"/>
    </row>
    <row r="561" spans="1:226" ht="12.5">
      <c r="A561" s="118"/>
      <c r="B561" s="118"/>
      <c r="C561" s="118"/>
      <c r="D561" s="118"/>
      <c r="E561" s="11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c r="AX561" s="48"/>
      <c r="AY561" s="48"/>
      <c r="AZ561" s="48"/>
      <c r="BA561" s="48"/>
      <c r="BB561" s="48"/>
      <c r="BC561" s="48"/>
      <c r="BD561" s="48"/>
      <c r="BE561" s="48"/>
      <c r="BF561" s="48"/>
      <c r="BG561" s="48"/>
      <c r="BH561" s="48"/>
      <c r="BI561" s="48"/>
      <c r="BJ561" s="48"/>
      <c r="BK561" s="48"/>
      <c r="BL561" s="48"/>
      <c r="BM561" s="48"/>
      <c r="BN561" s="48"/>
      <c r="BO561" s="48"/>
      <c r="BP561" s="48"/>
      <c r="BQ561" s="48"/>
      <c r="BR561" s="48"/>
      <c r="BS561" s="48"/>
      <c r="BT561" s="48"/>
      <c r="BU561" s="48"/>
      <c r="BV561" s="48"/>
      <c r="BW561" s="48"/>
      <c r="BX561" s="48"/>
      <c r="BY561" s="48"/>
      <c r="BZ561" s="48"/>
      <c r="CA561" s="48"/>
      <c r="CB561" s="48"/>
      <c r="CC561" s="48"/>
      <c r="CD561" s="48"/>
      <c r="CE561" s="48"/>
      <c r="CF561" s="48"/>
      <c r="CG561" s="48"/>
      <c r="CH561" s="48"/>
      <c r="CI561" s="48"/>
      <c r="CJ561" s="48"/>
      <c r="CK561" s="48"/>
      <c r="CL561" s="48"/>
      <c r="CM561" s="48"/>
      <c r="CN561" s="48"/>
      <c r="CO561" s="48"/>
      <c r="CP561" s="48"/>
      <c r="CQ561" s="48"/>
      <c r="CR561" s="48"/>
      <c r="CS561" s="48"/>
      <c r="CT561" s="48"/>
      <c r="CU561" s="48"/>
      <c r="CV561" s="48"/>
      <c r="CW561" s="48"/>
      <c r="CX561" s="48"/>
      <c r="CY561" s="48"/>
      <c r="CZ561" s="48"/>
      <c r="DA561" s="48"/>
      <c r="DB561" s="48"/>
      <c r="DC561" s="48"/>
      <c r="DH561" s="48"/>
      <c r="DI561" s="48"/>
      <c r="DJ561" s="48"/>
      <c r="DL561" s="48"/>
      <c r="DM561" s="48"/>
      <c r="DO561" s="48"/>
      <c r="DQ561" s="48"/>
      <c r="EG561" s="48"/>
      <c r="FQ561" s="255"/>
      <c r="FR561" s="255"/>
      <c r="HR561" s="255"/>
    </row>
    <row r="562" spans="1:226" ht="12.5">
      <c r="A562" s="118"/>
      <c r="B562" s="118"/>
      <c r="C562" s="118"/>
      <c r="D562" s="118"/>
      <c r="E562" s="11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c r="AS562" s="48"/>
      <c r="AT562" s="48"/>
      <c r="AU562" s="48"/>
      <c r="AV562" s="48"/>
      <c r="AW562" s="48"/>
      <c r="AX562" s="48"/>
      <c r="AY562" s="48"/>
      <c r="AZ562" s="48"/>
      <c r="BA562" s="48"/>
      <c r="BB562" s="48"/>
      <c r="BC562" s="48"/>
      <c r="BD562" s="48"/>
      <c r="BE562" s="48"/>
      <c r="BF562" s="48"/>
      <c r="BG562" s="48"/>
      <c r="BH562" s="48"/>
      <c r="BI562" s="48"/>
      <c r="BJ562" s="48"/>
      <c r="BK562" s="48"/>
      <c r="BL562" s="48"/>
      <c r="BM562" s="48"/>
      <c r="BN562" s="48"/>
      <c r="BO562" s="48"/>
      <c r="BP562" s="48"/>
      <c r="BQ562" s="48"/>
      <c r="BR562" s="48"/>
      <c r="BS562" s="48"/>
      <c r="BT562" s="48"/>
      <c r="BU562" s="48"/>
      <c r="BV562" s="48"/>
      <c r="BW562" s="48"/>
      <c r="BX562" s="48"/>
      <c r="BY562" s="48"/>
      <c r="BZ562" s="48"/>
      <c r="CA562" s="48"/>
      <c r="CB562" s="48"/>
      <c r="CC562" s="48"/>
      <c r="CD562" s="48"/>
      <c r="CE562" s="48"/>
      <c r="CF562" s="48"/>
      <c r="CG562" s="48"/>
      <c r="CH562" s="48"/>
      <c r="CI562" s="48"/>
      <c r="CJ562" s="48"/>
      <c r="CK562" s="48"/>
      <c r="CL562" s="48"/>
      <c r="CM562" s="48"/>
      <c r="CN562" s="48"/>
      <c r="CO562" s="48"/>
      <c r="CP562" s="48"/>
      <c r="CQ562" s="48"/>
      <c r="CR562" s="48"/>
      <c r="CS562" s="48"/>
      <c r="CT562" s="48"/>
      <c r="CU562" s="48"/>
      <c r="CV562" s="48"/>
      <c r="CW562" s="48"/>
      <c r="CX562" s="48"/>
      <c r="CY562" s="48"/>
      <c r="CZ562" s="48"/>
      <c r="DA562" s="48"/>
      <c r="DB562" s="48"/>
      <c r="DC562" s="48"/>
      <c r="DH562" s="48"/>
      <c r="DI562" s="48"/>
      <c r="DJ562" s="48"/>
      <c r="DL562" s="48"/>
      <c r="DM562" s="48"/>
      <c r="DO562" s="48"/>
      <c r="DQ562" s="48"/>
      <c r="EG562" s="48"/>
      <c r="FQ562" s="255"/>
      <c r="FR562" s="255"/>
      <c r="HR562" s="255"/>
    </row>
    <row r="563" spans="1:226" ht="12.5">
      <c r="A563" s="118"/>
      <c r="B563" s="118"/>
      <c r="C563" s="118"/>
      <c r="D563" s="118"/>
      <c r="E563" s="11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c r="AX563" s="48"/>
      <c r="AY563" s="48"/>
      <c r="AZ563" s="48"/>
      <c r="BA563" s="48"/>
      <c r="BB563" s="48"/>
      <c r="BC563" s="48"/>
      <c r="BD563" s="48"/>
      <c r="BE563" s="48"/>
      <c r="BF563" s="48"/>
      <c r="BG563" s="48"/>
      <c r="BH563" s="48"/>
      <c r="BI563" s="48"/>
      <c r="BJ563" s="48"/>
      <c r="BK563" s="48"/>
      <c r="BL563" s="48"/>
      <c r="BM563" s="48"/>
      <c r="BN563" s="48"/>
      <c r="BO563" s="48"/>
      <c r="BP563" s="48"/>
      <c r="BQ563" s="48"/>
      <c r="BR563" s="48"/>
      <c r="BS563" s="48"/>
      <c r="BT563" s="48"/>
      <c r="BU563" s="48"/>
      <c r="BV563" s="48"/>
      <c r="BW563" s="48"/>
      <c r="BX563" s="48"/>
      <c r="BY563" s="48"/>
      <c r="BZ563" s="48"/>
      <c r="CA563" s="48"/>
      <c r="CB563" s="48"/>
      <c r="CC563" s="48"/>
      <c r="CD563" s="48"/>
      <c r="CE563" s="48"/>
      <c r="CF563" s="48"/>
      <c r="CG563" s="48"/>
      <c r="CH563" s="48"/>
      <c r="CI563" s="48"/>
      <c r="CJ563" s="48"/>
      <c r="CK563" s="48"/>
      <c r="CL563" s="48"/>
      <c r="CM563" s="48"/>
      <c r="CN563" s="48"/>
      <c r="CO563" s="48"/>
      <c r="CP563" s="48"/>
      <c r="CQ563" s="48"/>
      <c r="CR563" s="48"/>
      <c r="CS563" s="48"/>
      <c r="CT563" s="48"/>
      <c r="CU563" s="48"/>
      <c r="CV563" s="48"/>
      <c r="CW563" s="48"/>
      <c r="CX563" s="48"/>
      <c r="CY563" s="48"/>
      <c r="CZ563" s="48"/>
      <c r="DA563" s="48"/>
      <c r="DB563" s="48"/>
      <c r="DC563" s="48"/>
      <c r="DH563" s="48"/>
      <c r="DI563" s="48"/>
      <c r="DJ563" s="48"/>
      <c r="DL563" s="48"/>
      <c r="DM563" s="48"/>
      <c r="DO563" s="48"/>
      <c r="DQ563" s="48"/>
      <c r="EG563" s="48"/>
      <c r="FQ563" s="255"/>
      <c r="FR563" s="255"/>
      <c r="HR563" s="255"/>
    </row>
    <row r="564" spans="1:226" ht="12.5">
      <c r="A564" s="118"/>
      <c r="B564" s="118"/>
      <c r="C564" s="118"/>
      <c r="D564" s="118"/>
      <c r="E564" s="11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c r="AS564" s="48"/>
      <c r="AT564" s="48"/>
      <c r="AU564" s="48"/>
      <c r="AV564" s="48"/>
      <c r="AW564" s="48"/>
      <c r="AX564" s="48"/>
      <c r="AY564" s="48"/>
      <c r="AZ564" s="48"/>
      <c r="BA564" s="48"/>
      <c r="BB564" s="48"/>
      <c r="BC564" s="48"/>
      <c r="BD564" s="48"/>
      <c r="BE564" s="48"/>
      <c r="BF564" s="48"/>
      <c r="BG564" s="48"/>
      <c r="BH564" s="48"/>
      <c r="BI564" s="48"/>
      <c r="BJ564" s="48"/>
      <c r="BK564" s="48"/>
      <c r="BL564" s="48"/>
      <c r="BM564" s="48"/>
      <c r="BN564" s="48"/>
      <c r="BO564" s="48"/>
      <c r="BP564" s="48"/>
      <c r="BQ564" s="48"/>
      <c r="BR564" s="48"/>
      <c r="BS564" s="48"/>
      <c r="BT564" s="48"/>
      <c r="BU564" s="48"/>
      <c r="BV564" s="48"/>
      <c r="BW564" s="48"/>
      <c r="BX564" s="48"/>
      <c r="BY564" s="48"/>
      <c r="BZ564" s="48"/>
      <c r="CA564" s="48"/>
      <c r="CB564" s="48"/>
      <c r="CC564" s="48"/>
      <c r="CD564" s="48"/>
      <c r="CE564" s="48"/>
      <c r="CF564" s="48"/>
      <c r="CG564" s="48"/>
      <c r="CH564" s="48"/>
      <c r="CI564" s="48"/>
      <c r="CJ564" s="48"/>
      <c r="CK564" s="48"/>
      <c r="CL564" s="48"/>
      <c r="CM564" s="48"/>
      <c r="CN564" s="48"/>
      <c r="CO564" s="48"/>
      <c r="CP564" s="48"/>
      <c r="CQ564" s="48"/>
      <c r="CR564" s="48"/>
      <c r="CS564" s="48"/>
      <c r="CT564" s="48"/>
      <c r="CU564" s="48"/>
      <c r="CV564" s="48"/>
      <c r="CW564" s="48"/>
      <c r="CX564" s="48"/>
      <c r="CY564" s="48"/>
      <c r="CZ564" s="48"/>
      <c r="DA564" s="48"/>
      <c r="DB564" s="48"/>
      <c r="DC564" s="48"/>
      <c r="DH564" s="48"/>
      <c r="DI564" s="48"/>
      <c r="DJ564" s="48"/>
      <c r="DL564" s="48"/>
      <c r="DM564" s="48"/>
      <c r="DO564" s="48"/>
      <c r="DQ564" s="48"/>
      <c r="EG564" s="48"/>
      <c r="FQ564" s="255"/>
      <c r="FR564" s="255"/>
      <c r="HR564" s="255"/>
    </row>
    <row r="565" spans="1:226" ht="12.5">
      <c r="A565" s="118"/>
      <c r="B565" s="118"/>
      <c r="C565" s="118"/>
      <c r="D565" s="118"/>
      <c r="E565" s="11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c r="AX565" s="48"/>
      <c r="AY565" s="48"/>
      <c r="AZ565" s="48"/>
      <c r="BA565" s="48"/>
      <c r="BB565" s="48"/>
      <c r="BC565" s="48"/>
      <c r="BD565" s="48"/>
      <c r="BE565" s="48"/>
      <c r="BF565" s="48"/>
      <c r="BG565" s="48"/>
      <c r="BH565" s="48"/>
      <c r="BI565" s="48"/>
      <c r="BJ565" s="48"/>
      <c r="BK565" s="48"/>
      <c r="BL565" s="48"/>
      <c r="BM565" s="48"/>
      <c r="BN565" s="48"/>
      <c r="BO565" s="48"/>
      <c r="BP565" s="48"/>
      <c r="BQ565" s="48"/>
      <c r="BR565" s="48"/>
      <c r="BS565" s="48"/>
      <c r="BT565" s="48"/>
      <c r="BU565" s="48"/>
      <c r="BV565" s="48"/>
      <c r="BW565" s="48"/>
      <c r="BX565" s="48"/>
      <c r="BY565" s="48"/>
      <c r="BZ565" s="48"/>
      <c r="CA565" s="48"/>
      <c r="CB565" s="48"/>
      <c r="CC565" s="48"/>
      <c r="CD565" s="48"/>
      <c r="CE565" s="48"/>
      <c r="CF565" s="48"/>
      <c r="CG565" s="48"/>
      <c r="CH565" s="48"/>
      <c r="CI565" s="48"/>
      <c r="CJ565" s="48"/>
      <c r="CK565" s="48"/>
      <c r="CL565" s="48"/>
      <c r="CM565" s="48"/>
      <c r="CN565" s="48"/>
      <c r="CO565" s="48"/>
      <c r="CP565" s="48"/>
      <c r="CQ565" s="48"/>
      <c r="CR565" s="48"/>
      <c r="CS565" s="48"/>
      <c r="CT565" s="48"/>
      <c r="CU565" s="48"/>
      <c r="CV565" s="48"/>
      <c r="CW565" s="48"/>
      <c r="CX565" s="48"/>
      <c r="CY565" s="48"/>
      <c r="CZ565" s="48"/>
      <c r="DA565" s="48"/>
      <c r="DB565" s="48"/>
      <c r="DC565" s="48"/>
      <c r="DH565" s="48"/>
      <c r="DI565" s="48"/>
      <c r="DJ565" s="48"/>
      <c r="DL565" s="48"/>
      <c r="DM565" s="48"/>
      <c r="DO565" s="48"/>
      <c r="DQ565" s="48"/>
      <c r="EG565" s="48"/>
      <c r="FQ565" s="255"/>
      <c r="FR565" s="255"/>
      <c r="HR565" s="255"/>
    </row>
    <row r="566" spans="1:226" ht="12.5">
      <c r="A566" s="118"/>
      <c r="B566" s="118"/>
      <c r="C566" s="118"/>
      <c r="D566" s="118"/>
      <c r="E566" s="11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c r="AS566" s="48"/>
      <c r="AT566" s="48"/>
      <c r="AU566" s="48"/>
      <c r="AV566" s="48"/>
      <c r="AW566" s="48"/>
      <c r="AX566" s="48"/>
      <c r="AY566" s="48"/>
      <c r="AZ566" s="48"/>
      <c r="BA566" s="48"/>
      <c r="BB566" s="48"/>
      <c r="BC566" s="48"/>
      <c r="BD566" s="48"/>
      <c r="BE566" s="48"/>
      <c r="BF566" s="48"/>
      <c r="BG566" s="48"/>
      <c r="BH566" s="48"/>
      <c r="BI566" s="48"/>
      <c r="BJ566" s="48"/>
      <c r="BK566" s="48"/>
      <c r="BL566" s="48"/>
      <c r="BM566" s="48"/>
      <c r="BN566" s="48"/>
      <c r="BO566" s="48"/>
      <c r="BP566" s="48"/>
      <c r="BQ566" s="48"/>
      <c r="BR566" s="48"/>
      <c r="BS566" s="48"/>
      <c r="BT566" s="48"/>
      <c r="BU566" s="48"/>
      <c r="BV566" s="48"/>
      <c r="BW566" s="48"/>
      <c r="BX566" s="48"/>
      <c r="BY566" s="48"/>
      <c r="BZ566" s="48"/>
      <c r="CA566" s="48"/>
      <c r="CB566" s="48"/>
      <c r="CC566" s="48"/>
      <c r="CD566" s="48"/>
      <c r="CE566" s="48"/>
      <c r="CF566" s="48"/>
      <c r="CG566" s="48"/>
      <c r="CH566" s="48"/>
      <c r="CI566" s="48"/>
      <c r="CJ566" s="48"/>
      <c r="CK566" s="48"/>
      <c r="CL566" s="48"/>
      <c r="CM566" s="48"/>
      <c r="CN566" s="48"/>
      <c r="CO566" s="48"/>
      <c r="CP566" s="48"/>
      <c r="CQ566" s="48"/>
      <c r="CR566" s="48"/>
      <c r="CS566" s="48"/>
      <c r="CT566" s="48"/>
      <c r="CU566" s="48"/>
      <c r="CV566" s="48"/>
      <c r="CW566" s="48"/>
      <c r="CX566" s="48"/>
      <c r="CY566" s="48"/>
      <c r="CZ566" s="48"/>
      <c r="DA566" s="48"/>
      <c r="DB566" s="48"/>
      <c r="DC566" s="48"/>
      <c r="DH566" s="48"/>
      <c r="DI566" s="48"/>
      <c r="DJ566" s="48"/>
      <c r="DL566" s="48"/>
      <c r="DM566" s="48"/>
      <c r="DO566" s="48"/>
      <c r="DQ566" s="48"/>
      <c r="EG566" s="48"/>
      <c r="FQ566" s="255"/>
      <c r="FR566" s="255"/>
      <c r="HR566" s="255"/>
    </row>
    <row r="567" spans="1:226" ht="12.5">
      <c r="A567" s="118"/>
      <c r="B567" s="118"/>
      <c r="C567" s="118"/>
      <c r="D567" s="118"/>
      <c r="E567" s="11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c r="AX567" s="48"/>
      <c r="AY567" s="48"/>
      <c r="AZ567" s="48"/>
      <c r="BA567" s="48"/>
      <c r="BB567" s="48"/>
      <c r="BC567" s="48"/>
      <c r="BD567" s="48"/>
      <c r="BE567" s="48"/>
      <c r="BF567" s="48"/>
      <c r="BG567" s="48"/>
      <c r="BH567" s="48"/>
      <c r="BI567" s="48"/>
      <c r="BJ567" s="48"/>
      <c r="BK567" s="48"/>
      <c r="BL567" s="48"/>
      <c r="BM567" s="48"/>
      <c r="BN567" s="48"/>
      <c r="BO567" s="48"/>
      <c r="BP567" s="48"/>
      <c r="BQ567" s="48"/>
      <c r="BR567" s="48"/>
      <c r="BS567" s="48"/>
      <c r="BT567" s="48"/>
      <c r="BU567" s="48"/>
      <c r="BV567" s="48"/>
      <c r="BW567" s="48"/>
      <c r="BX567" s="48"/>
      <c r="BY567" s="48"/>
      <c r="BZ567" s="48"/>
      <c r="CA567" s="48"/>
      <c r="CB567" s="48"/>
      <c r="CC567" s="48"/>
      <c r="CD567" s="48"/>
      <c r="CE567" s="48"/>
      <c r="CF567" s="48"/>
      <c r="CG567" s="48"/>
      <c r="CH567" s="48"/>
      <c r="CI567" s="48"/>
      <c r="CJ567" s="48"/>
      <c r="CK567" s="48"/>
      <c r="CL567" s="48"/>
      <c r="CM567" s="48"/>
      <c r="CN567" s="48"/>
      <c r="CO567" s="48"/>
      <c r="CP567" s="48"/>
      <c r="CQ567" s="48"/>
      <c r="CR567" s="48"/>
      <c r="CS567" s="48"/>
      <c r="CT567" s="48"/>
      <c r="CU567" s="48"/>
      <c r="CV567" s="48"/>
      <c r="CW567" s="48"/>
      <c r="CX567" s="48"/>
      <c r="CY567" s="48"/>
      <c r="CZ567" s="48"/>
      <c r="DA567" s="48"/>
      <c r="DB567" s="48"/>
      <c r="DC567" s="48"/>
      <c r="DH567" s="48"/>
      <c r="DI567" s="48"/>
      <c r="DJ567" s="48"/>
      <c r="DL567" s="48"/>
      <c r="DM567" s="48"/>
      <c r="DO567" s="48"/>
      <c r="DQ567" s="48"/>
      <c r="EG567" s="48"/>
      <c r="FQ567" s="255"/>
      <c r="FR567" s="255"/>
      <c r="HR567" s="255"/>
    </row>
    <row r="568" spans="1:226" ht="12.5">
      <c r="A568" s="118"/>
      <c r="B568" s="118"/>
      <c r="C568" s="118"/>
      <c r="D568" s="118"/>
      <c r="E568" s="11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c r="AS568" s="48"/>
      <c r="AT568" s="48"/>
      <c r="AU568" s="48"/>
      <c r="AV568" s="48"/>
      <c r="AW568" s="48"/>
      <c r="AX568" s="48"/>
      <c r="AY568" s="48"/>
      <c r="AZ568" s="48"/>
      <c r="BA568" s="48"/>
      <c r="BB568" s="48"/>
      <c r="BC568" s="48"/>
      <c r="BD568" s="48"/>
      <c r="BE568" s="48"/>
      <c r="BF568" s="48"/>
      <c r="BG568" s="48"/>
      <c r="BH568" s="48"/>
      <c r="BI568" s="48"/>
      <c r="BJ568" s="48"/>
      <c r="BK568" s="48"/>
      <c r="BL568" s="48"/>
      <c r="BM568" s="48"/>
      <c r="BN568" s="48"/>
      <c r="BO568" s="48"/>
      <c r="BP568" s="48"/>
      <c r="BQ568" s="48"/>
      <c r="BR568" s="48"/>
      <c r="BS568" s="48"/>
      <c r="BT568" s="48"/>
      <c r="BU568" s="48"/>
      <c r="BV568" s="48"/>
      <c r="BW568" s="48"/>
      <c r="BX568" s="48"/>
      <c r="BY568" s="48"/>
      <c r="BZ568" s="48"/>
      <c r="CA568" s="48"/>
      <c r="CB568" s="48"/>
      <c r="CC568" s="48"/>
      <c r="CD568" s="48"/>
      <c r="CE568" s="48"/>
      <c r="CF568" s="48"/>
      <c r="CG568" s="48"/>
      <c r="CH568" s="48"/>
      <c r="CI568" s="48"/>
      <c r="CJ568" s="48"/>
      <c r="CK568" s="48"/>
      <c r="CL568" s="48"/>
      <c r="CM568" s="48"/>
      <c r="CN568" s="48"/>
      <c r="CO568" s="48"/>
      <c r="CP568" s="48"/>
      <c r="CQ568" s="48"/>
      <c r="CR568" s="48"/>
      <c r="CS568" s="48"/>
      <c r="CT568" s="48"/>
      <c r="CU568" s="48"/>
      <c r="CV568" s="48"/>
      <c r="CW568" s="48"/>
      <c r="CX568" s="48"/>
      <c r="CY568" s="48"/>
      <c r="CZ568" s="48"/>
      <c r="DA568" s="48"/>
      <c r="DB568" s="48"/>
      <c r="DC568" s="48"/>
      <c r="DH568" s="48"/>
      <c r="DI568" s="48"/>
      <c r="DJ568" s="48"/>
      <c r="DL568" s="48"/>
      <c r="DM568" s="48"/>
      <c r="DO568" s="48"/>
      <c r="DQ568" s="48"/>
      <c r="EG568" s="48"/>
      <c r="FQ568" s="255"/>
      <c r="FR568" s="255"/>
      <c r="HR568" s="255"/>
    </row>
    <row r="569" spans="1:226" ht="12.5">
      <c r="A569" s="118"/>
      <c r="B569" s="118"/>
      <c r="C569" s="118"/>
      <c r="D569" s="118"/>
      <c r="E569" s="11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c r="AX569" s="48"/>
      <c r="AY569" s="48"/>
      <c r="AZ569" s="48"/>
      <c r="BA569" s="48"/>
      <c r="BB569" s="48"/>
      <c r="BC569" s="48"/>
      <c r="BD569" s="48"/>
      <c r="BE569" s="48"/>
      <c r="BF569" s="48"/>
      <c r="BG569" s="48"/>
      <c r="BH569" s="48"/>
      <c r="BI569" s="48"/>
      <c r="BJ569" s="48"/>
      <c r="BK569" s="48"/>
      <c r="BL569" s="48"/>
      <c r="BM569" s="48"/>
      <c r="BN569" s="48"/>
      <c r="BO569" s="48"/>
      <c r="BP569" s="48"/>
      <c r="BQ569" s="48"/>
      <c r="BR569" s="48"/>
      <c r="BS569" s="48"/>
      <c r="BT569" s="48"/>
      <c r="BU569" s="48"/>
      <c r="BV569" s="48"/>
      <c r="BW569" s="48"/>
      <c r="BX569" s="48"/>
      <c r="BY569" s="48"/>
      <c r="BZ569" s="48"/>
      <c r="CA569" s="48"/>
      <c r="CB569" s="48"/>
      <c r="CC569" s="48"/>
      <c r="CD569" s="48"/>
      <c r="CE569" s="48"/>
      <c r="CF569" s="48"/>
      <c r="CG569" s="48"/>
      <c r="CH569" s="48"/>
      <c r="CI569" s="48"/>
      <c r="CJ569" s="48"/>
      <c r="CK569" s="48"/>
      <c r="CL569" s="48"/>
      <c r="CM569" s="48"/>
      <c r="CN569" s="48"/>
      <c r="CO569" s="48"/>
      <c r="CP569" s="48"/>
      <c r="CQ569" s="48"/>
      <c r="CR569" s="48"/>
      <c r="CS569" s="48"/>
      <c r="CT569" s="48"/>
      <c r="CU569" s="48"/>
      <c r="CV569" s="48"/>
      <c r="CW569" s="48"/>
      <c r="CX569" s="48"/>
      <c r="CY569" s="48"/>
      <c r="CZ569" s="48"/>
      <c r="DA569" s="48"/>
      <c r="DB569" s="48"/>
      <c r="DC569" s="48"/>
      <c r="DH569" s="48"/>
      <c r="DI569" s="48"/>
      <c r="DJ569" s="48"/>
      <c r="DL569" s="48"/>
      <c r="DM569" s="48"/>
      <c r="DO569" s="48"/>
      <c r="DQ569" s="48"/>
      <c r="EG569" s="48"/>
      <c r="FQ569" s="255"/>
      <c r="FR569" s="255"/>
      <c r="HR569" s="255"/>
    </row>
    <row r="570" spans="1:226" ht="12.5">
      <c r="A570" s="118"/>
      <c r="B570" s="118"/>
      <c r="C570" s="118"/>
      <c r="D570" s="118"/>
      <c r="E570" s="11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c r="AS570" s="48"/>
      <c r="AT570" s="48"/>
      <c r="AU570" s="48"/>
      <c r="AV570" s="48"/>
      <c r="AW570" s="48"/>
      <c r="AX570" s="48"/>
      <c r="AY570" s="48"/>
      <c r="AZ570" s="48"/>
      <c r="BA570" s="48"/>
      <c r="BB570" s="48"/>
      <c r="BC570" s="48"/>
      <c r="BD570" s="48"/>
      <c r="BE570" s="48"/>
      <c r="BF570" s="48"/>
      <c r="BG570" s="48"/>
      <c r="BH570" s="48"/>
      <c r="BI570" s="48"/>
      <c r="BJ570" s="48"/>
      <c r="BK570" s="48"/>
      <c r="BL570" s="48"/>
      <c r="BM570" s="48"/>
      <c r="BN570" s="48"/>
      <c r="BO570" s="48"/>
      <c r="BP570" s="48"/>
      <c r="BQ570" s="48"/>
      <c r="BR570" s="48"/>
      <c r="BS570" s="48"/>
      <c r="BT570" s="48"/>
      <c r="BU570" s="48"/>
      <c r="BV570" s="48"/>
      <c r="BW570" s="48"/>
      <c r="BX570" s="48"/>
      <c r="BY570" s="48"/>
      <c r="BZ570" s="48"/>
      <c r="CA570" s="48"/>
      <c r="CB570" s="48"/>
      <c r="CC570" s="48"/>
      <c r="CD570" s="48"/>
      <c r="CE570" s="48"/>
      <c r="CF570" s="48"/>
      <c r="CG570" s="48"/>
      <c r="CH570" s="48"/>
      <c r="CI570" s="48"/>
      <c r="CJ570" s="48"/>
      <c r="CK570" s="48"/>
      <c r="CL570" s="48"/>
      <c r="CM570" s="48"/>
      <c r="CN570" s="48"/>
      <c r="CO570" s="48"/>
      <c r="CP570" s="48"/>
      <c r="CQ570" s="48"/>
      <c r="CR570" s="48"/>
      <c r="CS570" s="48"/>
      <c r="CT570" s="48"/>
      <c r="CU570" s="48"/>
      <c r="CV570" s="48"/>
      <c r="CW570" s="48"/>
      <c r="CX570" s="48"/>
      <c r="CY570" s="48"/>
      <c r="CZ570" s="48"/>
      <c r="DA570" s="48"/>
      <c r="DB570" s="48"/>
      <c r="DC570" s="48"/>
      <c r="DH570" s="48"/>
      <c r="DI570" s="48"/>
      <c r="DJ570" s="48"/>
      <c r="DL570" s="48"/>
      <c r="DM570" s="48"/>
      <c r="DO570" s="48"/>
      <c r="DQ570" s="48"/>
      <c r="EG570" s="48"/>
      <c r="FQ570" s="255"/>
      <c r="FR570" s="255"/>
      <c r="HR570" s="255"/>
    </row>
    <row r="571" spans="1:226" ht="12.5">
      <c r="A571" s="118"/>
      <c r="B571" s="118"/>
      <c r="C571" s="118"/>
      <c r="D571" s="118"/>
      <c r="E571" s="11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c r="AX571" s="48"/>
      <c r="AY571" s="48"/>
      <c r="AZ571" s="48"/>
      <c r="BA571" s="48"/>
      <c r="BB571" s="48"/>
      <c r="BC571" s="48"/>
      <c r="BD571" s="48"/>
      <c r="BE571" s="48"/>
      <c r="BF571" s="48"/>
      <c r="BG571" s="48"/>
      <c r="BH571" s="48"/>
      <c r="BI571" s="48"/>
      <c r="BJ571" s="48"/>
      <c r="BK571" s="48"/>
      <c r="BL571" s="48"/>
      <c r="BM571" s="48"/>
      <c r="BN571" s="48"/>
      <c r="BO571" s="48"/>
      <c r="BP571" s="48"/>
      <c r="BQ571" s="48"/>
      <c r="BR571" s="48"/>
      <c r="BS571" s="48"/>
      <c r="BT571" s="48"/>
      <c r="BU571" s="48"/>
      <c r="BV571" s="48"/>
      <c r="BW571" s="48"/>
      <c r="BX571" s="48"/>
      <c r="BY571" s="48"/>
      <c r="BZ571" s="48"/>
      <c r="CA571" s="48"/>
      <c r="CB571" s="48"/>
      <c r="CC571" s="48"/>
      <c r="CD571" s="48"/>
      <c r="CE571" s="48"/>
      <c r="CF571" s="48"/>
      <c r="CG571" s="48"/>
      <c r="CH571" s="48"/>
      <c r="CI571" s="48"/>
      <c r="CJ571" s="48"/>
      <c r="CK571" s="48"/>
      <c r="CL571" s="48"/>
      <c r="CM571" s="48"/>
      <c r="CN571" s="48"/>
      <c r="CO571" s="48"/>
      <c r="CP571" s="48"/>
      <c r="CQ571" s="48"/>
      <c r="CR571" s="48"/>
      <c r="CS571" s="48"/>
      <c r="CT571" s="48"/>
      <c r="CU571" s="48"/>
      <c r="CV571" s="48"/>
      <c r="CW571" s="48"/>
      <c r="CX571" s="48"/>
      <c r="CY571" s="48"/>
      <c r="CZ571" s="48"/>
      <c r="DA571" s="48"/>
      <c r="DB571" s="48"/>
      <c r="DC571" s="48"/>
      <c r="DH571" s="48"/>
      <c r="DI571" s="48"/>
      <c r="DJ571" s="48"/>
      <c r="DL571" s="48"/>
      <c r="DM571" s="48"/>
      <c r="DO571" s="48"/>
      <c r="DQ571" s="48"/>
      <c r="EG571" s="48"/>
      <c r="FQ571" s="255"/>
      <c r="FR571" s="255"/>
      <c r="HR571" s="255"/>
    </row>
    <row r="572" spans="1:226" ht="12.5">
      <c r="A572" s="118"/>
      <c r="B572" s="118"/>
      <c r="C572" s="118"/>
      <c r="D572" s="118"/>
      <c r="E572" s="11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c r="AS572" s="48"/>
      <c r="AT572" s="48"/>
      <c r="AU572" s="48"/>
      <c r="AV572" s="48"/>
      <c r="AW572" s="48"/>
      <c r="AX572" s="48"/>
      <c r="AY572" s="48"/>
      <c r="AZ572" s="48"/>
      <c r="BA572" s="48"/>
      <c r="BB572" s="48"/>
      <c r="BC572" s="48"/>
      <c r="BD572" s="48"/>
      <c r="BE572" s="48"/>
      <c r="BF572" s="48"/>
      <c r="BG572" s="48"/>
      <c r="BH572" s="48"/>
      <c r="BI572" s="48"/>
      <c r="BJ572" s="48"/>
      <c r="BK572" s="48"/>
      <c r="BL572" s="48"/>
      <c r="BM572" s="48"/>
      <c r="BN572" s="48"/>
      <c r="BO572" s="48"/>
      <c r="BP572" s="48"/>
      <c r="BQ572" s="48"/>
      <c r="BR572" s="48"/>
      <c r="BS572" s="48"/>
      <c r="BT572" s="48"/>
      <c r="BU572" s="48"/>
      <c r="BV572" s="48"/>
      <c r="BW572" s="48"/>
      <c r="BX572" s="48"/>
      <c r="BY572" s="48"/>
      <c r="BZ572" s="48"/>
      <c r="CA572" s="48"/>
      <c r="CB572" s="48"/>
      <c r="CC572" s="48"/>
      <c r="CD572" s="48"/>
      <c r="CE572" s="48"/>
      <c r="CF572" s="48"/>
      <c r="CG572" s="48"/>
      <c r="CH572" s="48"/>
      <c r="CI572" s="48"/>
      <c r="CJ572" s="48"/>
      <c r="CK572" s="48"/>
      <c r="CL572" s="48"/>
      <c r="CM572" s="48"/>
      <c r="CN572" s="48"/>
      <c r="CO572" s="48"/>
      <c r="CP572" s="48"/>
      <c r="CQ572" s="48"/>
      <c r="CR572" s="48"/>
      <c r="CS572" s="48"/>
      <c r="CT572" s="48"/>
      <c r="CU572" s="48"/>
      <c r="CV572" s="48"/>
      <c r="CW572" s="48"/>
      <c r="CX572" s="48"/>
      <c r="CY572" s="48"/>
      <c r="CZ572" s="48"/>
      <c r="DA572" s="48"/>
      <c r="DB572" s="48"/>
      <c r="DC572" s="48"/>
      <c r="DH572" s="48"/>
      <c r="DI572" s="48"/>
      <c r="DJ572" s="48"/>
      <c r="DL572" s="48"/>
      <c r="DM572" s="48"/>
      <c r="DO572" s="48"/>
      <c r="DQ572" s="48"/>
      <c r="EG572" s="48"/>
      <c r="FQ572" s="255"/>
      <c r="FR572" s="255"/>
      <c r="HR572" s="255"/>
    </row>
    <row r="573" spans="1:226" ht="12.5">
      <c r="A573" s="118"/>
      <c r="B573" s="118"/>
      <c r="C573" s="118"/>
      <c r="D573" s="118"/>
      <c r="E573" s="11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c r="AX573" s="48"/>
      <c r="AY573" s="48"/>
      <c r="AZ573" s="48"/>
      <c r="BA573" s="48"/>
      <c r="BB573" s="48"/>
      <c r="BC573" s="48"/>
      <c r="BD573" s="48"/>
      <c r="BE573" s="48"/>
      <c r="BF573" s="48"/>
      <c r="BG573" s="48"/>
      <c r="BH573" s="48"/>
      <c r="BI573" s="48"/>
      <c r="BJ573" s="48"/>
      <c r="BK573" s="48"/>
      <c r="BL573" s="48"/>
      <c r="BM573" s="48"/>
      <c r="BN573" s="48"/>
      <c r="BO573" s="48"/>
      <c r="BP573" s="48"/>
      <c r="BQ573" s="48"/>
      <c r="BR573" s="48"/>
      <c r="BS573" s="48"/>
      <c r="BT573" s="48"/>
      <c r="BU573" s="48"/>
      <c r="BV573" s="48"/>
      <c r="BW573" s="48"/>
      <c r="BX573" s="48"/>
      <c r="BY573" s="48"/>
      <c r="BZ573" s="48"/>
      <c r="CA573" s="48"/>
      <c r="CB573" s="48"/>
      <c r="CC573" s="48"/>
      <c r="CD573" s="48"/>
      <c r="CE573" s="48"/>
      <c r="CF573" s="48"/>
      <c r="CG573" s="48"/>
      <c r="CH573" s="48"/>
      <c r="CI573" s="48"/>
      <c r="CJ573" s="48"/>
      <c r="CK573" s="48"/>
      <c r="CL573" s="48"/>
      <c r="CM573" s="48"/>
      <c r="CN573" s="48"/>
      <c r="CO573" s="48"/>
      <c r="CP573" s="48"/>
      <c r="CQ573" s="48"/>
      <c r="CR573" s="48"/>
      <c r="CS573" s="48"/>
      <c r="CT573" s="48"/>
      <c r="CU573" s="48"/>
      <c r="CV573" s="48"/>
      <c r="CW573" s="48"/>
      <c r="CX573" s="48"/>
      <c r="CY573" s="48"/>
      <c r="CZ573" s="48"/>
      <c r="DA573" s="48"/>
      <c r="DB573" s="48"/>
      <c r="DC573" s="48"/>
      <c r="DH573" s="48"/>
      <c r="DI573" s="48"/>
      <c r="DJ573" s="48"/>
      <c r="DL573" s="48"/>
      <c r="DM573" s="48"/>
      <c r="DO573" s="48"/>
      <c r="DQ573" s="48"/>
      <c r="EG573" s="48"/>
      <c r="FQ573" s="255"/>
      <c r="FR573" s="255"/>
      <c r="HR573" s="255"/>
    </row>
    <row r="574" spans="1:226" ht="12.5">
      <c r="A574" s="118"/>
      <c r="B574" s="118"/>
      <c r="C574" s="118"/>
      <c r="D574" s="118"/>
      <c r="E574" s="11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c r="AS574" s="48"/>
      <c r="AT574" s="48"/>
      <c r="AU574" s="48"/>
      <c r="AV574" s="48"/>
      <c r="AW574" s="48"/>
      <c r="AX574" s="48"/>
      <c r="AY574" s="48"/>
      <c r="AZ574" s="48"/>
      <c r="BA574" s="48"/>
      <c r="BB574" s="48"/>
      <c r="BC574" s="48"/>
      <c r="BD574" s="48"/>
      <c r="BE574" s="48"/>
      <c r="BF574" s="48"/>
      <c r="BG574" s="48"/>
      <c r="BH574" s="48"/>
      <c r="BI574" s="48"/>
      <c r="BJ574" s="48"/>
      <c r="BK574" s="48"/>
      <c r="BL574" s="48"/>
      <c r="BM574" s="48"/>
      <c r="BN574" s="48"/>
      <c r="BO574" s="48"/>
      <c r="BP574" s="48"/>
      <c r="BQ574" s="48"/>
      <c r="BR574" s="48"/>
      <c r="BS574" s="48"/>
      <c r="BT574" s="48"/>
      <c r="BU574" s="48"/>
      <c r="BV574" s="48"/>
      <c r="BW574" s="48"/>
      <c r="BX574" s="48"/>
      <c r="BY574" s="48"/>
      <c r="BZ574" s="48"/>
      <c r="CA574" s="48"/>
      <c r="CB574" s="48"/>
      <c r="CC574" s="48"/>
      <c r="CD574" s="48"/>
      <c r="CE574" s="48"/>
      <c r="CF574" s="48"/>
      <c r="CG574" s="48"/>
      <c r="CH574" s="48"/>
      <c r="CI574" s="48"/>
      <c r="CJ574" s="48"/>
      <c r="CK574" s="48"/>
      <c r="CL574" s="48"/>
      <c r="CM574" s="48"/>
      <c r="CN574" s="48"/>
      <c r="CO574" s="48"/>
      <c r="CP574" s="48"/>
      <c r="CQ574" s="48"/>
      <c r="CR574" s="48"/>
      <c r="CS574" s="48"/>
      <c r="CT574" s="48"/>
      <c r="CU574" s="48"/>
      <c r="CV574" s="48"/>
      <c r="CW574" s="48"/>
      <c r="CX574" s="48"/>
      <c r="CY574" s="48"/>
      <c r="CZ574" s="48"/>
      <c r="DA574" s="48"/>
      <c r="DB574" s="48"/>
      <c r="DC574" s="48"/>
      <c r="DH574" s="48"/>
      <c r="DI574" s="48"/>
      <c r="DJ574" s="48"/>
      <c r="DL574" s="48"/>
      <c r="DM574" s="48"/>
      <c r="DO574" s="48"/>
      <c r="DQ574" s="48"/>
      <c r="EG574" s="48"/>
      <c r="FQ574" s="255"/>
      <c r="FR574" s="255"/>
      <c r="HR574" s="255"/>
    </row>
    <row r="575" spans="1:226" ht="12.5">
      <c r="A575" s="118"/>
      <c r="B575" s="118"/>
      <c r="C575" s="118"/>
      <c r="D575" s="118"/>
      <c r="E575" s="11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c r="AX575" s="48"/>
      <c r="AY575" s="48"/>
      <c r="AZ575" s="48"/>
      <c r="BA575" s="48"/>
      <c r="BB575" s="48"/>
      <c r="BC575" s="48"/>
      <c r="BD575" s="48"/>
      <c r="BE575" s="48"/>
      <c r="BF575" s="48"/>
      <c r="BG575" s="48"/>
      <c r="BH575" s="48"/>
      <c r="BI575" s="48"/>
      <c r="BJ575" s="48"/>
      <c r="BK575" s="48"/>
      <c r="BL575" s="48"/>
      <c r="BM575" s="48"/>
      <c r="BN575" s="48"/>
      <c r="BO575" s="48"/>
      <c r="BP575" s="48"/>
      <c r="BQ575" s="48"/>
      <c r="BR575" s="48"/>
      <c r="BS575" s="48"/>
      <c r="BT575" s="48"/>
      <c r="BU575" s="48"/>
      <c r="BV575" s="48"/>
      <c r="BW575" s="48"/>
      <c r="BX575" s="48"/>
      <c r="BY575" s="48"/>
      <c r="BZ575" s="48"/>
      <c r="CA575" s="48"/>
      <c r="CB575" s="48"/>
      <c r="CC575" s="48"/>
      <c r="CD575" s="48"/>
      <c r="CE575" s="48"/>
      <c r="CF575" s="48"/>
      <c r="CG575" s="48"/>
      <c r="CH575" s="48"/>
      <c r="CI575" s="48"/>
      <c r="CJ575" s="48"/>
      <c r="CK575" s="48"/>
      <c r="CL575" s="48"/>
      <c r="CM575" s="48"/>
      <c r="CN575" s="48"/>
      <c r="CO575" s="48"/>
      <c r="CP575" s="48"/>
      <c r="CQ575" s="48"/>
      <c r="CR575" s="48"/>
      <c r="CS575" s="48"/>
      <c r="CT575" s="48"/>
      <c r="CU575" s="48"/>
      <c r="CV575" s="48"/>
      <c r="CW575" s="48"/>
      <c r="CX575" s="48"/>
      <c r="CY575" s="48"/>
      <c r="CZ575" s="48"/>
      <c r="DA575" s="48"/>
      <c r="DB575" s="48"/>
      <c r="DC575" s="48"/>
      <c r="DH575" s="48"/>
      <c r="DI575" s="48"/>
      <c r="DJ575" s="48"/>
      <c r="DL575" s="48"/>
      <c r="DM575" s="48"/>
      <c r="DO575" s="48"/>
      <c r="DQ575" s="48"/>
      <c r="EG575" s="48"/>
      <c r="FQ575" s="255"/>
      <c r="FR575" s="255"/>
      <c r="HR575" s="255"/>
    </row>
    <row r="576" spans="1:226" ht="12.5">
      <c r="A576" s="118"/>
      <c r="B576" s="118"/>
      <c r="C576" s="118"/>
      <c r="D576" s="118"/>
      <c r="E576" s="11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c r="AS576" s="48"/>
      <c r="AT576" s="48"/>
      <c r="AU576" s="48"/>
      <c r="AV576" s="48"/>
      <c r="AW576" s="48"/>
      <c r="AX576" s="48"/>
      <c r="AY576" s="48"/>
      <c r="AZ576" s="48"/>
      <c r="BA576" s="48"/>
      <c r="BB576" s="48"/>
      <c r="BC576" s="48"/>
      <c r="BD576" s="48"/>
      <c r="BE576" s="48"/>
      <c r="BF576" s="48"/>
      <c r="BG576" s="48"/>
      <c r="BH576" s="48"/>
      <c r="BI576" s="48"/>
      <c r="BJ576" s="48"/>
      <c r="BK576" s="48"/>
      <c r="BL576" s="48"/>
      <c r="BM576" s="48"/>
      <c r="BN576" s="48"/>
      <c r="BO576" s="48"/>
      <c r="BP576" s="48"/>
      <c r="BQ576" s="48"/>
      <c r="BR576" s="48"/>
      <c r="BS576" s="48"/>
      <c r="BT576" s="48"/>
      <c r="BU576" s="48"/>
      <c r="BV576" s="48"/>
      <c r="BW576" s="48"/>
      <c r="BX576" s="48"/>
      <c r="BY576" s="48"/>
      <c r="BZ576" s="48"/>
      <c r="CA576" s="48"/>
      <c r="CB576" s="48"/>
      <c r="CC576" s="48"/>
      <c r="CD576" s="48"/>
      <c r="CE576" s="48"/>
      <c r="CF576" s="48"/>
      <c r="CG576" s="48"/>
      <c r="CH576" s="48"/>
      <c r="CI576" s="48"/>
      <c r="CJ576" s="48"/>
      <c r="CK576" s="48"/>
      <c r="CL576" s="48"/>
      <c r="CM576" s="48"/>
      <c r="CN576" s="48"/>
      <c r="CO576" s="48"/>
      <c r="CP576" s="48"/>
      <c r="CQ576" s="48"/>
      <c r="CR576" s="48"/>
      <c r="CS576" s="48"/>
      <c r="CT576" s="48"/>
      <c r="CU576" s="48"/>
      <c r="CV576" s="48"/>
      <c r="CW576" s="48"/>
      <c r="CX576" s="48"/>
      <c r="CY576" s="48"/>
      <c r="CZ576" s="48"/>
      <c r="DA576" s="48"/>
      <c r="DB576" s="48"/>
      <c r="DC576" s="48"/>
      <c r="DH576" s="48"/>
      <c r="DI576" s="48"/>
      <c r="DJ576" s="48"/>
      <c r="DL576" s="48"/>
      <c r="DM576" s="48"/>
      <c r="DO576" s="48"/>
      <c r="DQ576" s="48"/>
      <c r="EG576" s="48"/>
      <c r="FQ576" s="255"/>
      <c r="FR576" s="255"/>
      <c r="HR576" s="255"/>
    </row>
    <row r="577" spans="1:226" ht="12.5">
      <c r="A577" s="118"/>
      <c r="B577" s="118"/>
      <c r="C577" s="118"/>
      <c r="D577" s="118"/>
      <c r="E577" s="11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c r="AX577" s="48"/>
      <c r="AY577" s="48"/>
      <c r="AZ577" s="48"/>
      <c r="BA577" s="48"/>
      <c r="BB577" s="48"/>
      <c r="BC577" s="48"/>
      <c r="BD577" s="48"/>
      <c r="BE577" s="48"/>
      <c r="BF577" s="48"/>
      <c r="BG577" s="48"/>
      <c r="BH577" s="48"/>
      <c r="BI577" s="48"/>
      <c r="BJ577" s="48"/>
      <c r="BK577" s="48"/>
      <c r="BL577" s="48"/>
      <c r="BM577" s="48"/>
      <c r="BN577" s="48"/>
      <c r="BO577" s="48"/>
      <c r="BP577" s="48"/>
      <c r="BQ577" s="48"/>
      <c r="BR577" s="48"/>
      <c r="BS577" s="48"/>
      <c r="BT577" s="48"/>
      <c r="BU577" s="48"/>
      <c r="BV577" s="48"/>
      <c r="BW577" s="48"/>
      <c r="BX577" s="48"/>
      <c r="BY577" s="48"/>
      <c r="BZ577" s="48"/>
      <c r="CA577" s="48"/>
      <c r="CB577" s="48"/>
      <c r="CC577" s="48"/>
      <c r="CD577" s="48"/>
      <c r="CE577" s="48"/>
      <c r="CF577" s="48"/>
      <c r="CG577" s="48"/>
      <c r="CH577" s="48"/>
      <c r="CI577" s="48"/>
      <c r="CJ577" s="48"/>
      <c r="CK577" s="48"/>
      <c r="CL577" s="48"/>
      <c r="CM577" s="48"/>
      <c r="CN577" s="48"/>
      <c r="CO577" s="48"/>
      <c r="CP577" s="48"/>
      <c r="CQ577" s="48"/>
      <c r="CR577" s="48"/>
      <c r="CS577" s="48"/>
      <c r="CT577" s="48"/>
      <c r="CU577" s="48"/>
      <c r="CV577" s="48"/>
      <c r="CW577" s="48"/>
      <c r="CX577" s="48"/>
      <c r="CY577" s="48"/>
      <c r="CZ577" s="48"/>
      <c r="DA577" s="48"/>
      <c r="DB577" s="48"/>
      <c r="DC577" s="48"/>
      <c r="DH577" s="48"/>
      <c r="DI577" s="48"/>
      <c r="DJ577" s="48"/>
      <c r="DL577" s="48"/>
      <c r="DM577" s="48"/>
      <c r="DO577" s="48"/>
      <c r="DQ577" s="48"/>
      <c r="EG577" s="48"/>
      <c r="FQ577" s="255"/>
      <c r="FR577" s="255"/>
      <c r="HR577" s="255"/>
    </row>
    <row r="578" spans="1:226" ht="12.5">
      <c r="A578" s="118"/>
      <c r="B578" s="118"/>
      <c r="C578" s="118"/>
      <c r="D578" s="118"/>
      <c r="E578" s="11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c r="AS578" s="48"/>
      <c r="AT578" s="48"/>
      <c r="AU578" s="48"/>
      <c r="AV578" s="48"/>
      <c r="AW578" s="48"/>
      <c r="AX578" s="48"/>
      <c r="AY578" s="48"/>
      <c r="AZ578" s="48"/>
      <c r="BA578" s="48"/>
      <c r="BB578" s="48"/>
      <c r="BC578" s="48"/>
      <c r="BD578" s="48"/>
      <c r="BE578" s="48"/>
      <c r="BF578" s="48"/>
      <c r="BG578" s="48"/>
      <c r="BH578" s="48"/>
      <c r="BI578" s="48"/>
      <c r="BJ578" s="48"/>
      <c r="BK578" s="48"/>
      <c r="BL578" s="48"/>
      <c r="BM578" s="48"/>
      <c r="BN578" s="48"/>
      <c r="BO578" s="48"/>
      <c r="BP578" s="48"/>
      <c r="BQ578" s="48"/>
      <c r="BR578" s="48"/>
      <c r="BS578" s="48"/>
      <c r="BT578" s="48"/>
      <c r="BU578" s="48"/>
      <c r="BV578" s="48"/>
      <c r="BW578" s="48"/>
      <c r="BX578" s="48"/>
      <c r="BY578" s="48"/>
      <c r="BZ578" s="48"/>
      <c r="CA578" s="48"/>
      <c r="CB578" s="48"/>
      <c r="CC578" s="48"/>
      <c r="CD578" s="48"/>
      <c r="CE578" s="48"/>
      <c r="CF578" s="48"/>
      <c r="CG578" s="48"/>
      <c r="CH578" s="48"/>
      <c r="CI578" s="48"/>
      <c r="CJ578" s="48"/>
      <c r="CK578" s="48"/>
      <c r="CL578" s="48"/>
      <c r="CM578" s="48"/>
      <c r="CN578" s="48"/>
      <c r="CO578" s="48"/>
      <c r="CP578" s="48"/>
      <c r="CQ578" s="48"/>
      <c r="CR578" s="48"/>
      <c r="CS578" s="48"/>
      <c r="CT578" s="48"/>
      <c r="CU578" s="48"/>
      <c r="CV578" s="48"/>
      <c r="CW578" s="48"/>
      <c r="CX578" s="48"/>
      <c r="CY578" s="48"/>
      <c r="CZ578" s="48"/>
      <c r="DA578" s="48"/>
      <c r="DB578" s="48"/>
      <c r="DC578" s="48"/>
      <c r="DH578" s="48"/>
      <c r="DI578" s="48"/>
      <c r="DJ578" s="48"/>
      <c r="DL578" s="48"/>
      <c r="DM578" s="48"/>
      <c r="DO578" s="48"/>
      <c r="DQ578" s="48"/>
      <c r="EG578" s="48"/>
      <c r="FQ578" s="255"/>
      <c r="FR578" s="255"/>
      <c r="HR578" s="255"/>
    </row>
    <row r="579" spans="1:226" ht="12.5">
      <c r="A579" s="118"/>
      <c r="B579" s="118"/>
      <c r="C579" s="118"/>
      <c r="D579" s="118"/>
      <c r="E579" s="11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c r="AX579" s="48"/>
      <c r="AY579" s="48"/>
      <c r="AZ579" s="48"/>
      <c r="BA579" s="48"/>
      <c r="BB579" s="48"/>
      <c r="BC579" s="48"/>
      <c r="BD579" s="48"/>
      <c r="BE579" s="48"/>
      <c r="BF579" s="48"/>
      <c r="BG579" s="48"/>
      <c r="BH579" s="48"/>
      <c r="BI579" s="48"/>
      <c r="BJ579" s="48"/>
      <c r="BK579" s="48"/>
      <c r="BL579" s="48"/>
      <c r="BM579" s="48"/>
      <c r="BN579" s="48"/>
      <c r="BO579" s="48"/>
      <c r="BP579" s="48"/>
      <c r="BQ579" s="48"/>
      <c r="BR579" s="48"/>
      <c r="BS579" s="48"/>
      <c r="BT579" s="48"/>
      <c r="BU579" s="48"/>
      <c r="BV579" s="48"/>
      <c r="BW579" s="48"/>
      <c r="BX579" s="48"/>
      <c r="BY579" s="48"/>
      <c r="BZ579" s="48"/>
      <c r="CA579" s="48"/>
      <c r="CB579" s="48"/>
      <c r="CC579" s="48"/>
      <c r="CD579" s="48"/>
      <c r="CE579" s="48"/>
      <c r="CF579" s="48"/>
      <c r="CG579" s="48"/>
      <c r="CH579" s="48"/>
      <c r="CI579" s="48"/>
      <c r="CJ579" s="48"/>
      <c r="CK579" s="48"/>
      <c r="CL579" s="48"/>
      <c r="CM579" s="48"/>
      <c r="CN579" s="48"/>
      <c r="CO579" s="48"/>
      <c r="CP579" s="48"/>
      <c r="CQ579" s="48"/>
      <c r="CR579" s="48"/>
      <c r="CS579" s="48"/>
      <c r="CT579" s="48"/>
      <c r="CU579" s="48"/>
      <c r="CV579" s="48"/>
      <c r="CW579" s="48"/>
      <c r="CX579" s="48"/>
      <c r="CY579" s="48"/>
      <c r="CZ579" s="48"/>
      <c r="DA579" s="48"/>
      <c r="DB579" s="48"/>
      <c r="DC579" s="48"/>
      <c r="DH579" s="48"/>
      <c r="DI579" s="48"/>
      <c r="DJ579" s="48"/>
      <c r="DL579" s="48"/>
      <c r="DM579" s="48"/>
      <c r="DO579" s="48"/>
      <c r="DQ579" s="48"/>
      <c r="EG579" s="48"/>
      <c r="FQ579" s="255"/>
      <c r="FR579" s="255"/>
      <c r="HR579" s="255"/>
    </row>
    <row r="580" spans="1:226" ht="12.5">
      <c r="A580" s="118"/>
      <c r="B580" s="118"/>
      <c r="C580" s="118"/>
      <c r="D580" s="118"/>
      <c r="E580" s="11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c r="AS580" s="48"/>
      <c r="AT580" s="48"/>
      <c r="AU580" s="48"/>
      <c r="AV580" s="48"/>
      <c r="AW580" s="48"/>
      <c r="AX580" s="48"/>
      <c r="AY580" s="48"/>
      <c r="AZ580" s="48"/>
      <c r="BA580" s="48"/>
      <c r="BB580" s="48"/>
      <c r="BC580" s="48"/>
      <c r="BD580" s="48"/>
      <c r="BE580" s="48"/>
      <c r="BF580" s="48"/>
      <c r="BG580" s="48"/>
      <c r="BH580" s="48"/>
      <c r="BI580" s="48"/>
      <c r="BJ580" s="48"/>
      <c r="BK580" s="48"/>
      <c r="BL580" s="48"/>
      <c r="BM580" s="48"/>
      <c r="BN580" s="48"/>
      <c r="BO580" s="48"/>
      <c r="BP580" s="48"/>
      <c r="BQ580" s="48"/>
      <c r="BR580" s="48"/>
      <c r="BS580" s="48"/>
      <c r="BT580" s="48"/>
      <c r="BU580" s="48"/>
      <c r="BV580" s="48"/>
      <c r="BW580" s="48"/>
      <c r="BX580" s="48"/>
      <c r="BY580" s="48"/>
      <c r="BZ580" s="48"/>
      <c r="CA580" s="48"/>
      <c r="CB580" s="48"/>
      <c r="CC580" s="48"/>
      <c r="CD580" s="48"/>
      <c r="CE580" s="48"/>
      <c r="CF580" s="48"/>
      <c r="CG580" s="48"/>
      <c r="CH580" s="48"/>
      <c r="CI580" s="48"/>
      <c r="CJ580" s="48"/>
      <c r="CK580" s="48"/>
      <c r="CL580" s="48"/>
      <c r="CM580" s="48"/>
      <c r="CN580" s="48"/>
      <c r="CO580" s="48"/>
      <c r="CP580" s="48"/>
      <c r="CQ580" s="48"/>
      <c r="CR580" s="48"/>
      <c r="CS580" s="48"/>
      <c r="CT580" s="48"/>
      <c r="CU580" s="48"/>
      <c r="CV580" s="48"/>
      <c r="CW580" s="48"/>
      <c r="CX580" s="48"/>
      <c r="CY580" s="48"/>
      <c r="CZ580" s="48"/>
      <c r="DA580" s="48"/>
      <c r="DB580" s="48"/>
      <c r="DC580" s="48"/>
      <c r="DH580" s="48"/>
      <c r="DI580" s="48"/>
      <c r="DJ580" s="48"/>
      <c r="DL580" s="48"/>
      <c r="DM580" s="48"/>
      <c r="DO580" s="48"/>
      <c r="DQ580" s="48"/>
      <c r="EG580" s="48"/>
      <c r="FQ580" s="255"/>
      <c r="FR580" s="255"/>
      <c r="HR580" s="255"/>
    </row>
    <row r="581" spans="1:226" ht="12.5">
      <c r="A581" s="118"/>
      <c r="B581" s="118"/>
      <c r="C581" s="118"/>
      <c r="D581" s="118"/>
      <c r="E581" s="11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c r="AX581" s="48"/>
      <c r="AY581" s="48"/>
      <c r="AZ581" s="48"/>
      <c r="BA581" s="48"/>
      <c r="BB581" s="48"/>
      <c r="BC581" s="48"/>
      <c r="BD581" s="48"/>
      <c r="BE581" s="48"/>
      <c r="BF581" s="48"/>
      <c r="BG581" s="48"/>
      <c r="BH581" s="48"/>
      <c r="BI581" s="48"/>
      <c r="BJ581" s="48"/>
      <c r="BK581" s="48"/>
      <c r="BL581" s="48"/>
      <c r="BM581" s="48"/>
      <c r="BN581" s="48"/>
      <c r="BO581" s="48"/>
      <c r="BP581" s="48"/>
      <c r="BQ581" s="48"/>
      <c r="BR581" s="48"/>
      <c r="BS581" s="48"/>
      <c r="BT581" s="48"/>
      <c r="BU581" s="48"/>
      <c r="BV581" s="48"/>
      <c r="BW581" s="48"/>
      <c r="BX581" s="48"/>
      <c r="BY581" s="48"/>
      <c r="BZ581" s="48"/>
      <c r="CA581" s="48"/>
      <c r="CB581" s="48"/>
      <c r="CC581" s="48"/>
      <c r="CD581" s="48"/>
      <c r="CE581" s="48"/>
      <c r="CF581" s="48"/>
      <c r="CG581" s="48"/>
      <c r="CH581" s="48"/>
      <c r="CI581" s="48"/>
      <c r="CJ581" s="48"/>
      <c r="CK581" s="48"/>
      <c r="CL581" s="48"/>
      <c r="CM581" s="48"/>
      <c r="CN581" s="48"/>
      <c r="CO581" s="48"/>
      <c r="CP581" s="48"/>
      <c r="CQ581" s="48"/>
      <c r="CR581" s="48"/>
      <c r="CS581" s="48"/>
      <c r="CT581" s="48"/>
      <c r="CU581" s="48"/>
      <c r="CV581" s="48"/>
      <c r="CW581" s="48"/>
      <c r="CX581" s="48"/>
      <c r="CY581" s="48"/>
      <c r="CZ581" s="48"/>
      <c r="DA581" s="48"/>
      <c r="DB581" s="48"/>
      <c r="DC581" s="48"/>
      <c r="DH581" s="48"/>
      <c r="DI581" s="48"/>
      <c r="DJ581" s="48"/>
      <c r="DL581" s="48"/>
      <c r="DM581" s="48"/>
      <c r="DO581" s="48"/>
      <c r="DQ581" s="48"/>
      <c r="EG581" s="48"/>
      <c r="FQ581" s="255"/>
      <c r="FR581" s="255"/>
      <c r="HR581" s="255"/>
    </row>
    <row r="582" spans="1:226" ht="12.5">
      <c r="A582" s="118"/>
      <c r="B582" s="118"/>
      <c r="C582" s="118"/>
      <c r="D582" s="118"/>
      <c r="E582" s="11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c r="AS582" s="48"/>
      <c r="AT582" s="48"/>
      <c r="AU582" s="48"/>
      <c r="AV582" s="48"/>
      <c r="AW582" s="48"/>
      <c r="AX582" s="48"/>
      <c r="AY582" s="48"/>
      <c r="AZ582" s="48"/>
      <c r="BA582" s="48"/>
      <c r="BB582" s="48"/>
      <c r="BC582" s="48"/>
      <c r="BD582" s="48"/>
      <c r="BE582" s="48"/>
      <c r="BF582" s="48"/>
      <c r="BG582" s="48"/>
      <c r="BH582" s="48"/>
      <c r="BI582" s="48"/>
      <c r="BJ582" s="48"/>
      <c r="BK582" s="48"/>
      <c r="BL582" s="48"/>
      <c r="BM582" s="48"/>
      <c r="BN582" s="48"/>
      <c r="BO582" s="48"/>
      <c r="BP582" s="48"/>
      <c r="BQ582" s="48"/>
      <c r="BR582" s="48"/>
      <c r="BS582" s="48"/>
      <c r="BT582" s="48"/>
      <c r="BU582" s="48"/>
      <c r="BV582" s="48"/>
      <c r="BW582" s="48"/>
      <c r="BX582" s="48"/>
      <c r="BY582" s="48"/>
      <c r="BZ582" s="48"/>
      <c r="CA582" s="48"/>
      <c r="CB582" s="48"/>
      <c r="CC582" s="48"/>
      <c r="CD582" s="48"/>
      <c r="CE582" s="48"/>
      <c r="CF582" s="48"/>
      <c r="CG582" s="48"/>
      <c r="CH582" s="48"/>
      <c r="CI582" s="48"/>
      <c r="CJ582" s="48"/>
      <c r="CK582" s="48"/>
      <c r="CL582" s="48"/>
      <c r="CM582" s="48"/>
      <c r="CN582" s="48"/>
      <c r="CO582" s="48"/>
      <c r="CP582" s="48"/>
      <c r="CQ582" s="48"/>
      <c r="CR582" s="48"/>
      <c r="CS582" s="48"/>
      <c r="CT582" s="48"/>
      <c r="CU582" s="48"/>
      <c r="CV582" s="48"/>
      <c r="CW582" s="48"/>
      <c r="CX582" s="48"/>
      <c r="CY582" s="48"/>
      <c r="CZ582" s="48"/>
      <c r="DA582" s="48"/>
      <c r="DB582" s="48"/>
      <c r="DC582" s="48"/>
      <c r="DH582" s="48"/>
      <c r="DI582" s="48"/>
      <c r="DJ582" s="48"/>
      <c r="DL582" s="48"/>
      <c r="DM582" s="48"/>
      <c r="DO582" s="48"/>
      <c r="DQ582" s="48"/>
      <c r="EG582" s="48"/>
      <c r="FQ582" s="255"/>
      <c r="FR582" s="255"/>
      <c r="HR582" s="255"/>
    </row>
    <row r="583" spans="1:226" ht="12.5">
      <c r="A583" s="118"/>
      <c r="B583" s="118"/>
      <c r="C583" s="118"/>
      <c r="D583" s="118"/>
      <c r="E583" s="11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c r="AX583" s="48"/>
      <c r="AY583" s="48"/>
      <c r="AZ583" s="48"/>
      <c r="BA583" s="48"/>
      <c r="BB583" s="48"/>
      <c r="BC583" s="48"/>
      <c r="BD583" s="48"/>
      <c r="BE583" s="48"/>
      <c r="BF583" s="48"/>
      <c r="BG583" s="48"/>
      <c r="BH583" s="48"/>
      <c r="BI583" s="48"/>
      <c r="BJ583" s="48"/>
      <c r="BK583" s="48"/>
      <c r="BL583" s="48"/>
      <c r="BM583" s="48"/>
      <c r="BN583" s="48"/>
      <c r="BO583" s="48"/>
      <c r="BP583" s="48"/>
      <c r="BQ583" s="48"/>
      <c r="BR583" s="48"/>
      <c r="BS583" s="48"/>
      <c r="BT583" s="48"/>
      <c r="BU583" s="48"/>
      <c r="BV583" s="48"/>
      <c r="BW583" s="48"/>
      <c r="BX583" s="48"/>
      <c r="BY583" s="48"/>
      <c r="BZ583" s="48"/>
      <c r="CA583" s="48"/>
      <c r="CB583" s="48"/>
      <c r="CC583" s="48"/>
      <c r="CD583" s="48"/>
      <c r="CE583" s="48"/>
      <c r="CF583" s="48"/>
      <c r="CG583" s="48"/>
      <c r="CH583" s="48"/>
      <c r="CI583" s="48"/>
      <c r="CJ583" s="48"/>
      <c r="CK583" s="48"/>
      <c r="CL583" s="48"/>
      <c r="CM583" s="48"/>
      <c r="CN583" s="48"/>
      <c r="CO583" s="48"/>
      <c r="CP583" s="48"/>
      <c r="CQ583" s="48"/>
      <c r="CR583" s="48"/>
      <c r="CS583" s="48"/>
      <c r="CT583" s="48"/>
      <c r="CU583" s="48"/>
      <c r="CV583" s="48"/>
      <c r="CW583" s="48"/>
      <c r="CX583" s="48"/>
      <c r="CY583" s="48"/>
      <c r="CZ583" s="48"/>
      <c r="DA583" s="48"/>
      <c r="DB583" s="48"/>
      <c r="DC583" s="48"/>
      <c r="DH583" s="48"/>
      <c r="DI583" s="48"/>
      <c r="DJ583" s="48"/>
      <c r="DL583" s="48"/>
      <c r="DM583" s="48"/>
      <c r="DO583" s="48"/>
      <c r="DQ583" s="48"/>
      <c r="EG583" s="48"/>
      <c r="FQ583" s="255"/>
      <c r="FR583" s="255"/>
      <c r="HR583" s="255"/>
    </row>
    <row r="584" spans="1:226" ht="12.5">
      <c r="A584" s="118"/>
      <c r="B584" s="118"/>
      <c r="C584" s="118"/>
      <c r="D584" s="118"/>
      <c r="E584" s="11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c r="AS584" s="48"/>
      <c r="AT584" s="48"/>
      <c r="AU584" s="48"/>
      <c r="AV584" s="48"/>
      <c r="AW584" s="48"/>
      <c r="AX584" s="48"/>
      <c r="AY584" s="48"/>
      <c r="AZ584" s="48"/>
      <c r="BA584" s="48"/>
      <c r="BB584" s="48"/>
      <c r="BC584" s="48"/>
      <c r="BD584" s="48"/>
      <c r="BE584" s="48"/>
      <c r="BF584" s="48"/>
      <c r="BG584" s="48"/>
      <c r="BH584" s="48"/>
      <c r="BI584" s="48"/>
      <c r="BJ584" s="48"/>
      <c r="BK584" s="48"/>
      <c r="BL584" s="48"/>
      <c r="BM584" s="48"/>
      <c r="BN584" s="48"/>
      <c r="BO584" s="48"/>
      <c r="BP584" s="48"/>
      <c r="BQ584" s="48"/>
      <c r="BR584" s="48"/>
      <c r="BS584" s="48"/>
      <c r="BT584" s="48"/>
      <c r="BU584" s="48"/>
      <c r="BV584" s="48"/>
      <c r="BW584" s="48"/>
      <c r="BX584" s="48"/>
      <c r="BY584" s="48"/>
      <c r="BZ584" s="48"/>
      <c r="CA584" s="48"/>
      <c r="CB584" s="48"/>
      <c r="CC584" s="48"/>
      <c r="CD584" s="48"/>
      <c r="CE584" s="48"/>
      <c r="CF584" s="48"/>
      <c r="CG584" s="48"/>
      <c r="CH584" s="48"/>
      <c r="CI584" s="48"/>
      <c r="CJ584" s="48"/>
      <c r="CK584" s="48"/>
      <c r="CL584" s="48"/>
      <c r="CM584" s="48"/>
      <c r="CN584" s="48"/>
      <c r="CO584" s="48"/>
      <c r="CP584" s="48"/>
      <c r="CQ584" s="48"/>
      <c r="CR584" s="48"/>
      <c r="CS584" s="48"/>
      <c r="CT584" s="48"/>
      <c r="CU584" s="48"/>
      <c r="CV584" s="48"/>
      <c r="CW584" s="48"/>
      <c r="CX584" s="48"/>
      <c r="CY584" s="48"/>
      <c r="CZ584" s="48"/>
      <c r="DA584" s="48"/>
      <c r="DB584" s="48"/>
      <c r="DC584" s="48"/>
      <c r="DH584" s="48"/>
      <c r="DI584" s="48"/>
      <c r="DJ584" s="48"/>
      <c r="DL584" s="48"/>
      <c r="DM584" s="48"/>
      <c r="DO584" s="48"/>
      <c r="DQ584" s="48"/>
      <c r="EG584" s="48"/>
      <c r="FQ584" s="255"/>
      <c r="FR584" s="255"/>
      <c r="HR584" s="255"/>
    </row>
    <row r="585" spans="1:226" ht="12.5">
      <c r="A585" s="118"/>
      <c r="B585" s="118"/>
      <c r="C585" s="118"/>
      <c r="D585" s="118"/>
      <c r="E585" s="11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c r="AX585" s="48"/>
      <c r="AY585" s="48"/>
      <c r="AZ585" s="48"/>
      <c r="BA585" s="48"/>
      <c r="BB585" s="48"/>
      <c r="BC585" s="48"/>
      <c r="BD585" s="48"/>
      <c r="BE585" s="48"/>
      <c r="BF585" s="48"/>
      <c r="BG585" s="48"/>
      <c r="BH585" s="48"/>
      <c r="BI585" s="48"/>
      <c r="BJ585" s="48"/>
      <c r="BK585" s="48"/>
      <c r="BL585" s="48"/>
      <c r="BM585" s="48"/>
      <c r="BN585" s="48"/>
      <c r="BO585" s="48"/>
      <c r="BP585" s="48"/>
      <c r="BQ585" s="48"/>
      <c r="BR585" s="48"/>
      <c r="BS585" s="48"/>
      <c r="BT585" s="48"/>
      <c r="BU585" s="48"/>
      <c r="BV585" s="48"/>
      <c r="BW585" s="48"/>
      <c r="BX585" s="48"/>
      <c r="BY585" s="48"/>
      <c r="BZ585" s="48"/>
      <c r="CA585" s="48"/>
      <c r="CB585" s="48"/>
      <c r="CC585" s="48"/>
      <c r="CD585" s="48"/>
      <c r="CE585" s="48"/>
      <c r="CF585" s="48"/>
      <c r="CG585" s="48"/>
      <c r="CH585" s="48"/>
      <c r="CI585" s="48"/>
      <c r="CJ585" s="48"/>
      <c r="CK585" s="48"/>
      <c r="CL585" s="48"/>
      <c r="CM585" s="48"/>
      <c r="CN585" s="48"/>
      <c r="CO585" s="48"/>
      <c r="CP585" s="48"/>
      <c r="CQ585" s="48"/>
      <c r="CR585" s="48"/>
      <c r="CS585" s="48"/>
      <c r="CT585" s="48"/>
      <c r="CU585" s="48"/>
      <c r="CV585" s="48"/>
      <c r="CW585" s="48"/>
      <c r="CX585" s="48"/>
      <c r="CY585" s="48"/>
      <c r="CZ585" s="48"/>
      <c r="DA585" s="48"/>
      <c r="DB585" s="48"/>
      <c r="DC585" s="48"/>
      <c r="DH585" s="48"/>
      <c r="DI585" s="48"/>
      <c r="DJ585" s="48"/>
      <c r="DL585" s="48"/>
      <c r="DM585" s="48"/>
      <c r="DO585" s="48"/>
      <c r="DQ585" s="48"/>
      <c r="EG585" s="48"/>
      <c r="FQ585" s="255"/>
      <c r="FR585" s="255"/>
      <c r="HR585" s="255"/>
    </row>
    <row r="586" spans="1:226" ht="12.5">
      <c r="A586" s="118"/>
      <c r="B586" s="118"/>
      <c r="C586" s="118"/>
      <c r="D586" s="118"/>
      <c r="E586" s="11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c r="AS586" s="48"/>
      <c r="AT586" s="48"/>
      <c r="AU586" s="48"/>
      <c r="AV586" s="48"/>
      <c r="AW586" s="48"/>
      <c r="AX586" s="48"/>
      <c r="AY586" s="48"/>
      <c r="AZ586" s="48"/>
      <c r="BA586" s="48"/>
      <c r="BB586" s="48"/>
      <c r="BC586" s="48"/>
      <c r="BD586" s="48"/>
      <c r="BE586" s="48"/>
      <c r="BF586" s="48"/>
      <c r="BG586" s="48"/>
      <c r="BH586" s="48"/>
      <c r="BI586" s="48"/>
      <c r="BJ586" s="48"/>
      <c r="BK586" s="48"/>
      <c r="BL586" s="48"/>
      <c r="BM586" s="48"/>
      <c r="BN586" s="48"/>
      <c r="BO586" s="48"/>
      <c r="BP586" s="48"/>
      <c r="BQ586" s="48"/>
      <c r="BR586" s="48"/>
      <c r="BS586" s="48"/>
      <c r="BT586" s="48"/>
      <c r="BU586" s="48"/>
      <c r="BV586" s="48"/>
      <c r="BW586" s="48"/>
      <c r="BX586" s="48"/>
      <c r="BY586" s="48"/>
      <c r="BZ586" s="48"/>
      <c r="CA586" s="48"/>
      <c r="CB586" s="48"/>
      <c r="CC586" s="48"/>
      <c r="CD586" s="48"/>
      <c r="CE586" s="48"/>
      <c r="CF586" s="48"/>
      <c r="CG586" s="48"/>
      <c r="CH586" s="48"/>
      <c r="CI586" s="48"/>
      <c r="CJ586" s="48"/>
      <c r="CK586" s="48"/>
      <c r="CL586" s="48"/>
      <c r="CM586" s="48"/>
      <c r="CN586" s="48"/>
      <c r="CO586" s="48"/>
      <c r="CP586" s="48"/>
      <c r="CQ586" s="48"/>
      <c r="CR586" s="48"/>
      <c r="CS586" s="48"/>
      <c r="CT586" s="48"/>
      <c r="CU586" s="48"/>
      <c r="CV586" s="48"/>
      <c r="CW586" s="48"/>
      <c r="CX586" s="48"/>
      <c r="CY586" s="48"/>
      <c r="CZ586" s="48"/>
      <c r="DA586" s="48"/>
      <c r="DB586" s="48"/>
      <c r="DC586" s="48"/>
      <c r="DH586" s="48"/>
      <c r="DI586" s="48"/>
      <c r="DJ586" s="48"/>
      <c r="DL586" s="48"/>
      <c r="DM586" s="48"/>
      <c r="DO586" s="48"/>
      <c r="DQ586" s="48"/>
      <c r="EG586" s="48"/>
      <c r="FQ586" s="255"/>
      <c r="FR586" s="255"/>
      <c r="HR586" s="255"/>
    </row>
    <row r="587" spans="1:226" ht="12.5">
      <c r="A587" s="118"/>
      <c r="B587" s="118"/>
      <c r="C587" s="118"/>
      <c r="D587" s="118"/>
      <c r="E587" s="11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c r="AX587" s="48"/>
      <c r="AY587" s="48"/>
      <c r="AZ587" s="48"/>
      <c r="BA587" s="48"/>
      <c r="BB587" s="48"/>
      <c r="BC587" s="48"/>
      <c r="BD587" s="48"/>
      <c r="BE587" s="48"/>
      <c r="BF587" s="48"/>
      <c r="BG587" s="48"/>
      <c r="BH587" s="48"/>
      <c r="BI587" s="48"/>
      <c r="BJ587" s="48"/>
      <c r="BK587" s="48"/>
      <c r="BL587" s="48"/>
      <c r="BM587" s="48"/>
      <c r="BN587" s="48"/>
      <c r="BO587" s="48"/>
      <c r="BP587" s="48"/>
      <c r="BQ587" s="48"/>
      <c r="BR587" s="48"/>
      <c r="BS587" s="48"/>
      <c r="BT587" s="48"/>
      <c r="BU587" s="48"/>
      <c r="BV587" s="48"/>
      <c r="BW587" s="48"/>
      <c r="BX587" s="48"/>
      <c r="BY587" s="48"/>
      <c r="BZ587" s="48"/>
      <c r="CA587" s="48"/>
      <c r="CB587" s="48"/>
      <c r="CC587" s="48"/>
      <c r="CD587" s="48"/>
      <c r="CE587" s="48"/>
      <c r="CF587" s="48"/>
      <c r="CG587" s="48"/>
      <c r="CH587" s="48"/>
      <c r="CI587" s="48"/>
      <c r="CJ587" s="48"/>
      <c r="CK587" s="48"/>
      <c r="CL587" s="48"/>
      <c r="CM587" s="48"/>
      <c r="CN587" s="48"/>
      <c r="CO587" s="48"/>
      <c r="CP587" s="48"/>
      <c r="CQ587" s="48"/>
      <c r="CR587" s="48"/>
      <c r="CS587" s="48"/>
      <c r="CT587" s="48"/>
      <c r="CU587" s="48"/>
      <c r="CV587" s="48"/>
      <c r="CW587" s="48"/>
      <c r="CX587" s="48"/>
      <c r="CY587" s="48"/>
      <c r="CZ587" s="48"/>
      <c r="DA587" s="48"/>
      <c r="DB587" s="48"/>
      <c r="DC587" s="48"/>
      <c r="DH587" s="48"/>
      <c r="DI587" s="48"/>
      <c r="DJ587" s="48"/>
      <c r="DL587" s="48"/>
      <c r="DM587" s="48"/>
      <c r="DO587" s="48"/>
      <c r="DQ587" s="48"/>
      <c r="EG587" s="48"/>
      <c r="FQ587" s="255"/>
      <c r="FR587" s="255"/>
      <c r="HR587" s="255"/>
    </row>
    <row r="588" spans="1:226" ht="12.5">
      <c r="A588" s="118"/>
      <c r="B588" s="118"/>
      <c r="C588" s="118"/>
      <c r="D588" s="118"/>
      <c r="E588" s="11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c r="AS588" s="48"/>
      <c r="AT588" s="48"/>
      <c r="AU588" s="48"/>
      <c r="AV588" s="48"/>
      <c r="AW588" s="48"/>
      <c r="AX588" s="48"/>
      <c r="AY588" s="48"/>
      <c r="AZ588" s="48"/>
      <c r="BA588" s="48"/>
      <c r="BB588" s="48"/>
      <c r="BC588" s="48"/>
      <c r="BD588" s="48"/>
      <c r="BE588" s="48"/>
      <c r="BF588" s="48"/>
      <c r="BG588" s="48"/>
      <c r="BH588" s="48"/>
      <c r="BI588" s="48"/>
      <c r="BJ588" s="48"/>
      <c r="BK588" s="48"/>
      <c r="BL588" s="48"/>
      <c r="BM588" s="48"/>
      <c r="BN588" s="48"/>
      <c r="BO588" s="48"/>
      <c r="BP588" s="48"/>
      <c r="BQ588" s="48"/>
      <c r="BR588" s="48"/>
      <c r="BS588" s="48"/>
      <c r="BT588" s="48"/>
      <c r="BU588" s="48"/>
      <c r="BV588" s="48"/>
      <c r="BW588" s="48"/>
      <c r="BX588" s="48"/>
      <c r="BY588" s="48"/>
      <c r="BZ588" s="48"/>
      <c r="CA588" s="48"/>
      <c r="CB588" s="48"/>
      <c r="CC588" s="48"/>
      <c r="CD588" s="48"/>
      <c r="CE588" s="48"/>
      <c r="CF588" s="48"/>
      <c r="CG588" s="48"/>
      <c r="CH588" s="48"/>
      <c r="CI588" s="48"/>
      <c r="CJ588" s="48"/>
      <c r="CK588" s="48"/>
      <c r="CL588" s="48"/>
      <c r="CM588" s="48"/>
      <c r="CN588" s="48"/>
      <c r="CO588" s="48"/>
      <c r="CP588" s="48"/>
      <c r="CQ588" s="48"/>
      <c r="CR588" s="48"/>
      <c r="CS588" s="48"/>
      <c r="CT588" s="48"/>
      <c r="CU588" s="48"/>
      <c r="CV588" s="48"/>
      <c r="CW588" s="48"/>
      <c r="CX588" s="48"/>
      <c r="CY588" s="48"/>
      <c r="CZ588" s="48"/>
      <c r="DA588" s="48"/>
      <c r="DB588" s="48"/>
      <c r="DC588" s="48"/>
      <c r="DH588" s="48"/>
      <c r="DI588" s="48"/>
      <c r="DJ588" s="48"/>
      <c r="DL588" s="48"/>
      <c r="DM588" s="48"/>
      <c r="DO588" s="48"/>
      <c r="DQ588" s="48"/>
      <c r="EG588" s="48"/>
      <c r="FQ588" s="255"/>
      <c r="FR588" s="255"/>
      <c r="HR588" s="255"/>
    </row>
    <row r="589" spans="1:226" ht="12.5">
      <c r="A589" s="118"/>
      <c r="B589" s="118"/>
      <c r="C589" s="118"/>
      <c r="D589" s="118"/>
      <c r="E589" s="11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c r="AX589" s="48"/>
      <c r="AY589" s="48"/>
      <c r="AZ589" s="48"/>
      <c r="BA589" s="48"/>
      <c r="BB589" s="48"/>
      <c r="BC589" s="48"/>
      <c r="BD589" s="48"/>
      <c r="BE589" s="48"/>
      <c r="BF589" s="48"/>
      <c r="BG589" s="48"/>
      <c r="BH589" s="48"/>
      <c r="BI589" s="48"/>
      <c r="BJ589" s="48"/>
      <c r="BK589" s="48"/>
      <c r="BL589" s="48"/>
      <c r="BM589" s="48"/>
      <c r="BN589" s="48"/>
      <c r="BO589" s="48"/>
      <c r="BP589" s="48"/>
      <c r="BQ589" s="48"/>
      <c r="BR589" s="48"/>
      <c r="BS589" s="48"/>
      <c r="BT589" s="48"/>
      <c r="BU589" s="48"/>
      <c r="BV589" s="48"/>
      <c r="BW589" s="48"/>
      <c r="BX589" s="48"/>
      <c r="BY589" s="48"/>
      <c r="BZ589" s="48"/>
      <c r="CA589" s="48"/>
      <c r="CB589" s="48"/>
      <c r="CC589" s="48"/>
      <c r="CD589" s="48"/>
      <c r="CE589" s="48"/>
      <c r="CF589" s="48"/>
      <c r="CG589" s="48"/>
      <c r="CH589" s="48"/>
      <c r="CI589" s="48"/>
      <c r="CJ589" s="48"/>
      <c r="CK589" s="48"/>
      <c r="CL589" s="48"/>
      <c r="CM589" s="48"/>
      <c r="CN589" s="48"/>
      <c r="CO589" s="48"/>
      <c r="CP589" s="48"/>
      <c r="CQ589" s="48"/>
      <c r="CR589" s="48"/>
      <c r="CS589" s="48"/>
      <c r="CT589" s="48"/>
      <c r="CU589" s="48"/>
      <c r="CV589" s="48"/>
      <c r="CW589" s="48"/>
      <c r="CX589" s="48"/>
      <c r="CY589" s="48"/>
      <c r="CZ589" s="48"/>
      <c r="DA589" s="48"/>
      <c r="DB589" s="48"/>
      <c r="DC589" s="48"/>
      <c r="DH589" s="48"/>
      <c r="DI589" s="48"/>
      <c r="DJ589" s="48"/>
      <c r="DL589" s="48"/>
      <c r="DM589" s="48"/>
      <c r="DO589" s="48"/>
      <c r="DQ589" s="48"/>
      <c r="EG589" s="48"/>
      <c r="FQ589" s="255"/>
      <c r="FR589" s="255"/>
      <c r="HR589" s="255"/>
    </row>
    <row r="590" spans="1:226" ht="12.5">
      <c r="A590" s="118"/>
      <c r="B590" s="118"/>
      <c r="C590" s="118"/>
      <c r="D590" s="118"/>
      <c r="E590" s="11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c r="AS590" s="48"/>
      <c r="AT590" s="48"/>
      <c r="AU590" s="48"/>
      <c r="AV590" s="48"/>
      <c r="AW590" s="48"/>
      <c r="AX590" s="48"/>
      <c r="AY590" s="48"/>
      <c r="AZ590" s="48"/>
      <c r="BA590" s="48"/>
      <c r="BB590" s="48"/>
      <c r="BC590" s="48"/>
      <c r="BD590" s="48"/>
      <c r="BE590" s="48"/>
      <c r="BF590" s="48"/>
      <c r="BG590" s="48"/>
      <c r="BH590" s="48"/>
      <c r="BI590" s="48"/>
      <c r="BJ590" s="48"/>
      <c r="BK590" s="48"/>
      <c r="BL590" s="48"/>
      <c r="BM590" s="48"/>
      <c r="BN590" s="48"/>
      <c r="BO590" s="48"/>
      <c r="BP590" s="48"/>
      <c r="BQ590" s="48"/>
      <c r="BR590" s="48"/>
      <c r="BS590" s="48"/>
      <c r="BT590" s="48"/>
      <c r="BU590" s="48"/>
      <c r="BV590" s="48"/>
      <c r="BW590" s="48"/>
      <c r="BX590" s="48"/>
      <c r="BY590" s="48"/>
      <c r="BZ590" s="48"/>
      <c r="CA590" s="48"/>
      <c r="CB590" s="48"/>
      <c r="CC590" s="48"/>
      <c r="CD590" s="48"/>
      <c r="CE590" s="48"/>
      <c r="CF590" s="48"/>
      <c r="CG590" s="48"/>
      <c r="CH590" s="48"/>
      <c r="CI590" s="48"/>
      <c r="CJ590" s="48"/>
      <c r="CK590" s="48"/>
      <c r="CL590" s="48"/>
      <c r="CM590" s="48"/>
      <c r="CN590" s="48"/>
      <c r="CO590" s="48"/>
      <c r="CP590" s="48"/>
      <c r="CQ590" s="48"/>
      <c r="CR590" s="48"/>
      <c r="CS590" s="48"/>
      <c r="CT590" s="48"/>
      <c r="CU590" s="48"/>
      <c r="CV590" s="48"/>
      <c r="CW590" s="48"/>
      <c r="CX590" s="48"/>
      <c r="CY590" s="48"/>
      <c r="CZ590" s="48"/>
      <c r="DA590" s="48"/>
      <c r="DB590" s="48"/>
      <c r="DC590" s="48"/>
      <c r="DH590" s="48"/>
      <c r="DI590" s="48"/>
      <c r="DJ590" s="48"/>
      <c r="DL590" s="48"/>
      <c r="DM590" s="48"/>
      <c r="DO590" s="48"/>
      <c r="DQ590" s="48"/>
      <c r="EG590" s="48"/>
      <c r="FQ590" s="255"/>
      <c r="FR590" s="255"/>
      <c r="HR590" s="255"/>
    </row>
    <row r="591" spans="1:226" ht="12.5">
      <c r="A591" s="118"/>
      <c r="B591" s="118"/>
      <c r="C591" s="118"/>
      <c r="D591" s="118"/>
      <c r="E591" s="11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c r="AX591" s="48"/>
      <c r="AY591" s="48"/>
      <c r="AZ591" s="48"/>
      <c r="BA591" s="48"/>
      <c r="BB591" s="48"/>
      <c r="BC591" s="48"/>
      <c r="BD591" s="48"/>
      <c r="BE591" s="48"/>
      <c r="BF591" s="48"/>
      <c r="BG591" s="48"/>
      <c r="BH591" s="48"/>
      <c r="BI591" s="48"/>
      <c r="BJ591" s="48"/>
      <c r="BK591" s="48"/>
      <c r="BL591" s="48"/>
      <c r="BM591" s="48"/>
      <c r="BN591" s="48"/>
      <c r="BO591" s="48"/>
      <c r="BP591" s="48"/>
      <c r="BQ591" s="48"/>
      <c r="BR591" s="48"/>
      <c r="BS591" s="48"/>
      <c r="BT591" s="48"/>
      <c r="BU591" s="48"/>
      <c r="BV591" s="48"/>
      <c r="BW591" s="48"/>
      <c r="BX591" s="48"/>
      <c r="BY591" s="48"/>
      <c r="BZ591" s="48"/>
      <c r="CA591" s="48"/>
      <c r="CB591" s="48"/>
      <c r="CC591" s="48"/>
      <c r="CD591" s="48"/>
      <c r="CE591" s="48"/>
      <c r="CF591" s="48"/>
      <c r="CG591" s="48"/>
      <c r="CH591" s="48"/>
      <c r="CI591" s="48"/>
      <c r="CJ591" s="48"/>
      <c r="CK591" s="48"/>
      <c r="CL591" s="48"/>
      <c r="CM591" s="48"/>
      <c r="CN591" s="48"/>
      <c r="CO591" s="48"/>
      <c r="CP591" s="48"/>
      <c r="CQ591" s="48"/>
      <c r="CR591" s="48"/>
      <c r="CS591" s="48"/>
      <c r="CT591" s="48"/>
      <c r="CU591" s="48"/>
      <c r="CV591" s="48"/>
      <c r="CW591" s="48"/>
      <c r="CX591" s="48"/>
      <c r="CY591" s="48"/>
      <c r="CZ591" s="48"/>
      <c r="DA591" s="48"/>
      <c r="DB591" s="48"/>
      <c r="DC591" s="48"/>
      <c r="DH591" s="48"/>
      <c r="DI591" s="48"/>
      <c r="DJ591" s="48"/>
      <c r="DL591" s="48"/>
      <c r="DM591" s="48"/>
      <c r="DO591" s="48"/>
      <c r="DQ591" s="48"/>
      <c r="EG591" s="48"/>
      <c r="FQ591" s="255"/>
      <c r="FR591" s="255"/>
      <c r="HR591" s="255"/>
    </row>
    <row r="592" spans="1:226" ht="12.5">
      <c r="A592" s="118"/>
      <c r="B592" s="118"/>
      <c r="C592" s="118"/>
      <c r="D592" s="118"/>
      <c r="E592" s="11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c r="AS592" s="48"/>
      <c r="AT592" s="48"/>
      <c r="AU592" s="48"/>
      <c r="AV592" s="48"/>
      <c r="AW592" s="48"/>
      <c r="AX592" s="48"/>
      <c r="AY592" s="48"/>
      <c r="AZ592" s="48"/>
      <c r="BA592" s="48"/>
      <c r="BB592" s="48"/>
      <c r="BC592" s="48"/>
      <c r="BD592" s="48"/>
      <c r="BE592" s="48"/>
      <c r="BF592" s="48"/>
      <c r="BG592" s="48"/>
      <c r="BH592" s="48"/>
      <c r="BI592" s="48"/>
      <c r="BJ592" s="48"/>
      <c r="BK592" s="48"/>
      <c r="BL592" s="48"/>
      <c r="BM592" s="48"/>
      <c r="BN592" s="48"/>
      <c r="BO592" s="48"/>
      <c r="BP592" s="48"/>
      <c r="BQ592" s="48"/>
      <c r="BR592" s="48"/>
      <c r="BS592" s="48"/>
      <c r="BT592" s="48"/>
      <c r="BU592" s="48"/>
      <c r="BV592" s="48"/>
      <c r="BW592" s="48"/>
      <c r="BX592" s="48"/>
      <c r="BY592" s="48"/>
      <c r="BZ592" s="48"/>
      <c r="CA592" s="48"/>
      <c r="CB592" s="48"/>
      <c r="CC592" s="48"/>
      <c r="CD592" s="48"/>
      <c r="CE592" s="48"/>
      <c r="CF592" s="48"/>
      <c r="CG592" s="48"/>
      <c r="CH592" s="48"/>
      <c r="CI592" s="48"/>
      <c r="CJ592" s="48"/>
      <c r="CK592" s="48"/>
      <c r="CL592" s="48"/>
      <c r="CM592" s="48"/>
      <c r="CN592" s="48"/>
      <c r="CO592" s="48"/>
      <c r="CP592" s="48"/>
      <c r="CQ592" s="48"/>
      <c r="CR592" s="48"/>
      <c r="CS592" s="48"/>
      <c r="CT592" s="48"/>
      <c r="CU592" s="48"/>
      <c r="CV592" s="48"/>
      <c r="CW592" s="48"/>
      <c r="CX592" s="48"/>
      <c r="CY592" s="48"/>
      <c r="CZ592" s="48"/>
      <c r="DA592" s="48"/>
      <c r="DB592" s="48"/>
      <c r="DC592" s="48"/>
      <c r="DH592" s="48"/>
      <c r="DI592" s="48"/>
      <c r="DJ592" s="48"/>
      <c r="DL592" s="48"/>
      <c r="DM592" s="48"/>
      <c r="DO592" s="48"/>
      <c r="DQ592" s="48"/>
      <c r="EG592" s="48"/>
      <c r="FQ592" s="255"/>
      <c r="FR592" s="255"/>
      <c r="HR592" s="255"/>
    </row>
    <row r="593" spans="1:226" ht="12.5">
      <c r="A593" s="118"/>
      <c r="B593" s="118"/>
      <c r="C593" s="118"/>
      <c r="D593" s="118"/>
      <c r="E593" s="11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c r="AX593" s="48"/>
      <c r="AY593" s="48"/>
      <c r="AZ593" s="48"/>
      <c r="BA593" s="48"/>
      <c r="BB593" s="48"/>
      <c r="BC593" s="48"/>
      <c r="BD593" s="48"/>
      <c r="BE593" s="48"/>
      <c r="BF593" s="48"/>
      <c r="BG593" s="48"/>
      <c r="BH593" s="48"/>
      <c r="BI593" s="48"/>
      <c r="BJ593" s="48"/>
      <c r="BK593" s="48"/>
      <c r="BL593" s="48"/>
      <c r="BM593" s="48"/>
      <c r="BN593" s="48"/>
      <c r="BO593" s="48"/>
      <c r="BP593" s="48"/>
      <c r="BQ593" s="48"/>
      <c r="BR593" s="48"/>
      <c r="BS593" s="48"/>
      <c r="BT593" s="48"/>
      <c r="BU593" s="48"/>
      <c r="BV593" s="48"/>
      <c r="BW593" s="48"/>
      <c r="BX593" s="48"/>
      <c r="BY593" s="48"/>
      <c r="BZ593" s="48"/>
      <c r="CA593" s="48"/>
      <c r="CB593" s="48"/>
      <c r="CC593" s="48"/>
      <c r="CD593" s="48"/>
      <c r="CE593" s="48"/>
      <c r="CF593" s="48"/>
      <c r="CG593" s="48"/>
      <c r="CH593" s="48"/>
      <c r="CI593" s="48"/>
      <c r="CJ593" s="48"/>
      <c r="CK593" s="48"/>
      <c r="CL593" s="48"/>
      <c r="CM593" s="48"/>
      <c r="CN593" s="48"/>
      <c r="CO593" s="48"/>
      <c r="CP593" s="48"/>
      <c r="CQ593" s="48"/>
      <c r="CR593" s="48"/>
      <c r="CS593" s="48"/>
      <c r="CT593" s="48"/>
      <c r="CU593" s="48"/>
      <c r="CV593" s="48"/>
      <c r="CW593" s="48"/>
      <c r="CX593" s="48"/>
      <c r="CY593" s="48"/>
      <c r="CZ593" s="48"/>
      <c r="DA593" s="48"/>
      <c r="DB593" s="48"/>
      <c r="DC593" s="48"/>
      <c r="DH593" s="48"/>
      <c r="DI593" s="48"/>
      <c r="DJ593" s="48"/>
      <c r="DL593" s="48"/>
      <c r="DM593" s="48"/>
      <c r="DO593" s="48"/>
      <c r="DQ593" s="48"/>
      <c r="EG593" s="48"/>
      <c r="FQ593" s="255"/>
      <c r="FR593" s="255"/>
      <c r="HR593" s="255"/>
    </row>
    <row r="594" spans="1:226" ht="12.5">
      <c r="A594" s="118"/>
      <c r="B594" s="118"/>
      <c r="C594" s="118"/>
      <c r="D594" s="118"/>
      <c r="E594" s="11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c r="AS594" s="48"/>
      <c r="AT594" s="48"/>
      <c r="AU594" s="48"/>
      <c r="AV594" s="48"/>
      <c r="AW594" s="48"/>
      <c r="AX594" s="48"/>
      <c r="AY594" s="48"/>
      <c r="AZ594" s="48"/>
      <c r="BA594" s="48"/>
      <c r="BB594" s="48"/>
      <c r="BC594" s="48"/>
      <c r="BD594" s="48"/>
      <c r="BE594" s="48"/>
      <c r="BF594" s="48"/>
      <c r="BG594" s="48"/>
      <c r="BH594" s="48"/>
      <c r="BI594" s="48"/>
      <c r="BJ594" s="48"/>
      <c r="BK594" s="48"/>
      <c r="BL594" s="48"/>
      <c r="BM594" s="48"/>
      <c r="BN594" s="48"/>
      <c r="BO594" s="48"/>
      <c r="BP594" s="48"/>
      <c r="BQ594" s="48"/>
      <c r="BR594" s="48"/>
      <c r="BS594" s="48"/>
      <c r="BT594" s="48"/>
      <c r="BU594" s="48"/>
      <c r="BV594" s="48"/>
      <c r="BW594" s="48"/>
      <c r="BX594" s="48"/>
      <c r="BY594" s="48"/>
      <c r="BZ594" s="48"/>
      <c r="CA594" s="48"/>
      <c r="CB594" s="48"/>
      <c r="CC594" s="48"/>
      <c r="CD594" s="48"/>
      <c r="CE594" s="48"/>
      <c r="CF594" s="48"/>
      <c r="CG594" s="48"/>
      <c r="CH594" s="48"/>
      <c r="CI594" s="48"/>
      <c r="CJ594" s="48"/>
      <c r="CK594" s="48"/>
      <c r="CL594" s="48"/>
      <c r="CM594" s="48"/>
      <c r="CN594" s="48"/>
      <c r="CO594" s="48"/>
      <c r="CP594" s="48"/>
      <c r="CQ594" s="48"/>
      <c r="CR594" s="48"/>
      <c r="CS594" s="48"/>
      <c r="CT594" s="48"/>
      <c r="CU594" s="48"/>
      <c r="CV594" s="48"/>
      <c r="CW594" s="48"/>
      <c r="CX594" s="48"/>
      <c r="CY594" s="48"/>
      <c r="CZ594" s="48"/>
      <c r="DA594" s="48"/>
      <c r="DB594" s="48"/>
      <c r="DC594" s="48"/>
      <c r="DH594" s="48"/>
      <c r="DI594" s="48"/>
      <c r="DJ594" s="48"/>
      <c r="DL594" s="48"/>
      <c r="DM594" s="48"/>
      <c r="DO594" s="48"/>
      <c r="DQ594" s="48"/>
      <c r="EG594" s="48"/>
      <c r="FQ594" s="255"/>
      <c r="FR594" s="255"/>
      <c r="HR594" s="255"/>
    </row>
    <row r="595" spans="1:226" ht="12.5">
      <c r="A595" s="118"/>
      <c r="B595" s="118"/>
      <c r="C595" s="118"/>
      <c r="D595" s="118"/>
      <c r="E595" s="11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c r="AX595" s="48"/>
      <c r="AY595" s="48"/>
      <c r="AZ595" s="48"/>
      <c r="BA595" s="48"/>
      <c r="BB595" s="48"/>
      <c r="BC595" s="48"/>
      <c r="BD595" s="48"/>
      <c r="BE595" s="48"/>
      <c r="BF595" s="48"/>
      <c r="BG595" s="48"/>
      <c r="BH595" s="48"/>
      <c r="BI595" s="48"/>
      <c r="BJ595" s="48"/>
      <c r="BK595" s="48"/>
      <c r="BL595" s="48"/>
      <c r="BM595" s="48"/>
      <c r="BN595" s="48"/>
      <c r="BO595" s="48"/>
      <c r="BP595" s="48"/>
      <c r="BQ595" s="48"/>
      <c r="BR595" s="48"/>
      <c r="BS595" s="48"/>
      <c r="BT595" s="48"/>
      <c r="BU595" s="48"/>
      <c r="BV595" s="48"/>
      <c r="BW595" s="48"/>
      <c r="BX595" s="48"/>
      <c r="BY595" s="48"/>
      <c r="BZ595" s="48"/>
      <c r="CA595" s="48"/>
      <c r="CB595" s="48"/>
      <c r="CC595" s="48"/>
      <c r="CD595" s="48"/>
      <c r="CE595" s="48"/>
      <c r="CF595" s="48"/>
      <c r="CG595" s="48"/>
      <c r="CH595" s="48"/>
      <c r="CI595" s="48"/>
      <c r="CJ595" s="48"/>
      <c r="CK595" s="48"/>
      <c r="CL595" s="48"/>
      <c r="CM595" s="48"/>
      <c r="CN595" s="48"/>
      <c r="CO595" s="48"/>
      <c r="CP595" s="48"/>
      <c r="CQ595" s="48"/>
      <c r="CR595" s="48"/>
      <c r="CS595" s="48"/>
      <c r="CT595" s="48"/>
      <c r="CU595" s="48"/>
      <c r="CV595" s="48"/>
      <c r="CW595" s="48"/>
      <c r="CX595" s="48"/>
      <c r="CY595" s="48"/>
      <c r="CZ595" s="48"/>
      <c r="DA595" s="48"/>
      <c r="DB595" s="48"/>
      <c r="DC595" s="48"/>
      <c r="DH595" s="48"/>
      <c r="DI595" s="48"/>
      <c r="DJ595" s="48"/>
      <c r="DL595" s="48"/>
      <c r="DM595" s="48"/>
      <c r="DO595" s="48"/>
      <c r="DQ595" s="48"/>
      <c r="EG595" s="48"/>
      <c r="FQ595" s="255"/>
      <c r="FR595" s="255"/>
      <c r="HR595" s="255"/>
    </row>
    <row r="596" spans="1:226" ht="12.5">
      <c r="A596" s="118"/>
      <c r="B596" s="118"/>
      <c r="C596" s="118"/>
      <c r="D596" s="118"/>
      <c r="E596" s="11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c r="AS596" s="48"/>
      <c r="AT596" s="48"/>
      <c r="AU596" s="48"/>
      <c r="AV596" s="48"/>
      <c r="AW596" s="48"/>
      <c r="AX596" s="48"/>
      <c r="AY596" s="48"/>
      <c r="AZ596" s="48"/>
      <c r="BA596" s="48"/>
      <c r="BB596" s="48"/>
      <c r="BC596" s="48"/>
      <c r="BD596" s="48"/>
      <c r="BE596" s="48"/>
      <c r="BF596" s="48"/>
      <c r="BG596" s="48"/>
      <c r="BH596" s="48"/>
      <c r="BI596" s="48"/>
      <c r="BJ596" s="48"/>
      <c r="BK596" s="48"/>
      <c r="BL596" s="48"/>
      <c r="BM596" s="48"/>
      <c r="BN596" s="48"/>
      <c r="BO596" s="48"/>
      <c r="BP596" s="48"/>
      <c r="BQ596" s="48"/>
      <c r="BR596" s="48"/>
      <c r="BS596" s="48"/>
      <c r="BT596" s="48"/>
      <c r="BU596" s="48"/>
      <c r="BV596" s="48"/>
      <c r="BW596" s="48"/>
      <c r="BX596" s="48"/>
      <c r="BY596" s="48"/>
      <c r="BZ596" s="48"/>
      <c r="CA596" s="48"/>
      <c r="CB596" s="48"/>
      <c r="CC596" s="48"/>
      <c r="CD596" s="48"/>
      <c r="CE596" s="48"/>
      <c r="CF596" s="48"/>
      <c r="CG596" s="48"/>
      <c r="CH596" s="48"/>
      <c r="CI596" s="48"/>
      <c r="CJ596" s="48"/>
      <c r="CK596" s="48"/>
      <c r="CL596" s="48"/>
      <c r="CM596" s="48"/>
      <c r="CN596" s="48"/>
      <c r="CO596" s="48"/>
      <c r="CP596" s="48"/>
      <c r="CQ596" s="48"/>
      <c r="CR596" s="48"/>
      <c r="CS596" s="48"/>
      <c r="CT596" s="48"/>
      <c r="CU596" s="48"/>
      <c r="CV596" s="48"/>
      <c r="CW596" s="48"/>
      <c r="CX596" s="48"/>
      <c r="CY596" s="48"/>
      <c r="CZ596" s="48"/>
      <c r="DA596" s="48"/>
      <c r="DB596" s="48"/>
      <c r="DC596" s="48"/>
      <c r="DH596" s="48"/>
      <c r="DI596" s="48"/>
      <c r="DJ596" s="48"/>
      <c r="DL596" s="48"/>
      <c r="DM596" s="48"/>
      <c r="DO596" s="48"/>
      <c r="DQ596" s="48"/>
      <c r="EG596" s="48"/>
      <c r="FQ596" s="255"/>
      <c r="FR596" s="255"/>
      <c r="HR596" s="255"/>
    </row>
    <row r="597" spans="1:226" ht="12.5">
      <c r="A597" s="118"/>
      <c r="B597" s="118"/>
      <c r="C597" s="118"/>
      <c r="D597" s="118"/>
      <c r="E597" s="11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c r="AX597" s="48"/>
      <c r="AY597" s="48"/>
      <c r="AZ597" s="48"/>
      <c r="BA597" s="48"/>
      <c r="BB597" s="48"/>
      <c r="BC597" s="48"/>
      <c r="BD597" s="48"/>
      <c r="BE597" s="48"/>
      <c r="BF597" s="48"/>
      <c r="BG597" s="48"/>
      <c r="BH597" s="48"/>
      <c r="BI597" s="48"/>
      <c r="BJ597" s="48"/>
      <c r="BK597" s="48"/>
      <c r="BL597" s="48"/>
      <c r="BM597" s="48"/>
      <c r="BN597" s="48"/>
      <c r="BO597" s="48"/>
      <c r="BP597" s="48"/>
      <c r="BQ597" s="48"/>
      <c r="BR597" s="48"/>
      <c r="BS597" s="48"/>
      <c r="BT597" s="48"/>
      <c r="BU597" s="48"/>
      <c r="BV597" s="48"/>
      <c r="BW597" s="48"/>
      <c r="BX597" s="48"/>
      <c r="BY597" s="48"/>
      <c r="BZ597" s="48"/>
      <c r="CA597" s="48"/>
      <c r="CB597" s="48"/>
      <c r="CC597" s="48"/>
      <c r="CD597" s="48"/>
      <c r="CE597" s="48"/>
      <c r="CF597" s="48"/>
      <c r="CG597" s="48"/>
      <c r="CH597" s="48"/>
      <c r="CI597" s="48"/>
      <c r="CJ597" s="48"/>
      <c r="CK597" s="48"/>
      <c r="CL597" s="48"/>
      <c r="CM597" s="48"/>
      <c r="CN597" s="48"/>
      <c r="CO597" s="48"/>
      <c r="CP597" s="48"/>
      <c r="CQ597" s="48"/>
      <c r="CR597" s="48"/>
      <c r="CS597" s="48"/>
      <c r="CT597" s="48"/>
      <c r="CU597" s="48"/>
      <c r="CV597" s="48"/>
      <c r="CW597" s="48"/>
      <c r="CX597" s="48"/>
      <c r="CY597" s="48"/>
      <c r="CZ597" s="48"/>
      <c r="DA597" s="48"/>
      <c r="DB597" s="48"/>
      <c r="DC597" s="48"/>
      <c r="DH597" s="48"/>
      <c r="DI597" s="48"/>
      <c r="DJ597" s="48"/>
      <c r="DL597" s="48"/>
      <c r="DM597" s="48"/>
      <c r="DO597" s="48"/>
      <c r="DQ597" s="48"/>
      <c r="EG597" s="48"/>
      <c r="FQ597" s="255"/>
      <c r="FR597" s="255"/>
      <c r="HR597" s="255"/>
    </row>
    <row r="598" spans="1:226" ht="12.5">
      <c r="A598" s="118"/>
      <c r="B598" s="118"/>
      <c r="C598" s="118"/>
      <c r="D598" s="118"/>
      <c r="E598" s="11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c r="AS598" s="48"/>
      <c r="AT598" s="48"/>
      <c r="AU598" s="48"/>
      <c r="AV598" s="48"/>
      <c r="AW598" s="48"/>
      <c r="AX598" s="48"/>
      <c r="AY598" s="48"/>
      <c r="AZ598" s="48"/>
      <c r="BA598" s="48"/>
      <c r="BB598" s="48"/>
      <c r="BC598" s="48"/>
      <c r="BD598" s="48"/>
      <c r="BE598" s="48"/>
      <c r="BF598" s="48"/>
      <c r="BG598" s="48"/>
      <c r="BH598" s="48"/>
      <c r="BI598" s="48"/>
      <c r="BJ598" s="48"/>
      <c r="BK598" s="48"/>
      <c r="BL598" s="48"/>
      <c r="BM598" s="48"/>
      <c r="BN598" s="48"/>
      <c r="BO598" s="48"/>
      <c r="BP598" s="48"/>
      <c r="BQ598" s="48"/>
      <c r="BR598" s="48"/>
      <c r="BS598" s="48"/>
      <c r="BT598" s="48"/>
      <c r="BU598" s="48"/>
      <c r="BV598" s="48"/>
      <c r="BW598" s="48"/>
      <c r="BX598" s="48"/>
      <c r="BY598" s="48"/>
      <c r="BZ598" s="48"/>
      <c r="CA598" s="48"/>
      <c r="CB598" s="48"/>
      <c r="CC598" s="48"/>
      <c r="CD598" s="48"/>
      <c r="CE598" s="48"/>
      <c r="CF598" s="48"/>
      <c r="CG598" s="48"/>
      <c r="CH598" s="48"/>
      <c r="CI598" s="48"/>
      <c r="CJ598" s="48"/>
      <c r="CK598" s="48"/>
      <c r="CL598" s="48"/>
      <c r="CM598" s="48"/>
      <c r="CN598" s="48"/>
      <c r="CO598" s="48"/>
      <c r="CP598" s="48"/>
      <c r="CQ598" s="48"/>
      <c r="CR598" s="48"/>
      <c r="CS598" s="48"/>
      <c r="CT598" s="48"/>
      <c r="CU598" s="48"/>
      <c r="CV598" s="48"/>
      <c r="CW598" s="48"/>
      <c r="CX598" s="48"/>
      <c r="CY598" s="48"/>
      <c r="CZ598" s="48"/>
      <c r="DA598" s="48"/>
      <c r="DB598" s="48"/>
      <c r="DC598" s="48"/>
      <c r="DH598" s="48"/>
      <c r="DI598" s="48"/>
      <c r="DJ598" s="48"/>
      <c r="DL598" s="48"/>
      <c r="DM598" s="48"/>
      <c r="DO598" s="48"/>
      <c r="DQ598" s="48"/>
      <c r="EG598" s="48"/>
      <c r="FQ598" s="255"/>
      <c r="FR598" s="255"/>
      <c r="HR598" s="255"/>
    </row>
    <row r="599" spans="1:226" ht="12.5">
      <c r="A599" s="118"/>
      <c r="B599" s="118"/>
      <c r="C599" s="118"/>
      <c r="D599" s="118"/>
      <c r="E599" s="11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c r="AX599" s="48"/>
      <c r="AY599" s="48"/>
      <c r="AZ599" s="48"/>
      <c r="BA599" s="48"/>
      <c r="BB599" s="48"/>
      <c r="BC599" s="48"/>
      <c r="BD599" s="48"/>
      <c r="BE599" s="48"/>
      <c r="BF599" s="48"/>
      <c r="BG599" s="48"/>
      <c r="BH599" s="48"/>
      <c r="BI599" s="48"/>
      <c r="BJ599" s="48"/>
      <c r="BK599" s="48"/>
      <c r="BL599" s="48"/>
      <c r="BM599" s="48"/>
      <c r="BN599" s="48"/>
      <c r="BO599" s="48"/>
      <c r="BP599" s="48"/>
      <c r="BQ599" s="48"/>
      <c r="BR599" s="48"/>
      <c r="BS599" s="48"/>
      <c r="BT599" s="48"/>
      <c r="BU599" s="48"/>
      <c r="BV599" s="48"/>
      <c r="BW599" s="48"/>
      <c r="BX599" s="48"/>
      <c r="BY599" s="48"/>
      <c r="BZ599" s="48"/>
      <c r="CA599" s="48"/>
      <c r="CB599" s="48"/>
      <c r="CC599" s="48"/>
      <c r="CD599" s="48"/>
      <c r="CE599" s="48"/>
      <c r="CF599" s="48"/>
      <c r="CG599" s="48"/>
      <c r="CH599" s="48"/>
      <c r="CI599" s="48"/>
      <c r="CJ599" s="48"/>
      <c r="CK599" s="48"/>
      <c r="CL599" s="48"/>
      <c r="CM599" s="48"/>
      <c r="CN599" s="48"/>
      <c r="CO599" s="48"/>
      <c r="CP599" s="48"/>
      <c r="CQ599" s="48"/>
      <c r="CR599" s="48"/>
      <c r="CS599" s="48"/>
      <c r="CT599" s="48"/>
      <c r="CU599" s="48"/>
      <c r="CV599" s="48"/>
      <c r="CW599" s="48"/>
      <c r="CX599" s="48"/>
      <c r="CY599" s="48"/>
      <c r="CZ599" s="48"/>
      <c r="DA599" s="48"/>
      <c r="DB599" s="48"/>
      <c r="DC599" s="48"/>
      <c r="DH599" s="48"/>
      <c r="DI599" s="48"/>
      <c r="DJ599" s="48"/>
      <c r="DL599" s="48"/>
      <c r="DM599" s="48"/>
      <c r="DO599" s="48"/>
      <c r="DQ599" s="48"/>
      <c r="EG599" s="48"/>
      <c r="FQ599" s="255"/>
      <c r="FR599" s="255"/>
      <c r="HR599" s="255"/>
    </row>
    <row r="600" spans="1:226" ht="12.5">
      <c r="A600" s="118"/>
      <c r="B600" s="118"/>
      <c r="C600" s="118"/>
      <c r="D600" s="118"/>
      <c r="E600" s="11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c r="AS600" s="48"/>
      <c r="AT600" s="48"/>
      <c r="AU600" s="48"/>
      <c r="AV600" s="48"/>
      <c r="AW600" s="48"/>
      <c r="AX600" s="48"/>
      <c r="AY600" s="48"/>
      <c r="AZ600" s="48"/>
      <c r="BA600" s="48"/>
      <c r="BB600" s="48"/>
      <c r="BC600" s="48"/>
      <c r="BD600" s="48"/>
      <c r="BE600" s="48"/>
      <c r="BF600" s="48"/>
      <c r="BG600" s="48"/>
      <c r="BH600" s="48"/>
      <c r="BI600" s="48"/>
      <c r="BJ600" s="48"/>
      <c r="BK600" s="48"/>
      <c r="BL600" s="48"/>
      <c r="BM600" s="48"/>
      <c r="BN600" s="48"/>
      <c r="BO600" s="48"/>
      <c r="BP600" s="48"/>
      <c r="BQ600" s="48"/>
      <c r="BR600" s="48"/>
      <c r="BS600" s="48"/>
      <c r="BT600" s="48"/>
      <c r="BU600" s="48"/>
      <c r="BV600" s="48"/>
      <c r="BW600" s="48"/>
      <c r="BX600" s="48"/>
      <c r="BY600" s="48"/>
      <c r="BZ600" s="48"/>
      <c r="CA600" s="48"/>
      <c r="CB600" s="48"/>
      <c r="CC600" s="48"/>
      <c r="CD600" s="48"/>
      <c r="CE600" s="48"/>
      <c r="CF600" s="48"/>
      <c r="CG600" s="48"/>
      <c r="CH600" s="48"/>
      <c r="CI600" s="48"/>
      <c r="CJ600" s="48"/>
      <c r="CK600" s="48"/>
      <c r="CL600" s="48"/>
      <c r="CM600" s="48"/>
      <c r="CN600" s="48"/>
      <c r="CO600" s="48"/>
      <c r="CP600" s="48"/>
      <c r="CQ600" s="48"/>
      <c r="CR600" s="48"/>
      <c r="CS600" s="48"/>
      <c r="CT600" s="48"/>
      <c r="CU600" s="48"/>
      <c r="CV600" s="48"/>
      <c r="CW600" s="48"/>
      <c r="CX600" s="48"/>
      <c r="CY600" s="48"/>
      <c r="CZ600" s="48"/>
      <c r="DA600" s="48"/>
      <c r="DB600" s="48"/>
      <c r="DC600" s="48"/>
      <c r="DH600" s="48"/>
      <c r="DI600" s="48"/>
      <c r="DJ600" s="48"/>
      <c r="DL600" s="48"/>
      <c r="DM600" s="48"/>
      <c r="DO600" s="48"/>
      <c r="DQ600" s="48"/>
      <c r="EG600" s="48"/>
      <c r="FQ600" s="255"/>
      <c r="FR600" s="255"/>
      <c r="HR600" s="255"/>
    </row>
    <row r="601" spans="1:226" ht="12.5">
      <c r="A601" s="118"/>
      <c r="B601" s="118"/>
      <c r="C601" s="118"/>
      <c r="D601" s="118"/>
      <c r="E601" s="11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c r="AX601" s="48"/>
      <c r="AY601" s="48"/>
      <c r="AZ601" s="48"/>
      <c r="BA601" s="48"/>
      <c r="BB601" s="48"/>
      <c r="BC601" s="48"/>
      <c r="BD601" s="48"/>
      <c r="BE601" s="48"/>
      <c r="BF601" s="48"/>
      <c r="BG601" s="48"/>
      <c r="BH601" s="48"/>
      <c r="BI601" s="48"/>
      <c r="BJ601" s="48"/>
      <c r="BK601" s="48"/>
      <c r="BL601" s="48"/>
      <c r="BM601" s="48"/>
      <c r="BN601" s="48"/>
      <c r="BO601" s="48"/>
      <c r="BP601" s="48"/>
      <c r="BQ601" s="48"/>
      <c r="BR601" s="48"/>
      <c r="BS601" s="48"/>
      <c r="BT601" s="48"/>
      <c r="BU601" s="48"/>
      <c r="BV601" s="48"/>
      <c r="BW601" s="48"/>
      <c r="BX601" s="48"/>
      <c r="BY601" s="48"/>
      <c r="BZ601" s="48"/>
      <c r="CA601" s="48"/>
      <c r="CB601" s="48"/>
      <c r="CC601" s="48"/>
      <c r="CD601" s="48"/>
      <c r="CE601" s="48"/>
      <c r="CF601" s="48"/>
      <c r="CG601" s="48"/>
      <c r="CH601" s="48"/>
      <c r="CI601" s="48"/>
      <c r="CJ601" s="48"/>
      <c r="CK601" s="48"/>
      <c r="CL601" s="48"/>
      <c r="CM601" s="48"/>
      <c r="CN601" s="48"/>
      <c r="CO601" s="48"/>
      <c r="CP601" s="48"/>
      <c r="CQ601" s="48"/>
      <c r="CR601" s="48"/>
      <c r="CS601" s="48"/>
      <c r="CT601" s="48"/>
      <c r="CU601" s="48"/>
      <c r="CV601" s="48"/>
      <c r="CW601" s="48"/>
      <c r="CX601" s="48"/>
      <c r="CY601" s="48"/>
      <c r="CZ601" s="48"/>
      <c r="DA601" s="48"/>
      <c r="DB601" s="48"/>
      <c r="DC601" s="48"/>
      <c r="DH601" s="48"/>
      <c r="DI601" s="48"/>
      <c r="DJ601" s="48"/>
      <c r="DL601" s="48"/>
      <c r="DM601" s="48"/>
      <c r="DO601" s="48"/>
      <c r="DQ601" s="48"/>
      <c r="EG601" s="48"/>
      <c r="FQ601" s="255"/>
      <c r="FR601" s="255"/>
      <c r="HR601" s="255"/>
    </row>
    <row r="602" spans="1:226" ht="12.5">
      <c r="A602" s="118"/>
      <c r="B602" s="118"/>
      <c r="C602" s="118"/>
      <c r="D602" s="118"/>
      <c r="E602" s="11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c r="AS602" s="48"/>
      <c r="AT602" s="48"/>
      <c r="AU602" s="48"/>
      <c r="AV602" s="48"/>
      <c r="AW602" s="48"/>
      <c r="AX602" s="48"/>
      <c r="AY602" s="48"/>
      <c r="AZ602" s="48"/>
      <c r="BA602" s="48"/>
      <c r="BB602" s="48"/>
      <c r="BC602" s="48"/>
      <c r="BD602" s="48"/>
      <c r="BE602" s="48"/>
      <c r="BF602" s="48"/>
      <c r="BG602" s="48"/>
      <c r="BH602" s="48"/>
      <c r="BI602" s="48"/>
      <c r="BJ602" s="48"/>
      <c r="BK602" s="48"/>
      <c r="BL602" s="48"/>
      <c r="BM602" s="48"/>
      <c r="BN602" s="48"/>
      <c r="BO602" s="48"/>
      <c r="BP602" s="48"/>
      <c r="BQ602" s="48"/>
      <c r="BR602" s="48"/>
      <c r="BS602" s="48"/>
      <c r="BT602" s="48"/>
      <c r="BU602" s="48"/>
      <c r="BV602" s="48"/>
      <c r="BW602" s="48"/>
      <c r="BX602" s="48"/>
      <c r="BY602" s="48"/>
      <c r="BZ602" s="48"/>
      <c r="CA602" s="48"/>
      <c r="CB602" s="48"/>
      <c r="CC602" s="48"/>
      <c r="CD602" s="48"/>
      <c r="CE602" s="48"/>
      <c r="CF602" s="48"/>
      <c r="CG602" s="48"/>
      <c r="CH602" s="48"/>
      <c r="CI602" s="48"/>
      <c r="CJ602" s="48"/>
      <c r="CK602" s="48"/>
      <c r="CL602" s="48"/>
      <c r="CM602" s="48"/>
      <c r="CN602" s="48"/>
      <c r="CO602" s="48"/>
      <c r="CP602" s="48"/>
      <c r="CQ602" s="48"/>
      <c r="CR602" s="48"/>
      <c r="CS602" s="48"/>
      <c r="CT602" s="48"/>
      <c r="CU602" s="48"/>
      <c r="CV602" s="48"/>
      <c r="CW602" s="48"/>
      <c r="CX602" s="48"/>
      <c r="CY602" s="48"/>
      <c r="CZ602" s="48"/>
      <c r="DA602" s="48"/>
      <c r="DB602" s="48"/>
      <c r="DC602" s="48"/>
      <c r="DH602" s="48"/>
      <c r="DI602" s="48"/>
      <c r="DJ602" s="48"/>
      <c r="DL602" s="48"/>
      <c r="DM602" s="48"/>
      <c r="DO602" s="48"/>
      <c r="DQ602" s="48"/>
      <c r="EG602" s="48"/>
      <c r="FQ602" s="255"/>
      <c r="FR602" s="255"/>
      <c r="HR602" s="255"/>
    </row>
    <row r="603" spans="1:226" ht="12.5">
      <c r="A603" s="118"/>
      <c r="B603" s="118"/>
      <c r="C603" s="118"/>
      <c r="D603" s="118"/>
      <c r="E603" s="11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c r="AX603" s="48"/>
      <c r="AY603" s="48"/>
      <c r="AZ603" s="48"/>
      <c r="BA603" s="48"/>
      <c r="BB603" s="48"/>
      <c r="BC603" s="48"/>
      <c r="BD603" s="48"/>
      <c r="BE603" s="48"/>
      <c r="BF603" s="48"/>
      <c r="BG603" s="48"/>
      <c r="BH603" s="48"/>
      <c r="BI603" s="48"/>
      <c r="BJ603" s="48"/>
      <c r="BK603" s="48"/>
      <c r="BL603" s="48"/>
      <c r="BM603" s="48"/>
      <c r="BN603" s="48"/>
      <c r="BO603" s="48"/>
      <c r="BP603" s="48"/>
      <c r="BQ603" s="48"/>
      <c r="BR603" s="48"/>
      <c r="BS603" s="48"/>
      <c r="BT603" s="48"/>
      <c r="BU603" s="48"/>
      <c r="BV603" s="48"/>
      <c r="BW603" s="48"/>
      <c r="BX603" s="48"/>
      <c r="BY603" s="48"/>
      <c r="BZ603" s="48"/>
      <c r="CA603" s="48"/>
      <c r="CB603" s="48"/>
      <c r="CC603" s="48"/>
      <c r="CD603" s="48"/>
      <c r="CE603" s="48"/>
      <c r="CF603" s="48"/>
      <c r="CG603" s="48"/>
      <c r="CH603" s="48"/>
      <c r="CI603" s="48"/>
      <c r="CJ603" s="48"/>
      <c r="CK603" s="48"/>
      <c r="CL603" s="48"/>
      <c r="CM603" s="48"/>
      <c r="CN603" s="48"/>
      <c r="CO603" s="48"/>
      <c r="CP603" s="48"/>
      <c r="CQ603" s="48"/>
      <c r="CR603" s="48"/>
      <c r="CS603" s="48"/>
      <c r="CT603" s="48"/>
      <c r="CU603" s="48"/>
      <c r="CV603" s="48"/>
      <c r="CW603" s="48"/>
      <c r="CX603" s="48"/>
      <c r="CY603" s="48"/>
      <c r="CZ603" s="48"/>
      <c r="DA603" s="48"/>
      <c r="DB603" s="48"/>
      <c r="DC603" s="48"/>
      <c r="DH603" s="48"/>
      <c r="DI603" s="48"/>
      <c r="DJ603" s="48"/>
      <c r="DL603" s="48"/>
      <c r="DM603" s="48"/>
      <c r="DO603" s="48"/>
      <c r="DQ603" s="48"/>
      <c r="EG603" s="48"/>
      <c r="FQ603" s="255"/>
      <c r="FR603" s="255"/>
      <c r="HR603" s="255"/>
    </row>
    <row r="604" spans="1:226" ht="12.5">
      <c r="A604" s="118"/>
      <c r="B604" s="118"/>
      <c r="C604" s="118"/>
      <c r="D604" s="118"/>
      <c r="E604" s="11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c r="AS604" s="48"/>
      <c r="AT604" s="48"/>
      <c r="AU604" s="48"/>
      <c r="AV604" s="48"/>
      <c r="AW604" s="48"/>
      <c r="AX604" s="48"/>
      <c r="AY604" s="48"/>
      <c r="AZ604" s="48"/>
      <c r="BA604" s="48"/>
      <c r="BB604" s="48"/>
      <c r="BC604" s="48"/>
      <c r="BD604" s="48"/>
      <c r="BE604" s="48"/>
      <c r="BF604" s="48"/>
      <c r="BG604" s="48"/>
      <c r="BH604" s="48"/>
      <c r="BI604" s="48"/>
      <c r="BJ604" s="48"/>
      <c r="BK604" s="48"/>
      <c r="BL604" s="48"/>
      <c r="BM604" s="48"/>
      <c r="BN604" s="48"/>
      <c r="BO604" s="48"/>
      <c r="BP604" s="48"/>
      <c r="BQ604" s="48"/>
      <c r="BR604" s="48"/>
      <c r="BS604" s="48"/>
      <c r="BT604" s="48"/>
      <c r="BU604" s="48"/>
      <c r="BV604" s="48"/>
      <c r="BW604" s="48"/>
      <c r="BX604" s="48"/>
      <c r="BY604" s="48"/>
      <c r="BZ604" s="48"/>
      <c r="CA604" s="48"/>
      <c r="CB604" s="48"/>
      <c r="CC604" s="48"/>
      <c r="CD604" s="48"/>
      <c r="CE604" s="48"/>
      <c r="CF604" s="48"/>
      <c r="CG604" s="48"/>
      <c r="CH604" s="48"/>
      <c r="CI604" s="48"/>
      <c r="CJ604" s="48"/>
      <c r="CK604" s="48"/>
      <c r="CL604" s="48"/>
      <c r="CM604" s="48"/>
      <c r="CN604" s="48"/>
      <c r="CO604" s="48"/>
      <c r="CP604" s="48"/>
      <c r="CQ604" s="48"/>
      <c r="CR604" s="48"/>
      <c r="CS604" s="48"/>
      <c r="CT604" s="48"/>
      <c r="CU604" s="48"/>
      <c r="CV604" s="48"/>
      <c r="CW604" s="48"/>
      <c r="CX604" s="48"/>
      <c r="CY604" s="48"/>
      <c r="CZ604" s="48"/>
      <c r="DA604" s="48"/>
      <c r="DB604" s="48"/>
      <c r="DC604" s="48"/>
      <c r="DH604" s="48"/>
      <c r="DI604" s="48"/>
      <c r="DJ604" s="48"/>
      <c r="DL604" s="48"/>
      <c r="DM604" s="48"/>
      <c r="DO604" s="48"/>
      <c r="DQ604" s="48"/>
      <c r="EG604" s="48"/>
      <c r="FQ604" s="255"/>
      <c r="FR604" s="255"/>
      <c r="HR604" s="255"/>
    </row>
    <row r="605" spans="1:226" ht="12.5">
      <c r="A605" s="118"/>
      <c r="B605" s="118"/>
      <c r="C605" s="118"/>
      <c r="D605" s="118"/>
      <c r="E605" s="11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c r="AX605" s="48"/>
      <c r="AY605" s="48"/>
      <c r="AZ605" s="48"/>
      <c r="BA605" s="48"/>
      <c r="BB605" s="48"/>
      <c r="BC605" s="48"/>
      <c r="BD605" s="48"/>
      <c r="BE605" s="48"/>
      <c r="BF605" s="48"/>
      <c r="BG605" s="48"/>
      <c r="BH605" s="48"/>
      <c r="BI605" s="48"/>
      <c r="BJ605" s="48"/>
      <c r="BK605" s="48"/>
      <c r="BL605" s="48"/>
      <c r="BM605" s="48"/>
      <c r="BN605" s="48"/>
      <c r="BO605" s="48"/>
      <c r="BP605" s="48"/>
      <c r="BQ605" s="48"/>
      <c r="BR605" s="48"/>
      <c r="BS605" s="48"/>
      <c r="BT605" s="48"/>
      <c r="BU605" s="48"/>
      <c r="BV605" s="48"/>
      <c r="BW605" s="48"/>
      <c r="BX605" s="48"/>
      <c r="BY605" s="48"/>
      <c r="BZ605" s="48"/>
      <c r="CA605" s="48"/>
      <c r="CB605" s="48"/>
      <c r="CC605" s="48"/>
      <c r="CD605" s="48"/>
      <c r="CE605" s="48"/>
      <c r="CF605" s="48"/>
      <c r="CG605" s="48"/>
      <c r="CH605" s="48"/>
      <c r="CI605" s="48"/>
      <c r="CJ605" s="48"/>
      <c r="CK605" s="48"/>
      <c r="CL605" s="48"/>
      <c r="CM605" s="48"/>
      <c r="CN605" s="48"/>
      <c r="CO605" s="48"/>
      <c r="CP605" s="48"/>
      <c r="CQ605" s="48"/>
      <c r="CR605" s="48"/>
      <c r="CS605" s="48"/>
      <c r="CT605" s="48"/>
      <c r="CU605" s="48"/>
      <c r="CV605" s="48"/>
      <c r="CW605" s="48"/>
      <c r="CX605" s="48"/>
      <c r="CY605" s="48"/>
      <c r="CZ605" s="48"/>
      <c r="DA605" s="48"/>
      <c r="DB605" s="48"/>
      <c r="DC605" s="48"/>
      <c r="DH605" s="48"/>
      <c r="DI605" s="48"/>
      <c r="DJ605" s="48"/>
      <c r="DL605" s="48"/>
      <c r="DM605" s="48"/>
      <c r="DO605" s="48"/>
      <c r="DQ605" s="48"/>
      <c r="EG605" s="48"/>
      <c r="FQ605" s="255"/>
      <c r="FR605" s="255"/>
      <c r="HR605" s="255"/>
    </row>
    <row r="606" spans="1:226" ht="12.5">
      <c r="A606" s="118"/>
      <c r="B606" s="118"/>
      <c r="C606" s="118"/>
      <c r="D606" s="118"/>
      <c r="E606" s="11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c r="AS606" s="48"/>
      <c r="AT606" s="48"/>
      <c r="AU606" s="48"/>
      <c r="AV606" s="48"/>
      <c r="AW606" s="48"/>
      <c r="AX606" s="48"/>
      <c r="AY606" s="48"/>
      <c r="AZ606" s="48"/>
      <c r="BA606" s="48"/>
      <c r="BB606" s="48"/>
      <c r="BC606" s="48"/>
      <c r="BD606" s="48"/>
      <c r="BE606" s="48"/>
      <c r="BF606" s="48"/>
      <c r="BG606" s="48"/>
      <c r="BH606" s="48"/>
      <c r="BI606" s="48"/>
      <c r="BJ606" s="48"/>
      <c r="BK606" s="48"/>
      <c r="BL606" s="48"/>
      <c r="BM606" s="48"/>
      <c r="BN606" s="48"/>
      <c r="BO606" s="48"/>
      <c r="BP606" s="48"/>
      <c r="BQ606" s="48"/>
      <c r="BR606" s="48"/>
      <c r="BS606" s="48"/>
      <c r="BT606" s="48"/>
      <c r="BU606" s="48"/>
      <c r="BV606" s="48"/>
      <c r="BW606" s="48"/>
      <c r="BX606" s="48"/>
      <c r="BY606" s="48"/>
      <c r="BZ606" s="48"/>
      <c r="CA606" s="48"/>
      <c r="CB606" s="48"/>
      <c r="CC606" s="48"/>
      <c r="CD606" s="48"/>
      <c r="CE606" s="48"/>
      <c r="CF606" s="48"/>
      <c r="CG606" s="48"/>
      <c r="CH606" s="48"/>
      <c r="CI606" s="48"/>
      <c r="CJ606" s="48"/>
      <c r="CK606" s="48"/>
      <c r="CL606" s="48"/>
      <c r="CM606" s="48"/>
      <c r="CN606" s="48"/>
      <c r="CO606" s="48"/>
      <c r="CP606" s="48"/>
      <c r="CQ606" s="48"/>
      <c r="CR606" s="48"/>
      <c r="CS606" s="48"/>
      <c r="CT606" s="48"/>
      <c r="CU606" s="48"/>
      <c r="CV606" s="48"/>
      <c r="CW606" s="48"/>
      <c r="CX606" s="48"/>
      <c r="CY606" s="48"/>
      <c r="CZ606" s="48"/>
      <c r="DA606" s="48"/>
      <c r="DB606" s="48"/>
      <c r="DC606" s="48"/>
      <c r="DH606" s="48"/>
      <c r="DI606" s="48"/>
      <c r="DJ606" s="48"/>
      <c r="DL606" s="48"/>
      <c r="DM606" s="48"/>
      <c r="DO606" s="48"/>
      <c r="DQ606" s="48"/>
      <c r="EG606" s="48"/>
      <c r="FQ606" s="255"/>
      <c r="FR606" s="255"/>
      <c r="HR606" s="255"/>
    </row>
    <row r="607" spans="1:226" ht="12.5">
      <c r="A607" s="118"/>
      <c r="B607" s="118"/>
      <c r="C607" s="118"/>
      <c r="D607" s="118"/>
      <c r="E607" s="11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c r="AX607" s="48"/>
      <c r="AY607" s="48"/>
      <c r="AZ607" s="48"/>
      <c r="BA607" s="48"/>
      <c r="BB607" s="48"/>
      <c r="BC607" s="48"/>
      <c r="BD607" s="48"/>
      <c r="BE607" s="48"/>
      <c r="BF607" s="48"/>
      <c r="BG607" s="48"/>
      <c r="BH607" s="48"/>
      <c r="BI607" s="48"/>
      <c r="BJ607" s="48"/>
      <c r="BK607" s="48"/>
      <c r="BL607" s="48"/>
      <c r="BM607" s="48"/>
      <c r="BN607" s="48"/>
      <c r="BO607" s="48"/>
      <c r="BP607" s="48"/>
      <c r="BQ607" s="48"/>
      <c r="BR607" s="48"/>
      <c r="BS607" s="48"/>
      <c r="BT607" s="48"/>
      <c r="BU607" s="48"/>
      <c r="BV607" s="48"/>
      <c r="BW607" s="48"/>
      <c r="BX607" s="48"/>
      <c r="BY607" s="48"/>
      <c r="BZ607" s="48"/>
      <c r="CA607" s="48"/>
      <c r="CB607" s="48"/>
      <c r="CC607" s="48"/>
      <c r="CD607" s="48"/>
      <c r="CE607" s="48"/>
      <c r="CF607" s="48"/>
      <c r="CG607" s="48"/>
      <c r="CH607" s="48"/>
      <c r="CI607" s="48"/>
      <c r="CJ607" s="48"/>
      <c r="CK607" s="48"/>
      <c r="CL607" s="48"/>
      <c r="CM607" s="48"/>
      <c r="CN607" s="48"/>
      <c r="CO607" s="48"/>
      <c r="CP607" s="48"/>
      <c r="CQ607" s="48"/>
      <c r="CR607" s="48"/>
      <c r="CS607" s="48"/>
      <c r="CT607" s="48"/>
      <c r="CU607" s="48"/>
      <c r="CV607" s="48"/>
      <c r="CW607" s="48"/>
      <c r="CX607" s="48"/>
      <c r="CY607" s="48"/>
      <c r="CZ607" s="48"/>
      <c r="DA607" s="48"/>
      <c r="DB607" s="48"/>
      <c r="DC607" s="48"/>
      <c r="DH607" s="48"/>
      <c r="DI607" s="48"/>
      <c r="DJ607" s="48"/>
      <c r="DL607" s="48"/>
      <c r="DM607" s="48"/>
      <c r="DO607" s="48"/>
      <c r="DQ607" s="48"/>
      <c r="EG607" s="48"/>
      <c r="FQ607" s="255"/>
      <c r="FR607" s="255"/>
      <c r="HR607" s="255"/>
    </row>
    <row r="608" spans="1:226" ht="12.5">
      <c r="A608" s="118"/>
      <c r="B608" s="118"/>
      <c r="C608" s="118"/>
      <c r="D608" s="118"/>
      <c r="E608" s="11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c r="AS608" s="48"/>
      <c r="AT608" s="48"/>
      <c r="AU608" s="48"/>
      <c r="AV608" s="48"/>
      <c r="AW608" s="48"/>
      <c r="AX608" s="48"/>
      <c r="AY608" s="48"/>
      <c r="AZ608" s="48"/>
      <c r="BA608" s="48"/>
      <c r="BB608" s="48"/>
      <c r="BC608" s="48"/>
      <c r="BD608" s="48"/>
      <c r="BE608" s="48"/>
      <c r="BF608" s="48"/>
      <c r="BG608" s="48"/>
      <c r="BH608" s="48"/>
      <c r="BI608" s="48"/>
      <c r="BJ608" s="48"/>
      <c r="BK608" s="48"/>
      <c r="BL608" s="48"/>
      <c r="BM608" s="48"/>
      <c r="BN608" s="48"/>
      <c r="BO608" s="48"/>
      <c r="BP608" s="48"/>
      <c r="BQ608" s="48"/>
      <c r="BR608" s="48"/>
      <c r="BS608" s="48"/>
      <c r="BT608" s="48"/>
      <c r="BU608" s="48"/>
      <c r="BV608" s="48"/>
      <c r="BW608" s="48"/>
      <c r="BX608" s="48"/>
      <c r="BY608" s="48"/>
      <c r="BZ608" s="48"/>
      <c r="CA608" s="48"/>
      <c r="CB608" s="48"/>
      <c r="CC608" s="48"/>
      <c r="CD608" s="48"/>
      <c r="CE608" s="48"/>
      <c r="CF608" s="48"/>
      <c r="CG608" s="48"/>
      <c r="CH608" s="48"/>
      <c r="CI608" s="48"/>
      <c r="CJ608" s="48"/>
      <c r="CK608" s="48"/>
      <c r="CL608" s="48"/>
      <c r="CM608" s="48"/>
      <c r="CN608" s="48"/>
      <c r="CO608" s="48"/>
      <c r="CP608" s="48"/>
      <c r="CQ608" s="48"/>
      <c r="CR608" s="48"/>
      <c r="CS608" s="48"/>
      <c r="CT608" s="48"/>
      <c r="CU608" s="48"/>
      <c r="CV608" s="48"/>
      <c r="CW608" s="48"/>
      <c r="CX608" s="48"/>
      <c r="CY608" s="48"/>
      <c r="CZ608" s="48"/>
      <c r="DA608" s="48"/>
      <c r="DB608" s="48"/>
      <c r="DC608" s="48"/>
      <c r="DH608" s="48"/>
      <c r="DI608" s="48"/>
      <c r="DJ608" s="48"/>
      <c r="DL608" s="48"/>
      <c r="DM608" s="48"/>
      <c r="DO608" s="48"/>
      <c r="DQ608" s="48"/>
      <c r="EG608" s="48"/>
      <c r="FQ608" s="255"/>
      <c r="FR608" s="255"/>
      <c r="HR608" s="255"/>
    </row>
    <row r="609" spans="1:226" ht="12.5">
      <c r="A609" s="118"/>
      <c r="B609" s="118"/>
      <c r="C609" s="118"/>
      <c r="D609" s="118"/>
      <c r="E609" s="11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c r="AX609" s="48"/>
      <c r="AY609" s="48"/>
      <c r="AZ609" s="48"/>
      <c r="BA609" s="48"/>
      <c r="BB609" s="48"/>
      <c r="BC609" s="48"/>
      <c r="BD609" s="48"/>
      <c r="BE609" s="48"/>
      <c r="BF609" s="48"/>
      <c r="BG609" s="48"/>
      <c r="BH609" s="48"/>
      <c r="BI609" s="48"/>
      <c r="BJ609" s="48"/>
      <c r="BK609" s="48"/>
      <c r="BL609" s="48"/>
      <c r="BM609" s="48"/>
      <c r="BN609" s="48"/>
      <c r="BO609" s="48"/>
      <c r="BP609" s="48"/>
      <c r="BQ609" s="48"/>
      <c r="BR609" s="48"/>
      <c r="BS609" s="48"/>
      <c r="BT609" s="48"/>
      <c r="BU609" s="48"/>
      <c r="BV609" s="48"/>
      <c r="BW609" s="48"/>
      <c r="BX609" s="48"/>
      <c r="BY609" s="48"/>
      <c r="BZ609" s="48"/>
      <c r="CA609" s="48"/>
      <c r="CB609" s="48"/>
      <c r="CC609" s="48"/>
      <c r="CD609" s="48"/>
      <c r="CE609" s="48"/>
      <c r="CF609" s="48"/>
      <c r="CG609" s="48"/>
      <c r="CH609" s="48"/>
      <c r="CI609" s="48"/>
      <c r="CJ609" s="48"/>
      <c r="CK609" s="48"/>
      <c r="CL609" s="48"/>
      <c r="CM609" s="48"/>
      <c r="CN609" s="48"/>
      <c r="CO609" s="48"/>
      <c r="CP609" s="48"/>
      <c r="CQ609" s="48"/>
      <c r="CR609" s="48"/>
      <c r="CS609" s="48"/>
      <c r="CT609" s="48"/>
      <c r="CU609" s="48"/>
      <c r="CV609" s="48"/>
      <c r="CW609" s="48"/>
      <c r="CX609" s="48"/>
      <c r="CY609" s="48"/>
      <c r="CZ609" s="48"/>
      <c r="DA609" s="48"/>
      <c r="DB609" s="48"/>
      <c r="DC609" s="48"/>
      <c r="DH609" s="48"/>
      <c r="DI609" s="48"/>
      <c r="DJ609" s="48"/>
      <c r="DL609" s="48"/>
      <c r="DM609" s="48"/>
      <c r="DO609" s="48"/>
      <c r="DQ609" s="48"/>
      <c r="EG609" s="48"/>
      <c r="FQ609" s="255"/>
      <c r="FR609" s="255"/>
      <c r="HR609" s="255"/>
    </row>
    <row r="610" spans="1:226" ht="12.5">
      <c r="A610" s="118"/>
      <c r="B610" s="118"/>
      <c r="C610" s="118"/>
      <c r="D610" s="118"/>
      <c r="E610" s="11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c r="AS610" s="48"/>
      <c r="AT610" s="48"/>
      <c r="AU610" s="48"/>
      <c r="AV610" s="48"/>
      <c r="AW610" s="48"/>
      <c r="AX610" s="48"/>
      <c r="AY610" s="48"/>
      <c r="AZ610" s="48"/>
      <c r="BA610" s="48"/>
      <c r="BB610" s="48"/>
      <c r="BC610" s="48"/>
      <c r="BD610" s="48"/>
      <c r="BE610" s="48"/>
      <c r="BF610" s="48"/>
      <c r="BG610" s="48"/>
      <c r="BH610" s="48"/>
      <c r="BI610" s="48"/>
      <c r="BJ610" s="48"/>
      <c r="BK610" s="48"/>
      <c r="BL610" s="48"/>
      <c r="BM610" s="48"/>
      <c r="BN610" s="48"/>
      <c r="BO610" s="48"/>
      <c r="BP610" s="48"/>
      <c r="BQ610" s="48"/>
      <c r="BR610" s="48"/>
      <c r="BS610" s="48"/>
      <c r="BT610" s="48"/>
      <c r="BU610" s="48"/>
      <c r="BV610" s="48"/>
      <c r="BW610" s="48"/>
      <c r="BX610" s="48"/>
      <c r="BY610" s="48"/>
      <c r="BZ610" s="48"/>
      <c r="CA610" s="48"/>
      <c r="CB610" s="48"/>
      <c r="CC610" s="48"/>
      <c r="CD610" s="48"/>
      <c r="CE610" s="48"/>
      <c r="CF610" s="48"/>
      <c r="CG610" s="48"/>
      <c r="CH610" s="48"/>
      <c r="CI610" s="48"/>
      <c r="CJ610" s="48"/>
      <c r="CK610" s="48"/>
      <c r="CL610" s="48"/>
      <c r="CM610" s="48"/>
      <c r="CN610" s="48"/>
      <c r="CO610" s="48"/>
      <c r="CP610" s="48"/>
      <c r="CQ610" s="48"/>
      <c r="CR610" s="48"/>
      <c r="CS610" s="48"/>
      <c r="CT610" s="48"/>
      <c r="CU610" s="48"/>
      <c r="CV610" s="48"/>
      <c r="CW610" s="48"/>
      <c r="CX610" s="48"/>
      <c r="CY610" s="48"/>
      <c r="CZ610" s="48"/>
      <c r="DA610" s="48"/>
      <c r="DB610" s="48"/>
      <c r="DC610" s="48"/>
      <c r="DH610" s="48"/>
      <c r="DI610" s="48"/>
      <c r="DJ610" s="48"/>
      <c r="DL610" s="48"/>
      <c r="DM610" s="48"/>
      <c r="DO610" s="48"/>
      <c r="DQ610" s="48"/>
      <c r="EG610" s="48"/>
      <c r="FQ610" s="255"/>
      <c r="FR610" s="255"/>
      <c r="HR610" s="255"/>
    </row>
    <row r="611" spans="1:226" ht="12.5">
      <c r="A611" s="118"/>
      <c r="B611" s="118"/>
      <c r="C611" s="118"/>
      <c r="D611" s="118"/>
      <c r="E611" s="11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c r="AX611" s="48"/>
      <c r="AY611" s="48"/>
      <c r="AZ611" s="48"/>
      <c r="BA611" s="48"/>
      <c r="BB611" s="48"/>
      <c r="BC611" s="48"/>
      <c r="BD611" s="48"/>
      <c r="BE611" s="48"/>
      <c r="BF611" s="48"/>
      <c r="BG611" s="48"/>
      <c r="BH611" s="48"/>
      <c r="BI611" s="48"/>
      <c r="BJ611" s="48"/>
      <c r="BK611" s="48"/>
      <c r="BL611" s="48"/>
      <c r="BM611" s="48"/>
      <c r="BN611" s="48"/>
      <c r="BO611" s="48"/>
      <c r="BP611" s="48"/>
      <c r="BQ611" s="48"/>
      <c r="BR611" s="48"/>
      <c r="BS611" s="48"/>
      <c r="BT611" s="48"/>
      <c r="BU611" s="48"/>
      <c r="BV611" s="48"/>
      <c r="BW611" s="48"/>
      <c r="BX611" s="48"/>
      <c r="BY611" s="48"/>
      <c r="BZ611" s="48"/>
      <c r="CA611" s="48"/>
      <c r="CB611" s="48"/>
      <c r="CC611" s="48"/>
      <c r="CD611" s="48"/>
      <c r="CE611" s="48"/>
      <c r="CF611" s="48"/>
      <c r="CG611" s="48"/>
      <c r="CH611" s="48"/>
      <c r="CI611" s="48"/>
      <c r="CJ611" s="48"/>
      <c r="CK611" s="48"/>
      <c r="CL611" s="48"/>
      <c r="CM611" s="48"/>
      <c r="CN611" s="48"/>
      <c r="CO611" s="48"/>
      <c r="CP611" s="48"/>
      <c r="CQ611" s="48"/>
      <c r="CR611" s="48"/>
      <c r="CS611" s="48"/>
      <c r="CT611" s="48"/>
      <c r="CU611" s="48"/>
      <c r="CV611" s="48"/>
      <c r="CW611" s="48"/>
      <c r="CX611" s="48"/>
      <c r="CY611" s="48"/>
      <c r="CZ611" s="48"/>
      <c r="DA611" s="48"/>
      <c r="DB611" s="48"/>
      <c r="DC611" s="48"/>
      <c r="DH611" s="48"/>
      <c r="DI611" s="48"/>
      <c r="DJ611" s="48"/>
      <c r="DL611" s="48"/>
      <c r="DM611" s="48"/>
      <c r="DO611" s="48"/>
      <c r="DQ611" s="48"/>
      <c r="EG611" s="48"/>
      <c r="FQ611" s="255"/>
      <c r="FR611" s="255"/>
      <c r="HR611" s="255"/>
    </row>
    <row r="612" spans="1:226" ht="12.5">
      <c r="A612" s="118"/>
      <c r="B612" s="118"/>
      <c r="C612" s="118"/>
      <c r="D612" s="118"/>
      <c r="E612" s="11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c r="AS612" s="48"/>
      <c r="AT612" s="48"/>
      <c r="AU612" s="48"/>
      <c r="AV612" s="48"/>
      <c r="AW612" s="48"/>
      <c r="AX612" s="48"/>
      <c r="AY612" s="48"/>
      <c r="AZ612" s="48"/>
      <c r="BA612" s="48"/>
      <c r="BB612" s="48"/>
      <c r="BC612" s="48"/>
      <c r="BD612" s="48"/>
      <c r="BE612" s="48"/>
      <c r="BF612" s="48"/>
      <c r="BG612" s="48"/>
      <c r="BH612" s="48"/>
      <c r="BI612" s="48"/>
      <c r="BJ612" s="48"/>
      <c r="BK612" s="48"/>
      <c r="BL612" s="48"/>
      <c r="BM612" s="48"/>
      <c r="BN612" s="48"/>
      <c r="BO612" s="48"/>
      <c r="BP612" s="48"/>
      <c r="BQ612" s="48"/>
      <c r="BR612" s="48"/>
      <c r="BS612" s="48"/>
      <c r="BT612" s="48"/>
      <c r="BU612" s="48"/>
      <c r="BV612" s="48"/>
      <c r="BW612" s="48"/>
      <c r="BX612" s="48"/>
      <c r="BY612" s="48"/>
      <c r="BZ612" s="48"/>
      <c r="CA612" s="48"/>
      <c r="CB612" s="48"/>
      <c r="CC612" s="48"/>
      <c r="CD612" s="48"/>
      <c r="CE612" s="48"/>
      <c r="CF612" s="48"/>
      <c r="CG612" s="48"/>
      <c r="CH612" s="48"/>
      <c r="CI612" s="48"/>
      <c r="CJ612" s="48"/>
      <c r="CK612" s="48"/>
      <c r="CL612" s="48"/>
      <c r="CM612" s="48"/>
      <c r="CN612" s="48"/>
      <c r="CO612" s="48"/>
      <c r="CP612" s="48"/>
      <c r="CQ612" s="48"/>
      <c r="CR612" s="48"/>
      <c r="CS612" s="48"/>
      <c r="CT612" s="48"/>
      <c r="CU612" s="48"/>
      <c r="CV612" s="48"/>
      <c r="CW612" s="48"/>
      <c r="CX612" s="48"/>
      <c r="CY612" s="48"/>
      <c r="CZ612" s="48"/>
      <c r="DA612" s="48"/>
      <c r="DB612" s="48"/>
      <c r="DC612" s="48"/>
      <c r="DH612" s="48"/>
      <c r="DI612" s="48"/>
      <c r="DJ612" s="48"/>
      <c r="DL612" s="48"/>
      <c r="DM612" s="48"/>
      <c r="DO612" s="48"/>
      <c r="DQ612" s="48"/>
      <c r="EG612" s="48"/>
      <c r="FQ612" s="255"/>
      <c r="FR612" s="255"/>
      <c r="HR612" s="255"/>
    </row>
    <row r="613" spans="1:226" ht="12.5">
      <c r="A613" s="118"/>
      <c r="B613" s="118"/>
      <c r="C613" s="118"/>
      <c r="D613" s="118"/>
      <c r="E613" s="11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c r="AX613" s="48"/>
      <c r="AY613" s="48"/>
      <c r="AZ613" s="48"/>
      <c r="BA613" s="48"/>
      <c r="BB613" s="48"/>
      <c r="BC613" s="48"/>
      <c r="BD613" s="48"/>
      <c r="BE613" s="48"/>
      <c r="BF613" s="48"/>
      <c r="BG613" s="48"/>
      <c r="BH613" s="48"/>
      <c r="BI613" s="48"/>
      <c r="BJ613" s="48"/>
      <c r="BK613" s="48"/>
      <c r="BL613" s="48"/>
      <c r="BM613" s="48"/>
      <c r="BN613" s="48"/>
      <c r="BO613" s="48"/>
      <c r="BP613" s="48"/>
      <c r="BQ613" s="48"/>
      <c r="BR613" s="48"/>
      <c r="BS613" s="48"/>
      <c r="BT613" s="48"/>
      <c r="BU613" s="48"/>
      <c r="BV613" s="48"/>
      <c r="BW613" s="48"/>
      <c r="BX613" s="48"/>
      <c r="BY613" s="48"/>
      <c r="BZ613" s="48"/>
      <c r="CA613" s="48"/>
      <c r="CB613" s="48"/>
      <c r="CC613" s="48"/>
      <c r="CD613" s="48"/>
      <c r="CE613" s="48"/>
      <c r="CF613" s="48"/>
      <c r="CG613" s="48"/>
      <c r="CH613" s="48"/>
      <c r="CI613" s="48"/>
      <c r="CJ613" s="48"/>
      <c r="CK613" s="48"/>
      <c r="CL613" s="48"/>
      <c r="CM613" s="48"/>
      <c r="CN613" s="48"/>
      <c r="CO613" s="48"/>
      <c r="CP613" s="48"/>
      <c r="CQ613" s="48"/>
      <c r="CR613" s="48"/>
      <c r="CS613" s="48"/>
      <c r="CT613" s="48"/>
      <c r="CU613" s="48"/>
      <c r="CV613" s="48"/>
      <c r="CW613" s="48"/>
      <c r="CX613" s="48"/>
      <c r="CY613" s="48"/>
      <c r="CZ613" s="48"/>
      <c r="DA613" s="48"/>
      <c r="DB613" s="48"/>
      <c r="DC613" s="48"/>
      <c r="DH613" s="48"/>
      <c r="DI613" s="48"/>
      <c r="DJ613" s="48"/>
      <c r="DL613" s="48"/>
      <c r="DM613" s="48"/>
      <c r="DO613" s="48"/>
      <c r="DQ613" s="48"/>
      <c r="EG613" s="48"/>
      <c r="FQ613" s="255"/>
      <c r="FR613" s="255"/>
      <c r="HR613" s="255"/>
    </row>
    <row r="614" spans="1:226" ht="12.5">
      <c r="A614" s="118"/>
      <c r="B614" s="118"/>
      <c r="C614" s="118"/>
      <c r="D614" s="118"/>
      <c r="E614" s="11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c r="AS614" s="48"/>
      <c r="AT614" s="48"/>
      <c r="AU614" s="48"/>
      <c r="AV614" s="48"/>
      <c r="AW614" s="48"/>
      <c r="AX614" s="48"/>
      <c r="AY614" s="48"/>
      <c r="AZ614" s="48"/>
      <c r="BA614" s="48"/>
      <c r="BB614" s="48"/>
      <c r="BC614" s="48"/>
      <c r="BD614" s="48"/>
      <c r="BE614" s="48"/>
      <c r="BF614" s="48"/>
      <c r="BG614" s="48"/>
      <c r="BH614" s="48"/>
      <c r="BI614" s="48"/>
      <c r="BJ614" s="48"/>
      <c r="BK614" s="48"/>
      <c r="BL614" s="48"/>
      <c r="BM614" s="48"/>
      <c r="BN614" s="48"/>
      <c r="BO614" s="48"/>
      <c r="BP614" s="48"/>
      <c r="BQ614" s="48"/>
      <c r="BR614" s="48"/>
      <c r="BS614" s="48"/>
      <c r="BT614" s="48"/>
      <c r="BU614" s="48"/>
      <c r="BV614" s="48"/>
      <c r="BW614" s="48"/>
      <c r="BX614" s="48"/>
      <c r="BY614" s="48"/>
      <c r="BZ614" s="48"/>
      <c r="CA614" s="48"/>
      <c r="CB614" s="48"/>
      <c r="CC614" s="48"/>
      <c r="CD614" s="48"/>
      <c r="CE614" s="48"/>
      <c r="CF614" s="48"/>
      <c r="CG614" s="48"/>
      <c r="CH614" s="48"/>
      <c r="CI614" s="48"/>
      <c r="CJ614" s="48"/>
      <c r="CK614" s="48"/>
      <c r="CL614" s="48"/>
      <c r="CM614" s="48"/>
      <c r="CN614" s="48"/>
      <c r="CO614" s="48"/>
      <c r="CP614" s="48"/>
      <c r="CQ614" s="48"/>
      <c r="CR614" s="48"/>
      <c r="CS614" s="48"/>
      <c r="CT614" s="48"/>
      <c r="CU614" s="48"/>
      <c r="CV614" s="48"/>
      <c r="CW614" s="48"/>
      <c r="CX614" s="48"/>
      <c r="CY614" s="48"/>
      <c r="CZ614" s="48"/>
      <c r="DA614" s="48"/>
      <c r="DB614" s="48"/>
      <c r="DC614" s="48"/>
      <c r="DH614" s="48"/>
      <c r="DI614" s="48"/>
      <c r="DJ614" s="48"/>
      <c r="DL614" s="48"/>
      <c r="DM614" s="48"/>
      <c r="DO614" s="48"/>
      <c r="DQ614" s="48"/>
      <c r="EG614" s="48"/>
      <c r="FQ614" s="255"/>
      <c r="FR614" s="255"/>
      <c r="HR614" s="255"/>
    </row>
    <row r="615" spans="1:226" ht="12.5">
      <c r="A615" s="118"/>
      <c r="B615" s="118"/>
      <c r="C615" s="118"/>
      <c r="D615" s="118"/>
      <c r="E615" s="11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c r="AX615" s="48"/>
      <c r="AY615" s="48"/>
      <c r="AZ615" s="48"/>
      <c r="BA615" s="48"/>
      <c r="BB615" s="48"/>
      <c r="BC615" s="48"/>
      <c r="BD615" s="48"/>
      <c r="BE615" s="48"/>
      <c r="BF615" s="48"/>
      <c r="BG615" s="48"/>
      <c r="BH615" s="48"/>
      <c r="BI615" s="48"/>
      <c r="BJ615" s="48"/>
      <c r="BK615" s="48"/>
      <c r="BL615" s="48"/>
      <c r="BM615" s="48"/>
      <c r="BN615" s="48"/>
      <c r="BO615" s="48"/>
      <c r="BP615" s="48"/>
      <c r="BQ615" s="48"/>
      <c r="BR615" s="48"/>
      <c r="BS615" s="48"/>
      <c r="BT615" s="48"/>
      <c r="BU615" s="48"/>
      <c r="BV615" s="48"/>
      <c r="BW615" s="48"/>
      <c r="BX615" s="48"/>
      <c r="BY615" s="48"/>
      <c r="BZ615" s="48"/>
      <c r="CA615" s="48"/>
      <c r="CB615" s="48"/>
      <c r="CC615" s="48"/>
      <c r="CD615" s="48"/>
      <c r="CE615" s="48"/>
      <c r="CF615" s="48"/>
      <c r="CG615" s="48"/>
      <c r="CH615" s="48"/>
      <c r="CI615" s="48"/>
      <c r="CJ615" s="48"/>
      <c r="CK615" s="48"/>
      <c r="CL615" s="48"/>
      <c r="CM615" s="48"/>
      <c r="CN615" s="48"/>
      <c r="CO615" s="48"/>
      <c r="CP615" s="48"/>
      <c r="CQ615" s="48"/>
      <c r="CR615" s="48"/>
      <c r="CS615" s="48"/>
      <c r="CT615" s="48"/>
      <c r="CU615" s="48"/>
      <c r="CV615" s="48"/>
      <c r="CW615" s="48"/>
      <c r="CX615" s="48"/>
      <c r="CY615" s="48"/>
      <c r="CZ615" s="48"/>
      <c r="DA615" s="48"/>
      <c r="DB615" s="48"/>
      <c r="DC615" s="48"/>
      <c r="DH615" s="48"/>
      <c r="DI615" s="48"/>
      <c r="DJ615" s="48"/>
      <c r="DL615" s="48"/>
      <c r="DM615" s="48"/>
      <c r="DO615" s="48"/>
      <c r="DQ615" s="48"/>
      <c r="EG615" s="48"/>
      <c r="FQ615" s="255"/>
      <c r="FR615" s="255"/>
      <c r="HR615" s="255"/>
    </row>
    <row r="616" spans="1:226" ht="12.5">
      <c r="A616" s="118"/>
      <c r="B616" s="118"/>
      <c r="C616" s="118"/>
      <c r="D616" s="118"/>
      <c r="E616" s="11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c r="AS616" s="48"/>
      <c r="AT616" s="48"/>
      <c r="AU616" s="48"/>
      <c r="AV616" s="48"/>
      <c r="AW616" s="48"/>
      <c r="AX616" s="48"/>
      <c r="AY616" s="48"/>
      <c r="AZ616" s="48"/>
      <c r="BA616" s="48"/>
      <c r="BB616" s="48"/>
      <c r="BC616" s="48"/>
      <c r="BD616" s="48"/>
      <c r="BE616" s="48"/>
      <c r="BF616" s="48"/>
      <c r="BG616" s="48"/>
      <c r="BH616" s="48"/>
      <c r="BI616" s="48"/>
      <c r="BJ616" s="48"/>
      <c r="BK616" s="48"/>
      <c r="BL616" s="48"/>
      <c r="BM616" s="48"/>
      <c r="BN616" s="48"/>
      <c r="BO616" s="48"/>
      <c r="BP616" s="48"/>
      <c r="BQ616" s="48"/>
      <c r="BR616" s="48"/>
      <c r="BS616" s="48"/>
      <c r="BT616" s="48"/>
      <c r="BU616" s="48"/>
      <c r="BV616" s="48"/>
      <c r="BW616" s="48"/>
      <c r="BX616" s="48"/>
      <c r="BY616" s="48"/>
      <c r="BZ616" s="48"/>
      <c r="CA616" s="48"/>
      <c r="CB616" s="48"/>
      <c r="CC616" s="48"/>
      <c r="CD616" s="48"/>
      <c r="CE616" s="48"/>
      <c r="CF616" s="48"/>
      <c r="CG616" s="48"/>
      <c r="CH616" s="48"/>
      <c r="CI616" s="48"/>
      <c r="CJ616" s="48"/>
      <c r="CK616" s="48"/>
      <c r="CL616" s="48"/>
      <c r="CM616" s="48"/>
      <c r="CN616" s="48"/>
      <c r="CO616" s="48"/>
      <c r="CP616" s="48"/>
      <c r="CQ616" s="48"/>
      <c r="CR616" s="48"/>
      <c r="CS616" s="48"/>
      <c r="CT616" s="48"/>
      <c r="CU616" s="48"/>
      <c r="CV616" s="48"/>
      <c r="CW616" s="48"/>
      <c r="CX616" s="48"/>
      <c r="CY616" s="48"/>
      <c r="CZ616" s="48"/>
      <c r="DA616" s="48"/>
      <c r="DB616" s="48"/>
      <c r="DC616" s="48"/>
      <c r="DH616" s="48"/>
      <c r="DI616" s="48"/>
      <c r="DJ616" s="48"/>
      <c r="DL616" s="48"/>
      <c r="DM616" s="48"/>
      <c r="DO616" s="48"/>
      <c r="DQ616" s="48"/>
      <c r="EG616" s="48"/>
      <c r="FQ616" s="255"/>
      <c r="FR616" s="255"/>
      <c r="HR616" s="255"/>
    </row>
    <row r="617" spans="1:226" ht="12.5">
      <c r="A617" s="118"/>
      <c r="B617" s="118"/>
      <c r="C617" s="118"/>
      <c r="D617" s="118"/>
      <c r="E617" s="11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c r="AX617" s="48"/>
      <c r="AY617" s="48"/>
      <c r="AZ617" s="48"/>
      <c r="BA617" s="48"/>
      <c r="BB617" s="48"/>
      <c r="BC617" s="48"/>
      <c r="BD617" s="48"/>
      <c r="BE617" s="48"/>
      <c r="BF617" s="48"/>
      <c r="BG617" s="48"/>
      <c r="BH617" s="48"/>
      <c r="BI617" s="48"/>
      <c r="BJ617" s="48"/>
      <c r="BK617" s="48"/>
      <c r="BL617" s="48"/>
      <c r="BM617" s="48"/>
      <c r="BN617" s="48"/>
      <c r="BO617" s="48"/>
      <c r="BP617" s="48"/>
      <c r="BQ617" s="48"/>
      <c r="BR617" s="48"/>
      <c r="BS617" s="48"/>
      <c r="BT617" s="48"/>
      <c r="BU617" s="48"/>
      <c r="BV617" s="48"/>
      <c r="BW617" s="48"/>
      <c r="BX617" s="48"/>
      <c r="BY617" s="48"/>
      <c r="BZ617" s="48"/>
      <c r="CA617" s="48"/>
      <c r="CB617" s="48"/>
      <c r="CC617" s="48"/>
      <c r="CD617" s="48"/>
      <c r="CE617" s="48"/>
      <c r="CF617" s="48"/>
      <c r="CG617" s="48"/>
      <c r="CH617" s="48"/>
      <c r="CI617" s="48"/>
      <c r="CJ617" s="48"/>
      <c r="CK617" s="48"/>
      <c r="CL617" s="48"/>
      <c r="CM617" s="48"/>
      <c r="CN617" s="48"/>
      <c r="CO617" s="48"/>
      <c r="CP617" s="48"/>
      <c r="CQ617" s="48"/>
      <c r="CR617" s="48"/>
      <c r="CS617" s="48"/>
      <c r="CT617" s="48"/>
      <c r="CU617" s="48"/>
      <c r="CV617" s="48"/>
      <c r="CW617" s="48"/>
      <c r="CX617" s="48"/>
      <c r="CY617" s="48"/>
      <c r="CZ617" s="48"/>
      <c r="DA617" s="48"/>
      <c r="DB617" s="48"/>
      <c r="DC617" s="48"/>
      <c r="DH617" s="48"/>
      <c r="DI617" s="48"/>
      <c r="DJ617" s="48"/>
      <c r="DL617" s="48"/>
      <c r="DM617" s="48"/>
      <c r="DO617" s="48"/>
      <c r="DQ617" s="48"/>
      <c r="EG617" s="48"/>
      <c r="FQ617" s="255"/>
      <c r="FR617" s="255"/>
      <c r="HR617" s="255"/>
    </row>
    <row r="618" spans="1:226" ht="12.5">
      <c r="A618" s="118"/>
      <c r="B618" s="118"/>
      <c r="C618" s="118"/>
      <c r="D618" s="118"/>
      <c r="E618" s="11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c r="AS618" s="48"/>
      <c r="AT618" s="48"/>
      <c r="AU618" s="48"/>
      <c r="AV618" s="48"/>
      <c r="AW618" s="48"/>
      <c r="AX618" s="48"/>
      <c r="AY618" s="48"/>
      <c r="AZ618" s="48"/>
      <c r="BA618" s="48"/>
      <c r="BB618" s="48"/>
      <c r="BC618" s="48"/>
      <c r="BD618" s="48"/>
      <c r="BE618" s="48"/>
      <c r="BF618" s="48"/>
      <c r="BG618" s="48"/>
      <c r="BH618" s="48"/>
      <c r="BI618" s="48"/>
      <c r="BJ618" s="48"/>
      <c r="BK618" s="48"/>
      <c r="BL618" s="48"/>
      <c r="BM618" s="48"/>
      <c r="BN618" s="48"/>
      <c r="BO618" s="48"/>
      <c r="BP618" s="48"/>
      <c r="BQ618" s="48"/>
      <c r="BR618" s="48"/>
      <c r="BS618" s="48"/>
      <c r="BT618" s="48"/>
      <c r="BU618" s="48"/>
      <c r="BV618" s="48"/>
      <c r="BW618" s="48"/>
      <c r="BX618" s="48"/>
      <c r="BY618" s="48"/>
      <c r="BZ618" s="48"/>
      <c r="CA618" s="48"/>
      <c r="CB618" s="48"/>
      <c r="CC618" s="48"/>
      <c r="CD618" s="48"/>
      <c r="CE618" s="48"/>
      <c r="CF618" s="48"/>
      <c r="CG618" s="48"/>
      <c r="CH618" s="48"/>
      <c r="CI618" s="48"/>
      <c r="CJ618" s="48"/>
      <c r="CK618" s="48"/>
      <c r="CL618" s="48"/>
      <c r="CM618" s="48"/>
      <c r="CN618" s="48"/>
      <c r="CO618" s="48"/>
      <c r="CP618" s="48"/>
      <c r="CQ618" s="48"/>
      <c r="CR618" s="48"/>
      <c r="CS618" s="48"/>
      <c r="CT618" s="48"/>
      <c r="CU618" s="48"/>
      <c r="CV618" s="48"/>
      <c r="CW618" s="48"/>
      <c r="CX618" s="48"/>
      <c r="CY618" s="48"/>
      <c r="CZ618" s="48"/>
      <c r="DA618" s="48"/>
      <c r="DB618" s="48"/>
      <c r="DC618" s="48"/>
      <c r="DH618" s="48"/>
      <c r="DI618" s="48"/>
      <c r="DJ618" s="48"/>
      <c r="DL618" s="48"/>
      <c r="DM618" s="48"/>
      <c r="DO618" s="48"/>
      <c r="DQ618" s="48"/>
      <c r="EG618" s="48"/>
      <c r="FQ618" s="255"/>
      <c r="FR618" s="255"/>
      <c r="HR618" s="255"/>
    </row>
    <row r="619" spans="1:226" ht="12.5">
      <c r="A619" s="118"/>
      <c r="B619" s="118"/>
      <c r="C619" s="118"/>
      <c r="D619" s="118"/>
      <c r="E619" s="11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c r="AX619" s="48"/>
      <c r="AY619" s="48"/>
      <c r="AZ619" s="48"/>
      <c r="BA619" s="48"/>
      <c r="BB619" s="48"/>
      <c r="BC619" s="48"/>
      <c r="BD619" s="48"/>
      <c r="BE619" s="48"/>
      <c r="BF619" s="48"/>
      <c r="BG619" s="48"/>
      <c r="BH619" s="48"/>
      <c r="BI619" s="48"/>
      <c r="BJ619" s="48"/>
      <c r="BK619" s="48"/>
      <c r="BL619" s="48"/>
      <c r="BM619" s="48"/>
      <c r="BN619" s="48"/>
      <c r="BO619" s="48"/>
      <c r="BP619" s="48"/>
      <c r="BQ619" s="48"/>
      <c r="BR619" s="48"/>
      <c r="BS619" s="48"/>
      <c r="BT619" s="48"/>
      <c r="BU619" s="48"/>
      <c r="BV619" s="48"/>
      <c r="BW619" s="48"/>
      <c r="BX619" s="48"/>
      <c r="BY619" s="48"/>
      <c r="BZ619" s="48"/>
      <c r="CA619" s="48"/>
      <c r="CB619" s="48"/>
      <c r="CC619" s="48"/>
      <c r="CD619" s="48"/>
      <c r="CE619" s="48"/>
      <c r="CF619" s="48"/>
      <c r="CG619" s="48"/>
      <c r="CH619" s="48"/>
      <c r="CI619" s="48"/>
      <c r="CJ619" s="48"/>
      <c r="CK619" s="48"/>
      <c r="CL619" s="48"/>
      <c r="CM619" s="48"/>
      <c r="CN619" s="48"/>
      <c r="CO619" s="48"/>
      <c r="CP619" s="48"/>
      <c r="CQ619" s="48"/>
      <c r="CR619" s="48"/>
      <c r="CS619" s="48"/>
      <c r="CT619" s="48"/>
      <c r="CU619" s="48"/>
      <c r="CV619" s="48"/>
      <c r="CW619" s="48"/>
      <c r="CX619" s="48"/>
      <c r="CY619" s="48"/>
      <c r="CZ619" s="48"/>
      <c r="DA619" s="48"/>
      <c r="DB619" s="48"/>
      <c r="DC619" s="48"/>
      <c r="DH619" s="48"/>
      <c r="DI619" s="48"/>
      <c r="DJ619" s="48"/>
      <c r="DL619" s="48"/>
      <c r="DM619" s="48"/>
      <c r="DO619" s="48"/>
      <c r="DQ619" s="48"/>
      <c r="EG619" s="48"/>
      <c r="FQ619" s="255"/>
      <c r="FR619" s="255"/>
      <c r="HR619" s="255"/>
    </row>
    <row r="620" spans="1:226" ht="12.5">
      <c r="A620" s="118"/>
      <c r="B620" s="118"/>
      <c r="C620" s="118"/>
      <c r="D620" s="118"/>
      <c r="E620" s="11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c r="AS620" s="48"/>
      <c r="AT620" s="48"/>
      <c r="AU620" s="48"/>
      <c r="AV620" s="48"/>
      <c r="AW620" s="48"/>
      <c r="AX620" s="48"/>
      <c r="AY620" s="48"/>
      <c r="AZ620" s="48"/>
      <c r="BA620" s="48"/>
      <c r="BB620" s="48"/>
      <c r="BC620" s="48"/>
      <c r="BD620" s="48"/>
      <c r="BE620" s="48"/>
      <c r="BF620" s="48"/>
      <c r="BG620" s="48"/>
      <c r="BH620" s="48"/>
      <c r="BI620" s="48"/>
      <c r="BJ620" s="48"/>
      <c r="BK620" s="48"/>
      <c r="BL620" s="48"/>
      <c r="BM620" s="48"/>
      <c r="BN620" s="48"/>
      <c r="BO620" s="48"/>
      <c r="BP620" s="48"/>
      <c r="BQ620" s="48"/>
      <c r="BR620" s="48"/>
      <c r="BS620" s="48"/>
      <c r="BT620" s="48"/>
      <c r="BU620" s="48"/>
      <c r="BV620" s="48"/>
      <c r="BW620" s="48"/>
      <c r="BX620" s="48"/>
      <c r="BY620" s="48"/>
      <c r="BZ620" s="48"/>
      <c r="CA620" s="48"/>
      <c r="CB620" s="48"/>
      <c r="CC620" s="48"/>
      <c r="CD620" s="48"/>
      <c r="CE620" s="48"/>
      <c r="CF620" s="48"/>
      <c r="CG620" s="48"/>
      <c r="CH620" s="48"/>
      <c r="CI620" s="48"/>
      <c r="CJ620" s="48"/>
      <c r="CK620" s="48"/>
      <c r="CL620" s="48"/>
      <c r="CM620" s="48"/>
      <c r="CN620" s="48"/>
      <c r="CO620" s="48"/>
      <c r="CP620" s="48"/>
      <c r="CQ620" s="48"/>
      <c r="CR620" s="48"/>
      <c r="CS620" s="48"/>
      <c r="CT620" s="48"/>
      <c r="CU620" s="48"/>
      <c r="CV620" s="48"/>
      <c r="CW620" s="48"/>
      <c r="CX620" s="48"/>
      <c r="CY620" s="48"/>
      <c r="CZ620" s="48"/>
      <c r="DA620" s="48"/>
      <c r="DB620" s="48"/>
      <c r="DC620" s="48"/>
      <c r="DH620" s="48"/>
      <c r="DI620" s="48"/>
      <c r="DJ620" s="48"/>
      <c r="DL620" s="48"/>
      <c r="DM620" s="48"/>
      <c r="DO620" s="48"/>
      <c r="DQ620" s="48"/>
      <c r="EG620" s="48"/>
      <c r="FQ620" s="255"/>
      <c r="FR620" s="255"/>
      <c r="HR620" s="255"/>
    </row>
    <row r="621" spans="1:226" ht="12.5">
      <c r="A621" s="118"/>
      <c r="B621" s="118"/>
      <c r="C621" s="118"/>
      <c r="D621" s="118"/>
      <c r="E621" s="11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c r="AX621" s="48"/>
      <c r="AY621" s="48"/>
      <c r="AZ621" s="48"/>
      <c r="BA621" s="48"/>
      <c r="BB621" s="48"/>
      <c r="BC621" s="48"/>
      <c r="BD621" s="48"/>
      <c r="BE621" s="48"/>
      <c r="BF621" s="48"/>
      <c r="BG621" s="48"/>
      <c r="BH621" s="48"/>
      <c r="BI621" s="48"/>
      <c r="BJ621" s="48"/>
      <c r="BK621" s="48"/>
      <c r="BL621" s="48"/>
      <c r="BM621" s="48"/>
      <c r="BN621" s="48"/>
      <c r="BO621" s="48"/>
      <c r="BP621" s="48"/>
      <c r="BQ621" s="48"/>
      <c r="BR621" s="48"/>
      <c r="BS621" s="48"/>
      <c r="BT621" s="48"/>
      <c r="BU621" s="48"/>
      <c r="BV621" s="48"/>
      <c r="BW621" s="48"/>
      <c r="BX621" s="48"/>
      <c r="BY621" s="48"/>
      <c r="BZ621" s="48"/>
      <c r="CA621" s="48"/>
      <c r="CB621" s="48"/>
      <c r="CC621" s="48"/>
      <c r="CD621" s="48"/>
      <c r="CE621" s="48"/>
      <c r="CF621" s="48"/>
      <c r="CG621" s="48"/>
      <c r="CH621" s="48"/>
      <c r="CI621" s="48"/>
      <c r="CJ621" s="48"/>
      <c r="CK621" s="48"/>
      <c r="CL621" s="48"/>
      <c r="CM621" s="48"/>
      <c r="CN621" s="48"/>
      <c r="CO621" s="48"/>
      <c r="CP621" s="48"/>
      <c r="CQ621" s="48"/>
      <c r="CR621" s="48"/>
      <c r="CS621" s="48"/>
      <c r="CT621" s="48"/>
      <c r="CU621" s="48"/>
      <c r="CV621" s="48"/>
      <c r="CW621" s="48"/>
      <c r="CX621" s="48"/>
      <c r="CY621" s="48"/>
      <c r="CZ621" s="48"/>
      <c r="DA621" s="48"/>
      <c r="DB621" s="48"/>
      <c r="DC621" s="48"/>
      <c r="DH621" s="48"/>
      <c r="DI621" s="48"/>
      <c r="DJ621" s="48"/>
      <c r="DL621" s="48"/>
      <c r="DM621" s="48"/>
      <c r="DO621" s="48"/>
      <c r="DQ621" s="48"/>
      <c r="EG621" s="48"/>
      <c r="FQ621" s="255"/>
      <c r="FR621" s="255"/>
      <c r="HR621" s="255"/>
    </row>
    <row r="622" spans="1:226" ht="12.5">
      <c r="A622" s="118"/>
      <c r="B622" s="118"/>
      <c r="C622" s="118"/>
      <c r="D622" s="118"/>
      <c r="E622" s="11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c r="AS622" s="48"/>
      <c r="AT622" s="48"/>
      <c r="AU622" s="48"/>
      <c r="AV622" s="48"/>
      <c r="AW622" s="48"/>
      <c r="AX622" s="48"/>
      <c r="AY622" s="48"/>
      <c r="AZ622" s="48"/>
      <c r="BA622" s="48"/>
      <c r="BB622" s="48"/>
      <c r="BC622" s="48"/>
      <c r="BD622" s="48"/>
      <c r="BE622" s="48"/>
      <c r="BF622" s="48"/>
      <c r="BG622" s="48"/>
      <c r="BH622" s="48"/>
      <c r="BI622" s="48"/>
      <c r="BJ622" s="48"/>
      <c r="BK622" s="48"/>
      <c r="BL622" s="48"/>
      <c r="BM622" s="48"/>
      <c r="BN622" s="48"/>
      <c r="BO622" s="48"/>
      <c r="BP622" s="48"/>
      <c r="BQ622" s="48"/>
      <c r="BR622" s="48"/>
      <c r="BS622" s="48"/>
      <c r="BT622" s="48"/>
      <c r="BU622" s="48"/>
      <c r="BV622" s="48"/>
      <c r="BW622" s="48"/>
      <c r="BX622" s="48"/>
      <c r="BY622" s="48"/>
      <c r="BZ622" s="48"/>
      <c r="CA622" s="48"/>
      <c r="CB622" s="48"/>
      <c r="CC622" s="48"/>
      <c r="CD622" s="48"/>
      <c r="CE622" s="48"/>
      <c r="CF622" s="48"/>
      <c r="CG622" s="48"/>
      <c r="CH622" s="48"/>
      <c r="CI622" s="48"/>
      <c r="CJ622" s="48"/>
      <c r="CK622" s="48"/>
      <c r="CL622" s="48"/>
      <c r="CM622" s="48"/>
      <c r="CN622" s="48"/>
      <c r="CO622" s="48"/>
      <c r="CP622" s="48"/>
      <c r="CQ622" s="48"/>
      <c r="CR622" s="48"/>
      <c r="CS622" s="48"/>
      <c r="CT622" s="48"/>
      <c r="CU622" s="48"/>
      <c r="CV622" s="48"/>
      <c r="CW622" s="48"/>
      <c r="CX622" s="48"/>
      <c r="CY622" s="48"/>
      <c r="CZ622" s="48"/>
      <c r="DA622" s="48"/>
      <c r="DB622" s="48"/>
      <c r="DC622" s="48"/>
      <c r="DH622" s="48"/>
      <c r="DI622" s="48"/>
      <c r="DJ622" s="48"/>
      <c r="DL622" s="48"/>
      <c r="DM622" s="48"/>
      <c r="DO622" s="48"/>
      <c r="DQ622" s="48"/>
      <c r="EG622" s="48"/>
      <c r="FQ622" s="255"/>
      <c r="FR622" s="255"/>
      <c r="HR622" s="255"/>
    </row>
    <row r="623" spans="1:226" ht="12.5">
      <c r="A623" s="118"/>
      <c r="B623" s="118"/>
      <c r="C623" s="118"/>
      <c r="D623" s="118"/>
      <c r="E623" s="11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c r="AX623" s="48"/>
      <c r="AY623" s="48"/>
      <c r="AZ623" s="48"/>
      <c r="BA623" s="48"/>
      <c r="BB623" s="48"/>
      <c r="BC623" s="48"/>
      <c r="BD623" s="48"/>
      <c r="BE623" s="48"/>
      <c r="BF623" s="48"/>
      <c r="BG623" s="48"/>
      <c r="BH623" s="48"/>
      <c r="BI623" s="48"/>
      <c r="BJ623" s="48"/>
      <c r="BK623" s="48"/>
      <c r="BL623" s="48"/>
      <c r="BM623" s="48"/>
      <c r="BN623" s="48"/>
      <c r="BO623" s="48"/>
      <c r="BP623" s="48"/>
      <c r="BQ623" s="48"/>
      <c r="BR623" s="48"/>
      <c r="BS623" s="48"/>
      <c r="BT623" s="48"/>
      <c r="BU623" s="48"/>
      <c r="BV623" s="48"/>
      <c r="BW623" s="48"/>
      <c r="BX623" s="48"/>
      <c r="BY623" s="48"/>
      <c r="BZ623" s="48"/>
      <c r="CA623" s="48"/>
      <c r="CB623" s="48"/>
      <c r="CC623" s="48"/>
      <c r="CD623" s="48"/>
      <c r="CE623" s="48"/>
      <c r="CF623" s="48"/>
      <c r="CG623" s="48"/>
      <c r="CH623" s="48"/>
      <c r="CI623" s="48"/>
      <c r="CJ623" s="48"/>
      <c r="CK623" s="48"/>
      <c r="CL623" s="48"/>
      <c r="CM623" s="48"/>
      <c r="CN623" s="48"/>
      <c r="CO623" s="48"/>
      <c r="CP623" s="48"/>
      <c r="CQ623" s="48"/>
      <c r="CR623" s="48"/>
      <c r="CS623" s="48"/>
      <c r="CT623" s="48"/>
      <c r="CU623" s="48"/>
      <c r="CV623" s="48"/>
      <c r="CW623" s="48"/>
      <c r="CX623" s="48"/>
      <c r="CY623" s="48"/>
      <c r="CZ623" s="48"/>
      <c r="DA623" s="48"/>
      <c r="DB623" s="48"/>
      <c r="DC623" s="48"/>
      <c r="DH623" s="48"/>
      <c r="DI623" s="48"/>
      <c r="DJ623" s="48"/>
      <c r="DL623" s="48"/>
      <c r="DM623" s="48"/>
      <c r="DO623" s="48"/>
      <c r="DQ623" s="48"/>
      <c r="EG623" s="48"/>
      <c r="FQ623" s="255"/>
      <c r="FR623" s="255"/>
      <c r="HR623" s="255"/>
    </row>
    <row r="624" spans="1:226" ht="12.5">
      <c r="A624" s="118"/>
      <c r="B624" s="118"/>
      <c r="C624" s="118"/>
      <c r="D624" s="118"/>
      <c r="E624" s="11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c r="AS624" s="48"/>
      <c r="AT624" s="48"/>
      <c r="AU624" s="48"/>
      <c r="AV624" s="48"/>
      <c r="AW624" s="48"/>
      <c r="AX624" s="48"/>
      <c r="AY624" s="48"/>
      <c r="AZ624" s="48"/>
      <c r="BA624" s="48"/>
      <c r="BB624" s="48"/>
      <c r="BC624" s="48"/>
      <c r="BD624" s="48"/>
      <c r="BE624" s="48"/>
      <c r="BF624" s="48"/>
      <c r="BG624" s="48"/>
      <c r="BH624" s="48"/>
      <c r="BI624" s="48"/>
      <c r="BJ624" s="48"/>
      <c r="BK624" s="48"/>
      <c r="BL624" s="48"/>
      <c r="BM624" s="48"/>
      <c r="BN624" s="48"/>
      <c r="BO624" s="48"/>
      <c r="BP624" s="48"/>
      <c r="BQ624" s="48"/>
      <c r="BR624" s="48"/>
      <c r="BS624" s="48"/>
      <c r="BT624" s="48"/>
      <c r="BU624" s="48"/>
      <c r="BV624" s="48"/>
      <c r="BW624" s="48"/>
      <c r="BX624" s="48"/>
      <c r="BY624" s="48"/>
      <c r="BZ624" s="48"/>
      <c r="CA624" s="48"/>
      <c r="CB624" s="48"/>
      <c r="CC624" s="48"/>
      <c r="CD624" s="48"/>
      <c r="CE624" s="48"/>
      <c r="CF624" s="48"/>
      <c r="CG624" s="48"/>
      <c r="CH624" s="48"/>
      <c r="CI624" s="48"/>
      <c r="CJ624" s="48"/>
      <c r="CK624" s="48"/>
      <c r="CL624" s="48"/>
      <c r="CM624" s="48"/>
      <c r="CN624" s="48"/>
      <c r="CO624" s="48"/>
      <c r="CP624" s="48"/>
      <c r="CQ624" s="48"/>
      <c r="CR624" s="48"/>
      <c r="CS624" s="48"/>
      <c r="CT624" s="48"/>
      <c r="CU624" s="48"/>
      <c r="CV624" s="48"/>
      <c r="CW624" s="48"/>
      <c r="CX624" s="48"/>
      <c r="CY624" s="48"/>
      <c r="CZ624" s="48"/>
      <c r="DA624" s="48"/>
      <c r="DB624" s="48"/>
      <c r="DC624" s="48"/>
      <c r="DH624" s="48"/>
      <c r="DI624" s="48"/>
      <c r="DJ624" s="48"/>
      <c r="DL624" s="48"/>
      <c r="DM624" s="48"/>
      <c r="DO624" s="48"/>
      <c r="DQ624" s="48"/>
      <c r="EG624" s="48"/>
      <c r="FQ624" s="255"/>
      <c r="FR624" s="255"/>
      <c r="HR624" s="255"/>
    </row>
    <row r="625" spans="1:226" ht="12.5">
      <c r="A625" s="118"/>
      <c r="B625" s="118"/>
      <c r="C625" s="118"/>
      <c r="D625" s="118"/>
      <c r="E625" s="11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c r="AX625" s="48"/>
      <c r="AY625" s="48"/>
      <c r="AZ625" s="48"/>
      <c r="BA625" s="48"/>
      <c r="BB625" s="48"/>
      <c r="BC625" s="48"/>
      <c r="BD625" s="48"/>
      <c r="BE625" s="48"/>
      <c r="BF625" s="48"/>
      <c r="BG625" s="48"/>
      <c r="BH625" s="48"/>
      <c r="BI625" s="48"/>
      <c r="BJ625" s="48"/>
      <c r="BK625" s="48"/>
      <c r="BL625" s="48"/>
      <c r="BM625" s="48"/>
      <c r="BN625" s="48"/>
      <c r="BO625" s="48"/>
      <c r="BP625" s="48"/>
      <c r="BQ625" s="48"/>
      <c r="BR625" s="48"/>
      <c r="BS625" s="48"/>
      <c r="BT625" s="48"/>
      <c r="BU625" s="48"/>
      <c r="BV625" s="48"/>
      <c r="BW625" s="48"/>
      <c r="BX625" s="48"/>
      <c r="BY625" s="48"/>
      <c r="BZ625" s="48"/>
      <c r="CA625" s="48"/>
      <c r="CB625" s="48"/>
      <c r="CC625" s="48"/>
      <c r="CD625" s="48"/>
      <c r="CE625" s="48"/>
      <c r="CF625" s="48"/>
      <c r="CG625" s="48"/>
      <c r="CH625" s="48"/>
      <c r="CI625" s="48"/>
      <c r="CJ625" s="48"/>
      <c r="CK625" s="48"/>
      <c r="CL625" s="48"/>
      <c r="CM625" s="48"/>
      <c r="CN625" s="48"/>
      <c r="CO625" s="48"/>
      <c r="CP625" s="48"/>
      <c r="CQ625" s="48"/>
      <c r="CR625" s="48"/>
      <c r="CS625" s="48"/>
      <c r="CT625" s="48"/>
      <c r="CU625" s="48"/>
      <c r="CV625" s="48"/>
      <c r="CW625" s="48"/>
      <c r="CX625" s="48"/>
      <c r="CY625" s="48"/>
      <c r="CZ625" s="48"/>
      <c r="DA625" s="48"/>
      <c r="DB625" s="48"/>
      <c r="DC625" s="48"/>
      <c r="DH625" s="48"/>
      <c r="DI625" s="48"/>
      <c r="DJ625" s="48"/>
      <c r="DL625" s="48"/>
      <c r="DM625" s="48"/>
      <c r="DO625" s="48"/>
      <c r="DQ625" s="48"/>
      <c r="EG625" s="48"/>
      <c r="FQ625" s="255"/>
      <c r="FR625" s="255"/>
      <c r="HR625" s="255"/>
    </row>
    <row r="626" spans="1:226" ht="12.5">
      <c r="A626" s="118"/>
      <c r="B626" s="118"/>
      <c r="C626" s="118"/>
      <c r="D626" s="118"/>
      <c r="E626" s="11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c r="AS626" s="48"/>
      <c r="AT626" s="48"/>
      <c r="AU626" s="48"/>
      <c r="AV626" s="48"/>
      <c r="AW626" s="48"/>
      <c r="AX626" s="48"/>
      <c r="AY626" s="48"/>
      <c r="AZ626" s="48"/>
      <c r="BA626" s="48"/>
      <c r="BB626" s="48"/>
      <c r="BC626" s="48"/>
      <c r="BD626" s="48"/>
      <c r="BE626" s="48"/>
      <c r="BF626" s="48"/>
      <c r="BG626" s="48"/>
      <c r="BH626" s="48"/>
      <c r="BI626" s="48"/>
      <c r="BJ626" s="48"/>
      <c r="BK626" s="48"/>
      <c r="BL626" s="48"/>
      <c r="BM626" s="48"/>
      <c r="BN626" s="48"/>
      <c r="BO626" s="48"/>
      <c r="BP626" s="48"/>
      <c r="BQ626" s="48"/>
      <c r="BR626" s="48"/>
      <c r="BS626" s="48"/>
      <c r="BT626" s="48"/>
      <c r="BU626" s="48"/>
      <c r="BV626" s="48"/>
      <c r="BW626" s="48"/>
      <c r="BX626" s="48"/>
      <c r="BY626" s="48"/>
      <c r="BZ626" s="48"/>
      <c r="CA626" s="48"/>
      <c r="CB626" s="48"/>
      <c r="CC626" s="48"/>
      <c r="CD626" s="48"/>
      <c r="CE626" s="48"/>
      <c r="CF626" s="48"/>
      <c r="CG626" s="48"/>
      <c r="CH626" s="48"/>
      <c r="CI626" s="48"/>
      <c r="CJ626" s="48"/>
      <c r="CK626" s="48"/>
      <c r="CL626" s="48"/>
      <c r="CM626" s="48"/>
      <c r="CN626" s="48"/>
      <c r="CO626" s="48"/>
      <c r="CP626" s="48"/>
      <c r="CQ626" s="48"/>
      <c r="CR626" s="48"/>
      <c r="CS626" s="48"/>
      <c r="CT626" s="48"/>
      <c r="CU626" s="48"/>
      <c r="CV626" s="48"/>
      <c r="CW626" s="48"/>
      <c r="CX626" s="48"/>
      <c r="CY626" s="48"/>
      <c r="CZ626" s="48"/>
      <c r="DA626" s="48"/>
      <c r="DB626" s="48"/>
      <c r="DC626" s="48"/>
      <c r="DH626" s="48"/>
      <c r="DI626" s="48"/>
      <c r="DJ626" s="48"/>
      <c r="DL626" s="48"/>
      <c r="DM626" s="48"/>
      <c r="DO626" s="48"/>
      <c r="DQ626" s="48"/>
      <c r="EG626" s="48"/>
      <c r="FQ626" s="255"/>
      <c r="FR626" s="255"/>
      <c r="HR626" s="255"/>
    </row>
    <row r="627" spans="1:226" ht="12.5">
      <c r="A627" s="118"/>
      <c r="B627" s="118"/>
      <c r="C627" s="118"/>
      <c r="D627" s="118"/>
      <c r="E627" s="11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c r="AX627" s="48"/>
      <c r="AY627" s="48"/>
      <c r="AZ627" s="48"/>
      <c r="BA627" s="48"/>
      <c r="BB627" s="48"/>
      <c r="BC627" s="48"/>
      <c r="BD627" s="48"/>
      <c r="BE627" s="48"/>
      <c r="BF627" s="48"/>
      <c r="BG627" s="48"/>
      <c r="BH627" s="48"/>
      <c r="BI627" s="48"/>
      <c r="BJ627" s="48"/>
      <c r="BK627" s="48"/>
      <c r="BL627" s="48"/>
      <c r="BM627" s="48"/>
      <c r="BN627" s="48"/>
      <c r="BO627" s="48"/>
      <c r="BP627" s="48"/>
      <c r="BQ627" s="48"/>
      <c r="BR627" s="48"/>
      <c r="BS627" s="48"/>
      <c r="BT627" s="48"/>
      <c r="BU627" s="48"/>
      <c r="BV627" s="48"/>
      <c r="BW627" s="48"/>
      <c r="BX627" s="48"/>
      <c r="BY627" s="48"/>
      <c r="BZ627" s="48"/>
      <c r="CA627" s="48"/>
      <c r="CB627" s="48"/>
      <c r="CC627" s="48"/>
      <c r="CD627" s="48"/>
      <c r="CE627" s="48"/>
      <c r="CF627" s="48"/>
      <c r="CG627" s="48"/>
      <c r="CH627" s="48"/>
      <c r="CI627" s="48"/>
      <c r="CJ627" s="48"/>
      <c r="CK627" s="48"/>
      <c r="CL627" s="48"/>
      <c r="CM627" s="48"/>
      <c r="CN627" s="48"/>
      <c r="CO627" s="48"/>
      <c r="CP627" s="48"/>
      <c r="CQ627" s="48"/>
      <c r="CR627" s="48"/>
      <c r="CS627" s="48"/>
      <c r="CT627" s="48"/>
      <c r="CU627" s="48"/>
      <c r="CV627" s="48"/>
      <c r="CW627" s="48"/>
      <c r="CX627" s="48"/>
      <c r="CY627" s="48"/>
      <c r="CZ627" s="48"/>
      <c r="DA627" s="48"/>
      <c r="DB627" s="48"/>
      <c r="DC627" s="48"/>
      <c r="DH627" s="48"/>
      <c r="DI627" s="48"/>
      <c r="DJ627" s="48"/>
      <c r="DL627" s="48"/>
      <c r="DM627" s="48"/>
      <c r="DO627" s="48"/>
      <c r="DQ627" s="48"/>
      <c r="EG627" s="48"/>
      <c r="FQ627" s="255"/>
      <c r="FR627" s="255"/>
      <c r="HR627" s="255"/>
    </row>
    <row r="628" spans="1:226" ht="12.5">
      <c r="A628" s="118"/>
      <c r="B628" s="118"/>
      <c r="C628" s="118"/>
      <c r="D628" s="118"/>
      <c r="E628" s="11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c r="AS628" s="48"/>
      <c r="AT628" s="48"/>
      <c r="AU628" s="48"/>
      <c r="AV628" s="48"/>
      <c r="AW628" s="48"/>
      <c r="AX628" s="48"/>
      <c r="AY628" s="48"/>
      <c r="AZ628" s="48"/>
      <c r="BA628" s="48"/>
      <c r="BB628" s="48"/>
      <c r="BC628" s="48"/>
      <c r="BD628" s="48"/>
      <c r="BE628" s="48"/>
      <c r="BF628" s="48"/>
      <c r="BG628" s="48"/>
      <c r="BH628" s="48"/>
      <c r="BI628" s="48"/>
      <c r="BJ628" s="48"/>
      <c r="BK628" s="48"/>
      <c r="BL628" s="48"/>
      <c r="BM628" s="48"/>
      <c r="BN628" s="48"/>
      <c r="BO628" s="48"/>
      <c r="BP628" s="48"/>
      <c r="BQ628" s="48"/>
      <c r="BR628" s="48"/>
      <c r="BS628" s="48"/>
      <c r="BT628" s="48"/>
      <c r="BU628" s="48"/>
      <c r="BV628" s="48"/>
      <c r="BW628" s="48"/>
      <c r="BX628" s="48"/>
      <c r="BY628" s="48"/>
      <c r="BZ628" s="48"/>
      <c r="CA628" s="48"/>
      <c r="CB628" s="48"/>
      <c r="CC628" s="48"/>
      <c r="CD628" s="48"/>
      <c r="CE628" s="48"/>
      <c r="CF628" s="48"/>
      <c r="CG628" s="48"/>
      <c r="CH628" s="48"/>
      <c r="CI628" s="48"/>
      <c r="CJ628" s="48"/>
      <c r="CK628" s="48"/>
      <c r="CL628" s="48"/>
      <c r="CM628" s="48"/>
      <c r="CN628" s="48"/>
      <c r="CO628" s="48"/>
      <c r="CP628" s="48"/>
      <c r="CQ628" s="48"/>
      <c r="CR628" s="48"/>
      <c r="CS628" s="48"/>
      <c r="CT628" s="48"/>
      <c r="CU628" s="48"/>
      <c r="CV628" s="48"/>
      <c r="CW628" s="48"/>
      <c r="CX628" s="48"/>
      <c r="CY628" s="48"/>
      <c r="CZ628" s="48"/>
      <c r="DA628" s="48"/>
      <c r="DB628" s="48"/>
      <c r="DC628" s="48"/>
      <c r="DH628" s="48"/>
      <c r="DI628" s="48"/>
      <c r="DJ628" s="48"/>
      <c r="DL628" s="48"/>
      <c r="DM628" s="48"/>
      <c r="DO628" s="48"/>
      <c r="DQ628" s="48"/>
      <c r="EG628" s="48"/>
      <c r="FQ628" s="255"/>
      <c r="FR628" s="255"/>
      <c r="HR628" s="255"/>
    </row>
    <row r="629" spans="1:226" ht="12.5">
      <c r="A629" s="118"/>
      <c r="B629" s="118"/>
      <c r="C629" s="118"/>
      <c r="D629" s="118"/>
      <c r="E629" s="11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c r="AX629" s="48"/>
      <c r="AY629" s="48"/>
      <c r="AZ629" s="48"/>
      <c r="BA629" s="48"/>
      <c r="BB629" s="48"/>
      <c r="BC629" s="48"/>
      <c r="BD629" s="48"/>
      <c r="BE629" s="48"/>
      <c r="BF629" s="48"/>
      <c r="BG629" s="48"/>
      <c r="BH629" s="48"/>
      <c r="BI629" s="48"/>
      <c r="BJ629" s="48"/>
      <c r="BK629" s="48"/>
      <c r="BL629" s="48"/>
      <c r="BM629" s="48"/>
      <c r="BN629" s="48"/>
      <c r="BO629" s="48"/>
      <c r="BP629" s="48"/>
      <c r="BQ629" s="48"/>
      <c r="BR629" s="48"/>
      <c r="BS629" s="48"/>
      <c r="BT629" s="48"/>
      <c r="BU629" s="48"/>
      <c r="BV629" s="48"/>
      <c r="BW629" s="48"/>
      <c r="BX629" s="48"/>
      <c r="BY629" s="48"/>
      <c r="BZ629" s="48"/>
      <c r="CA629" s="48"/>
      <c r="CB629" s="48"/>
      <c r="CC629" s="48"/>
      <c r="CD629" s="48"/>
      <c r="CE629" s="48"/>
      <c r="CF629" s="48"/>
      <c r="CG629" s="48"/>
      <c r="CH629" s="48"/>
      <c r="CI629" s="48"/>
      <c r="CJ629" s="48"/>
      <c r="CK629" s="48"/>
      <c r="CL629" s="48"/>
      <c r="CM629" s="48"/>
      <c r="CN629" s="48"/>
      <c r="CO629" s="48"/>
      <c r="CP629" s="48"/>
      <c r="CQ629" s="48"/>
      <c r="CR629" s="48"/>
      <c r="CS629" s="48"/>
      <c r="CT629" s="48"/>
      <c r="CU629" s="48"/>
      <c r="CV629" s="48"/>
      <c r="CW629" s="48"/>
      <c r="CX629" s="48"/>
      <c r="CY629" s="48"/>
      <c r="CZ629" s="48"/>
      <c r="DA629" s="48"/>
      <c r="DB629" s="48"/>
      <c r="DC629" s="48"/>
      <c r="DH629" s="48"/>
      <c r="DI629" s="48"/>
      <c r="DJ629" s="48"/>
      <c r="DL629" s="48"/>
      <c r="DM629" s="48"/>
      <c r="DO629" s="48"/>
      <c r="DQ629" s="48"/>
      <c r="EG629" s="48"/>
      <c r="FQ629" s="255"/>
      <c r="FR629" s="255"/>
      <c r="HR629" s="255"/>
    </row>
    <row r="630" spans="1:226" ht="12.5">
      <c r="A630" s="118"/>
      <c r="B630" s="118"/>
      <c r="C630" s="118"/>
      <c r="D630" s="118"/>
      <c r="E630" s="11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c r="AS630" s="48"/>
      <c r="AT630" s="48"/>
      <c r="AU630" s="48"/>
      <c r="AV630" s="48"/>
      <c r="AW630" s="48"/>
      <c r="AX630" s="48"/>
      <c r="AY630" s="48"/>
      <c r="AZ630" s="48"/>
      <c r="BA630" s="48"/>
      <c r="BB630" s="48"/>
      <c r="BC630" s="48"/>
      <c r="BD630" s="48"/>
      <c r="BE630" s="48"/>
      <c r="BF630" s="48"/>
      <c r="BG630" s="48"/>
      <c r="BH630" s="48"/>
      <c r="BI630" s="48"/>
      <c r="BJ630" s="48"/>
      <c r="BK630" s="48"/>
      <c r="BL630" s="48"/>
      <c r="BM630" s="48"/>
      <c r="BN630" s="48"/>
      <c r="BO630" s="48"/>
      <c r="BP630" s="48"/>
      <c r="BQ630" s="48"/>
      <c r="BR630" s="48"/>
      <c r="BS630" s="48"/>
      <c r="BT630" s="48"/>
      <c r="BU630" s="48"/>
      <c r="BV630" s="48"/>
      <c r="BW630" s="48"/>
      <c r="BX630" s="48"/>
      <c r="BY630" s="48"/>
      <c r="BZ630" s="48"/>
      <c r="CA630" s="48"/>
      <c r="CB630" s="48"/>
      <c r="CC630" s="48"/>
      <c r="CD630" s="48"/>
      <c r="CE630" s="48"/>
      <c r="CF630" s="48"/>
      <c r="CG630" s="48"/>
      <c r="CH630" s="48"/>
      <c r="CI630" s="48"/>
      <c r="CJ630" s="48"/>
      <c r="CK630" s="48"/>
      <c r="CL630" s="48"/>
      <c r="CM630" s="48"/>
      <c r="CN630" s="48"/>
      <c r="CO630" s="48"/>
      <c r="CP630" s="48"/>
      <c r="CQ630" s="48"/>
      <c r="CR630" s="48"/>
      <c r="CS630" s="48"/>
      <c r="CT630" s="48"/>
      <c r="CU630" s="48"/>
      <c r="CV630" s="48"/>
      <c r="CW630" s="48"/>
      <c r="CX630" s="48"/>
      <c r="CY630" s="48"/>
      <c r="CZ630" s="48"/>
      <c r="DA630" s="48"/>
      <c r="DB630" s="48"/>
      <c r="DC630" s="48"/>
      <c r="DH630" s="48"/>
      <c r="DI630" s="48"/>
      <c r="DJ630" s="48"/>
      <c r="DL630" s="48"/>
      <c r="DM630" s="48"/>
      <c r="DO630" s="48"/>
      <c r="DQ630" s="48"/>
      <c r="EG630" s="48"/>
      <c r="FQ630" s="255"/>
      <c r="FR630" s="255"/>
      <c r="HR630" s="255"/>
    </row>
    <row r="631" spans="1:226" ht="12.5">
      <c r="A631" s="118"/>
      <c r="B631" s="118"/>
      <c r="C631" s="118"/>
      <c r="D631" s="118"/>
      <c r="E631" s="11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c r="AX631" s="48"/>
      <c r="AY631" s="48"/>
      <c r="AZ631" s="48"/>
      <c r="BA631" s="48"/>
      <c r="BB631" s="48"/>
      <c r="BC631" s="48"/>
      <c r="BD631" s="48"/>
      <c r="BE631" s="48"/>
      <c r="BF631" s="48"/>
      <c r="BG631" s="48"/>
      <c r="BH631" s="48"/>
      <c r="BI631" s="48"/>
      <c r="BJ631" s="48"/>
      <c r="BK631" s="48"/>
      <c r="BL631" s="48"/>
      <c r="BM631" s="48"/>
      <c r="BN631" s="48"/>
      <c r="BO631" s="48"/>
      <c r="BP631" s="48"/>
      <c r="BQ631" s="48"/>
      <c r="BR631" s="48"/>
      <c r="BS631" s="48"/>
      <c r="BT631" s="48"/>
      <c r="BU631" s="48"/>
      <c r="BV631" s="48"/>
      <c r="BW631" s="48"/>
      <c r="BX631" s="48"/>
      <c r="BY631" s="48"/>
      <c r="BZ631" s="48"/>
      <c r="CA631" s="48"/>
      <c r="CB631" s="48"/>
      <c r="CC631" s="48"/>
      <c r="CD631" s="48"/>
      <c r="CE631" s="48"/>
      <c r="CF631" s="48"/>
      <c r="CG631" s="48"/>
      <c r="CH631" s="48"/>
      <c r="CI631" s="48"/>
      <c r="CJ631" s="48"/>
      <c r="CK631" s="48"/>
      <c r="CL631" s="48"/>
      <c r="CM631" s="48"/>
      <c r="CN631" s="48"/>
      <c r="CO631" s="48"/>
      <c r="CP631" s="48"/>
      <c r="CQ631" s="48"/>
      <c r="CR631" s="48"/>
      <c r="CS631" s="48"/>
      <c r="CT631" s="48"/>
      <c r="CU631" s="48"/>
      <c r="CV631" s="48"/>
      <c r="CW631" s="48"/>
      <c r="CX631" s="48"/>
      <c r="CY631" s="48"/>
      <c r="CZ631" s="48"/>
      <c r="DA631" s="48"/>
      <c r="DB631" s="48"/>
      <c r="DC631" s="48"/>
      <c r="DH631" s="48"/>
      <c r="DI631" s="48"/>
      <c r="DJ631" s="48"/>
      <c r="DL631" s="48"/>
      <c r="DM631" s="48"/>
      <c r="DO631" s="48"/>
      <c r="DQ631" s="48"/>
      <c r="EG631" s="48"/>
      <c r="FQ631" s="255"/>
      <c r="FR631" s="255"/>
      <c r="HR631" s="255"/>
    </row>
    <row r="632" spans="1:226" ht="12.5">
      <c r="A632" s="118"/>
      <c r="B632" s="118"/>
      <c r="C632" s="118"/>
      <c r="D632" s="118"/>
      <c r="E632" s="11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c r="AS632" s="48"/>
      <c r="AT632" s="48"/>
      <c r="AU632" s="48"/>
      <c r="AV632" s="48"/>
      <c r="AW632" s="48"/>
      <c r="AX632" s="48"/>
      <c r="AY632" s="48"/>
      <c r="AZ632" s="48"/>
      <c r="BA632" s="48"/>
      <c r="BB632" s="48"/>
      <c r="BC632" s="48"/>
      <c r="BD632" s="48"/>
      <c r="BE632" s="48"/>
      <c r="BF632" s="48"/>
      <c r="BG632" s="48"/>
      <c r="BH632" s="48"/>
      <c r="BI632" s="48"/>
      <c r="BJ632" s="48"/>
      <c r="BK632" s="48"/>
      <c r="BL632" s="48"/>
      <c r="BM632" s="48"/>
      <c r="BN632" s="48"/>
      <c r="BO632" s="48"/>
      <c r="BP632" s="48"/>
      <c r="BQ632" s="48"/>
      <c r="BR632" s="48"/>
      <c r="BS632" s="48"/>
      <c r="BT632" s="48"/>
      <c r="BU632" s="48"/>
      <c r="BV632" s="48"/>
      <c r="BW632" s="48"/>
      <c r="BX632" s="48"/>
      <c r="BY632" s="48"/>
      <c r="BZ632" s="48"/>
      <c r="CA632" s="48"/>
      <c r="CB632" s="48"/>
      <c r="CC632" s="48"/>
      <c r="CD632" s="48"/>
      <c r="CE632" s="48"/>
      <c r="CF632" s="48"/>
      <c r="CG632" s="48"/>
      <c r="CH632" s="48"/>
      <c r="CI632" s="48"/>
      <c r="CJ632" s="48"/>
      <c r="CK632" s="48"/>
      <c r="CL632" s="48"/>
      <c r="CM632" s="48"/>
      <c r="CN632" s="48"/>
      <c r="CO632" s="48"/>
      <c r="CP632" s="48"/>
      <c r="CQ632" s="48"/>
      <c r="CR632" s="48"/>
      <c r="CS632" s="48"/>
      <c r="CT632" s="48"/>
      <c r="CU632" s="48"/>
      <c r="CV632" s="48"/>
      <c r="CW632" s="48"/>
      <c r="CX632" s="48"/>
      <c r="CY632" s="48"/>
      <c r="CZ632" s="48"/>
      <c r="DA632" s="48"/>
      <c r="DB632" s="48"/>
      <c r="DC632" s="48"/>
      <c r="DH632" s="48"/>
      <c r="DI632" s="48"/>
      <c r="DJ632" s="48"/>
      <c r="DL632" s="48"/>
      <c r="DM632" s="48"/>
      <c r="DO632" s="48"/>
      <c r="DQ632" s="48"/>
      <c r="EG632" s="48"/>
      <c r="FQ632" s="255"/>
      <c r="FR632" s="255"/>
      <c r="HR632" s="255"/>
    </row>
    <row r="633" spans="1:226" ht="12.5">
      <c r="A633" s="118"/>
      <c r="B633" s="118"/>
      <c r="C633" s="118"/>
      <c r="D633" s="118"/>
      <c r="E633" s="11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c r="AX633" s="48"/>
      <c r="AY633" s="48"/>
      <c r="AZ633" s="48"/>
      <c r="BA633" s="48"/>
      <c r="BB633" s="48"/>
      <c r="BC633" s="48"/>
      <c r="BD633" s="48"/>
      <c r="BE633" s="48"/>
      <c r="BF633" s="48"/>
      <c r="BG633" s="48"/>
      <c r="BH633" s="48"/>
      <c r="BI633" s="48"/>
      <c r="BJ633" s="48"/>
      <c r="BK633" s="48"/>
      <c r="BL633" s="48"/>
      <c r="BM633" s="48"/>
      <c r="BN633" s="48"/>
      <c r="BO633" s="48"/>
      <c r="BP633" s="48"/>
      <c r="BQ633" s="48"/>
      <c r="BR633" s="48"/>
      <c r="BS633" s="48"/>
      <c r="BT633" s="48"/>
      <c r="BU633" s="48"/>
      <c r="BV633" s="48"/>
      <c r="BW633" s="48"/>
      <c r="BX633" s="48"/>
      <c r="BY633" s="48"/>
      <c r="BZ633" s="48"/>
      <c r="CA633" s="48"/>
      <c r="CB633" s="48"/>
      <c r="CC633" s="48"/>
      <c r="CD633" s="48"/>
      <c r="CE633" s="48"/>
      <c r="CF633" s="48"/>
      <c r="CG633" s="48"/>
      <c r="CH633" s="48"/>
      <c r="CI633" s="48"/>
      <c r="CJ633" s="48"/>
      <c r="CK633" s="48"/>
      <c r="CL633" s="48"/>
      <c r="CM633" s="48"/>
      <c r="CN633" s="48"/>
      <c r="CO633" s="48"/>
      <c r="CP633" s="48"/>
      <c r="CQ633" s="48"/>
      <c r="CR633" s="48"/>
      <c r="CS633" s="48"/>
      <c r="CT633" s="48"/>
      <c r="CU633" s="48"/>
      <c r="CV633" s="48"/>
      <c r="CW633" s="48"/>
      <c r="CX633" s="48"/>
      <c r="CY633" s="48"/>
      <c r="CZ633" s="48"/>
      <c r="DA633" s="48"/>
      <c r="DB633" s="48"/>
      <c r="DC633" s="48"/>
      <c r="DH633" s="48"/>
      <c r="DI633" s="48"/>
      <c r="DJ633" s="48"/>
      <c r="DL633" s="48"/>
      <c r="DM633" s="48"/>
      <c r="DO633" s="48"/>
      <c r="DQ633" s="48"/>
      <c r="EG633" s="48"/>
      <c r="FQ633" s="255"/>
      <c r="FR633" s="255"/>
      <c r="HR633" s="255"/>
    </row>
    <row r="634" spans="1:226" ht="12.5">
      <c r="A634" s="118"/>
      <c r="B634" s="118"/>
      <c r="C634" s="118"/>
      <c r="D634" s="118"/>
      <c r="E634" s="11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c r="AS634" s="48"/>
      <c r="AT634" s="48"/>
      <c r="AU634" s="48"/>
      <c r="AV634" s="48"/>
      <c r="AW634" s="48"/>
      <c r="AX634" s="48"/>
      <c r="AY634" s="48"/>
      <c r="AZ634" s="48"/>
      <c r="BA634" s="48"/>
      <c r="BB634" s="48"/>
      <c r="BC634" s="48"/>
      <c r="BD634" s="48"/>
      <c r="BE634" s="48"/>
      <c r="BF634" s="48"/>
      <c r="BG634" s="48"/>
      <c r="BH634" s="48"/>
      <c r="BI634" s="48"/>
      <c r="BJ634" s="48"/>
      <c r="BK634" s="48"/>
      <c r="BL634" s="48"/>
      <c r="BM634" s="48"/>
      <c r="BN634" s="48"/>
      <c r="BO634" s="48"/>
      <c r="BP634" s="48"/>
      <c r="BQ634" s="48"/>
      <c r="BR634" s="48"/>
      <c r="BS634" s="48"/>
      <c r="BT634" s="48"/>
      <c r="BU634" s="48"/>
      <c r="BV634" s="48"/>
      <c r="BW634" s="48"/>
      <c r="BX634" s="48"/>
      <c r="BY634" s="48"/>
      <c r="BZ634" s="48"/>
      <c r="CA634" s="48"/>
      <c r="CB634" s="48"/>
      <c r="CC634" s="48"/>
      <c r="CD634" s="48"/>
      <c r="CE634" s="48"/>
      <c r="CF634" s="48"/>
      <c r="CG634" s="48"/>
      <c r="CH634" s="48"/>
      <c r="CI634" s="48"/>
      <c r="CJ634" s="48"/>
      <c r="CK634" s="48"/>
      <c r="CL634" s="48"/>
      <c r="CM634" s="48"/>
      <c r="CN634" s="48"/>
      <c r="CO634" s="48"/>
      <c r="CP634" s="48"/>
      <c r="CQ634" s="48"/>
      <c r="CR634" s="48"/>
      <c r="CS634" s="48"/>
      <c r="CT634" s="48"/>
      <c r="CU634" s="48"/>
      <c r="CV634" s="48"/>
      <c r="CW634" s="48"/>
      <c r="CX634" s="48"/>
      <c r="CY634" s="48"/>
      <c r="CZ634" s="48"/>
      <c r="DA634" s="48"/>
      <c r="DB634" s="48"/>
      <c r="DC634" s="48"/>
      <c r="DH634" s="48"/>
      <c r="DI634" s="48"/>
      <c r="DJ634" s="48"/>
      <c r="DL634" s="48"/>
      <c r="DM634" s="48"/>
      <c r="DO634" s="48"/>
      <c r="DQ634" s="48"/>
      <c r="EG634" s="48"/>
      <c r="FQ634" s="255"/>
      <c r="FR634" s="255"/>
      <c r="HR634" s="255"/>
    </row>
    <row r="635" spans="1:226" ht="12.5">
      <c r="A635" s="118"/>
      <c r="B635" s="118"/>
      <c r="C635" s="118"/>
      <c r="D635" s="118"/>
      <c r="E635" s="11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c r="AX635" s="48"/>
      <c r="AY635" s="48"/>
      <c r="AZ635" s="48"/>
      <c r="BA635" s="48"/>
      <c r="BB635" s="48"/>
      <c r="BC635" s="48"/>
      <c r="BD635" s="48"/>
      <c r="BE635" s="48"/>
      <c r="BF635" s="48"/>
      <c r="BG635" s="48"/>
      <c r="BH635" s="48"/>
      <c r="BI635" s="48"/>
      <c r="BJ635" s="48"/>
      <c r="BK635" s="48"/>
      <c r="BL635" s="48"/>
      <c r="BM635" s="48"/>
      <c r="BN635" s="48"/>
      <c r="BO635" s="48"/>
      <c r="BP635" s="48"/>
      <c r="BQ635" s="48"/>
      <c r="BR635" s="48"/>
      <c r="BS635" s="48"/>
      <c r="BT635" s="48"/>
      <c r="BU635" s="48"/>
      <c r="BV635" s="48"/>
      <c r="BW635" s="48"/>
      <c r="BX635" s="48"/>
      <c r="BY635" s="48"/>
      <c r="BZ635" s="48"/>
      <c r="CA635" s="48"/>
      <c r="CB635" s="48"/>
      <c r="CC635" s="48"/>
      <c r="CD635" s="48"/>
      <c r="CE635" s="48"/>
      <c r="CF635" s="48"/>
      <c r="CG635" s="48"/>
      <c r="CH635" s="48"/>
      <c r="CI635" s="48"/>
      <c r="CJ635" s="48"/>
      <c r="CK635" s="48"/>
      <c r="CL635" s="48"/>
      <c r="CM635" s="48"/>
      <c r="CN635" s="48"/>
      <c r="CO635" s="48"/>
      <c r="CP635" s="48"/>
      <c r="CQ635" s="48"/>
      <c r="CR635" s="48"/>
      <c r="CS635" s="48"/>
      <c r="CT635" s="48"/>
      <c r="CU635" s="48"/>
      <c r="CV635" s="48"/>
      <c r="CW635" s="48"/>
      <c r="CX635" s="48"/>
      <c r="CY635" s="48"/>
      <c r="CZ635" s="48"/>
      <c r="DA635" s="48"/>
      <c r="DB635" s="48"/>
      <c r="DC635" s="48"/>
      <c r="DH635" s="48"/>
      <c r="DI635" s="48"/>
      <c r="DJ635" s="48"/>
      <c r="DL635" s="48"/>
      <c r="DM635" s="48"/>
      <c r="DO635" s="48"/>
      <c r="DQ635" s="48"/>
      <c r="EG635" s="48"/>
      <c r="FQ635" s="255"/>
      <c r="FR635" s="255"/>
      <c r="HR635" s="255"/>
    </row>
    <row r="636" spans="1:226" ht="12.5">
      <c r="A636" s="118"/>
      <c r="B636" s="118"/>
      <c r="C636" s="118"/>
      <c r="D636" s="118"/>
      <c r="E636" s="11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c r="AS636" s="48"/>
      <c r="AT636" s="48"/>
      <c r="AU636" s="48"/>
      <c r="AV636" s="48"/>
      <c r="AW636" s="48"/>
      <c r="AX636" s="48"/>
      <c r="AY636" s="48"/>
      <c r="AZ636" s="48"/>
      <c r="BA636" s="48"/>
      <c r="BB636" s="48"/>
      <c r="BC636" s="48"/>
      <c r="BD636" s="48"/>
      <c r="BE636" s="48"/>
      <c r="BF636" s="48"/>
      <c r="BG636" s="48"/>
      <c r="BH636" s="48"/>
      <c r="BI636" s="48"/>
      <c r="BJ636" s="48"/>
      <c r="BK636" s="48"/>
      <c r="BL636" s="48"/>
      <c r="BM636" s="48"/>
      <c r="BN636" s="48"/>
      <c r="BO636" s="48"/>
      <c r="BP636" s="48"/>
      <c r="BQ636" s="48"/>
      <c r="BR636" s="48"/>
      <c r="BS636" s="48"/>
      <c r="BT636" s="48"/>
      <c r="BU636" s="48"/>
      <c r="BV636" s="48"/>
      <c r="BW636" s="48"/>
      <c r="BX636" s="48"/>
      <c r="BY636" s="48"/>
      <c r="BZ636" s="48"/>
      <c r="CA636" s="48"/>
      <c r="CB636" s="48"/>
      <c r="CC636" s="48"/>
      <c r="CD636" s="48"/>
      <c r="CE636" s="48"/>
      <c r="CF636" s="48"/>
      <c r="CG636" s="48"/>
      <c r="CH636" s="48"/>
      <c r="CI636" s="48"/>
      <c r="CJ636" s="48"/>
      <c r="CK636" s="48"/>
      <c r="CL636" s="48"/>
      <c r="CM636" s="48"/>
      <c r="CN636" s="48"/>
      <c r="CO636" s="48"/>
      <c r="CP636" s="48"/>
      <c r="CQ636" s="48"/>
      <c r="CR636" s="48"/>
      <c r="CS636" s="48"/>
      <c r="CT636" s="48"/>
      <c r="CU636" s="48"/>
      <c r="CV636" s="48"/>
      <c r="CW636" s="48"/>
      <c r="CX636" s="48"/>
      <c r="CY636" s="48"/>
      <c r="CZ636" s="48"/>
      <c r="DA636" s="48"/>
      <c r="DB636" s="48"/>
      <c r="DC636" s="48"/>
      <c r="DH636" s="48"/>
      <c r="DI636" s="48"/>
      <c r="DJ636" s="48"/>
      <c r="DL636" s="48"/>
      <c r="DM636" s="48"/>
      <c r="DO636" s="48"/>
      <c r="DQ636" s="48"/>
      <c r="EG636" s="48"/>
      <c r="FQ636" s="255"/>
      <c r="FR636" s="255"/>
      <c r="HR636" s="255"/>
    </row>
    <row r="637" spans="1:226" ht="12.5">
      <c r="A637" s="118"/>
      <c r="B637" s="118"/>
      <c r="C637" s="118"/>
      <c r="D637" s="118"/>
      <c r="E637" s="11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c r="AX637" s="48"/>
      <c r="AY637" s="48"/>
      <c r="AZ637" s="48"/>
      <c r="BA637" s="48"/>
      <c r="BB637" s="48"/>
      <c r="BC637" s="48"/>
      <c r="BD637" s="48"/>
      <c r="BE637" s="48"/>
      <c r="BF637" s="48"/>
      <c r="BG637" s="48"/>
      <c r="BH637" s="48"/>
      <c r="BI637" s="48"/>
      <c r="BJ637" s="48"/>
      <c r="BK637" s="48"/>
      <c r="BL637" s="48"/>
      <c r="BM637" s="48"/>
      <c r="BN637" s="48"/>
      <c r="BO637" s="48"/>
      <c r="BP637" s="48"/>
      <c r="BQ637" s="48"/>
      <c r="BR637" s="48"/>
      <c r="BS637" s="48"/>
      <c r="BT637" s="48"/>
      <c r="BU637" s="48"/>
      <c r="BV637" s="48"/>
      <c r="BW637" s="48"/>
      <c r="BX637" s="48"/>
      <c r="BY637" s="48"/>
      <c r="BZ637" s="48"/>
      <c r="CA637" s="48"/>
      <c r="CB637" s="48"/>
      <c r="CC637" s="48"/>
      <c r="CD637" s="48"/>
      <c r="CE637" s="48"/>
      <c r="CF637" s="48"/>
      <c r="CG637" s="48"/>
      <c r="CH637" s="48"/>
      <c r="CI637" s="48"/>
      <c r="CJ637" s="48"/>
      <c r="CK637" s="48"/>
      <c r="CL637" s="48"/>
      <c r="CM637" s="48"/>
      <c r="CN637" s="48"/>
      <c r="CO637" s="48"/>
      <c r="CP637" s="48"/>
      <c r="CQ637" s="48"/>
      <c r="CR637" s="48"/>
      <c r="CS637" s="48"/>
      <c r="CT637" s="48"/>
      <c r="CU637" s="48"/>
      <c r="CV637" s="48"/>
      <c r="CW637" s="48"/>
      <c r="CX637" s="48"/>
      <c r="CY637" s="48"/>
      <c r="CZ637" s="48"/>
      <c r="DA637" s="48"/>
      <c r="DB637" s="48"/>
      <c r="DC637" s="48"/>
      <c r="DH637" s="48"/>
      <c r="DI637" s="48"/>
      <c r="DJ637" s="48"/>
      <c r="DL637" s="48"/>
      <c r="DM637" s="48"/>
      <c r="DO637" s="48"/>
      <c r="DQ637" s="48"/>
      <c r="EG637" s="48"/>
      <c r="FQ637" s="255"/>
      <c r="FR637" s="255"/>
      <c r="HR637" s="255"/>
    </row>
    <row r="638" spans="1:226" ht="12.5">
      <c r="A638" s="118"/>
      <c r="B638" s="118"/>
      <c r="C638" s="118"/>
      <c r="D638" s="118"/>
      <c r="E638" s="11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c r="AS638" s="48"/>
      <c r="AT638" s="48"/>
      <c r="AU638" s="48"/>
      <c r="AV638" s="48"/>
      <c r="AW638" s="48"/>
      <c r="AX638" s="48"/>
      <c r="AY638" s="48"/>
      <c r="AZ638" s="48"/>
      <c r="BA638" s="48"/>
      <c r="BB638" s="48"/>
      <c r="BC638" s="48"/>
      <c r="BD638" s="48"/>
      <c r="BE638" s="48"/>
      <c r="BF638" s="48"/>
      <c r="BG638" s="48"/>
      <c r="BH638" s="48"/>
      <c r="BI638" s="48"/>
      <c r="BJ638" s="48"/>
      <c r="BK638" s="48"/>
      <c r="BL638" s="48"/>
      <c r="BM638" s="48"/>
      <c r="BN638" s="48"/>
      <c r="BO638" s="48"/>
      <c r="BP638" s="48"/>
      <c r="BQ638" s="48"/>
      <c r="BR638" s="48"/>
      <c r="BS638" s="48"/>
      <c r="BT638" s="48"/>
      <c r="BU638" s="48"/>
      <c r="BV638" s="48"/>
      <c r="BW638" s="48"/>
      <c r="BX638" s="48"/>
      <c r="BY638" s="48"/>
      <c r="BZ638" s="48"/>
      <c r="CA638" s="48"/>
      <c r="CB638" s="48"/>
      <c r="CC638" s="48"/>
      <c r="CD638" s="48"/>
      <c r="CE638" s="48"/>
      <c r="CF638" s="48"/>
      <c r="CG638" s="48"/>
      <c r="CH638" s="48"/>
      <c r="CI638" s="48"/>
      <c r="CJ638" s="48"/>
      <c r="CK638" s="48"/>
      <c r="CL638" s="48"/>
      <c r="CM638" s="48"/>
      <c r="CN638" s="48"/>
      <c r="CO638" s="48"/>
      <c r="CP638" s="48"/>
      <c r="CQ638" s="48"/>
      <c r="CR638" s="48"/>
      <c r="CS638" s="48"/>
      <c r="CT638" s="48"/>
      <c r="CU638" s="48"/>
      <c r="CV638" s="48"/>
      <c r="CW638" s="48"/>
      <c r="CX638" s="48"/>
      <c r="CY638" s="48"/>
      <c r="CZ638" s="48"/>
      <c r="DA638" s="48"/>
      <c r="DB638" s="48"/>
      <c r="DC638" s="48"/>
      <c r="DH638" s="48"/>
      <c r="DI638" s="48"/>
      <c r="DJ638" s="48"/>
      <c r="DL638" s="48"/>
      <c r="DM638" s="48"/>
      <c r="DO638" s="48"/>
      <c r="DQ638" s="48"/>
      <c r="EG638" s="48"/>
      <c r="FQ638" s="255"/>
      <c r="FR638" s="255"/>
      <c r="HR638" s="255"/>
    </row>
    <row r="639" spans="1:226" ht="12.5">
      <c r="A639" s="118"/>
      <c r="B639" s="118"/>
      <c r="C639" s="118"/>
      <c r="D639" s="118"/>
      <c r="E639" s="11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c r="AX639" s="48"/>
      <c r="AY639" s="48"/>
      <c r="AZ639" s="48"/>
      <c r="BA639" s="48"/>
      <c r="BB639" s="48"/>
      <c r="BC639" s="48"/>
      <c r="BD639" s="48"/>
      <c r="BE639" s="48"/>
      <c r="BF639" s="48"/>
      <c r="BG639" s="48"/>
      <c r="BH639" s="48"/>
      <c r="BI639" s="48"/>
      <c r="BJ639" s="48"/>
      <c r="BK639" s="48"/>
      <c r="BL639" s="48"/>
      <c r="BM639" s="48"/>
      <c r="BN639" s="48"/>
      <c r="BO639" s="48"/>
      <c r="BP639" s="48"/>
      <c r="BQ639" s="48"/>
      <c r="BR639" s="48"/>
      <c r="BS639" s="48"/>
      <c r="BT639" s="48"/>
      <c r="BU639" s="48"/>
      <c r="BV639" s="48"/>
      <c r="BW639" s="48"/>
      <c r="BX639" s="48"/>
      <c r="BY639" s="48"/>
      <c r="BZ639" s="48"/>
      <c r="CA639" s="48"/>
      <c r="CB639" s="48"/>
      <c r="CC639" s="48"/>
      <c r="CD639" s="48"/>
      <c r="CE639" s="48"/>
      <c r="CF639" s="48"/>
      <c r="CG639" s="48"/>
      <c r="CH639" s="48"/>
      <c r="CI639" s="48"/>
      <c r="CJ639" s="48"/>
      <c r="CK639" s="48"/>
      <c r="CL639" s="48"/>
      <c r="CM639" s="48"/>
      <c r="CN639" s="48"/>
      <c r="CO639" s="48"/>
      <c r="CP639" s="48"/>
      <c r="CQ639" s="48"/>
      <c r="CR639" s="48"/>
      <c r="CS639" s="48"/>
      <c r="CT639" s="48"/>
      <c r="CU639" s="48"/>
      <c r="CV639" s="48"/>
      <c r="CW639" s="48"/>
      <c r="CX639" s="48"/>
      <c r="CY639" s="48"/>
      <c r="CZ639" s="48"/>
      <c r="DA639" s="48"/>
      <c r="DB639" s="48"/>
      <c r="DC639" s="48"/>
      <c r="DH639" s="48"/>
      <c r="DI639" s="48"/>
      <c r="DJ639" s="48"/>
      <c r="DL639" s="48"/>
      <c r="DM639" s="48"/>
      <c r="DO639" s="48"/>
      <c r="DQ639" s="48"/>
      <c r="EG639" s="48"/>
      <c r="FQ639" s="255"/>
      <c r="FR639" s="255"/>
      <c r="HR639" s="255"/>
    </row>
    <row r="640" spans="1:226" ht="12.5">
      <c r="A640" s="118"/>
      <c r="B640" s="118"/>
      <c r="C640" s="118"/>
      <c r="D640" s="118"/>
      <c r="E640" s="11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c r="AX640" s="48"/>
      <c r="AY640" s="48"/>
      <c r="AZ640" s="48"/>
      <c r="BA640" s="48"/>
      <c r="BB640" s="48"/>
      <c r="BC640" s="48"/>
      <c r="BD640" s="48"/>
      <c r="BE640" s="48"/>
      <c r="BF640" s="48"/>
      <c r="BG640" s="48"/>
      <c r="BH640" s="48"/>
      <c r="BI640" s="48"/>
      <c r="BJ640" s="48"/>
      <c r="BK640" s="48"/>
      <c r="BL640" s="48"/>
      <c r="BM640" s="48"/>
      <c r="BN640" s="48"/>
      <c r="BO640" s="48"/>
      <c r="BP640" s="48"/>
      <c r="BQ640" s="48"/>
      <c r="BR640" s="48"/>
      <c r="BS640" s="48"/>
      <c r="BT640" s="48"/>
      <c r="BU640" s="48"/>
      <c r="BV640" s="48"/>
      <c r="BW640" s="48"/>
      <c r="BX640" s="48"/>
      <c r="BY640" s="48"/>
      <c r="BZ640" s="48"/>
      <c r="CA640" s="48"/>
      <c r="CB640" s="48"/>
      <c r="CC640" s="48"/>
      <c r="CD640" s="48"/>
      <c r="CE640" s="48"/>
      <c r="CF640" s="48"/>
      <c r="CG640" s="48"/>
      <c r="CH640" s="48"/>
      <c r="CI640" s="48"/>
      <c r="CJ640" s="48"/>
      <c r="CK640" s="48"/>
      <c r="CL640" s="48"/>
      <c r="CM640" s="48"/>
      <c r="CN640" s="48"/>
      <c r="CO640" s="48"/>
      <c r="CP640" s="48"/>
      <c r="CQ640" s="48"/>
      <c r="CR640" s="48"/>
      <c r="CS640" s="48"/>
      <c r="CT640" s="48"/>
      <c r="CU640" s="48"/>
      <c r="CV640" s="48"/>
      <c r="CW640" s="48"/>
      <c r="CX640" s="48"/>
      <c r="CY640" s="48"/>
      <c r="CZ640" s="48"/>
      <c r="DA640" s="48"/>
      <c r="DB640" s="48"/>
      <c r="DC640" s="48"/>
      <c r="DH640" s="48"/>
      <c r="DI640" s="48"/>
      <c r="DJ640" s="48"/>
      <c r="DL640" s="48"/>
      <c r="DM640" s="48"/>
      <c r="DO640" s="48"/>
      <c r="DQ640" s="48"/>
      <c r="EG640" s="48"/>
      <c r="FQ640" s="255"/>
      <c r="FR640" s="255"/>
      <c r="HR640" s="255"/>
    </row>
    <row r="641" spans="1:226" ht="12.5">
      <c r="A641" s="118"/>
      <c r="B641" s="118"/>
      <c r="C641" s="118"/>
      <c r="D641" s="118"/>
      <c r="E641" s="11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c r="AX641" s="48"/>
      <c r="AY641" s="48"/>
      <c r="AZ641" s="48"/>
      <c r="BA641" s="48"/>
      <c r="BB641" s="48"/>
      <c r="BC641" s="48"/>
      <c r="BD641" s="48"/>
      <c r="BE641" s="48"/>
      <c r="BF641" s="48"/>
      <c r="BG641" s="48"/>
      <c r="BH641" s="48"/>
      <c r="BI641" s="48"/>
      <c r="BJ641" s="48"/>
      <c r="BK641" s="48"/>
      <c r="BL641" s="48"/>
      <c r="BM641" s="48"/>
      <c r="BN641" s="48"/>
      <c r="BO641" s="48"/>
      <c r="BP641" s="48"/>
      <c r="BQ641" s="48"/>
      <c r="BR641" s="48"/>
      <c r="BS641" s="48"/>
      <c r="BT641" s="48"/>
      <c r="BU641" s="48"/>
      <c r="BV641" s="48"/>
      <c r="BW641" s="48"/>
      <c r="BX641" s="48"/>
      <c r="BY641" s="48"/>
      <c r="BZ641" s="48"/>
      <c r="CA641" s="48"/>
      <c r="CB641" s="48"/>
      <c r="CC641" s="48"/>
      <c r="CD641" s="48"/>
      <c r="CE641" s="48"/>
      <c r="CF641" s="48"/>
      <c r="CG641" s="48"/>
      <c r="CH641" s="48"/>
      <c r="CI641" s="48"/>
      <c r="CJ641" s="48"/>
      <c r="CK641" s="48"/>
      <c r="CL641" s="48"/>
      <c r="CM641" s="48"/>
      <c r="CN641" s="48"/>
      <c r="CO641" s="48"/>
      <c r="CP641" s="48"/>
      <c r="CQ641" s="48"/>
      <c r="CR641" s="48"/>
      <c r="CS641" s="48"/>
      <c r="CT641" s="48"/>
      <c r="CU641" s="48"/>
      <c r="CV641" s="48"/>
      <c r="CW641" s="48"/>
      <c r="CX641" s="48"/>
      <c r="CY641" s="48"/>
      <c r="CZ641" s="48"/>
      <c r="DA641" s="48"/>
      <c r="DB641" s="48"/>
      <c r="DC641" s="48"/>
      <c r="DH641" s="48"/>
      <c r="DI641" s="48"/>
      <c r="DJ641" s="48"/>
      <c r="DL641" s="48"/>
      <c r="DM641" s="48"/>
      <c r="DO641" s="48"/>
      <c r="DQ641" s="48"/>
      <c r="EG641" s="48"/>
      <c r="FQ641" s="255"/>
      <c r="FR641" s="255"/>
      <c r="HR641" s="255"/>
    </row>
    <row r="642" spans="1:226" ht="12.5">
      <c r="A642" s="118"/>
      <c r="B642" s="118"/>
      <c r="C642" s="118"/>
      <c r="D642" s="118"/>
      <c r="E642" s="11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c r="AX642" s="48"/>
      <c r="AY642" s="48"/>
      <c r="AZ642" s="48"/>
      <c r="BA642" s="48"/>
      <c r="BB642" s="48"/>
      <c r="BC642" s="48"/>
      <c r="BD642" s="48"/>
      <c r="BE642" s="48"/>
      <c r="BF642" s="48"/>
      <c r="BG642" s="48"/>
      <c r="BH642" s="48"/>
      <c r="BI642" s="48"/>
      <c r="BJ642" s="48"/>
      <c r="BK642" s="48"/>
      <c r="BL642" s="48"/>
      <c r="BM642" s="48"/>
      <c r="BN642" s="48"/>
      <c r="BO642" s="48"/>
      <c r="BP642" s="48"/>
      <c r="BQ642" s="48"/>
      <c r="BR642" s="48"/>
      <c r="BS642" s="48"/>
      <c r="BT642" s="48"/>
      <c r="BU642" s="48"/>
      <c r="BV642" s="48"/>
      <c r="BW642" s="48"/>
      <c r="BX642" s="48"/>
      <c r="BY642" s="48"/>
      <c r="BZ642" s="48"/>
      <c r="CA642" s="48"/>
      <c r="CB642" s="48"/>
      <c r="CC642" s="48"/>
      <c r="CD642" s="48"/>
      <c r="CE642" s="48"/>
      <c r="CF642" s="48"/>
      <c r="CG642" s="48"/>
      <c r="CH642" s="48"/>
      <c r="CI642" s="48"/>
      <c r="CJ642" s="48"/>
      <c r="CK642" s="48"/>
      <c r="CL642" s="48"/>
      <c r="CM642" s="48"/>
      <c r="CN642" s="48"/>
      <c r="CO642" s="48"/>
      <c r="CP642" s="48"/>
      <c r="CQ642" s="48"/>
      <c r="CR642" s="48"/>
      <c r="CS642" s="48"/>
      <c r="CT642" s="48"/>
      <c r="CU642" s="48"/>
      <c r="CV642" s="48"/>
      <c r="CW642" s="48"/>
      <c r="CX642" s="48"/>
      <c r="CY642" s="48"/>
      <c r="CZ642" s="48"/>
      <c r="DA642" s="48"/>
      <c r="DB642" s="48"/>
      <c r="DC642" s="48"/>
      <c r="DH642" s="48"/>
      <c r="DI642" s="48"/>
      <c r="DJ642" s="48"/>
      <c r="DL642" s="48"/>
      <c r="DM642" s="48"/>
      <c r="DO642" s="48"/>
      <c r="DQ642" s="48"/>
      <c r="EG642" s="48"/>
      <c r="FQ642" s="255"/>
      <c r="FR642" s="255"/>
      <c r="HR642" s="255"/>
    </row>
    <row r="643" spans="1:226" ht="12.5">
      <c r="A643" s="118"/>
      <c r="B643" s="118"/>
      <c r="C643" s="118"/>
      <c r="D643" s="118"/>
      <c r="E643" s="11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c r="AX643" s="48"/>
      <c r="AY643" s="48"/>
      <c r="AZ643" s="48"/>
      <c r="BA643" s="48"/>
      <c r="BB643" s="48"/>
      <c r="BC643" s="48"/>
      <c r="BD643" s="48"/>
      <c r="BE643" s="48"/>
      <c r="BF643" s="48"/>
      <c r="BG643" s="48"/>
      <c r="BH643" s="48"/>
      <c r="BI643" s="48"/>
      <c r="BJ643" s="48"/>
      <c r="BK643" s="48"/>
      <c r="BL643" s="48"/>
      <c r="BM643" s="48"/>
      <c r="BN643" s="48"/>
      <c r="BO643" s="48"/>
      <c r="BP643" s="48"/>
      <c r="BQ643" s="48"/>
      <c r="BR643" s="48"/>
      <c r="BS643" s="48"/>
      <c r="BT643" s="48"/>
      <c r="BU643" s="48"/>
      <c r="BV643" s="48"/>
      <c r="BW643" s="48"/>
      <c r="BX643" s="48"/>
      <c r="BY643" s="48"/>
      <c r="BZ643" s="48"/>
      <c r="CA643" s="48"/>
      <c r="CB643" s="48"/>
      <c r="CC643" s="48"/>
      <c r="CD643" s="48"/>
      <c r="CE643" s="48"/>
      <c r="CF643" s="48"/>
      <c r="CG643" s="48"/>
      <c r="CH643" s="48"/>
      <c r="CI643" s="48"/>
      <c r="CJ643" s="48"/>
      <c r="CK643" s="48"/>
      <c r="CL643" s="48"/>
      <c r="CM643" s="48"/>
      <c r="CN643" s="48"/>
      <c r="CO643" s="48"/>
      <c r="CP643" s="48"/>
      <c r="CQ643" s="48"/>
      <c r="CR643" s="48"/>
      <c r="CS643" s="48"/>
      <c r="CT643" s="48"/>
      <c r="CU643" s="48"/>
      <c r="CV643" s="48"/>
      <c r="CW643" s="48"/>
      <c r="CX643" s="48"/>
      <c r="CY643" s="48"/>
      <c r="CZ643" s="48"/>
      <c r="DA643" s="48"/>
      <c r="DB643" s="48"/>
      <c r="DC643" s="48"/>
      <c r="DH643" s="48"/>
      <c r="DI643" s="48"/>
      <c r="DJ643" s="48"/>
      <c r="DL643" s="48"/>
      <c r="DM643" s="48"/>
      <c r="DO643" s="48"/>
      <c r="DQ643" s="48"/>
      <c r="EG643" s="48"/>
      <c r="FQ643" s="255"/>
      <c r="FR643" s="255"/>
      <c r="HR643" s="255"/>
    </row>
    <row r="644" spans="1:226" ht="12.5">
      <c r="A644" s="118"/>
      <c r="B644" s="118"/>
      <c r="C644" s="118"/>
      <c r="D644" s="118"/>
      <c r="E644" s="11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c r="AX644" s="48"/>
      <c r="AY644" s="48"/>
      <c r="AZ644" s="48"/>
      <c r="BA644" s="48"/>
      <c r="BB644" s="48"/>
      <c r="BC644" s="48"/>
      <c r="BD644" s="48"/>
      <c r="BE644" s="48"/>
      <c r="BF644" s="48"/>
      <c r="BG644" s="48"/>
      <c r="BH644" s="48"/>
      <c r="BI644" s="48"/>
      <c r="BJ644" s="48"/>
      <c r="BK644" s="48"/>
      <c r="BL644" s="48"/>
      <c r="BM644" s="48"/>
      <c r="BN644" s="48"/>
      <c r="BO644" s="48"/>
      <c r="BP644" s="48"/>
      <c r="BQ644" s="48"/>
      <c r="BR644" s="48"/>
      <c r="BS644" s="48"/>
      <c r="BT644" s="48"/>
      <c r="BU644" s="48"/>
      <c r="BV644" s="48"/>
      <c r="BW644" s="48"/>
      <c r="BX644" s="48"/>
      <c r="BY644" s="48"/>
      <c r="BZ644" s="48"/>
      <c r="CA644" s="48"/>
      <c r="CB644" s="48"/>
      <c r="CC644" s="48"/>
      <c r="CD644" s="48"/>
      <c r="CE644" s="48"/>
      <c r="CF644" s="48"/>
      <c r="CG644" s="48"/>
      <c r="CH644" s="48"/>
      <c r="CI644" s="48"/>
      <c r="CJ644" s="48"/>
      <c r="CK644" s="48"/>
      <c r="CL644" s="48"/>
      <c r="CM644" s="48"/>
      <c r="CN644" s="48"/>
      <c r="CO644" s="48"/>
      <c r="CP644" s="48"/>
      <c r="CQ644" s="48"/>
      <c r="CR644" s="48"/>
      <c r="CS644" s="48"/>
      <c r="CT644" s="48"/>
      <c r="CU644" s="48"/>
      <c r="CV644" s="48"/>
      <c r="CW644" s="48"/>
      <c r="CX644" s="48"/>
      <c r="CY644" s="48"/>
      <c r="CZ644" s="48"/>
      <c r="DA644" s="48"/>
      <c r="DB644" s="48"/>
      <c r="DC644" s="48"/>
      <c r="DH644" s="48"/>
      <c r="DI644" s="48"/>
      <c r="DJ644" s="48"/>
      <c r="DL644" s="48"/>
      <c r="DM644" s="48"/>
      <c r="DO644" s="48"/>
      <c r="DQ644" s="48"/>
      <c r="EG644" s="48"/>
      <c r="FQ644" s="255"/>
      <c r="FR644" s="255"/>
      <c r="HR644" s="255"/>
    </row>
    <row r="645" spans="1:226" ht="12.5">
      <c r="A645" s="118"/>
      <c r="B645" s="118"/>
      <c r="C645" s="118"/>
      <c r="D645" s="118"/>
      <c r="E645" s="11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c r="AX645" s="48"/>
      <c r="AY645" s="48"/>
      <c r="AZ645" s="48"/>
      <c r="BA645" s="48"/>
      <c r="BB645" s="48"/>
      <c r="BC645" s="48"/>
      <c r="BD645" s="48"/>
      <c r="BE645" s="48"/>
      <c r="BF645" s="48"/>
      <c r="BG645" s="48"/>
      <c r="BH645" s="48"/>
      <c r="BI645" s="48"/>
      <c r="BJ645" s="48"/>
      <c r="BK645" s="48"/>
      <c r="BL645" s="48"/>
      <c r="BM645" s="48"/>
      <c r="BN645" s="48"/>
      <c r="BO645" s="48"/>
      <c r="BP645" s="48"/>
      <c r="BQ645" s="48"/>
      <c r="BR645" s="48"/>
      <c r="BS645" s="48"/>
      <c r="BT645" s="48"/>
      <c r="BU645" s="48"/>
      <c r="BV645" s="48"/>
      <c r="BW645" s="48"/>
      <c r="BX645" s="48"/>
      <c r="BY645" s="48"/>
      <c r="BZ645" s="48"/>
      <c r="CA645" s="48"/>
      <c r="CB645" s="48"/>
      <c r="CC645" s="48"/>
      <c r="CD645" s="48"/>
      <c r="CE645" s="48"/>
      <c r="CF645" s="48"/>
      <c r="CG645" s="48"/>
      <c r="CH645" s="48"/>
      <c r="CI645" s="48"/>
      <c r="CJ645" s="48"/>
      <c r="CK645" s="48"/>
      <c r="CL645" s="48"/>
      <c r="CM645" s="48"/>
      <c r="CN645" s="48"/>
      <c r="CO645" s="48"/>
      <c r="CP645" s="48"/>
      <c r="CQ645" s="48"/>
      <c r="CR645" s="48"/>
      <c r="CS645" s="48"/>
      <c r="CT645" s="48"/>
      <c r="CU645" s="48"/>
      <c r="CV645" s="48"/>
      <c r="CW645" s="48"/>
      <c r="CX645" s="48"/>
      <c r="CY645" s="48"/>
      <c r="CZ645" s="48"/>
      <c r="DA645" s="48"/>
      <c r="DB645" s="48"/>
      <c r="DC645" s="48"/>
      <c r="DH645" s="48"/>
      <c r="DI645" s="48"/>
      <c r="DJ645" s="48"/>
      <c r="DL645" s="48"/>
      <c r="DM645" s="48"/>
      <c r="DO645" s="48"/>
      <c r="DQ645" s="48"/>
      <c r="EG645" s="48"/>
      <c r="FQ645" s="255"/>
      <c r="FR645" s="255"/>
      <c r="HR645" s="255"/>
    </row>
    <row r="646" spans="1:226" ht="12.5">
      <c r="A646" s="118"/>
      <c r="B646" s="118"/>
      <c r="C646" s="118"/>
      <c r="D646" s="118"/>
      <c r="E646" s="11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c r="AX646" s="48"/>
      <c r="AY646" s="48"/>
      <c r="AZ646" s="48"/>
      <c r="BA646" s="48"/>
      <c r="BB646" s="48"/>
      <c r="BC646" s="48"/>
      <c r="BD646" s="48"/>
      <c r="BE646" s="48"/>
      <c r="BF646" s="48"/>
      <c r="BG646" s="48"/>
      <c r="BH646" s="48"/>
      <c r="BI646" s="48"/>
      <c r="BJ646" s="48"/>
      <c r="BK646" s="48"/>
      <c r="BL646" s="48"/>
      <c r="BM646" s="48"/>
      <c r="BN646" s="48"/>
      <c r="BO646" s="48"/>
      <c r="BP646" s="48"/>
      <c r="BQ646" s="48"/>
      <c r="BR646" s="48"/>
      <c r="BS646" s="48"/>
      <c r="BT646" s="48"/>
      <c r="BU646" s="48"/>
      <c r="BV646" s="48"/>
      <c r="BW646" s="48"/>
      <c r="BX646" s="48"/>
      <c r="BY646" s="48"/>
      <c r="BZ646" s="48"/>
      <c r="CA646" s="48"/>
      <c r="CB646" s="48"/>
      <c r="CC646" s="48"/>
      <c r="CD646" s="48"/>
      <c r="CE646" s="48"/>
      <c r="CF646" s="48"/>
      <c r="CG646" s="48"/>
      <c r="CH646" s="48"/>
      <c r="CI646" s="48"/>
      <c r="CJ646" s="48"/>
      <c r="CK646" s="48"/>
      <c r="CL646" s="48"/>
      <c r="CM646" s="48"/>
      <c r="CN646" s="48"/>
      <c r="CO646" s="48"/>
      <c r="CP646" s="48"/>
      <c r="CQ646" s="48"/>
      <c r="CR646" s="48"/>
      <c r="CS646" s="48"/>
      <c r="CT646" s="48"/>
      <c r="CU646" s="48"/>
      <c r="CV646" s="48"/>
      <c r="CW646" s="48"/>
      <c r="CX646" s="48"/>
      <c r="CY646" s="48"/>
      <c r="CZ646" s="48"/>
      <c r="DA646" s="48"/>
      <c r="DB646" s="48"/>
      <c r="DC646" s="48"/>
      <c r="DH646" s="48"/>
      <c r="DI646" s="48"/>
      <c r="DJ646" s="48"/>
      <c r="DL646" s="48"/>
      <c r="DM646" s="48"/>
      <c r="DO646" s="48"/>
      <c r="DQ646" s="48"/>
      <c r="EG646" s="48"/>
      <c r="FQ646" s="255"/>
      <c r="FR646" s="255"/>
      <c r="HR646" s="255"/>
    </row>
    <row r="647" spans="1:226" ht="12.5">
      <c r="A647" s="118"/>
      <c r="B647" s="118"/>
      <c r="C647" s="118"/>
      <c r="D647" s="118"/>
      <c r="E647" s="11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c r="AX647" s="48"/>
      <c r="AY647" s="48"/>
      <c r="AZ647" s="48"/>
      <c r="BA647" s="48"/>
      <c r="BB647" s="48"/>
      <c r="BC647" s="48"/>
      <c r="BD647" s="48"/>
      <c r="BE647" s="48"/>
      <c r="BF647" s="48"/>
      <c r="BG647" s="48"/>
      <c r="BH647" s="48"/>
      <c r="BI647" s="48"/>
      <c r="BJ647" s="48"/>
      <c r="BK647" s="48"/>
      <c r="BL647" s="48"/>
      <c r="BM647" s="48"/>
      <c r="BN647" s="48"/>
      <c r="BO647" s="48"/>
      <c r="BP647" s="48"/>
      <c r="BQ647" s="48"/>
      <c r="BR647" s="48"/>
      <c r="BS647" s="48"/>
      <c r="BT647" s="48"/>
      <c r="BU647" s="48"/>
      <c r="BV647" s="48"/>
      <c r="BW647" s="48"/>
      <c r="BX647" s="48"/>
      <c r="BY647" s="48"/>
      <c r="BZ647" s="48"/>
      <c r="CA647" s="48"/>
      <c r="CB647" s="48"/>
      <c r="CC647" s="48"/>
      <c r="CD647" s="48"/>
      <c r="CE647" s="48"/>
      <c r="CF647" s="48"/>
      <c r="CG647" s="48"/>
      <c r="CH647" s="48"/>
      <c r="CI647" s="48"/>
      <c r="CJ647" s="48"/>
      <c r="CK647" s="48"/>
      <c r="CL647" s="48"/>
      <c r="CM647" s="48"/>
      <c r="CN647" s="48"/>
      <c r="CO647" s="48"/>
      <c r="CP647" s="48"/>
      <c r="CQ647" s="48"/>
      <c r="CR647" s="48"/>
      <c r="CS647" s="48"/>
      <c r="CT647" s="48"/>
      <c r="CU647" s="48"/>
      <c r="CV647" s="48"/>
      <c r="CW647" s="48"/>
      <c r="CX647" s="48"/>
      <c r="CY647" s="48"/>
      <c r="CZ647" s="48"/>
      <c r="DA647" s="48"/>
      <c r="DB647" s="48"/>
      <c r="DC647" s="48"/>
      <c r="DH647" s="48"/>
      <c r="DI647" s="48"/>
      <c r="DJ647" s="48"/>
      <c r="DL647" s="48"/>
      <c r="DM647" s="48"/>
      <c r="DO647" s="48"/>
      <c r="DQ647" s="48"/>
      <c r="EG647" s="48"/>
      <c r="FQ647" s="255"/>
      <c r="FR647" s="255"/>
      <c r="HR647" s="255"/>
    </row>
    <row r="648" spans="1:226" ht="12.5">
      <c r="A648" s="118"/>
      <c r="B648" s="118"/>
      <c r="C648" s="118"/>
      <c r="D648" s="118"/>
      <c r="E648" s="11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c r="AX648" s="48"/>
      <c r="AY648" s="48"/>
      <c r="AZ648" s="48"/>
      <c r="BA648" s="48"/>
      <c r="BB648" s="48"/>
      <c r="BC648" s="48"/>
      <c r="BD648" s="48"/>
      <c r="BE648" s="48"/>
      <c r="BF648" s="48"/>
      <c r="BG648" s="48"/>
      <c r="BH648" s="48"/>
      <c r="BI648" s="48"/>
      <c r="BJ648" s="48"/>
      <c r="BK648" s="48"/>
      <c r="BL648" s="48"/>
      <c r="BM648" s="48"/>
      <c r="BN648" s="48"/>
      <c r="BO648" s="48"/>
      <c r="BP648" s="48"/>
      <c r="BQ648" s="48"/>
      <c r="BR648" s="48"/>
      <c r="BS648" s="48"/>
      <c r="BT648" s="48"/>
      <c r="BU648" s="48"/>
      <c r="BV648" s="48"/>
      <c r="BW648" s="48"/>
      <c r="BX648" s="48"/>
      <c r="BY648" s="48"/>
      <c r="BZ648" s="48"/>
      <c r="CA648" s="48"/>
      <c r="CB648" s="48"/>
      <c r="CC648" s="48"/>
      <c r="CD648" s="48"/>
      <c r="CE648" s="48"/>
      <c r="CF648" s="48"/>
      <c r="CG648" s="48"/>
      <c r="CH648" s="48"/>
      <c r="CI648" s="48"/>
      <c r="CJ648" s="48"/>
      <c r="CK648" s="48"/>
      <c r="CL648" s="48"/>
      <c r="CM648" s="48"/>
      <c r="CN648" s="48"/>
      <c r="CO648" s="48"/>
      <c r="CP648" s="48"/>
      <c r="CQ648" s="48"/>
      <c r="CR648" s="48"/>
      <c r="CS648" s="48"/>
      <c r="CT648" s="48"/>
      <c r="CU648" s="48"/>
      <c r="CV648" s="48"/>
      <c r="CW648" s="48"/>
      <c r="CX648" s="48"/>
      <c r="CY648" s="48"/>
      <c r="CZ648" s="48"/>
      <c r="DA648" s="48"/>
      <c r="DB648" s="48"/>
      <c r="DC648" s="48"/>
      <c r="DH648" s="48"/>
      <c r="DI648" s="48"/>
      <c r="DJ648" s="48"/>
      <c r="DL648" s="48"/>
      <c r="DM648" s="48"/>
      <c r="DO648" s="48"/>
      <c r="DQ648" s="48"/>
      <c r="EG648" s="48"/>
      <c r="FQ648" s="255"/>
      <c r="FR648" s="255"/>
      <c r="HR648" s="255"/>
    </row>
    <row r="649" spans="1:226" ht="12.5">
      <c r="A649" s="118"/>
      <c r="B649" s="118"/>
      <c r="C649" s="118"/>
      <c r="D649" s="118"/>
      <c r="E649" s="11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c r="AX649" s="48"/>
      <c r="AY649" s="48"/>
      <c r="AZ649" s="48"/>
      <c r="BA649" s="48"/>
      <c r="BB649" s="48"/>
      <c r="BC649" s="48"/>
      <c r="BD649" s="48"/>
      <c r="BE649" s="48"/>
      <c r="BF649" s="48"/>
      <c r="BG649" s="48"/>
      <c r="BH649" s="48"/>
      <c r="BI649" s="48"/>
      <c r="BJ649" s="48"/>
      <c r="BK649" s="48"/>
      <c r="BL649" s="48"/>
      <c r="BM649" s="48"/>
      <c r="BN649" s="48"/>
      <c r="BO649" s="48"/>
      <c r="BP649" s="48"/>
      <c r="BQ649" s="48"/>
      <c r="BR649" s="48"/>
      <c r="BS649" s="48"/>
      <c r="BT649" s="48"/>
      <c r="BU649" s="48"/>
      <c r="BV649" s="48"/>
      <c r="BW649" s="48"/>
      <c r="BX649" s="48"/>
      <c r="BY649" s="48"/>
      <c r="BZ649" s="48"/>
      <c r="CA649" s="48"/>
      <c r="CB649" s="48"/>
      <c r="CC649" s="48"/>
      <c r="CD649" s="48"/>
      <c r="CE649" s="48"/>
      <c r="CF649" s="48"/>
      <c r="CG649" s="48"/>
      <c r="CH649" s="48"/>
      <c r="CI649" s="48"/>
      <c r="CJ649" s="48"/>
      <c r="CK649" s="48"/>
      <c r="CL649" s="48"/>
      <c r="CM649" s="48"/>
      <c r="CN649" s="48"/>
      <c r="CO649" s="48"/>
      <c r="CP649" s="48"/>
      <c r="CQ649" s="48"/>
      <c r="CR649" s="48"/>
      <c r="CS649" s="48"/>
      <c r="CT649" s="48"/>
      <c r="CU649" s="48"/>
      <c r="CV649" s="48"/>
      <c r="CW649" s="48"/>
      <c r="CX649" s="48"/>
      <c r="CY649" s="48"/>
      <c r="CZ649" s="48"/>
      <c r="DA649" s="48"/>
      <c r="DB649" s="48"/>
      <c r="DC649" s="48"/>
      <c r="DH649" s="48"/>
      <c r="DI649" s="48"/>
      <c r="DJ649" s="48"/>
      <c r="DL649" s="48"/>
      <c r="DM649" s="48"/>
      <c r="DO649" s="48"/>
      <c r="DQ649" s="48"/>
      <c r="EG649" s="48"/>
      <c r="FQ649" s="255"/>
      <c r="FR649" s="255"/>
      <c r="HR649" s="255"/>
    </row>
    <row r="650" spans="1:226" ht="12.5">
      <c r="A650" s="118"/>
      <c r="B650" s="118"/>
      <c r="C650" s="118"/>
      <c r="D650" s="118"/>
      <c r="E650" s="11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c r="AX650" s="48"/>
      <c r="AY650" s="48"/>
      <c r="AZ650" s="48"/>
      <c r="BA650" s="48"/>
      <c r="BB650" s="48"/>
      <c r="BC650" s="48"/>
      <c r="BD650" s="48"/>
      <c r="BE650" s="48"/>
      <c r="BF650" s="48"/>
      <c r="BG650" s="48"/>
      <c r="BH650" s="48"/>
      <c r="BI650" s="48"/>
      <c r="BJ650" s="48"/>
      <c r="BK650" s="48"/>
      <c r="BL650" s="48"/>
      <c r="BM650" s="48"/>
      <c r="BN650" s="48"/>
      <c r="BO650" s="48"/>
      <c r="BP650" s="48"/>
      <c r="BQ650" s="48"/>
      <c r="BR650" s="48"/>
      <c r="BS650" s="48"/>
      <c r="BT650" s="48"/>
      <c r="BU650" s="48"/>
      <c r="BV650" s="48"/>
      <c r="BW650" s="48"/>
      <c r="BX650" s="48"/>
      <c r="BY650" s="48"/>
      <c r="BZ650" s="48"/>
      <c r="CA650" s="48"/>
      <c r="CB650" s="48"/>
      <c r="CC650" s="48"/>
      <c r="CD650" s="48"/>
      <c r="CE650" s="48"/>
      <c r="CF650" s="48"/>
      <c r="CG650" s="48"/>
      <c r="CH650" s="48"/>
      <c r="CI650" s="48"/>
      <c r="CJ650" s="48"/>
      <c r="CK650" s="48"/>
      <c r="CL650" s="48"/>
      <c r="CM650" s="48"/>
      <c r="CN650" s="48"/>
      <c r="CO650" s="48"/>
      <c r="CP650" s="48"/>
      <c r="CQ650" s="48"/>
      <c r="CR650" s="48"/>
      <c r="CS650" s="48"/>
      <c r="CT650" s="48"/>
      <c r="CU650" s="48"/>
      <c r="CV650" s="48"/>
      <c r="CW650" s="48"/>
      <c r="CX650" s="48"/>
      <c r="CY650" s="48"/>
      <c r="CZ650" s="48"/>
      <c r="DA650" s="48"/>
      <c r="DB650" s="48"/>
      <c r="DC650" s="48"/>
      <c r="DH650" s="48"/>
      <c r="DI650" s="48"/>
      <c r="DJ650" s="48"/>
      <c r="DL650" s="48"/>
      <c r="DM650" s="48"/>
      <c r="DO650" s="48"/>
      <c r="DQ650" s="48"/>
      <c r="EG650" s="48"/>
      <c r="FQ650" s="255"/>
      <c r="FR650" s="255"/>
      <c r="HR650" s="255"/>
    </row>
    <row r="651" spans="1:226" ht="12.5">
      <c r="A651" s="118"/>
      <c r="B651" s="118"/>
      <c r="C651" s="118"/>
      <c r="D651" s="118"/>
      <c r="E651" s="11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c r="AX651" s="48"/>
      <c r="AY651" s="48"/>
      <c r="AZ651" s="48"/>
      <c r="BA651" s="48"/>
      <c r="BB651" s="48"/>
      <c r="BC651" s="48"/>
      <c r="BD651" s="48"/>
      <c r="BE651" s="48"/>
      <c r="BF651" s="48"/>
      <c r="BG651" s="48"/>
      <c r="BH651" s="48"/>
      <c r="BI651" s="48"/>
      <c r="BJ651" s="48"/>
      <c r="BK651" s="48"/>
      <c r="BL651" s="48"/>
      <c r="BM651" s="48"/>
      <c r="BN651" s="48"/>
      <c r="BO651" s="48"/>
      <c r="BP651" s="48"/>
      <c r="BQ651" s="48"/>
      <c r="BR651" s="48"/>
      <c r="BS651" s="48"/>
      <c r="BT651" s="48"/>
      <c r="BU651" s="48"/>
      <c r="BV651" s="48"/>
      <c r="BW651" s="48"/>
      <c r="BX651" s="48"/>
      <c r="BY651" s="48"/>
      <c r="BZ651" s="48"/>
      <c r="CA651" s="48"/>
      <c r="CB651" s="48"/>
      <c r="CC651" s="48"/>
      <c r="CD651" s="48"/>
      <c r="CE651" s="48"/>
      <c r="CF651" s="48"/>
      <c r="CG651" s="48"/>
      <c r="CH651" s="48"/>
      <c r="CI651" s="48"/>
      <c r="CJ651" s="48"/>
      <c r="CK651" s="48"/>
      <c r="CL651" s="48"/>
      <c r="CM651" s="48"/>
      <c r="CN651" s="48"/>
      <c r="CO651" s="48"/>
      <c r="CP651" s="48"/>
      <c r="CQ651" s="48"/>
      <c r="CR651" s="48"/>
      <c r="CS651" s="48"/>
      <c r="CT651" s="48"/>
      <c r="CU651" s="48"/>
      <c r="CV651" s="48"/>
      <c r="CW651" s="48"/>
      <c r="CX651" s="48"/>
      <c r="CY651" s="48"/>
      <c r="CZ651" s="48"/>
      <c r="DA651" s="48"/>
      <c r="DB651" s="48"/>
      <c r="DC651" s="48"/>
      <c r="DH651" s="48"/>
      <c r="DI651" s="48"/>
      <c r="DJ651" s="48"/>
      <c r="DL651" s="48"/>
      <c r="DM651" s="48"/>
      <c r="DO651" s="48"/>
      <c r="DQ651" s="48"/>
      <c r="EG651" s="48"/>
      <c r="FQ651" s="255"/>
      <c r="FR651" s="255"/>
      <c r="HR651" s="255"/>
    </row>
    <row r="652" spans="1:226" ht="12.5">
      <c r="A652" s="118"/>
      <c r="B652" s="118"/>
      <c r="C652" s="118"/>
      <c r="D652" s="118"/>
      <c r="E652" s="11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c r="AX652" s="48"/>
      <c r="AY652" s="48"/>
      <c r="AZ652" s="48"/>
      <c r="BA652" s="48"/>
      <c r="BB652" s="48"/>
      <c r="BC652" s="48"/>
      <c r="BD652" s="48"/>
      <c r="BE652" s="48"/>
      <c r="BF652" s="48"/>
      <c r="BG652" s="48"/>
      <c r="BH652" s="48"/>
      <c r="BI652" s="48"/>
      <c r="BJ652" s="48"/>
      <c r="BK652" s="48"/>
      <c r="BL652" s="48"/>
      <c r="BM652" s="48"/>
      <c r="BN652" s="48"/>
      <c r="BO652" s="48"/>
      <c r="BP652" s="48"/>
      <c r="BQ652" s="48"/>
      <c r="BR652" s="48"/>
      <c r="BS652" s="48"/>
      <c r="BT652" s="48"/>
      <c r="BU652" s="48"/>
      <c r="BV652" s="48"/>
      <c r="BW652" s="48"/>
      <c r="BX652" s="48"/>
      <c r="BY652" s="48"/>
      <c r="BZ652" s="48"/>
      <c r="CA652" s="48"/>
      <c r="CB652" s="48"/>
      <c r="CC652" s="48"/>
      <c r="CD652" s="48"/>
      <c r="CE652" s="48"/>
      <c r="CF652" s="48"/>
      <c r="CG652" s="48"/>
      <c r="CH652" s="48"/>
      <c r="CI652" s="48"/>
      <c r="CJ652" s="48"/>
      <c r="CK652" s="48"/>
      <c r="CL652" s="48"/>
      <c r="CM652" s="48"/>
      <c r="CN652" s="48"/>
      <c r="CO652" s="48"/>
      <c r="CP652" s="48"/>
      <c r="CQ652" s="48"/>
      <c r="CR652" s="48"/>
      <c r="CS652" s="48"/>
      <c r="CT652" s="48"/>
      <c r="CU652" s="48"/>
      <c r="CV652" s="48"/>
      <c r="CW652" s="48"/>
      <c r="CX652" s="48"/>
      <c r="CY652" s="48"/>
      <c r="CZ652" s="48"/>
      <c r="DA652" s="48"/>
      <c r="DB652" s="48"/>
      <c r="DC652" s="48"/>
      <c r="DH652" s="48"/>
      <c r="DI652" s="48"/>
      <c r="DJ652" s="48"/>
      <c r="DL652" s="48"/>
      <c r="DM652" s="48"/>
      <c r="DO652" s="48"/>
      <c r="DQ652" s="48"/>
      <c r="EG652" s="48"/>
      <c r="FQ652" s="255"/>
      <c r="FR652" s="255"/>
      <c r="HR652" s="255"/>
    </row>
    <row r="653" spans="1:226" ht="12.5">
      <c r="A653" s="118"/>
      <c r="B653" s="118"/>
      <c r="C653" s="118"/>
      <c r="D653" s="118"/>
      <c r="E653" s="11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c r="AX653" s="48"/>
      <c r="AY653" s="48"/>
      <c r="AZ653" s="48"/>
      <c r="BA653" s="48"/>
      <c r="BB653" s="48"/>
      <c r="BC653" s="48"/>
      <c r="BD653" s="48"/>
      <c r="BE653" s="48"/>
      <c r="BF653" s="48"/>
      <c r="BG653" s="48"/>
      <c r="BH653" s="48"/>
      <c r="BI653" s="48"/>
      <c r="BJ653" s="48"/>
      <c r="BK653" s="48"/>
      <c r="BL653" s="48"/>
      <c r="BM653" s="48"/>
      <c r="BN653" s="48"/>
      <c r="BO653" s="48"/>
      <c r="BP653" s="48"/>
      <c r="BQ653" s="48"/>
      <c r="BR653" s="48"/>
      <c r="BS653" s="48"/>
      <c r="BT653" s="48"/>
      <c r="BU653" s="48"/>
      <c r="BV653" s="48"/>
      <c r="BW653" s="48"/>
      <c r="BX653" s="48"/>
      <c r="BY653" s="48"/>
      <c r="BZ653" s="48"/>
      <c r="CA653" s="48"/>
      <c r="CB653" s="48"/>
      <c r="CC653" s="48"/>
      <c r="CD653" s="48"/>
      <c r="CE653" s="48"/>
      <c r="CF653" s="48"/>
      <c r="CG653" s="48"/>
      <c r="CH653" s="48"/>
      <c r="CI653" s="48"/>
      <c r="CJ653" s="48"/>
      <c r="CK653" s="48"/>
      <c r="CL653" s="48"/>
      <c r="CM653" s="48"/>
      <c r="CN653" s="48"/>
      <c r="CO653" s="48"/>
      <c r="CP653" s="48"/>
      <c r="CQ653" s="48"/>
      <c r="CR653" s="48"/>
      <c r="CS653" s="48"/>
      <c r="CT653" s="48"/>
      <c r="CU653" s="48"/>
      <c r="CV653" s="48"/>
      <c r="CW653" s="48"/>
      <c r="CX653" s="48"/>
      <c r="CY653" s="48"/>
      <c r="CZ653" s="48"/>
      <c r="DA653" s="48"/>
      <c r="DB653" s="48"/>
      <c r="DC653" s="48"/>
      <c r="DH653" s="48"/>
      <c r="DI653" s="48"/>
      <c r="DJ653" s="48"/>
      <c r="DL653" s="48"/>
      <c r="DM653" s="48"/>
      <c r="DO653" s="48"/>
      <c r="DQ653" s="48"/>
      <c r="EG653" s="48"/>
      <c r="FQ653" s="255"/>
      <c r="FR653" s="255"/>
      <c r="HR653" s="255"/>
    </row>
    <row r="654" spans="1:226" ht="12.5">
      <c r="A654" s="118"/>
      <c r="B654" s="118"/>
      <c r="C654" s="118"/>
      <c r="D654" s="118"/>
      <c r="E654" s="11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c r="AX654" s="48"/>
      <c r="AY654" s="48"/>
      <c r="AZ654" s="48"/>
      <c r="BA654" s="48"/>
      <c r="BB654" s="48"/>
      <c r="BC654" s="48"/>
      <c r="BD654" s="48"/>
      <c r="BE654" s="48"/>
      <c r="BF654" s="48"/>
      <c r="BG654" s="48"/>
      <c r="BH654" s="48"/>
      <c r="BI654" s="48"/>
      <c r="BJ654" s="48"/>
      <c r="BK654" s="48"/>
      <c r="BL654" s="48"/>
      <c r="BM654" s="48"/>
      <c r="BN654" s="48"/>
      <c r="BO654" s="48"/>
      <c r="BP654" s="48"/>
      <c r="BQ654" s="48"/>
      <c r="BR654" s="48"/>
      <c r="BS654" s="48"/>
      <c r="BT654" s="48"/>
      <c r="BU654" s="48"/>
      <c r="BV654" s="48"/>
      <c r="BW654" s="48"/>
      <c r="BX654" s="48"/>
      <c r="BY654" s="48"/>
      <c r="BZ654" s="48"/>
      <c r="CA654" s="48"/>
      <c r="CB654" s="48"/>
      <c r="CC654" s="48"/>
      <c r="CD654" s="48"/>
      <c r="CE654" s="48"/>
      <c r="CF654" s="48"/>
      <c r="CG654" s="48"/>
      <c r="CH654" s="48"/>
      <c r="CI654" s="48"/>
      <c r="CJ654" s="48"/>
      <c r="CK654" s="48"/>
      <c r="CL654" s="48"/>
      <c r="CM654" s="48"/>
      <c r="CN654" s="48"/>
      <c r="CO654" s="48"/>
      <c r="CP654" s="48"/>
      <c r="CQ654" s="48"/>
      <c r="CR654" s="48"/>
      <c r="CS654" s="48"/>
      <c r="CT654" s="48"/>
      <c r="CU654" s="48"/>
      <c r="CV654" s="48"/>
      <c r="CW654" s="48"/>
      <c r="CX654" s="48"/>
      <c r="CY654" s="48"/>
      <c r="CZ654" s="48"/>
      <c r="DA654" s="48"/>
      <c r="DB654" s="48"/>
      <c r="DC654" s="48"/>
      <c r="DH654" s="48"/>
      <c r="DI654" s="48"/>
      <c r="DJ654" s="48"/>
      <c r="DL654" s="48"/>
      <c r="DM654" s="48"/>
      <c r="DO654" s="48"/>
      <c r="DQ654" s="48"/>
      <c r="EG654" s="48"/>
      <c r="FQ654" s="255"/>
      <c r="FR654" s="255"/>
      <c r="HR654" s="255"/>
    </row>
    <row r="655" spans="1:226" ht="12.5">
      <c r="A655" s="118"/>
      <c r="B655" s="118"/>
      <c r="C655" s="118"/>
      <c r="D655" s="118"/>
      <c r="E655" s="11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c r="AX655" s="48"/>
      <c r="AY655" s="48"/>
      <c r="AZ655" s="48"/>
      <c r="BA655" s="48"/>
      <c r="BB655" s="48"/>
      <c r="BC655" s="48"/>
      <c r="BD655" s="48"/>
      <c r="BE655" s="48"/>
      <c r="BF655" s="48"/>
      <c r="BG655" s="48"/>
      <c r="BH655" s="48"/>
      <c r="BI655" s="48"/>
      <c r="BJ655" s="48"/>
      <c r="BK655" s="48"/>
      <c r="BL655" s="48"/>
      <c r="BM655" s="48"/>
      <c r="BN655" s="48"/>
      <c r="BO655" s="48"/>
      <c r="BP655" s="48"/>
      <c r="BQ655" s="48"/>
      <c r="BR655" s="48"/>
      <c r="BS655" s="48"/>
      <c r="BT655" s="48"/>
      <c r="BU655" s="48"/>
      <c r="BV655" s="48"/>
      <c r="BW655" s="48"/>
      <c r="BX655" s="48"/>
      <c r="BY655" s="48"/>
      <c r="BZ655" s="48"/>
      <c r="CA655" s="48"/>
      <c r="CB655" s="48"/>
      <c r="CC655" s="48"/>
      <c r="CD655" s="48"/>
      <c r="CE655" s="48"/>
      <c r="CF655" s="48"/>
      <c r="CG655" s="48"/>
      <c r="CH655" s="48"/>
      <c r="CI655" s="48"/>
      <c r="CJ655" s="48"/>
      <c r="CK655" s="48"/>
      <c r="CL655" s="48"/>
      <c r="CM655" s="48"/>
      <c r="CN655" s="48"/>
      <c r="CO655" s="48"/>
      <c r="CP655" s="48"/>
      <c r="CQ655" s="48"/>
      <c r="CR655" s="48"/>
      <c r="CS655" s="48"/>
      <c r="CT655" s="48"/>
      <c r="CU655" s="48"/>
      <c r="CV655" s="48"/>
      <c r="CW655" s="48"/>
      <c r="CX655" s="48"/>
      <c r="CY655" s="48"/>
      <c r="CZ655" s="48"/>
      <c r="DA655" s="48"/>
      <c r="DB655" s="48"/>
      <c r="DC655" s="48"/>
      <c r="DH655" s="48"/>
      <c r="DI655" s="48"/>
      <c r="DJ655" s="48"/>
      <c r="DL655" s="48"/>
      <c r="DM655" s="48"/>
      <c r="DO655" s="48"/>
      <c r="DQ655" s="48"/>
      <c r="EG655" s="48"/>
      <c r="FQ655" s="255"/>
      <c r="FR655" s="255"/>
      <c r="HR655" s="255"/>
    </row>
    <row r="656" spans="1:226" ht="12.5">
      <c r="A656" s="118"/>
      <c r="B656" s="118"/>
      <c r="C656" s="118"/>
      <c r="D656" s="118"/>
      <c r="E656" s="11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c r="AX656" s="48"/>
      <c r="AY656" s="48"/>
      <c r="AZ656" s="48"/>
      <c r="BA656" s="48"/>
      <c r="BB656" s="48"/>
      <c r="BC656" s="48"/>
      <c r="BD656" s="48"/>
      <c r="BE656" s="48"/>
      <c r="BF656" s="48"/>
      <c r="BG656" s="48"/>
      <c r="BH656" s="48"/>
      <c r="BI656" s="48"/>
      <c r="BJ656" s="48"/>
      <c r="BK656" s="48"/>
      <c r="BL656" s="48"/>
      <c r="BM656" s="48"/>
      <c r="BN656" s="48"/>
      <c r="BO656" s="48"/>
      <c r="BP656" s="48"/>
      <c r="BQ656" s="48"/>
      <c r="BR656" s="48"/>
      <c r="BS656" s="48"/>
      <c r="BT656" s="48"/>
      <c r="BU656" s="48"/>
      <c r="BV656" s="48"/>
      <c r="BW656" s="48"/>
      <c r="BX656" s="48"/>
      <c r="BY656" s="48"/>
      <c r="BZ656" s="48"/>
      <c r="CA656" s="48"/>
      <c r="CB656" s="48"/>
      <c r="CC656" s="48"/>
      <c r="CD656" s="48"/>
      <c r="CE656" s="48"/>
      <c r="CF656" s="48"/>
      <c r="CG656" s="48"/>
      <c r="CH656" s="48"/>
      <c r="CI656" s="48"/>
      <c r="CJ656" s="48"/>
      <c r="CK656" s="48"/>
      <c r="CL656" s="48"/>
      <c r="CM656" s="48"/>
      <c r="CN656" s="48"/>
      <c r="CO656" s="48"/>
      <c r="CP656" s="48"/>
      <c r="CQ656" s="48"/>
      <c r="CR656" s="48"/>
      <c r="CS656" s="48"/>
      <c r="CT656" s="48"/>
      <c r="CU656" s="48"/>
      <c r="CV656" s="48"/>
      <c r="CW656" s="48"/>
      <c r="CX656" s="48"/>
      <c r="CY656" s="48"/>
      <c r="CZ656" s="48"/>
      <c r="DA656" s="48"/>
      <c r="DB656" s="48"/>
      <c r="DC656" s="48"/>
      <c r="DH656" s="48"/>
      <c r="DI656" s="48"/>
      <c r="DJ656" s="48"/>
      <c r="DL656" s="48"/>
      <c r="DM656" s="48"/>
      <c r="DO656" s="48"/>
      <c r="DQ656" s="48"/>
      <c r="EG656" s="48"/>
      <c r="FQ656" s="255"/>
      <c r="FR656" s="255"/>
      <c r="HR656" s="255"/>
    </row>
    <row r="657" spans="1:226" ht="12.5">
      <c r="A657" s="118"/>
      <c r="B657" s="118"/>
      <c r="C657" s="118"/>
      <c r="D657" s="118"/>
      <c r="E657" s="11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c r="AX657" s="48"/>
      <c r="AY657" s="48"/>
      <c r="AZ657" s="48"/>
      <c r="BA657" s="48"/>
      <c r="BB657" s="48"/>
      <c r="BC657" s="48"/>
      <c r="BD657" s="48"/>
      <c r="BE657" s="48"/>
      <c r="BF657" s="48"/>
      <c r="BG657" s="48"/>
      <c r="BH657" s="48"/>
      <c r="BI657" s="48"/>
      <c r="BJ657" s="48"/>
      <c r="BK657" s="48"/>
      <c r="BL657" s="48"/>
      <c r="BM657" s="48"/>
      <c r="BN657" s="48"/>
      <c r="BO657" s="48"/>
      <c r="BP657" s="48"/>
      <c r="BQ657" s="48"/>
      <c r="BR657" s="48"/>
      <c r="BS657" s="48"/>
      <c r="BT657" s="48"/>
      <c r="BU657" s="48"/>
      <c r="BV657" s="48"/>
      <c r="BW657" s="48"/>
      <c r="BX657" s="48"/>
      <c r="BY657" s="48"/>
      <c r="BZ657" s="48"/>
      <c r="CA657" s="48"/>
      <c r="CB657" s="48"/>
      <c r="CC657" s="48"/>
      <c r="CD657" s="48"/>
      <c r="CE657" s="48"/>
      <c r="CF657" s="48"/>
      <c r="CG657" s="48"/>
      <c r="CH657" s="48"/>
      <c r="CI657" s="48"/>
      <c r="CJ657" s="48"/>
      <c r="CK657" s="48"/>
      <c r="CL657" s="48"/>
      <c r="CM657" s="48"/>
      <c r="CN657" s="48"/>
      <c r="CO657" s="48"/>
      <c r="CP657" s="48"/>
      <c r="CQ657" s="48"/>
      <c r="CR657" s="48"/>
      <c r="CS657" s="48"/>
      <c r="CT657" s="48"/>
      <c r="CU657" s="48"/>
      <c r="CV657" s="48"/>
      <c r="CW657" s="48"/>
      <c r="CX657" s="48"/>
      <c r="CY657" s="48"/>
      <c r="CZ657" s="48"/>
      <c r="DA657" s="48"/>
      <c r="DB657" s="48"/>
      <c r="DC657" s="48"/>
      <c r="DH657" s="48"/>
      <c r="DI657" s="48"/>
      <c r="DJ657" s="48"/>
      <c r="DL657" s="48"/>
      <c r="DM657" s="48"/>
      <c r="DO657" s="48"/>
      <c r="DQ657" s="48"/>
      <c r="EG657" s="48"/>
      <c r="FQ657" s="255"/>
      <c r="FR657" s="255"/>
      <c r="HR657" s="255"/>
    </row>
    <row r="658" spans="1:226" ht="12.5">
      <c r="A658" s="118"/>
      <c r="B658" s="118"/>
      <c r="C658" s="118"/>
      <c r="D658" s="118"/>
      <c r="E658" s="11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c r="AX658" s="48"/>
      <c r="AY658" s="48"/>
      <c r="AZ658" s="48"/>
      <c r="BA658" s="48"/>
      <c r="BB658" s="48"/>
      <c r="BC658" s="48"/>
      <c r="BD658" s="48"/>
      <c r="BE658" s="48"/>
      <c r="BF658" s="48"/>
      <c r="BG658" s="48"/>
      <c r="BH658" s="48"/>
      <c r="BI658" s="48"/>
      <c r="BJ658" s="48"/>
      <c r="BK658" s="48"/>
      <c r="BL658" s="48"/>
      <c r="BM658" s="48"/>
      <c r="BN658" s="48"/>
      <c r="BO658" s="48"/>
      <c r="BP658" s="48"/>
      <c r="BQ658" s="48"/>
      <c r="BR658" s="48"/>
      <c r="BS658" s="48"/>
      <c r="BT658" s="48"/>
      <c r="BU658" s="48"/>
      <c r="BV658" s="48"/>
      <c r="BW658" s="48"/>
      <c r="BX658" s="48"/>
      <c r="BY658" s="48"/>
      <c r="BZ658" s="48"/>
      <c r="CA658" s="48"/>
      <c r="CB658" s="48"/>
      <c r="CC658" s="48"/>
      <c r="CD658" s="48"/>
      <c r="CE658" s="48"/>
      <c r="CF658" s="48"/>
      <c r="CG658" s="48"/>
      <c r="CH658" s="48"/>
      <c r="CI658" s="48"/>
      <c r="CJ658" s="48"/>
      <c r="CK658" s="48"/>
      <c r="CL658" s="48"/>
      <c r="CM658" s="48"/>
      <c r="CN658" s="48"/>
      <c r="CO658" s="48"/>
      <c r="CP658" s="48"/>
      <c r="CQ658" s="48"/>
      <c r="CR658" s="48"/>
      <c r="CS658" s="48"/>
      <c r="CT658" s="48"/>
      <c r="CU658" s="48"/>
      <c r="CV658" s="48"/>
      <c r="CW658" s="48"/>
      <c r="CX658" s="48"/>
      <c r="CY658" s="48"/>
      <c r="CZ658" s="48"/>
      <c r="DA658" s="48"/>
      <c r="DB658" s="48"/>
      <c r="DC658" s="48"/>
      <c r="DH658" s="48"/>
      <c r="DI658" s="48"/>
      <c r="DJ658" s="48"/>
      <c r="DL658" s="48"/>
      <c r="DM658" s="48"/>
      <c r="DO658" s="48"/>
      <c r="DQ658" s="48"/>
      <c r="EG658" s="48"/>
      <c r="FQ658" s="255"/>
      <c r="FR658" s="255"/>
      <c r="HR658" s="255"/>
    </row>
    <row r="659" spans="1:226" ht="12.5">
      <c r="A659" s="118"/>
      <c r="B659" s="118"/>
      <c r="C659" s="118"/>
      <c r="D659" s="118"/>
      <c r="E659" s="11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c r="AX659" s="48"/>
      <c r="AY659" s="48"/>
      <c r="AZ659" s="48"/>
      <c r="BA659" s="48"/>
      <c r="BB659" s="48"/>
      <c r="BC659" s="48"/>
      <c r="BD659" s="48"/>
      <c r="BE659" s="48"/>
      <c r="BF659" s="48"/>
      <c r="BG659" s="48"/>
      <c r="BH659" s="48"/>
      <c r="BI659" s="48"/>
      <c r="BJ659" s="48"/>
      <c r="BK659" s="48"/>
      <c r="BL659" s="48"/>
      <c r="BM659" s="48"/>
      <c r="BN659" s="48"/>
      <c r="BO659" s="48"/>
      <c r="BP659" s="48"/>
      <c r="BQ659" s="48"/>
      <c r="BR659" s="48"/>
      <c r="BS659" s="48"/>
      <c r="BT659" s="48"/>
      <c r="BU659" s="48"/>
      <c r="BV659" s="48"/>
      <c r="BW659" s="48"/>
      <c r="BX659" s="48"/>
      <c r="BY659" s="48"/>
      <c r="BZ659" s="48"/>
      <c r="CA659" s="48"/>
      <c r="CB659" s="48"/>
      <c r="CC659" s="48"/>
      <c r="CD659" s="48"/>
      <c r="CE659" s="48"/>
      <c r="CF659" s="48"/>
      <c r="CG659" s="48"/>
      <c r="CH659" s="48"/>
      <c r="CI659" s="48"/>
      <c r="CJ659" s="48"/>
      <c r="CK659" s="48"/>
      <c r="CL659" s="48"/>
      <c r="CM659" s="48"/>
      <c r="CN659" s="48"/>
      <c r="CO659" s="48"/>
      <c r="CP659" s="48"/>
      <c r="CQ659" s="48"/>
      <c r="CR659" s="48"/>
      <c r="CS659" s="48"/>
      <c r="CT659" s="48"/>
      <c r="CU659" s="48"/>
      <c r="CV659" s="48"/>
      <c r="CW659" s="48"/>
      <c r="CX659" s="48"/>
      <c r="CY659" s="48"/>
      <c r="CZ659" s="48"/>
      <c r="DA659" s="48"/>
      <c r="DB659" s="48"/>
      <c r="DC659" s="48"/>
      <c r="DH659" s="48"/>
      <c r="DI659" s="48"/>
      <c r="DJ659" s="48"/>
      <c r="DL659" s="48"/>
      <c r="DM659" s="48"/>
      <c r="DO659" s="48"/>
      <c r="DQ659" s="48"/>
      <c r="EG659" s="48"/>
      <c r="FQ659" s="255"/>
      <c r="FR659" s="255"/>
      <c r="HR659" s="255"/>
    </row>
    <row r="660" spans="1:226" ht="12.5">
      <c r="A660" s="118"/>
      <c r="B660" s="118"/>
      <c r="C660" s="118"/>
      <c r="D660" s="118"/>
      <c r="E660" s="11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c r="AX660" s="48"/>
      <c r="AY660" s="48"/>
      <c r="AZ660" s="48"/>
      <c r="BA660" s="48"/>
      <c r="BB660" s="48"/>
      <c r="BC660" s="48"/>
      <c r="BD660" s="48"/>
      <c r="BE660" s="48"/>
      <c r="BF660" s="48"/>
      <c r="BG660" s="48"/>
      <c r="BH660" s="48"/>
      <c r="BI660" s="48"/>
      <c r="BJ660" s="48"/>
      <c r="BK660" s="48"/>
      <c r="BL660" s="48"/>
      <c r="BM660" s="48"/>
      <c r="BN660" s="48"/>
      <c r="BO660" s="48"/>
      <c r="BP660" s="48"/>
      <c r="BQ660" s="48"/>
      <c r="BR660" s="48"/>
      <c r="BS660" s="48"/>
      <c r="BT660" s="48"/>
      <c r="BU660" s="48"/>
      <c r="BV660" s="48"/>
      <c r="BW660" s="48"/>
      <c r="BX660" s="48"/>
      <c r="BY660" s="48"/>
      <c r="BZ660" s="48"/>
      <c r="CA660" s="48"/>
      <c r="CB660" s="48"/>
      <c r="CC660" s="48"/>
      <c r="CD660" s="48"/>
      <c r="CE660" s="48"/>
      <c r="CF660" s="48"/>
      <c r="CG660" s="48"/>
      <c r="CH660" s="48"/>
      <c r="CI660" s="48"/>
      <c r="CJ660" s="48"/>
      <c r="CK660" s="48"/>
      <c r="CL660" s="48"/>
      <c r="CM660" s="48"/>
      <c r="CN660" s="48"/>
      <c r="CO660" s="48"/>
      <c r="CP660" s="48"/>
      <c r="CQ660" s="48"/>
      <c r="CR660" s="48"/>
      <c r="CS660" s="48"/>
      <c r="CT660" s="48"/>
      <c r="CU660" s="48"/>
      <c r="CV660" s="48"/>
      <c r="CW660" s="48"/>
      <c r="CX660" s="48"/>
      <c r="CY660" s="48"/>
      <c r="CZ660" s="48"/>
      <c r="DA660" s="48"/>
      <c r="DB660" s="48"/>
      <c r="DC660" s="48"/>
      <c r="DH660" s="48"/>
      <c r="DI660" s="48"/>
      <c r="DJ660" s="48"/>
      <c r="DL660" s="48"/>
      <c r="DM660" s="48"/>
      <c r="DO660" s="48"/>
      <c r="DQ660" s="48"/>
      <c r="EG660" s="48"/>
      <c r="FQ660" s="255"/>
      <c r="FR660" s="255"/>
      <c r="HR660" s="255"/>
    </row>
    <row r="661" spans="1:226" ht="12.5">
      <c r="A661" s="118"/>
      <c r="B661" s="118"/>
      <c r="C661" s="118"/>
      <c r="D661" s="118"/>
      <c r="E661" s="11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c r="AX661" s="48"/>
      <c r="AY661" s="48"/>
      <c r="AZ661" s="48"/>
      <c r="BA661" s="48"/>
      <c r="BB661" s="48"/>
      <c r="BC661" s="48"/>
      <c r="BD661" s="48"/>
      <c r="BE661" s="48"/>
      <c r="BF661" s="48"/>
      <c r="BG661" s="48"/>
      <c r="BH661" s="48"/>
      <c r="BI661" s="48"/>
      <c r="BJ661" s="48"/>
      <c r="BK661" s="48"/>
      <c r="BL661" s="48"/>
      <c r="BM661" s="48"/>
      <c r="BN661" s="48"/>
      <c r="BO661" s="48"/>
      <c r="BP661" s="48"/>
      <c r="BQ661" s="48"/>
      <c r="BR661" s="48"/>
      <c r="BS661" s="48"/>
      <c r="BT661" s="48"/>
      <c r="BU661" s="48"/>
      <c r="BV661" s="48"/>
      <c r="BW661" s="48"/>
      <c r="BX661" s="48"/>
      <c r="BY661" s="48"/>
      <c r="BZ661" s="48"/>
      <c r="CA661" s="48"/>
      <c r="CB661" s="48"/>
      <c r="CC661" s="48"/>
      <c r="CD661" s="48"/>
      <c r="CE661" s="48"/>
      <c r="CF661" s="48"/>
      <c r="CG661" s="48"/>
      <c r="CH661" s="48"/>
      <c r="CI661" s="48"/>
      <c r="CJ661" s="48"/>
      <c r="CK661" s="48"/>
      <c r="CL661" s="48"/>
      <c r="CM661" s="48"/>
      <c r="CN661" s="48"/>
      <c r="CO661" s="48"/>
      <c r="CP661" s="48"/>
      <c r="CQ661" s="48"/>
      <c r="CR661" s="48"/>
      <c r="CS661" s="48"/>
      <c r="CT661" s="48"/>
      <c r="CU661" s="48"/>
      <c r="CV661" s="48"/>
      <c r="CW661" s="48"/>
      <c r="CX661" s="48"/>
      <c r="CY661" s="48"/>
      <c r="CZ661" s="48"/>
      <c r="DA661" s="48"/>
      <c r="DB661" s="48"/>
      <c r="DC661" s="48"/>
      <c r="DH661" s="48"/>
      <c r="DI661" s="48"/>
      <c r="DJ661" s="48"/>
      <c r="DL661" s="48"/>
      <c r="DM661" s="48"/>
      <c r="DO661" s="48"/>
      <c r="DQ661" s="48"/>
      <c r="EG661" s="48"/>
      <c r="FQ661" s="255"/>
      <c r="FR661" s="255"/>
      <c r="HR661" s="255"/>
    </row>
    <row r="662" spans="1:226" ht="12.5">
      <c r="A662" s="118"/>
      <c r="B662" s="118"/>
      <c r="C662" s="118"/>
      <c r="D662" s="118"/>
      <c r="E662" s="11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c r="AX662" s="48"/>
      <c r="AY662" s="48"/>
      <c r="AZ662" s="48"/>
      <c r="BA662" s="48"/>
      <c r="BB662" s="48"/>
      <c r="BC662" s="48"/>
      <c r="BD662" s="48"/>
      <c r="BE662" s="48"/>
      <c r="BF662" s="48"/>
      <c r="BG662" s="48"/>
      <c r="BH662" s="48"/>
      <c r="BI662" s="48"/>
      <c r="BJ662" s="48"/>
      <c r="BK662" s="48"/>
      <c r="BL662" s="48"/>
      <c r="BM662" s="48"/>
      <c r="BN662" s="48"/>
      <c r="BO662" s="48"/>
      <c r="BP662" s="48"/>
      <c r="BQ662" s="48"/>
      <c r="BR662" s="48"/>
      <c r="BS662" s="48"/>
      <c r="BT662" s="48"/>
      <c r="BU662" s="48"/>
      <c r="BV662" s="48"/>
      <c r="BW662" s="48"/>
      <c r="BX662" s="48"/>
      <c r="BY662" s="48"/>
      <c r="BZ662" s="48"/>
      <c r="CA662" s="48"/>
      <c r="CB662" s="48"/>
      <c r="CC662" s="48"/>
      <c r="CD662" s="48"/>
      <c r="CE662" s="48"/>
      <c r="CF662" s="48"/>
      <c r="CG662" s="48"/>
      <c r="CH662" s="48"/>
      <c r="CI662" s="48"/>
      <c r="CJ662" s="48"/>
      <c r="CK662" s="48"/>
      <c r="CL662" s="48"/>
      <c r="CM662" s="48"/>
      <c r="CN662" s="48"/>
      <c r="CO662" s="48"/>
      <c r="CP662" s="48"/>
      <c r="CQ662" s="48"/>
      <c r="CR662" s="48"/>
      <c r="CS662" s="48"/>
      <c r="CT662" s="48"/>
      <c r="CU662" s="48"/>
      <c r="CV662" s="48"/>
      <c r="CW662" s="48"/>
      <c r="CX662" s="48"/>
      <c r="CY662" s="48"/>
      <c r="CZ662" s="48"/>
      <c r="DA662" s="48"/>
      <c r="DB662" s="48"/>
      <c r="DC662" s="48"/>
      <c r="DH662" s="48"/>
      <c r="DI662" s="48"/>
      <c r="DJ662" s="48"/>
      <c r="DL662" s="48"/>
      <c r="DM662" s="48"/>
      <c r="DO662" s="48"/>
      <c r="DQ662" s="48"/>
      <c r="EG662" s="48"/>
      <c r="FQ662" s="255"/>
      <c r="FR662" s="255"/>
      <c r="HR662" s="255"/>
    </row>
    <row r="663" spans="1:226" ht="12.5">
      <c r="A663" s="118"/>
      <c r="B663" s="118"/>
      <c r="C663" s="118"/>
      <c r="D663" s="118"/>
      <c r="E663" s="11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c r="AX663" s="48"/>
      <c r="AY663" s="48"/>
      <c r="AZ663" s="48"/>
      <c r="BA663" s="48"/>
      <c r="BB663" s="48"/>
      <c r="BC663" s="48"/>
      <c r="BD663" s="48"/>
      <c r="BE663" s="48"/>
      <c r="BF663" s="48"/>
      <c r="BG663" s="48"/>
      <c r="BH663" s="48"/>
      <c r="BI663" s="48"/>
      <c r="BJ663" s="48"/>
      <c r="BK663" s="48"/>
      <c r="BL663" s="48"/>
      <c r="BM663" s="48"/>
      <c r="BN663" s="48"/>
      <c r="BO663" s="48"/>
      <c r="BP663" s="48"/>
      <c r="BQ663" s="48"/>
      <c r="BR663" s="48"/>
      <c r="BS663" s="48"/>
      <c r="BT663" s="48"/>
      <c r="BU663" s="48"/>
      <c r="BV663" s="48"/>
      <c r="BW663" s="48"/>
      <c r="BX663" s="48"/>
      <c r="BY663" s="48"/>
      <c r="BZ663" s="48"/>
      <c r="CA663" s="48"/>
      <c r="CB663" s="48"/>
      <c r="CC663" s="48"/>
      <c r="CD663" s="48"/>
      <c r="CE663" s="48"/>
      <c r="CF663" s="48"/>
      <c r="CG663" s="48"/>
      <c r="CH663" s="48"/>
      <c r="CI663" s="48"/>
      <c r="CJ663" s="48"/>
      <c r="CK663" s="48"/>
      <c r="CL663" s="48"/>
      <c r="CM663" s="48"/>
      <c r="CN663" s="48"/>
      <c r="CO663" s="48"/>
      <c r="CP663" s="48"/>
      <c r="CQ663" s="48"/>
      <c r="CR663" s="48"/>
      <c r="CS663" s="48"/>
      <c r="CT663" s="48"/>
      <c r="CU663" s="48"/>
      <c r="CV663" s="48"/>
      <c r="CW663" s="48"/>
      <c r="CX663" s="48"/>
      <c r="CY663" s="48"/>
      <c r="CZ663" s="48"/>
      <c r="DA663" s="48"/>
      <c r="DB663" s="48"/>
      <c r="DC663" s="48"/>
      <c r="DH663" s="48"/>
      <c r="DI663" s="48"/>
      <c r="DJ663" s="48"/>
      <c r="DL663" s="48"/>
      <c r="DM663" s="48"/>
      <c r="DO663" s="48"/>
      <c r="DQ663" s="48"/>
      <c r="EG663" s="48"/>
      <c r="FQ663" s="255"/>
      <c r="FR663" s="255"/>
      <c r="HR663" s="255"/>
    </row>
    <row r="664" spans="1:226" ht="12.5">
      <c r="A664" s="118"/>
      <c r="B664" s="118"/>
      <c r="C664" s="118"/>
      <c r="D664" s="118"/>
      <c r="E664" s="11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c r="AX664" s="48"/>
      <c r="AY664" s="48"/>
      <c r="AZ664" s="48"/>
      <c r="BA664" s="48"/>
      <c r="BB664" s="48"/>
      <c r="BC664" s="48"/>
      <c r="BD664" s="48"/>
      <c r="BE664" s="48"/>
      <c r="BF664" s="48"/>
      <c r="BG664" s="48"/>
      <c r="BH664" s="48"/>
      <c r="BI664" s="48"/>
      <c r="BJ664" s="48"/>
      <c r="BK664" s="48"/>
      <c r="BL664" s="48"/>
      <c r="BM664" s="48"/>
      <c r="BN664" s="48"/>
      <c r="BO664" s="48"/>
      <c r="BP664" s="48"/>
      <c r="BQ664" s="48"/>
      <c r="BR664" s="48"/>
      <c r="BS664" s="48"/>
      <c r="BT664" s="48"/>
      <c r="BU664" s="48"/>
      <c r="BV664" s="48"/>
      <c r="BW664" s="48"/>
      <c r="BX664" s="48"/>
      <c r="BY664" s="48"/>
      <c r="BZ664" s="48"/>
      <c r="CA664" s="48"/>
      <c r="CB664" s="48"/>
      <c r="CC664" s="48"/>
      <c r="CD664" s="48"/>
      <c r="CE664" s="48"/>
      <c r="CF664" s="48"/>
      <c r="CG664" s="48"/>
      <c r="CH664" s="48"/>
      <c r="CI664" s="48"/>
      <c r="CJ664" s="48"/>
      <c r="CK664" s="48"/>
      <c r="CL664" s="48"/>
      <c r="CM664" s="48"/>
      <c r="CN664" s="48"/>
      <c r="CO664" s="48"/>
      <c r="CP664" s="48"/>
      <c r="CQ664" s="48"/>
      <c r="CR664" s="48"/>
      <c r="CS664" s="48"/>
      <c r="CT664" s="48"/>
      <c r="CU664" s="48"/>
      <c r="CV664" s="48"/>
      <c r="CW664" s="48"/>
      <c r="CX664" s="48"/>
      <c r="CY664" s="48"/>
      <c r="CZ664" s="48"/>
      <c r="DA664" s="48"/>
      <c r="DB664" s="48"/>
      <c r="DC664" s="48"/>
      <c r="DH664" s="48"/>
      <c r="DI664" s="48"/>
      <c r="DJ664" s="48"/>
      <c r="DL664" s="48"/>
      <c r="DM664" s="48"/>
      <c r="DO664" s="48"/>
      <c r="DQ664" s="48"/>
      <c r="EG664" s="48"/>
      <c r="FQ664" s="255"/>
      <c r="FR664" s="255"/>
      <c r="HR664" s="255"/>
    </row>
    <row r="665" spans="1:226" ht="12.5">
      <c r="A665" s="118"/>
      <c r="B665" s="118"/>
      <c r="C665" s="118"/>
      <c r="D665" s="118"/>
      <c r="E665" s="11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c r="AX665" s="48"/>
      <c r="AY665" s="48"/>
      <c r="AZ665" s="48"/>
      <c r="BA665" s="48"/>
      <c r="BB665" s="48"/>
      <c r="BC665" s="48"/>
      <c r="BD665" s="48"/>
      <c r="BE665" s="48"/>
      <c r="BF665" s="48"/>
      <c r="BG665" s="48"/>
      <c r="BH665" s="48"/>
      <c r="BI665" s="48"/>
      <c r="BJ665" s="48"/>
      <c r="BK665" s="48"/>
      <c r="BL665" s="48"/>
      <c r="BM665" s="48"/>
      <c r="BN665" s="48"/>
      <c r="BO665" s="48"/>
      <c r="BP665" s="48"/>
      <c r="BQ665" s="48"/>
      <c r="BR665" s="48"/>
      <c r="BS665" s="48"/>
      <c r="BT665" s="48"/>
      <c r="BU665" s="48"/>
      <c r="BV665" s="48"/>
      <c r="BW665" s="48"/>
      <c r="BX665" s="48"/>
      <c r="BY665" s="48"/>
      <c r="BZ665" s="48"/>
      <c r="CA665" s="48"/>
      <c r="CB665" s="48"/>
      <c r="CC665" s="48"/>
      <c r="CD665" s="48"/>
      <c r="CE665" s="48"/>
      <c r="CF665" s="48"/>
      <c r="CG665" s="48"/>
      <c r="CH665" s="48"/>
      <c r="CI665" s="48"/>
      <c r="CJ665" s="48"/>
      <c r="CK665" s="48"/>
      <c r="CL665" s="48"/>
      <c r="CM665" s="48"/>
      <c r="CN665" s="48"/>
      <c r="CO665" s="48"/>
      <c r="CP665" s="48"/>
      <c r="CQ665" s="48"/>
      <c r="CR665" s="48"/>
      <c r="CS665" s="48"/>
      <c r="CT665" s="48"/>
      <c r="CU665" s="48"/>
      <c r="CV665" s="48"/>
      <c r="CW665" s="48"/>
      <c r="CX665" s="48"/>
      <c r="CY665" s="48"/>
      <c r="CZ665" s="48"/>
      <c r="DA665" s="48"/>
      <c r="DB665" s="48"/>
      <c r="DC665" s="48"/>
      <c r="DH665" s="48"/>
      <c r="DI665" s="48"/>
      <c r="DJ665" s="48"/>
      <c r="DL665" s="48"/>
      <c r="DM665" s="48"/>
      <c r="DO665" s="48"/>
      <c r="DQ665" s="48"/>
      <c r="EG665" s="48"/>
      <c r="FQ665" s="255"/>
      <c r="FR665" s="255"/>
      <c r="HR665" s="255"/>
    </row>
    <row r="666" spans="1:226" ht="12.5">
      <c r="A666" s="118"/>
      <c r="B666" s="118"/>
      <c r="C666" s="118"/>
      <c r="D666" s="118"/>
      <c r="E666" s="11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c r="AX666" s="48"/>
      <c r="AY666" s="48"/>
      <c r="AZ666" s="48"/>
      <c r="BA666" s="48"/>
      <c r="BB666" s="48"/>
      <c r="BC666" s="48"/>
      <c r="BD666" s="48"/>
      <c r="BE666" s="48"/>
      <c r="BF666" s="48"/>
      <c r="BG666" s="48"/>
      <c r="BH666" s="48"/>
      <c r="BI666" s="48"/>
      <c r="BJ666" s="48"/>
      <c r="BK666" s="48"/>
      <c r="BL666" s="48"/>
      <c r="BM666" s="48"/>
      <c r="BN666" s="48"/>
      <c r="BO666" s="48"/>
      <c r="BP666" s="48"/>
      <c r="BQ666" s="48"/>
      <c r="BR666" s="48"/>
      <c r="BS666" s="48"/>
      <c r="BT666" s="48"/>
      <c r="BU666" s="48"/>
      <c r="BV666" s="48"/>
      <c r="BW666" s="48"/>
      <c r="BX666" s="48"/>
      <c r="BY666" s="48"/>
      <c r="BZ666" s="48"/>
      <c r="CA666" s="48"/>
      <c r="CB666" s="48"/>
      <c r="CC666" s="48"/>
      <c r="CD666" s="48"/>
      <c r="CE666" s="48"/>
      <c r="CF666" s="48"/>
      <c r="CG666" s="48"/>
      <c r="CH666" s="48"/>
      <c r="CI666" s="48"/>
      <c r="CJ666" s="48"/>
      <c r="CK666" s="48"/>
      <c r="CL666" s="48"/>
      <c r="CM666" s="48"/>
      <c r="CN666" s="48"/>
      <c r="CO666" s="48"/>
      <c r="CP666" s="48"/>
      <c r="CQ666" s="48"/>
      <c r="CR666" s="48"/>
      <c r="CS666" s="48"/>
      <c r="CT666" s="48"/>
      <c r="CU666" s="48"/>
      <c r="CV666" s="48"/>
      <c r="CW666" s="48"/>
      <c r="CX666" s="48"/>
      <c r="CY666" s="48"/>
      <c r="CZ666" s="48"/>
      <c r="DA666" s="48"/>
      <c r="DB666" s="48"/>
      <c r="DC666" s="48"/>
      <c r="DH666" s="48"/>
      <c r="DI666" s="48"/>
      <c r="DJ666" s="48"/>
      <c r="DL666" s="48"/>
      <c r="DM666" s="48"/>
      <c r="DO666" s="48"/>
      <c r="DQ666" s="48"/>
      <c r="EG666" s="48"/>
      <c r="FQ666" s="255"/>
      <c r="FR666" s="255"/>
      <c r="HR666" s="255"/>
    </row>
    <row r="667" spans="1:226" ht="12.5">
      <c r="A667" s="118"/>
      <c r="B667" s="118"/>
      <c r="C667" s="118"/>
      <c r="D667" s="118"/>
      <c r="E667" s="11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c r="AX667" s="48"/>
      <c r="AY667" s="48"/>
      <c r="AZ667" s="48"/>
      <c r="BA667" s="48"/>
      <c r="BB667" s="48"/>
      <c r="BC667" s="48"/>
      <c r="BD667" s="48"/>
      <c r="BE667" s="48"/>
      <c r="BF667" s="48"/>
      <c r="BG667" s="48"/>
      <c r="BH667" s="48"/>
      <c r="BI667" s="48"/>
      <c r="BJ667" s="48"/>
      <c r="BK667" s="48"/>
      <c r="BL667" s="48"/>
      <c r="BM667" s="48"/>
      <c r="BN667" s="48"/>
      <c r="BO667" s="48"/>
      <c r="BP667" s="48"/>
      <c r="BQ667" s="48"/>
      <c r="BR667" s="48"/>
      <c r="BS667" s="48"/>
      <c r="BT667" s="48"/>
      <c r="BU667" s="48"/>
      <c r="BV667" s="48"/>
      <c r="BW667" s="48"/>
      <c r="BX667" s="48"/>
      <c r="BY667" s="48"/>
      <c r="BZ667" s="48"/>
      <c r="CA667" s="48"/>
      <c r="CB667" s="48"/>
      <c r="CC667" s="48"/>
      <c r="CD667" s="48"/>
      <c r="CE667" s="48"/>
      <c r="CF667" s="48"/>
      <c r="CG667" s="48"/>
      <c r="CH667" s="48"/>
      <c r="CI667" s="48"/>
      <c r="CJ667" s="48"/>
      <c r="CK667" s="48"/>
      <c r="CL667" s="48"/>
      <c r="CM667" s="48"/>
      <c r="CN667" s="48"/>
      <c r="CO667" s="48"/>
      <c r="CP667" s="48"/>
      <c r="CQ667" s="48"/>
      <c r="CR667" s="48"/>
      <c r="CS667" s="48"/>
      <c r="CT667" s="48"/>
      <c r="CU667" s="48"/>
      <c r="CV667" s="48"/>
      <c r="CW667" s="48"/>
      <c r="CX667" s="48"/>
      <c r="CY667" s="48"/>
      <c r="CZ667" s="48"/>
      <c r="DA667" s="48"/>
      <c r="DB667" s="48"/>
      <c r="DC667" s="48"/>
      <c r="DH667" s="48"/>
      <c r="DI667" s="48"/>
      <c r="DJ667" s="48"/>
      <c r="DL667" s="48"/>
      <c r="DM667" s="48"/>
      <c r="DO667" s="48"/>
      <c r="DQ667" s="48"/>
      <c r="EG667" s="48"/>
      <c r="FQ667" s="255"/>
      <c r="FR667" s="255"/>
      <c r="HR667" s="255"/>
    </row>
    <row r="668" spans="1:226" ht="12.5">
      <c r="A668" s="118"/>
      <c r="B668" s="118"/>
      <c r="C668" s="118"/>
      <c r="D668" s="118"/>
      <c r="E668" s="11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c r="AX668" s="48"/>
      <c r="AY668" s="48"/>
      <c r="AZ668" s="48"/>
      <c r="BA668" s="48"/>
      <c r="BB668" s="48"/>
      <c r="BC668" s="48"/>
      <c r="BD668" s="48"/>
      <c r="BE668" s="48"/>
      <c r="BF668" s="48"/>
      <c r="BG668" s="48"/>
      <c r="BH668" s="48"/>
      <c r="BI668" s="48"/>
      <c r="BJ668" s="48"/>
      <c r="BK668" s="48"/>
      <c r="BL668" s="48"/>
      <c r="BM668" s="48"/>
      <c r="BN668" s="48"/>
      <c r="BO668" s="48"/>
      <c r="BP668" s="48"/>
      <c r="BQ668" s="48"/>
      <c r="BR668" s="48"/>
      <c r="BS668" s="48"/>
      <c r="BT668" s="48"/>
      <c r="BU668" s="48"/>
      <c r="BV668" s="48"/>
      <c r="BW668" s="48"/>
      <c r="BX668" s="48"/>
      <c r="BY668" s="48"/>
      <c r="BZ668" s="48"/>
      <c r="CA668" s="48"/>
      <c r="CB668" s="48"/>
      <c r="CC668" s="48"/>
      <c r="CD668" s="48"/>
      <c r="CE668" s="48"/>
      <c r="CF668" s="48"/>
      <c r="CG668" s="48"/>
      <c r="CH668" s="48"/>
      <c r="CI668" s="48"/>
      <c r="CJ668" s="48"/>
      <c r="CK668" s="48"/>
      <c r="CL668" s="48"/>
      <c r="CM668" s="48"/>
      <c r="CN668" s="48"/>
      <c r="CO668" s="48"/>
      <c r="CP668" s="48"/>
      <c r="CQ668" s="48"/>
      <c r="CR668" s="48"/>
      <c r="CS668" s="48"/>
      <c r="CT668" s="48"/>
      <c r="CU668" s="48"/>
      <c r="CV668" s="48"/>
      <c r="CW668" s="48"/>
      <c r="CX668" s="48"/>
      <c r="CY668" s="48"/>
      <c r="CZ668" s="48"/>
      <c r="DA668" s="48"/>
      <c r="DB668" s="48"/>
      <c r="DC668" s="48"/>
      <c r="DH668" s="48"/>
      <c r="DI668" s="48"/>
      <c r="DJ668" s="48"/>
      <c r="DL668" s="48"/>
      <c r="DM668" s="48"/>
      <c r="DO668" s="48"/>
      <c r="DQ668" s="48"/>
      <c r="EG668" s="48"/>
      <c r="FQ668" s="255"/>
      <c r="FR668" s="255"/>
      <c r="HR668" s="255"/>
    </row>
    <row r="669" spans="1:226" ht="12.5">
      <c r="A669" s="118"/>
      <c r="B669" s="118"/>
      <c r="C669" s="118"/>
      <c r="D669" s="118"/>
      <c r="E669" s="11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c r="AX669" s="48"/>
      <c r="AY669" s="48"/>
      <c r="AZ669" s="48"/>
      <c r="BA669" s="48"/>
      <c r="BB669" s="48"/>
      <c r="BC669" s="48"/>
      <c r="BD669" s="48"/>
      <c r="BE669" s="48"/>
      <c r="BF669" s="48"/>
      <c r="BG669" s="48"/>
      <c r="BH669" s="48"/>
      <c r="BI669" s="48"/>
      <c r="BJ669" s="48"/>
      <c r="BK669" s="48"/>
      <c r="BL669" s="48"/>
      <c r="BM669" s="48"/>
      <c r="BN669" s="48"/>
      <c r="BO669" s="48"/>
      <c r="BP669" s="48"/>
      <c r="BQ669" s="48"/>
      <c r="BR669" s="48"/>
      <c r="BS669" s="48"/>
      <c r="BT669" s="48"/>
      <c r="BU669" s="48"/>
      <c r="BV669" s="48"/>
      <c r="BW669" s="48"/>
      <c r="BX669" s="48"/>
      <c r="BY669" s="48"/>
      <c r="BZ669" s="48"/>
      <c r="CA669" s="48"/>
      <c r="CB669" s="48"/>
      <c r="CC669" s="48"/>
      <c r="CD669" s="48"/>
      <c r="CE669" s="48"/>
      <c r="CF669" s="48"/>
      <c r="CG669" s="48"/>
      <c r="CH669" s="48"/>
      <c r="CI669" s="48"/>
      <c r="CJ669" s="48"/>
      <c r="CK669" s="48"/>
      <c r="CL669" s="48"/>
      <c r="CM669" s="48"/>
      <c r="CN669" s="48"/>
      <c r="CO669" s="48"/>
      <c r="CP669" s="48"/>
      <c r="CQ669" s="48"/>
      <c r="CR669" s="48"/>
      <c r="CS669" s="48"/>
      <c r="CT669" s="48"/>
      <c r="CU669" s="48"/>
      <c r="CV669" s="48"/>
      <c r="CW669" s="48"/>
      <c r="CX669" s="48"/>
      <c r="CY669" s="48"/>
      <c r="CZ669" s="48"/>
      <c r="DA669" s="48"/>
      <c r="DB669" s="48"/>
      <c r="DC669" s="48"/>
      <c r="DH669" s="48"/>
      <c r="DI669" s="48"/>
      <c r="DJ669" s="48"/>
      <c r="DL669" s="48"/>
      <c r="DM669" s="48"/>
      <c r="DO669" s="48"/>
      <c r="DQ669" s="48"/>
      <c r="EG669" s="48"/>
      <c r="FQ669" s="255"/>
      <c r="FR669" s="255"/>
      <c r="HR669" s="255"/>
    </row>
    <row r="670" spans="1:226" ht="12.5">
      <c r="A670" s="118"/>
      <c r="B670" s="118"/>
      <c r="C670" s="118"/>
      <c r="D670" s="118"/>
      <c r="E670" s="11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c r="AX670" s="48"/>
      <c r="AY670" s="48"/>
      <c r="AZ670" s="48"/>
      <c r="BA670" s="48"/>
      <c r="BB670" s="48"/>
      <c r="BC670" s="48"/>
      <c r="BD670" s="48"/>
      <c r="BE670" s="48"/>
      <c r="BF670" s="48"/>
      <c r="BG670" s="48"/>
      <c r="BH670" s="48"/>
      <c r="BI670" s="48"/>
      <c r="BJ670" s="48"/>
      <c r="BK670" s="48"/>
      <c r="BL670" s="48"/>
      <c r="BM670" s="48"/>
      <c r="BN670" s="48"/>
      <c r="BO670" s="48"/>
      <c r="BP670" s="48"/>
      <c r="BQ670" s="48"/>
      <c r="BR670" s="48"/>
      <c r="BS670" s="48"/>
      <c r="BT670" s="48"/>
      <c r="BU670" s="48"/>
      <c r="BV670" s="48"/>
      <c r="BW670" s="48"/>
      <c r="BX670" s="48"/>
      <c r="BY670" s="48"/>
      <c r="BZ670" s="48"/>
      <c r="CA670" s="48"/>
      <c r="CB670" s="48"/>
      <c r="CC670" s="48"/>
      <c r="CD670" s="48"/>
      <c r="CE670" s="48"/>
      <c r="CF670" s="48"/>
      <c r="CG670" s="48"/>
      <c r="CH670" s="48"/>
      <c r="CI670" s="48"/>
      <c r="CJ670" s="48"/>
      <c r="CK670" s="48"/>
      <c r="CL670" s="48"/>
      <c r="CM670" s="48"/>
      <c r="CN670" s="48"/>
      <c r="CO670" s="48"/>
      <c r="CP670" s="48"/>
      <c r="CQ670" s="48"/>
      <c r="CR670" s="48"/>
      <c r="CS670" s="48"/>
      <c r="CT670" s="48"/>
      <c r="CU670" s="48"/>
      <c r="CV670" s="48"/>
      <c r="CW670" s="48"/>
      <c r="CX670" s="48"/>
      <c r="CY670" s="48"/>
      <c r="CZ670" s="48"/>
      <c r="DA670" s="48"/>
      <c r="DB670" s="48"/>
      <c r="DC670" s="48"/>
      <c r="DH670" s="48"/>
      <c r="DI670" s="48"/>
      <c r="DJ670" s="48"/>
      <c r="DL670" s="48"/>
      <c r="DM670" s="48"/>
      <c r="DO670" s="48"/>
      <c r="DQ670" s="48"/>
      <c r="EG670" s="48"/>
      <c r="FQ670" s="255"/>
      <c r="FR670" s="255"/>
      <c r="HR670" s="255"/>
    </row>
    <row r="671" spans="1:226" ht="12.5">
      <c r="A671" s="118"/>
      <c r="B671" s="118"/>
      <c r="C671" s="118"/>
      <c r="D671" s="118"/>
      <c r="E671" s="11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c r="AX671" s="48"/>
      <c r="AY671" s="48"/>
      <c r="AZ671" s="48"/>
      <c r="BA671" s="48"/>
      <c r="BB671" s="48"/>
      <c r="BC671" s="48"/>
      <c r="BD671" s="48"/>
      <c r="BE671" s="48"/>
      <c r="BF671" s="48"/>
      <c r="BG671" s="48"/>
      <c r="BH671" s="48"/>
      <c r="BI671" s="48"/>
      <c r="BJ671" s="48"/>
      <c r="BK671" s="48"/>
      <c r="BL671" s="48"/>
      <c r="BM671" s="48"/>
      <c r="BN671" s="48"/>
      <c r="BO671" s="48"/>
      <c r="BP671" s="48"/>
      <c r="BQ671" s="48"/>
      <c r="BR671" s="48"/>
      <c r="BS671" s="48"/>
      <c r="BT671" s="48"/>
      <c r="BU671" s="48"/>
      <c r="BV671" s="48"/>
      <c r="BW671" s="48"/>
      <c r="BX671" s="48"/>
      <c r="BY671" s="48"/>
      <c r="BZ671" s="48"/>
      <c r="CA671" s="48"/>
      <c r="CB671" s="48"/>
      <c r="CC671" s="48"/>
      <c r="CD671" s="48"/>
      <c r="CE671" s="48"/>
      <c r="CF671" s="48"/>
      <c r="CG671" s="48"/>
      <c r="CH671" s="48"/>
      <c r="CI671" s="48"/>
      <c r="CJ671" s="48"/>
      <c r="CK671" s="48"/>
      <c r="CL671" s="48"/>
      <c r="CM671" s="48"/>
      <c r="CN671" s="48"/>
      <c r="CO671" s="48"/>
      <c r="CP671" s="48"/>
      <c r="CQ671" s="48"/>
      <c r="CR671" s="48"/>
      <c r="CS671" s="48"/>
      <c r="CT671" s="48"/>
      <c r="CU671" s="48"/>
      <c r="CV671" s="48"/>
      <c r="CW671" s="48"/>
      <c r="CX671" s="48"/>
      <c r="CY671" s="48"/>
      <c r="CZ671" s="48"/>
      <c r="DA671" s="48"/>
      <c r="DB671" s="48"/>
      <c r="DC671" s="48"/>
      <c r="DH671" s="48"/>
      <c r="DI671" s="48"/>
      <c r="DJ671" s="48"/>
      <c r="DL671" s="48"/>
      <c r="DM671" s="48"/>
      <c r="DO671" s="48"/>
      <c r="DQ671" s="48"/>
      <c r="EG671" s="48"/>
      <c r="FQ671" s="255"/>
      <c r="FR671" s="255"/>
      <c r="HR671" s="255"/>
    </row>
    <row r="672" spans="1:226" ht="12.5">
      <c r="A672" s="118"/>
      <c r="B672" s="118"/>
      <c r="C672" s="118"/>
      <c r="D672" s="118"/>
      <c r="E672" s="11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c r="AX672" s="48"/>
      <c r="AY672" s="48"/>
      <c r="AZ672" s="48"/>
      <c r="BA672" s="48"/>
      <c r="BB672" s="48"/>
      <c r="BC672" s="48"/>
      <c r="BD672" s="48"/>
      <c r="BE672" s="48"/>
      <c r="BF672" s="48"/>
      <c r="BG672" s="48"/>
      <c r="BH672" s="48"/>
      <c r="BI672" s="48"/>
      <c r="BJ672" s="48"/>
      <c r="BK672" s="48"/>
      <c r="BL672" s="48"/>
      <c r="BM672" s="48"/>
      <c r="BN672" s="48"/>
      <c r="BO672" s="48"/>
      <c r="BP672" s="48"/>
      <c r="BQ672" s="48"/>
      <c r="BR672" s="48"/>
      <c r="BS672" s="48"/>
      <c r="BT672" s="48"/>
      <c r="BU672" s="48"/>
      <c r="BV672" s="48"/>
      <c r="BW672" s="48"/>
      <c r="BX672" s="48"/>
      <c r="BY672" s="48"/>
      <c r="BZ672" s="48"/>
      <c r="CA672" s="48"/>
      <c r="CB672" s="48"/>
      <c r="CC672" s="48"/>
      <c r="CD672" s="48"/>
      <c r="CE672" s="48"/>
      <c r="CF672" s="48"/>
      <c r="CG672" s="48"/>
      <c r="CH672" s="48"/>
      <c r="CI672" s="48"/>
      <c r="CJ672" s="48"/>
      <c r="CK672" s="48"/>
      <c r="CL672" s="48"/>
      <c r="CM672" s="48"/>
      <c r="CN672" s="48"/>
      <c r="CO672" s="48"/>
      <c r="CP672" s="48"/>
      <c r="CQ672" s="48"/>
      <c r="CR672" s="48"/>
      <c r="CS672" s="48"/>
      <c r="CT672" s="48"/>
      <c r="CU672" s="48"/>
      <c r="CV672" s="48"/>
      <c r="CW672" s="48"/>
      <c r="CX672" s="48"/>
      <c r="CY672" s="48"/>
      <c r="CZ672" s="48"/>
      <c r="DA672" s="48"/>
      <c r="DB672" s="48"/>
      <c r="DC672" s="48"/>
      <c r="DH672" s="48"/>
      <c r="DI672" s="48"/>
      <c r="DJ672" s="48"/>
      <c r="DL672" s="48"/>
      <c r="DM672" s="48"/>
      <c r="DO672" s="48"/>
      <c r="DQ672" s="48"/>
      <c r="EG672" s="48"/>
      <c r="FQ672" s="255"/>
      <c r="FR672" s="255"/>
      <c r="HR672" s="255"/>
    </row>
    <row r="673" spans="1:226" ht="12.5">
      <c r="A673" s="118"/>
      <c r="B673" s="118"/>
      <c r="C673" s="118"/>
      <c r="D673" s="118"/>
      <c r="E673" s="11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c r="AX673" s="48"/>
      <c r="AY673" s="48"/>
      <c r="AZ673" s="48"/>
      <c r="BA673" s="48"/>
      <c r="BB673" s="48"/>
      <c r="BC673" s="48"/>
      <c r="BD673" s="48"/>
      <c r="BE673" s="48"/>
      <c r="BF673" s="48"/>
      <c r="BG673" s="48"/>
      <c r="BH673" s="48"/>
      <c r="BI673" s="48"/>
      <c r="BJ673" s="48"/>
      <c r="BK673" s="48"/>
      <c r="BL673" s="48"/>
      <c r="BM673" s="48"/>
      <c r="BN673" s="48"/>
      <c r="BO673" s="48"/>
      <c r="BP673" s="48"/>
      <c r="BQ673" s="48"/>
      <c r="BR673" s="48"/>
      <c r="BS673" s="48"/>
      <c r="BT673" s="48"/>
      <c r="BU673" s="48"/>
      <c r="BV673" s="48"/>
      <c r="BW673" s="48"/>
      <c r="BX673" s="48"/>
      <c r="BY673" s="48"/>
      <c r="BZ673" s="48"/>
      <c r="CA673" s="48"/>
      <c r="CB673" s="48"/>
      <c r="CC673" s="48"/>
      <c r="CD673" s="48"/>
      <c r="CE673" s="48"/>
      <c r="CF673" s="48"/>
      <c r="CG673" s="48"/>
      <c r="CH673" s="48"/>
      <c r="CI673" s="48"/>
      <c r="CJ673" s="48"/>
      <c r="CK673" s="48"/>
      <c r="CL673" s="48"/>
      <c r="CM673" s="48"/>
      <c r="CN673" s="48"/>
      <c r="CO673" s="48"/>
      <c r="CP673" s="48"/>
      <c r="CQ673" s="48"/>
      <c r="CR673" s="48"/>
      <c r="CS673" s="48"/>
      <c r="CT673" s="48"/>
      <c r="CU673" s="48"/>
      <c r="CV673" s="48"/>
      <c r="CW673" s="48"/>
      <c r="CX673" s="48"/>
      <c r="CY673" s="48"/>
      <c r="CZ673" s="48"/>
      <c r="DA673" s="48"/>
      <c r="DB673" s="48"/>
      <c r="DC673" s="48"/>
      <c r="DH673" s="48"/>
      <c r="DI673" s="48"/>
      <c r="DJ673" s="48"/>
      <c r="DL673" s="48"/>
      <c r="DM673" s="48"/>
      <c r="DO673" s="48"/>
      <c r="DQ673" s="48"/>
      <c r="EG673" s="48"/>
      <c r="FQ673" s="255"/>
      <c r="FR673" s="255"/>
      <c r="HR673" s="255"/>
    </row>
    <row r="674" spans="1:226" ht="12.5">
      <c r="A674" s="118"/>
      <c r="B674" s="118"/>
      <c r="C674" s="118"/>
      <c r="D674" s="118"/>
      <c r="E674" s="11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c r="AX674" s="48"/>
      <c r="AY674" s="48"/>
      <c r="AZ674" s="48"/>
      <c r="BA674" s="48"/>
      <c r="BB674" s="48"/>
      <c r="BC674" s="48"/>
      <c r="BD674" s="48"/>
      <c r="BE674" s="48"/>
      <c r="BF674" s="48"/>
      <c r="BG674" s="48"/>
      <c r="BH674" s="48"/>
      <c r="BI674" s="48"/>
      <c r="BJ674" s="48"/>
      <c r="BK674" s="48"/>
      <c r="BL674" s="48"/>
      <c r="BM674" s="48"/>
      <c r="BN674" s="48"/>
      <c r="BO674" s="48"/>
      <c r="BP674" s="48"/>
      <c r="BQ674" s="48"/>
      <c r="BR674" s="48"/>
      <c r="BS674" s="48"/>
      <c r="BT674" s="48"/>
      <c r="BU674" s="48"/>
      <c r="BV674" s="48"/>
      <c r="BW674" s="48"/>
      <c r="BX674" s="48"/>
      <c r="BY674" s="48"/>
      <c r="BZ674" s="48"/>
      <c r="CA674" s="48"/>
      <c r="CB674" s="48"/>
      <c r="CC674" s="48"/>
      <c r="CD674" s="48"/>
      <c r="CE674" s="48"/>
      <c r="CF674" s="48"/>
      <c r="CG674" s="48"/>
      <c r="CH674" s="48"/>
      <c r="CI674" s="48"/>
      <c r="CJ674" s="48"/>
      <c r="CK674" s="48"/>
      <c r="CL674" s="48"/>
      <c r="CM674" s="48"/>
      <c r="CN674" s="48"/>
      <c r="CO674" s="48"/>
      <c r="CP674" s="48"/>
      <c r="CQ674" s="48"/>
      <c r="CR674" s="48"/>
      <c r="CS674" s="48"/>
      <c r="CT674" s="48"/>
      <c r="CU674" s="48"/>
      <c r="CV674" s="48"/>
      <c r="CW674" s="48"/>
      <c r="CX674" s="48"/>
      <c r="CY674" s="48"/>
      <c r="CZ674" s="48"/>
      <c r="DA674" s="48"/>
      <c r="DB674" s="48"/>
      <c r="DC674" s="48"/>
      <c r="DH674" s="48"/>
      <c r="DI674" s="48"/>
      <c r="DJ674" s="48"/>
      <c r="DL674" s="48"/>
      <c r="DM674" s="48"/>
      <c r="DO674" s="48"/>
      <c r="DQ674" s="48"/>
      <c r="EG674" s="48"/>
      <c r="FQ674" s="255"/>
      <c r="FR674" s="255"/>
      <c r="HR674" s="255"/>
    </row>
    <row r="675" spans="1:226" ht="12.5">
      <c r="A675" s="118"/>
      <c r="B675" s="118"/>
      <c r="C675" s="118"/>
      <c r="D675" s="118"/>
      <c r="E675" s="11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c r="AX675" s="48"/>
      <c r="AY675" s="48"/>
      <c r="AZ675" s="48"/>
      <c r="BA675" s="48"/>
      <c r="BB675" s="48"/>
      <c r="BC675" s="48"/>
      <c r="BD675" s="48"/>
      <c r="BE675" s="48"/>
      <c r="BF675" s="48"/>
      <c r="BG675" s="48"/>
      <c r="BH675" s="48"/>
      <c r="BI675" s="48"/>
      <c r="BJ675" s="48"/>
      <c r="BK675" s="48"/>
      <c r="BL675" s="48"/>
      <c r="BM675" s="48"/>
      <c r="BN675" s="48"/>
      <c r="BO675" s="48"/>
      <c r="BP675" s="48"/>
      <c r="BQ675" s="48"/>
      <c r="BR675" s="48"/>
      <c r="BS675" s="48"/>
      <c r="BT675" s="48"/>
      <c r="BU675" s="48"/>
      <c r="BV675" s="48"/>
      <c r="BW675" s="48"/>
      <c r="BX675" s="48"/>
      <c r="BY675" s="48"/>
      <c r="BZ675" s="48"/>
      <c r="CA675" s="48"/>
      <c r="CB675" s="48"/>
      <c r="CC675" s="48"/>
      <c r="CD675" s="48"/>
      <c r="CE675" s="48"/>
      <c r="CF675" s="48"/>
      <c r="CG675" s="48"/>
      <c r="CH675" s="48"/>
      <c r="CI675" s="48"/>
      <c r="CJ675" s="48"/>
      <c r="CK675" s="48"/>
      <c r="CL675" s="48"/>
      <c r="CM675" s="48"/>
      <c r="CN675" s="48"/>
      <c r="CO675" s="48"/>
      <c r="CP675" s="48"/>
      <c r="CQ675" s="48"/>
      <c r="CR675" s="48"/>
      <c r="CS675" s="48"/>
      <c r="CT675" s="48"/>
      <c r="CU675" s="48"/>
      <c r="CV675" s="48"/>
      <c r="CW675" s="48"/>
      <c r="CX675" s="48"/>
      <c r="CY675" s="48"/>
      <c r="CZ675" s="48"/>
      <c r="DA675" s="48"/>
      <c r="DB675" s="48"/>
      <c r="DC675" s="48"/>
      <c r="DH675" s="48"/>
      <c r="DI675" s="48"/>
      <c r="DJ675" s="48"/>
      <c r="DL675" s="48"/>
      <c r="DM675" s="48"/>
      <c r="DO675" s="48"/>
      <c r="DQ675" s="48"/>
      <c r="EG675" s="48"/>
      <c r="FQ675" s="255"/>
      <c r="FR675" s="255"/>
      <c r="HR675" s="255"/>
    </row>
    <row r="676" spans="1:226" ht="12.5">
      <c r="A676" s="118"/>
      <c r="B676" s="118"/>
      <c r="C676" s="118"/>
      <c r="D676" s="118"/>
      <c r="E676" s="11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c r="AX676" s="48"/>
      <c r="AY676" s="48"/>
      <c r="AZ676" s="48"/>
      <c r="BA676" s="48"/>
      <c r="BB676" s="48"/>
      <c r="BC676" s="48"/>
      <c r="BD676" s="48"/>
      <c r="BE676" s="48"/>
      <c r="BF676" s="48"/>
      <c r="BG676" s="48"/>
      <c r="BH676" s="48"/>
      <c r="BI676" s="48"/>
      <c r="BJ676" s="48"/>
      <c r="BK676" s="48"/>
      <c r="BL676" s="48"/>
      <c r="BM676" s="48"/>
      <c r="BN676" s="48"/>
      <c r="BO676" s="48"/>
      <c r="BP676" s="48"/>
      <c r="BQ676" s="48"/>
      <c r="BR676" s="48"/>
      <c r="BS676" s="48"/>
      <c r="BT676" s="48"/>
      <c r="BU676" s="48"/>
      <c r="BV676" s="48"/>
      <c r="BW676" s="48"/>
      <c r="BX676" s="48"/>
      <c r="BY676" s="48"/>
      <c r="BZ676" s="48"/>
      <c r="CA676" s="48"/>
      <c r="CB676" s="48"/>
      <c r="CC676" s="48"/>
      <c r="CD676" s="48"/>
      <c r="CE676" s="48"/>
      <c r="CF676" s="48"/>
      <c r="CG676" s="48"/>
      <c r="CH676" s="48"/>
      <c r="CI676" s="48"/>
      <c r="CJ676" s="48"/>
      <c r="CK676" s="48"/>
      <c r="CL676" s="48"/>
      <c r="CM676" s="48"/>
      <c r="CN676" s="48"/>
      <c r="CO676" s="48"/>
      <c r="CP676" s="48"/>
      <c r="CQ676" s="48"/>
      <c r="CR676" s="48"/>
      <c r="CS676" s="48"/>
      <c r="CT676" s="48"/>
      <c r="CU676" s="48"/>
      <c r="CV676" s="48"/>
      <c r="CW676" s="48"/>
      <c r="CX676" s="48"/>
      <c r="CY676" s="48"/>
      <c r="CZ676" s="48"/>
      <c r="DA676" s="48"/>
      <c r="DB676" s="48"/>
      <c r="DC676" s="48"/>
      <c r="DH676" s="48"/>
      <c r="DI676" s="48"/>
      <c r="DJ676" s="48"/>
      <c r="DL676" s="48"/>
      <c r="DM676" s="48"/>
      <c r="DO676" s="48"/>
      <c r="DQ676" s="48"/>
      <c r="EG676" s="48"/>
      <c r="FQ676" s="255"/>
      <c r="FR676" s="255"/>
      <c r="HR676" s="255"/>
    </row>
    <row r="677" spans="1:226" ht="12.5">
      <c r="A677" s="118"/>
      <c r="B677" s="118"/>
      <c r="C677" s="118"/>
      <c r="D677" s="118"/>
      <c r="E677" s="11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c r="AX677" s="48"/>
      <c r="AY677" s="48"/>
      <c r="AZ677" s="48"/>
      <c r="BA677" s="48"/>
      <c r="BB677" s="48"/>
      <c r="BC677" s="48"/>
      <c r="BD677" s="48"/>
      <c r="BE677" s="48"/>
      <c r="BF677" s="48"/>
      <c r="BG677" s="48"/>
      <c r="BH677" s="48"/>
      <c r="BI677" s="48"/>
      <c r="BJ677" s="48"/>
      <c r="BK677" s="48"/>
      <c r="BL677" s="48"/>
      <c r="BM677" s="48"/>
      <c r="BN677" s="48"/>
      <c r="BO677" s="48"/>
      <c r="BP677" s="48"/>
      <c r="BQ677" s="48"/>
      <c r="BR677" s="48"/>
      <c r="BS677" s="48"/>
      <c r="BT677" s="48"/>
      <c r="BU677" s="48"/>
      <c r="BV677" s="48"/>
      <c r="BW677" s="48"/>
      <c r="BX677" s="48"/>
      <c r="BY677" s="48"/>
      <c r="BZ677" s="48"/>
      <c r="CA677" s="48"/>
      <c r="CB677" s="48"/>
      <c r="CC677" s="48"/>
      <c r="CD677" s="48"/>
      <c r="CE677" s="48"/>
      <c r="CF677" s="48"/>
      <c r="CG677" s="48"/>
      <c r="CH677" s="48"/>
      <c r="CI677" s="48"/>
      <c r="CJ677" s="48"/>
      <c r="CK677" s="48"/>
      <c r="CL677" s="48"/>
      <c r="CM677" s="48"/>
      <c r="CN677" s="48"/>
      <c r="CO677" s="48"/>
      <c r="CP677" s="48"/>
      <c r="CQ677" s="48"/>
      <c r="CR677" s="48"/>
      <c r="CS677" s="48"/>
      <c r="CT677" s="48"/>
      <c r="CU677" s="48"/>
      <c r="CV677" s="48"/>
      <c r="CW677" s="48"/>
      <c r="CX677" s="48"/>
      <c r="CY677" s="48"/>
      <c r="CZ677" s="48"/>
      <c r="DA677" s="48"/>
      <c r="DB677" s="48"/>
      <c r="DC677" s="48"/>
      <c r="DH677" s="48"/>
      <c r="DI677" s="48"/>
      <c r="DJ677" s="48"/>
      <c r="DL677" s="48"/>
      <c r="DM677" s="48"/>
      <c r="DO677" s="48"/>
      <c r="DQ677" s="48"/>
      <c r="EG677" s="48"/>
      <c r="FQ677" s="255"/>
      <c r="FR677" s="255"/>
      <c r="HR677" s="255"/>
    </row>
    <row r="678" spans="1:226" ht="12.5">
      <c r="A678" s="118"/>
      <c r="B678" s="118"/>
      <c r="C678" s="118"/>
      <c r="D678" s="118"/>
      <c r="E678" s="11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c r="AX678" s="48"/>
      <c r="AY678" s="48"/>
      <c r="AZ678" s="48"/>
      <c r="BA678" s="48"/>
      <c r="BB678" s="48"/>
      <c r="BC678" s="48"/>
      <c r="BD678" s="48"/>
      <c r="BE678" s="48"/>
      <c r="BF678" s="48"/>
      <c r="BG678" s="48"/>
      <c r="BH678" s="48"/>
      <c r="BI678" s="48"/>
      <c r="BJ678" s="48"/>
      <c r="BK678" s="48"/>
      <c r="BL678" s="48"/>
      <c r="BM678" s="48"/>
      <c r="BN678" s="48"/>
      <c r="BO678" s="48"/>
      <c r="BP678" s="48"/>
      <c r="BQ678" s="48"/>
      <c r="BR678" s="48"/>
      <c r="BS678" s="48"/>
      <c r="BT678" s="48"/>
      <c r="BU678" s="48"/>
      <c r="BV678" s="48"/>
      <c r="BW678" s="48"/>
      <c r="BX678" s="48"/>
      <c r="BY678" s="48"/>
      <c r="BZ678" s="48"/>
      <c r="CA678" s="48"/>
      <c r="CB678" s="48"/>
      <c r="CC678" s="48"/>
      <c r="CD678" s="48"/>
      <c r="CE678" s="48"/>
      <c r="CF678" s="48"/>
      <c r="CG678" s="48"/>
      <c r="CH678" s="48"/>
      <c r="CI678" s="48"/>
      <c r="CJ678" s="48"/>
      <c r="CK678" s="48"/>
      <c r="CL678" s="48"/>
      <c r="CM678" s="48"/>
      <c r="CN678" s="48"/>
      <c r="CO678" s="48"/>
      <c r="CP678" s="48"/>
      <c r="CQ678" s="48"/>
      <c r="CR678" s="48"/>
      <c r="CS678" s="48"/>
      <c r="CT678" s="48"/>
      <c r="CU678" s="48"/>
      <c r="CV678" s="48"/>
      <c r="CW678" s="48"/>
      <c r="CX678" s="48"/>
      <c r="CY678" s="48"/>
      <c r="CZ678" s="48"/>
      <c r="DA678" s="48"/>
      <c r="DB678" s="48"/>
      <c r="DC678" s="48"/>
      <c r="DH678" s="48"/>
      <c r="DI678" s="48"/>
      <c r="DJ678" s="48"/>
      <c r="DL678" s="48"/>
      <c r="DM678" s="48"/>
      <c r="DO678" s="48"/>
      <c r="DQ678" s="48"/>
      <c r="EG678" s="48"/>
      <c r="FQ678" s="255"/>
      <c r="FR678" s="255"/>
      <c r="HR678" s="255"/>
    </row>
    <row r="679" spans="1:226" ht="12.5">
      <c r="A679" s="118"/>
      <c r="B679" s="118"/>
      <c r="C679" s="118"/>
      <c r="D679" s="118"/>
      <c r="E679" s="11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c r="AX679" s="48"/>
      <c r="AY679" s="48"/>
      <c r="AZ679" s="48"/>
      <c r="BA679" s="48"/>
      <c r="BB679" s="48"/>
      <c r="BC679" s="48"/>
      <c r="BD679" s="48"/>
      <c r="BE679" s="48"/>
      <c r="BF679" s="48"/>
      <c r="BG679" s="48"/>
      <c r="BH679" s="48"/>
      <c r="BI679" s="48"/>
      <c r="BJ679" s="48"/>
      <c r="BK679" s="48"/>
      <c r="BL679" s="48"/>
      <c r="BM679" s="48"/>
      <c r="BN679" s="48"/>
      <c r="BO679" s="48"/>
      <c r="BP679" s="48"/>
      <c r="BQ679" s="48"/>
      <c r="BR679" s="48"/>
      <c r="BS679" s="48"/>
      <c r="BT679" s="48"/>
      <c r="BU679" s="48"/>
      <c r="BV679" s="48"/>
      <c r="BW679" s="48"/>
      <c r="BX679" s="48"/>
      <c r="BY679" s="48"/>
      <c r="BZ679" s="48"/>
      <c r="CA679" s="48"/>
      <c r="CB679" s="48"/>
      <c r="CC679" s="48"/>
      <c r="CD679" s="48"/>
      <c r="CE679" s="48"/>
      <c r="CF679" s="48"/>
      <c r="CG679" s="48"/>
      <c r="CH679" s="48"/>
      <c r="CI679" s="48"/>
      <c r="CJ679" s="48"/>
      <c r="CK679" s="48"/>
      <c r="CL679" s="48"/>
      <c r="CM679" s="48"/>
      <c r="CN679" s="48"/>
      <c r="CO679" s="48"/>
      <c r="CP679" s="48"/>
      <c r="CQ679" s="48"/>
      <c r="CR679" s="48"/>
      <c r="CS679" s="48"/>
      <c r="CT679" s="48"/>
      <c r="CU679" s="48"/>
      <c r="CV679" s="48"/>
      <c r="CW679" s="48"/>
      <c r="CX679" s="48"/>
      <c r="CY679" s="48"/>
      <c r="CZ679" s="48"/>
      <c r="DA679" s="48"/>
      <c r="DB679" s="48"/>
      <c r="DC679" s="48"/>
      <c r="DH679" s="48"/>
      <c r="DI679" s="48"/>
      <c r="DJ679" s="48"/>
      <c r="DL679" s="48"/>
      <c r="DM679" s="48"/>
      <c r="DO679" s="48"/>
      <c r="DQ679" s="48"/>
      <c r="EG679" s="48"/>
      <c r="FQ679" s="255"/>
      <c r="FR679" s="255"/>
      <c r="HR679" s="255"/>
    </row>
    <row r="680" spans="1:226" ht="12.5">
      <c r="A680" s="118"/>
      <c r="B680" s="118"/>
      <c r="C680" s="118"/>
      <c r="D680" s="118"/>
      <c r="E680" s="11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c r="AX680" s="48"/>
      <c r="AY680" s="48"/>
      <c r="AZ680" s="48"/>
      <c r="BA680" s="48"/>
      <c r="BB680" s="48"/>
      <c r="BC680" s="48"/>
      <c r="BD680" s="48"/>
      <c r="BE680" s="48"/>
      <c r="BF680" s="48"/>
      <c r="BG680" s="48"/>
      <c r="BH680" s="48"/>
      <c r="BI680" s="48"/>
      <c r="BJ680" s="48"/>
      <c r="BK680" s="48"/>
      <c r="BL680" s="48"/>
      <c r="BM680" s="48"/>
      <c r="BN680" s="48"/>
      <c r="BO680" s="48"/>
      <c r="BP680" s="48"/>
      <c r="BQ680" s="48"/>
      <c r="BR680" s="48"/>
      <c r="BS680" s="48"/>
      <c r="BT680" s="48"/>
      <c r="BU680" s="48"/>
      <c r="BV680" s="48"/>
      <c r="BW680" s="48"/>
      <c r="BX680" s="48"/>
      <c r="BY680" s="48"/>
      <c r="BZ680" s="48"/>
      <c r="CA680" s="48"/>
      <c r="CB680" s="48"/>
      <c r="CC680" s="48"/>
      <c r="CD680" s="48"/>
      <c r="CE680" s="48"/>
      <c r="CF680" s="48"/>
      <c r="CG680" s="48"/>
      <c r="CH680" s="48"/>
      <c r="CI680" s="48"/>
      <c r="CJ680" s="48"/>
      <c r="CK680" s="48"/>
      <c r="CL680" s="48"/>
      <c r="CM680" s="48"/>
      <c r="CN680" s="48"/>
      <c r="CO680" s="48"/>
      <c r="CP680" s="48"/>
      <c r="CQ680" s="48"/>
      <c r="CR680" s="48"/>
      <c r="CS680" s="48"/>
      <c r="CT680" s="48"/>
      <c r="CU680" s="48"/>
      <c r="CV680" s="48"/>
      <c r="CW680" s="48"/>
      <c r="CX680" s="48"/>
      <c r="CY680" s="48"/>
      <c r="CZ680" s="48"/>
      <c r="DA680" s="48"/>
      <c r="DB680" s="48"/>
      <c r="DC680" s="48"/>
      <c r="DH680" s="48"/>
      <c r="DI680" s="48"/>
      <c r="DJ680" s="48"/>
      <c r="DL680" s="48"/>
      <c r="DM680" s="48"/>
      <c r="DO680" s="48"/>
      <c r="DQ680" s="48"/>
      <c r="EG680" s="48"/>
      <c r="FQ680" s="255"/>
      <c r="FR680" s="255"/>
      <c r="HR680" s="255"/>
    </row>
    <row r="681" spans="1:226" ht="12.5">
      <c r="A681" s="118"/>
      <c r="B681" s="118"/>
      <c r="C681" s="118"/>
      <c r="D681" s="118"/>
      <c r="E681" s="11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c r="AX681" s="48"/>
      <c r="AY681" s="48"/>
      <c r="AZ681" s="48"/>
      <c r="BA681" s="48"/>
      <c r="BB681" s="48"/>
      <c r="BC681" s="48"/>
      <c r="BD681" s="48"/>
      <c r="BE681" s="48"/>
      <c r="BF681" s="48"/>
      <c r="BG681" s="48"/>
      <c r="BH681" s="48"/>
      <c r="BI681" s="48"/>
      <c r="BJ681" s="48"/>
      <c r="BK681" s="48"/>
      <c r="BL681" s="48"/>
      <c r="BM681" s="48"/>
      <c r="BN681" s="48"/>
      <c r="BO681" s="48"/>
      <c r="BP681" s="48"/>
      <c r="BQ681" s="48"/>
      <c r="BR681" s="48"/>
      <c r="BS681" s="48"/>
      <c r="BT681" s="48"/>
      <c r="BU681" s="48"/>
      <c r="BV681" s="48"/>
      <c r="BW681" s="48"/>
      <c r="BX681" s="48"/>
      <c r="BY681" s="48"/>
      <c r="BZ681" s="48"/>
      <c r="CA681" s="48"/>
      <c r="CB681" s="48"/>
      <c r="CC681" s="48"/>
      <c r="CD681" s="48"/>
      <c r="CE681" s="48"/>
      <c r="CF681" s="48"/>
      <c r="CG681" s="48"/>
      <c r="CH681" s="48"/>
      <c r="CI681" s="48"/>
      <c r="CJ681" s="48"/>
      <c r="CK681" s="48"/>
      <c r="CL681" s="48"/>
      <c r="CM681" s="48"/>
      <c r="CN681" s="48"/>
      <c r="CO681" s="48"/>
      <c r="CP681" s="48"/>
      <c r="CQ681" s="48"/>
      <c r="CR681" s="48"/>
      <c r="CS681" s="48"/>
      <c r="CT681" s="48"/>
      <c r="CU681" s="48"/>
      <c r="CV681" s="48"/>
      <c r="CW681" s="48"/>
      <c r="CX681" s="48"/>
      <c r="CY681" s="48"/>
      <c r="CZ681" s="48"/>
      <c r="DA681" s="48"/>
      <c r="DB681" s="48"/>
      <c r="DC681" s="48"/>
      <c r="DH681" s="48"/>
      <c r="DI681" s="48"/>
      <c r="DJ681" s="48"/>
      <c r="DL681" s="48"/>
      <c r="DM681" s="48"/>
      <c r="DO681" s="48"/>
      <c r="DQ681" s="48"/>
      <c r="EG681" s="48"/>
      <c r="FQ681" s="255"/>
      <c r="FR681" s="255"/>
      <c r="HR681" s="255"/>
    </row>
    <row r="682" spans="1:226" ht="12.5">
      <c r="A682" s="118"/>
      <c r="B682" s="118"/>
      <c r="C682" s="118"/>
      <c r="D682" s="118"/>
      <c r="E682" s="11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c r="AX682" s="48"/>
      <c r="AY682" s="48"/>
      <c r="AZ682" s="48"/>
      <c r="BA682" s="48"/>
      <c r="BB682" s="48"/>
      <c r="BC682" s="48"/>
      <c r="BD682" s="48"/>
      <c r="BE682" s="48"/>
      <c r="BF682" s="48"/>
      <c r="BG682" s="48"/>
      <c r="BH682" s="48"/>
      <c r="BI682" s="48"/>
      <c r="BJ682" s="48"/>
      <c r="BK682" s="48"/>
      <c r="BL682" s="48"/>
      <c r="BM682" s="48"/>
      <c r="BN682" s="48"/>
      <c r="BO682" s="48"/>
      <c r="BP682" s="48"/>
      <c r="BQ682" s="48"/>
      <c r="BR682" s="48"/>
      <c r="BS682" s="48"/>
      <c r="BT682" s="48"/>
      <c r="BU682" s="48"/>
      <c r="BV682" s="48"/>
      <c r="BW682" s="48"/>
      <c r="BX682" s="48"/>
      <c r="BY682" s="48"/>
      <c r="BZ682" s="48"/>
      <c r="CA682" s="48"/>
      <c r="CB682" s="48"/>
      <c r="CC682" s="48"/>
      <c r="CD682" s="48"/>
      <c r="CE682" s="48"/>
      <c r="CF682" s="48"/>
      <c r="CG682" s="48"/>
      <c r="CH682" s="48"/>
      <c r="CI682" s="48"/>
      <c r="CJ682" s="48"/>
      <c r="CK682" s="48"/>
      <c r="CL682" s="48"/>
      <c r="CM682" s="48"/>
      <c r="CN682" s="48"/>
      <c r="CO682" s="48"/>
      <c r="CP682" s="48"/>
      <c r="CQ682" s="48"/>
      <c r="CR682" s="48"/>
      <c r="CS682" s="48"/>
      <c r="CT682" s="48"/>
      <c r="CU682" s="48"/>
      <c r="CV682" s="48"/>
      <c r="CW682" s="48"/>
      <c r="CX682" s="48"/>
      <c r="CY682" s="48"/>
      <c r="CZ682" s="48"/>
      <c r="DA682" s="48"/>
      <c r="DB682" s="48"/>
      <c r="DC682" s="48"/>
      <c r="DH682" s="48"/>
      <c r="DI682" s="48"/>
      <c r="DJ682" s="48"/>
      <c r="DL682" s="48"/>
      <c r="DM682" s="48"/>
      <c r="DO682" s="48"/>
      <c r="DQ682" s="48"/>
      <c r="EG682" s="48"/>
      <c r="FQ682" s="255"/>
      <c r="FR682" s="255"/>
      <c r="HR682" s="255"/>
    </row>
    <row r="683" spans="1:226" ht="12.5">
      <c r="A683" s="118"/>
      <c r="B683" s="118"/>
      <c r="C683" s="118"/>
      <c r="D683" s="118"/>
      <c r="E683" s="11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c r="AX683" s="48"/>
      <c r="AY683" s="48"/>
      <c r="AZ683" s="48"/>
      <c r="BA683" s="48"/>
      <c r="BB683" s="48"/>
      <c r="BC683" s="48"/>
      <c r="BD683" s="48"/>
      <c r="BE683" s="48"/>
      <c r="BF683" s="48"/>
      <c r="BG683" s="48"/>
      <c r="BH683" s="48"/>
      <c r="BI683" s="48"/>
      <c r="BJ683" s="48"/>
      <c r="BK683" s="48"/>
      <c r="BL683" s="48"/>
      <c r="BM683" s="48"/>
      <c r="BN683" s="48"/>
      <c r="BO683" s="48"/>
      <c r="BP683" s="48"/>
      <c r="BQ683" s="48"/>
      <c r="BR683" s="48"/>
      <c r="BS683" s="48"/>
      <c r="BT683" s="48"/>
      <c r="BU683" s="48"/>
      <c r="BV683" s="48"/>
      <c r="BW683" s="48"/>
      <c r="BX683" s="48"/>
      <c r="BY683" s="48"/>
      <c r="BZ683" s="48"/>
      <c r="CA683" s="48"/>
      <c r="CB683" s="48"/>
      <c r="CC683" s="48"/>
      <c r="CD683" s="48"/>
      <c r="CE683" s="48"/>
      <c r="CF683" s="48"/>
      <c r="CG683" s="48"/>
      <c r="CH683" s="48"/>
      <c r="CI683" s="48"/>
      <c r="CJ683" s="48"/>
      <c r="CK683" s="48"/>
      <c r="CL683" s="48"/>
      <c r="CM683" s="48"/>
      <c r="CN683" s="48"/>
      <c r="CO683" s="48"/>
      <c r="CP683" s="48"/>
      <c r="CQ683" s="48"/>
      <c r="CR683" s="48"/>
      <c r="CS683" s="48"/>
      <c r="CT683" s="48"/>
      <c r="CU683" s="48"/>
      <c r="CV683" s="48"/>
      <c r="CW683" s="48"/>
      <c r="CX683" s="48"/>
      <c r="CY683" s="48"/>
      <c r="CZ683" s="48"/>
      <c r="DA683" s="48"/>
      <c r="DB683" s="48"/>
      <c r="DC683" s="48"/>
      <c r="DH683" s="48"/>
      <c r="DI683" s="48"/>
      <c r="DJ683" s="48"/>
      <c r="DL683" s="48"/>
      <c r="DM683" s="48"/>
      <c r="DO683" s="48"/>
      <c r="DQ683" s="48"/>
      <c r="EG683" s="48"/>
      <c r="FQ683" s="255"/>
      <c r="FR683" s="255"/>
      <c r="HR683" s="255"/>
    </row>
    <row r="684" spans="1:226" ht="12.5">
      <c r="A684" s="118"/>
      <c r="B684" s="118"/>
      <c r="C684" s="118"/>
      <c r="D684" s="118"/>
      <c r="E684" s="11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c r="AX684" s="48"/>
      <c r="AY684" s="48"/>
      <c r="AZ684" s="48"/>
      <c r="BA684" s="48"/>
      <c r="BB684" s="48"/>
      <c r="BC684" s="48"/>
      <c r="BD684" s="48"/>
      <c r="BE684" s="48"/>
      <c r="BF684" s="48"/>
      <c r="BG684" s="48"/>
      <c r="BH684" s="48"/>
      <c r="BI684" s="48"/>
      <c r="BJ684" s="48"/>
      <c r="BK684" s="48"/>
      <c r="BL684" s="48"/>
      <c r="BM684" s="48"/>
      <c r="BN684" s="48"/>
      <c r="BO684" s="48"/>
      <c r="BP684" s="48"/>
      <c r="BQ684" s="48"/>
      <c r="BR684" s="48"/>
      <c r="BS684" s="48"/>
      <c r="BT684" s="48"/>
      <c r="BU684" s="48"/>
      <c r="BV684" s="48"/>
      <c r="BW684" s="48"/>
      <c r="BX684" s="48"/>
      <c r="BY684" s="48"/>
      <c r="BZ684" s="48"/>
      <c r="CA684" s="48"/>
      <c r="CB684" s="48"/>
      <c r="CC684" s="48"/>
      <c r="CD684" s="48"/>
      <c r="CE684" s="48"/>
      <c r="CF684" s="48"/>
      <c r="CG684" s="48"/>
      <c r="CH684" s="48"/>
      <c r="CI684" s="48"/>
      <c r="CJ684" s="48"/>
      <c r="CK684" s="48"/>
      <c r="CL684" s="48"/>
      <c r="CM684" s="48"/>
      <c r="CN684" s="48"/>
      <c r="CO684" s="48"/>
      <c r="CP684" s="48"/>
      <c r="CQ684" s="48"/>
      <c r="CR684" s="48"/>
      <c r="CS684" s="48"/>
      <c r="CT684" s="48"/>
      <c r="CU684" s="48"/>
      <c r="CV684" s="48"/>
      <c r="CW684" s="48"/>
      <c r="CX684" s="48"/>
      <c r="CY684" s="48"/>
      <c r="CZ684" s="48"/>
      <c r="DA684" s="48"/>
      <c r="DB684" s="48"/>
      <c r="DC684" s="48"/>
      <c r="DH684" s="48"/>
      <c r="DI684" s="48"/>
      <c r="DJ684" s="48"/>
      <c r="DL684" s="48"/>
      <c r="DM684" s="48"/>
      <c r="DO684" s="48"/>
      <c r="DQ684" s="48"/>
      <c r="EG684" s="48"/>
      <c r="FQ684" s="255"/>
      <c r="FR684" s="255"/>
      <c r="HR684" s="255"/>
    </row>
    <row r="685" spans="1:226" ht="12.5">
      <c r="A685" s="118"/>
      <c r="B685" s="118"/>
      <c r="C685" s="118"/>
      <c r="D685" s="118"/>
      <c r="E685" s="11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c r="AX685" s="48"/>
      <c r="AY685" s="48"/>
      <c r="AZ685" s="48"/>
      <c r="BA685" s="48"/>
      <c r="BB685" s="48"/>
      <c r="BC685" s="48"/>
      <c r="BD685" s="48"/>
      <c r="BE685" s="48"/>
      <c r="BF685" s="48"/>
      <c r="BG685" s="48"/>
      <c r="BH685" s="48"/>
      <c r="BI685" s="48"/>
      <c r="BJ685" s="48"/>
      <c r="BK685" s="48"/>
      <c r="BL685" s="48"/>
      <c r="BM685" s="48"/>
      <c r="BN685" s="48"/>
      <c r="BO685" s="48"/>
      <c r="BP685" s="48"/>
      <c r="BQ685" s="48"/>
      <c r="BR685" s="48"/>
      <c r="BS685" s="48"/>
      <c r="BT685" s="48"/>
      <c r="BU685" s="48"/>
      <c r="BV685" s="48"/>
      <c r="BW685" s="48"/>
      <c r="BX685" s="48"/>
      <c r="BY685" s="48"/>
      <c r="BZ685" s="48"/>
      <c r="CA685" s="48"/>
      <c r="CB685" s="48"/>
      <c r="CC685" s="48"/>
      <c r="CD685" s="48"/>
      <c r="CE685" s="48"/>
      <c r="CF685" s="48"/>
      <c r="CG685" s="48"/>
      <c r="CH685" s="48"/>
      <c r="CI685" s="48"/>
      <c r="CJ685" s="48"/>
      <c r="CK685" s="48"/>
      <c r="CL685" s="48"/>
      <c r="CM685" s="48"/>
      <c r="CN685" s="48"/>
      <c r="CO685" s="48"/>
      <c r="CP685" s="48"/>
      <c r="CQ685" s="48"/>
      <c r="CR685" s="48"/>
      <c r="CS685" s="48"/>
      <c r="CT685" s="48"/>
      <c r="CU685" s="48"/>
      <c r="CV685" s="48"/>
      <c r="CW685" s="48"/>
      <c r="CX685" s="48"/>
      <c r="CY685" s="48"/>
      <c r="CZ685" s="48"/>
      <c r="DA685" s="48"/>
      <c r="DB685" s="48"/>
      <c r="DC685" s="48"/>
      <c r="DH685" s="48"/>
      <c r="DI685" s="48"/>
      <c r="DJ685" s="48"/>
      <c r="DL685" s="48"/>
      <c r="DM685" s="48"/>
      <c r="DO685" s="48"/>
      <c r="DQ685" s="48"/>
      <c r="EG685" s="48"/>
      <c r="FQ685" s="255"/>
      <c r="FR685" s="255"/>
      <c r="HR685" s="255"/>
    </row>
    <row r="686" spans="1:226" ht="12.5">
      <c r="A686" s="118"/>
      <c r="B686" s="118"/>
      <c r="C686" s="118"/>
      <c r="D686" s="118"/>
      <c r="E686" s="11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c r="AX686" s="48"/>
      <c r="AY686" s="48"/>
      <c r="AZ686" s="48"/>
      <c r="BA686" s="48"/>
      <c r="BB686" s="48"/>
      <c r="BC686" s="48"/>
      <c r="BD686" s="48"/>
      <c r="BE686" s="48"/>
      <c r="BF686" s="48"/>
      <c r="BG686" s="48"/>
      <c r="BH686" s="48"/>
      <c r="BI686" s="48"/>
      <c r="BJ686" s="48"/>
      <c r="BK686" s="48"/>
      <c r="BL686" s="48"/>
      <c r="BM686" s="48"/>
      <c r="BN686" s="48"/>
      <c r="BO686" s="48"/>
      <c r="BP686" s="48"/>
      <c r="BQ686" s="48"/>
      <c r="BR686" s="48"/>
      <c r="BS686" s="48"/>
      <c r="BT686" s="48"/>
      <c r="BU686" s="48"/>
      <c r="BV686" s="48"/>
      <c r="BW686" s="48"/>
      <c r="BX686" s="48"/>
      <c r="BY686" s="48"/>
      <c r="BZ686" s="48"/>
      <c r="CA686" s="48"/>
      <c r="CB686" s="48"/>
      <c r="CC686" s="48"/>
      <c r="CD686" s="48"/>
      <c r="CE686" s="48"/>
      <c r="CF686" s="48"/>
      <c r="CG686" s="48"/>
      <c r="CH686" s="48"/>
      <c r="CI686" s="48"/>
      <c r="CJ686" s="48"/>
      <c r="CK686" s="48"/>
      <c r="CL686" s="48"/>
      <c r="CM686" s="48"/>
      <c r="CN686" s="48"/>
      <c r="CO686" s="48"/>
      <c r="CP686" s="48"/>
      <c r="CQ686" s="48"/>
      <c r="CR686" s="48"/>
      <c r="CS686" s="48"/>
      <c r="CT686" s="48"/>
      <c r="CU686" s="48"/>
      <c r="CV686" s="48"/>
      <c r="CW686" s="48"/>
      <c r="CX686" s="48"/>
      <c r="CY686" s="48"/>
      <c r="CZ686" s="48"/>
      <c r="DA686" s="48"/>
      <c r="DB686" s="48"/>
      <c r="DC686" s="48"/>
      <c r="DH686" s="48"/>
      <c r="DI686" s="48"/>
      <c r="DJ686" s="48"/>
      <c r="DL686" s="48"/>
      <c r="DM686" s="48"/>
      <c r="DO686" s="48"/>
      <c r="DQ686" s="48"/>
      <c r="EG686" s="48"/>
      <c r="FQ686" s="255"/>
      <c r="FR686" s="255"/>
      <c r="HR686" s="255"/>
    </row>
    <row r="687" spans="1:226" ht="12.5">
      <c r="A687" s="118"/>
      <c r="B687" s="118"/>
      <c r="C687" s="118"/>
      <c r="D687" s="118"/>
      <c r="E687" s="11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c r="AX687" s="48"/>
      <c r="AY687" s="48"/>
      <c r="AZ687" s="48"/>
      <c r="BA687" s="48"/>
      <c r="BB687" s="48"/>
      <c r="BC687" s="48"/>
      <c r="BD687" s="48"/>
      <c r="BE687" s="48"/>
      <c r="BF687" s="48"/>
      <c r="BG687" s="48"/>
      <c r="BH687" s="48"/>
      <c r="BI687" s="48"/>
      <c r="BJ687" s="48"/>
      <c r="BK687" s="48"/>
      <c r="BL687" s="48"/>
      <c r="BM687" s="48"/>
      <c r="BN687" s="48"/>
      <c r="BO687" s="48"/>
      <c r="BP687" s="48"/>
      <c r="BQ687" s="48"/>
      <c r="BR687" s="48"/>
      <c r="BS687" s="48"/>
      <c r="BT687" s="48"/>
      <c r="BU687" s="48"/>
      <c r="BV687" s="48"/>
      <c r="BW687" s="48"/>
      <c r="BX687" s="48"/>
      <c r="BY687" s="48"/>
      <c r="BZ687" s="48"/>
      <c r="CA687" s="48"/>
      <c r="CB687" s="48"/>
      <c r="CC687" s="48"/>
      <c r="CD687" s="48"/>
      <c r="CE687" s="48"/>
      <c r="CF687" s="48"/>
      <c r="CG687" s="48"/>
      <c r="CH687" s="48"/>
      <c r="CI687" s="48"/>
      <c r="CJ687" s="48"/>
      <c r="CK687" s="48"/>
      <c r="CL687" s="48"/>
      <c r="CM687" s="48"/>
      <c r="CN687" s="48"/>
      <c r="CO687" s="48"/>
      <c r="CP687" s="48"/>
      <c r="CQ687" s="48"/>
      <c r="CR687" s="48"/>
      <c r="CS687" s="48"/>
      <c r="CT687" s="48"/>
      <c r="CU687" s="48"/>
      <c r="CV687" s="48"/>
      <c r="CW687" s="48"/>
      <c r="CX687" s="48"/>
      <c r="CY687" s="48"/>
      <c r="CZ687" s="48"/>
      <c r="DA687" s="48"/>
      <c r="DB687" s="48"/>
      <c r="DC687" s="48"/>
      <c r="DH687" s="48"/>
      <c r="DI687" s="48"/>
      <c r="DJ687" s="48"/>
      <c r="DL687" s="48"/>
      <c r="DM687" s="48"/>
      <c r="DO687" s="48"/>
      <c r="DQ687" s="48"/>
      <c r="EG687" s="48"/>
      <c r="FQ687" s="255"/>
      <c r="FR687" s="255"/>
      <c r="HR687" s="255"/>
    </row>
    <row r="688" spans="1:226" ht="12.5">
      <c r="A688" s="118"/>
      <c r="B688" s="118"/>
      <c r="C688" s="118"/>
      <c r="D688" s="118"/>
      <c r="E688" s="11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c r="AX688" s="48"/>
      <c r="AY688" s="48"/>
      <c r="AZ688" s="48"/>
      <c r="BA688" s="48"/>
      <c r="BB688" s="48"/>
      <c r="BC688" s="48"/>
      <c r="BD688" s="48"/>
      <c r="BE688" s="48"/>
      <c r="BF688" s="48"/>
      <c r="BG688" s="48"/>
      <c r="BH688" s="48"/>
      <c r="BI688" s="48"/>
      <c r="BJ688" s="48"/>
      <c r="BK688" s="48"/>
      <c r="BL688" s="48"/>
      <c r="BM688" s="48"/>
      <c r="BN688" s="48"/>
      <c r="BO688" s="48"/>
      <c r="BP688" s="48"/>
      <c r="BQ688" s="48"/>
      <c r="BR688" s="48"/>
      <c r="BS688" s="48"/>
      <c r="BT688" s="48"/>
      <c r="BU688" s="48"/>
      <c r="BV688" s="48"/>
      <c r="BW688" s="48"/>
      <c r="BX688" s="48"/>
      <c r="BY688" s="48"/>
      <c r="BZ688" s="48"/>
      <c r="CA688" s="48"/>
      <c r="CB688" s="48"/>
      <c r="CC688" s="48"/>
      <c r="CD688" s="48"/>
      <c r="CE688" s="48"/>
      <c r="CF688" s="48"/>
      <c r="CG688" s="48"/>
      <c r="CH688" s="48"/>
      <c r="CI688" s="48"/>
      <c r="CJ688" s="48"/>
      <c r="CK688" s="48"/>
      <c r="CL688" s="48"/>
      <c r="CM688" s="48"/>
      <c r="CN688" s="48"/>
      <c r="CO688" s="48"/>
      <c r="CP688" s="48"/>
      <c r="CQ688" s="48"/>
      <c r="CR688" s="48"/>
      <c r="CS688" s="48"/>
      <c r="CT688" s="48"/>
      <c r="CU688" s="48"/>
      <c r="CV688" s="48"/>
      <c r="CW688" s="48"/>
      <c r="CX688" s="48"/>
      <c r="CY688" s="48"/>
      <c r="CZ688" s="48"/>
      <c r="DA688" s="48"/>
      <c r="DB688" s="48"/>
      <c r="DC688" s="48"/>
      <c r="DH688" s="48"/>
      <c r="DI688" s="48"/>
      <c r="DJ688" s="48"/>
      <c r="DL688" s="48"/>
      <c r="DM688" s="48"/>
      <c r="DO688" s="48"/>
      <c r="DQ688" s="48"/>
      <c r="EG688" s="48"/>
      <c r="FQ688" s="255"/>
      <c r="FR688" s="255"/>
      <c r="HR688" s="255"/>
    </row>
    <row r="689" spans="1:226" ht="12.5">
      <c r="A689" s="118"/>
      <c r="B689" s="118"/>
      <c r="C689" s="118"/>
      <c r="D689" s="118"/>
      <c r="E689" s="11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c r="AX689" s="48"/>
      <c r="AY689" s="48"/>
      <c r="AZ689" s="48"/>
      <c r="BA689" s="48"/>
      <c r="BB689" s="48"/>
      <c r="BC689" s="48"/>
      <c r="BD689" s="48"/>
      <c r="BE689" s="48"/>
      <c r="BF689" s="48"/>
      <c r="BG689" s="48"/>
      <c r="BH689" s="48"/>
      <c r="BI689" s="48"/>
      <c r="BJ689" s="48"/>
      <c r="BK689" s="48"/>
      <c r="BL689" s="48"/>
      <c r="BM689" s="48"/>
      <c r="BN689" s="48"/>
      <c r="BO689" s="48"/>
      <c r="BP689" s="48"/>
      <c r="BQ689" s="48"/>
      <c r="BR689" s="48"/>
      <c r="BS689" s="48"/>
      <c r="BT689" s="48"/>
      <c r="BU689" s="48"/>
      <c r="BV689" s="48"/>
      <c r="BW689" s="48"/>
      <c r="BX689" s="48"/>
      <c r="BY689" s="48"/>
      <c r="BZ689" s="48"/>
      <c r="CA689" s="48"/>
      <c r="CB689" s="48"/>
      <c r="CC689" s="48"/>
      <c r="CD689" s="48"/>
      <c r="CE689" s="48"/>
      <c r="CF689" s="48"/>
      <c r="CG689" s="48"/>
      <c r="CH689" s="48"/>
      <c r="CI689" s="48"/>
      <c r="CJ689" s="48"/>
      <c r="CK689" s="48"/>
      <c r="CL689" s="48"/>
      <c r="CM689" s="48"/>
      <c r="CN689" s="48"/>
      <c r="CO689" s="48"/>
      <c r="CP689" s="48"/>
      <c r="CQ689" s="48"/>
      <c r="CR689" s="48"/>
      <c r="CS689" s="48"/>
      <c r="CT689" s="48"/>
      <c r="CU689" s="48"/>
      <c r="CV689" s="48"/>
      <c r="CW689" s="48"/>
      <c r="CX689" s="48"/>
      <c r="CY689" s="48"/>
      <c r="CZ689" s="48"/>
      <c r="DA689" s="48"/>
      <c r="DB689" s="48"/>
      <c r="DC689" s="48"/>
      <c r="DH689" s="48"/>
      <c r="DI689" s="48"/>
      <c r="DJ689" s="48"/>
      <c r="DL689" s="48"/>
      <c r="DM689" s="48"/>
      <c r="DO689" s="48"/>
      <c r="DQ689" s="48"/>
      <c r="EG689" s="48"/>
      <c r="FQ689" s="255"/>
      <c r="FR689" s="255"/>
      <c r="HR689" s="255"/>
    </row>
    <row r="690" spans="1:226" ht="12.5">
      <c r="A690" s="118"/>
      <c r="B690" s="118"/>
      <c r="C690" s="118"/>
      <c r="D690" s="118"/>
      <c r="E690" s="11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c r="AX690" s="48"/>
      <c r="AY690" s="48"/>
      <c r="AZ690" s="48"/>
      <c r="BA690" s="48"/>
      <c r="BB690" s="48"/>
      <c r="BC690" s="48"/>
      <c r="BD690" s="48"/>
      <c r="BE690" s="48"/>
      <c r="BF690" s="48"/>
      <c r="BG690" s="48"/>
      <c r="BH690" s="48"/>
      <c r="BI690" s="48"/>
      <c r="BJ690" s="48"/>
      <c r="BK690" s="48"/>
      <c r="BL690" s="48"/>
      <c r="BM690" s="48"/>
      <c r="BN690" s="48"/>
      <c r="BO690" s="48"/>
      <c r="BP690" s="48"/>
      <c r="BQ690" s="48"/>
      <c r="BR690" s="48"/>
      <c r="BS690" s="48"/>
      <c r="BT690" s="48"/>
      <c r="BU690" s="48"/>
      <c r="BV690" s="48"/>
      <c r="BW690" s="48"/>
      <c r="BX690" s="48"/>
      <c r="BY690" s="48"/>
      <c r="BZ690" s="48"/>
      <c r="CA690" s="48"/>
      <c r="CB690" s="48"/>
      <c r="CC690" s="48"/>
      <c r="CD690" s="48"/>
      <c r="CE690" s="48"/>
      <c r="CF690" s="48"/>
      <c r="CG690" s="48"/>
      <c r="CH690" s="48"/>
      <c r="CI690" s="48"/>
      <c r="CJ690" s="48"/>
      <c r="CK690" s="48"/>
      <c r="CL690" s="48"/>
      <c r="CM690" s="48"/>
      <c r="CN690" s="48"/>
      <c r="CO690" s="48"/>
      <c r="CP690" s="48"/>
      <c r="CQ690" s="48"/>
      <c r="CR690" s="48"/>
      <c r="CS690" s="48"/>
      <c r="CT690" s="48"/>
      <c r="CU690" s="48"/>
      <c r="CV690" s="48"/>
      <c r="CW690" s="48"/>
      <c r="CX690" s="48"/>
      <c r="CY690" s="48"/>
      <c r="CZ690" s="48"/>
      <c r="DA690" s="48"/>
      <c r="DB690" s="48"/>
      <c r="DC690" s="48"/>
      <c r="DH690" s="48"/>
      <c r="DI690" s="48"/>
      <c r="DJ690" s="48"/>
      <c r="DL690" s="48"/>
      <c r="DM690" s="48"/>
      <c r="DO690" s="48"/>
      <c r="DQ690" s="48"/>
      <c r="EG690" s="48"/>
      <c r="FQ690" s="255"/>
      <c r="FR690" s="255"/>
      <c r="HR690" s="255"/>
    </row>
    <row r="691" spans="1:226" ht="12.5">
      <c r="A691" s="118"/>
      <c r="B691" s="118"/>
      <c r="C691" s="118"/>
      <c r="D691" s="118"/>
      <c r="E691" s="11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c r="AX691" s="48"/>
      <c r="AY691" s="48"/>
      <c r="AZ691" s="48"/>
      <c r="BA691" s="48"/>
      <c r="BB691" s="48"/>
      <c r="BC691" s="48"/>
      <c r="BD691" s="48"/>
      <c r="BE691" s="48"/>
      <c r="BF691" s="48"/>
      <c r="BG691" s="48"/>
      <c r="BH691" s="48"/>
      <c r="BI691" s="48"/>
      <c r="BJ691" s="48"/>
      <c r="BK691" s="48"/>
      <c r="BL691" s="48"/>
      <c r="BM691" s="48"/>
      <c r="BN691" s="48"/>
      <c r="BO691" s="48"/>
      <c r="BP691" s="48"/>
      <c r="BQ691" s="48"/>
      <c r="BR691" s="48"/>
      <c r="BS691" s="48"/>
      <c r="BT691" s="48"/>
      <c r="BU691" s="48"/>
      <c r="BV691" s="48"/>
      <c r="BW691" s="48"/>
      <c r="BX691" s="48"/>
      <c r="BY691" s="48"/>
      <c r="BZ691" s="48"/>
      <c r="CA691" s="48"/>
      <c r="CB691" s="48"/>
      <c r="CC691" s="48"/>
      <c r="CD691" s="48"/>
      <c r="CE691" s="48"/>
      <c r="CF691" s="48"/>
      <c r="CG691" s="48"/>
      <c r="CH691" s="48"/>
      <c r="CI691" s="48"/>
      <c r="CJ691" s="48"/>
      <c r="CK691" s="48"/>
      <c r="CL691" s="48"/>
      <c r="CM691" s="48"/>
      <c r="CN691" s="48"/>
      <c r="CO691" s="48"/>
      <c r="CP691" s="48"/>
      <c r="CQ691" s="48"/>
      <c r="CR691" s="48"/>
      <c r="CS691" s="48"/>
      <c r="CT691" s="48"/>
      <c r="CU691" s="48"/>
      <c r="CV691" s="48"/>
      <c r="CW691" s="48"/>
      <c r="CX691" s="48"/>
      <c r="CY691" s="48"/>
      <c r="CZ691" s="48"/>
      <c r="DA691" s="48"/>
      <c r="DB691" s="48"/>
      <c r="DC691" s="48"/>
      <c r="DH691" s="48"/>
      <c r="DI691" s="48"/>
      <c r="DJ691" s="48"/>
      <c r="DL691" s="48"/>
      <c r="DM691" s="48"/>
      <c r="DO691" s="48"/>
      <c r="DQ691" s="48"/>
      <c r="EG691" s="48"/>
      <c r="FQ691" s="255"/>
      <c r="FR691" s="255"/>
      <c r="HR691" s="255"/>
    </row>
    <row r="692" spans="1:226" ht="12.5">
      <c r="A692" s="118"/>
      <c r="B692" s="118"/>
      <c r="C692" s="118"/>
      <c r="D692" s="118"/>
      <c r="E692" s="11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c r="AX692" s="48"/>
      <c r="AY692" s="48"/>
      <c r="AZ692" s="48"/>
      <c r="BA692" s="48"/>
      <c r="BB692" s="48"/>
      <c r="BC692" s="48"/>
      <c r="BD692" s="48"/>
      <c r="BE692" s="48"/>
      <c r="BF692" s="48"/>
      <c r="BG692" s="48"/>
      <c r="BH692" s="48"/>
      <c r="BI692" s="48"/>
      <c r="BJ692" s="48"/>
      <c r="BK692" s="48"/>
      <c r="BL692" s="48"/>
      <c r="BM692" s="48"/>
      <c r="BN692" s="48"/>
      <c r="BO692" s="48"/>
      <c r="BP692" s="48"/>
      <c r="BQ692" s="48"/>
      <c r="BR692" s="48"/>
      <c r="BS692" s="48"/>
      <c r="BT692" s="48"/>
      <c r="BU692" s="48"/>
      <c r="BV692" s="48"/>
      <c r="BW692" s="48"/>
      <c r="BX692" s="48"/>
      <c r="BY692" s="48"/>
      <c r="BZ692" s="48"/>
      <c r="CA692" s="48"/>
      <c r="CB692" s="48"/>
      <c r="CC692" s="48"/>
      <c r="CD692" s="48"/>
      <c r="CE692" s="48"/>
      <c r="CF692" s="48"/>
      <c r="CG692" s="48"/>
      <c r="CH692" s="48"/>
      <c r="CI692" s="48"/>
      <c r="CJ692" s="48"/>
      <c r="CK692" s="48"/>
      <c r="CL692" s="48"/>
      <c r="CM692" s="48"/>
      <c r="CN692" s="48"/>
      <c r="CO692" s="48"/>
      <c r="CP692" s="48"/>
      <c r="CQ692" s="48"/>
      <c r="CR692" s="48"/>
      <c r="CS692" s="48"/>
      <c r="CT692" s="48"/>
      <c r="CU692" s="48"/>
      <c r="CV692" s="48"/>
      <c r="CW692" s="48"/>
      <c r="CX692" s="48"/>
      <c r="CY692" s="48"/>
      <c r="CZ692" s="48"/>
      <c r="DA692" s="48"/>
      <c r="DB692" s="48"/>
      <c r="DC692" s="48"/>
      <c r="DH692" s="48"/>
      <c r="DI692" s="48"/>
      <c r="DJ692" s="48"/>
      <c r="DL692" s="48"/>
      <c r="DM692" s="48"/>
      <c r="DO692" s="48"/>
      <c r="DQ692" s="48"/>
      <c r="EG692" s="48"/>
      <c r="FQ692" s="255"/>
      <c r="FR692" s="255"/>
      <c r="HR692" s="255"/>
    </row>
    <row r="693" spans="1:226" ht="12.5">
      <c r="A693" s="118"/>
      <c r="B693" s="118"/>
      <c r="C693" s="118"/>
      <c r="D693" s="118"/>
      <c r="E693" s="11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c r="AX693" s="48"/>
      <c r="AY693" s="48"/>
      <c r="AZ693" s="48"/>
      <c r="BA693" s="48"/>
      <c r="BB693" s="48"/>
      <c r="BC693" s="48"/>
      <c r="BD693" s="48"/>
      <c r="BE693" s="48"/>
      <c r="BF693" s="48"/>
      <c r="BG693" s="48"/>
      <c r="BH693" s="48"/>
      <c r="BI693" s="48"/>
      <c r="BJ693" s="48"/>
      <c r="BK693" s="48"/>
      <c r="BL693" s="48"/>
      <c r="BM693" s="48"/>
      <c r="BN693" s="48"/>
      <c r="BO693" s="48"/>
      <c r="BP693" s="48"/>
      <c r="BQ693" s="48"/>
      <c r="BR693" s="48"/>
      <c r="BS693" s="48"/>
      <c r="BT693" s="48"/>
      <c r="BU693" s="48"/>
      <c r="BV693" s="48"/>
      <c r="BW693" s="48"/>
      <c r="BX693" s="48"/>
      <c r="BY693" s="48"/>
      <c r="BZ693" s="48"/>
      <c r="CA693" s="48"/>
      <c r="CB693" s="48"/>
      <c r="CC693" s="48"/>
      <c r="CD693" s="48"/>
      <c r="CE693" s="48"/>
      <c r="CF693" s="48"/>
      <c r="CG693" s="48"/>
      <c r="CH693" s="48"/>
      <c r="CI693" s="48"/>
      <c r="CJ693" s="48"/>
      <c r="CK693" s="48"/>
      <c r="CL693" s="48"/>
      <c r="CM693" s="48"/>
      <c r="CN693" s="48"/>
      <c r="CO693" s="48"/>
      <c r="CP693" s="48"/>
      <c r="CQ693" s="48"/>
      <c r="CR693" s="48"/>
      <c r="CS693" s="48"/>
      <c r="CT693" s="48"/>
      <c r="CU693" s="48"/>
      <c r="CV693" s="48"/>
      <c r="CW693" s="48"/>
      <c r="CX693" s="48"/>
      <c r="CY693" s="48"/>
      <c r="CZ693" s="48"/>
      <c r="DA693" s="48"/>
      <c r="DB693" s="48"/>
      <c r="DC693" s="48"/>
      <c r="DH693" s="48"/>
      <c r="DI693" s="48"/>
      <c r="DJ693" s="48"/>
      <c r="DL693" s="48"/>
      <c r="DM693" s="48"/>
      <c r="DO693" s="48"/>
      <c r="DQ693" s="48"/>
      <c r="EG693" s="48"/>
      <c r="FQ693" s="255"/>
      <c r="FR693" s="255"/>
      <c r="HR693" s="255"/>
    </row>
    <row r="694" spans="1:226" ht="12.5">
      <c r="A694" s="118"/>
      <c r="B694" s="118"/>
      <c r="C694" s="118"/>
      <c r="D694" s="118"/>
      <c r="E694" s="11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c r="AX694" s="48"/>
      <c r="AY694" s="48"/>
      <c r="AZ694" s="48"/>
      <c r="BA694" s="48"/>
      <c r="BB694" s="48"/>
      <c r="BC694" s="48"/>
      <c r="BD694" s="48"/>
      <c r="BE694" s="48"/>
      <c r="BF694" s="48"/>
      <c r="BG694" s="48"/>
      <c r="BH694" s="48"/>
      <c r="BI694" s="48"/>
      <c r="BJ694" s="48"/>
      <c r="BK694" s="48"/>
      <c r="BL694" s="48"/>
      <c r="BM694" s="48"/>
      <c r="BN694" s="48"/>
      <c r="BO694" s="48"/>
      <c r="BP694" s="48"/>
      <c r="BQ694" s="48"/>
      <c r="BR694" s="48"/>
      <c r="BS694" s="48"/>
      <c r="BT694" s="48"/>
      <c r="BU694" s="48"/>
      <c r="BV694" s="48"/>
      <c r="BW694" s="48"/>
      <c r="BX694" s="48"/>
      <c r="BY694" s="48"/>
      <c r="BZ694" s="48"/>
      <c r="CA694" s="48"/>
      <c r="CB694" s="48"/>
      <c r="CC694" s="48"/>
      <c r="CD694" s="48"/>
      <c r="CE694" s="48"/>
      <c r="CF694" s="48"/>
      <c r="CG694" s="48"/>
      <c r="CH694" s="48"/>
      <c r="CI694" s="48"/>
      <c r="CJ694" s="48"/>
      <c r="CK694" s="48"/>
      <c r="CL694" s="48"/>
      <c r="CM694" s="48"/>
      <c r="CN694" s="48"/>
      <c r="CO694" s="48"/>
      <c r="CP694" s="48"/>
      <c r="CQ694" s="48"/>
      <c r="CR694" s="48"/>
      <c r="CS694" s="48"/>
      <c r="CT694" s="48"/>
      <c r="CU694" s="48"/>
      <c r="CV694" s="48"/>
      <c r="CW694" s="48"/>
      <c r="CX694" s="48"/>
      <c r="CY694" s="48"/>
      <c r="CZ694" s="48"/>
      <c r="DA694" s="48"/>
      <c r="DB694" s="48"/>
      <c r="DC694" s="48"/>
      <c r="DH694" s="48"/>
      <c r="DI694" s="48"/>
      <c r="DJ694" s="48"/>
      <c r="DL694" s="48"/>
      <c r="DM694" s="48"/>
      <c r="DO694" s="48"/>
      <c r="DQ694" s="48"/>
      <c r="EG694" s="48"/>
      <c r="FQ694" s="255"/>
      <c r="FR694" s="255"/>
      <c r="HR694" s="255"/>
    </row>
    <row r="695" spans="1:226" ht="12.5">
      <c r="A695" s="118"/>
      <c r="B695" s="118"/>
      <c r="C695" s="118"/>
      <c r="D695" s="118"/>
      <c r="E695" s="11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c r="AX695" s="48"/>
      <c r="AY695" s="48"/>
      <c r="AZ695" s="48"/>
      <c r="BA695" s="48"/>
      <c r="BB695" s="48"/>
      <c r="BC695" s="48"/>
      <c r="BD695" s="48"/>
      <c r="BE695" s="48"/>
      <c r="BF695" s="48"/>
      <c r="BG695" s="48"/>
      <c r="BH695" s="48"/>
      <c r="BI695" s="48"/>
      <c r="BJ695" s="48"/>
      <c r="BK695" s="48"/>
      <c r="BL695" s="48"/>
      <c r="BM695" s="48"/>
      <c r="BN695" s="48"/>
      <c r="BO695" s="48"/>
      <c r="BP695" s="48"/>
      <c r="BQ695" s="48"/>
      <c r="BR695" s="48"/>
      <c r="BS695" s="48"/>
      <c r="BT695" s="48"/>
      <c r="BU695" s="48"/>
      <c r="BV695" s="48"/>
      <c r="BW695" s="48"/>
      <c r="BX695" s="48"/>
      <c r="BY695" s="48"/>
      <c r="BZ695" s="48"/>
      <c r="CA695" s="48"/>
      <c r="CB695" s="48"/>
      <c r="CC695" s="48"/>
      <c r="CD695" s="48"/>
      <c r="CE695" s="48"/>
      <c r="CF695" s="48"/>
      <c r="CG695" s="48"/>
      <c r="CH695" s="48"/>
      <c r="CI695" s="48"/>
      <c r="CJ695" s="48"/>
      <c r="CK695" s="48"/>
      <c r="CL695" s="48"/>
      <c r="CM695" s="48"/>
      <c r="CN695" s="48"/>
      <c r="CO695" s="48"/>
      <c r="CP695" s="48"/>
      <c r="CQ695" s="48"/>
      <c r="CR695" s="48"/>
      <c r="CS695" s="48"/>
      <c r="CT695" s="48"/>
      <c r="CU695" s="48"/>
      <c r="CV695" s="48"/>
      <c r="CW695" s="48"/>
      <c r="CX695" s="48"/>
      <c r="CY695" s="48"/>
      <c r="CZ695" s="48"/>
      <c r="DA695" s="48"/>
      <c r="DB695" s="48"/>
      <c r="DC695" s="48"/>
      <c r="DH695" s="48"/>
      <c r="DI695" s="48"/>
      <c r="DJ695" s="48"/>
      <c r="DL695" s="48"/>
      <c r="DM695" s="48"/>
      <c r="DO695" s="48"/>
      <c r="DQ695" s="48"/>
      <c r="EG695" s="48"/>
      <c r="FQ695" s="255"/>
      <c r="FR695" s="255"/>
      <c r="HR695" s="255"/>
    </row>
    <row r="696" spans="1:226" ht="12.5">
      <c r="A696" s="118"/>
      <c r="B696" s="118"/>
      <c r="C696" s="118"/>
      <c r="D696" s="118"/>
      <c r="E696" s="11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c r="AX696" s="48"/>
      <c r="AY696" s="48"/>
      <c r="AZ696" s="48"/>
      <c r="BA696" s="48"/>
      <c r="BB696" s="48"/>
      <c r="BC696" s="48"/>
      <c r="BD696" s="48"/>
      <c r="BE696" s="48"/>
      <c r="BF696" s="48"/>
      <c r="BG696" s="48"/>
      <c r="BH696" s="48"/>
      <c r="BI696" s="48"/>
      <c r="BJ696" s="48"/>
      <c r="BK696" s="48"/>
      <c r="BL696" s="48"/>
      <c r="BM696" s="48"/>
      <c r="BN696" s="48"/>
      <c r="BO696" s="48"/>
      <c r="BP696" s="48"/>
      <c r="BQ696" s="48"/>
      <c r="BR696" s="48"/>
      <c r="BS696" s="48"/>
      <c r="BT696" s="48"/>
      <c r="BU696" s="48"/>
      <c r="BV696" s="48"/>
      <c r="BW696" s="48"/>
      <c r="BX696" s="48"/>
      <c r="BY696" s="48"/>
      <c r="BZ696" s="48"/>
      <c r="CA696" s="48"/>
      <c r="CB696" s="48"/>
      <c r="CC696" s="48"/>
      <c r="CD696" s="48"/>
      <c r="CE696" s="48"/>
      <c r="CF696" s="48"/>
      <c r="CG696" s="48"/>
      <c r="CH696" s="48"/>
      <c r="CI696" s="48"/>
      <c r="CJ696" s="48"/>
      <c r="CK696" s="48"/>
      <c r="CL696" s="48"/>
      <c r="CM696" s="48"/>
      <c r="CN696" s="48"/>
      <c r="CO696" s="48"/>
      <c r="CP696" s="48"/>
      <c r="CQ696" s="48"/>
      <c r="CR696" s="48"/>
      <c r="CS696" s="48"/>
      <c r="CT696" s="48"/>
      <c r="CU696" s="48"/>
      <c r="CV696" s="48"/>
      <c r="CW696" s="48"/>
      <c r="CX696" s="48"/>
      <c r="CY696" s="48"/>
      <c r="CZ696" s="48"/>
      <c r="DA696" s="48"/>
      <c r="DB696" s="48"/>
      <c r="DC696" s="48"/>
      <c r="DH696" s="48"/>
      <c r="DI696" s="48"/>
      <c r="DJ696" s="48"/>
      <c r="DL696" s="48"/>
      <c r="DM696" s="48"/>
      <c r="DO696" s="48"/>
      <c r="DQ696" s="48"/>
      <c r="EG696" s="48"/>
      <c r="FQ696" s="255"/>
      <c r="FR696" s="255"/>
      <c r="HR696" s="255"/>
    </row>
    <row r="697" spans="1:226" ht="12.5">
      <c r="A697" s="118"/>
      <c r="B697" s="118"/>
      <c r="C697" s="118"/>
      <c r="D697" s="118"/>
      <c r="E697" s="11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c r="AX697" s="48"/>
      <c r="AY697" s="48"/>
      <c r="AZ697" s="48"/>
      <c r="BA697" s="48"/>
      <c r="BB697" s="48"/>
      <c r="BC697" s="48"/>
      <c r="BD697" s="48"/>
      <c r="BE697" s="48"/>
      <c r="BF697" s="48"/>
      <c r="BG697" s="48"/>
      <c r="BH697" s="48"/>
      <c r="BI697" s="48"/>
      <c r="BJ697" s="48"/>
      <c r="BK697" s="48"/>
      <c r="BL697" s="48"/>
      <c r="BM697" s="48"/>
      <c r="BN697" s="48"/>
      <c r="BO697" s="48"/>
      <c r="BP697" s="48"/>
      <c r="BQ697" s="48"/>
      <c r="BR697" s="48"/>
      <c r="BS697" s="48"/>
      <c r="BT697" s="48"/>
      <c r="BU697" s="48"/>
      <c r="BV697" s="48"/>
      <c r="BW697" s="48"/>
      <c r="BX697" s="48"/>
      <c r="BY697" s="48"/>
      <c r="BZ697" s="48"/>
      <c r="CA697" s="48"/>
      <c r="CB697" s="48"/>
      <c r="CC697" s="48"/>
      <c r="CD697" s="48"/>
      <c r="CE697" s="48"/>
      <c r="CF697" s="48"/>
      <c r="CG697" s="48"/>
      <c r="CH697" s="48"/>
      <c r="CI697" s="48"/>
      <c r="CJ697" s="48"/>
      <c r="CK697" s="48"/>
      <c r="CL697" s="48"/>
      <c r="CM697" s="48"/>
      <c r="CN697" s="48"/>
      <c r="CO697" s="48"/>
      <c r="CP697" s="48"/>
      <c r="CQ697" s="48"/>
      <c r="CR697" s="48"/>
      <c r="CS697" s="48"/>
      <c r="CT697" s="48"/>
      <c r="CU697" s="48"/>
      <c r="CV697" s="48"/>
      <c r="CW697" s="48"/>
      <c r="CX697" s="48"/>
      <c r="CY697" s="48"/>
      <c r="CZ697" s="48"/>
      <c r="DA697" s="48"/>
      <c r="DB697" s="48"/>
      <c r="DC697" s="48"/>
      <c r="DH697" s="48"/>
      <c r="DI697" s="48"/>
      <c r="DJ697" s="48"/>
      <c r="DL697" s="48"/>
      <c r="DM697" s="48"/>
      <c r="DO697" s="48"/>
      <c r="DQ697" s="48"/>
      <c r="EG697" s="48"/>
      <c r="FQ697" s="255"/>
      <c r="FR697" s="255"/>
      <c r="HR697" s="255"/>
    </row>
    <row r="698" spans="1:226" ht="12.5">
      <c r="A698" s="118"/>
      <c r="B698" s="118"/>
      <c r="C698" s="118"/>
      <c r="D698" s="118"/>
      <c r="E698" s="11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c r="AX698" s="48"/>
      <c r="AY698" s="48"/>
      <c r="AZ698" s="48"/>
      <c r="BA698" s="48"/>
      <c r="BB698" s="48"/>
      <c r="BC698" s="48"/>
      <c r="BD698" s="48"/>
      <c r="BE698" s="48"/>
      <c r="BF698" s="48"/>
      <c r="BG698" s="48"/>
      <c r="BH698" s="48"/>
      <c r="BI698" s="48"/>
      <c r="BJ698" s="48"/>
      <c r="BK698" s="48"/>
      <c r="BL698" s="48"/>
      <c r="BM698" s="48"/>
      <c r="BN698" s="48"/>
      <c r="BO698" s="48"/>
      <c r="BP698" s="48"/>
      <c r="BQ698" s="48"/>
      <c r="BR698" s="48"/>
      <c r="BS698" s="48"/>
      <c r="BT698" s="48"/>
      <c r="BU698" s="48"/>
      <c r="BV698" s="48"/>
      <c r="BW698" s="48"/>
      <c r="BX698" s="48"/>
      <c r="BY698" s="48"/>
      <c r="BZ698" s="48"/>
      <c r="CA698" s="48"/>
      <c r="CB698" s="48"/>
      <c r="CC698" s="48"/>
      <c r="CD698" s="48"/>
      <c r="CE698" s="48"/>
      <c r="CF698" s="48"/>
      <c r="CG698" s="48"/>
      <c r="CH698" s="48"/>
      <c r="CI698" s="48"/>
      <c r="CJ698" s="48"/>
      <c r="CK698" s="48"/>
      <c r="CL698" s="48"/>
      <c r="CM698" s="48"/>
      <c r="CN698" s="48"/>
      <c r="CO698" s="48"/>
      <c r="CP698" s="48"/>
      <c r="CQ698" s="48"/>
      <c r="CR698" s="48"/>
      <c r="CS698" s="48"/>
      <c r="CT698" s="48"/>
      <c r="CU698" s="48"/>
      <c r="CV698" s="48"/>
      <c r="CW698" s="48"/>
      <c r="CX698" s="48"/>
      <c r="CY698" s="48"/>
      <c r="CZ698" s="48"/>
      <c r="DA698" s="48"/>
      <c r="DB698" s="48"/>
      <c r="DC698" s="48"/>
      <c r="DH698" s="48"/>
      <c r="DI698" s="48"/>
      <c r="DJ698" s="48"/>
      <c r="DL698" s="48"/>
      <c r="DM698" s="48"/>
      <c r="DO698" s="48"/>
      <c r="DQ698" s="48"/>
      <c r="EG698" s="48"/>
      <c r="FQ698" s="255"/>
      <c r="FR698" s="255"/>
      <c r="HR698" s="255"/>
    </row>
    <row r="699" spans="1:226" ht="12.5">
      <c r="A699" s="118"/>
      <c r="B699" s="118"/>
      <c r="C699" s="118"/>
      <c r="D699" s="118"/>
      <c r="E699" s="11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c r="AX699" s="48"/>
      <c r="AY699" s="48"/>
      <c r="AZ699" s="48"/>
      <c r="BA699" s="48"/>
      <c r="BB699" s="48"/>
      <c r="BC699" s="48"/>
      <c r="BD699" s="48"/>
      <c r="BE699" s="48"/>
      <c r="BF699" s="48"/>
      <c r="BG699" s="48"/>
      <c r="BH699" s="48"/>
      <c r="BI699" s="48"/>
      <c r="BJ699" s="48"/>
      <c r="BK699" s="48"/>
      <c r="BL699" s="48"/>
      <c r="BM699" s="48"/>
      <c r="BN699" s="48"/>
      <c r="BO699" s="48"/>
      <c r="BP699" s="48"/>
      <c r="BQ699" s="48"/>
      <c r="BR699" s="48"/>
      <c r="BS699" s="48"/>
      <c r="BT699" s="48"/>
      <c r="BU699" s="48"/>
      <c r="BV699" s="48"/>
      <c r="BW699" s="48"/>
      <c r="BX699" s="48"/>
      <c r="BY699" s="48"/>
      <c r="BZ699" s="48"/>
      <c r="CA699" s="48"/>
      <c r="CB699" s="48"/>
      <c r="CC699" s="48"/>
      <c r="CD699" s="48"/>
      <c r="CE699" s="48"/>
      <c r="CF699" s="48"/>
      <c r="CG699" s="48"/>
      <c r="CH699" s="48"/>
      <c r="CI699" s="48"/>
      <c r="CJ699" s="48"/>
      <c r="CK699" s="48"/>
      <c r="CL699" s="48"/>
      <c r="CM699" s="48"/>
      <c r="CN699" s="48"/>
      <c r="CO699" s="48"/>
      <c r="CP699" s="48"/>
      <c r="CQ699" s="48"/>
      <c r="CR699" s="48"/>
      <c r="CS699" s="48"/>
      <c r="CT699" s="48"/>
      <c r="CU699" s="48"/>
      <c r="CV699" s="48"/>
      <c r="CW699" s="48"/>
      <c r="CX699" s="48"/>
      <c r="CY699" s="48"/>
      <c r="CZ699" s="48"/>
      <c r="DA699" s="48"/>
      <c r="DB699" s="48"/>
      <c r="DC699" s="48"/>
      <c r="DH699" s="48"/>
      <c r="DI699" s="48"/>
      <c r="DJ699" s="48"/>
      <c r="DL699" s="48"/>
      <c r="DM699" s="48"/>
      <c r="DO699" s="48"/>
      <c r="DQ699" s="48"/>
      <c r="EG699" s="48"/>
      <c r="FQ699" s="255"/>
      <c r="FR699" s="255"/>
      <c r="HR699" s="255"/>
    </row>
    <row r="700" spans="1:226" ht="12.5">
      <c r="A700" s="118"/>
      <c r="B700" s="118"/>
      <c r="C700" s="118"/>
      <c r="D700" s="118"/>
      <c r="E700" s="11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c r="AX700" s="48"/>
      <c r="AY700" s="48"/>
      <c r="AZ700" s="48"/>
      <c r="BA700" s="48"/>
      <c r="BB700" s="48"/>
      <c r="BC700" s="48"/>
      <c r="BD700" s="48"/>
      <c r="BE700" s="48"/>
      <c r="BF700" s="48"/>
      <c r="BG700" s="48"/>
      <c r="BH700" s="48"/>
      <c r="BI700" s="48"/>
      <c r="BJ700" s="48"/>
      <c r="BK700" s="48"/>
      <c r="BL700" s="48"/>
      <c r="BM700" s="48"/>
      <c r="BN700" s="48"/>
      <c r="BO700" s="48"/>
      <c r="BP700" s="48"/>
      <c r="BQ700" s="48"/>
      <c r="BR700" s="48"/>
      <c r="BS700" s="48"/>
      <c r="BT700" s="48"/>
      <c r="BU700" s="48"/>
      <c r="BV700" s="48"/>
      <c r="BW700" s="48"/>
      <c r="BX700" s="48"/>
      <c r="BY700" s="48"/>
      <c r="BZ700" s="48"/>
      <c r="CA700" s="48"/>
      <c r="CB700" s="48"/>
      <c r="CC700" s="48"/>
      <c r="CD700" s="48"/>
      <c r="CE700" s="48"/>
      <c r="CF700" s="48"/>
      <c r="CG700" s="48"/>
      <c r="CH700" s="48"/>
      <c r="CI700" s="48"/>
      <c r="CJ700" s="48"/>
      <c r="CK700" s="48"/>
      <c r="CL700" s="48"/>
      <c r="CM700" s="48"/>
      <c r="CN700" s="48"/>
      <c r="CO700" s="48"/>
      <c r="CP700" s="48"/>
      <c r="CQ700" s="48"/>
      <c r="CR700" s="48"/>
      <c r="CS700" s="48"/>
      <c r="CT700" s="48"/>
      <c r="CU700" s="48"/>
      <c r="CV700" s="48"/>
      <c r="CW700" s="48"/>
      <c r="CX700" s="48"/>
      <c r="CY700" s="48"/>
      <c r="CZ700" s="48"/>
      <c r="DA700" s="48"/>
      <c r="DB700" s="48"/>
      <c r="DC700" s="48"/>
      <c r="DH700" s="48"/>
      <c r="DI700" s="48"/>
      <c r="DJ700" s="48"/>
      <c r="DL700" s="48"/>
      <c r="DM700" s="48"/>
      <c r="DO700" s="48"/>
      <c r="DQ700" s="48"/>
      <c r="EG700" s="48"/>
      <c r="FQ700" s="255"/>
      <c r="FR700" s="255"/>
      <c r="HR700" s="255"/>
    </row>
    <row r="701" spans="1:226" ht="12.5">
      <c r="A701" s="118"/>
      <c r="B701" s="118"/>
      <c r="C701" s="118"/>
      <c r="D701" s="118"/>
      <c r="E701" s="11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c r="AX701" s="48"/>
      <c r="AY701" s="48"/>
      <c r="AZ701" s="48"/>
      <c r="BA701" s="48"/>
      <c r="BB701" s="48"/>
      <c r="BC701" s="48"/>
      <c r="BD701" s="48"/>
      <c r="BE701" s="48"/>
      <c r="BF701" s="48"/>
      <c r="BG701" s="48"/>
      <c r="BH701" s="48"/>
      <c r="BI701" s="48"/>
      <c r="BJ701" s="48"/>
      <c r="BK701" s="48"/>
      <c r="BL701" s="48"/>
      <c r="BM701" s="48"/>
      <c r="BN701" s="48"/>
      <c r="BO701" s="48"/>
      <c r="BP701" s="48"/>
      <c r="BQ701" s="48"/>
      <c r="BR701" s="48"/>
      <c r="BS701" s="48"/>
      <c r="BT701" s="48"/>
      <c r="BU701" s="48"/>
      <c r="BV701" s="48"/>
      <c r="BW701" s="48"/>
      <c r="BX701" s="48"/>
      <c r="BY701" s="48"/>
      <c r="BZ701" s="48"/>
      <c r="CA701" s="48"/>
      <c r="CB701" s="48"/>
      <c r="CC701" s="48"/>
      <c r="CD701" s="48"/>
      <c r="CE701" s="48"/>
      <c r="CF701" s="48"/>
      <c r="CG701" s="48"/>
      <c r="CH701" s="48"/>
      <c r="CI701" s="48"/>
      <c r="CJ701" s="48"/>
      <c r="CK701" s="48"/>
      <c r="CL701" s="48"/>
      <c r="CM701" s="48"/>
      <c r="CN701" s="48"/>
      <c r="CO701" s="48"/>
      <c r="CP701" s="48"/>
      <c r="CQ701" s="48"/>
      <c r="CR701" s="48"/>
      <c r="CS701" s="48"/>
      <c r="CT701" s="48"/>
      <c r="CU701" s="48"/>
      <c r="CV701" s="48"/>
      <c r="CW701" s="48"/>
      <c r="CX701" s="48"/>
      <c r="CY701" s="48"/>
      <c r="CZ701" s="48"/>
      <c r="DA701" s="48"/>
      <c r="DB701" s="48"/>
      <c r="DC701" s="48"/>
      <c r="DH701" s="48"/>
      <c r="DI701" s="48"/>
      <c r="DJ701" s="48"/>
      <c r="DL701" s="48"/>
      <c r="DM701" s="48"/>
      <c r="DO701" s="48"/>
      <c r="DQ701" s="48"/>
      <c r="EG701" s="48"/>
      <c r="FQ701" s="255"/>
      <c r="FR701" s="255"/>
      <c r="HR701" s="255"/>
    </row>
    <row r="702" spans="1:226" ht="12.5">
      <c r="A702" s="118"/>
      <c r="B702" s="118"/>
      <c r="C702" s="118"/>
      <c r="D702" s="118"/>
      <c r="E702" s="11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c r="AX702" s="48"/>
      <c r="AY702" s="48"/>
      <c r="AZ702" s="48"/>
      <c r="BA702" s="48"/>
      <c r="BB702" s="48"/>
      <c r="BC702" s="48"/>
      <c r="BD702" s="48"/>
      <c r="BE702" s="48"/>
      <c r="BF702" s="48"/>
      <c r="BG702" s="48"/>
      <c r="BH702" s="48"/>
      <c r="BI702" s="48"/>
      <c r="BJ702" s="48"/>
      <c r="BK702" s="48"/>
      <c r="BL702" s="48"/>
      <c r="BM702" s="48"/>
      <c r="BN702" s="48"/>
      <c r="BO702" s="48"/>
      <c r="BP702" s="48"/>
      <c r="BQ702" s="48"/>
      <c r="BR702" s="48"/>
      <c r="BS702" s="48"/>
      <c r="BT702" s="48"/>
      <c r="BU702" s="48"/>
      <c r="BV702" s="48"/>
      <c r="BW702" s="48"/>
      <c r="BX702" s="48"/>
      <c r="BY702" s="48"/>
      <c r="BZ702" s="48"/>
      <c r="CA702" s="48"/>
      <c r="CB702" s="48"/>
      <c r="CC702" s="48"/>
      <c r="CD702" s="48"/>
      <c r="CE702" s="48"/>
      <c r="CF702" s="48"/>
      <c r="CG702" s="48"/>
      <c r="CH702" s="48"/>
      <c r="CI702" s="48"/>
      <c r="CJ702" s="48"/>
      <c r="CK702" s="48"/>
      <c r="CL702" s="48"/>
      <c r="CM702" s="48"/>
      <c r="CN702" s="48"/>
      <c r="CO702" s="48"/>
      <c r="CP702" s="48"/>
      <c r="CQ702" s="48"/>
      <c r="CR702" s="48"/>
      <c r="CS702" s="48"/>
      <c r="CT702" s="48"/>
      <c r="CU702" s="48"/>
      <c r="CV702" s="48"/>
      <c r="CW702" s="48"/>
      <c r="CX702" s="48"/>
      <c r="CY702" s="48"/>
      <c r="CZ702" s="48"/>
      <c r="DA702" s="48"/>
      <c r="DB702" s="48"/>
      <c r="DC702" s="48"/>
      <c r="DH702" s="48"/>
      <c r="DI702" s="48"/>
      <c r="DJ702" s="48"/>
      <c r="DL702" s="48"/>
      <c r="DM702" s="48"/>
      <c r="DO702" s="48"/>
      <c r="DQ702" s="48"/>
      <c r="EG702" s="48"/>
      <c r="FQ702" s="255"/>
      <c r="FR702" s="255"/>
      <c r="HR702" s="255"/>
    </row>
    <row r="703" spans="1:226" ht="12.5">
      <c r="A703" s="118"/>
      <c r="B703" s="118"/>
      <c r="C703" s="118"/>
      <c r="D703" s="118"/>
      <c r="E703" s="11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c r="AX703" s="48"/>
      <c r="AY703" s="48"/>
      <c r="AZ703" s="48"/>
      <c r="BA703" s="48"/>
      <c r="BB703" s="48"/>
      <c r="BC703" s="48"/>
      <c r="BD703" s="48"/>
      <c r="BE703" s="48"/>
      <c r="BF703" s="48"/>
      <c r="BG703" s="48"/>
      <c r="BH703" s="48"/>
      <c r="BI703" s="48"/>
      <c r="BJ703" s="48"/>
      <c r="BK703" s="48"/>
      <c r="BL703" s="48"/>
      <c r="BM703" s="48"/>
      <c r="BN703" s="48"/>
      <c r="BO703" s="48"/>
      <c r="BP703" s="48"/>
      <c r="BQ703" s="48"/>
      <c r="BR703" s="48"/>
      <c r="BS703" s="48"/>
      <c r="BT703" s="48"/>
      <c r="BU703" s="48"/>
      <c r="BV703" s="48"/>
      <c r="BW703" s="48"/>
      <c r="BX703" s="48"/>
      <c r="BY703" s="48"/>
      <c r="BZ703" s="48"/>
      <c r="CA703" s="48"/>
      <c r="CB703" s="48"/>
      <c r="CC703" s="48"/>
      <c r="CD703" s="48"/>
      <c r="CE703" s="48"/>
      <c r="CF703" s="48"/>
      <c r="CG703" s="48"/>
      <c r="CH703" s="48"/>
      <c r="CI703" s="48"/>
      <c r="CJ703" s="48"/>
      <c r="CK703" s="48"/>
      <c r="CL703" s="48"/>
      <c r="CM703" s="48"/>
      <c r="CN703" s="48"/>
      <c r="CO703" s="48"/>
      <c r="CP703" s="48"/>
      <c r="CQ703" s="48"/>
      <c r="CR703" s="48"/>
      <c r="CS703" s="48"/>
      <c r="CT703" s="48"/>
      <c r="CU703" s="48"/>
      <c r="CV703" s="48"/>
      <c r="CW703" s="48"/>
      <c r="CX703" s="48"/>
      <c r="CY703" s="48"/>
      <c r="CZ703" s="48"/>
      <c r="DA703" s="48"/>
      <c r="DB703" s="48"/>
      <c r="DC703" s="48"/>
      <c r="DH703" s="48"/>
      <c r="DI703" s="48"/>
      <c r="DJ703" s="48"/>
      <c r="DL703" s="48"/>
      <c r="DM703" s="48"/>
      <c r="DO703" s="48"/>
      <c r="DQ703" s="48"/>
      <c r="EG703" s="48"/>
      <c r="FQ703" s="255"/>
      <c r="FR703" s="255"/>
      <c r="HR703" s="255"/>
    </row>
    <row r="704" spans="1:226" ht="12.5">
      <c r="A704" s="118"/>
      <c r="B704" s="118"/>
      <c r="C704" s="118"/>
      <c r="D704" s="118"/>
      <c r="E704" s="11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c r="AX704" s="48"/>
      <c r="AY704" s="48"/>
      <c r="AZ704" s="48"/>
      <c r="BA704" s="48"/>
      <c r="BB704" s="48"/>
      <c r="BC704" s="48"/>
      <c r="BD704" s="48"/>
      <c r="BE704" s="48"/>
      <c r="BF704" s="48"/>
      <c r="BG704" s="48"/>
      <c r="BH704" s="48"/>
      <c r="BI704" s="48"/>
      <c r="BJ704" s="48"/>
      <c r="BK704" s="48"/>
      <c r="BL704" s="48"/>
      <c r="BM704" s="48"/>
      <c r="BN704" s="48"/>
      <c r="BO704" s="48"/>
      <c r="BP704" s="48"/>
      <c r="BQ704" s="48"/>
      <c r="BR704" s="48"/>
      <c r="BS704" s="48"/>
      <c r="BT704" s="48"/>
      <c r="BU704" s="48"/>
      <c r="BV704" s="48"/>
      <c r="BW704" s="48"/>
      <c r="BX704" s="48"/>
      <c r="BY704" s="48"/>
      <c r="BZ704" s="48"/>
      <c r="CA704" s="48"/>
      <c r="CB704" s="48"/>
      <c r="CC704" s="48"/>
      <c r="CD704" s="48"/>
      <c r="CE704" s="48"/>
      <c r="CF704" s="48"/>
      <c r="CG704" s="48"/>
      <c r="CH704" s="48"/>
      <c r="CI704" s="48"/>
      <c r="CJ704" s="48"/>
      <c r="CK704" s="48"/>
      <c r="CL704" s="48"/>
      <c r="CM704" s="48"/>
      <c r="CN704" s="48"/>
      <c r="CO704" s="48"/>
      <c r="CP704" s="48"/>
      <c r="CQ704" s="48"/>
      <c r="CR704" s="48"/>
      <c r="CS704" s="48"/>
      <c r="CT704" s="48"/>
      <c r="CU704" s="48"/>
      <c r="CV704" s="48"/>
      <c r="CW704" s="48"/>
      <c r="CX704" s="48"/>
      <c r="CY704" s="48"/>
      <c r="CZ704" s="48"/>
      <c r="DA704" s="48"/>
      <c r="DB704" s="48"/>
      <c r="DC704" s="48"/>
      <c r="DH704" s="48"/>
      <c r="DI704" s="48"/>
      <c r="DJ704" s="48"/>
      <c r="DL704" s="48"/>
      <c r="DM704" s="48"/>
      <c r="DO704" s="48"/>
      <c r="DQ704" s="48"/>
      <c r="EG704" s="48"/>
      <c r="FQ704" s="255"/>
      <c r="FR704" s="255"/>
      <c r="HR704" s="255"/>
    </row>
    <row r="705" spans="1:226" ht="12.5">
      <c r="A705" s="118"/>
      <c r="B705" s="118"/>
      <c r="C705" s="118"/>
      <c r="D705" s="118"/>
      <c r="E705" s="11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48"/>
      <c r="BD705" s="48"/>
      <c r="BE705" s="48"/>
      <c r="BF705" s="48"/>
      <c r="BG705" s="48"/>
      <c r="BH705" s="48"/>
      <c r="BI705" s="48"/>
      <c r="BJ705" s="48"/>
      <c r="BK705" s="48"/>
      <c r="BL705" s="48"/>
      <c r="BM705" s="48"/>
      <c r="BN705" s="48"/>
      <c r="BO705" s="48"/>
      <c r="BP705" s="48"/>
      <c r="BQ705" s="48"/>
      <c r="BR705" s="48"/>
      <c r="BS705" s="48"/>
      <c r="BT705" s="48"/>
      <c r="BU705" s="48"/>
      <c r="BV705" s="48"/>
      <c r="BW705" s="48"/>
      <c r="BX705" s="48"/>
      <c r="BY705" s="48"/>
      <c r="BZ705" s="48"/>
      <c r="CA705" s="48"/>
      <c r="CB705" s="48"/>
      <c r="CC705" s="48"/>
      <c r="CD705" s="48"/>
      <c r="CE705" s="48"/>
      <c r="CF705" s="48"/>
      <c r="CG705" s="48"/>
      <c r="CH705" s="48"/>
      <c r="CI705" s="48"/>
      <c r="CJ705" s="48"/>
      <c r="CK705" s="48"/>
      <c r="CL705" s="48"/>
      <c r="CM705" s="48"/>
      <c r="CN705" s="48"/>
      <c r="CO705" s="48"/>
      <c r="CP705" s="48"/>
      <c r="CQ705" s="48"/>
      <c r="CR705" s="48"/>
      <c r="CS705" s="48"/>
      <c r="CT705" s="48"/>
      <c r="CU705" s="48"/>
      <c r="CV705" s="48"/>
      <c r="CW705" s="48"/>
      <c r="CX705" s="48"/>
      <c r="CY705" s="48"/>
      <c r="CZ705" s="48"/>
      <c r="DA705" s="48"/>
      <c r="DB705" s="48"/>
      <c r="DC705" s="48"/>
      <c r="DH705" s="48"/>
      <c r="DI705" s="48"/>
      <c r="DJ705" s="48"/>
      <c r="DL705" s="48"/>
      <c r="DM705" s="48"/>
      <c r="DO705" s="48"/>
      <c r="DQ705" s="48"/>
      <c r="EG705" s="48"/>
      <c r="FQ705" s="255"/>
      <c r="FR705" s="255"/>
      <c r="HR705" s="255"/>
    </row>
    <row r="706" spans="1:226" ht="12.5">
      <c r="A706" s="118"/>
      <c r="B706" s="118"/>
      <c r="C706" s="118"/>
      <c r="D706" s="118"/>
      <c r="E706" s="11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c r="AX706" s="48"/>
      <c r="AY706" s="48"/>
      <c r="AZ706" s="48"/>
      <c r="BA706" s="48"/>
      <c r="BB706" s="48"/>
      <c r="BC706" s="48"/>
      <c r="BD706" s="48"/>
      <c r="BE706" s="48"/>
      <c r="BF706" s="48"/>
      <c r="BG706" s="48"/>
      <c r="BH706" s="48"/>
      <c r="BI706" s="48"/>
      <c r="BJ706" s="48"/>
      <c r="BK706" s="48"/>
      <c r="BL706" s="48"/>
      <c r="BM706" s="48"/>
      <c r="BN706" s="48"/>
      <c r="BO706" s="48"/>
      <c r="BP706" s="48"/>
      <c r="BQ706" s="48"/>
      <c r="BR706" s="48"/>
      <c r="BS706" s="48"/>
      <c r="BT706" s="48"/>
      <c r="BU706" s="48"/>
      <c r="BV706" s="48"/>
      <c r="BW706" s="48"/>
      <c r="BX706" s="48"/>
      <c r="BY706" s="48"/>
      <c r="BZ706" s="48"/>
      <c r="CA706" s="48"/>
      <c r="CB706" s="48"/>
      <c r="CC706" s="48"/>
      <c r="CD706" s="48"/>
      <c r="CE706" s="48"/>
      <c r="CF706" s="48"/>
      <c r="CG706" s="48"/>
      <c r="CH706" s="48"/>
      <c r="CI706" s="48"/>
      <c r="CJ706" s="48"/>
      <c r="CK706" s="48"/>
      <c r="CL706" s="48"/>
      <c r="CM706" s="48"/>
      <c r="CN706" s="48"/>
      <c r="CO706" s="48"/>
      <c r="CP706" s="48"/>
      <c r="CQ706" s="48"/>
      <c r="CR706" s="48"/>
      <c r="CS706" s="48"/>
      <c r="CT706" s="48"/>
      <c r="CU706" s="48"/>
      <c r="CV706" s="48"/>
      <c r="CW706" s="48"/>
      <c r="CX706" s="48"/>
      <c r="CY706" s="48"/>
      <c r="CZ706" s="48"/>
      <c r="DA706" s="48"/>
      <c r="DB706" s="48"/>
      <c r="DC706" s="48"/>
      <c r="DH706" s="48"/>
      <c r="DI706" s="48"/>
      <c r="DJ706" s="48"/>
      <c r="DL706" s="48"/>
      <c r="DM706" s="48"/>
      <c r="DO706" s="48"/>
      <c r="DQ706" s="48"/>
      <c r="EG706" s="48"/>
      <c r="FQ706" s="255"/>
      <c r="FR706" s="255"/>
      <c r="HR706" s="255"/>
    </row>
    <row r="707" spans="1:226" ht="12.5">
      <c r="A707" s="118"/>
      <c r="B707" s="118"/>
      <c r="C707" s="118"/>
      <c r="D707" s="118"/>
      <c r="E707" s="11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48"/>
      <c r="BD707" s="48"/>
      <c r="BE707" s="48"/>
      <c r="BF707" s="48"/>
      <c r="BG707" s="48"/>
      <c r="BH707" s="48"/>
      <c r="BI707" s="48"/>
      <c r="BJ707" s="48"/>
      <c r="BK707" s="48"/>
      <c r="BL707" s="48"/>
      <c r="BM707" s="48"/>
      <c r="BN707" s="48"/>
      <c r="BO707" s="48"/>
      <c r="BP707" s="48"/>
      <c r="BQ707" s="48"/>
      <c r="BR707" s="48"/>
      <c r="BS707" s="48"/>
      <c r="BT707" s="48"/>
      <c r="BU707" s="48"/>
      <c r="BV707" s="48"/>
      <c r="BW707" s="48"/>
      <c r="BX707" s="48"/>
      <c r="BY707" s="48"/>
      <c r="BZ707" s="48"/>
      <c r="CA707" s="48"/>
      <c r="CB707" s="48"/>
      <c r="CC707" s="48"/>
      <c r="CD707" s="48"/>
      <c r="CE707" s="48"/>
      <c r="CF707" s="48"/>
      <c r="CG707" s="48"/>
      <c r="CH707" s="48"/>
      <c r="CI707" s="48"/>
      <c r="CJ707" s="48"/>
      <c r="CK707" s="48"/>
      <c r="CL707" s="48"/>
      <c r="CM707" s="48"/>
      <c r="CN707" s="48"/>
      <c r="CO707" s="48"/>
      <c r="CP707" s="48"/>
      <c r="CQ707" s="48"/>
      <c r="CR707" s="48"/>
      <c r="CS707" s="48"/>
      <c r="CT707" s="48"/>
      <c r="CU707" s="48"/>
      <c r="CV707" s="48"/>
      <c r="CW707" s="48"/>
      <c r="CX707" s="48"/>
      <c r="CY707" s="48"/>
      <c r="CZ707" s="48"/>
      <c r="DA707" s="48"/>
      <c r="DB707" s="48"/>
      <c r="DC707" s="48"/>
      <c r="DH707" s="48"/>
      <c r="DI707" s="48"/>
      <c r="DJ707" s="48"/>
      <c r="DL707" s="48"/>
      <c r="DM707" s="48"/>
      <c r="DO707" s="48"/>
      <c r="DQ707" s="48"/>
      <c r="EG707" s="48"/>
      <c r="FQ707" s="255"/>
      <c r="FR707" s="255"/>
      <c r="HR707" s="255"/>
    </row>
    <row r="708" spans="1:226" ht="12.5">
      <c r="A708" s="118"/>
      <c r="B708" s="118"/>
      <c r="C708" s="118"/>
      <c r="D708" s="118"/>
      <c r="E708" s="11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c r="AX708" s="48"/>
      <c r="AY708" s="48"/>
      <c r="AZ708" s="48"/>
      <c r="BA708" s="48"/>
      <c r="BB708" s="48"/>
      <c r="BC708" s="48"/>
      <c r="BD708" s="48"/>
      <c r="BE708" s="48"/>
      <c r="BF708" s="48"/>
      <c r="BG708" s="48"/>
      <c r="BH708" s="48"/>
      <c r="BI708" s="48"/>
      <c r="BJ708" s="48"/>
      <c r="BK708" s="48"/>
      <c r="BL708" s="48"/>
      <c r="BM708" s="48"/>
      <c r="BN708" s="48"/>
      <c r="BO708" s="48"/>
      <c r="BP708" s="48"/>
      <c r="BQ708" s="48"/>
      <c r="BR708" s="48"/>
      <c r="BS708" s="48"/>
      <c r="BT708" s="48"/>
      <c r="BU708" s="48"/>
      <c r="BV708" s="48"/>
      <c r="BW708" s="48"/>
      <c r="BX708" s="48"/>
      <c r="BY708" s="48"/>
      <c r="BZ708" s="48"/>
      <c r="CA708" s="48"/>
      <c r="CB708" s="48"/>
      <c r="CC708" s="48"/>
      <c r="CD708" s="48"/>
      <c r="CE708" s="48"/>
      <c r="CF708" s="48"/>
      <c r="CG708" s="48"/>
      <c r="CH708" s="48"/>
      <c r="CI708" s="48"/>
      <c r="CJ708" s="48"/>
      <c r="CK708" s="48"/>
      <c r="CL708" s="48"/>
      <c r="CM708" s="48"/>
      <c r="CN708" s="48"/>
      <c r="CO708" s="48"/>
      <c r="CP708" s="48"/>
      <c r="CQ708" s="48"/>
      <c r="CR708" s="48"/>
      <c r="CS708" s="48"/>
      <c r="CT708" s="48"/>
      <c r="CU708" s="48"/>
      <c r="CV708" s="48"/>
      <c r="CW708" s="48"/>
      <c r="CX708" s="48"/>
      <c r="CY708" s="48"/>
      <c r="CZ708" s="48"/>
      <c r="DA708" s="48"/>
      <c r="DB708" s="48"/>
      <c r="DC708" s="48"/>
      <c r="DH708" s="48"/>
      <c r="DI708" s="48"/>
      <c r="DJ708" s="48"/>
      <c r="DL708" s="48"/>
      <c r="DM708" s="48"/>
      <c r="DO708" s="48"/>
      <c r="DQ708" s="48"/>
      <c r="EG708" s="48"/>
      <c r="FQ708" s="255"/>
      <c r="FR708" s="255"/>
      <c r="HR708" s="255"/>
    </row>
    <row r="709" spans="1:226" ht="12.5">
      <c r="A709" s="118"/>
      <c r="B709" s="118"/>
      <c r="C709" s="118"/>
      <c r="D709" s="118"/>
      <c r="E709" s="11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48"/>
      <c r="BD709" s="48"/>
      <c r="BE709" s="48"/>
      <c r="BF709" s="48"/>
      <c r="BG709" s="48"/>
      <c r="BH709" s="48"/>
      <c r="BI709" s="48"/>
      <c r="BJ709" s="48"/>
      <c r="BK709" s="48"/>
      <c r="BL709" s="48"/>
      <c r="BM709" s="48"/>
      <c r="BN709" s="48"/>
      <c r="BO709" s="48"/>
      <c r="BP709" s="48"/>
      <c r="BQ709" s="48"/>
      <c r="BR709" s="48"/>
      <c r="BS709" s="48"/>
      <c r="BT709" s="48"/>
      <c r="BU709" s="48"/>
      <c r="BV709" s="48"/>
      <c r="BW709" s="48"/>
      <c r="BX709" s="48"/>
      <c r="BY709" s="48"/>
      <c r="BZ709" s="48"/>
      <c r="CA709" s="48"/>
      <c r="CB709" s="48"/>
      <c r="CC709" s="48"/>
      <c r="CD709" s="48"/>
      <c r="CE709" s="48"/>
      <c r="CF709" s="48"/>
      <c r="CG709" s="48"/>
      <c r="CH709" s="48"/>
      <c r="CI709" s="48"/>
      <c r="CJ709" s="48"/>
      <c r="CK709" s="48"/>
      <c r="CL709" s="48"/>
      <c r="CM709" s="48"/>
      <c r="CN709" s="48"/>
      <c r="CO709" s="48"/>
      <c r="CP709" s="48"/>
      <c r="CQ709" s="48"/>
      <c r="CR709" s="48"/>
      <c r="CS709" s="48"/>
      <c r="CT709" s="48"/>
      <c r="CU709" s="48"/>
      <c r="CV709" s="48"/>
      <c r="CW709" s="48"/>
      <c r="CX709" s="48"/>
      <c r="CY709" s="48"/>
      <c r="CZ709" s="48"/>
      <c r="DA709" s="48"/>
      <c r="DB709" s="48"/>
      <c r="DC709" s="48"/>
      <c r="DH709" s="48"/>
      <c r="DI709" s="48"/>
      <c r="DJ709" s="48"/>
      <c r="DL709" s="48"/>
      <c r="DM709" s="48"/>
      <c r="DO709" s="48"/>
      <c r="DQ709" s="48"/>
      <c r="EG709" s="48"/>
      <c r="FQ709" s="255"/>
      <c r="FR709" s="255"/>
      <c r="HR709" s="255"/>
    </row>
    <row r="710" spans="1:226" ht="12.5">
      <c r="A710" s="118"/>
      <c r="B710" s="118"/>
      <c r="C710" s="118"/>
      <c r="D710" s="118"/>
      <c r="E710" s="11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c r="AX710" s="48"/>
      <c r="AY710" s="48"/>
      <c r="AZ710" s="48"/>
      <c r="BA710" s="48"/>
      <c r="BB710" s="48"/>
      <c r="BC710" s="48"/>
      <c r="BD710" s="48"/>
      <c r="BE710" s="48"/>
      <c r="BF710" s="48"/>
      <c r="BG710" s="48"/>
      <c r="BH710" s="48"/>
      <c r="BI710" s="48"/>
      <c r="BJ710" s="48"/>
      <c r="BK710" s="48"/>
      <c r="BL710" s="48"/>
      <c r="BM710" s="48"/>
      <c r="BN710" s="48"/>
      <c r="BO710" s="48"/>
      <c r="BP710" s="48"/>
      <c r="BQ710" s="48"/>
      <c r="BR710" s="48"/>
      <c r="BS710" s="48"/>
      <c r="BT710" s="48"/>
      <c r="BU710" s="48"/>
      <c r="BV710" s="48"/>
      <c r="BW710" s="48"/>
      <c r="BX710" s="48"/>
      <c r="BY710" s="48"/>
      <c r="BZ710" s="48"/>
      <c r="CA710" s="48"/>
      <c r="CB710" s="48"/>
      <c r="CC710" s="48"/>
      <c r="CD710" s="48"/>
      <c r="CE710" s="48"/>
      <c r="CF710" s="48"/>
      <c r="CG710" s="48"/>
      <c r="CH710" s="48"/>
      <c r="CI710" s="48"/>
      <c r="CJ710" s="48"/>
      <c r="CK710" s="48"/>
      <c r="CL710" s="48"/>
      <c r="CM710" s="48"/>
      <c r="CN710" s="48"/>
      <c r="CO710" s="48"/>
      <c r="CP710" s="48"/>
      <c r="CQ710" s="48"/>
      <c r="CR710" s="48"/>
      <c r="CS710" s="48"/>
      <c r="CT710" s="48"/>
      <c r="CU710" s="48"/>
      <c r="CV710" s="48"/>
      <c r="CW710" s="48"/>
      <c r="CX710" s="48"/>
      <c r="CY710" s="48"/>
      <c r="CZ710" s="48"/>
      <c r="DA710" s="48"/>
      <c r="DB710" s="48"/>
      <c r="DC710" s="48"/>
      <c r="DH710" s="48"/>
      <c r="DI710" s="48"/>
      <c r="DJ710" s="48"/>
      <c r="DL710" s="48"/>
      <c r="DM710" s="48"/>
      <c r="DO710" s="48"/>
      <c r="DQ710" s="48"/>
      <c r="EG710" s="48"/>
      <c r="FQ710" s="255"/>
      <c r="FR710" s="255"/>
      <c r="HR710" s="255"/>
    </row>
    <row r="711" spans="1:226" ht="12.5">
      <c r="A711" s="118"/>
      <c r="B711" s="118"/>
      <c r="C711" s="118"/>
      <c r="D711" s="118"/>
      <c r="E711" s="11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48"/>
      <c r="BD711" s="48"/>
      <c r="BE711" s="48"/>
      <c r="BF711" s="48"/>
      <c r="BG711" s="48"/>
      <c r="BH711" s="48"/>
      <c r="BI711" s="48"/>
      <c r="BJ711" s="48"/>
      <c r="BK711" s="48"/>
      <c r="BL711" s="48"/>
      <c r="BM711" s="48"/>
      <c r="BN711" s="48"/>
      <c r="BO711" s="48"/>
      <c r="BP711" s="48"/>
      <c r="BQ711" s="48"/>
      <c r="BR711" s="48"/>
      <c r="BS711" s="48"/>
      <c r="BT711" s="48"/>
      <c r="BU711" s="48"/>
      <c r="BV711" s="48"/>
      <c r="BW711" s="48"/>
      <c r="BX711" s="48"/>
      <c r="BY711" s="48"/>
      <c r="BZ711" s="48"/>
      <c r="CA711" s="48"/>
      <c r="CB711" s="48"/>
      <c r="CC711" s="48"/>
      <c r="CD711" s="48"/>
      <c r="CE711" s="48"/>
      <c r="CF711" s="48"/>
      <c r="CG711" s="48"/>
      <c r="CH711" s="48"/>
      <c r="CI711" s="48"/>
      <c r="CJ711" s="48"/>
      <c r="CK711" s="48"/>
      <c r="CL711" s="48"/>
      <c r="CM711" s="48"/>
      <c r="CN711" s="48"/>
      <c r="CO711" s="48"/>
      <c r="CP711" s="48"/>
      <c r="CQ711" s="48"/>
      <c r="CR711" s="48"/>
      <c r="CS711" s="48"/>
      <c r="CT711" s="48"/>
      <c r="CU711" s="48"/>
      <c r="CV711" s="48"/>
      <c r="CW711" s="48"/>
      <c r="CX711" s="48"/>
      <c r="CY711" s="48"/>
      <c r="CZ711" s="48"/>
      <c r="DA711" s="48"/>
      <c r="DB711" s="48"/>
      <c r="DC711" s="48"/>
      <c r="DH711" s="48"/>
      <c r="DI711" s="48"/>
      <c r="DJ711" s="48"/>
      <c r="DL711" s="48"/>
      <c r="DM711" s="48"/>
      <c r="DO711" s="48"/>
      <c r="DQ711" s="48"/>
      <c r="EG711" s="48"/>
      <c r="FQ711" s="255"/>
      <c r="FR711" s="255"/>
      <c r="HR711" s="255"/>
    </row>
    <row r="712" spans="1:226" ht="12.5">
      <c r="A712" s="118"/>
      <c r="B712" s="118"/>
      <c r="C712" s="118"/>
      <c r="D712" s="118"/>
      <c r="E712" s="11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c r="AX712" s="48"/>
      <c r="AY712" s="48"/>
      <c r="AZ712" s="48"/>
      <c r="BA712" s="48"/>
      <c r="BB712" s="48"/>
      <c r="BC712" s="48"/>
      <c r="BD712" s="48"/>
      <c r="BE712" s="48"/>
      <c r="BF712" s="48"/>
      <c r="BG712" s="48"/>
      <c r="BH712" s="48"/>
      <c r="BI712" s="48"/>
      <c r="BJ712" s="48"/>
      <c r="BK712" s="48"/>
      <c r="BL712" s="48"/>
      <c r="BM712" s="48"/>
      <c r="BN712" s="48"/>
      <c r="BO712" s="48"/>
      <c r="BP712" s="48"/>
      <c r="BQ712" s="48"/>
      <c r="BR712" s="48"/>
      <c r="BS712" s="48"/>
      <c r="BT712" s="48"/>
      <c r="BU712" s="48"/>
      <c r="BV712" s="48"/>
      <c r="BW712" s="48"/>
      <c r="BX712" s="48"/>
      <c r="BY712" s="48"/>
      <c r="BZ712" s="48"/>
      <c r="CA712" s="48"/>
      <c r="CB712" s="48"/>
      <c r="CC712" s="48"/>
      <c r="CD712" s="48"/>
      <c r="CE712" s="48"/>
      <c r="CF712" s="48"/>
      <c r="CG712" s="48"/>
      <c r="CH712" s="48"/>
      <c r="CI712" s="48"/>
      <c r="CJ712" s="48"/>
      <c r="CK712" s="48"/>
      <c r="CL712" s="48"/>
      <c r="CM712" s="48"/>
      <c r="CN712" s="48"/>
      <c r="CO712" s="48"/>
      <c r="CP712" s="48"/>
      <c r="CQ712" s="48"/>
      <c r="CR712" s="48"/>
      <c r="CS712" s="48"/>
      <c r="CT712" s="48"/>
      <c r="CU712" s="48"/>
      <c r="CV712" s="48"/>
      <c r="CW712" s="48"/>
      <c r="CX712" s="48"/>
      <c r="CY712" s="48"/>
      <c r="CZ712" s="48"/>
      <c r="DA712" s="48"/>
      <c r="DB712" s="48"/>
      <c r="DC712" s="48"/>
      <c r="DH712" s="48"/>
      <c r="DI712" s="48"/>
      <c r="DJ712" s="48"/>
      <c r="DL712" s="48"/>
      <c r="DM712" s="48"/>
      <c r="DO712" s="48"/>
      <c r="DQ712" s="48"/>
      <c r="EG712" s="48"/>
      <c r="FQ712" s="255"/>
      <c r="FR712" s="255"/>
      <c r="HR712" s="255"/>
    </row>
    <row r="713" spans="1:226" ht="12.5">
      <c r="A713" s="118"/>
      <c r="B713" s="118"/>
      <c r="C713" s="118"/>
      <c r="D713" s="118"/>
      <c r="E713" s="11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48"/>
      <c r="BD713" s="48"/>
      <c r="BE713" s="48"/>
      <c r="BF713" s="48"/>
      <c r="BG713" s="48"/>
      <c r="BH713" s="48"/>
      <c r="BI713" s="48"/>
      <c r="BJ713" s="48"/>
      <c r="BK713" s="48"/>
      <c r="BL713" s="48"/>
      <c r="BM713" s="48"/>
      <c r="BN713" s="48"/>
      <c r="BO713" s="48"/>
      <c r="BP713" s="48"/>
      <c r="BQ713" s="48"/>
      <c r="BR713" s="48"/>
      <c r="BS713" s="48"/>
      <c r="BT713" s="48"/>
      <c r="BU713" s="48"/>
      <c r="BV713" s="48"/>
      <c r="BW713" s="48"/>
      <c r="BX713" s="48"/>
      <c r="BY713" s="48"/>
      <c r="BZ713" s="48"/>
      <c r="CA713" s="48"/>
      <c r="CB713" s="48"/>
      <c r="CC713" s="48"/>
      <c r="CD713" s="48"/>
      <c r="CE713" s="48"/>
      <c r="CF713" s="48"/>
      <c r="CG713" s="48"/>
      <c r="CH713" s="48"/>
      <c r="CI713" s="48"/>
      <c r="CJ713" s="48"/>
      <c r="CK713" s="48"/>
      <c r="CL713" s="48"/>
      <c r="CM713" s="48"/>
      <c r="CN713" s="48"/>
      <c r="CO713" s="48"/>
      <c r="CP713" s="48"/>
      <c r="CQ713" s="48"/>
      <c r="CR713" s="48"/>
      <c r="CS713" s="48"/>
      <c r="CT713" s="48"/>
      <c r="CU713" s="48"/>
      <c r="CV713" s="48"/>
      <c r="CW713" s="48"/>
      <c r="CX713" s="48"/>
      <c r="CY713" s="48"/>
      <c r="CZ713" s="48"/>
      <c r="DA713" s="48"/>
      <c r="DB713" s="48"/>
      <c r="DC713" s="48"/>
      <c r="DH713" s="48"/>
      <c r="DI713" s="48"/>
      <c r="DJ713" s="48"/>
      <c r="DL713" s="48"/>
      <c r="DM713" s="48"/>
      <c r="DO713" s="48"/>
      <c r="DQ713" s="48"/>
      <c r="EG713" s="48"/>
      <c r="FQ713" s="255"/>
      <c r="FR713" s="255"/>
      <c r="HR713" s="255"/>
    </row>
    <row r="714" spans="1:226" ht="12.5">
      <c r="A714" s="118"/>
      <c r="B714" s="118"/>
      <c r="C714" s="118"/>
      <c r="D714" s="118"/>
      <c r="E714" s="11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c r="AX714" s="48"/>
      <c r="AY714" s="48"/>
      <c r="AZ714" s="48"/>
      <c r="BA714" s="48"/>
      <c r="BB714" s="48"/>
      <c r="BC714" s="48"/>
      <c r="BD714" s="48"/>
      <c r="BE714" s="48"/>
      <c r="BF714" s="48"/>
      <c r="BG714" s="48"/>
      <c r="BH714" s="48"/>
      <c r="BI714" s="48"/>
      <c r="BJ714" s="48"/>
      <c r="BK714" s="48"/>
      <c r="BL714" s="48"/>
      <c r="BM714" s="48"/>
      <c r="BN714" s="48"/>
      <c r="BO714" s="48"/>
      <c r="BP714" s="48"/>
      <c r="BQ714" s="48"/>
      <c r="BR714" s="48"/>
      <c r="BS714" s="48"/>
      <c r="BT714" s="48"/>
      <c r="BU714" s="48"/>
      <c r="BV714" s="48"/>
      <c r="BW714" s="48"/>
      <c r="BX714" s="48"/>
      <c r="BY714" s="48"/>
      <c r="BZ714" s="48"/>
      <c r="CA714" s="48"/>
      <c r="CB714" s="48"/>
      <c r="CC714" s="48"/>
      <c r="CD714" s="48"/>
      <c r="CE714" s="48"/>
      <c r="CF714" s="48"/>
      <c r="CG714" s="48"/>
      <c r="CH714" s="48"/>
      <c r="CI714" s="48"/>
      <c r="CJ714" s="48"/>
      <c r="CK714" s="48"/>
      <c r="CL714" s="48"/>
      <c r="CM714" s="48"/>
      <c r="CN714" s="48"/>
      <c r="CO714" s="48"/>
      <c r="CP714" s="48"/>
      <c r="CQ714" s="48"/>
      <c r="CR714" s="48"/>
      <c r="CS714" s="48"/>
      <c r="CT714" s="48"/>
      <c r="CU714" s="48"/>
      <c r="CV714" s="48"/>
      <c r="CW714" s="48"/>
      <c r="CX714" s="48"/>
      <c r="CY714" s="48"/>
      <c r="CZ714" s="48"/>
      <c r="DA714" s="48"/>
      <c r="DB714" s="48"/>
      <c r="DC714" s="48"/>
      <c r="DH714" s="48"/>
      <c r="DI714" s="48"/>
      <c r="DJ714" s="48"/>
      <c r="DL714" s="48"/>
      <c r="DM714" s="48"/>
      <c r="DO714" s="48"/>
      <c r="DQ714" s="48"/>
      <c r="EG714" s="48"/>
      <c r="FQ714" s="255"/>
      <c r="FR714" s="255"/>
      <c r="HR714" s="255"/>
    </row>
    <row r="715" spans="1:226" ht="12.5">
      <c r="A715" s="118"/>
      <c r="B715" s="118"/>
      <c r="C715" s="118"/>
      <c r="D715" s="118"/>
      <c r="E715" s="11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48"/>
      <c r="BD715" s="48"/>
      <c r="BE715" s="48"/>
      <c r="BF715" s="48"/>
      <c r="BG715" s="48"/>
      <c r="BH715" s="48"/>
      <c r="BI715" s="48"/>
      <c r="BJ715" s="48"/>
      <c r="BK715" s="48"/>
      <c r="BL715" s="48"/>
      <c r="BM715" s="48"/>
      <c r="BN715" s="48"/>
      <c r="BO715" s="48"/>
      <c r="BP715" s="48"/>
      <c r="BQ715" s="48"/>
      <c r="BR715" s="48"/>
      <c r="BS715" s="48"/>
      <c r="BT715" s="48"/>
      <c r="BU715" s="48"/>
      <c r="BV715" s="48"/>
      <c r="BW715" s="48"/>
      <c r="BX715" s="48"/>
      <c r="BY715" s="48"/>
      <c r="BZ715" s="48"/>
      <c r="CA715" s="48"/>
      <c r="CB715" s="48"/>
      <c r="CC715" s="48"/>
      <c r="CD715" s="48"/>
      <c r="CE715" s="48"/>
      <c r="CF715" s="48"/>
      <c r="CG715" s="48"/>
      <c r="CH715" s="48"/>
      <c r="CI715" s="48"/>
      <c r="CJ715" s="48"/>
      <c r="CK715" s="48"/>
      <c r="CL715" s="48"/>
      <c r="CM715" s="48"/>
      <c r="CN715" s="48"/>
      <c r="CO715" s="48"/>
      <c r="CP715" s="48"/>
      <c r="CQ715" s="48"/>
      <c r="CR715" s="48"/>
      <c r="CS715" s="48"/>
      <c r="CT715" s="48"/>
      <c r="CU715" s="48"/>
      <c r="CV715" s="48"/>
      <c r="CW715" s="48"/>
      <c r="CX715" s="48"/>
      <c r="CY715" s="48"/>
      <c r="CZ715" s="48"/>
      <c r="DA715" s="48"/>
      <c r="DB715" s="48"/>
      <c r="DC715" s="48"/>
      <c r="DH715" s="48"/>
      <c r="DI715" s="48"/>
      <c r="DJ715" s="48"/>
      <c r="DL715" s="48"/>
      <c r="DM715" s="48"/>
      <c r="DO715" s="48"/>
      <c r="DQ715" s="48"/>
      <c r="EG715" s="48"/>
      <c r="FQ715" s="255"/>
      <c r="FR715" s="255"/>
      <c r="HR715" s="255"/>
    </row>
    <row r="716" spans="1:226" ht="12.5">
      <c r="A716" s="118"/>
      <c r="B716" s="118"/>
      <c r="C716" s="118"/>
      <c r="D716" s="118"/>
      <c r="E716" s="11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c r="BA716" s="48"/>
      <c r="BB716" s="48"/>
      <c r="BC716" s="48"/>
      <c r="BD716" s="48"/>
      <c r="BE716" s="48"/>
      <c r="BF716" s="48"/>
      <c r="BG716" s="48"/>
      <c r="BH716" s="48"/>
      <c r="BI716" s="48"/>
      <c r="BJ716" s="48"/>
      <c r="BK716" s="48"/>
      <c r="BL716" s="48"/>
      <c r="BM716" s="48"/>
      <c r="BN716" s="48"/>
      <c r="BO716" s="48"/>
      <c r="BP716" s="48"/>
      <c r="BQ716" s="48"/>
      <c r="BR716" s="48"/>
      <c r="BS716" s="48"/>
      <c r="BT716" s="48"/>
      <c r="BU716" s="48"/>
      <c r="BV716" s="48"/>
      <c r="BW716" s="48"/>
      <c r="BX716" s="48"/>
      <c r="BY716" s="48"/>
      <c r="BZ716" s="48"/>
      <c r="CA716" s="48"/>
      <c r="CB716" s="48"/>
      <c r="CC716" s="48"/>
      <c r="CD716" s="48"/>
      <c r="CE716" s="48"/>
      <c r="CF716" s="48"/>
      <c r="CG716" s="48"/>
      <c r="CH716" s="48"/>
      <c r="CI716" s="48"/>
      <c r="CJ716" s="48"/>
      <c r="CK716" s="48"/>
      <c r="CL716" s="48"/>
      <c r="CM716" s="48"/>
      <c r="CN716" s="48"/>
      <c r="CO716" s="48"/>
      <c r="CP716" s="48"/>
      <c r="CQ716" s="48"/>
      <c r="CR716" s="48"/>
      <c r="CS716" s="48"/>
      <c r="CT716" s="48"/>
      <c r="CU716" s="48"/>
      <c r="CV716" s="48"/>
      <c r="CW716" s="48"/>
      <c r="CX716" s="48"/>
      <c r="CY716" s="48"/>
      <c r="CZ716" s="48"/>
      <c r="DA716" s="48"/>
      <c r="DB716" s="48"/>
      <c r="DC716" s="48"/>
      <c r="DH716" s="48"/>
      <c r="DI716" s="48"/>
      <c r="DJ716" s="48"/>
      <c r="DL716" s="48"/>
      <c r="DM716" s="48"/>
      <c r="DO716" s="48"/>
      <c r="DQ716" s="48"/>
      <c r="EG716" s="48"/>
      <c r="FQ716" s="255"/>
      <c r="FR716" s="255"/>
      <c r="HR716" s="255"/>
    </row>
    <row r="717" spans="1:226" ht="12.5">
      <c r="A717" s="118"/>
      <c r="B717" s="118"/>
      <c r="C717" s="118"/>
      <c r="D717" s="118"/>
      <c r="E717" s="11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48"/>
      <c r="BD717" s="48"/>
      <c r="BE717" s="48"/>
      <c r="BF717" s="48"/>
      <c r="BG717" s="48"/>
      <c r="BH717" s="48"/>
      <c r="BI717" s="48"/>
      <c r="BJ717" s="48"/>
      <c r="BK717" s="48"/>
      <c r="BL717" s="48"/>
      <c r="BM717" s="48"/>
      <c r="BN717" s="48"/>
      <c r="BO717" s="48"/>
      <c r="BP717" s="48"/>
      <c r="BQ717" s="48"/>
      <c r="BR717" s="48"/>
      <c r="BS717" s="48"/>
      <c r="BT717" s="48"/>
      <c r="BU717" s="48"/>
      <c r="BV717" s="48"/>
      <c r="BW717" s="48"/>
      <c r="BX717" s="48"/>
      <c r="BY717" s="48"/>
      <c r="BZ717" s="48"/>
      <c r="CA717" s="48"/>
      <c r="CB717" s="48"/>
      <c r="CC717" s="48"/>
      <c r="CD717" s="48"/>
      <c r="CE717" s="48"/>
      <c r="CF717" s="48"/>
      <c r="CG717" s="48"/>
      <c r="CH717" s="48"/>
      <c r="CI717" s="48"/>
      <c r="CJ717" s="48"/>
      <c r="CK717" s="48"/>
      <c r="CL717" s="48"/>
      <c r="CM717" s="48"/>
      <c r="CN717" s="48"/>
      <c r="CO717" s="48"/>
      <c r="CP717" s="48"/>
      <c r="CQ717" s="48"/>
      <c r="CR717" s="48"/>
      <c r="CS717" s="48"/>
      <c r="CT717" s="48"/>
      <c r="CU717" s="48"/>
      <c r="CV717" s="48"/>
      <c r="CW717" s="48"/>
      <c r="CX717" s="48"/>
      <c r="CY717" s="48"/>
      <c r="CZ717" s="48"/>
      <c r="DA717" s="48"/>
      <c r="DB717" s="48"/>
      <c r="DC717" s="48"/>
      <c r="DH717" s="48"/>
      <c r="DI717" s="48"/>
      <c r="DJ717" s="48"/>
      <c r="DL717" s="48"/>
      <c r="DM717" s="48"/>
      <c r="DO717" s="48"/>
      <c r="DQ717" s="48"/>
      <c r="EG717" s="48"/>
      <c r="FQ717" s="255"/>
      <c r="FR717" s="255"/>
      <c r="HR717" s="255"/>
    </row>
    <row r="718" spans="1:226" ht="12.5">
      <c r="A718" s="118"/>
      <c r="B718" s="118"/>
      <c r="C718" s="118"/>
      <c r="D718" s="118"/>
      <c r="E718" s="11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c r="BA718" s="48"/>
      <c r="BB718" s="48"/>
      <c r="BC718" s="48"/>
      <c r="BD718" s="48"/>
      <c r="BE718" s="48"/>
      <c r="BF718" s="48"/>
      <c r="BG718" s="48"/>
      <c r="BH718" s="48"/>
      <c r="BI718" s="48"/>
      <c r="BJ718" s="48"/>
      <c r="BK718" s="48"/>
      <c r="BL718" s="48"/>
      <c r="BM718" s="48"/>
      <c r="BN718" s="48"/>
      <c r="BO718" s="48"/>
      <c r="BP718" s="48"/>
      <c r="BQ718" s="48"/>
      <c r="BR718" s="48"/>
      <c r="BS718" s="48"/>
      <c r="BT718" s="48"/>
      <c r="BU718" s="48"/>
      <c r="BV718" s="48"/>
      <c r="BW718" s="48"/>
      <c r="BX718" s="48"/>
      <c r="BY718" s="48"/>
      <c r="BZ718" s="48"/>
      <c r="CA718" s="48"/>
      <c r="CB718" s="48"/>
      <c r="CC718" s="48"/>
      <c r="CD718" s="48"/>
      <c r="CE718" s="48"/>
      <c r="CF718" s="48"/>
      <c r="CG718" s="48"/>
      <c r="CH718" s="48"/>
      <c r="CI718" s="48"/>
      <c r="CJ718" s="48"/>
      <c r="CK718" s="48"/>
      <c r="CL718" s="48"/>
      <c r="CM718" s="48"/>
      <c r="CN718" s="48"/>
      <c r="CO718" s="48"/>
      <c r="CP718" s="48"/>
      <c r="CQ718" s="48"/>
      <c r="CR718" s="48"/>
      <c r="CS718" s="48"/>
      <c r="CT718" s="48"/>
      <c r="CU718" s="48"/>
      <c r="CV718" s="48"/>
      <c r="CW718" s="48"/>
      <c r="CX718" s="48"/>
      <c r="CY718" s="48"/>
      <c r="CZ718" s="48"/>
      <c r="DA718" s="48"/>
      <c r="DB718" s="48"/>
      <c r="DC718" s="48"/>
      <c r="DH718" s="48"/>
      <c r="DI718" s="48"/>
      <c r="DJ718" s="48"/>
      <c r="DL718" s="48"/>
      <c r="DM718" s="48"/>
      <c r="DO718" s="48"/>
      <c r="DQ718" s="48"/>
      <c r="EG718" s="48"/>
      <c r="FQ718" s="255"/>
      <c r="FR718" s="255"/>
      <c r="HR718" s="255"/>
    </row>
    <row r="719" spans="1:226" ht="12.5">
      <c r="A719" s="118"/>
      <c r="B719" s="118"/>
      <c r="C719" s="118"/>
      <c r="D719" s="118"/>
      <c r="E719" s="11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c r="BF719" s="48"/>
      <c r="BG719" s="48"/>
      <c r="BH719" s="48"/>
      <c r="BI719" s="48"/>
      <c r="BJ719" s="48"/>
      <c r="BK719" s="48"/>
      <c r="BL719" s="48"/>
      <c r="BM719" s="48"/>
      <c r="BN719" s="48"/>
      <c r="BO719" s="48"/>
      <c r="BP719" s="48"/>
      <c r="BQ719" s="48"/>
      <c r="BR719" s="48"/>
      <c r="BS719" s="48"/>
      <c r="BT719" s="48"/>
      <c r="BU719" s="48"/>
      <c r="BV719" s="48"/>
      <c r="BW719" s="48"/>
      <c r="BX719" s="48"/>
      <c r="BY719" s="48"/>
      <c r="BZ719" s="48"/>
      <c r="CA719" s="48"/>
      <c r="CB719" s="48"/>
      <c r="CC719" s="48"/>
      <c r="CD719" s="48"/>
      <c r="CE719" s="48"/>
      <c r="CF719" s="48"/>
      <c r="CG719" s="48"/>
      <c r="CH719" s="48"/>
      <c r="CI719" s="48"/>
      <c r="CJ719" s="48"/>
      <c r="CK719" s="48"/>
      <c r="CL719" s="48"/>
      <c r="CM719" s="48"/>
      <c r="CN719" s="48"/>
      <c r="CO719" s="48"/>
      <c r="CP719" s="48"/>
      <c r="CQ719" s="48"/>
      <c r="CR719" s="48"/>
      <c r="CS719" s="48"/>
      <c r="CT719" s="48"/>
      <c r="CU719" s="48"/>
      <c r="CV719" s="48"/>
      <c r="CW719" s="48"/>
      <c r="CX719" s="48"/>
      <c r="CY719" s="48"/>
      <c r="CZ719" s="48"/>
      <c r="DA719" s="48"/>
      <c r="DB719" s="48"/>
      <c r="DC719" s="48"/>
      <c r="DH719" s="48"/>
      <c r="DI719" s="48"/>
      <c r="DJ719" s="48"/>
      <c r="DL719" s="48"/>
      <c r="DM719" s="48"/>
      <c r="DO719" s="48"/>
      <c r="DQ719" s="48"/>
      <c r="EG719" s="48"/>
      <c r="FQ719" s="255"/>
      <c r="FR719" s="255"/>
      <c r="HR719" s="255"/>
    </row>
    <row r="720" spans="1:226" ht="12.5">
      <c r="A720" s="118"/>
      <c r="B720" s="118"/>
      <c r="C720" s="118"/>
      <c r="D720" s="118"/>
      <c r="E720" s="11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c r="BA720" s="48"/>
      <c r="BB720" s="48"/>
      <c r="BC720" s="48"/>
      <c r="BD720" s="48"/>
      <c r="BE720" s="48"/>
      <c r="BF720" s="48"/>
      <c r="BG720" s="48"/>
      <c r="BH720" s="48"/>
      <c r="BI720" s="48"/>
      <c r="BJ720" s="48"/>
      <c r="BK720" s="48"/>
      <c r="BL720" s="48"/>
      <c r="BM720" s="48"/>
      <c r="BN720" s="48"/>
      <c r="BO720" s="48"/>
      <c r="BP720" s="48"/>
      <c r="BQ720" s="48"/>
      <c r="BR720" s="48"/>
      <c r="BS720" s="48"/>
      <c r="BT720" s="48"/>
      <c r="BU720" s="48"/>
      <c r="BV720" s="48"/>
      <c r="BW720" s="48"/>
      <c r="BX720" s="48"/>
      <c r="BY720" s="48"/>
      <c r="BZ720" s="48"/>
      <c r="CA720" s="48"/>
      <c r="CB720" s="48"/>
      <c r="CC720" s="48"/>
      <c r="CD720" s="48"/>
      <c r="CE720" s="48"/>
      <c r="CF720" s="48"/>
      <c r="CG720" s="48"/>
      <c r="CH720" s="48"/>
      <c r="CI720" s="48"/>
      <c r="CJ720" s="48"/>
      <c r="CK720" s="48"/>
      <c r="CL720" s="48"/>
      <c r="CM720" s="48"/>
      <c r="CN720" s="48"/>
      <c r="CO720" s="48"/>
      <c r="CP720" s="48"/>
      <c r="CQ720" s="48"/>
      <c r="CR720" s="48"/>
      <c r="CS720" s="48"/>
      <c r="CT720" s="48"/>
      <c r="CU720" s="48"/>
      <c r="CV720" s="48"/>
      <c r="CW720" s="48"/>
      <c r="CX720" s="48"/>
      <c r="CY720" s="48"/>
      <c r="CZ720" s="48"/>
      <c r="DA720" s="48"/>
      <c r="DB720" s="48"/>
      <c r="DC720" s="48"/>
      <c r="DH720" s="48"/>
      <c r="DI720" s="48"/>
      <c r="DJ720" s="48"/>
      <c r="DL720" s="48"/>
      <c r="DM720" s="48"/>
      <c r="DO720" s="48"/>
      <c r="DQ720" s="48"/>
      <c r="EG720" s="48"/>
      <c r="FQ720" s="255"/>
      <c r="FR720" s="255"/>
      <c r="HR720" s="255"/>
    </row>
    <row r="721" spans="1:226" ht="12.5">
      <c r="A721" s="118"/>
      <c r="B721" s="118"/>
      <c r="C721" s="118"/>
      <c r="D721" s="118"/>
      <c r="E721" s="11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48"/>
      <c r="BD721" s="48"/>
      <c r="BE721" s="48"/>
      <c r="BF721" s="48"/>
      <c r="BG721" s="48"/>
      <c r="BH721" s="48"/>
      <c r="BI721" s="48"/>
      <c r="BJ721" s="48"/>
      <c r="BK721" s="48"/>
      <c r="BL721" s="48"/>
      <c r="BM721" s="48"/>
      <c r="BN721" s="48"/>
      <c r="BO721" s="48"/>
      <c r="BP721" s="48"/>
      <c r="BQ721" s="48"/>
      <c r="BR721" s="48"/>
      <c r="BS721" s="48"/>
      <c r="BT721" s="48"/>
      <c r="BU721" s="48"/>
      <c r="BV721" s="48"/>
      <c r="BW721" s="48"/>
      <c r="BX721" s="48"/>
      <c r="BY721" s="48"/>
      <c r="BZ721" s="48"/>
      <c r="CA721" s="48"/>
      <c r="CB721" s="48"/>
      <c r="CC721" s="48"/>
      <c r="CD721" s="48"/>
      <c r="CE721" s="48"/>
      <c r="CF721" s="48"/>
      <c r="CG721" s="48"/>
      <c r="CH721" s="48"/>
      <c r="CI721" s="48"/>
      <c r="CJ721" s="48"/>
      <c r="CK721" s="48"/>
      <c r="CL721" s="48"/>
      <c r="CM721" s="48"/>
      <c r="CN721" s="48"/>
      <c r="CO721" s="48"/>
      <c r="CP721" s="48"/>
      <c r="CQ721" s="48"/>
      <c r="CR721" s="48"/>
      <c r="CS721" s="48"/>
      <c r="CT721" s="48"/>
      <c r="CU721" s="48"/>
      <c r="CV721" s="48"/>
      <c r="CW721" s="48"/>
      <c r="CX721" s="48"/>
      <c r="CY721" s="48"/>
      <c r="CZ721" s="48"/>
      <c r="DA721" s="48"/>
      <c r="DB721" s="48"/>
      <c r="DC721" s="48"/>
      <c r="DH721" s="48"/>
      <c r="DI721" s="48"/>
      <c r="DJ721" s="48"/>
      <c r="DL721" s="48"/>
      <c r="DM721" s="48"/>
      <c r="DO721" s="48"/>
      <c r="DQ721" s="48"/>
      <c r="EG721" s="48"/>
      <c r="FQ721" s="255"/>
      <c r="FR721" s="255"/>
      <c r="HR721" s="255"/>
    </row>
    <row r="722" spans="1:226" ht="12.5">
      <c r="A722" s="118"/>
      <c r="B722" s="118"/>
      <c r="C722" s="118"/>
      <c r="D722" s="118"/>
      <c r="E722" s="11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c r="BA722" s="48"/>
      <c r="BB722" s="48"/>
      <c r="BC722" s="48"/>
      <c r="BD722" s="48"/>
      <c r="BE722" s="48"/>
      <c r="BF722" s="48"/>
      <c r="BG722" s="48"/>
      <c r="BH722" s="48"/>
      <c r="BI722" s="48"/>
      <c r="BJ722" s="48"/>
      <c r="BK722" s="48"/>
      <c r="BL722" s="48"/>
      <c r="BM722" s="48"/>
      <c r="BN722" s="48"/>
      <c r="BO722" s="48"/>
      <c r="BP722" s="48"/>
      <c r="BQ722" s="48"/>
      <c r="BR722" s="48"/>
      <c r="BS722" s="48"/>
      <c r="BT722" s="48"/>
      <c r="BU722" s="48"/>
      <c r="BV722" s="48"/>
      <c r="BW722" s="48"/>
      <c r="BX722" s="48"/>
      <c r="BY722" s="48"/>
      <c r="BZ722" s="48"/>
      <c r="CA722" s="48"/>
      <c r="CB722" s="48"/>
      <c r="CC722" s="48"/>
      <c r="CD722" s="48"/>
      <c r="CE722" s="48"/>
      <c r="CF722" s="48"/>
      <c r="CG722" s="48"/>
      <c r="CH722" s="48"/>
      <c r="CI722" s="48"/>
      <c r="CJ722" s="48"/>
      <c r="CK722" s="48"/>
      <c r="CL722" s="48"/>
      <c r="CM722" s="48"/>
      <c r="CN722" s="48"/>
      <c r="CO722" s="48"/>
      <c r="CP722" s="48"/>
      <c r="CQ722" s="48"/>
      <c r="CR722" s="48"/>
      <c r="CS722" s="48"/>
      <c r="CT722" s="48"/>
      <c r="CU722" s="48"/>
      <c r="CV722" s="48"/>
      <c r="CW722" s="48"/>
      <c r="CX722" s="48"/>
      <c r="CY722" s="48"/>
      <c r="CZ722" s="48"/>
      <c r="DA722" s="48"/>
      <c r="DB722" s="48"/>
      <c r="DC722" s="48"/>
      <c r="DH722" s="48"/>
      <c r="DI722" s="48"/>
      <c r="DJ722" s="48"/>
      <c r="DL722" s="48"/>
      <c r="DM722" s="48"/>
      <c r="DO722" s="48"/>
      <c r="DQ722" s="48"/>
      <c r="EG722" s="48"/>
      <c r="FQ722" s="255"/>
      <c r="FR722" s="255"/>
      <c r="HR722" s="255"/>
    </row>
    <row r="723" spans="1:226" ht="12.5">
      <c r="A723" s="118"/>
      <c r="B723" s="118"/>
      <c r="C723" s="118"/>
      <c r="D723" s="118"/>
      <c r="E723" s="11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48"/>
      <c r="BD723" s="48"/>
      <c r="BE723" s="48"/>
      <c r="BF723" s="48"/>
      <c r="BG723" s="48"/>
      <c r="BH723" s="48"/>
      <c r="BI723" s="48"/>
      <c r="BJ723" s="48"/>
      <c r="BK723" s="48"/>
      <c r="BL723" s="48"/>
      <c r="BM723" s="48"/>
      <c r="BN723" s="48"/>
      <c r="BO723" s="48"/>
      <c r="BP723" s="48"/>
      <c r="BQ723" s="48"/>
      <c r="BR723" s="48"/>
      <c r="BS723" s="48"/>
      <c r="BT723" s="48"/>
      <c r="BU723" s="48"/>
      <c r="BV723" s="48"/>
      <c r="BW723" s="48"/>
      <c r="BX723" s="48"/>
      <c r="BY723" s="48"/>
      <c r="BZ723" s="48"/>
      <c r="CA723" s="48"/>
      <c r="CB723" s="48"/>
      <c r="CC723" s="48"/>
      <c r="CD723" s="48"/>
      <c r="CE723" s="48"/>
      <c r="CF723" s="48"/>
      <c r="CG723" s="48"/>
      <c r="CH723" s="48"/>
      <c r="CI723" s="48"/>
      <c r="CJ723" s="48"/>
      <c r="CK723" s="48"/>
      <c r="CL723" s="48"/>
      <c r="CM723" s="48"/>
      <c r="CN723" s="48"/>
      <c r="CO723" s="48"/>
      <c r="CP723" s="48"/>
      <c r="CQ723" s="48"/>
      <c r="CR723" s="48"/>
      <c r="CS723" s="48"/>
      <c r="CT723" s="48"/>
      <c r="CU723" s="48"/>
      <c r="CV723" s="48"/>
      <c r="CW723" s="48"/>
      <c r="CX723" s="48"/>
      <c r="CY723" s="48"/>
      <c r="CZ723" s="48"/>
      <c r="DA723" s="48"/>
      <c r="DB723" s="48"/>
      <c r="DC723" s="48"/>
      <c r="DH723" s="48"/>
      <c r="DI723" s="48"/>
      <c r="DJ723" s="48"/>
      <c r="DL723" s="48"/>
      <c r="DM723" s="48"/>
      <c r="DO723" s="48"/>
      <c r="DQ723" s="48"/>
      <c r="EG723" s="48"/>
      <c r="FQ723" s="255"/>
      <c r="FR723" s="255"/>
      <c r="HR723" s="255"/>
    </row>
    <row r="724" spans="1:226" ht="12.5">
      <c r="A724" s="118"/>
      <c r="B724" s="118"/>
      <c r="C724" s="118"/>
      <c r="D724" s="118"/>
      <c r="E724" s="11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c r="BA724" s="48"/>
      <c r="BB724" s="48"/>
      <c r="BC724" s="48"/>
      <c r="BD724" s="48"/>
      <c r="BE724" s="48"/>
      <c r="BF724" s="48"/>
      <c r="BG724" s="48"/>
      <c r="BH724" s="48"/>
      <c r="BI724" s="48"/>
      <c r="BJ724" s="48"/>
      <c r="BK724" s="48"/>
      <c r="BL724" s="48"/>
      <c r="BM724" s="48"/>
      <c r="BN724" s="48"/>
      <c r="BO724" s="48"/>
      <c r="BP724" s="48"/>
      <c r="BQ724" s="48"/>
      <c r="BR724" s="48"/>
      <c r="BS724" s="48"/>
      <c r="BT724" s="48"/>
      <c r="BU724" s="48"/>
      <c r="BV724" s="48"/>
      <c r="BW724" s="48"/>
      <c r="BX724" s="48"/>
      <c r="BY724" s="48"/>
      <c r="BZ724" s="48"/>
      <c r="CA724" s="48"/>
      <c r="CB724" s="48"/>
      <c r="CC724" s="48"/>
      <c r="CD724" s="48"/>
      <c r="CE724" s="48"/>
      <c r="CF724" s="48"/>
      <c r="CG724" s="48"/>
      <c r="CH724" s="48"/>
      <c r="CI724" s="48"/>
      <c r="CJ724" s="48"/>
      <c r="CK724" s="48"/>
      <c r="CL724" s="48"/>
      <c r="CM724" s="48"/>
      <c r="CN724" s="48"/>
      <c r="CO724" s="48"/>
      <c r="CP724" s="48"/>
      <c r="CQ724" s="48"/>
      <c r="CR724" s="48"/>
      <c r="CS724" s="48"/>
      <c r="CT724" s="48"/>
      <c r="CU724" s="48"/>
      <c r="CV724" s="48"/>
      <c r="CW724" s="48"/>
      <c r="CX724" s="48"/>
      <c r="CY724" s="48"/>
      <c r="CZ724" s="48"/>
      <c r="DA724" s="48"/>
      <c r="DB724" s="48"/>
      <c r="DC724" s="48"/>
      <c r="DH724" s="48"/>
      <c r="DI724" s="48"/>
      <c r="DJ724" s="48"/>
      <c r="DL724" s="48"/>
      <c r="DM724" s="48"/>
      <c r="DO724" s="48"/>
      <c r="DQ724" s="48"/>
      <c r="EG724" s="48"/>
      <c r="FQ724" s="255"/>
      <c r="FR724" s="255"/>
      <c r="HR724" s="255"/>
    </row>
    <row r="725" spans="1:226" ht="12.5">
      <c r="A725" s="118"/>
      <c r="B725" s="118"/>
      <c r="C725" s="118"/>
      <c r="D725" s="118"/>
      <c r="E725" s="11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48"/>
      <c r="BD725" s="48"/>
      <c r="BE725" s="48"/>
      <c r="BF725" s="48"/>
      <c r="BG725" s="48"/>
      <c r="BH725" s="48"/>
      <c r="BI725" s="48"/>
      <c r="BJ725" s="48"/>
      <c r="BK725" s="48"/>
      <c r="BL725" s="48"/>
      <c r="BM725" s="48"/>
      <c r="BN725" s="48"/>
      <c r="BO725" s="48"/>
      <c r="BP725" s="48"/>
      <c r="BQ725" s="48"/>
      <c r="BR725" s="48"/>
      <c r="BS725" s="48"/>
      <c r="BT725" s="48"/>
      <c r="BU725" s="48"/>
      <c r="BV725" s="48"/>
      <c r="BW725" s="48"/>
      <c r="BX725" s="48"/>
      <c r="BY725" s="48"/>
      <c r="BZ725" s="48"/>
      <c r="CA725" s="48"/>
      <c r="CB725" s="48"/>
      <c r="CC725" s="48"/>
      <c r="CD725" s="48"/>
      <c r="CE725" s="48"/>
      <c r="CF725" s="48"/>
      <c r="CG725" s="48"/>
      <c r="CH725" s="48"/>
      <c r="CI725" s="48"/>
      <c r="CJ725" s="48"/>
      <c r="CK725" s="48"/>
      <c r="CL725" s="48"/>
      <c r="CM725" s="48"/>
      <c r="CN725" s="48"/>
      <c r="CO725" s="48"/>
      <c r="CP725" s="48"/>
      <c r="CQ725" s="48"/>
      <c r="CR725" s="48"/>
      <c r="CS725" s="48"/>
      <c r="CT725" s="48"/>
      <c r="CU725" s="48"/>
      <c r="CV725" s="48"/>
      <c r="CW725" s="48"/>
      <c r="CX725" s="48"/>
      <c r="CY725" s="48"/>
      <c r="CZ725" s="48"/>
      <c r="DA725" s="48"/>
      <c r="DB725" s="48"/>
      <c r="DC725" s="48"/>
      <c r="DH725" s="48"/>
      <c r="DI725" s="48"/>
      <c r="DJ725" s="48"/>
      <c r="DL725" s="48"/>
      <c r="DM725" s="48"/>
      <c r="DO725" s="48"/>
      <c r="DQ725" s="48"/>
      <c r="EG725" s="48"/>
      <c r="FQ725" s="255"/>
      <c r="FR725" s="255"/>
      <c r="HR725" s="255"/>
    </row>
    <row r="726" spans="1:226" ht="12.5">
      <c r="A726" s="118"/>
      <c r="B726" s="118"/>
      <c r="C726" s="118"/>
      <c r="D726" s="118"/>
      <c r="E726" s="11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c r="BA726" s="48"/>
      <c r="BB726" s="48"/>
      <c r="BC726" s="48"/>
      <c r="BD726" s="48"/>
      <c r="BE726" s="48"/>
      <c r="BF726" s="48"/>
      <c r="BG726" s="48"/>
      <c r="BH726" s="48"/>
      <c r="BI726" s="48"/>
      <c r="BJ726" s="48"/>
      <c r="BK726" s="48"/>
      <c r="BL726" s="48"/>
      <c r="BM726" s="48"/>
      <c r="BN726" s="48"/>
      <c r="BO726" s="48"/>
      <c r="BP726" s="48"/>
      <c r="BQ726" s="48"/>
      <c r="BR726" s="48"/>
      <c r="BS726" s="48"/>
      <c r="BT726" s="48"/>
      <c r="BU726" s="48"/>
      <c r="BV726" s="48"/>
      <c r="BW726" s="48"/>
      <c r="BX726" s="48"/>
      <c r="BY726" s="48"/>
      <c r="BZ726" s="48"/>
      <c r="CA726" s="48"/>
      <c r="CB726" s="48"/>
      <c r="CC726" s="48"/>
      <c r="CD726" s="48"/>
      <c r="CE726" s="48"/>
      <c r="CF726" s="48"/>
      <c r="CG726" s="48"/>
      <c r="CH726" s="48"/>
      <c r="CI726" s="48"/>
      <c r="CJ726" s="48"/>
      <c r="CK726" s="48"/>
      <c r="CL726" s="48"/>
      <c r="CM726" s="48"/>
      <c r="CN726" s="48"/>
      <c r="CO726" s="48"/>
      <c r="CP726" s="48"/>
      <c r="CQ726" s="48"/>
      <c r="CR726" s="48"/>
      <c r="CS726" s="48"/>
      <c r="CT726" s="48"/>
      <c r="CU726" s="48"/>
      <c r="CV726" s="48"/>
      <c r="CW726" s="48"/>
      <c r="CX726" s="48"/>
      <c r="CY726" s="48"/>
      <c r="CZ726" s="48"/>
      <c r="DA726" s="48"/>
      <c r="DB726" s="48"/>
      <c r="DC726" s="48"/>
      <c r="DH726" s="48"/>
      <c r="DI726" s="48"/>
      <c r="DJ726" s="48"/>
      <c r="DL726" s="48"/>
      <c r="DM726" s="48"/>
      <c r="DO726" s="48"/>
      <c r="DQ726" s="48"/>
      <c r="EG726" s="48"/>
      <c r="FQ726" s="255"/>
      <c r="FR726" s="255"/>
      <c r="HR726" s="255"/>
    </row>
    <row r="727" spans="1:226" ht="12.5">
      <c r="A727" s="118"/>
      <c r="B727" s="118"/>
      <c r="C727" s="118"/>
      <c r="D727" s="118"/>
      <c r="E727" s="11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48"/>
      <c r="BD727" s="48"/>
      <c r="BE727" s="48"/>
      <c r="BF727" s="48"/>
      <c r="BG727" s="48"/>
      <c r="BH727" s="48"/>
      <c r="BI727" s="48"/>
      <c r="BJ727" s="48"/>
      <c r="BK727" s="48"/>
      <c r="BL727" s="48"/>
      <c r="BM727" s="48"/>
      <c r="BN727" s="48"/>
      <c r="BO727" s="48"/>
      <c r="BP727" s="48"/>
      <c r="BQ727" s="48"/>
      <c r="BR727" s="48"/>
      <c r="BS727" s="48"/>
      <c r="BT727" s="48"/>
      <c r="BU727" s="48"/>
      <c r="BV727" s="48"/>
      <c r="BW727" s="48"/>
      <c r="BX727" s="48"/>
      <c r="BY727" s="48"/>
      <c r="BZ727" s="48"/>
      <c r="CA727" s="48"/>
      <c r="CB727" s="48"/>
      <c r="CC727" s="48"/>
      <c r="CD727" s="48"/>
      <c r="CE727" s="48"/>
      <c r="CF727" s="48"/>
      <c r="CG727" s="48"/>
      <c r="CH727" s="48"/>
      <c r="CI727" s="48"/>
      <c r="CJ727" s="48"/>
      <c r="CK727" s="48"/>
      <c r="CL727" s="48"/>
      <c r="CM727" s="48"/>
      <c r="CN727" s="48"/>
      <c r="CO727" s="48"/>
      <c r="CP727" s="48"/>
      <c r="CQ727" s="48"/>
      <c r="CR727" s="48"/>
      <c r="CS727" s="48"/>
      <c r="CT727" s="48"/>
      <c r="CU727" s="48"/>
      <c r="CV727" s="48"/>
      <c r="CW727" s="48"/>
      <c r="CX727" s="48"/>
      <c r="CY727" s="48"/>
      <c r="CZ727" s="48"/>
      <c r="DA727" s="48"/>
      <c r="DB727" s="48"/>
      <c r="DC727" s="48"/>
      <c r="DH727" s="48"/>
      <c r="DI727" s="48"/>
      <c r="DJ727" s="48"/>
      <c r="DL727" s="48"/>
      <c r="DM727" s="48"/>
      <c r="DO727" s="48"/>
      <c r="DQ727" s="48"/>
      <c r="EG727" s="48"/>
      <c r="FQ727" s="255"/>
      <c r="FR727" s="255"/>
      <c r="HR727" s="255"/>
    </row>
    <row r="728" spans="1:226" ht="12.5">
      <c r="A728" s="118"/>
      <c r="B728" s="118"/>
      <c r="C728" s="118"/>
      <c r="D728" s="118"/>
      <c r="E728" s="11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c r="BA728" s="48"/>
      <c r="BB728" s="48"/>
      <c r="BC728" s="48"/>
      <c r="BD728" s="48"/>
      <c r="BE728" s="48"/>
      <c r="BF728" s="48"/>
      <c r="BG728" s="48"/>
      <c r="BH728" s="48"/>
      <c r="BI728" s="48"/>
      <c r="BJ728" s="48"/>
      <c r="BK728" s="48"/>
      <c r="BL728" s="48"/>
      <c r="BM728" s="48"/>
      <c r="BN728" s="48"/>
      <c r="BO728" s="48"/>
      <c r="BP728" s="48"/>
      <c r="BQ728" s="48"/>
      <c r="BR728" s="48"/>
      <c r="BS728" s="48"/>
      <c r="BT728" s="48"/>
      <c r="BU728" s="48"/>
      <c r="BV728" s="48"/>
      <c r="BW728" s="48"/>
      <c r="BX728" s="48"/>
      <c r="BY728" s="48"/>
      <c r="BZ728" s="48"/>
      <c r="CA728" s="48"/>
      <c r="CB728" s="48"/>
      <c r="CC728" s="48"/>
      <c r="CD728" s="48"/>
      <c r="CE728" s="48"/>
      <c r="CF728" s="48"/>
      <c r="CG728" s="48"/>
      <c r="CH728" s="48"/>
      <c r="CI728" s="48"/>
      <c r="CJ728" s="48"/>
      <c r="CK728" s="48"/>
      <c r="CL728" s="48"/>
      <c r="CM728" s="48"/>
      <c r="CN728" s="48"/>
      <c r="CO728" s="48"/>
      <c r="CP728" s="48"/>
      <c r="CQ728" s="48"/>
      <c r="CR728" s="48"/>
      <c r="CS728" s="48"/>
      <c r="CT728" s="48"/>
      <c r="CU728" s="48"/>
      <c r="CV728" s="48"/>
      <c r="CW728" s="48"/>
      <c r="CX728" s="48"/>
      <c r="CY728" s="48"/>
      <c r="CZ728" s="48"/>
      <c r="DA728" s="48"/>
      <c r="DB728" s="48"/>
      <c r="DC728" s="48"/>
      <c r="DH728" s="48"/>
      <c r="DI728" s="48"/>
      <c r="DJ728" s="48"/>
      <c r="DL728" s="48"/>
      <c r="DM728" s="48"/>
      <c r="DO728" s="48"/>
      <c r="DQ728" s="48"/>
      <c r="EG728" s="48"/>
      <c r="FQ728" s="255"/>
      <c r="FR728" s="255"/>
      <c r="HR728" s="255"/>
    </row>
    <row r="729" spans="1:226" ht="12.5">
      <c r="A729" s="118"/>
      <c r="B729" s="118"/>
      <c r="C729" s="118"/>
      <c r="D729" s="118"/>
      <c r="E729" s="11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48"/>
      <c r="BD729" s="48"/>
      <c r="BE729" s="48"/>
      <c r="BF729" s="48"/>
      <c r="BG729" s="48"/>
      <c r="BH729" s="48"/>
      <c r="BI729" s="48"/>
      <c r="BJ729" s="48"/>
      <c r="BK729" s="48"/>
      <c r="BL729" s="48"/>
      <c r="BM729" s="48"/>
      <c r="BN729" s="48"/>
      <c r="BO729" s="48"/>
      <c r="BP729" s="48"/>
      <c r="BQ729" s="48"/>
      <c r="BR729" s="48"/>
      <c r="BS729" s="48"/>
      <c r="BT729" s="48"/>
      <c r="BU729" s="48"/>
      <c r="BV729" s="48"/>
      <c r="BW729" s="48"/>
      <c r="BX729" s="48"/>
      <c r="BY729" s="48"/>
      <c r="BZ729" s="48"/>
      <c r="CA729" s="48"/>
      <c r="CB729" s="48"/>
      <c r="CC729" s="48"/>
      <c r="CD729" s="48"/>
      <c r="CE729" s="48"/>
      <c r="CF729" s="48"/>
      <c r="CG729" s="48"/>
      <c r="CH729" s="48"/>
      <c r="CI729" s="48"/>
      <c r="CJ729" s="48"/>
      <c r="CK729" s="48"/>
      <c r="CL729" s="48"/>
      <c r="CM729" s="48"/>
      <c r="CN729" s="48"/>
      <c r="CO729" s="48"/>
      <c r="CP729" s="48"/>
      <c r="CQ729" s="48"/>
      <c r="CR729" s="48"/>
      <c r="CS729" s="48"/>
      <c r="CT729" s="48"/>
      <c r="CU729" s="48"/>
      <c r="CV729" s="48"/>
      <c r="CW729" s="48"/>
      <c r="CX729" s="48"/>
      <c r="CY729" s="48"/>
      <c r="CZ729" s="48"/>
      <c r="DA729" s="48"/>
      <c r="DB729" s="48"/>
      <c r="DC729" s="48"/>
      <c r="DH729" s="48"/>
      <c r="DI729" s="48"/>
      <c r="DJ729" s="48"/>
      <c r="DL729" s="48"/>
      <c r="DM729" s="48"/>
      <c r="DO729" s="48"/>
      <c r="DQ729" s="48"/>
      <c r="EG729" s="48"/>
      <c r="FQ729" s="255"/>
      <c r="FR729" s="255"/>
      <c r="HR729" s="255"/>
    </row>
    <row r="730" spans="1:226" ht="12.5">
      <c r="A730" s="118"/>
      <c r="B730" s="118"/>
      <c r="C730" s="118"/>
      <c r="D730" s="118"/>
      <c r="E730" s="11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c r="BA730" s="48"/>
      <c r="BB730" s="48"/>
      <c r="BC730" s="48"/>
      <c r="BD730" s="48"/>
      <c r="BE730" s="48"/>
      <c r="BF730" s="48"/>
      <c r="BG730" s="48"/>
      <c r="BH730" s="48"/>
      <c r="BI730" s="48"/>
      <c r="BJ730" s="48"/>
      <c r="BK730" s="48"/>
      <c r="BL730" s="48"/>
      <c r="BM730" s="48"/>
      <c r="BN730" s="48"/>
      <c r="BO730" s="48"/>
      <c r="BP730" s="48"/>
      <c r="BQ730" s="48"/>
      <c r="BR730" s="48"/>
      <c r="BS730" s="48"/>
      <c r="BT730" s="48"/>
      <c r="BU730" s="48"/>
      <c r="BV730" s="48"/>
      <c r="BW730" s="48"/>
      <c r="BX730" s="48"/>
      <c r="BY730" s="48"/>
      <c r="BZ730" s="48"/>
      <c r="CA730" s="48"/>
      <c r="CB730" s="48"/>
      <c r="CC730" s="48"/>
      <c r="CD730" s="48"/>
      <c r="CE730" s="48"/>
      <c r="CF730" s="48"/>
      <c r="CG730" s="48"/>
      <c r="CH730" s="48"/>
      <c r="CI730" s="48"/>
      <c r="CJ730" s="48"/>
      <c r="CK730" s="48"/>
      <c r="CL730" s="48"/>
      <c r="CM730" s="48"/>
      <c r="CN730" s="48"/>
      <c r="CO730" s="48"/>
      <c r="CP730" s="48"/>
      <c r="CQ730" s="48"/>
      <c r="CR730" s="48"/>
      <c r="CS730" s="48"/>
      <c r="CT730" s="48"/>
      <c r="CU730" s="48"/>
      <c r="CV730" s="48"/>
      <c r="CW730" s="48"/>
      <c r="CX730" s="48"/>
      <c r="CY730" s="48"/>
      <c r="CZ730" s="48"/>
      <c r="DA730" s="48"/>
      <c r="DB730" s="48"/>
      <c r="DC730" s="48"/>
      <c r="DH730" s="48"/>
      <c r="DI730" s="48"/>
      <c r="DJ730" s="48"/>
      <c r="DL730" s="48"/>
      <c r="DM730" s="48"/>
      <c r="DO730" s="48"/>
      <c r="DQ730" s="48"/>
      <c r="EG730" s="48"/>
      <c r="FQ730" s="255"/>
      <c r="FR730" s="255"/>
      <c r="HR730" s="255"/>
    </row>
    <row r="731" spans="1:226" ht="12.5">
      <c r="A731" s="118"/>
      <c r="B731" s="118"/>
      <c r="C731" s="118"/>
      <c r="D731" s="118"/>
      <c r="E731" s="11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48"/>
      <c r="BD731" s="48"/>
      <c r="BE731" s="48"/>
      <c r="BF731" s="48"/>
      <c r="BG731" s="48"/>
      <c r="BH731" s="48"/>
      <c r="BI731" s="48"/>
      <c r="BJ731" s="48"/>
      <c r="BK731" s="48"/>
      <c r="BL731" s="48"/>
      <c r="BM731" s="48"/>
      <c r="BN731" s="48"/>
      <c r="BO731" s="48"/>
      <c r="BP731" s="48"/>
      <c r="BQ731" s="48"/>
      <c r="BR731" s="48"/>
      <c r="BS731" s="48"/>
      <c r="BT731" s="48"/>
      <c r="BU731" s="48"/>
      <c r="BV731" s="48"/>
      <c r="BW731" s="48"/>
      <c r="BX731" s="48"/>
      <c r="BY731" s="48"/>
      <c r="BZ731" s="48"/>
      <c r="CA731" s="48"/>
      <c r="CB731" s="48"/>
      <c r="CC731" s="48"/>
      <c r="CD731" s="48"/>
      <c r="CE731" s="48"/>
      <c r="CF731" s="48"/>
      <c r="CG731" s="48"/>
      <c r="CH731" s="48"/>
      <c r="CI731" s="48"/>
      <c r="CJ731" s="48"/>
      <c r="CK731" s="48"/>
      <c r="CL731" s="48"/>
      <c r="CM731" s="48"/>
      <c r="CN731" s="48"/>
      <c r="CO731" s="48"/>
      <c r="CP731" s="48"/>
      <c r="CQ731" s="48"/>
      <c r="CR731" s="48"/>
      <c r="CS731" s="48"/>
      <c r="CT731" s="48"/>
      <c r="CU731" s="48"/>
      <c r="CV731" s="48"/>
      <c r="CW731" s="48"/>
      <c r="CX731" s="48"/>
      <c r="CY731" s="48"/>
      <c r="CZ731" s="48"/>
      <c r="DA731" s="48"/>
      <c r="DB731" s="48"/>
      <c r="DC731" s="48"/>
      <c r="DH731" s="48"/>
      <c r="DI731" s="48"/>
      <c r="DJ731" s="48"/>
      <c r="DL731" s="48"/>
      <c r="DM731" s="48"/>
      <c r="DO731" s="48"/>
      <c r="DQ731" s="48"/>
      <c r="EG731" s="48"/>
      <c r="FQ731" s="255"/>
      <c r="FR731" s="255"/>
      <c r="HR731" s="255"/>
    </row>
    <row r="732" spans="1:226" ht="12.5">
      <c r="A732" s="118"/>
      <c r="B732" s="118"/>
      <c r="C732" s="118"/>
      <c r="D732" s="118"/>
      <c r="E732" s="11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c r="BA732" s="48"/>
      <c r="BB732" s="48"/>
      <c r="BC732" s="48"/>
      <c r="BD732" s="48"/>
      <c r="BE732" s="48"/>
      <c r="BF732" s="48"/>
      <c r="BG732" s="48"/>
      <c r="BH732" s="48"/>
      <c r="BI732" s="48"/>
      <c r="BJ732" s="48"/>
      <c r="BK732" s="48"/>
      <c r="BL732" s="48"/>
      <c r="BM732" s="48"/>
      <c r="BN732" s="48"/>
      <c r="BO732" s="48"/>
      <c r="BP732" s="48"/>
      <c r="BQ732" s="48"/>
      <c r="BR732" s="48"/>
      <c r="BS732" s="48"/>
      <c r="BT732" s="48"/>
      <c r="BU732" s="48"/>
      <c r="BV732" s="48"/>
      <c r="BW732" s="48"/>
      <c r="BX732" s="48"/>
      <c r="BY732" s="48"/>
      <c r="BZ732" s="48"/>
      <c r="CA732" s="48"/>
      <c r="CB732" s="48"/>
      <c r="CC732" s="48"/>
      <c r="CD732" s="48"/>
      <c r="CE732" s="48"/>
      <c r="CF732" s="48"/>
      <c r="CG732" s="48"/>
      <c r="CH732" s="48"/>
      <c r="CI732" s="48"/>
      <c r="CJ732" s="48"/>
      <c r="CK732" s="48"/>
      <c r="CL732" s="48"/>
      <c r="CM732" s="48"/>
      <c r="CN732" s="48"/>
      <c r="CO732" s="48"/>
      <c r="CP732" s="48"/>
      <c r="CQ732" s="48"/>
      <c r="CR732" s="48"/>
      <c r="CS732" s="48"/>
      <c r="CT732" s="48"/>
      <c r="CU732" s="48"/>
      <c r="CV732" s="48"/>
      <c r="CW732" s="48"/>
      <c r="CX732" s="48"/>
      <c r="CY732" s="48"/>
      <c r="CZ732" s="48"/>
      <c r="DA732" s="48"/>
      <c r="DB732" s="48"/>
      <c r="DC732" s="48"/>
      <c r="DH732" s="48"/>
      <c r="DI732" s="48"/>
      <c r="DJ732" s="48"/>
      <c r="DL732" s="48"/>
      <c r="DM732" s="48"/>
      <c r="DO732" s="48"/>
      <c r="DQ732" s="48"/>
      <c r="EG732" s="48"/>
      <c r="FQ732" s="255"/>
      <c r="FR732" s="255"/>
      <c r="HR732" s="255"/>
    </row>
    <row r="733" spans="1:226" ht="12.5">
      <c r="A733" s="118"/>
      <c r="B733" s="118"/>
      <c r="C733" s="118"/>
      <c r="D733" s="118"/>
      <c r="E733" s="11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48"/>
      <c r="BD733" s="48"/>
      <c r="BE733" s="48"/>
      <c r="BF733" s="48"/>
      <c r="BG733" s="48"/>
      <c r="BH733" s="48"/>
      <c r="BI733" s="48"/>
      <c r="BJ733" s="48"/>
      <c r="BK733" s="48"/>
      <c r="BL733" s="48"/>
      <c r="BM733" s="48"/>
      <c r="BN733" s="48"/>
      <c r="BO733" s="48"/>
      <c r="BP733" s="48"/>
      <c r="BQ733" s="48"/>
      <c r="BR733" s="48"/>
      <c r="BS733" s="48"/>
      <c r="BT733" s="48"/>
      <c r="BU733" s="48"/>
      <c r="BV733" s="48"/>
      <c r="BW733" s="48"/>
      <c r="BX733" s="48"/>
      <c r="BY733" s="48"/>
      <c r="BZ733" s="48"/>
      <c r="CA733" s="48"/>
      <c r="CB733" s="48"/>
      <c r="CC733" s="48"/>
      <c r="CD733" s="48"/>
      <c r="CE733" s="48"/>
      <c r="CF733" s="48"/>
      <c r="CG733" s="48"/>
      <c r="CH733" s="48"/>
      <c r="CI733" s="48"/>
      <c r="CJ733" s="48"/>
      <c r="CK733" s="48"/>
      <c r="CL733" s="48"/>
      <c r="CM733" s="48"/>
      <c r="CN733" s="48"/>
      <c r="CO733" s="48"/>
      <c r="CP733" s="48"/>
      <c r="CQ733" s="48"/>
      <c r="CR733" s="48"/>
      <c r="CS733" s="48"/>
      <c r="CT733" s="48"/>
      <c r="CU733" s="48"/>
      <c r="CV733" s="48"/>
      <c r="CW733" s="48"/>
      <c r="CX733" s="48"/>
      <c r="CY733" s="48"/>
      <c r="CZ733" s="48"/>
      <c r="DA733" s="48"/>
      <c r="DB733" s="48"/>
      <c r="DC733" s="48"/>
      <c r="DH733" s="48"/>
      <c r="DI733" s="48"/>
      <c r="DJ733" s="48"/>
      <c r="DL733" s="48"/>
      <c r="DM733" s="48"/>
      <c r="DO733" s="48"/>
      <c r="DQ733" s="48"/>
      <c r="EG733" s="48"/>
      <c r="FQ733" s="255"/>
      <c r="FR733" s="255"/>
      <c r="HR733" s="255"/>
    </row>
    <row r="734" spans="1:226" ht="12.5">
      <c r="A734" s="118"/>
      <c r="B734" s="118"/>
      <c r="C734" s="118"/>
      <c r="D734" s="118"/>
      <c r="E734" s="11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c r="BA734" s="48"/>
      <c r="BB734" s="48"/>
      <c r="BC734" s="48"/>
      <c r="BD734" s="48"/>
      <c r="BE734" s="48"/>
      <c r="BF734" s="48"/>
      <c r="BG734" s="48"/>
      <c r="BH734" s="48"/>
      <c r="BI734" s="48"/>
      <c r="BJ734" s="48"/>
      <c r="BK734" s="48"/>
      <c r="BL734" s="48"/>
      <c r="BM734" s="48"/>
      <c r="BN734" s="48"/>
      <c r="BO734" s="48"/>
      <c r="BP734" s="48"/>
      <c r="BQ734" s="48"/>
      <c r="BR734" s="48"/>
      <c r="BS734" s="48"/>
      <c r="BT734" s="48"/>
      <c r="BU734" s="48"/>
      <c r="BV734" s="48"/>
      <c r="BW734" s="48"/>
      <c r="BX734" s="48"/>
      <c r="BY734" s="48"/>
      <c r="BZ734" s="48"/>
      <c r="CA734" s="48"/>
      <c r="CB734" s="48"/>
      <c r="CC734" s="48"/>
      <c r="CD734" s="48"/>
      <c r="CE734" s="48"/>
      <c r="CF734" s="48"/>
      <c r="CG734" s="48"/>
      <c r="CH734" s="48"/>
      <c r="CI734" s="48"/>
      <c r="CJ734" s="48"/>
      <c r="CK734" s="48"/>
      <c r="CL734" s="48"/>
      <c r="CM734" s="48"/>
      <c r="CN734" s="48"/>
      <c r="CO734" s="48"/>
      <c r="CP734" s="48"/>
      <c r="CQ734" s="48"/>
      <c r="CR734" s="48"/>
      <c r="CS734" s="48"/>
      <c r="CT734" s="48"/>
      <c r="CU734" s="48"/>
      <c r="CV734" s="48"/>
      <c r="CW734" s="48"/>
      <c r="CX734" s="48"/>
      <c r="CY734" s="48"/>
      <c r="CZ734" s="48"/>
      <c r="DA734" s="48"/>
      <c r="DB734" s="48"/>
      <c r="DC734" s="48"/>
      <c r="DH734" s="48"/>
      <c r="DI734" s="48"/>
      <c r="DJ734" s="48"/>
      <c r="DL734" s="48"/>
      <c r="DM734" s="48"/>
      <c r="DO734" s="48"/>
      <c r="DQ734" s="48"/>
      <c r="EG734" s="48"/>
      <c r="FQ734" s="255"/>
      <c r="FR734" s="255"/>
      <c r="HR734" s="255"/>
    </row>
    <row r="735" spans="1:226" ht="12.5">
      <c r="A735" s="118"/>
      <c r="B735" s="118"/>
      <c r="C735" s="118"/>
      <c r="D735" s="118"/>
      <c r="E735" s="11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c r="BF735" s="48"/>
      <c r="BG735" s="48"/>
      <c r="BH735" s="48"/>
      <c r="BI735" s="48"/>
      <c r="BJ735" s="48"/>
      <c r="BK735" s="48"/>
      <c r="BL735" s="48"/>
      <c r="BM735" s="48"/>
      <c r="BN735" s="48"/>
      <c r="BO735" s="48"/>
      <c r="BP735" s="48"/>
      <c r="BQ735" s="48"/>
      <c r="BR735" s="48"/>
      <c r="BS735" s="48"/>
      <c r="BT735" s="48"/>
      <c r="BU735" s="48"/>
      <c r="BV735" s="48"/>
      <c r="BW735" s="48"/>
      <c r="BX735" s="48"/>
      <c r="BY735" s="48"/>
      <c r="BZ735" s="48"/>
      <c r="CA735" s="48"/>
      <c r="CB735" s="48"/>
      <c r="CC735" s="48"/>
      <c r="CD735" s="48"/>
      <c r="CE735" s="48"/>
      <c r="CF735" s="48"/>
      <c r="CG735" s="48"/>
      <c r="CH735" s="48"/>
      <c r="CI735" s="48"/>
      <c r="CJ735" s="48"/>
      <c r="CK735" s="48"/>
      <c r="CL735" s="48"/>
      <c r="CM735" s="48"/>
      <c r="CN735" s="48"/>
      <c r="CO735" s="48"/>
      <c r="CP735" s="48"/>
      <c r="CQ735" s="48"/>
      <c r="CR735" s="48"/>
      <c r="CS735" s="48"/>
      <c r="CT735" s="48"/>
      <c r="CU735" s="48"/>
      <c r="CV735" s="48"/>
      <c r="CW735" s="48"/>
      <c r="CX735" s="48"/>
      <c r="CY735" s="48"/>
      <c r="CZ735" s="48"/>
      <c r="DA735" s="48"/>
      <c r="DB735" s="48"/>
      <c r="DC735" s="48"/>
      <c r="DH735" s="48"/>
      <c r="DI735" s="48"/>
      <c r="DJ735" s="48"/>
      <c r="DL735" s="48"/>
      <c r="DM735" s="48"/>
      <c r="DO735" s="48"/>
      <c r="DQ735" s="48"/>
      <c r="EG735" s="48"/>
      <c r="FQ735" s="255"/>
      <c r="FR735" s="255"/>
      <c r="HR735" s="255"/>
    </row>
    <row r="736" spans="1:226" ht="12.5">
      <c r="A736" s="118"/>
      <c r="B736" s="118"/>
      <c r="C736" s="118"/>
      <c r="D736" s="118"/>
      <c r="E736" s="11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48"/>
      <c r="BD736" s="48"/>
      <c r="BE736" s="48"/>
      <c r="BF736" s="48"/>
      <c r="BG736" s="48"/>
      <c r="BH736" s="48"/>
      <c r="BI736" s="48"/>
      <c r="BJ736" s="48"/>
      <c r="BK736" s="48"/>
      <c r="BL736" s="48"/>
      <c r="BM736" s="48"/>
      <c r="BN736" s="48"/>
      <c r="BO736" s="48"/>
      <c r="BP736" s="48"/>
      <c r="BQ736" s="48"/>
      <c r="BR736" s="48"/>
      <c r="BS736" s="48"/>
      <c r="BT736" s="48"/>
      <c r="BU736" s="48"/>
      <c r="BV736" s="48"/>
      <c r="BW736" s="48"/>
      <c r="BX736" s="48"/>
      <c r="BY736" s="48"/>
      <c r="BZ736" s="48"/>
      <c r="CA736" s="48"/>
      <c r="CB736" s="48"/>
      <c r="CC736" s="48"/>
      <c r="CD736" s="48"/>
      <c r="CE736" s="48"/>
      <c r="CF736" s="48"/>
      <c r="CG736" s="48"/>
      <c r="CH736" s="48"/>
      <c r="CI736" s="48"/>
      <c r="CJ736" s="48"/>
      <c r="CK736" s="48"/>
      <c r="CL736" s="48"/>
      <c r="CM736" s="48"/>
      <c r="CN736" s="48"/>
      <c r="CO736" s="48"/>
      <c r="CP736" s="48"/>
      <c r="CQ736" s="48"/>
      <c r="CR736" s="48"/>
      <c r="CS736" s="48"/>
      <c r="CT736" s="48"/>
      <c r="CU736" s="48"/>
      <c r="CV736" s="48"/>
      <c r="CW736" s="48"/>
      <c r="CX736" s="48"/>
      <c r="CY736" s="48"/>
      <c r="CZ736" s="48"/>
      <c r="DA736" s="48"/>
      <c r="DB736" s="48"/>
      <c r="DC736" s="48"/>
      <c r="DH736" s="48"/>
      <c r="DI736" s="48"/>
      <c r="DJ736" s="48"/>
      <c r="DL736" s="48"/>
      <c r="DM736" s="48"/>
      <c r="DO736" s="48"/>
      <c r="DQ736" s="48"/>
      <c r="EG736" s="48"/>
      <c r="FQ736" s="255"/>
      <c r="FR736" s="255"/>
      <c r="HR736" s="255"/>
    </row>
    <row r="737" spans="1:226" ht="12.5">
      <c r="A737" s="118"/>
      <c r="B737" s="118"/>
      <c r="C737" s="118"/>
      <c r="D737" s="118"/>
      <c r="E737" s="11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c r="AX737" s="48"/>
      <c r="AY737" s="48"/>
      <c r="AZ737" s="48"/>
      <c r="BA737" s="48"/>
      <c r="BB737" s="48"/>
      <c r="BC737" s="48"/>
      <c r="BD737" s="48"/>
      <c r="BE737" s="48"/>
      <c r="BF737" s="48"/>
      <c r="BG737" s="48"/>
      <c r="BH737" s="48"/>
      <c r="BI737" s="48"/>
      <c r="BJ737" s="48"/>
      <c r="BK737" s="48"/>
      <c r="BL737" s="48"/>
      <c r="BM737" s="48"/>
      <c r="BN737" s="48"/>
      <c r="BO737" s="48"/>
      <c r="BP737" s="48"/>
      <c r="BQ737" s="48"/>
      <c r="BR737" s="48"/>
      <c r="BS737" s="48"/>
      <c r="BT737" s="48"/>
      <c r="BU737" s="48"/>
      <c r="BV737" s="48"/>
      <c r="BW737" s="48"/>
      <c r="BX737" s="48"/>
      <c r="BY737" s="48"/>
      <c r="BZ737" s="48"/>
      <c r="CA737" s="48"/>
      <c r="CB737" s="48"/>
      <c r="CC737" s="48"/>
      <c r="CD737" s="48"/>
      <c r="CE737" s="48"/>
      <c r="CF737" s="48"/>
      <c r="CG737" s="48"/>
      <c r="CH737" s="48"/>
      <c r="CI737" s="48"/>
      <c r="CJ737" s="48"/>
      <c r="CK737" s="48"/>
      <c r="CL737" s="48"/>
      <c r="CM737" s="48"/>
      <c r="CN737" s="48"/>
      <c r="CO737" s="48"/>
      <c r="CP737" s="48"/>
      <c r="CQ737" s="48"/>
      <c r="CR737" s="48"/>
      <c r="CS737" s="48"/>
      <c r="CT737" s="48"/>
      <c r="CU737" s="48"/>
      <c r="CV737" s="48"/>
      <c r="CW737" s="48"/>
      <c r="CX737" s="48"/>
      <c r="CY737" s="48"/>
      <c r="CZ737" s="48"/>
      <c r="DA737" s="48"/>
      <c r="DB737" s="48"/>
      <c r="DC737" s="48"/>
      <c r="DH737" s="48"/>
      <c r="DI737" s="48"/>
      <c r="DJ737" s="48"/>
      <c r="DL737" s="48"/>
      <c r="DM737" s="48"/>
      <c r="DO737" s="48"/>
      <c r="DQ737" s="48"/>
      <c r="EG737" s="48"/>
      <c r="FQ737" s="255"/>
      <c r="FR737" s="255"/>
      <c r="HR737" s="255"/>
    </row>
    <row r="738" spans="1:226" ht="12.5">
      <c r="A738" s="118"/>
      <c r="B738" s="118"/>
      <c r="C738" s="118"/>
      <c r="D738" s="118"/>
      <c r="E738" s="11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c r="AX738" s="48"/>
      <c r="AY738" s="48"/>
      <c r="AZ738" s="48"/>
      <c r="BA738" s="48"/>
      <c r="BB738" s="48"/>
      <c r="BC738" s="48"/>
      <c r="BD738" s="48"/>
      <c r="BE738" s="48"/>
      <c r="BF738" s="48"/>
      <c r="BG738" s="48"/>
      <c r="BH738" s="48"/>
      <c r="BI738" s="48"/>
      <c r="BJ738" s="48"/>
      <c r="BK738" s="48"/>
      <c r="BL738" s="48"/>
      <c r="BM738" s="48"/>
      <c r="BN738" s="48"/>
      <c r="BO738" s="48"/>
      <c r="BP738" s="48"/>
      <c r="BQ738" s="48"/>
      <c r="BR738" s="48"/>
      <c r="BS738" s="48"/>
      <c r="BT738" s="48"/>
      <c r="BU738" s="48"/>
      <c r="BV738" s="48"/>
      <c r="BW738" s="48"/>
      <c r="BX738" s="48"/>
      <c r="BY738" s="48"/>
      <c r="BZ738" s="48"/>
      <c r="CA738" s="48"/>
      <c r="CB738" s="48"/>
      <c r="CC738" s="48"/>
      <c r="CD738" s="48"/>
      <c r="CE738" s="48"/>
      <c r="CF738" s="48"/>
      <c r="CG738" s="48"/>
      <c r="CH738" s="48"/>
      <c r="CI738" s="48"/>
      <c r="CJ738" s="48"/>
      <c r="CK738" s="48"/>
      <c r="CL738" s="48"/>
      <c r="CM738" s="48"/>
      <c r="CN738" s="48"/>
      <c r="CO738" s="48"/>
      <c r="CP738" s="48"/>
      <c r="CQ738" s="48"/>
      <c r="CR738" s="48"/>
      <c r="CS738" s="48"/>
      <c r="CT738" s="48"/>
      <c r="CU738" s="48"/>
      <c r="CV738" s="48"/>
      <c r="CW738" s="48"/>
      <c r="CX738" s="48"/>
      <c r="CY738" s="48"/>
      <c r="CZ738" s="48"/>
      <c r="DA738" s="48"/>
      <c r="DB738" s="48"/>
      <c r="DC738" s="48"/>
      <c r="DH738" s="48"/>
      <c r="DI738" s="48"/>
      <c r="DJ738" s="48"/>
      <c r="DL738" s="48"/>
      <c r="DM738" s="48"/>
      <c r="DO738" s="48"/>
      <c r="DQ738" s="48"/>
      <c r="EG738" s="48"/>
      <c r="FQ738" s="255"/>
      <c r="FR738" s="255"/>
      <c r="HR738" s="255"/>
    </row>
    <row r="739" spans="1:226" ht="12.5">
      <c r="A739" s="118"/>
      <c r="B739" s="118"/>
      <c r="C739" s="118"/>
      <c r="D739" s="118"/>
      <c r="E739" s="11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c r="AX739" s="48"/>
      <c r="AY739" s="48"/>
      <c r="AZ739" s="48"/>
      <c r="BA739" s="48"/>
      <c r="BB739" s="48"/>
      <c r="BC739" s="48"/>
      <c r="BD739" s="48"/>
      <c r="BE739" s="48"/>
      <c r="BF739" s="48"/>
      <c r="BG739" s="48"/>
      <c r="BH739" s="48"/>
      <c r="BI739" s="48"/>
      <c r="BJ739" s="48"/>
      <c r="BK739" s="48"/>
      <c r="BL739" s="48"/>
      <c r="BM739" s="48"/>
      <c r="BN739" s="48"/>
      <c r="BO739" s="48"/>
      <c r="BP739" s="48"/>
      <c r="BQ739" s="48"/>
      <c r="BR739" s="48"/>
      <c r="BS739" s="48"/>
      <c r="BT739" s="48"/>
      <c r="BU739" s="48"/>
      <c r="BV739" s="48"/>
      <c r="BW739" s="48"/>
      <c r="BX739" s="48"/>
      <c r="BY739" s="48"/>
      <c r="BZ739" s="48"/>
      <c r="CA739" s="48"/>
      <c r="CB739" s="48"/>
      <c r="CC739" s="48"/>
      <c r="CD739" s="48"/>
      <c r="CE739" s="48"/>
      <c r="CF739" s="48"/>
      <c r="CG739" s="48"/>
      <c r="CH739" s="48"/>
      <c r="CI739" s="48"/>
      <c r="CJ739" s="48"/>
      <c r="CK739" s="48"/>
      <c r="CL739" s="48"/>
      <c r="CM739" s="48"/>
      <c r="CN739" s="48"/>
      <c r="CO739" s="48"/>
      <c r="CP739" s="48"/>
      <c r="CQ739" s="48"/>
      <c r="CR739" s="48"/>
      <c r="CS739" s="48"/>
      <c r="CT739" s="48"/>
      <c r="CU739" s="48"/>
      <c r="CV739" s="48"/>
      <c r="CW739" s="48"/>
      <c r="CX739" s="48"/>
      <c r="CY739" s="48"/>
      <c r="CZ739" s="48"/>
      <c r="DA739" s="48"/>
      <c r="DB739" s="48"/>
      <c r="DC739" s="48"/>
      <c r="DH739" s="48"/>
      <c r="DI739" s="48"/>
      <c r="DJ739" s="48"/>
      <c r="DL739" s="48"/>
      <c r="DM739" s="48"/>
      <c r="DO739" s="48"/>
      <c r="DQ739" s="48"/>
      <c r="EG739" s="48"/>
      <c r="FQ739" s="255"/>
      <c r="FR739" s="255"/>
      <c r="HR739" s="255"/>
    </row>
    <row r="740" spans="1:226" ht="12.5">
      <c r="A740" s="118"/>
      <c r="B740" s="118"/>
      <c r="C740" s="118"/>
      <c r="D740" s="118"/>
      <c r="E740" s="11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c r="AX740" s="48"/>
      <c r="AY740" s="48"/>
      <c r="AZ740" s="48"/>
      <c r="BA740" s="48"/>
      <c r="BB740" s="48"/>
      <c r="BC740" s="48"/>
      <c r="BD740" s="48"/>
      <c r="BE740" s="48"/>
      <c r="BF740" s="48"/>
      <c r="BG740" s="48"/>
      <c r="BH740" s="48"/>
      <c r="BI740" s="48"/>
      <c r="BJ740" s="48"/>
      <c r="BK740" s="48"/>
      <c r="BL740" s="48"/>
      <c r="BM740" s="48"/>
      <c r="BN740" s="48"/>
      <c r="BO740" s="48"/>
      <c r="BP740" s="48"/>
      <c r="BQ740" s="48"/>
      <c r="BR740" s="48"/>
      <c r="BS740" s="48"/>
      <c r="BT740" s="48"/>
      <c r="BU740" s="48"/>
      <c r="BV740" s="48"/>
      <c r="BW740" s="48"/>
      <c r="BX740" s="48"/>
      <c r="BY740" s="48"/>
      <c r="BZ740" s="48"/>
      <c r="CA740" s="48"/>
      <c r="CB740" s="48"/>
      <c r="CC740" s="48"/>
      <c r="CD740" s="48"/>
      <c r="CE740" s="48"/>
      <c r="CF740" s="48"/>
      <c r="CG740" s="48"/>
      <c r="CH740" s="48"/>
      <c r="CI740" s="48"/>
      <c r="CJ740" s="48"/>
      <c r="CK740" s="48"/>
      <c r="CL740" s="48"/>
      <c r="CM740" s="48"/>
      <c r="CN740" s="48"/>
      <c r="CO740" s="48"/>
      <c r="CP740" s="48"/>
      <c r="CQ740" s="48"/>
      <c r="CR740" s="48"/>
      <c r="CS740" s="48"/>
      <c r="CT740" s="48"/>
      <c r="CU740" s="48"/>
      <c r="CV740" s="48"/>
      <c r="CW740" s="48"/>
      <c r="CX740" s="48"/>
      <c r="CY740" s="48"/>
      <c r="CZ740" s="48"/>
      <c r="DA740" s="48"/>
      <c r="DB740" s="48"/>
      <c r="DC740" s="48"/>
      <c r="DH740" s="48"/>
      <c r="DI740" s="48"/>
      <c r="DJ740" s="48"/>
      <c r="DL740" s="48"/>
      <c r="DM740" s="48"/>
      <c r="DO740" s="48"/>
      <c r="DQ740" s="48"/>
      <c r="EG740" s="48"/>
      <c r="FQ740" s="255"/>
      <c r="FR740" s="255"/>
      <c r="HR740" s="255"/>
    </row>
    <row r="741" spans="1:226" ht="12.5">
      <c r="A741" s="118"/>
      <c r="B741" s="118"/>
      <c r="C741" s="118"/>
      <c r="D741" s="118"/>
      <c r="E741" s="11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c r="AX741" s="48"/>
      <c r="AY741" s="48"/>
      <c r="AZ741" s="48"/>
      <c r="BA741" s="48"/>
      <c r="BB741" s="48"/>
      <c r="BC741" s="48"/>
      <c r="BD741" s="48"/>
      <c r="BE741" s="48"/>
      <c r="BF741" s="48"/>
      <c r="BG741" s="48"/>
      <c r="BH741" s="48"/>
      <c r="BI741" s="48"/>
      <c r="BJ741" s="48"/>
      <c r="BK741" s="48"/>
      <c r="BL741" s="48"/>
      <c r="BM741" s="48"/>
      <c r="BN741" s="48"/>
      <c r="BO741" s="48"/>
      <c r="BP741" s="48"/>
      <c r="BQ741" s="48"/>
      <c r="BR741" s="48"/>
      <c r="BS741" s="48"/>
      <c r="BT741" s="48"/>
      <c r="BU741" s="48"/>
      <c r="BV741" s="48"/>
      <c r="BW741" s="48"/>
      <c r="BX741" s="48"/>
      <c r="BY741" s="48"/>
      <c r="BZ741" s="48"/>
      <c r="CA741" s="48"/>
      <c r="CB741" s="48"/>
      <c r="CC741" s="48"/>
      <c r="CD741" s="48"/>
      <c r="CE741" s="48"/>
      <c r="CF741" s="48"/>
      <c r="CG741" s="48"/>
      <c r="CH741" s="48"/>
      <c r="CI741" s="48"/>
      <c r="CJ741" s="48"/>
      <c r="CK741" s="48"/>
      <c r="CL741" s="48"/>
      <c r="CM741" s="48"/>
      <c r="CN741" s="48"/>
      <c r="CO741" s="48"/>
      <c r="CP741" s="48"/>
      <c r="CQ741" s="48"/>
      <c r="CR741" s="48"/>
      <c r="CS741" s="48"/>
      <c r="CT741" s="48"/>
      <c r="CU741" s="48"/>
      <c r="CV741" s="48"/>
      <c r="CW741" s="48"/>
      <c r="CX741" s="48"/>
      <c r="CY741" s="48"/>
      <c r="CZ741" s="48"/>
      <c r="DA741" s="48"/>
      <c r="DB741" s="48"/>
      <c r="DC741" s="48"/>
      <c r="DH741" s="48"/>
      <c r="DI741" s="48"/>
      <c r="DJ741" s="48"/>
      <c r="DL741" s="48"/>
      <c r="DM741" s="48"/>
      <c r="DO741" s="48"/>
      <c r="DQ741" s="48"/>
      <c r="EG741" s="48"/>
      <c r="FQ741" s="255"/>
      <c r="FR741" s="255"/>
      <c r="HR741" s="255"/>
    </row>
    <row r="742" spans="1:226" ht="12.5">
      <c r="A742" s="118"/>
      <c r="B742" s="118"/>
      <c r="C742" s="118"/>
      <c r="D742" s="118"/>
      <c r="E742" s="11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c r="AX742" s="48"/>
      <c r="AY742" s="48"/>
      <c r="AZ742" s="48"/>
      <c r="BA742" s="48"/>
      <c r="BB742" s="48"/>
      <c r="BC742" s="48"/>
      <c r="BD742" s="48"/>
      <c r="BE742" s="48"/>
      <c r="BF742" s="48"/>
      <c r="BG742" s="48"/>
      <c r="BH742" s="48"/>
      <c r="BI742" s="48"/>
      <c r="BJ742" s="48"/>
      <c r="BK742" s="48"/>
      <c r="BL742" s="48"/>
      <c r="BM742" s="48"/>
      <c r="BN742" s="48"/>
      <c r="BO742" s="48"/>
      <c r="BP742" s="48"/>
      <c r="BQ742" s="48"/>
      <c r="BR742" s="48"/>
      <c r="BS742" s="48"/>
      <c r="BT742" s="48"/>
      <c r="BU742" s="48"/>
      <c r="BV742" s="48"/>
      <c r="BW742" s="48"/>
      <c r="BX742" s="48"/>
      <c r="BY742" s="48"/>
      <c r="BZ742" s="48"/>
      <c r="CA742" s="48"/>
      <c r="CB742" s="48"/>
      <c r="CC742" s="48"/>
      <c r="CD742" s="48"/>
      <c r="CE742" s="48"/>
      <c r="CF742" s="48"/>
      <c r="CG742" s="48"/>
      <c r="CH742" s="48"/>
      <c r="CI742" s="48"/>
      <c r="CJ742" s="48"/>
      <c r="CK742" s="48"/>
      <c r="CL742" s="48"/>
      <c r="CM742" s="48"/>
      <c r="CN742" s="48"/>
      <c r="CO742" s="48"/>
      <c r="CP742" s="48"/>
      <c r="CQ742" s="48"/>
      <c r="CR742" s="48"/>
      <c r="CS742" s="48"/>
      <c r="CT742" s="48"/>
      <c r="CU742" s="48"/>
      <c r="CV742" s="48"/>
      <c r="CW742" s="48"/>
      <c r="CX742" s="48"/>
      <c r="CY742" s="48"/>
      <c r="CZ742" s="48"/>
      <c r="DA742" s="48"/>
      <c r="DB742" s="48"/>
      <c r="DC742" s="48"/>
      <c r="DH742" s="48"/>
      <c r="DI742" s="48"/>
      <c r="DJ742" s="48"/>
      <c r="DL742" s="48"/>
      <c r="DM742" s="48"/>
      <c r="DO742" s="48"/>
      <c r="DQ742" s="48"/>
      <c r="EG742" s="48"/>
      <c r="FQ742" s="255"/>
      <c r="FR742" s="255"/>
      <c r="HR742" s="255"/>
    </row>
    <row r="743" spans="1:226" ht="12.5">
      <c r="A743" s="118"/>
      <c r="B743" s="118"/>
      <c r="C743" s="118"/>
      <c r="D743" s="118"/>
      <c r="E743" s="11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c r="AX743" s="48"/>
      <c r="AY743" s="48"/>
      <c r="AZ743" s="48"/>
      <c r="BA743" s="48"/>
      <c r="BB743" s="48"/>
      <c r="BC743" s="48"/>
      <c r="BD743" s="48"/>
      <c r="BE743" s="48"/>
      <c r="BF743" s="48"/>
      <c r="BG743" s="48"/>
      <c r="BH743" s="48"/>
      <c r="BI743" s="48"/>
      <c r="BJ743" s="48"/>
      <c r="BK743" s="48"/>
      <c r="BL743" s="48"/>
      <c r="BM743" s="48"/>
      <c r="BN743" s="48"/>
      <c r="BO743" s="48"/>
      <c r="BP743" s="48"/>
      <c r="BQ743" s="48"/>
      <c r="BR743" s="48"/>
      <c r="BS743" s="48"/>
      <c r="BT743" s="48"/>
      <c r="BU743" s="48"/>
      <c r="BV743" s="48"/>
      <c r="BW743" s="48"/>
      <c r="BX743" s="48"/>
      <c r="BY743" s="48"/>
      <c r="BZ743" s="48"/>
      <c r="CA743" s="48"/>
      <c r="CB743" s="48"/>
      <c r="CC743" s="48"/>
      <c r="CD743" s="48"/>
      <c r="CE743" s="48"/>
      <c r="CF743" s="48"/>
      <c r="CG743" s="48"/>
      <c r="CH743" s="48"/>
      <c r="CI743" s="48"/>
      <c r="CJ743" s="48"/>
      <c r="CK743" s="48"/>
      <c r="CL743" s="48"/>
      <c r="CM743" s="48"/>
      <c r="CN743" s="48"/>
      <c r="CO743" s="48"/>
      <c r="CP743" s="48"/>
      <c r="CQ743" s="48"/>
      <c r="CR743" s="48"/>
      <c r="CS743" s="48"/>
      <c r="CT743" s="48"/>
      <c r="CU743" s="48"/>
      <c r="CV743" s="48"/>
      <c r="CW743" s="48"/>
      <c r="CX743" s="48"/>
      <c r="CY743" s="48"/>
      <c r="CZ743" s="48"/>
      <c r="DA743" s="48"/>
      <c r="DB743" s="48"/>
      <c r="DC743" s="48"/>
      <c r="DH743" s="48"/>
      <c r="DI743" s="48"/>
      <c r="DJ743" s="48"/>
      <c r="DL743" s="48"/>
      <c r="DM743" s="48"/>
      <c r="DO743" s="48"/>
      <c r="DQ743" s="48"/>
      <c r="EG743" s="48"/>
      <c r="FQ743" s="255"/>
      <c r="FR743" s="255"/>
      <c r="HR743" s="255"/>
    </row>
    <row r="744" spans="1:226" ht="12.5">
      <c r="A744" s="118"/>
      <c r="B744" s="118"/>
      <c r="C744" s="118"/>
      <c r="D744" s="118"/>
      <c r="E744" s="11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c r="AX744" s="48"/>
      <c r="AY744" s="48"/>
      <c r="AZ744" s="48"/>
      <c r="BA744" s="48"/>
      <c r="BB744" s="48"/>
      <c r="BC744" s="48"/>
      <c r="BD744" s="48"/>
      <c r="BE744" s="48"/>
      <c r="BF744" s="48"/>
      <c r="BG744" s="48"/>
      <c r="BH744" s="48"/>
      <c r="BI744" s="48"/>
      <c r="BJ744" s="48"/>
      <c r="BK744" s="48"/>
      <c r="BL744" s="48"/>
      <c r="BM744" s="48"/>
      <c r="BN744" s="48"/>
      <c r="BO744" s="48"/>
      <c r="BP744" s="48"/>
      <c r="BQ744" s="48"/>
      <c r="BR744" s="48"/>
      <c r="BS744" s="48"/>
      <c r="BT744" s="48"/>
      <c r="BU744" s="48"/>
      <c r="BV744" s="48"/>
      <c r="BW744" s="48"/>
      <c r="BX744" s="48"/>
      <c r="BY744" s="48"/>
      <c r="BZ744" s="48"/>
      <c r="CA744" s="48"/>
      <c r="CB744" s="48"/>
      <c r="CC744" s="48"/>
      <c r="CD744" s="48"/>
      <c r="CE744" s="48"/>
      <c r="CF744" s="48"/>
      <c r="CG744" s="48"/>
      <c r="CH744" s="48"/>
      <c r="CI744" s="48"/>
      <c r="CJ744" s="48"/>
      <c r="CK744" s="48"/>
      <c r="CL744" s="48"/>
      <c r="CM744" s="48"/>
      <c r="CN744" s="48"/>
      <c r="CO744" s="48"/>
      <c r="CP744" s="48"/>
      <c r="CQ744" s="48"/>
      <c r="CR744" s="48"/>
      <c r="CS744" s="48"/>
      <c r="CT744" s="48"/>
      <c r="CU744" s="48"/>
      <c r="CV744" s="48"/>
      <c r="CW744" s="48"/>
      <c r="CX744" s="48"/>
      <c r="CY744" s="48"/>
      <c r="CZ744" s="48"/>
      <c r="DA744" s="48"/>
      <c r="DB744" s="48"/>
      <c r="DC744" s="48"/>
      <c r="DH744" s="48"/>
      <c r="DI744" s="48"/>
      <c r="DJ744" s="48"/>
      <c r="DL744" s="48"/>
      <c r="DM744" s="48"/>
      <c r="DO744" s="48"/>
      <c r="DQ744" s="48"/>
      <c r="EG744" s="48"/>
      <c r="FQ744" s="255"/>
      <c r="FR744" s="255"/>
      <c r="HR744" s="255"/>
    </row>
    <row r="745" spans="1:226" ht="12.5">
      <c r="A745" s="118"/>
      <c r="B745" s="118"/>
      <c r="C745" s="118"/>
      <c r="D745" s="118"/>
      <c r="E745" s="11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c r="AX745" s="48"/>
      <c r="AY745" s="48"/>
      <c r="AZ745" s="48"/>
      <c r="BA745" s="48"/>
      <c r="BB745" s="48"/>
      <c r="BC745" s="48"/>
      <c r="BD745" s="48"/>
      <c r="BE745" s="48"/>
      <c r="BF745" s="48"/>
      <c r="BG745" s="48"/>
      <c r="BH745" s="48"/>
      <c r="BI745" s="48"/>
      <c r="BJ745" s="48"/>
      <c r="BK745" s="48"/>
      <c r="BL745" s="48"/>
      <c r="BM745" s="48"/>
      <c r="BN745" s="48"/>
      <c r="BO745" s="48"/>
      <c r="BP745" s="48"/>
      <c r="BQ745" s="48"/>
      <c r="BR745" s="48"/>
      <c r="BS745" s="48"/>
      <c r="BT745" s="48"/>
      <c r="BU745" s="48"/>
      <c r="BV745" s="48"/>
      <c r="BW745" s="48"/>
      <c r="BX745" s="48"/>
      <c r="BY745" s="48"/>
      <c r="BZ745" s="48"/>
      <c r="CA745" s="48"/>
      <c r="CB745" s="48"/>
      <c r="CC745" s="48"/>
      <c r="CD745" s="48"/>
      <c r="CE745" s="48"/>
      <c r="CF745" s="48"/>
      <c r="CG745" s="48"/>
      <c r="CH745" s="48"/>
      <c r="CI745" s="48"/>
      <c r="CJ745" s="48"/>
      <c r="CK745" s="48"/>
      <c r="CL745" s="48"/>
      <c r="CM745" s="48"/>
      <c r="CN745" s="48"/>
      <c r="CO745" s="48"/>
      <c r="CP745" s="48"/>
      <c r="CQ745" s="48"/>
      <c r="CR745" s="48"/>
      <c r="CS745" s="48"/>
      <c r="CT745" s="48"/>
      <c r="CU745" s="48"/>
      <c r="CV745" s="48"/>
      <c r="CW745" s="48"/>
      <c r="CX745" s="48"/>
      <c r="CY745" s="48"/>
      <c r="CZ745" s="48"/>
      <c r="DA745" s="48"/>
      <c r="DB745" s="48"/>
      <c r="DC745" s="48"/>
      <c r="DH745" s="48"/>
      <c r="DI745" s="48"/>
      <c r="DJ745" s="48"/>
      <c r="DL745" s="48"/>
      <c r="DM745" s="48"/>
      <c r="DO745" s="48"/>
      <c r="DQ745" s="48"/>
      <c r="EG745" s="48"/>
      <c r="FQ745" s="255"/>
      <c r="FR745" s="255"/>
      <c r="HR745" s="255"/>
    </row>
    <row r="746" spans="1:226" ht="12.5">
      <c r="A746" s="118"/>
      <c r="B746" s="118"/>
      <c r="C746" s="118"/>
      <c r="D746" s="118"/>
      <c r="E746" s="11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c r="AX746" s="48"/>
      <c r="AY746" s="48"/>
      <c r="AZ746" s="48"/>
      <c r="BA746" s="48"/>
      <c r="BB746" s="48"/>
      <c r="BC746" s="48"/>
      <c r="BD746" s="48"/>
      <c r="BE746" s="48"/>
      <c r="BF746" s="48"/>
      <c r="BG746" s="48"/>
      <c r="BH746" s="48"/>
      <c r="BI746" s="48"/>
      <c r="BJ746" s="48"/>
      <c r="BK746" s="48"/>
      <c r="BL746" s="48"/>
      <c r="BM746" s="48"/>
      <c r="BN746" s="48"/>
      <c r="BO746" s="48"/>
      <c r="BP746" s="48"/>
      <c r="BQ746" s="48"/>
      <c r="BR746" s="48"/>
      <c r="BS746" s="48"/>
      <c r="BT746" s="48"/>
      <c r="BU746" s="48"/>
      <c r="BV746" s="48"/>
      <c r="BW746" s="48"/>
      <c r="BX746" s="48"/>
      <c r="BY746" s="48"/>
      <c r="BZ746" s="48"/>
      <c r="CA746" s="48"/>
      <c r="CB746" s="48"/>
      <c r="CC746" s="48"/>
      <c r="CD746" s="48"/>
      <c r="CE746" s="48"/>
      <c r="CF746" s="48"/>
      <c r="CG746" s="48"/>
      <c r="CH746" s="48"/>
      <c r="CI746" s="48"/>
      <c r="CJ746" s="48"/>
      <c r="CK746" s="48"/>
      <c r="CL746" s="48"/>
      <c r="CM746" s="48"/>
      <c r="CN746" s="48"/>
      <c r="CO746" s="48"/>
      <c r="CP746" s="48"/>
      <c r="CQ746" s="48"/>
      <c r="CR746" s="48"/>
      <c r="CS746" s="48"/>
      <c r="CT746" s="48"/>
      <c r="CU746" s="48"/>
      <c r="CV746" s="48"/>
      <c r="CW746" s="48"/>
      <c r="CX746" s="48"/>
      <c r="CY746" s="48"/>
      <c r="CZ746" s="48"/>
      <c r="DA746" s="48"/>
      <c r="DB746" s="48"/>
      <c r="DC746" s="48"/>
      <c r="DH746" s="48"/>
      <c r="DI746" s="48"/>
      <c r="DJ746" s="48"/>
      <c r="DL746" s="48"/>
      <c r="DM746" s="48"/>
      <c r="DO746" s="48"/>
      <c r="DQ746" s="48"/>
      <c r="EG746" s="48"/>
      <c r="FQ746" s="255"/>
      <c r="FR746" s="255"/>
      <c r="HR746" s="255"/>
    </row>
    <row r="747" spans="1:226" ht="12.5">
      <c r="A747" s="118"/>
      <c r="B747" s="118"/>
      <c r="C747" s="118"/>
      <c r="D747" s="118"/>
      <c r="E747" s="11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c r="AX747" s="48"/>
      <c r="AY747" s="48"/>
      <c r="AZ747" s="48"/>
      <c r="BA747" s="48"/>
      <c r="BB747" s="48"/>
      <c r="BC747" s="48"/>
      <c r="BD747" s="48"/>
      <c r="BE747" s="48"/>
      <c r="BF747" s="48"/>
      <c r="BG747" s="48"/>
      <c r="BH747" s="48"/>
      <c r="BI747" s="48"/>
      <c r="BJ747" s="48"/>
      <c r="BK747" s="48"/>
      <c r="BL747" s="48"/>
      <c r="BM747" s="48"/>
      <c r="BN747" s="48"/>
      <c r="BO747" s="48"/>
      <c r="BP747" s="48"/>
      <c r="BQ747" s="48"/>
      <c r="BR747" s="48"/>
      <c r="BS747" s="48"/>
      <c r="BT747" s="48"/>
      <c r="BU747" s="48"/>
      <c r="BV747" s="48"/>
      <c r="BW747" s="48"/>
      <c r="BX747" s="48"/>
      <c r="BY747" s="48"/>
      <c r="BZ747" s="48"/>
      <c r="CA747" s="48"/>
      <c r="CB747" s="48"/>
      <c r="CC747" s="48"/>
      <c r="CD747" s="48"/>
      <c r="CE747" s="48"/>
      <c r="CF747" s="48"/>
      <c r="CG747" s="48"/>
      <c r="CH747" s="48"/>
      <c r="CI747" s="48"/>
      <c r="CJ747" s="48"/>
      <c r="CK747" s="48"/>
      <c r="CL747" s="48"/>
      <c r="CM747" s="48"/>
      <c r="CN747" s="48"/>
      <c r="CO747" s="48"/>
      <c r="CP747" s="48"/>
      <c r="CQ747" s="48"/>
      <c r="CR747" s="48"/>
      <c r="CS747" s="48"/>
      <c r="CT747" s="48"/>
      <c r="CU747" s="48"/>
      <c r="CV747" s="48"/>
      <c r="CW747" s="48"/>
      <c r="CX747" s="48"/>
      <c r="CY747" s="48"/>
      <c r="CZ747" s="48"/>
      <c r="DA747" s="48"/>
      <c r="DB747" s="48"/>
      <c r="DC747" s="48"/>
      <c r="DH747" s="48"/>
      <c r="DI747" s="48"/>
      <c r="DJ747" s="48"/>
      <c r="DL747" s="48"/>
      <c r="DM747" s="48"/>
      <c r="DO747" s="48"/>
      <c r="DQ747" s="48"/>
      <c r="EG747" s="48"/>
      <c r="FQ747" s="255"/>
      <c r="FR747" s="255"/>
      <c r="HR747" s="255"/>
    </row>
    <row r="748" spans="1:226" ht="12.5">
      <c r="A748" s="118"/>
      <c r="B748" s="118"/>
      <c r="C748" s="118"/>
      <c r="D748" s="118"/>
      <c r="E748" s="11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c r="AX748" s="48"/>
      <c r="AY748" s="48"/>
      <c r="AZ748" s="48"/>
      <c r="BA748" s="48"/>
      <c r="BB748" s="48"/>
      <c r="BC748" s="48"/>
      <c r="BD748" s="48"/>
      <c r="BE748" s="48"/>
      <c r="BF748" s="48"/>
      <c r="BG748" s="48"/>
      <c r="BH748" s="48"/>
      <c r="BI748" s="48"/>
      <c r="BJ748" s="48"/>
      <c r="BK748" s="48"/>
      <c r="BL748" s="48"/>
      <c r="BM748" s="48"/>
      <c r="BN748" s="48"/>
      <c r="BO748" s="48"/>
      <c r="BP748" s="48"/>
      <c r="BQ748" s="48"/>
      <c r="BR748" s="48"/>
      <c r="BS748" s="48"/>
      <c r="BT748" s="48"/>
      <c r="BU748" s="48"/>
      <c r="BV748" s="48"/>
      <c r="BW748" s="48"/>
      <c r="BX748" s="48"/>
      <c r="BY748" s="48"/>
      <c r="BZ748" s="48"/>
      <c r="CA748" s="48"/>
      <c r="CB748" s="48"/>
      <c r="CC748" s="48"/>
      <c r="CD748" s="48"/>
      <c r="CE748" s="48"/>
      <c r="CF748" s="48"/>
      <c r="CG748" s="48"/>
      <c r="CH748" s="48"/>
      <c r="CI748" s="48"/>
      <c r="CJ748" s="48"/>
      <c r="CK748" s="48"/>
      <c r="CL748" s="48"/>
      <c r="CM748" s="48"/>
      <c r="CN748" s="48"/>
      <c r="CO748" s="48"/>
      <c r="CP748" s="48"/>
      <c r="CQ748" s="48"/>
      <c r="CR748" s="48"/>
      <c r="CS748" s="48"/>
      <c r="CT748" s="48"/>
      <c r="CU748" s="48"/>
      <c r="CV748" s="48"/>
      <c r="CW748" s="48"/>
      <c r="CX748" s="48"/>
      <c r="CY748" s="48"/>
      <c r="CZ748" s="48"/>
      <c r="DA748" s="48"/>
      <c r="DB748" s="48"/>
      <c r="DC748" s="48"/>
      <c r="DH748" s="48"/>
      <c r="DI748" s="48"/>
      <c r="DJ748" s="48"/>
      <c r="DL748" s="48"/>
      <c r="DM748" s="48"/>
      <c r="DO748" s="48"/>
      <c r="DQ748" s="48"/>
      <c r="EG748" s="48"/>
      <c r="FQ748" s="255"/>
      <c r="FR748" s="255"/>
      <c r="HR748" s="255"/>
    </row>
    <row r="749" spans="1:226" ht="12.5">
      <c r="A749" s="118"/>
      <c r="B749" s="118"/>
      <c r="C749" s="118"/>
      <c r="D749" s="118"/>
      <c r="E749" s="11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c r="AX749" s="48"/>
      <c r="AY749" s="48"/>
      <c r="AZ749" s="48"/>
      <c r="BA749" s="48"/>
      <c r="BB749" s="48"/>
      <c r="BC749" s="48"/>
      <c r="BD749" s="48"/>
      <c r="BE749" s="48"/>
      <c r="BF749" s="48"/>
      <c r="BG749" s="48"/>
      <c r="BH749" s="48"/>
      <c r="BI749" s="48"/>
      <c r="BJ749" s="48"/>
      <c r="BK749" s="48"/>
      <c r="BL749" s="48"/>
      <c r="BM749" s="48"/>
      <c r="BN749" s="48"/>
      <c r="BO749" s="48"/>
      <c r="BP749" s="48"/>
      <c r="BQ749" s="48"/>
      <c r="BR749" s="48"/>
      <c r="BS749" s="48"/>
      <c r="BT749" s="48"/>
      <c r="BU749" s="48"/>
      <c r="BV749" s="48"/>
      <c r="BW749" s="48"/>
      <c r="BX749" s="48"/>
      <c r="BY749" s="48"/>
      <c r="BZ749" s="48"/>
      <c r="CA749" s="48"/>
      <c r="CB749" s="48"/>
      <c r="CC749" s="48"/>
      <c r="CD749" s="48"/>
      <c r="CE749" s="48"/>
      <c r="CF749" s="48"/>
      <c r="CG749" s="48"/>
      <c r="CH749" s="48"/>
      <c r="CI749" s="48"/>
      <c r="CJ749" s="48"/>
      <c r="CK749" s="48"/>
      <c r="CL749" s="48"/>
      <c r="CM749" s="48"/>
      <c r="CN749" s="48"/>
      <c r="CO749" s="48"/>
      <c r="CP749" s="48"/>
      <c r="CQ749" s="48"/>
      <c r="CR749" s="48"/>
      <c r="CS749" s="48"/>
      <c r="CT749" s="48"/>
      <c r="CU749" s="48"/>
      <c r="CV749" s="48"/>
      <c r="CW749" s="48"/>
      <c r="CX749" s="48"/>
      <c r="CY749" s="48"/>
      <c r="CZ749" s="48"/>
      <c r="DA749" s="48"/>
      <c r="DB749" s="48"/>
      <c r="DC749" s="48"/>
      <c r="DH749" s="48"/>
      <c r="DI749" s="48"/>
      <c r="DJ749" s="48"/>
      <c r="DL749" s="48"/>
      <c r="DM749" s="48"/>
      <c r="DO749" s="48"/>
      <c r="DQ749" s="48"/>
      <c r="EG749" s="48"/>
      <c r="FQ749" s="255"/>
      <c r="FR749" s="255"/>
      <c r="HR749" s="255"/>
    </row>
    <row r="750" spans="1:226" ht="12.5">
      <c r="A750" s="118"/>
      <c r="B750" s="118"/>
      <c r="C750" s="118"/>
      <c r="D750" s="118"/>
      <c r="E750" s="11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c r="AX750" s="48"/>
      <c r="AY750" s="48"/>
      <c r="AZ750" s="48"/>
      <c r="BA750" s="48"/>
      <c r="BB750" s="48"/>
      <c r="BC750" s="48"/>
      <c r="BD750" s="48"/>
      <c r="BE750" s="48"/>
      <c r="BF750" s="48"/>
      <c r="BG750" s="48"/>
      <c r="BH750" s="48"/>
      <c r="BI750" s="48"/>
      <c r="BJ750" s="48"/>
      <c r="BK750" s="48"/>
      <c r="BL750" s="48"/>
      <c r="BM750" s="48"/>
      <c r="BN750" s="48"/>
      <c r="BO750" s="48"/>
      <c r="BP750" s="48"/>
      <c r="BQ750" s="48"/>
      <c r="BR750" s="48"/>
      <c r="BS750" s="48"/>
      <c r="BT750" s="48"/>
      <c r="BU750" s="48"/>
      <c r="BV750" s="48"/>
      <c r="BW750" s="48"/>
      <c r="BX750" s="48"/>
      <c r="BY750" s="48"/>
      <c r="BZ750" s="48"/>
      <c r="CA750" s="48"/>
      <c r="CB750" s="48"/>
      <c r="CC750" s="48"/>
      <c r="CD750" s="48"/>
      <c r="CE750" s="48"/>
      <c r="CF750" s="48"/>
      <c r="CG750" s="48"/>
      <c r="CH750" s="48"/>
      <c r="CI750" s="48"/>
      <c r="CJ750" s="48"/>
      <c r="CK750" s="48"/>
      <c r="CL750" s="48"/>
      <c r="CM750" s="48"/>
      <c r="CN750" s="48"/>
      <c r="CO750" s="48"/>
      <c r="CP750" s="48"/>
      <c r="CQ750" s="48"/>
      <c r="CR750" s="48"/>
      <c r="CS750" s="48"/>
      <c r="CT750" s="48"/>
      <c r="CU750" s="48"/>
      <c r="CV750" s="48"/>
      <c r="CW750" s="48"/>
      <c r="CX750" s="48"/>
      <c r="CY750" s="48"/>
      <c r="CZ750" s="48"/>
      <c r="DA750" s="48"/>
      <c r="DB750" s="48"/>
      <c r="DC750" s="48"/>
      <c r="DH750" s="48"/>
      <c r="DI750" s="48"/>
      <c r="DJ750" s="48"/>
      <c r="DL750" s="48"/>
      <c r="DM750" s="48"/>
      <c r="DO750" s="48"/>
      <c r="DQ750" s="48"/>
      <c r="EG750" s="48"/>
      <c r="FQ750" s="255"/>
      <c r="FR750" s="255"/>
      <c r="HR750" s="255"/>
    </row>
    <row r="751" spans="1:226" ht="12.5">
      <c r="A751" s="118"/>
      <c r="B751" s="118"/>
      <c r="C751" s="118"/>
      <c r="D751" s="118"/>
      <c r="E751" s="11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c r="AX751" s="48"/>
      <c r="AY751" s="48"/>
      <c r="AZ751" s="48"/>
      <c r="BA751" s="48"/>
      <c r="BB751" s="48"/>
      <c r="BC751" s="48"/>
      <c r="BD751" s="48"/>
      <c r="BE751" s="48"/>
      <c r="BF751" s="48"/>
      <c r="BG751" s="48"/>
      <c r="BH751" s="48"/>
      <c r="BI751" s="48"/>
      <c r="BJ751" s="48"/>
      <c r="BK751" s="48"/>
      <c r="BL751" s="48"/>
      <c r="BM751" s="48"/>
      <c r="BN751" s="48"/>
      <c r="BO751" s="48"/>
      <c r="BP751" s="48"/>
      <c r="BQ751" s="48"/>
      <c r="BR751" s="48"/>
      <c r="BS751" s="48"/>
      <c r="BT751" s="48"/>
      <c r="BU751" s="48"/>
      <c r="BV751" s="48"/>
      <c r="BW751" s="48"/>
      <c r="BX751" s="48"/>
      <c r="BY751" s="48"/>
      <c r="BZ751" s="48"/>
      <c r="CA751" s="48"/>
      <c r="CB751" s="48"/>
      <c r="CC751" s="48"/>
      <c r="CD751" s="48"/>
      <c r="CE751" s="48"/>
      <c r="CF751" s="48"/>
      <c r="CG751" s="48"/>
      <c r="CH751" s="48"/>
      <c r="CI751" s="48"/>
      <c r="CJ751" s="48"/>
      <c r="CK751" s="48"/>
      <c r="CL751" s="48"/>
      <c r="CM751" s="48"/>
      <c r="CN751" s="48"/>
      <c r="CO751" s="48"/>
      <c r="CP751" s="48"/>
      <c r="CQ751" s="48"/>
      <c r="CR751" s="48"/>
      <c r="CS751" s="48"/>
      <c r="CT751" s="48"/>
      <c r="CU751" s="48"/>
      <c r="CV751" s="48"/>
      <c r="CW751" s="48"/>
      <c r="CX751" s="48"/>
      <c r="CY751" s="48"/>
      <c r="CZ751" s="48"/>
      <c r="DA751" s="48"/>
      <c r="DB751" s="48"/>
      <c r="DC751" s="48"/>
      <c r="DH751" s="48"/>
      <c r="DI751" s="48"/>
      <c r="DJ751" s="48"/>
      <c r="DL751" s="48"/>
      <c r="DM751" s="48"/>
      <c r="DO751" s="48"/>
      <c r="DQ751" s="48"/>
      <c r="EG751" s="48"/>
      <c r="FQ751" s="255"/>
      <c r="FR751" s="255"/>
      <c r="HR751" s="255"/>
    </row>
    <row r="752" spans="1:226" ht="12.5">
      <c r="A752" s="118"/>
      <c r="B752" s="118"/>
      <c r="C752" s="118"/>
      <c r="D752" s="118"/>
      <c r="E752" s="11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c r="AX752" s="48"/>
      <c r="AY752" s="48"/>
      <c r="AZ752" s="48"/>
      <c r="BA752" s="48"/>
      <c r="BB752" s="48"/>
      <c r="BC752" s="48"/>
      <c r="BD752" s="48"/>
      <c r="BE752" s="48"/>
      <c r="BF752" s="48"/>
      <c r="BG752" s="48"/>
      <c r="BH752" s="48"/>
      <c r="BI752" s="48"/>
      <c r="BJ752" s="48"/>
      <c r="BK752" s="48"/>
      <c r="BL752" s="48"/>
      <c r="BM752" s="48"/>
      <c r="BN752" s="48"/>
      <c r="BO752" s="48"/>
      <c r="BP752" s="48"/>
      <c r="BQ752" s="48"/>
      <c r="BR752" s="48"/>
      <c r="BS752" s="48"/>
      <c r="BT752" s="48"/>
      <c r="BU752" s="48"/>
      <c r="BV752" s="48"/>
      <c r="BW752" s="48"/>
      <c r="BX752" s="48"/>
      <c r="BY752" s="48"/>
      <c r="BZ752" s="48"/>
      <c r="CA752" s="48"/>
      <c r="CB752" s="48"/>
      <c r="CC752" s="48"/>
      <c r="CD752" s="48"/>
      <c r="CE752" s="48"/>
      <c r="CF752" s="48"/>
      <c r="CG752" s="48"/>
      <c r="CH752" s="48"/>
      <c r="CI752" s="48"/>
      <c r="CJ752" s="48"/>
      <c r="CK752" s="48"/>
      <c r="CL752" s="48"/>
      <c r="CM752" s="48"/>
      <c r="CN752" s="48"/>
      <c r="CO752" s="48"/>
      <c r="CP752" s="48"/>
      <c r="CQ752" s="48"/>
      <c r="CR752" s="48"/>
      <c r="CS752" s="48"/>
      <c r="CT752" s="48"/>
      <c r="CU752" s="48"/>
      <c r="CV752" s="48"/>
      <c r="CW752" s="48"/>
      <c r="CX752" s="48"/>
      <c r="CY752" s="48"/>
      <c r="CZ752" s="48"/>
      <c r="DA752" s="48"/>
      <c r="DB752" s="48"/>
      <c r="DC752" s="48"/>
      <c r="DH752" s="48"/>
      <c r="DI752" s="48"/>
      <c r="DJ752" s="48"/>
      <c r="DL752" s="48"/>
      <c r="DM752" s="48"/>
      <c r="DO752" s="48"/>
      <c r="DQ752" s="48"/>
      <c r="EG752" s="48"/>
      <c r="FQ752" s="255"/>
      <c r="FR752" s="255"/>
      <c r="HR752" s="255"/>
    </row>
    <row r="753" spans="1:226" ht="12.5">
      <c r="A753" s="118"/>
      <c r="B753" s="118"/>
      <c r="C753" s="118"/>
      <c r="D753" s="118"/>
      <c r="E753" s="11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c r="AX753" s="48"/>
      <c r="AY753" s="48"/>
      <c r="AZ753" s="48"/>
      <c r="BA753" s="48"/>
      <c r="BB753" s="48"/>
      <c r="BC753" s="48"/>
      <c r="BD753" s="48"/>
      <c r="BE753" s="48"/>
      <c r="BF753" s="48"/>
      <c r="BG753" s="48"/>
      <c r="BH753" s="48"/>
      <c r="BI753" s="48"/>
      <c r="BJ753" s="48"/>
      <c r="BK753" s="48"/>
      <c r="BL753" s="48"/>
      <c r="BM753" s="48"/>
      <c r="BN753" s="48"/>
      <c r="BO753" s="48"/>
      <c r="BP753" s="48"/>
      <c r="BQ753" s="48"/>
      <c r="BR753" s="48"/>
      <c r="BS753" s="48"/>
      <c r="BT753" s="48"/>
      <c r="BU753" s="48"/>
      <c r="BV753" s="48"/>
      <c r="BW753" s="48"/>
      <c r="BX753" s="48"/>
      <c r="BY753" s="48"/>
      <c r="BZ753" s="48"/>
      <c r="CA753" s="48"/>
      <c r="CB753" s="48"/>
      <c r="CC753" s="48"/>
      <c r="CD753" s="48"/>
      <c r="CE753" s="48"/>
      <c r="CF753" s="48"/>
      <c r="CG753" s="48"/>
      <c r="CH753" s="48"/>
      <c r="CI753" s="48"/>
      <c r="CJ753" s="48"/>
      <c r="CK753" s="48"/>
      <c r="CL753" s="48"/>
      <c r="CM753" s="48"/>
      <c r="CN753" s="48"/>
      <c r="CO753" s="48"/>
      <c r="CP753" s="48"/>
      <c r="CQ753" s="48"/>
      <c r="CR753" s="48"/>
      <c r="CS753" s="48"/>
      <c r="CT753" s="48"/>
      <c r="CU753" s="48"/>
      <c r="CV753" s="48"/>
      <c r="CW753" s="48"/>
      <c r="CX753" s="48"/>
      <c r="CY753" s="48"/>
      <c r="CZ753" s="48"/>
      <c r="DA753" s="48"/>
      <c r="DB753" s="48"/>
      <c r="DC753" s="48"/>
      <c r="DH753" s="48"/>
      <c r="DI753" s="48"/>
      <c r="DJ753" s="48"/>
      <c r="DL753" s="48"/>
      <c r="DM753" s="48"/>
      <c r="DO753" s="48"/>
      <c r="DQ753" s="48"/>
      <c r="EG753" s="48"/>
      <c r="FQ753" s="255"/>
      <c r="FR753" s="255"/>
      <c r="HR753" s="255"/>
    </row>
    <row r="754" spans="1:226" ht="12.5">
      <c r="A754" s="118"/>
      <c r="B754" s="118"/>
      <c r="C754" s="118"/>
      <c r="D754" s="118"/>
      <c r="E754" s="11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c r="AX754" s="48"/>
      <c r="AY754" s="48"/>
      <c r="AZ754" s="48"/>
      <c r="BA754" s="48"/>
      <c r="BB754" s="48"/>
      <c r="BC754" s="48"/>
      <c r="BD754" s="48"/>
      <c r="BE754" s="48"/>
      <c r="BF754" s="48"/>
      <c r="BG754" s="48"/>
      <c r="BH754" s="48"/>
      <c r="BI754" s="48"/>
      <c r="BJ754" s="48"/>
      <c r="BK754" s="48"/>
      <c r="BL754" s="48"/>
      <c r="BM754" s="48"/>
      <c r="BN754" s="48"/>
      <c r="BO754" s="48"/>
      <c r="BP754" s="48"/>
      <c r="BQ754" s="48"/>
      <c r="BR754" s="48"/>
      <c r="BS754" s="48"/>
      <c r="BT754" s="48"/>
      <c r="BU754" s="48"/>
      <c r="BV754" s="48"/>
      <c r="BW754" s="48"/>
      <c r="BX754" s="48"/>
      <c r="BY754" s="48"/>
      <c r="BZ754" s="48"/>
      <c r="CA754" s="48"/>
      <c r="CB754" s="48"/>
      <c r="CC754" s="48"/>
      <c r="CD754" s="48"/>
      <c r="CE754" s="48"/>
      <c r="CF754" s="48"/>
      <c r="CG754" s="48"/>
      <c r="CH754" s="48"/>
      <c r="CI754" s="48"/>
      <c r="CJ754" s="48"/>
      <c r="CK754" s="48"/>
      <c r="CL754" s="48"/>
      <c r="CM754" s="48"/>
      <c r="CN754" s="48"/>
      <c r="CO754" s="48"/>
      <c r="CP754" s="48"/>
      <c r="CQ754" s="48"/>
      <c r="CR754" s="48"/>
      <c r="CS754" s="48"/>
      <c r="CT754" s="48"/>
      <c r="CU754" s="48"/>
      <c r="CV754" s="48"/>
      <c r="CW754" s="48"/>
      <c r="CX754" s="48"/>
      <c r="CY754" s="48"/>
      <c r="CZ754" s="48"/>
      <c r="DA754" s="48"/>
      <c r="DB754" s="48"/>
      <c r="DC754" s="48"/>
      <c r="DH754" s="48"/>
      <c r="DI754" s="48"/>
      <c r="DJ754" s="48"/>
      <c r="DL754" s="48"/>
      <c r="DM754" s="48"/>
      <c r="DO754" s="48"/>
      <c r="DQ754" s="48"/>
      <c r="EG754" s="48"/>
      <c r="FQ754" s="255"/>
      <c r="FR754" s="255"/>
      <c r="HR754" s="255"/>
    </row>
    <row r="755" spans="1:226" ht="12.5">
      <c r="A755" s="118"/>
      <c r="B755" s="118"/>
      <c r="C755" s="118"/>
      <c r="D755" s="118"/>
      <c r="E755" s="11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c r="AX755" s="48"/>
      <c r="AY755" s="48"/>
      <c r="AZ755" s="48"/>
      <c r="BA755" s="48"/>
      <c r="BB755" s="48"/>
      <c r="BC755" s="48"/>
      <c r="BD755" s="48"/>
      <c r="BE755" s="48"/>
      <c r="BF755" s="48"/>
      <c r="BG755" s="48"/>
      <c r="BH755" s="48"/>
      <c r="BI755" s="48"/>
      <c r="BJ755" s="48"/>
      <c r="BK755" s="48"/>
      <c r="BL755" s="48"/>
      <c r="BM755" s="48"/>
      <c r="BN755" s="48"/>
      <c r="BO755" s="48"/>
      <c r="BP755" s="48"/>
      <c r="BQ755" s="48"/>
      <c r="BR755" s="48"/>
      <c r="BS755" s="48"/>
      <c r="BT755" s="48"/>
      <c r="BU755" s="48"/>
      <c r="BV755" s="48"/>
      <c r="BW755" s="48"/>
      <c r="BX755" s="48"/>
      <c r="BY755" s="48"/>
      <c r="BZ755" s="48"/>
      <c r="CA755" s="48"/>
      <c r="CB755" s="48"/>
      <c r="CC755" s="48"/>
      <c r="CD755" s="48"/>
      <c r="CE755" s="48"/>
      <c r="CF755" s="48"/>
      <c r="CG755" s="48"/>
      <c r="CH755" s="48"/>
      <c r="CI755" s="48"/>
      <c r="CJ755" s="48"/>
      <c r="CK755" s="48"/>
      <c r="CL755" s="48"/>
      <c r="CM755" s="48"/>
      <c r="CN755" s="48"/>
      <c r="CO755" s="48"/>
      <c r="CP755" s="48"/>
      <c r="CQ755" s="48"/>
      <c r="CR755" s="48"/>
      <c r="CS755" s="48"/>
      <c r="CT755" s="48"/>
      <c r="CU755" s="48"/>
      <c r="CV755" s="48"/>
      <c r="CW755" s="48"/>
      <c r="CX755" s="48"/>
      <c r="CY755" s="48"/>
      <c r="CZ755" s="48"/>
      <c r="DA755" s="48"/>
      <c r="DB755" s="48"/>
      <c r="DC755" s="48"/>
      <c r="DH755" s="48"/>
      <c r="DI755" s="48"/>
      <c r="DJ755" s="48"/>
      <c r="DL755" s="48"/>
      <c r="DM755" s="48"/>
      <c r="DO755" s="48"/>
      <c r="DQ755" s="48"/>
      <c r="EG755" s="48"/>
      <c r="FQ755" s="255"/>
      <c r="FR755" s="255"/>
      <c r="HR755" s="255"/>
    </row>
    <row r="756" spans="1:226" ht="12.5">
      <c r="A756" s="118"/>
      <c r="B756" s="118"/>
      <c r="C756" s="118"/>
      <c r="D756" s="118"/>
      <c r="E756" s="11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c r="AX756" s="48"/>
      <c r="AY756" s="48"/>
      <c r="AZ756" s="48"/>
      <c r="BA756" s="48"/>
      <c r="BB756" s="48"/>
      <c r="BC756" s="48"/>
      <c r="BD756" s="48"/>
      <c r="BE756" s="48"/>
      <c r="BF756" s="48"/>
      <c r="BG756" s="48"/>
      <c r="BH756" s="48"/>
      <c r="BI756" s="48"/>
      <c r="BJ756" s="48"/>
      <c r="BK756" s="48"/>
      <c r="BL756" s="48"/>
      <c r="BM756" s="48"/>
      <c r="BN756" s="48"/>
      <c r="BO756" s="48"/>
      <c r="BP756" s="48"/>
      <c r="BQ756" s="48"/>
      <c r="BR756" s="48"/>
      <c r="BS756" s="48"/>
      <c r="BT756" s="48"/>
      <c r="BU756" s="48"/>
      <c r="BV756" s="48"/>
      <c r="BW756" s="48"/>
      <c r="BX756" s="48"/>
      <c r="BY756" s="48"/>
      <c r="BZ756" s="48"/>
      <c r="CA756" s="48"/>
      <c r="CB756" s="48"/>
      <c r="CC756" s="48"/>
      <c r="CD756" s="48"/>
      <c r="CE756" s="48"/>
      <c r="CF756" s="48"/>
      <c r="CG756" s="48"/>
      <c r="CH756" s="48"/>
      <c r="CI756" s="48"/>
      <c r="CJ756" s="48"/>
      <c r="CK756" s="48"/>
      <c r="CL756" s="48"/>
      <c r="CM756" s="48"/>
      <c r="CN756" s="48"/>
      <c r="CO756" s="48"/>
      <c r="CP756" s="48"/>
      <c r="CQ756" s="48"/>
      <c r="CR756" s="48"/>
      <c r="CS756" s="48"/>
      <c r="CT756" s="48"/>
      <c r="CU756" s="48"/>
      <c r="CV756" s="48"/>
      <c r="CW756" s="48"/>
      <c r="CX756" s="48"/>
      <c r="CY756" s="48"/>
      <c r="CZ756" s="48"/>
      <c r="DA756" s="48"/>
      <c r="DB756" s="48"/>
      <c r="DC756" s="48"/>
      <c r="DH756" s="48"/>
      <c r="DI756" s="48"/>
      <c r="DJ756" s="48"/>
      <c r="DL756" s="48"/>
      <c r="DM756" s="48"/>
      <c r="DO756" s="48"/>
      <c r="DQ756" s="48"/>
      <c r="EG756" s="48"/>
      <c r="FQ756" s="255"/>
      <c r="FR756" s="255"/>
      <c r="HR756" s="255"/>
    </row>
    <row r="757" spans="1:226" ht="12.5">
      <c r="A757" s="118"/>
      <c r="B757" s="118"/>
      <c r="C757" s="118"/>
      <c r="D757" s="118"/>
      <c r="E757" s="11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c r="AX757" s="48"/>
      <c r="AY757" s="48"/>
      <c r="AZ757" s="48"/>
      <c r="BA757" s="48"/>
      <c r="BB757" s="48"/>
      <c r="BC757" s="48"/>
      <c r="BD757" s="48"/>
      <c r="BE757" s="48"/>
      <c r="BF757" s="48"/>
      <c r="BG757" s="48"/>
      <c r="BH757" s="48"/>
      <c r="BI757" s="48"/>
      <c r="BJ757" s="48"/>
      <c r="BK757" s="48"/>
      <c r="BL757" s="48"/>
      <c r="BM757" s="48"/>
      <c r="BN757" s="48"/>
      <c r="BO757" s="48"/>
      <c r="BP757" s="48"/>
      <c r="BQ757" s="48"/>
      <c r="BR757" s="48"/>
      <c r="BS757" s="48"/>
      <c r="BT757" s="48"/>
      <c r="BU757" s="48"/>
      <c r="BV757" s="48"/>
      <c r="BW757" s="48"/>
      <c r="BX757" s="48"/>
      <c r="BY757" s="48"/>
      <c r="BZ757" s="48"/>
      <c r="CA757" s="48"/>
      <c r="CB757" s="48"/>
      <c r="CC757" s="48"/>
      <c r="CD757" s="48"/>
      <c r="CE757" s="48"/>
      <c r="CF757" s="48"/>
      <c r="CG757" s="48"/>
      <c r="CH757" s="48"/>
      <c r="CI757" s="48"/>
      <c r="CJ757" s="48"/>
      <c r="CK757" s="48"/>
      <c r="CL757" s="48"/>
      <c r="CM757" s="48"/>
      <c r="CN757" s="48"/>
      <c r="CO757" s="48"/>
      <c r="CP757" s="48"/>
      <c r="CQ757" s="48"/>
      <c r="CR757" s="48"/>
      <c r="CS757" s="48"/>
      <c r="CT757" s="48"/>
      <c r="CU757" s="48"/>
      <c r="CV757" s="48"/>
      <c r="CW757" s="48"/>
      <c r="CX757" s="48"/>
      <c r="CY757" s="48"/>
      <c r="CZ757" s="48"/>
      <c r="DA757" s="48"/>
      <c r="DB757" s="48"/>
      <c r="DC757" s="48"/>
      <c r="DH757" s="48"/>
      <c r="DI757" s="48"/>
      <c r="DJ757" s="48"/>
      <c r="DL757" s="48"/>
      <c r="DM757" s="48"/>
      <c r="DO757" s="48"/>
      <c r="DQ757" s="48"/>
      <c r="EG757" s="48"/>
      <c r="FQ757" s="255"/>
      <c r="FR757" s="255"/>
      <c r="HR757" s="255"/>
    </row>
    <row r="758" spans="1:226" ht="12.5">
      <c r="A758" s="118"/>
      <c r="B758" s="118"/>
      <c r="C758" s="118"/>
      <c r="D758" s="118"/>
      <c r="E758" s="11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c r="AX758" s="48"/>
      <c r="AY758" s="48"/>
      <c r="AZ758" s="48"/>
      <c r="BA758" s="48"/>
      <c r="BB758" s="48"/>
      <c r="BC758" s="48"/>
      <c r="BD758" s="48"/>
      <c r="BE758" s="48"/>
      <c r="BF758" s="48"/>
      <c r="BG758" s="48"/>
      <c r="BH758" s="48"/>
      <c r="BI758" s="48"/>
      <c r="BJ758" s="48"/>
      <c r="BK758" s="48"/>
      <c r="BL758" s="48"/>
      <c r="BM758" s="48"/>
      <c r="BN758" s="48"/>
      <c r="BO758" s="48"/>
      <c r="BP758" s="48"/>
      <c r="BQ758" s="48"/>
      <c r="BR758" s="48"/>
      <c r="BS758" s="48"/>
      <c r="BT758" s="48"/>
      <c r="BU758" s="48"/>
      <c r="BV758" s="48"/>
      <c r="BW758" s="48"/>
      <c r="BX758" s="48"/>
      <c r="BY758" s="48"/>
      <c r="BZ758" s="48"/>
      <c r="CA758" s="48"/>
      <c r="CB758" s="48"/>
      <c r="CC758" s="48"/>
      <c r="CD758" s="48"/>
      <c r="CE758" s="48"/>
      <c r="CF758" s="48"/>
      <c r="CG758" s="48"/>
      <c r="CH758" s="48"/>
      <c r="CI758" s="48"/>
      <c r="CJ758" s="48"/>
      <c r="CK758" s="48"/>
      <c r="CL758" s="48"/>
      <c r="CM758" s="48"/>
      <c r="CN758" s="48"/>
      <c r="CO758" s="48"/>
      <c r="CP758" s="48"/>
      <c r="CQ758" s="48"/>
      <c r="CR758" s="48"/>
      <c r="CS758" s="48"/>
      <c r="CT758" s="48"/>
      <c r="CU758" s="48"/>
      <c r="CV758" s="48"/>
      <c r="CW758" s="48"/>
      <c r="CX758" s="48"/>
      <c r="CY758" s="48"/>
      <c r="CZ758" s="48"/>
      <c r="DA758" s="48"/>
      <c r="DB758" s="48"/>
      <c r="DC758" s="48"/>
      <c r="DH758" s="48"/>
      <c r="DI758" s="48"/>
      <c r="DJ758" s="48"/>
      <c r="DL758" s="48"/>
      <c r="DM758" s="48"/>
      <c r="DO758" s="48"/>
      <c r="DQ758" s="48"/>
      <c r="EG758" s="48"/>
      <c r="FQ758" s="255"/>
      <c r="FR758" s="255"/>
      <c r="HR758" s="255"/>
    </row>
    <row r="759" spans="1:226" ht="12.5">
      <c r="A759" s="118"/>
      <c r="B759" s="118"/>
      <c r="C759" s="118"/>
      <c r="D759" s="118"/>
      <c r="E759" s="11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c r="AX759" s="48"/>
      <c r="AY759" s="48"/>
      <c r="AZ759" s="48"/>
      <c r="BA759" s="48"/>
      <c r="BB759" s="48"/>
      <c r="BC759" s="48"/>
      <c r="BD759" s="48"/>
      <c r="BE759" s="48"/>
      <c r="BF759" s="48"/>
      <c r="BG759" s="48"/>
      <c r="BH759" s="48"/>
      <c r="BI759" s="48"/>
      <c r="BJ759" s="48"/>
      <c r="BK759" s="48"/>
      <c r="BL759" s="48"/>
      <c r="BM759" s="48"/>
      <c r="BN759" s="48"/>
      <c r="BO759" s="48"/>
      <c r="BP759" s="48"/>
      <c r="BQ759" s="48"/>
      <c r="BR759" s="48"/>
      <c r="BS759" s="48"/>
      <c r="BT759" s="48"/>
      <c r="BU759" s="48"/>
      <c r="BV759" s="48"/>
      <c r="BW759" s="48"/>
      <c r="BX759" s="48"/>
      <c r="BY759" s="48"/>
      <c r="BZ759" s="48"/>
      <c r="CA759" s="48"/>
      <c r="CB759" s="48"/>
      <c r="CC759" s="48"/>
      <c r="CD759" s="48"/>
      <c r="CE759" s="48"/>
      <c r="CF759" s="48"/>
      <c r="CG759" s="48"/>
      <c r="CH759" s="48"/>
      <c r="CI759" s="48"/>
      <c r="CJ759" s="48"/>
      <c r="CK759" s="48"/>
      <c r="CL759" s="48"/>
      <c r="CM759" s="48"/>
      <c r="CN759" s="48"/>
      <c r="CO759" s="48"/>
      <c r="CP759" s="48"/>
      <c r="CQ759" s="48"/>
      <c r="CR759" s="48"/>
      <c r="CS759" s="48"/>
      <c r="CT759" s="48"/>
      <c r="CU759" s="48"/>
      <c r="CV759" s="48"/>
      <c r="CW759" s="48"/>
      <c r="CX759" s="48"/>
      <c r="CY759" s="48"/>
      <c r="CZ759" s="48"/>
      <c r="DA759" s="48"/>
      <c r="DB759" s="48"/>
      <c r="DC759" s="48"/>
      <c r="DH759" s="48"/>
      <c r="DI759" s="48"/>
      <c r="DJ759" s="48"/>
      <c r="DL759" s="48"/>
      <c r="DM759" s="48"/>
      <c r="DO759" s="48"/>
      <c r="DQ759" s="48"/>
      <c r="EG759" s="48"/>
      <c r="FQ759" s="255"/>
      <c r="FR759" s="255"/>
      <c r="HR759" s="255"/>
    </row>
    <row r="760" spans="1:226" ht="12.5">
      <c r="A760" s="118"/>
      <c r="B760" s="118"/>
      <c r="C760" s="118"/>
      <c r="D760" s="118"/>
      <c r="E760" s="11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c r="AX760" s="48"/>
      <c r="AY760" s="48"/>
      <c r="AZ760" s="48"/>
      <c r="BA760" s="48"/>
      <c r="BB760" s="48"/>
      <c r="BC760" s="48"/>
      <c r="BD760" s="48"/>
      <c r="BE760" s="48"/>
      <c r="BF760" s="48"/>
      <c r="BG760" s="48"/>
      <c r="BH760" s="48"/>
      <c r="BI760" s="48"/>
      <c r="BJ760" s="48"/>
      <c r="BK760" s="48"/>
      <c r="BL760" s="48"/>
      <c r="BM760" s="48"/>
      <c r="BN760" s="48"/>
      <c r="BO760" s="48"/>
      <c r="BP760" s="48"/>
      <c r="BQ760" s="48"/>
      <c r="BR760" s="48"/>
      <c r="BS760" s="48"/>
      <c r="BT760" s="48"/>
      <c r="BU760" s="48"/>
      <c r="BV760" s="48"/>
      <c r="BW760" s="48"/>
      <c r="BX760" s="48"/>
      <c r="BY760" s="48"/>
      <c r="BZ760" s="48"/>
      <c r="CA760" s="48"/>
      <c r="CB760" s="48"/>
      <c r="CC760" s="48"/>
      <c r="CD760" s="48"/>
      <c r="CE760" s="48"/>
      <c r="CF760" s="48"/>
      <c r="CG760" s="48"/>
      <c r="CH760" s="48"/>
      <c r="CI760" s="48"/>
      <c r="CJ760" s="48"/>
      <c r="CK760" s="48"/>
      <c r="CL760" s="48"/>
      <c r="CM760" s="48"/>
      <c r="CN760" s="48"/>
      <c r="CO760" s="48"/>
      <c r="CP760" s="48"/>
      <c r="CQ760" s="48"/>
      <c r="CR760" s="48"/>
      <c r="CS760" s="48"/>
      <c r="CT760" s="48"/>
      <c r="CU760" s="48"/>
      <c r="CV760" s="48"/>
      <c r="CW760" s="48"/>
      <c r="CX760" s="48"/>
      <c r="CY760" s="48"/>
      <c r="CZ760" s="48"/>
      <c r="DA760" s="48"/>
      <c r="DB760" s="48"/>
      <c r="DC760" s="48"/>
      <c r="DH760" s="48"/>
      <c r="DI760" s="48"/>
      <c r="DJ760" s="48"/>
      <c r="DL760" s="48"/>
      <c r="DM760" s="48"/>
      <c r="DO760" s="48"/>
      <c r="DQ760" s="48"/>
      <c r="EG760" s="48"/>
      <c r="FQ760" s="255"/>
      <c r="FR760" s="255"/>
      <c r="HR760" s="255"/>
    </row>
    <row r="761" spans="1:226" ht="12.5">
      <c r="A761" s="118"/>
      <c r="B761" s="118"/>
      <c r="C761" s="118"/>
      <c r="D761" s="118"/>
      <c r="E761" s="11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c r="AX761" s="48"/>
      <c r="AY761" s="48"/>
      <c r="AZ761" s="48"/>
      <c r="BA761" s="48"/>
      <c r="BB761" s="48"/>
      <c r="BC761" s="48"/>
      <c r="BD761" s="48"/>
      <c r="BE761" s="48"/>
      <c r="BF761" s="48"/>
      <c r="BG761" s="48"/>
      <c r="BH761" s="48"/>
      <c r="BI761" s="48"/>
      <c r="BJ761" s="48"/>
      <c r="BK761" s="48"/>
      <c r="BL761" s="48"/>
      <c r="BM761" s="48"/>
      <c r="BN761" s="48"/>
      <c r="BO761" s="48"/>
      <c r="BP761" s="48"/>
      <c r="BQ761" s="48"/>
      <c r="BR761" s="48"/>
      <c r="BS761" s="48"/>
      <c r="BT761" s="48"/>
      <c r="BU761" s="48"/>
      <c r="BV761" s="48"/>
      <c r="BW761" s="48"/>
      <c r="BX761" s="48"/>
      <c r="BY761" s="48"/>
      <c r="BZ761" s="48"/>
      <c r="CA761" s="48"/>
      <c r="CB761" s="48"/>
      <c r="CC761" s="48"/>
      <c r="CD761" s="48"/>
      <c r="CE761" s="48"/>
      <c r="CF761" s="48"/>
      <c r="CG761" s="48"/>
      <c r="CH761" s="48"/>
      <c r="CI761" s="48"/>
      <c r="CJ761" s="48"/>
      <c r="CK761" s="48"/>
      <c r="CL761" s="48"/>
      <c r="CM761" s="48"/>
      <c r="CN761" s="48"/>
      <c r="CO761" s="48"/>
      <c r="CP761" s="48"/>
      <c r="CQ761" s="48"/>
      <c r="CR761" s="48"/>
      <c r="CS761" s="48"/>
      <c r="CT761" s="48"/>
      <c r="CU761" s="48"/>
      <c r="CV761" s="48"/>
      <c r="CW761" s="48"/>
      <c r="CX761" s="48"/>
      <c r="CY761" s="48"/>
      <c r="CZ761" s="48"/>
      <c r="DA761" s="48"/>
      <c r="DB761" s="48"/>
      <c r="DC761" s="48"/>
      <c r="DH761" s="48"/>
      <c r="DI761" s="48"/>
      <c r="DJ761" s="48"/>
      <c r="DL761" s="48"/>
      <c r="DM761" s="48"/>
      <c r="DO761" s="48"/>
      <c r="DQ761" s="48"/>
      <c r="EG761" s="48"/>
      <c r="FQ761" s="255"/>
      <c r="FR761" s="255"/>
      <c r="HR761" s="255"/>
    </row>
    <row r="762" spans="1:226" ht="12.5">
      <c r="A762" s="118"/>
      <c r="B762" s="118"/>
      <c r="C762" s="118"/>
      <c r="D762" s="118"/>
      <c r="E762" s="11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c r="AX762" s="48"/>
      <c r="AY762" s="48"/>
      <c r="AZ762" s="48"/>
      <c r="BA762" s="48"/>
      <c r="BB762" s="48"/>
      <c r="BC762" s="48"/>
      <c r="BD762" s="48"/>
      <c r="BE762" s="48"/>
      <c r="BF762" s="48"/>
      <c r="BG762" s="48"/>
      <c r="BH762" s="48"/>
      <c r="BI762" s="48"/>
      <c r="BJ762" s="48"/>
      <c r="BK762" s="48"/>
      <c r="BL762" s="48"/>
      <c r="BM762" s="48"/>
      <c r="BN762" s="48"/>
      <c r="BO762" s="48"/>
      <c r="BP762" s="48"/>
      <c r="BQ762" s="48"/>
      <c r="BR762" s="48"/>
      <c r="BS762" s="48"/>
      <c r="BT762" s="48"/>
      <c r="BU762" s="48"/>
      <c r="BV762" s="48"/>
      <c r="BW762" s="48"/>
      <c r="BX762" s="48"/>
      <c r="BY762" s="48"/>
      <c r="BZ762" s="48"/>
      <c r="CA762" s="48"/>
      <c r="CB762" s="48"/>
      <c r="CC762" s="48"/>
      <c r="CD762" s="48"/>
      <c r="CE762" s="48"/>
      <c r="CF762" s="48"/>
      <c r="CG762" s="48"/>
      <c r="CH762" s="48"/>
      <c r="CI762" s="48"/>
      <c r="CJ762" s="48"/>
      <c r="CK762" s="48"/>
      <c r="CL762" s="48"/>
      <c r="CM762" s="48"/>
      <c r="CN762" s="48"/>
      <c r="CO762" s="48"/>
      <c r="CP762" s="48"/>
      <c r="CQ762" s="48"/>
      <c r="CR762" s="48"/>
      <c r="CS762" s="48"/>
      <c r="CT762" s="48"/>
      <c r="CU762" s="48"/>
      <c r="CV762" s="48"/>
      <c r="CW762" s="48"/>
      <c r="CX762" s="48"/>
      <c r="CY762" s="48"/>
      <c r="CZ762" s="48"/>
      <c r="DA762" s="48"/>
      <c r="DB762" s="48"/>
      <c r="DC762" s="48"/>
      <c r="DH762" s="48"/>
      <c r="DI762" s="48"/>
      <c r="DJ762" s="48"/>
      <c r="DL762" s="48"/>
      <c r="DM762" s="48"/>
      <c r="DO762" s="48"/>
      <c r="DQ762" s="48"/>
      <c r="EG762" s="48"/>
      <c r="FQ762" s="255"/>
      <c r="FR762" s="255"/>
      <c r="HR762" s="255"/>
    </row>
    <row r="763" spans="1:226" ht="12.5">
      <c r="A763" s="118"/>
      <c r="B763" s="118"/>
      <c r="C763" s="118"/>
      <c r="D763" s="118"/>
      <c r="E763" s="11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c r="BA763" s="48"/>
      <c r="BB763" s="48"/>
      <c r="BC763" s="48"/>
      <c r="BD763" s="48"/>
      <c r="BE763" s="48"/>
      <c r="BF763" s="48"/>
      <c r="BG763" s="48"/>
      <c r="BH763" s="48"/>
      <c r="BI763" s="48"/>
      <c r="BJ763" s="48"/>
      <c r="BK763" s="48"/>
      <c r="BL763" s="48"/>
      <c r="BM763" s="48"/>
      <c r="BN763" s="48"/>
      <c r="BO763" s="48"/>
      <c r="BP763" s="48"/>
      <c r="BQ763" s="48"/>
      <c r="BR763" s="48"/>
      <c r="BS763" s="48"/>
      <c r="BT763" s="48"/>
      <c r="BU763" s="48"/>
      <c r="BV763" s="48"/>
      <c r="BW763" s="48"/>
      <c r="BX763" s="48"/>
      <c r="BY763" s="48"/>
      <c r="BZ763" s="48"/>
      <c r="CA763" s="48"/>
      <c r="CB763" s="48"/>
      <c r="CC763" s="48"/>
      <c r="CD763" s="48"/>
      <c r="CE763" s="48"/>
      <c r="CF763" s="48"/>
      <c r="CG763" s="48"/>
      <c r="CH763" s="48"/>
      <c r="CI763" s="48"/>
      <c r="CJ763" s="48"/>
      <c r="CK763" s="48"/>
      <c r="CL763" s="48"/>
      <c r="CM763" s="48"/>
      <c r="CN763" s="48"/>
      <c r="CO763" s="48"/>
      <c r="CP763" s="48"/>
      <c r="CQ763" s="48"/>
      <c r="CR763" s="48"/>
      <c r="CS763" s="48"/>
      <c r="CT763" s="48"/>
      <c r="CU763" s="48"/>
      <c r="CV763" s="48"/>
      <c r="CW763" s="48"/>
      <c r="CX763" s="48"/>
      <c r="CY763" s="48"/>
      <c r="CZ763" s="48"/>
      <c r="DA763" s="48"/>
      <c r="DB763" s="48"/>
      <c r="DC763" s="48"/>
      <c r="DH763" s="48"/>
      <c r="DI763" s="48"/>
      <c r="DJ763" s="48"/>
      <c r="DL763" s="48"/>
      <c r="DM763" s="48"/>
      <c r="DO763" s="48"/>
      <c r="DQ763" s="48"/>
      <c r="EG763" s="48"/>
      <c r="FQ763" s="255"/>
      <c r="FR763" s="255"/>
      <c r="HR763" s="255"/>
    </row>
    <row r="764" spans="1:226" ht="12.5">
      <c r="A764" s="118"/>
      <c r="B764" s="118"/>
      <c r="C764" s="118"/>
      <c r="D764" s="118"/>
      <c r="E764" s="11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c r="AX764" s="48"/>
      <c r="AY764" s="48"/>
      <c r="AZ764" s="48"/>
      <c r="BA764" s="48"/>
      <c r="BB764" s="48"/>
      <c r="BC764" s="48"/>
      <c r="BD764" s="48"/>
      <c r="BE764" s="48"/>
      <c r="BF764" s="48"/>
      <c r="BG764" s="48"/>
      <c r="BH764" s="48"/>
      <c r="BI764" s="48"/>
      <c r="BJ764" s="48"/>
      <c r="BK764" s="48"/>
      <c r="BL764" s="48"/>
      <c r="BM764" s="48"/>
      <c r="BN764" s="48"/>
      <c r="BO764" s="48"/>
      <c r="BP764" s="48"/>
      <c r="BQ764" s="48"/>
      <c r="BR764" s="48"/>
      <c r="BS764" s="48"/>
      <c r="BT764" s="48"/>
      <c r="BU764" s="48"/>
      <c r="BV764" s="48"/>
      <c r="BW764" s="48"/>
      <c r="BX764" s="48"/>
      <c r="BY764" s="48"/>
      <c r="BZ764" s="48"/>
      <c r="CA764" s="48"/>
      <c r="CB764" s="48"/>
      <c r="CC764" s="48"/>
      <c r="CD764" s="48"/>
      <c r="CE764" s="48"/>
      <c r="CF764" s="48"/>
      <c r="CG764" s="48"/>
      <c r="CH764" s="48"/>
      <c r="CI764" s="48"/>
      <c r="CJ764" s="48"/>
      <c r="CK764" s="48"/>
      <c r="CL764" s="48"/>
      <c r="CM764" s="48"/>
      <c r="CN764" s="48"/>
      <c r="CO764" s="48"/>
      <c r="CP764" s="48"/>
      <c r="CQ764" s="48"/>
      <c r="CR764" s="48"/>
      <c r="CS764" s="48"/>
      <c r="CT764" s="48"/>
      <c r="CU764" s="48"/>
      <c r="CV764" s="48"/>
      <c r="CW764" s="48"/>
      <c r="CX764" s="48"/>
      <c r="CY764" s="48"/>
      <c r="CZ764" s="48"/>
      <c r="DA764" s="48"/>
      <c r="DB764" s="48"/>
      <c r="DC764" s="48"/>
      <c r="DH764" s="48"/>
      <c r="DI764" s="48"/>
      <c r="DJ764" s="48"/>
      <c r="DL764" s="48"/>
      <c r="DM764" s="48"/>
      <c r="DO764" s="48"/>
      <c r="DQ764" s="48"/>
      <c r="EG764" s="48"/>
      <c r="FQ764" s="255"/>
      <c r="FR764" s="255"/>
      <c r="HR764" s="255"/>
    </row>
    <row r="765" spans="1:226" ht="12.5">
      <c r="A765" s="118"/>
      <c r="B765" s="118"/>
      <c r="C765" s="118"/>
      <c r="D765" s="118"/>
      <c r="E765" s="11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c r="AX765" s="48"/>
      <c r="AY765" s="48"/>
      <c r="AZ765" s="48"/>
      <c r="BA765" s="48"/>
      <c r="BB765" s="48"/>
      <c r="BC765" s="48"/>
      <c r="BD765" s="48"/>
      <c r="BE765" s="48"/>
      <c r="BF765" s="48"/>
      <c r="BG765" s="48"/>
      <c r="BH765" s="48"/>
      <c r="BI765" s="48"/>
      <c r="BJ765" s="48"/>
      <c r="BK765" s="48"/>
      <c r="BL765" s="48"/>
      <c r="BM765" s="48"/>
      <c r="BN765" s="48"/>
      <c r="BO765" s="48"/>
      <c r="BP765" s="48"/>
      <c r="BQ765" s="48"/>
      <c r="BR765" s="48"/>
      <c r="BS765" s="48"/>
      <c r="BT765" s="48"/>
      <c r="BU765" s="48"/>
      <c r="BV765" s="48"/>
      <c r="BW765" s="48"/>
      <c r="BX765" s="48"/>
      <c r="BY765" s="48"/>
      <c r="BZ765" s="48"/>
      <c r="CA765" s="48"/>
      <c r="CB765" s="48"/>
      <c r="CC765" s="48"/>
      <c r="CD765" s="48"/>
      <c r="CE765" s="48"/>
      <c r="CF765" s="48"/>
      <c r="CG765" s="48"/>
      <c r="CH765" s="48"/>
      <c r="CI765" s="48"/>
      <c r="CJ765" s="48"/>
      <c r="CK765" s="48"/>
      <c r="CL765" s="48"/>
      <c r="CM765" s="48"/>
      <c r="CN765" s="48"/>
      <c r="CO765" s="48"/>
      <c r="CP765" s="48"/>
      <c r="CQ765" s="48"/>
      <c r="CR765" s="48"/>
      <c r="CS765" s="48"/>
      <c r="CT765" s="48"/>
      <c r="CU765" s="48"/>
      <c r="CV765" s="48"/>
      <c r="CW765" s="48"/>
      <c r="CX765" s="48"/>
      <c r="CY765" s="48"/>
      <c r="CZ765" s="48"/>
      <c r="DA765" s="48"/>
      <c r="DB765" s="48"/>
      <c r="DC765" s="48"/>
      <c r="DH765" s="48"/>
      <c r="DI765" s="48"/>
      <c r="DJ765" s="48"/>
      <c r="DL765" s="48"/>
      <c r="DM765" s="48"/>
      <c r="DO765" s="48"/>
      <c r="DQ765" s="48"/>
      <c r="EG765" s="48"/>
      <c r="FQ765" s="255"/>
      <c r="FR765" s="255"/>
      <c r="HR765" s="255"/>
    </row>
    <row r="766" spans="1:226" ht="12.5">
      <c r="A766" s="118"/>
      <c r="B766" s="118"/>
      <c r="C766" s="118"/>
      <c r="D766" s="118"/>
      <c r="E766" s="11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c r="AX766" s="48"/>
      <c r="AY766" s="48"/>
      <c r="AZ766" s="48"/>
      <c r="BA766" s="48"/>
      <c r="BB766" s="48"/>
      <c r="BC766" s="48"/>
      <c r="BD766" s="48"/>
      <c r="BE766" s="48"/>
      <c r="BF766" s="48"/>
      <c r="BG766" s="48"/>
      <c r="BH766" s="48"/>
      <c r="BI766" s="48"/>
      <c r="BJ766" s="48"/>
      <c r="BK766" s="48"/>
      <c r="BL766" s="48"/>
      <c r="BM766" s="48"/>
      <c r="BN766" s="48"/>
      <c r="BO766" s="48"/>
      <c r="BP766" s="48"/>
      <c r="BQ766" s="48"/>
      <c r="BR766" s="48"/>
      <c r="BS766" s="48"/>
      <c r="BT766" s="48"/>
      <c r="BU766" s="48"/>
      <c r="BV766" s="48"/>
      <c r="BW766" s="48"/>
      <c r="BX766" s="48"/>
      <c r="BY766" s="48"/>
      <c r="BZ766" s="48"/>
      <c r="CA766" s="48"/>
      <c r="CB766" s="48"/>
      <c r="CC766" s="48"/>
      <c r="CD766" s="48"/>
      <c r="CE766" s="48"/>
      <c r="CF766" s="48"/>
      <c r="CG766" s="48"/>
      <c r="CH766" s="48"/>
      <c r="CI766" s="48"/>
      <c r="CJ766" s="48"/>
      <c r="CK766" s="48"/>
      <c r="CL766" s="48"/>
      <c r="CM766" s="48"/>
      <c r="CN766" s="48"/>
      <c r="CO766" s="48"/>
      <c r="CP766" s="48"/>
      <c r="CQ766" s="48"/>
      <c r="CR766" s="48"/>
      <c r="CS766" s="48"/>
      <c r="CT766" s="48"/>
      <c r="CU766" s="48"/>
      <c r="CV766" s="48"/>
      <c r="CW766" s="48"/>
      <c r="CX766" s="48"/>
      <c r="CY766" s="48"/>
      <c r="CZ766" s="48"/>
      <c r="DA766" s="48"/>
      <c r="DB766" s="48"/>
      <c r="DC766" s="48"/>
      <c r="DH766" s="48"/>
      <c r="DI766" s="48"/>
      <c r="DJ766" s="48"/>
      <c r="DL766" s="48"/>
      <c r="DM766" s="48"/>
      <c r="DO766" s="48"/>
      <c r="DQ766" s="48"/>
      <c r="EG766" s="48"/>
      <c r="FQ766" s="255"/>
      <c r="FR766" s="255"/>
      <c r="HR766" s="255"/>
    </row>
    <row r="767" spans="1:226" ht="12.5">
      <c r="A767" s="118"/>
      <c r="B767" s="118"/>
      <c r="C767" s="118"/>
      <c r="D767" s="118"/>
      <c r="E767" s="11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c r="AX767" s="48"/>
      <c r="AY767" s="48"/>
      <c r="AZ767" s="48"/>
      <c r="BA767" s="48"/>
      <c r="BB767" s="48"/>
      <c r="BC767" s="48"/>
      <c r="BD767" s="48"/>
      <c r="BE767" s="48"/>
      <c r="BF767" s="48"/>
      <c r="BG767" s="48"/>
      <c r="BH767" s="48"/>
      <c r="BI767" s="48"/>
      <c r="BJ767" s="48"/>
      <c r="BK767" s="48"/>
      <c r="BL767" s="48"/>
      <c r="BM767" s="48"/>
      <c r="BN767" s="48"/>
      <c r="BO767" s="48"/>
      <c r="BP767" s="48"/>
      <c r="BQ767" s="48"/>
      <c r="BR767" s="48"/>
      <c r="BS767" s="48"/>
      <c r="BT767" s="48"/>
      <c r="BU767" s="48"/>
      <c r="BV767" s="48"/>
      <c r="BW767" s="48"/>
      <c r="BX767" s="48"/>
      <c r="BY767" s="48"/>
      <c r="BZ767" s="48"/>
      <c r="CA767" s="48"/>
      <c r="CB767" s="48"/>
      <c r="CC767" s="48"/>
      <c r="CD767" s="48"/>
      <c r="CE767" s="48"/>
      <c r="CF767" s="48"/>
      <c r="CG767" s="48"/>
      <c r="CH767" s="48"/>
      <c r="CI767" s="48"/>
      <c r="CJ767" s="48"/>
      <c r="CK767" s="48"/>
      <c r="CL767" s="48"/>
      <c r="CM767" s="48"/>
      <c r="CN767" s="48"/>
      <c r="CO767" s="48"/>
      <c r="CP767" s="48"/>
      <c r="CQ767" s="48"/>
      <c r="CR767" s="48"/>
      <c r="CS767" s="48"/>
      <c r="CT767" s="48"/>
      <c r="CU767" s="48"/>
      <c r="CV767" s="48"/>
      <c r="CW767" s="48"/>
      <c r="CX767" s="48"/>
      <c r="CY767" s="48"/>
      <c r="CZ767" s="48"/>
      <c r="DA767" s="48"/>
      <c r="DB767" s="48"/>
      <c r="DC767" s="48"/>
      <c r="DH767" s="48"/>
      <c r="DI767" s="48"/>
      <c r="DJ767" s="48"/>
      <c r="DL767" s="48"/>
      <c r="DM767" s="48"/>
      <c r="DO767" s="48"/>
      <c r="DQ767" s="48"/>
      <c r="EG767" s="48"/>
      <c r="FQ767" s="255"/>
      <c r="FR767" s="255"/>
      <c r="HR767" s="255"/>
    </row>
    <row r="768" spans="1:226" ht="12.5">
      <c r="A768" s="118"/>
      <c r="B768" s="118"/>
      <c r="C768" s="118"/>
      <c r="D768" s="118"/>
      <c r="E768" s="11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c r="AX768" s="48"/>
      <c r="AY768" s="48"/>
      <c r="AZ768" s="48"/>
      <c r="BA768" s="48"/>
      <c r="BB768" s="48"/>
      <c r="BC768" s="48"/>
      <c r="BD768" s="48"/>
      <c r="BE768" s="48"/>
      <c r="BF768" s="48"/>
      <c r="BG768" s="48"/>
      <c r="BH768" s="48"/>
      <c r="BI768" s="48"/>
      <c r="BJ768" s="48"/>
      <c r="BK768" s="48"/>
      <c r="BL768" s="48"/>
      <c r="BM768" s="48"/>
      <c r="BN768" s="48"/>
      <c r="BO768" s="48"/>
      <c r="BP768" s="48"/>
      <c r="BQ768" s="48"/>
      <c r="BR768" s="48"/>
      <c r="BS768" s="48"/>
      <c r="BT768" s="48"/>
      <c r="BU768" s="48"/>
      <c r="BV768" s="48"/>
      <c r="BW768" s="48"/>
      <c r="BX768" s="48"/>
      <c r="BY768" s="48"/>
      <c r="BZ768" s="48"/>
      <c r="CA768" s="48"/>
      <c r="CB768" s="48"/>
      <c r="CC768" s="48"/>
      <c r="CD768" s="48"/>
      <c r="CE768" s="48"/>
      <c r="CF768" s="48"/>
      <c r="CG768" s="48"/>
      <c r="CH768" s="48"/>
      <c r="CI768" s="48"/>
      <c r="CJ768" s="48"/>
      <c r="CK768" s="48"/>
      <c r="CL768" s="48"/>
      <c r="CM768" s="48"/>
      <c r="CN768" s="48"/>
      <c r="CO768" s="48"/>
      <c r="CP768" s="48"/>
      <c r="CQ768" s="48"/>
      <c r="CR768" s="48"/>
      <c r="CS768" s="48"/>
      <c r="CT768" s="48"/>
      <c r="CU768" s="48"/>
      <c r="CV768" s="48"/>
      <c r="CW768" s="48"/>
      <c r="CX768" s="48"/>
      <c r="CY768" s="48"/>
      <c r="CZ768" s="48"/>
      <c r="DA768" s="48"/>
      <c r="DB768" s="48"/>
      <c r="DC768" s="48"/>
      <c r="DH768" s="48"/>
      <c r="DI768" s="48"/>
      <c r="DJ768" s="48"/>
      <c r="DL768" s="48"/>
      <c r="DM768" s="48"/>
      <c r="DO768" s="48"/>
      <c r="DQ768" s="48"/>
      <c r="EG768" s="48"/>
      <c r="FQ768" s="255"/>
      <c r="FR768" s="255"/>
      <c r="HR768" s="255"/>
    </row>
    <row r="769" spans="1:226" ht="12.5">
      <c r="A769" s="118"/>
      <c r="B769" s="118"/>
      <c r="C769" s="118"/>
      <c r="D769" s="118"/>
      <c r="E769" s="11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c r="AX769" s="48"/>
      <c r="AY769" s="48"/>
      <c r="AZ769" s="48"/>
      <c r="BA769" s="48"/>
      <c r="BB769" s="48"/>
      <c r="BC769" s="48"/>
      <c r="BD769" s="48"/>
      <c r="BE769" s="48"/>
      <c r="BF769" s="48"/>
      <c r="BG769" s="48"/>
      <c r="BH769" s="48"/>
      <c r="BI769" s="48"/>
      <c r="BJ769" s="48"/>
      <c r="BK769" s="48"/>
      <c r="BL769" s="48"/>
      <c r="BM769" s="48"/>
      <c r="BN769" s="48"/>
      <c r="BO769" s="48"/>
      <c r="BP769" s="48"/>
      <c r="BQ769" s="48"/>
      <c r="BR769" s="48"/>
      <c r="BS769" s="48"/>
      <c r="BT769" s="48"/>
      <c r="BU769" s="48"/>
      <c r="BV769" s="48"/>
      <c r="BW769" s="48"/>
      <c r="BX769" s="48"/>
      <c r="BY769" s="48"/>
      <c r="BZ769" s="48"/>
      <c r="CA769" s="48"/>
      <c r="CB769" s="48"/>
      <c r="CC769" s="48"/>
      <c r="CD769" s="48"/>
      <c r="CE769" s="48"/>
      <c r="CF769" s="48"/>
      <c r="CG769" s="48"/>
      <c r="CH769" s="48"/>
      <c r="CI769" s="48"/>
      <c r="CJ769" s="48"/>
      <c r="CK769" s="48"/>
      <c r="CL769" s="48"/>
      <c r="CM769" s="48"/>
      <c r="CN769" s="48"/>
      <c r="CO769" s="48"/>
      <c r="CP769" s="48"/>
      <c r="CQ769" s="48"/>
      <c r="CR769" s="48"/>
      <c r="CS769" s="48"/>
      <c r="CT769" s="48"/>
      <c r="CU769" s="48"/>
      <c r="CV769" s="48"/>
      <c r="CW769" s="48"/>
      <c r="CX769" s="48"/>
      <c r="CY769" s="48"/>
      <c r="CZ769" s="48"/>
      <c r="DA769" s="48"/>
      <c r="DB769" s="48"/>
      <c r="DC769" s="48"/>
      <c r="DH769" s="48"/>
      <c r="DI769" s="48"/>
      <c r="DJ769" s="48"/>
      <c r="DL769" s="48"/>
      <c r="DM769" s="48"/>
      <c r="DO769" s="48"/>
      <c r="DQ769" s="48"/>
      <c r="EG769" s="48"/>
      <c r="FQ769" s="255"/>
      <c r="FR769" s="255"/>
      <c r="HR769" s="255"/>
    </row>
    <row r="770" spans="1:226" ht="12.5">
      <c r="A770" s="118"/>
      <c r="B770" s="118"/>
      <c r="C770" s="118"/>
      <c r="D770" s="118"/>
      <c r="E770" s="11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c r="AX770" s="48"/>
      <c r="AY770" s="48"/>
      <c r="AZ770" s="48"/>
      <c r="BA770" s="48"/>
      <c r="BB770" s="48"/>
      <c r="BC770" s="48"/>
      <c r="BD770" s="48"/>
      <c r="BE770" s="48"/>
      <c r="BF770" s="48"/>
      <c r="BG770" s="48"/>
      <c r="BH770" s="48"/>
      <c r="BI770" s="48"/>
      <c r="BJ770" s="48"/>
      <c r="BK770" s="48"/>
      <c r="BL770" s="48"/>
      <c r="BM770" s="48"/>
      <c r="BN770" s="48"/>
      <c r="BO770" s="48"/>
      <c r="BP770" s="48"/>
      <c r="BQ770" s="48"/>
      <c r="BR770" s="48"/>
      <c r="BS770" s="48"/>
      <c r="BT770" s="48"/>
      <c r="BU770" s="48"/>
      <c r="BV770" s="48"/>
      <c r="BW770" s="48"/>
      <c r="BX770" s="48"/>
      <c r="BY770" s="48"/>
      <c r="BZ770" s="48"/>
      <c r="CA770" s="48"/>
      <c r="CB770" s="48"/>
      <c r="CC770" s="48"/>
      <c r="CD770" s="48"/>
      <c r="CE770" s="48"/>
      <c r="CF770" s="48"/>
      <c r="CG770" s="48"/>
      <c r="CH770" s="48"/>
      <c r="CI770" s="48"/>
      <c r="CJ770" s="48"/>
      <c r="CK770" s="48"/>
      <c r="CL770" s="48"/>
      <c r="CM770" s="48"/>
      <c r="CN770" s="48"/>
      <c r="CO770" s="48"/>
      <c r="CP770" s="48"/>
      <c r="CQ770" s="48"/>
      <c r="CR770" s="48"/>
      <c r="CS770" s="48"/>
      <c r="CT770" s="48"/>
      <c r="CU770" s="48"/>
      <c r="CV770" s="48"/>
      <c r="CW770" s="48"/>
      <c r="CX770" s="48"/>
      <c r="CY770" s="48"/>
      <c r="CZ770" s="48"/>
      <c r="DA770" s="48"/>
      <c r="DB770" s="48"/>
      <c r="DC770" s="48"/>
      <c r="DH770" s="48"/>
      <c r="DI770" s="48"/>
      <c r="DJ770" s="48"/>
      <c r="DL770" s="48"/>
      <c r="DM770" s="48"/>
      <c r="DO770" s="48"/>
      <c r="DQ770" s="48"/>
      <c r="EG770" s="48"/>
      <c r="FQ770" s="255"/>
      <c r="FR770" s="255"/>
      <c r="HR770" s="255"/>
    </row>
    <row r="771" spans="1:226" ht="12.5">
      <c r="A771" s="118"/>
      <c r="B771" s="118"/>
      <c r="C771" s="118"/>
      <c r="D771" s="118"/>
      <c r="E771" s="11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c r="AX771" s="48"/>
      <c r="AY771" s="48"/>
      <c r="AZ771" s="48"/>
      <c r="BA771" s="48"/>
      <c r="BB771" s="48"/>
      <c r="BC771" s="48"/>
      <c r="BD771" s="48"/>
      <c r="BE771" s="48"/>
      <c r="BF771" s="48"/>
      <c r="BG771" s="48"/>
      <c r="BH771" s="48"/>
      <c r="BI771" s="48"/>
      <c r="BJ771" s="48"/>
      <c r="BK771" s="48"/>
      <c r="BL771" s="48"/>
      <c r="BM771" s="48"/>
      <c r="BN771" s="48"/>
      <c r="BO771" s="48"/>
      <c r="BP771" s="48"/>
      <c r="BQ771" s="48"/>
      <c r="BR771" s="48"/>
      <c r="BS771" s="48"/>
      <c r="BT771" s="48"/>
      <c r="BU771" s="48"/>
      <c r="BV771" s="48"/>
      <c r="BW771" s="48"/>
      <c r="BX771" s="48"/>
      <c r="BY771" s="48"/>
      <c r="BZ771" s="48"/>
      <c r="CA771" s="48"/>
      <c r="CB771" s="48"/>
      <c r="CC771" s="48"/>
      <c r="CD771" s="48"/>
      <c r="CE771" s="48"/>
      <c r="CF771" s="48"/>
      <c r="CG771" s="48"/>
      <c r="CH771" s="48"/>
      <c r="CI771" s="48"/>
      <c r="CJ771" s="48"/>
      <c r="CK771" s="48"/>
      <c r="CL771" s="48"/>
      <c r="CM771" s="48"/>
      <c r="CN771" s="48"/>
      <c r="CO771" s="48"/>
      <c r="CP771" s="48"/>
      <c r="CQ771" s="48"/>
      <c r="CR771" s="48"/>
      <c r="CS771" s="48"/>
      <c r="CT771" s="48"/>
      <c r="CU771" s="48"/>
      <c r="CV771" s="48"/>
      <c r="CW771" s="48"/>
      <c r="CX771" s="48"/>
      <c r="CY771" s="48"/>
      <c r="CZ771" s="48"/>
      <c r="DA771" s="48"/>
      <c r="DB771" s="48"/>
      <c r="DC771" s="48"/>
      <c r="DH771" s="48"/>
      <c r="DI771" s="48"/>
      <c r="DJ771" s="48"/>
      <c r="DL771" s="48"/>
      <c r="DM771" s="48"/>
      <c r="DO771" s="48"/>
      <c r="DQ771" s="48"/>
      <c r="EG771" s="48"/>
      <c r="FQ771" s="255"/>
      <c r="FR771" s="255"/>
      <c r="HR771" s="255"/>
    </row>
    <row r="772" spans="1:226" ht="12.5">
      <c r="A772" s="118"/>
      <c r="B772" s="118"/>
      <c r="C772" s="118"/>
      <c r="D772" s="118"/>
      <c r="E772" s="11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c r="AX772" s="48"/>
      <c r="AY772" s="48"/>
      <c r="AZ772" s="48"/>
      <c r="BA772" s="48"/>
      <c r="BB772" s="48"/>
      <c r="BC772" s="48"/>
      <c r="BD772" s="48"/>
      <c r="BE772" s="48"/>
      <c r="BF772" s="48"/>
      <c r="BG772" s="48"/>
      <c r="BH772" s="48"/>
      <c r="BI772" s="48"/>
      <c r="BJ772" s="48"/>
      <c r="BK772" s="48"/>
      <c r="BL772" s="48"/>
      <c r="BM772" s="48"/>
      <c r="BN772" s="48"/>
      <c r="BO772" s="48"/>
      <c r="BP772" s="48"/>
      <c r="BQ772" s="48"/>
      <c r="BR772" s="48"/>
      <c r="BS772" s="48"/>
      <c r="BT772" s="48"/>
      <c r="BU772" s="48"/>
      <c r="BV772" s="48"/>
      <c r="BW772" s="48"/>
      <c r="BX772" s="48"/>
      <c r="BY772" s="48"/>
      <c r="BZ772" s="48"/>
      <c r="CA772" s="48"/>
      <c r="CB772" s="48"/>
      <c r="CC772" s="48"/>
      <c r="CD772" s="48"/>
      <c r="CE772" s="48"/>
      <c r="CF772" s="48"/>
      <c r="CG772" s="48"/>
      <c r="CH772" s="48"/>
      <c r="CI772" s="48"/>
      <c r="CJ772" s="48"/>
      <c r="CK772" s="48"/>
      <c r="CL772" s="48"/>
      <c r="CM772" s="48"/>
      <c r="CN772" s="48"/>
      <c r="CO772" s="48"/>
      <c r="CP772" s="48"/>
      <c r="CQ772" s="48"/>
      <c r="CR772" s="48"/>
      <c r="CS772" s="48"/>
      <c r="CT772" s="48"/>
      <c r="CU772" s="48"/>
      <c r="CV772" s="48"/>
      <c r="CW772" s="48"/>
      <c r="CX772" s="48"/>
      <c r="CY772" s="48"/>
      <c r="CZ772" s="48"/>
      <c r="DA772" s="48"/>
      <c r="DB772" s="48"/>
      <c r="DC772" s="48"/>
      <c r="DH772" s="48"/>
      <c r="DI772" s="48"/>
      <c r="DJ772" s="48"/>
      <c r="DL772" s="48"/>
      <c r="DM772" s="48"/>
      <c r="DO772" s="48"/>
      <c r="DQ772" s="48"/>
      <c r="EG772" s="48"/>
      <c r="FQ772" s="255"/>
      <c r="FR772" s="255"/>
      <c r="HR772" s="255"/>
    </row>
    <row r="773" spans="1:226" ht="12.5">
      <c r="A773" s="118"/>
      <c r="B773" s="118"/>
      <c r="C773" s="118"/>
      <c r="D773" s="118"/>
      <c r="E773" s="11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c r="AX773" s="48"/>
      <c r="AY773" s="48"/>
      <c r="AZ773" s="48"/>
      <c r="BA773" s="48"/>
      <c r="BB773" s="48"/>
      <c r="BC773" s="48"/>
      <c r="BD773" s="48"/>
      <c r="BE773" s="48"/>
      <c r="BF773" s="48"/>
      <c r="BG773" s="48"/>
      <c r="BH773" s="48"/>
      <c r="BI773" s="48"/>
      <c r="BJ773" s="48"/>
      <c r="BK773" s="48"/>
      <c r="BL773" s="48"/>
      <c r="BM773" s="48"/>
      <c r="BN773" s="48"/>
      <c r="BO773" s="48"/>
      <c r="BP773" s="48"/>
      <c r="BQ773" s="48"/>
      <c r="BR773" s="48"/>
      <c r="BS773" s="48"/>
      <c r="BT773" s="48"/>
      <c r="BU773" s="48"/>
      <c r="BV773" s="48"/>
      <c r="BW773" s="48"/>
      <c r="BX773" s="48"/>
      <c r="BY773" s="48"/>
      <c r="BZ773" s="48"/>
      <c r="CA773" s="48"/>
      <c r="CB773" s="48"/>
      <c r="CC773" s="48"/>
      <c r="CD773" s="48"/>
      <c r="CE773" s="48"/>
      <c r="CF773" s="48"/>
      <c r="CG773" s="48"/>
      <c r="CH773" s="48"/>
      <c r="CI773" s="48"/>
      <c r="CJ773" s="48"/>
      <c r="CK773" s="48"/>
      <c r="CL773" s="48"/>
      <c r="CM773" s="48"/>
      <c r="CN773" s="48"/>
      <c r="CO773" s="48"/>
      <c r="CP773" s="48"/>
      <c r="CQ773" s="48"/>
      <c r="CR773" s="48"/>
      <c r="CS773" s="48"/>
      <c r="CT773" s="48"/>
      <c r="CU773" s="48"/>
      <c r="CV773" s="48"/>
      <c r="CW773" s="48"/>
      <c r="CX773" s="48"/>
      <c r="CY773" s="48"/>
      <c r="CZ773" s="48"/>
      <c r="DA773" s="48"/>
      <c r="DB773" s="48"/>
      <c r="DC773" s="48"/>
      <c r="DH773" s="48"/>
      <c r="DI773" s="48"/>
      <c r="DJ773" s="48"/>
      <c r="DL773" s="48"/>
      <c r="DM773" s="48"/>
      <c r="DO773" s="48"/>
      <c r="DQ773" s="48"/>
      <c r="EG773" s="48"/>
      <c r="FQ773" s="255"/>
      <c r="FR773" s="255"/>
      <c r="HR773" s="255"/>
    </row>
    <row r="774" spans="1:226" ht="12.5">
      <c r="A774" s="118"/>
      <c r="B774" s="118"/>
      <c r="C774" s="118"/>
      <c r="D774" s="118"/>
      <c r="E774" s="11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c r="AX774" s="48"/>
      <c r="AY774" s="48"/>
      <c r="AZ774" s="48"/>
      <c r="BA774" s="48"/>
      <c r="BB774" s="48"/>
      <c r="BC774" s="48"/>
      <c r="BD774" s="48"/>
      <c r="BE774" s="48"/>
      <c r="BF774" s="48"/>
      <c r="BG774" s="48"/>
      <c r="BH774" s="48"/>
      <c r="BI774" s="48"/>
      <c r="BJ774" s="48"/>
      <c r="BK774" s="48"/>
      <c r="BL774" s="48"/>
      <c r="BM774" s="48"/>
      <c r="BN774" s="48"/>
      <c r="BO774" s="48"/>
      <c r="BP774" s="48"/>
      <c r="BQ774" s="48"/>
      <c r="BR774" s="48"/>
      <c r="BS774" s="48"/>
      <c r="BT774" s="48"/>
      <c r="BU774" s="48"/>
      <c r="BV774" s="48"/>
      <c r="BW774" s="48"/>
      <c r="BX774" s="48"/>
      <c r="BY774" s="48"/>
      <c r="BZ774" s="48"/>
      <c r="CA774" s="48"/>
      <c r="CB774" s="48"/>
      <c r="CC774" s="48"/>
      <c r="CD774" s="48"/>
      <c r="CE774" s="48"/>
      <c r="CF774" s="48"/>
      <c r="CG774" s="48"/>
      <c r="CH774" s="48"/>
      <c r="CI774" s="48"/>
      <c r="CJ774" s="48"/>
      <c r="CK774" s="48"/>
      <c r="CL774" s="48"/>
      <c r="CM774" s="48"/>
      <c r="CN774" s="48"/>
      <c r="CO774" s="48"/>
      <c r="CP774" s="48"/>
      <c r="CQ774" s="48"/>
      <c r="CR774" s="48"/>
      <c r="CS774" s="48"/>
      <c r="CT774" s="48"/>
      <c r="CU774" s="48"/>
      <c r="CV774" s="48"/>
      <c r="CW774" s="48"/>
      <c r="CX774" s="48"/>
      <c r="CY774" s="48"/>
      <c r="CZ774" s="48"/>
      <c r="DA774" s="48"/>
      <c r="DB774" s="48"/>
      <c r="DC774" s="48"/>
      <c r="DH774" s="48"/>
      <c r="DI774" s="48"/>
      <c r="DJ774" s="48"/>
      <c r="DL774" s="48"/>
      <c r="DM774" s="48"/>
      <c r="DO774" s="48"/>
      <c r="DQ774" s="48"/>
      <c r="EG774" s="48"/>
      <c r="FQ774" s="255"/>
      <c r="FR774" s="255"/>
      <c r="HR774" s="255"/>
    </row>
    <row r="775" spans="1:226" ht="12.5">
      <c r="A775" s="118"/>
      <c r="B775" s="118"/>
      <c r="C775" s="118"/>
      <c r="D775" s="118"/>
      <c r="E775" s="11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c r="AX775" s="48"/>
      <c r="AY775" s="48"/>
      <c r="AZ775" s="48"/>
      <c r="BA775" s="48"/>
      <c r="BB775" s="48"/>
      <c r="BC775" s="48"/>
      <c r="BD775" s="48"/>
      <c r="BE775" s="48"/>
      <c r="BF775" s="48"/>
      <c r="BG775" s="48"/>
      <c r="BH775" s="48"/>
      <c r="BI775" s="48"/>
      <c r="BJ775" s="48"/>
      <c r="BK775" s="48"/>
      <c r="BL775" s="48"/>
      <c r="BM775" s="48"/>
      <c r="BN775" s="48"/>
      <c r="BO775" s="48"/>
      <c r="BP775" s="48"/>
      <c r="BQ775" s="48"/>
      <c r="BR775" s="48"/>
      <c r="BS775" s="48"/>
      <c r="BT775" s="48"/>
      <c r="BU775" s="48"/>
      <c r="BV775" s="48"/>
      <c r="BW775" s="48"/>
      <c r="BX775" s="48"/>
      <c r="BY775" s="48"/>
      <c r="BZ775" s="48"/>
      <c r="CA775" s="48"/>
      <c r="CB775" s="48"/>
      <c r="CC775" s="48"/>
      <c r="CD775" s="48"/>
      <c r="CE775" s="48"/>
      <c r="CF775" s="48"/>
      <c r="CG775" s="48"/>
      <c r="CH775" s="48"/>
      <c r="CI775" s="48"/>
      <c r="CJ775" s="48"/>
      <c r="CK775" s="48"/>
      <c r="CL775" s="48"/>
      <c r="CM775" s="48"/>
      <c r="CN775" s="48"/>
      <c r="CO775" s="48"/>
      <c r="CP775" s="48"/>
      <c r="CQ775" s="48"/>
      <c r="CR775" s="48"/>
      <c r="CS775" s="48"/>
      <c r="CT775" s="48"/>
      <c r="CU775" s="48"/>
      <c r="CV775" s="48"/>
      <c r="CW775" s="48"/>
      <c r="CX775" s="48"/>
      <c r="CY775" s="48"/>
      <c r="CZ775" s="48"/>
      <c r="DA775" s="48"/>
      <c r="DB775" s="48"/>
      <c r="DC775" s="48"/>
      <c r="DH775" s="48"/>
      <c r="DI775" s="48"/>
      <c r="DJ775" s="48"/>
      <c r="DL775" s="48"/>
      <c r="DM775" s="48"/>
      <c r="DO775" s="48"/>
      <c r="DQ775" s="48"/>
      <c r="EG775" s="48"/>
      <c r="FQ775" s="255"/>
      <c r="FR775" s="255"/>
      <c r="HR775" s="255"/>
    </row>
    <row r="776" spans="1:226" ht="12.5">
      <c r="A776" s="118"/>
      <c r="B776" s="118"/>
      <c r="C776" s="118"/>
      <c r="D776" s="118"/>
      <c r="E776" s="11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c r="AX776" s="48"/>
      <c r="AY776" s="48"/>
      <c r="AZ776" s="48"/>
      <c r="BA776" s="48"/>
      <c r="BB776" s="48"/>
      <c r="BC776" s="48"/>
      <c r="BD776" s="48"/>
      <c r="BE776" s="48"/>
      <c r="BF776" s="48"/>
      <c r="BG776" s="48"/>
      <c r="BH776" s="48"/>
      <c r="BI776" s="48"/>
      <c r="BJ776" s="48"/>
      <c r="BK776" s="48"/>
      <c r="BL776" s="48"/>
      <c r="BM776" s="48"/>
      <c r="BN776" s="48"/>
      <c r="BO776" s="48"/>
      <c r="BP776" s="48"/>
      <c r="BQ776" s="48"/>
      <c r="BR776" s="48"/>
      <c r="BS776" s="48"/>
      <c r="BT776" s="48"/>
      <c r="BU776" s="48"/>
      <c r="BV776" s="48"/>
      <c r="BW776" s="48"/>
      <c r="BX776" s="48"/>
      <c r="BY776" s="48"/>
      <c r="BZ776" s="48"/>
      <c r="CA776" s="48"/>
      <c r="CB776" s="48"/>
      <c r="CC776" s="48"/>
      <c r="CD776" s="48"/>
      <c r="CE776" s="48"/>
      <c r="CF776" s="48"/>
      <c r="CG776" s="48"/>
      <c r="CH776" s="48"/>
      <c r="CI776" s="48"/>
      <c r="CJ776" s="48"/>
      <c r="CK776" s="48"/>
      <c r="CL776" s="48"/>
      <c r="CM776" s="48"/>
      <c r="CN776" s="48"/>
      <c r="CO776" s="48"/>
      <c r="CP776" s="48"/>
      <c r="CQ776" s="48"/>
      <c r="CR776" s="48"/>
      <c r="CS776" s="48"/>
      <c r="CT776" s="48"/>
      <c r="CU776" s="48"/>
      <c r="CV776" s="48"/>
      <c r="CW776" s="48"/>
      <c r="CX776" s="48"/>
      <c r="CY776" s="48"/>
      <c r="CZ776" s="48"/>
      <c r="DA776" s="48"/>
      <c r="DB776" s="48"/>
      <c r="DC776" s="48"/>
      <c r="DH776" s="48"/>
      <c r="DI776" s="48"/>
      <c r="DJ776" s="48"/>
      <c r="DL776" s="48"/>
      <c r="DM776" s="48"/>
      <c r="DO776" s="48"/>
      <c r="DQ776" s="48"/>
      <c r="EG776" s="48"/>
      <c r="FQ776" s="255"/>
      <c r="FR776" s="255"/>
      <c r="HR776" s="255"/>
    </row>
    <row r="777" spans="1:226" ht="12.5">
      <c r="A777" s="118"/>
      <c r="B777" s="118"/>
      <c r="C777" s="118"/>
      <c r="D777" s="118"/>
      <c r="E777" s="11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c r="AX777" s="48"/>
      <c r="AY777" s="48"/>
      <c r="AZ777" s="48"/>
      <c r="BA777" s="48"/>
      <c r="BB777" s="48"/>
      <c r="BC777" s="48"/>
      <c r="BD777" s="48"/>
      <c r="BE777" s="48"/>
      <c r="BF777" s="48"/>
      <c r="BG777" s="48"/>
      <c r="BH777" s="48"/>
      <c r="BI777" s="48"/>
      <c r="BJ777" s="48"/>
      <c r="BK777" s="48"/>
      <c r="BL777" s="48"/>
      <c r="BM777" s="48"/>
      <c r="BN777" s="48"/>
      <c r="BO777" s="48"/>
      <c r="BP777" s="48"/>
      <c r="BQ777" s="48"/>
      <c r="BR777" s="48"/>
      <c r="BS777" s="48"/>
      <c r="BT777" s="48"/>
      <c r="BU777" s="48"/>
      <c r="BV777" s="48"/>
      <c r="BW777" s="48"/>
      <c r="BX777" s="48"/>
      <c r="BY777" s="48"/>
      <c r="BZ777" s="48"/>
      <c r="CA777" s="48"/>
      <c r="CB777" s="48"/>
      <c r="CC777" s="48"/>
      <c r="CD777" s="48"/>
      <c r="CE777" s="48"/>
      <c r="CF777" s="48"/>
      <c r="CG777" s="48"/>
      <c r="CH777" s="48"/>
      <c r="CI777" s="48"/>
      <c r="CJ777" s="48"/>
      <c r="CK777" s="48"/>
      <c r="CL777" s="48"/>
      <c r="CM777" s="48"/>
      <c r="CN777" s="48"/>
      <c r="CO777" s="48"/>
      <c r="CP777" s="48"/>
      <c r="CQ777" s="48"/>
      <c r="CR777" s="48"/>
      <c r="CS777" s="48"/>
      <c r="CT777" s="48"/>
      <c r="CU777" s="48"/>
      <c r="CV777" s="48"/>
      <c r="CW777" s="48"/>
      <c r="CX777" s="48"/>
      <c r="CY777" s="48"/>
      <c r="CZ777" s="48"/>
      <c r="DA777" s="48"/>
      <c r="DB777" s="48"/>
      <c r="DC777" s="48"/>
      <c r="DH777" s="48"/>
      <c r="DI777" s="48"/>
      <c r="DJ777" s="48"/>
      <c r="DL777" s="48"/>
      <c r="DM777" s="48"/>
      <c r="DO777" s="48"/>
      <c r="DQ777" s="48"/>
      <c r="EG777" s="48"/>
      <c r="FQ777" s="255"/>
      <c r="FR777" s="255"/>
      <c r="HR777" s="255"/>
    </row>
    <row r="778" spans="1:226" ht="12.5">
      <c r="A778" s="118"/>
      <c r="B778" s="118"/>
      <c r="C778" s="118"/>
      <c r="D778" s="118"/>
      <c r="E778" s="11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c r="AX778" s="48"/>
      <c r="AY778" s="48"/>
      <c r="AZ778" s="48"/>
      <c r="BA778" s="48"/>
      <c r="BB778" s="48"/>
      <c r="BC778" s="48"/>
      <c r="BD778" s="48"/>
      <c r="BE778" s="48"/>
      <c r="BF778" s="48"/>
      <c r="BG778" s="48"/>
      <c r="BH778" s="48"/>
      <c r="BI778" s="48"/>
      <c r="BJ778" s="48"/>
      <c r="BK778" s="48"/>
      <c r="BL778" s="48"/>
      <c r="BM778" s="48"/>
      <c r="BN778" s="48"/>
      <c r="BO778" s="48"/>
      <c r="BP778" s="48"/>
      <c r="BQ778" s="48"/>
      <c r="BR778" s="48"/>
      <c r="BS778" s="48"/>
      <c r="BT778" s="48"/>
      <c r="BU778" s="48"/>
      <c r="BV778" s="48"/>
      <c r="BW778" s="48"/>
      <c r="BX778" s="48"/>
      <c r="BY778" s="48"/>
      <c r="BZ778" s="48"/>
      <c r="CA778" s="48"/>
      <c r="CB778" s="48"/>
      <c r="CC778" s="48"/>
      <c r="CD778" s="48"/>
      <c r="CE778" s="48"/>
      <c r="CF778" s="48"/>
      <c r="CG778" s="48"/>
      <c r="CH778" s="48"/>
      <c r="CI778" s="48"/>
      <c r="CJ778" s="48"/>
      <c r="CK778" s="48"/>
      <c r="CL778" s="48"/>
      <c r="CM778" s="48"/>
      <c r="CN778" s="48"/>
      <c r="CO778" s="48"/>
      <c r="CP778" s="48"/>
      <c r="CQ778" s="48"/>
      <c r="CR778" s="48"/>
      <c r="CS778" s="48"/>
      <c r="CT778" s="48"/>
      <c r="CU778" s="48"/>
      <c r="CV778" s="48"/>
      <c r="CW778" s="48"/>
      <c r="CX778" s="48"/>
      <c r="CY778" s="48"/>
      <c r="CZ778" s="48"/>
      <c r="DA778" s="48"/>
      <c r="DB778" s="48"/>
      <c r="DC778" s="48"/>
      <c r="DH778" s="48"/>
      <c r="DI778" s="48"/>
      <c r="DJ778" s="48"/>
      <c r="DL778" s="48"/>
      <c r="DM778" s="48"/>
      <c r="DO778" s="48"/>
      <c r="DQ778" s="48"/>
      <c r="EG778" s="48"/>
      <c r="FQ778" s="255"/>
      <c r="FR778" s="255"/>
      <c r="HR778" s="255"/>
    </row>
    <row r="779" spans="1:226" ht="12.5">
      <c r="A779" s="118"/>
      <c r="B779" s="118"/>
      <c r="C779" s="118"/>
      <c r="D779" s="118"/>
      <c r="E779" s="11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c r="AX779" s="48"/>
      <c r="AY779" s="48"/>
      <c r="AZ779" s="48"/>
      <c r="BA779" s="48"/>
      <c r="BB779" s="48"/>
      <c r="BC779" s="48"/>
      <c r="BD779" s="48"/>
      <c r="BE779" s="48"/>
      <c r="BF779" s="48"/>
      <c r="BG779" s="48"/>
      <c r="BH779" s="48"/>
      <c r="BI779" s="48"/>
      <c r="BJ779" s="48"/>
      <c r="BK779" s="48"/>
      <c r="BL779" s="48"/>
      <c r="BM779" s="48"/>
      <c r="BN779" s="48"/>
      <c r="BO779" s="48"/>
      <c r="BP779" s="48"/>
      <c r="BQ779" s="48"/>
      <c r="BR779" s="48"/>
      <c r="BS779" s="48"/>
      <c r="BT779" s="48"/>
      <c r="BU779" s="48"/>
      <c r="BV779" s="48"/>
      <c r="BW779" s="48"/>
      <c r="BX779" s="48"/>
      <c r="BY779" s="48"/>
      <c r="BZ779" s="48"/>
      <c r="CA779" s="48"/>
      <c r="CB779" s="48"/>
      <c r="CC779" s="48"/>
      <c r="CD779" s="48"/>
      <c r="CE779" s="48"/>
      <c r="CF779" s="48"/>
      <c r="CG779" s="48"/>
      <c r="CH779" s="48"/>
      <c r="CI779" s="48"/>
      <c r="CJ779" s="48"/>
      <c r="CK779" s="48"/>
      <c r="CL779" s="48"/>
      <c r="CM779" s="48"/>
      <c r="CN779" s="48"/>
      <c r="CO779" s="48"/>
      <c r="CP779" s="48"/>
      <c r="CQ779" s="48"/>
      <c r="CR779" s="48"/>
      <c r="CS779" s="48"/>
      <c r="CT779" s="48"/>
      <c r="CU779" s="48"/>
      <c r="CV779" s="48"/>
      <c r="CW779" s="48"/>
      <c r="CX779" s="48"/>
      <c r="CY779" s="48"/>
      <c r="CZ779" s="48"/>
      <c r="DA779" s="48"/>
      <c r="DB779" s="48"/>
      <c r="DC779" s="48"/>
      <c r="DH779" s="48"/>
      <c r="DI779" s="48"/>
      <c r="DJ779" s="48"/>
      <c r="DL779" s="48"/>
      <c r="DM779" s="48"/>
      <c r="DO779" s="48"/>
      <c r="DQ779" s="48"/>
      <c r="EG779" s="48"/>
      <c r="FQ779" s="255"/>
      <c r="FR779" s="255"/>
      <c r="HR779" s="255"/>
    </row>
    <row r="780" spans="1:226" ht="12.5">
      <c r="A780" s="118"/>
      <c r="B780" s="118"/>
      <c r="C780" s="118"/>
      <c r="D780" s="118"/>
      <c r="E780" s="11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c r="AX780" s="48"/>
      <c r="AY780" s="48"/>
      <c r="AZ780" s="48"/>
      <c r="BA780" s="48"/>
      <c r="BB780" s="48"/>
      <c r="BC780" s="48"/>
      <c r="BD780" s="48"/>
      <c r="BE780" s="48"/>
      <c r="BF780" s="48"/>
      <c r="BG780" s="48"/>
      <c r="BH780" s="48"/>
      <c r="BI780" s="48"/>
      <c r="BJ780" s="48"/>
      <c r="BK780" s="48"/>
      <c r="BL780" s="48"/>
      <c r="BM780" s="48"/>
      <c r="BN780" s="48"/>
      <c r="BO780" s="48"/>
      <c r="BP780" s="48"/>
      <c r="BQ780" s="48"/>
      <c r="BR780" s="48"/>
      <c r="BS780" s="48"/>
      <c r="BT780" s="48"/>
      <c r="BU780" s="48"/>
      <c r="BV780" s="48"/>
      <c r="BW780" s="48"/>
      <c r="BX780" s="48"/>
      <c r="BY780" s="48"/>
      <c r="BZ780" s="48"/>
      <c r="CA780" s="48"/>
      <c r="CB780" s="48"/>
      <c r="CC780" s="48"/>
      <c r="CD780" s="48"/>
      <c r="CE780" s="48"/>
      <c r="CF780" s="48"/>
      <c r="CG780" s="48"/>
      <c r="CH780" s="48"/>
      <c r="CI780" s="48"/>
      <c r="CJ780" s="48"/>
      <c r="CK780" s="48"/>
      <c r="CL780" s="48"/>
      <c r="CM780" s="48"/>
      <c r="CN780" s="48"/>
      <c r="CO780" s="48"/>
      <c r="CP780" s="48"/>
      <c r="CQ780" s="48"/>
      <c r="CR780" s="48"/>
      <c r="CS780" s="48"/>
      <c r="CT780" s="48"/>
      <c r="CU780" s="48"/>
      <c r="CV780" s="48"/>
      <c r="CW780" s="48"/>
      <c r="CX780" s="48"/>
      <c r="CY780" s="48"/>
      <c r="CZ780" s="48"/>
      <c r="DA780" s="48"/>
      <c r="DB780" s="48"/>
      <c r="DC780" s="48"/>
      <c r="DH780" s="48"/>
      <c r="DI780" s="48"/>
      <c r="DJ780" s="48"/>
      <c r="DL780" s="48"/>
      <c r="DM780" s="48"/>
      <c r="DO780" s="48"/>
      <c r="DQ780" s="48"/>
      <c r="EG780" s="48"/>
      <c r="FQ780" s="255"/>
      <c r="FR780" s="255"/>
      <c r="HR780" s="255"/>
    </row>
    <row r="781" spans="1:226" ht="12.5">
      <c r="A781" s="118"/>
      <c r="B781" s="118"/>
      <c r="C781" s="118"/>
      <c r="D781" s="118"/>
      <c r="E781" s="11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c r="AX781" s="48"/>
      <c r="AY781" s="48"/>
      <c r="AZ781" s="48"/>
      <c r="BA781" s="48"/>
      <c r="BB781" s="48"/>
      <c r="BC781" s="48"/>
      <c r="BD781" s="48"/>
      <c r="BE781" s="48"/>
      <c r="BF781" s="48"/>
      <c r="BG781" s="48"/>
      <c r="BH781" s="48"/>
      <c r="BI781" s="48"/>
      <c r="BJ781" s="48"/>
      <c r="BK781" s="48"/>
      <c r="BL781" s="48"/>
      <c r="BM781" s="48"/>
      <c r="BN781" s="48"/>
      <c r="BO781" s="48"/>
      <c r="BP781" s="48"/>
      <c r="BQ781" s="48"/>
      <c r="BR781" s="48"/>
      <c r="BS781" s="48"/>
      <c r="BT781" s="48"/>
      <c r="BU781" s="48"/>
      <c r="BV781" s="48"/>
      <c r="BW781" s="48"/>
      <c r="BX781" s="48"/>
      <c r="BY781" s="48"/>
      <c r="BZ781" s="48"/>
      <c r="CA781" s="48"/>
      <c r="CB781" s="48"/>
      <c r="CC781" s="48"/>
      <c r="CD781" s="48"/>
      <c r="CE781" s="48"/>
      <c r="CF781" s="48"/>
      <c r="CG781" s="48"/>
      <c r="CH781" s="48"/>
      <c r="CI781" s="48"/>
      <c r="CJ781" s="48"/>
      <c r="CK781" s="48"/>
      <c r="CL781" s="48"/>
      <c r="CM781" s="48"/>
      <c r="CN781" s="48"/>
      <c r="CO781" s="48"/>
      <c r="CP781" s="48"/>
      <c r="CQ781" s="48"/>
      <c r="CR781" s="48"/>
      <c r="CS781" s="48"/>
      <c r="CT781" s="48"/>
      <c r="CU781" s="48"/>
      <c r="CV781" s="48"/>
      <c r="CW781" s="48"/>
      <c r="CX781" s="48"/>
      <c r="CY781" s="48"/>
      <c r="CZ781" s="48"/>
      <c r="DA781" s="48"/>
      <c r="DB781" s="48"/>
      <c r="DC781" s="48"/>
      <c r="DH781" s="48"/>
      <c r="DI781" s="48"/>
      <c r="DJ781" s="48"/>
      <c r="DL781" s="48"/>
      <c r="DM781" s="48"/>
      <c r="DO781" s="48"/>
      <c r="DQ781" s="48"/>
      <c r="EG781" s="48"/>
      <c r="FQ781" s="255"/>
      <c r="FR781" s="255"/>
      <c r="HR781" s="255"/>
    </row>
    <row r="782" spans="1:226" ht="12.5">
      <c r="A782" s="118"/>
      <c r="B782" s="118"/>
      <c r="C782" s="118"/>
      <c r="D782" s="118"/>
      <c r="E782" s="11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c r="AX782" s="48"/>
      <c r="AY782" s="48"/>
      <c r="AZ782" s="48"/>
      <c r="BA782" s="48"/>
      <c r="BB782" s="48"/>
      <c r="BC782" s="48"/>
      <c r="BD782" s="48"/>
      <c r="BE782" s="48"/>
      <c r="BF782" s="48"/>
      <c r="BG782" s="48"/>
      <c r="BH782" s="48"/>
      <c r="BI782" s="48"/>
      <c r="BJ782" s="48"/>
      <c r="BK782" s="48"/>
      <c r="BL782" s="48"/>
      <c r="BM782" s="48"/>
      <c r="BN782" s="48"/>
      <c r="BO782" s="48"/>
      <c r="BP782" s="48"/>
      <c r="BQ782" s="48"/>
      <c r="BR782" s="48"/>
      <c r="BS782" s="48"/>
      <c r="BT782" s="48"/>
      <c r="BU782" s="48"/>
      <c r="BV782" s="48"/>
      <c r="BW782" s="48"/>
      <c r="BX782" s="48"/>
      <c r="BY782" s="48"/>
      <c r="BZ782" s="48"/>
      <c r="CA782" s="48"/>
      <c r="CB782" s="48"/>
      <c r="CC782" s="48"/>
      <c r="CD782" s="48"/>
      <c r="CE782" s="48"/>
      <c r="CF782" s="48"/>
      <c r="CG782" s="48"/>
      <c r="CH782" s="48"/>
      <c r="CI782" s="48"/>
      <c r="CJ782" s="48"/>
      <c r="CK782" s="48"/>
      <c r="CL782" s="48"/>
      <c r="CM782" s="48"/>
      <c r="CN782" s="48"/>
      <c r="CO782" s="48"/>
      <c r="CP782" s="48"/>
      <c r="CQ782" s="48"/>
      <c r="CR782" s="48"/>
      <c r="CS782" s="48"/>
      <c r="CT782" s="48"/>
      <c r="CU782" s="48"/>
      <c r="CV782" s="48"/>
      <c r="CW782" s="48"/>
      <c r="CX782" s="48"/>
      <c r="CY782" s="48"/>
      <c r="CZ782" s="48"/>
      <c r="DA782" s="48"/>
      <c r="DB782" s="48"/>
      <c r="DC782" s="48"/>
      <c r="DH782" s="48"/>
      <c r="DI782" s="48"/>
      <c r="DJ782" s="48"/>
      <c r="DL782" s="48"/>
      <c r="DM782" s="48"/>
      <c r="DO782" s="48"/>
      <c r="DQ782" s="48"/>
      <c r="EG782" s="48"/>
      <c r="FQ782" s="255"/>
      <c r="FR782" s="255"/>
      <c r="HR782" s="255"/>
    </row>
    <row r="783" spans="1:226" ht="12.5">
      <c r="A783" s="118"/>
      <c r="B783" s="118"/>
      <c r="C783" s="118"/>
      <c r="D783" s="118"/>
      <c r="E783" s="11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c r="AX783" s="48"/>
      <c r="AY783" s="48"/>
      <c r="AZ783" s="48"/>
      <c r="BA783" s="48"/>
      <c r="BB783" s="48"/>
      <c r="BC783" s="48"/>
      <c r="BD783" s="48"/>
      <c r="BE783" s="48"/>
      <c r="BF783" s="48"/>
      <c r="BG783" s="48"/>
      <c r="BH783" s="48"/>
      <c r="BI783" s="48"/>
      <c r="BJ783" s="48"/>
      <c r="BK783" s="48"/>
      <c r="BL783" s="48"/>
      <c r="BM783" s="48"/>
      <c r="BN783" s="48"/>
      <c r="BO783" s="48"/>
      <c r="BP783" s="48"/>
      <c r="BQ783" s="48"/>
      <c r="BR783" s="48"/>
      <c r="BS783" s="48"/>
      <c r="BT783" s="48"/>
      <c r="BU783" s="48"/>
      <c r="BV783" s="48"/>
      <c r="BW783" s="48"/>
      <c r="BX783" s="48"/>
      <c r="BY783" s="48"/>
      <c r="BZ783" s="48"/>
      <c r="CA783" s="48"/>
      <c r="CB783" s="48"/>
      <c r="CC783" s="48"/>
      <c r="CD783" s="48"/>
      <c r="CE783" s="48"/>
      <c r="CF783" s="48"/>
      <c r="CG783" s="48"/>
      <c r="CH783" s="48"/>
      <c r="CI783" s="48"/>
      <c r="CJ783" s="48"/>
      <c r="CK783" s="48"/>
      <c r="CL783" s="48"/>
      <c r="CM783" s="48"/>
      <c r="CN783" s="48"/>
      <c r="CO783" s="48"/>
      <c r="CP783" s="48"/>
      <c r="CQ783" s="48"/>
      <c r="CR783" s="48"/>
      <c r="CS783" s="48"/>
      <c r="CT783" s="48"/>
      <c r="CU783" s="48"/>
      <c r="CV783" s="48"/>
      <c r="CW783" s="48"/>
      <c r="CX783" s="48"/>
      <c r="CY783" s="48"/>
      <c r="CZ783" s="48"/>
      <c r="DA783" s="48"/>
      <c r="DB783" s="48"/>
      <c r="DC783" s="48"/>
      <c r="DH783" s="48"/>
      <c r="DI783" s="48"/>
      <c r="DJ783" s="48"/>
      <c r="DL783" s="48"/>
      <c r="DM783" s="48"/>
      <c r="DO783" s="48"/>
      <c r="DQ783" s="48"/>
      <c r="EG783" s="48"/>
      <c r="FQ783" s="255"/>
      <c r="FR783" s="255"/>
      <c r="HR783" s="255"/>
    </row>
    <row r="784" spans="1:226" ht="12.5">
      <c r="A784" s="118"/>
      <c r="B784" s="118"/>
      <c r="C784" s="118"/>
      <c r="D784" s="118"/>
      <c r="E784" s="11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c r="AX784" s="48"/>
      <c r="AY784" s="48"/>
      <c r="AZ784" s="48"/>
      <c r="BA784" s="48"/>
      <c r="BB784" s="48"/>
      <c r="BC784" s="48"/>
      <c r="BD784" s="48"/>
      <c r="BE784" s="48"/>
      <c r="BF784" s="48"/>
      <c r="BG784" s="48"/>
      <c r="BH784" s="48"/>
      <c r="BI784" s="48"/>
      <c r="BJ784" s="48"/>
      <c r="BK784" s="48"/>
      <c r="BL784" s="48"/>
      <c r="BM784" s="48"/>
      <c r="BN784" s="48"/>
      <c r="BO784" s="48"/>
      <c r="BP784" s="48"/>
      <c r="BQ784" s="48"/>
      <c r="BR784" s="48"/>
      <c r="BS784" s="48"/>
      <c r="BT784" s="48"/>
      <c r="BU784" s="48"/>
      <c r="BV784" s="48"/>
      <c r="BW784" s="48"/>
      <c r="BX784" s="48"/>
      <c r="BY784" s="48"/>
      <c r="BZ784" s="48"/>
      <c r="CA784" s="48"/>
      <c r="CB784" s="48"/>
      <c r="CC784" s="48"/>
      <c r="CD784" s="48"/>
      <c r="CE784" s="48"/>
      <c r="CF784" s="48"/>
      <c r="CG784" s="48"/>
      <c r="CH784" s="48"/>
      <c r="CI784" s="48"/>
      <c r="CJ784" s="48"/>
      <c r="CK784" s="48"/>
      <c r="CL784" s="48"/>
      <c r="CM784" s="48"/>
      <c r="CN784" s="48"/>
      <c r="CO784" s="48"/>
      <c r="CP784" s="48"/>
      <c r="CQ784" s="48"/>
      <c r="CR784" s="48"/>
      <c r="CS784" s="48"/>
      <c r="CT784" s="48"/>
      <c r="CU784" s="48"/>
      <c r="CV784" s="48"/>
      <c r="CW784" s="48"/>
      <c r="CX784" s="48"/>
      <c r="CY784" s="48"/>
      <c r="CZ784" s="48"/>
      <c r="DA784" s="48"/>
      <c r="DB784" s="48"/>
      <c r="DC784" s="48"/>
      <c r="DH784" s="48"/>
      <c r="DI784" s="48"/>
      <c r="DJ784" s="48"/>
      <c r="DL784" s="48"/>
      <c r="DM784" s="48"/>
      <c r="DO784" s="48"/>
      <c r="DQ784" s="48"/>
      <c r="EG784" s="48"/>
      <c r="FQ784" s="255"/>
      <c r="FR784" s="255"/>
      <c r="HR784" s="255"/>
    </row>
    <row r="785" spans="1:226" ht="12.5">
      <c r="A785" s="118"/>
      <c r="B785" s="118"/>
      <c r="C785" s="118"/>
      <c r="D785" s="118"/>
      <c r="E785" s="11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c r="AX785" s="48"/>
      <c r="AY785" s="48"/>
      <c r="AZ785" s="48"/>
      <c r="BA785" s="48"/>
      <c r="BB785" s="48"/>
      <c r="BC785" s="48"/>
      <c r="BD785" s="48"/>
      <c r="BE785" s="48"/>
      <c r="BF785" s="48"/>
      <c r="BG785" s="48"/>
      <c r="BH785" s="48"/>
      <c r="BI785" s="48"/>
      <c r="BJ785" s="48"/>
      <c r="BK785" s="48"/>
      <c r="BL785" s="48"/>
      <c r="BM785" s="48"/>
      <c r="BN785" s="48"/>
      <c r="BO785" s="48"/>
      <c r="BP785" s="48"/>
      <c r="BQ785" s="48"/>
      <c r="BR785" s="48"/>
      <c r="BS785" s="48"/>
      <c r="BT785" s="48"/>
      <c r="BU785" s="48"/>
      <c r="BV785" s="48"/>
      <c r="BW785" s="48"/>
      <c r="BX785" s="48"/>
      <c r="BY785" s="48"/>
      <c r="BZ785" s="48"/>
      <c r="CA785" s="48"/>
      <c r="CB785" s="48"/>
      <c r="CC785" s="48"/>
      <c r="CD785" s="48"/>
      <c r="CE785" s="48"/>
      <c r="CF785" s="48"/>
      <c r="CG785" s="48"/>
      <c r="CH785" s="48"/>
      <c r="CI785" s="48"/>
      <c r="CJ785" s="48"/>
      <c r="CK785" s="48"/>
      <c r="CL785" s="48"/>
      <c r="CM785" s="48"/>
      <c r="CN785" s="48"/>
      <c r="CO785" s="48"/>
      <c r="CP785" s="48"/>
      <c r="CQ785" s="48"/>
      <c r="CR785" s="48"/>
      <c r="CS785" s="48"/>
      <c r="CT785" s="48"/>
      <c r="CU785" s="48"/>
      <c r="CV785" s="48"/>
      <c r="CW785" s="48"/>
      <c r="CX785" s="48"/>
      <c r="CY785" s="48"/>
      <c r="CZ785" s="48"/>
      <c r="DA785" s="48"/>
      <c r="DB785" s="48"/>
      <c r="DC785" s="48"/>
      <c r="DH785" s="48"/>
      <c r="DI785" s="48"/>
      <c r="DJ785" s="48"/>
      <c r="DL785" s="48"/>
      <c r="DM785" s="48"/>
      <c r="DO785" s="48"/>
      <c r="DQ785" s="48"/>
      <c r="EG785" s="48"/>
      <c r="FQ785" s="255"/>
      <c r="FR785" s="255"/>
      <c r="HR785" s="255"/>
    </row>
    <row r="786" spans="1:226" ht="12.5">
      <c r="A786" s="118"/>
      <c r="B786" s="118"/>
      <c r="C786" s="118"/>
      <c r="D786" s="118"/>
      <c r="E786" s="11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c r="AX786" s="48"/>
      <c r="AY786" s="48"/>
      <c r="AZ786" s="48"/>
      <c r="BA786" s="48"/>
      <c r="BB786" s="48"/>
      <c r="BC786" s="48"/>
      <c r="BD786" s="48"/>
      <c r="BE786" s="48"/>
      <c r="BF786" s="48"/>
      <c r="BG786" s="48"/>
      <c r="BH786" s="48"/>
      <c r="BI786" s="48"/>
      <c r="BJ786" s="48"/>
      <c r="BK786" s="48"/>
      <c r="BL786" s="48"/>
      <c r="BM786" s="48"/>
      <c r="BN786" s="48"/>
      <c r="BO786" s="48"/>
      <c r="BP786" s="48"/>
      <c r="BQ786" s="48"/>
      <c r="BR786" s="48"/>
      <c r="BS786" s="48"/>
      <c r="BT786" s="48"/>
      <c r="BU786" s="48"/>
      <c r="BV786" s="48"/>
      <c r="BW786" s="48"/>
      <c r="BX786" s="48"/>
      <c r="BY786" s="48"/>
      <c r="BZ786" s="48"/>
      <c r="CA786" s="48"/>
      <c r="CB786" s="48"/>
      <c r="CC786" s="48"/>
      <c r="CD786" s="48"/>
      <c r="CE786" s="48"/>
      <c r="CF786" s="48"/>
      <c r="CG786" s="48"/>
      <c r="CH786" s="48"/>
      <c r="CI786" s="48"/>
      <c r="CJ786" s="48"/>
      <c r="CK786" s="48"/>
      <c r="CL786" s="48"/>
      <c r="CM786" s="48"/>
      <c r="CN786" s="48"/>
      <c r="CO786" s="48"/>
      <c r="CP786" s="48"/>
      <c r="CQ786" s="48"/>
      <c r="CR786" s="48"/>
      <c r="CS786" s="48"/>
      <c r="CT786" s="48"/>
      <c r="CU786" s="48"/>
      <c r="CV786" s="48"/>
      <c r="CW786" s="48"/>
      <c r="CX786" s="48"/>
      <c r="CY786" s="48"/>
      <c r="CZ786" s="48"/>
      <c r="DA786" s="48"/>
      <c r="DB786" s="48"/>
      <c r="DC786" s="48"/>
      <c r="DH786" s="48"/>
      <c r="DI786" s="48"/>
      <c r="DJ786" s="48"/>
      <c r="DL786" s="48"/>
      <c r="DM786" s="48"/>
      <c r="DO786" s="48"/>
      <c r="DQ786" s="48"/>
      <c r="EG786" s="48"/>
      <c r="FQ786" s="255"/>
      <c r="FR786" s="255"/>
      <c r="HR786" s="255"/>
    </row>
    <row r="787" spans="1:226" ht="12.5">
      <c r="A787" s="118"/>
      <c r="B787" s="118"/>
      <c r="C787" s="118"/>
      <c r="D787" s="118"/>
      <c r="E787" s="11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c r="AX787" s="48"/>
      <c r="AY787" s="48"/>
      <c r="AZ787" s="48"/>
      <c r="BA787" s="48"/>
      <c r="BB787" s="48"/>
      <c r="BC787" s="48"/>
      <c r="BD787" s="48"/>
      <c r="BE787" s="48"/>
      <c r="BF787" s="48"/>
      <c r="BG787" s="48"/>
      <c r="BH787" s="48"/>
      <c r="BI787" s="48"/>
      <c r="BJ787" s="48"/>
      <c r="BK787" s="48"/>
      <c r="BL787" s="48"/>
      <c r="BM787" s="48"/>
      <c r="BN787" s="48"/>
      <c r="BO787" s="48"/>
      <c r="BP787" s="48"/>
      <c r="BQ787" s="48"/>
      <c r="BR787" s="48"/>
      <c r="BS787" s="48"/>
      <c r="BT787" s="48"/>
      <c r="BU787" s="48"/>
      <c r="BV787" s="48"/>
      <c r="BW787" s="48"/>
      <c r="BX787" s="48"/>
      <c r="BY787" s="48"/>
      <c r="BZ787" s="48"/>
      <c r="CA787" s="48"/>
      <c r="CB787" s="48"/>
      <c r="CC787" s="48"/>
      <c r="CD787" s="48"/>
      <c r="CE787" s="48"/>
      <c r="CF787" s="48"/>
      <c r="CG787" s="48"/>
      <c r="CH787" s="48"/>
      <c r="CI787" s="48"/>
      <c r="CJ787" s="48"/>
      <c r="CK787" s="48"/>
      <c r="CL787" s="48"/>
      <c r="CM787" s="48"/>
      <c r="CN787" s="48"/>
      <c r="CO787" s="48"/>
      <c r="CP787" s="48"/>
      <c r="CQ787" s="48"/>
      <c r="CR787" s="48"/>
      <c r="CS787" s="48"/>
      <c r="CT787" s="48"/>
      <c r="CU787" s="48"/>
      <c r="CV787" s="48"/>
      <c r="CW787" s="48"/>
      <c r="CX787" s="48"/>
      <c r="CY787" s="48"/>
      <c r="CZ787" s="48"/>
      <c r="DA787" s="48"/>
      <c r="DB787" s="48"/>
      <c r="DC787" s="48"/>
      <c r="DH787" s="48"/>
      <c r="DI787" s="48"/>
      <c r="DJ787" s="48"/>
      <c r="DL787" s="48"/>
      <c r="DM787" s="48"/>
      <c r="DO787" s="48"/>
      <c r="DQ787" s="48"/>
      <c r="EG787" s="48"/>
      <c r="FQ787" s="255"/>
      <c r="FR787" s="255"/>
      <c r="HR787" s="255"/>
    </row>
    <row r="788" spans="1:226" ht="12.5">
      <c r="A788" s="118"/>
      <c r="B788" s="118"/>
      <c r="C788" s="118"/>
      <c r="D788" s="118"/>
      <c r="E788" s="11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c r="AX788" s="48"/>
      <c r="AY788" s="48"/>
      <c r="AZ788" s="48"/>
      <c r="BA788" s="48"/>
      <c r="BB788" s="48"/>
      <c r="BC788" s="48"/>
      <c r="BD788" s="48"/>
      <c r="BE788" s="48"/>
      <c r="BF788" s="48"/>
      <c r="BG788" s="48"/>
      <c r="BH788" s="48"/>
      <c r="BI788" s="48"/>
      <c r="BJ788" s="48"/>
      <c r="BK788" s="48"/>
      <c r="BL788" s="48"/>
      <c r="BM788" s="48"/>
      <c r="BN788" s="48"/>
      <c r="BO788" s="48"/>
      <c r="BP788" s="48"/>
      <c r="BQ788" s="48"/>
      <c r="BR788" s="48"/>
      <c r="BS788" s="48"/>
      <c r="BT788" s="48"/>
      <c r="BU788" s="48"/>
      <c r="BV788" s="48"/>
      <c r="BW788" s="48"/>
      <c r="BX788" s="48"/>
      <c r="BY788" s="48"/>
      <c r="BZ788" s="48"/>
      <c r="CA788" s="48"/>
      <c r="CB788" s="48"/>
      <c r="CC788" s="48"/>
      <c r="CD788" s="48"/>
      <c r="CE788" s="48"/>
      <c r="CF788" s="48"/>
      <c r="CG788" s="48"/>
      <c r="CH788" s="48"/>
      <c r="CI788" s="48"/>
      <c r="CJ788" s="48"/>
      <c r="CK788" s="48"/>
      <c r="CL788" s="48"/>
      <c r="CM788" s="48"/>
      <c r="CN788" s="48"/>
      <c r="CO788" s="48"/>
      <c r="CP788" s="48"/>
      <c r="CQ788" s="48"/>
      <c r="CR788" s="48"/>
      <c r="CS788" s="48"/>
      <c r="CT788" s="48"/>
      <c r="CU788" s="48"/>
      <c r="CV788" s="48"/>
      <c r="CW788" s="48"/>
      <c r="CX788" s="48"/>
      <c r="CY788" s="48"/>
      <c r="CZ788" s="48"/>
      <c r="DA788" s="48"/>
      <c r="DB788" s="48"/>
      <c r="DC788" s="48"/>
      <c r="DH788" s="48"/>
      <c r="DI788" s="48"/>
      <c r="DJ788" s="48"/>
      <c r="DL788" s="48"/>
      <c r="DM788" s="48"/>
      <c r="DO788" s="48"/>
      <c r="DQ788" s="48"/>
      <c r="EG788" s="48"/>
      <c r="FQ788" s="255"/>
      <c r="FR788" s="255"/>
      <c r="HR788" s="255"/>
    </row>
    <row r="789" spans="1:226" ht="12.5">
      <c r="A789" s="118"/>
      <c r="B789" s="118"/>
      <c r="C789" s="118"/>
      <c r="D789" s="118"/>
      <c r="E789" s="11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c r="AX789" s="48"/>
      <c r="AY789" s="48"/>
      <c r="AZ789" s="48"/>
      <c r="BA789" s="48"/>
      <c r="BB789" s="48"/>
      <c r="BC789" s="48"/>
      <c r="BD789" s="48"/>
      <c r="BE789" s="48"/>
      <c r="BF789" s="48"/>
      <c r="BG789" s="48"/>
      <c r="BH789" s="48"/>
      <c r="BI789" s="48"/>
      <c r="BJ789" s="48"/>
      <c r="BK789" s="48"/>
      <c r="BL789" s="48"/>
      <c r="BM789" s="48"/>
      <c r="BN789" s="48"/>
      <c r="BO789" s="48"/>
      <c r="BP789" s="48"/>
      <c r="BQ789" s="48"/>
      <c r="BR789" s="48"/>
      <c r="BS789" s="48"/>
      <c r="BT789" s="48"/>
      <c r="BU789" s="48"/>
      <c r="BV789" s="48"/>
      <c r="BW789" s="48"/>
      <c r="BX789" s="48"/>
      <c r="BY789" s="48"/>
      <c r="BZ789" s="48"/>
      <c r="CA789" s="48"/>
      <c r="CB789" s="48"/>
      <c r="CC789" s="48"/>
      <c r="CD789" s="48"/>
      <c r="CE789" s="48"/>
      <c r="CF789" s="48"/>
      <c r="CG789" s="48"/>
      <c r="CH789" s="48"/>
      <c r="CI789" s="48"/>
      <c r="CJ789" s="48"/>
      <c r="CK789" s="48"/>
      <c r="CL789" s="48"/>
      <c r="CM789" s="48"/>
      <c r="CN789" s="48"/>
      <c r="CO789" s="48"/>
      <c r="CP789" s="48"/>
      <c r="CQ789" s="48"/>
      <c r="CR789" s="48"/>
      <c r="CS789" s="48"/>
      <c r="CT789" s="48"/>
      <c r="CU789" s="48"/>
      <c r="CV789" s="48"/>
      <c r="CW789" s="48"/>
      <c r="CX789" s="48"/>
      <c r="CY789" s="48"/>
      <c r="CZ789" s="48"/>
      <c r="DA789" s="48"/>
      <c r="DB789" s="48"/>
      <c r="DC789" s="48"/>
      <c r="DH789" s="48"/>
      <c r="DI789" s="48"/>
      <c r="DJ789" s="48"/>
      <c r="DL789" s="48"/>
      <c r="DM789" s="48"/>
      <c r="DO789" s="48"/>
      <c r="DQ789" s="48"/>
      <c r="EG789" s="48"/>
      <c r="FQ789" s="255"/>
      <c r="FR789" s="255"/>
      <c r="HR789" s="255"/>
    </row>
    <row r="790" spans="1:226" ht="12.5">
      <c r="A790" s="118"/>
      <c r="B790" s="118"/>
      <c r="C790" s="118"/>
      <c r="D790" s="118"/>
      <c r="E790" s="11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c r="AX790" s="48"/>
      <c r="AY790" s="48"/>
      <c r="AZ790" s="48"/>
      <c r="BA790" s="48"/>
      <c r="BB790" s="48"/>
      <c r="BC790" s="48"/>
      <c r="BD790" s="48"/>
      <c r="BE790" s="48"/>
      <c r="BF790" s="48"/>
      <c r="BG790" s="48"/>
      <c r="BH790" s="48"/>
      <c r="BI790" s="48"/>
      <c r="BJ790" s="48"/>
      <c r="BK790" s="48"/>
      <c r="BL790" s="48"/>
      <c r="BM790" s="48"/>
      <c r="BN790" s="48"/>
      <c r="BO790" s="48"/>
      <c r="BP790" s="48"/>
      <c r="BQ790" s="48"/>
      <c r="BR790" s="48"/>
      <c r="BS790" s="48"/>
      <c r="BT790" s="48"/>
      <c r="BU790" s="48"/>
      <c r="BV790" s="48"/>
      <c r="BW790" s="48"/>
      <c r="BX790" s="48"/>
      <c r="BY790" s="48"/>
      <c r="BZ790" s="48"/>
      <c r="CA790" s="48"/>
      <c r="CB790" s="48"/>
      <c r="CC790" s="48"/>
      <c r="CD790" s="48"/>
      <c r="CE790" s="48"/>
      <c r="CF790" s="48"/>
      <c r="CG790" s="48"/>
      <c r="CH790" s="48"/>
      <c r="CI790" s="48"/>
      <c r="CJ790" s="48"/>
      <c r="CK790" s="48"/>
      <c r="CL790" s="48"/>
      <c r="CM790" s="48"/>
      <c r="CN790" s="48"/>
      <c r="CO790" s="48"/>
      <c r="CP790" s="48"/>
      <c r="CQ790" s="48"/>
      <c r="CR790" s="48"/>
      <c r="CS790" s="48"/>
      <c r="CT790" s="48"/>
      <c r="CU790" s="48"/>
      <c r="CV790" s="48"/>
      <c r="CW790" s="48"/>
      <c r="CX790" s="48"/>
      <c r="CY790" s="48"/>
      <c r="CZ790" s="48"/>
      <c r="DA790" s="48"/>
      <c r="DB790" s="48"/>
      <c r="DC790" s="48"/>
      <c r="DH790" s="48"/>
      <c r="DI790" s="48"/>
      <c r="DJ790" s="48"/>
      <c r="DL790" s="48"/>
      <c r="DM790" s="48"/>
      <c r="DO790" s="48"/>
      <c r="DQ790" s="48"/>
      <c r="EG790" s="48"/>
      <c r="FQ790" s="255"/>
      <c r="FR790" s="255"/>
      <c r="HR790" s="255"/>
    </row>
    <row r="791" spans="1:226" ht="12.5">
      <c r="A791" s="118"/>
      <c r="B791" s="118"/>
      <c r="C791" s="118"/>
      <c r="D791" s="118"/>
      <c r="E791" s="11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c r="AX791" s="48"/>
      <c r="AY791" s="48"/>
      <c r="AZ791" s="48"/>
      <c r="BA791" s="48"/>
      <c r="BB791" s="48"/>
      <c r="BC791" s="48"/>
      <c r="BD791" s="48"/>
      <c r="BE791" s="48"/>
      <c r="BF791" s="48"/>
      <c r="BG791" s="48"/>
      <c r="BH791" s="48"/>
      <c r="BI791" s="48"/>
      <c r="BJ791" s="48"/>
      <c r="BK791" s="48"/>
      <c r="BL791" s="48"/>
      <c r="BM791" s="48"/>
      <c r="BN791" s="48"/>
      <c r="BO791" s="48"/>
      <c r="BP791" s="48"/>
      <c r="BQ791" s="48"/>
      <c r="BR791" s="48"/>
      <c r="BS791" s="48"/>
      <c r="BT791" s="48"/>
      <c r="BU791" s="48"/>
      <c r="BV791" s="48"/>
      <c r="BW791" s="48"/>
      <c r="BX791" s="48"/>
      <c r="BY791" s="48"/>
      <c r="BZ791" s="48"/>
      <c r="CA791" s="48"/>
      <c r="CB791" s="48"/>
      <c r="CC791" s="48"/>
      <c r="CD791" s="48"/>
      <c r="CE791" s="48"/>
      <c r="CF791" s="48"/>
      <c r="CG791" s="48"/>
      <c r="CH791" s="48"/>
      <c r="CI791" s="48"/>
      <c r="CJ791" s="48"/>
      <c r="CK791" s="48"/>
      <c r="CL791" s="48"/>
      <c r="CM791" s="48"/>
      <c r="CN791" s="48"/>
      <c r="CO791" s="48"/>
      <c r="CP791" s="48"/>
      <c r="CQ791" s="48"/>
      <c r="CR791" s="48"/>
      <c r="CS791" s="48"/>
      <c r="CT791" s="48"/>
      <c r="CU791" s="48"/>
      <c r="CV791" s="48"/>
      <c r="CW791" s="48"/>
      <c r="CX791" s="48"/>
      <c r="CY791" s="48"/>
      <c r="CZ791" s="48"/>
      <c r="DA791" s="48"/>
      <c r="DB791" s="48"/>
      <c r="DC791" s="48"/>
      <c r="DH791" s="48"/>
      <c r="DI791" s="48"/>
      <c r="DJ791" s="48"/>
      <c r="DL791" s="48"/>
      <c r="DM791" s="48"/>
      <c r="DO791" s="48"/>
      <c r="DQ791" s="48"/>
      <c r="EG791" s="48"/>
      <c r="FQ791" s="255"/>
      <c r="FR791" s="255"/>
      <c r="HR791" s="255"/>
    </row>
    <row r="792" spans="1:226" ht="12.5">
      <c r="A792" s="118"/>
      <c r="B792" s="118"/>
      <c r="C792" s="118"/>
      <c r="D792" s="118"/>
      <c r="E792" s="11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c r="AX792" s="48"/>
      <c r="AY792" s="48"/>
      <c r="AZ792" s="48"/>
      <c r="BA792" s="48"/>
      <c r="BB792" s="48"/>
      <c r="BC792" s="48"/>
      <c r="BD792" s="48"/>
      <c r="BE792" s="48"/>
      <c r="BF792" s="48"/>
      <c r="BG792" s="48"/>
      <c r="BH792" s="48"/>
      <c r="BI792" s="48"/>
      <c r="BJ792" s="48"/>
      <c r="BK792" s="48"/>
      <c r="BL792" s="48"/>
      <c r="BM792" s="48"/>
      <c r="BN792" s="48"/>
      <c r="BO792" s="48"/>
      <c r="BP792" s="48"/>
      <c r="BQ792" s="48"/>
      <c r="BR792" s="48"/>
      <c r="BS792" s="48"/>
      <c r="BT792" s="48"/>
      <c r="BU792" s="48"/>
      <c r="BV792" s="48"/>
      <c r="BW792" s="48"/>
      <c r="BX792" s="48"/>
      <c r="BY792" s="48"/>
      <c r="BZ792" s="48"/>
      <c r="CA792" s="48"/>
      <c r="CB792" s="48"/>
      <c r="CC792" s="48"/>
      <c r="CD792" s="48"/>
      <c r="CE792" s="48"/>
      <c r="CF792" s="48"/>
      <c r="CG792" s="48"/>
      <c r="CH792" s="48"/>
      <c r="CI792" s="48"/>
      <c r="CJ792" s="48"/>
      <c r="CK792" s="48"/>
      <c r="CL792" s="48"/>
      <c r="CM792" s="48"/>
      <c r="CN792" s="48"/>
      <c r="CO792" s="48"/>
      <c r="CP792" s="48"/>
      <c r="CQ792" s="48"/>
      <c r="CR792" s="48"/>
      <c r="CS792" s="48"/>
      <c r="CT792" s="48"/>
      <c r="CU792" s="48"/>
      <c r="CV792" s="48"/>
      <c r="CW792" s="48"/>
      <c r="CX792" s="48"/>
      <c r="CY792" s="48"/>
      <c r="CZ792" s="48"/>
      <c r="DA792" s="48"/>
      <c r="DB792" s="48"/>
      <c r="DC792" s="48"/>
      <c r="DH792" s="48"/>
      <c r="DI792" s="48"/>
      <c r="DJ792" s="48"/>
      <c r="DL792" s="48"/>
      <c r="DM792" s="48"/>
      <c r="DO792" s="48"/>
      <c r="DQ792" s="48"/>
      <c r="EG792" s="48"/>
      <c r="FQ792" s="255"/>
      <c r="FR792" s="255"/>
      <c r="HR792" s="255"/>
    </row>
    <row r="793" spans="1:226" ht="12.5">
      <c r="A793" s="118"/>
      <c r="B793" s="118"/>
      <c r="C793" s="118"/>
      <c r="D793" s="118"/>
      <c r="E793" s="11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c r="AX793" s="48"/>
      <c r="AY793" s="48"/>
      <c r="AZ793" s="48"/>
      <c r="BA793" s="48"/>
      <c r="BB793" s="48"/>
      <c r="BC793" s="48"/>
      <c r="BD793" s="48"/>
      <c r="BE793" s="48"/>
      <c r="BF793" s="48"/>
      <c r="BG793" s="48"/>
      <c r="BH793" s="48"/>
      <c r="BI793" s="48"/>
      <c r="BJ793" s="48"/>
      <c r="BK793" s="48"/>
      <c r="BL793" s="48"/>
      <c r="BM793" s="48"/>
      <c r="BN793" s="48"/>
      <c r="BO793" s="48"/>
      <c r="BP793" s="48"/>
      <c r="BQ793" s="48"/>
      <c r="BR793" s="48"/>
      <c r="BS793" s="48"/>
      <c r="BT793" s="48"/>
      <c r="BU793" s="48"/>
      <c r="BV793" s="48"/>
      <c r="BW793" s="48"/>
      <c r="BX793" s="48"/>
      <c r="BY793" s="48"/>
      <c r="BZ793" s="48"/>
      <c r="CA793" s="48"/>
      <c r="CB793" s="48"/>
      <c r="CC793" s="48"/>
      <c r="CD793" s="48"/>
      <c r="CE793" s="48"/>
      <c r="CF793" s="48"/>
      <c r="CG793" s="48"/>
      <c r="CH793" s="48"/>
      <c r="CI793" s="48"/>
      <c r="CJ793" s="48"/>
      <c r="CK793" s="48"/>
      <c r="CL793" s="48"/>
      <c r="CM793" s="48"/>
      <c r="CN793" s="48"/>
      <c r="CO793" s="48"/>
      <c r="CP793" s="48"/>
      <c r="CQ793" s="48"/>
      <c r="CR793" s="48"/>
      <c r="CS793" s="48"/>
      <c r="CT793" s="48"/>
      <c r="CU793" s="48"/>
      <c r="CV793" s="48"/>
      <c r="CW793" s="48"/>
      <c r="CX793" s="48"/>
      <c r="CY793" s="48"/>
      <c r="CZ793" s="48"/>
      <c r="DA793" s="48"/>
      <c r="DB793" s="48"/>
      <c r="DC793" s="48"/>
      <c r="DH793" s="48"/>
      <c r="DI793" s="48"/>
      <c r="DJ793" s="48"/>
      <c r="DL793" s="48"/>
      <c r="DM793" s="48"/>
      <c r="DO793" s="48"/>
      <c r="DQ793" s="48"/>
      <c r="EG793" s="48"/>
      <c r="FQ793" s="255"/>
      <c r="FR793" s="255"/>
      <c r="HR793" s="255"/>
    </row>
    <row r="794" spans="1:226" ht="12.5">
      <c r="A794" s="118"/>
      <c r="B794" s="118"/>
      <c r="C794" s="118"/>
      <c r="D794" s="118"/>
      <c r="E794" s="11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c r="AX794" s="48"/>
      <c r="AY794" s="48"/>
      <c r="AZ794" s="48"/>
      <c r="BA794" s="48"/>
      <c r="BB794" s="48"/>
      <c r="BC794" s="48"/>
      <c r="BD794" s="48"/>
      <c r="BE794" s="48"/>
      <c r="BF794" s="48"/>
      <c r="BG794" s="48"/>
      <c r="BH794" s="48"/>
      <c r="BI794" s="48"/>
      <c r="BJ794" s="48"/>
      <c r="BK794" s="48"/>
      <c r="BL794" s="48"/>
      <c r="BM794" s="48"/>
      <c r="BN794" s="48"/>
      <c r="BO794" s="48"/>
      <c r="BP794" s="48"/>
      <c r="BQ794" s="48"/>
      <c r="BR794" s="48"/>
      <c r="BS794" s="48"/>
      <c r="BT794" s="48"/>
      <c r="BU794" s="48"/>
      <c r="BV794" s="48"/>
      <c r="BW794" s="48"/>
      <c r="BX794" s="48"/>
      <c r="BY794" s="48"/>
      <c r="BZ794" s="48"/>
      <c r="CA794" s="48"/>
      <c r="CB794" s="48"/>
      <c r="CC794" s="48"/>
      <c r="CD794" s="48"/>
      <c r="CE794" s="48"/>
      <c r="CF794" s="48"/>
      <c r="CG794" s="48"/>
      <c r="CH794" s="48"/>
      <c r="CI794" s="48"/>
      <c r="CJ794" s="48"/>
      <c r="CK794" s="48"/>
      <c r="CL794" s="48"/>
      <c r="CM794" s="48"/>
      <c r="CN794" s="48"/>
      <c r="CO794" s="48"/>
      <c r="CP794" s="48"/>
      <c r="CQ794" s="48"/>
      <c r="CR794" s="48"/>
      <c r="CS794" s="48"/>
      <c r="CT794" s="48"/>
      <c r="CU794" s="48"/>
      <c r="CV794" s="48"/>
      <c r="CW794" s="48"/>
      <c r="CX794" s="48"/>
      <c r="CY794" s="48"/>
      <c r="CZ794" s="48"/>
      <c r="DA794" s="48"/>
      <c r="DB794" s="48"/>
      <c r="DC794" s="48"/>
      <c r="DH794" s="48"/>
      <c r="DI794" s="48"/>
      <c r="DJ794" s="48"/>
      <c r="DL794" s="48"/>
      <c r="DM794" s="48"/>
      <c r="DO794" s="48"/>
      <c r="DQ794" s="48"/>
      <c r="EG794" s="48"/>
      <c r="FQ794" s="255"/>
      <c r="FR794" s="255"/>
      <c r="HR794" s="255"/>
    </row>
    <row r="795" spans="1:226" ht="12.5">
      <c r="A795" s="118"/>
      <c r="B795" s="118"/>
      <c r="C795" s="118"/>
      <c r="D795" s="118"/>
      <c r="E795" s="11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c r="AX795" s="48"/>
      <c r="AY795" s="48"/>
      <c r="AZ795" s="48"/>
      <c r="BA795" s="48"/>
      <c r="BB795" s="48"/>
      <c r="BC795" s="48"/>
      <c r="BD795" s="48"/>
      <c r="BE795" s="48"/>
      <c r="BF795" s="48"/>
      <c r="BG795" s="48"/>
      <c r="BH795" s="48"/>
      <c r="BI795" s="48"/>
      <c r="BJ795" s="48"/>
      <c r="BK795" s="48"/>
      <c r="BL795" s="48"/>
      <c r="BM795" s="48"/>
      <c r="BN795" s="48"/>
      <c r="BO795" s="48"/>
      <c r="BP795" s="48"/>
      <c r="BQ795" s="48"/>
      <c r="BR795" s="48"/>
      <c r="BS795" s="48"/>
      <c r="BT795" s="48"/>
      <c r="BU795" s="48"/>
      <c r="BV795" s="48"/>
      <c r="BW795" s="48"/>
      <c r="BX795" s="48"/>
      <c r="BY795" s="48"/>
      <c r="BZ795" s="48"/>
      <c r="CA795" s="48"/>
      <c r="CB795" s="48"/>
      <c r="CC795" s="48"/>
      <c r="CD795" s="48"/>
      <c r="CE795" s="48"/>
      <c r="CF795" s="48"/>
      <c r="CG795" s="48"/>
      <c r="CH795" s="48"/>
      <c r="CI795" s="48"/>
      <c r="CJ795" s="48"/>
      <c r="CK795" s="48"/>
      <c r="CL795" s="48"/>
      <c r="CM795" s="48"/>
      <c r="CN795" s="48"/>
      <c r="CO795" s="48"/>
      <c r="CP795" s="48"/>
      <c r="CQ795" s="48"/>
      <c r="CR795" s="48"/>
      <c r="CS795" s="48"/>
      <c r="CT795" s="48"/>
      <c r="CU795" s="48"/>
      <c r="CV795" s="48"/>
      <c r="CW795" s="48"/>
      <c r="CX795" s="48"/>
      <c r="CY795" s="48"/>
      <c r="CZ795" s="48"/>
      <c r="DA795" s="48"/>
      <c r="DB795" s="48"/>
      <c r="DC795" s="48"/>
      <c r="DH795" s="48"/>
      <c r="DI795" s="48"/>
      <c r="DJ795" s="48"/>
      <c r="DL795" s="48"/>
      <c r="DM795" s="48"/>
      <c r="DO795" s="48"/>
      <c r="DQ795" s="48"/>
      <c r="EG795" s="48"/>
      <c r="FQ795" s="255"/>
      <c r="FR795" s="255"/>
      <c r="HR795" s="255"/>
    </row>
    <row r="796" spans="1:226" ht="12.5">
      <c r="A796" s="118"/>
      <c r="B796" s="118"/>
      <c r="C796" s="118"/>
      <c r="D796" s="118"/>
      <c r="E796" s="11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c r="AX796" s="48"/>
      <c r="AY796" s="48"/>
      <c r="AZ796" s="48"/>
      <c r="BA796" s="48"/>
      <c r="BB796" s="48"/>
      <c r="BC796" s="48"/>
      <c r="BD796" s="48"/>
      <c r="BE796" s="48"/>
      <c r="BF796" s="48"/>
      <c r="BG796" s="48"/>
      <c r="BH796" s="48"/>
      <c r="BI796" s="48"/>
      <c r="BJ796" s="48"/>
      <c r="BK796" s="48"/>
      <c r="BL796" s="48"/>
      <c r="BM796" s="48"/>
      <c r="BN796" s="48"/>
      <c r="BO796" s="48"/>
      <c r="BP796" s="48"/>
      <c r="BQ796" s="48"/>
      <c r="BR796" s="48"/>
      <c r="BS796" s="48"/>
      <c r="BT796" s="48"/>
      <c r="BU796" s="48"/>
      <c r="BV796" s="48"/>
      <c r="BW796" s="48"/>
      <c r="BX796" s="48"/>
      <c r="BY796" s="48"/>
      <c r="BZ796" s="48"/>
      <c r="CA796" s="48"/>
      <c r="CB796" s="48"/>
      <c r="CC796" s="48"/>
      <c r="CD796" s="48"/>
      <c r="CE796" s="48"/>
      <c r="CF796" s="48"/>
      <c r="CG796" s="48"/>
      <c r="CH796" s="48"/>
      <c r="CI796" s="48"/>
      <c r="CJ796" s="48"/>
      <c r="CK796" s="48"/>
      <c r="CL796" s="48"/>
      <c r="CM796" s="48"/>
      <c r="CN796" s="48"/>
      <c r="CO796" s="48"/>
      <c r="CP796" s="48"/>
      <c r="CQ796" s="48"/>
      <c r="CR796" s="48"/>
      <c r="CS796" s="48"/>
      <c r="CT796" s="48"/>
      <c r="CU796" s="48"/>
      <c r="CV796" s="48"/>
      <c r="CW796" s="48"/>
      <c r="CX796" s="48"/>
      <c r="CY796" s="48"/>
      <c r="CZ796" s="48"/>
      <c r="DA796" s="48"/>
      <c r="DB796" s="48"/>
      <c r="DC796" s="48"/>
      <c r="DH796" s="48"/>
      <c r="DI796" s="48"/>
      <c r="DJ796" s="48"/>
      <c r="DL796" s="48"/>
      <c r="DM796" s="48"/>
      <c r="DO796" s="48"/>
      <c r="DQ796" s="48"/>
      <c r="EG796" s="48"/>
      <c r="FQ796" s="255"/>
      <c r="FR796" s="255"/>
      <c r="HR796" s="255"/>
    </row>
    <row r="797" spans="1:226" ht="12.5">
      <c r="A797" s="118"/>
      <c r="B797" s="118"/>
      <c r="C797" s="118"/>
      <c r="D797" s="118"/>
      <c r="E797" s="11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c r="AX797" s="48"/>
      <c r="AY797" s="48"/>
      <c r="AZ797" s="48"/>
      <c r="BA797" s="48"/>
      <c r="BB797" s="48"/>
      <c r="BC797" s="48"/>
      <c r="BD797" s="48"/>
      <c r="BE797" s="48"/>
      <c r="BF797" s="48"/>
      <c r="BG797" s="48"/>
      <c r="BH797" s="48"/>
      <c r="BI797" s="48"/>
      <c r="BJ797" s="48"/>
      <c r="BK797" s="48"/>
      <c r="BL797" s="48"/>
      <c r="BM797" s="48"/>
      <c r="BN797" s="48"/>
      <c r="BO797" s="48"/>
      <c r="BP797" s="48"/>
      <c r="BQ797" s="48"/>
      <c r="BR797" s="48"/>
      <c r="BS797" s="48"/>
      <c r="BT797" s="48"/>
      <c r="BU797" s="48"/>
      <c r="BV797" s="48"/>
      <c r="BW797" s="48"/>
      <c r="BX797" s="48"/>
      <c r="BY797" s="48"/>
      <c r="BZ797" s="48"/>
      <c r="CA797" s="48"/>
      <c r="CB797" s="48"/>
      <c r="CC797" s="48"/>
      <c r="CD797" s="48"/>
      <c r="CE797" s="48"/>
      <c r="CF797" s="48"/>
      <c r="CG797" s="48"/>
      <c r="CH797" s="48"/>
      <c r="CI797" s="48"/>
      <c r="CJ797" s="48"/>
      <c r="CK797" s="48"/>
      <c r="CL797" s="48"/>
      <c r="CM797" s="48"/>
      <c r="CN797" s="48"/>
      <c r="CO797" s="48"/>
      <c r="CP797" s="48"/>
      <c r="CQ797" s="48"/>
      <c r="CR797" s="48"/>
      <c r="CS797" s="48"/>
      <c r="CT797" s="48"/>
      <c r="CU797" s="48"/>
      <c r="CV797" s="48"/>
      <c r="CW797" s="48"/>
      <c r="CX797" s="48"/>
      <c r="CY797" s="48"/>
      <c r="CZ797" s="48"/>
      <c r="DA797" s="48"/>
      <c r="DB797" s="48"/>
      <c r="DC797" s="48"/>
      <c r="DH797" s="48"/>
      <c r="DI797" s="48"/>
      <c r="DJ797" s="48"/>
      <c r="DL797" s="48"/>
      <c r="DM797" s="48"/>
      <c r="DO797" s="48"/>
      <c r="DQ797" s="48"/>
      <c r="EG797" s="48"/>
      <c r="FQ797" s="255"/>
      <c r="FR797" s="255"/>
      <c r="HR797" s="255"/>
    </row>
    <row r="798" spans="1:226" ht="12.5">
      <c r="A798" s="118"/>
      <c r="B798" s="118"/>
      <c r="C798" s="118"/>
      <c r="D798" s="118"/>
      <c r="E798" s="11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c r="AX798" s="48"/>
      <c r="AY798" s="48"/>
      <c r="AZ798" s="48"/>
      <c r="BA798" s="48"/>
      <c r="BB798" s="48"/>
      <c r="BC798" s="48"/>
      <c r="BD798" s="48"/>
      <c r="BE798" s="48"/>
      <c r="BF798" s="48"/>
      <c r="BG798" s="48"/>
      <c r="BH798" s="48"/>
      <c r="BI798" s="48"/>
      <c r="BJ798" s="48"/>
      <c r="BK798" s="48"/>
      <c r="BL798" s="48"/>
      <c r="BM798" s="48"/>
      <c r="BN798" s="48"/>
      <c r="BO798" s="48"/>
      <c r="BP798" s="48"/>
      <c r="BQ798" s="48"/>
      <c r="BR798" s="48"/>
      <c r="BS798" s="48"/>
      <c r="BT798" s="48"/>
      <c r="BU798" s="48"/>
      <c r="BV798" s="48"/>
      <c r="BW798" s="48"/>
      <c r="BX798" s="48"/>
      <c r="BY798" s="48"/>
      <c r="BZ798" s="48"/>
      <c r="CA798" s="48"/>
      <c r="CB798" s="48"/>
      <c r="CC798" s="48"/>
      <c r="CD798" s="48"/>
      <c r="CE798" s="48"/>
      <c r="CF798" s="48"/>
      <c r="CG798" s="48"/>
      <c r="CH798" s="48"/>
      <c r="CI798" s="48"/>
      <c r="CJ798" s="48"/>
      <c r="CK798" s="48"/>
      <c r="CL798" s="48"/>
      <c r="CM798" s="48"/>
      <c r="CN798" s="48"/>
      <c r="CO798" s="48"/>
      <c r="CP798" s="48"/>
      <c r="CQ798" s="48"/>
      <c r="CR798" s="48"/>
      <c r="CS798" s="48"/>
      <c r="CT798" s="48"/>
      <c r="CU798" s="48"/>
      <c r="CV798" s="48"/>
      <c r="CW798" s="48"/>
      <c r="CX798" s="48"/>
      <c r="CY798" s="48"/>
      <c r="CZ798" s="48"/>
      <c r="DA798" s="48"/>
      <c r="DB798" s="48"/>
      <c r="DC798" s="48"/>
      <c r="DH798" s="48"/>
      <c r="DI798" s="48"/>
      <c r="DJ798" s="48"/>
      <c r="DL798" s="48"/>
      <c r="DM798" s="48"/>
      <c r="DO798" s="48"/>
      <c r="DQ798" s="48"/>
      <c r="EG798" s="48"/>
      <c r="FQ798" s="255"/>
      <c r="FR798" s="255"/>
      <c r="HR798" s="255"/>
    </row>
    <row r="799" spans="1:226" ht="12.5">
      <c r="A799" s="118"/>
      <c r="B799" s="118"/>
      <c r="C799" s="118"/>
      <c r="D799" s="118"/>
      <c r="E799" s="11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c r="AX799" s="48"/>
      <c r="AY799" s="48"/>
      <c r="AZ799" s="48"/>
      <c r="BA799" s="48"/>
      <c r="BB799" s="48"/>
      <c r="BC799" s="48"/>
      <c r="BD799" s="48"/>
      <c r="BE799" s="48"/>
      <c r="BF799" s="48"/>
      <c r="BG799" s="48"/>
      <c r="BH799" s="48"/>
      <c r="BI799" s="48"/>
      <c r="BJ799" s="48"/>
      <c r="BK799" s="48"/>
      <c r="BL799" s="48"/>
      <c r="BM799" s="48"/>
      <c r="BN799" s="48"/>
      <c r="BO799" s="48"/>
      <c r="BP799" s="48"/>
      <c r="BQ799" s="48"/>
      <c r="BR799" s="48"/>
      <c r="BS799" s="48"/>
      <c r="BT799" s="48"/>
      <c r="BU799" s="48"/>
      <c r="BV799" s="48"/>
      <c r="BW799" s="48"/>
      <c r="BX799" s="48"/>
      <c r="BY799" s="48"/>
      <c r="BZ799" s="48"/>
      <c r="CA799" s="48"/>
      <c r="CB799" s="48"/>
      <c r="CC799" s="48"/>
      <c r="CD799" s="48"/>
      <c r="CE799" s="48"/>
      <c r="CF799" s="48"/>
      <c r="CG799" s="48"/>
      <c r="CH799" s="48"/>
      <c r="CI799" s="48"/>
      <c r="CJ799" s="48"/>
      <c r="CK799" s="48"/>
      <c r="CL799" s="48"/>
      <c r="CM799" s="48"/>
      <c r="CN799" s="48"/>
      <c r="CO799" s="48"/>
      <c r="CP799" s="48"/>
      <c r="CQ799" s="48"/>
      <c r="CR799" s="48"/>
      <c r="CS799" s="48"/>
      <c r="CT799" s="48"/>
      <c r="CU799" s="48"/>
      <c r="CV799" s="48"/>
      <c r="CW799" s="48"/>
      <c r="CX799" s="48"/>
      <c r="CY799" s="48"/>
      <c r="CZ799" s="48"/>
      <c r="DA799" s="48"/>
      <c r="DB799" s="48"/>
      <c r="DC799" s="48"/>
      <c r="DH799" s="48"/>
      <c r="DI799" s="48"/>
      <c r="DJ799" s="48"/>
      <c r="DL799" s="48"/>
      <c r="DM799" s="48"/>
      <c r="DO799" s="48"/>
      <c r="DQ799" s="48"/>
      <c r="EG799" s="48"/>
      <c r="FQ799" s="255"/>
      <c r="FR799" s="255"/>
      <c r="HR799" s="255"/>
    </row>
    <row r="800" spans="1:226" ht="12.5">
      <c r="A800" s="118"/>
      <c r="B800" s="118"/>
      <c r="C800" s="118"/>
      <c r="D800" s="118"/>
      <c r="E800" s="11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c r="AX800" s="48"/>
      <c r="AY800" s="48"/>
      <c r="AZ800" s="48"/>
      <c r="BA800" s="48"/>
      <c r="BB800" s="48"/>
      <c r="BC800" s="48"/>
      <c r="BD800" s="48"/>
      <c r="BE800" s="48"/>
      <c r="BF800" s="48"/>
      <c r="BG800" s="48"/>
      <c r="BH800" s="48"/>
      <c r="BI800" s="48"/>
      <c r="BJ800" s="48"/>
      <c r="BK800" s="48"/>
      <c r="BL800" s="48"/>
      <c r="BM800" s="48"/>
      <c r="BN800" s="48"/>
      <c r="BO800" s="48"/>
      <c r="BP800" s="48"/>
      <c r="BQ800" s="48"/>
      <c r="BR800" s="48"/>
      <c r="BS800" s="48"/>
      <c r="BT800" s="48"/>
      <c r="BU800" s="48"/>
      <c r="BV800" s="48"/>
      <c r="BW800" s="48"/>
      <c r="BX800" s="48"/>
      <c r="BY800" s="48"/>
      <c r="BZ800" s="48"/>
      <c r="CA800" s="48"/>
      <c r="CB800" s="48"/>
      <c r="CC800" s="48"/>
      <c r="CD800" s="48"/>
      <c r="CE800" s="48"/>
      <c r="CF800" s="48"/>
      <c r="CG800" s="48"/>
      <c r="CH800" s="48"/>
      <c r="CI800" s="48"/>
      <c r="CJ800" s="48"/>
      <c r="CK800" s="48"/>
      <c r="CL800" s="48"/>
      <c r="CM800" s="48"/>
      <c r="CN800" s="48"/>
      <c r="CO800" s="48"/>
      <c r="CP800" s="48"/>
      <c r="CQ800" s="48"/>
      <c r="CR800" s="48"/>
      <c r="CS800" s="48"/>
      <c r="CT800" s="48"/>
      <c r="CU800" s="48"/>
      <c r="CV800" s="48"/>
      <c r="CW800" s="48"/>
      <c r="CX800" s="48"/>
      <c r="CY800" s="48"/>
      <c r="CZ800" s="48"/>
      <c r="DA800" s="48"/>
      <c r="DB800" s="48"/>
      <c r="DC800" s="48"/>
      <c r="DH800" s="48"/>
      <c r="DI800" s="48"/>
      <c r="DJ800" s="48"/>
      <c r="DL800" s="48"/>
      <c r="DM800" s="48"/>
      <c r="DO800" s="48"/>
      <c r="DQ800" s="48"/>
      <c r="EG800" s="48"/>
      <c r="FQ800" s="255"/>
      <c r="FR800" s="255"/>
      <c r="HR800" s="255"/>
    </row>
    <row r="801" spans="1:226" ht="12.5">
      <c r="A801" s="118"/>
      <c r="B801" s="118"/>
      <c r="C801" s="118"/>
      <c r="D801" s="118"/>
      <c r="E801" s="11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c r="AX801" s="48"/>
      <c r="AY801" s="48"/>
      <c r="AZ801" s="48"/>
      <c r="BA801" s="48"/>
      <c r="BB801" s="48"/>
      <c r="BC801" s="48"/>
      <c r="BD801" s="48"/>
      <c r="BE801" s="48"/>
      <c r="BF801" s="48"/>
      <c r="BG801" s="48"/>
      <c r="BH801" s="48"/>
      <c r="BI801" s="48"/>
      <c r="BJ801" s="48"/>
      <c r="BK801" s="48"/>
      <c r="BL801" s="48"/>
      <c r="BM801" s="48"/>
      <c r="BN801" s="48"/>
      <c r="BO801" s="48"/>
      <c r="BP801" s="48"/>
      <c r="BQ801" s="48"/>
      <c r="BR801" s="48"/>
      <c r="BS801" s="48"/>
      <c r="BT801" s="48"/>
      <c r="BU801" s="48"/>
      <c r="BV801" s="48"/>
      <c r="BW801" s="48"/>
      <c r="BX801" s="48"/>
      <c r="BY801" s="48"/>
      <c r="BZ801" s="48"/>
      <c r="CA801" s="48"/>
      <c r="CB801" s="48"/>
      <c r="CC801" s="48"/>
      <c r="CD801" s="48"/>
      <c r="CE801" s="48"/>
      <c r="CF801" s="48"/>
      <c r="CG801" s="48"/>
      <c r="CH801" s="48"/>
      <c r="CI801" s="48"/>
      <c r="CJ801" s="48"/>
      <c r="CK801" s="48"/>
      <c r="CL801" s="48"/>
      <c r="CM801" s="48"/>
      <c r="CN801" s="48"/>
      <c r="CO801" s="48"/>
      <c r="CP801" s="48"/>
      <c r="CQ801" s="48"/>
      <c r="CR801" s="48"/>
      <c r="CS801" s="48"/>
      <c r="CT801" s="48"/>
      <c r="CU801" s="48"/>
      <c r="CV801" s="48"/>
      <c r="CW801" s="48"/>
      <c r="CX801" s="48"/>
      <c r="CY801" s="48"/>
      <c r="CZ801" s="48"/>
      <c r="DA801" s="48"/>
      <c r="DB801" s="48"/>
      <c r="DC801" s="48"/>
      <c r="DH801" s="48"/>
      <c r="DI801" s="48"/>
      <c r="DJ801" s="48"/>
      <c r="DL801" s="48"/>
      <c r="DM801" s="48"/>
      <c r="DO801" s="48"/>
      <c r="DQ801" s="48"/>
      <c r="EG801" s="48"/>
      <c r="FQ801" s="255"/>
      <c r="FR801" s="255"/>
      <c r="HR801" s="255"/>
    </row>
    <row r="802" spans="1:226" ht="12.5">
      <c r="A802" s="118"/>
      <c r="B802" s="118"/>
      <c r="C802" s="118"/>
      <c r="D802" s="118"/>
      <c r="E802" s="11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c r="AX802" s="48"/>
      <c r="AY802" s="48"/>
      <c r="AZ802" s="48"/>
      <c r="BA802" s="48"/>
      <c r="BB802" s="48"/>
      <c r="BC802" s="48"/>
      <c r="BD802" s="48"/>
      <c r="BE802" s="48"/>
      <c r="BF802" s="48"/>
      <c r="BG802" s="48"/>
      <c r="BH802" s="48"/>
      <c r="BI802" s="48"/>
      <c r="BJ802" s="48"/>
      <c r="BK802" s="48"/>
      <c r="BL802" s="48"/>
      <c r="BM802" s="48"/>
      <c r="BN802" s="48"/>
      <c r="BO802" s="48"/>
      <c r="BP802" s="48"/>
      <c r="BQ802" s="48"/>
      <c r="BR802" s="48"/>
      <c r="BS802" s="48"/>
      <c r="BT802" s="48"/>
      <c r="BU802" s="48"/>
      <c r="BV802" s="48"/>
      <c r="BW802" s="48"/>
      <c r="BX802" s="48"/>
      <c r="BY802" s="48"/>
      <c r="BZ802" s="48"/>
      <c r="CA802" s="48"/>
      <c r="CB802" s="48"/>
      <c r="CC802" s="48"/>
      <c r="CD802" s="48"/>
      <c r="CE802" s="48"/>
      <c r="CF802" s="48"/>
      <c r="CG802" s="48"/>
      <c r="CH802" s="48"/>
      <c r="CI802" s="48"/>
      <c r="CJ802" s="48"/>
      <c r="CK802" s="48"/>
      <c r="CL802" s="48"/>
      <c r="CM802" s="48"/>
      <c r="CN802" s="48"/>
      <c r="CO802" s="48"/>
      <c r="CP802" s="48"/>
      <c r="CQ802" s="48"/>
      <c r="CR802" s="48"/>
      <c r="CS802" s="48"/>
      <c r="CT802" s="48"/>
      <c r="CU802" s="48"/>
      <c r="CV802" s="48"/>
      <c r="CW802" s="48"/>
      <c r="CX802" s="48"/>
      <c r="CY802" s="48"/>
      <c r="CZ802" s="48"/>
      <c r="DA802" s="48"/>
      <c r="DB802" s="48"/>
      <c r="DC802" s="48"/>
      <c r="DH802" s="48"/>
      <c r="DI802" s="48"/>
      <c r="DJ802" s="48"/>
      <c r="DL802" s="48"/>
      <c r="DM802" s="48"/>
      <c r="DO802" s="48"/>
      <c r="DQ802" s="48"/>
      <c r="EG802" s="48"/>
      <c r="FQ802" s="255"/>
      <c r="FR802" s="255"/>
      <c r="HR802" s="255"/>
    </row>
    <row r="803" spans="1:226" ht="12.5">
      <c r="A803" s="118"/>
      <c r="B803" s="118"/>
      <c r="C803" s="118"/>
      <c r="D803" s="118"/>
      <c r="E803" s="11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c r="AX803" s="48"/>
      <c r="AY803" s="48"/>
      <c r="AZ803" s="48"/>
      <c r="BA803" s="48"/>
      <c r="BB803" s="48"/>
      <c r="BC803" s="48"/>
      <c r="BD803" s="48"/>
      <c r="BE803" s="48"/>
      <c r="BF803" s="48"/>
      <c r="BG803" s="48"/>
      <c r="BH803" s="48"/>
      <c r="BI803" s="48"/>
      <c r="BJ803" s="48"/>
      <c r="BK803" s="48"/>
      <c r="BL803" s="48"/>
      <c r="BM803" s="48"/>
      <c r="BN803" s="48"/>
      <c r="BO803" s="48"/>
      <c r="BP803" s="48"/>
      <c r="BQ803" s="48"/>
      <c r="BR803" s="48"/>
      <c r="BS803" s="48"/>
      <c r="BT803" s="48"/>
      <c r="BU803" s="48"/>
      <c r="BV803" s="48"/>
      <c r="BW803" s="48"/>
      <c r="BX803" s="48"/>
      <c r="BY803" s="48"/>
      <c r="BZ803" s="48"/>
      <c r="CA803" s="48"/>
      <c r="CB803" s="48"/>
      <c r="CC803" s="48"/>
      <c r="CD803" s="48"/>
      <c r="CE803" s="48"/>
      <c r="CF803" s="48"/>
      <c r="CG803" s="48"/>
      <c r="CH803" s="48"/>
      <c r="CI803" s="48"/>
      <c r="CJ803" s="48"/>
      <c r="CK803" s="48"/>
      <c r="CL803" s="48"/>
      <c r="CM803" s="48"/>
      <c r="CN803" s="48"/>
      <c r="CO803" s="48"/>
      <c r="CP803" s="48"/>
      <c r="CQ803" s="48"/>
      <c r="CR803" s="48"/>
      <c r="CS803" s="48"/>
      <c r="CT803" s="48"/>
      <c r="CU803" s="48"/>
      <c r="CV803" s="48"/>
      <c r="CW803" s="48"/>
      <c r="CX803" s="48"/>
      <c r="CY803" s="48"/>
      <c r="CZ803" s="48"/>
      <c r="DA803" s="48"/>
      <c r="DB803" s="48"/>
      <c r="DC803" s="48"/>
      <c r="DH803" s="48"/>
      <c r="DI803" s="48"/>
      <c r="DJ803" s="48"/>
      <c r="DL803" s="48"/>
      <c r="DM803" s="48"/>
      <c r="DO803" s="48"/>
      <c r="DQ803" s="48"/>
      <c r="EG803" s="48"/>
      <c r="FQ803" s="255"/>
      <c r="FR803" s="255"/>
      <c r="HR803" s="255"/>
    </row>
    <row r="804" spans="1:226" ht="12.5">
      <c r="A804" s="118"/>
      <c r="B804" s="118"/>
      <c r="C804" s="118"/>
      <c r="D804" s="118"/>
      <c r="E804" s="11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c r="AX804" s="48"/>
      <c r="AY804" s="48"/>
      <c r="AZ804" s="48"/>
      <c r="BA804" s="48"/>
      <c r="BB804" s="48"/>
      <c r="BC804" s="48"/>
      <c r="BD804" s="48"/>
      <c r="BE804" s="48"/>
      <c r="BF804" s="48"/>
      <c r="BG804" s="48"/>
      <c r="BH804" s="48"/>
      <c r="BI804" s="48"/>
      <c r="BJ804" s="48"/>
      <c r="BK804" s="48"/>
      <c r="BL804" s="48"/>
      <c r="BM804" s="48"/>
      <c r="BN804" s="48"/>
      <c r="BO804" s="48"/>
      <c r="BP804" s="48"/>
      <c r="BQ804" s="48"/>
      <c r="BR804" s="48"/>
      <c r="BS804" s="48"/>
      <c r="BT804" s="48"/>
      <c r="BU804" s="48"/>
      <c r="BV804" s="48"/>
      <c r="BW804" s="48"/>
      <c r="BX804" s="48"/>
      <c r="BY804" s="48"/>
      <c r="BZ804" s="48"/>
      <c r="CA804" s="48"/>
      <c r="CB804" s="48"/>
      <c r="CC804" s="48"/>
      <c r="CD804" s="48"/>
      <c r="CE804" s="48"/>
      <c r="CF804" s="48"/>
      <c r="CG804" s="48"/>
      <c r="CH804" s="48"/>
      <c r="CI804" s="48"/>
      <c r="CJ804" s="48"/>
      <c r="CK804" s="48"/>
      <c r="CL804" s="48"/>
      <c r="CM804" s="48"/>
      <c r="CN804" s="48"/>
      <c r="CO804" s="48"/>
      <c r="CP804" s="48"/>
      <c r="CQ804" s="48"/>
      <c r="CR804" s="48"/>
      <c r="CS804" s="48"/>
      <c r="CT804" s="48"/>
      <c r="CU804" s="48"/>
      <c r="CV804" s="48"/>
      <c r="CW804" s="48"/>
      <c r="CX804" s="48"/>
      <c r="CY804" s="48"/>
      <c r="CZ804" s="48"/>
      <c r="DA804" s="48"/>
      <c r="DB804" s="48"/>
      <c r="DC804" s="48"/>
      <c r="DH804" s="48"/>
      <c r="DI804" s="48"/>
      <c r="DJ804" s="48"/>
      <c r="DL804" s="48"/>
      <c r="DM804" s="48"/>
      <c r="DO804" s="48"/>
      <c r="DQ804" s="48"/>
      <c r="EG804" s="48"/>
      <c r="FQ804" s="255"/>
      <c r="FR804" s="255"/>
      <c r="HR804" s="255"/>
    </row>
    <row r="805" spans="1:226" ht="12.5">
      <c r="A805" s="118"/>
      <c r="B805" s="118"/>
      <c r="C805" s="118"/>
      <c r="D805" s="118"/>
      <c r="E805" s="11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c r="AX805" s="48"/>
      <c r="AY805" s="48"/>
      <c r="AZ805" s="48"/>
      <c r="BA805" s="48"/>
      <c r="BB805" s="48"/>
      <c r="BC805" s="48"/>
      <c r="BD805" s="48"/>
      <c r="BE805" s="48"/>
      <c r="BF805" s="48"/>
      <c r="BG805" s="48"/>
      <c r="BH805" s="48"/>
      <c r="BI805" s="48"/>
      <c r="BJ805" s="48"/>
      <c r="BK805" s="48"/>
      <c r="BL805" s="48"/>
      <c r="BM805" s="48"/>
      <c r="BN805" s="48"/>
      <c r="BO805" s="48"/>
      <c r="BP805" s="48"/>
      <c r="BQ805" s="48"/>
      <c r="BR805" s="48"/>
      <c r="BS805" s="48"/>
      <c r="BT805" s="48"/>
      <c r="BU805" s="48"/>
      <c r="BV805" s="48"/>
      <c r="BW805" s="48"/>
      <c r="BX805" s="48"/>
      <c r="BY805" s="48"/>
      <c r="BZ805" s="48"/>
      <c r="CA805" s="48"/>
      <c r="CB805" s="48"/>
      <c r="CC805" s="48"/>
      <c r="CD805" s="48"/>
      <c r="CE805" s="48"/>
      <c r="CF805" s="48"/>
      <c r="CG805" s="48"/>
      <c r="CH805" s="48"/>
      <c r="CI805" s="48"/>
      <c r="CJ805" s="48"/>
      <c r="CK805" s="48"/>
      <c r="CL805" s="48"/>
      <c r="CM805" s="48"/>
      <c r="CN805" s="48"/>
      <c r="CO805" s="48"/>
      <c r="CP805" s="48"/>
      <c r="CQ805" s="48"/>
      <c r="CR805" s="48"/>
      <c r="CS805" s="48"/>
      <c r="CT805" s="48"/>
      <c r="CU805" s="48"/>
      <c r="CV805" s="48"/>
      <c r="CW805" s="48"/>
      <c r="CX805" s="48"/>
      <c r="CY805" s="48"/>
      <c r="CZ805" s="48"/>
      <c r="DA805" s="48"/>
      <c r="DB805" s="48"/>
      <c r="DC805" s="48"/>
      <c r="DH805" s="48"/>
      <c r="DI805" s="48"/>
      <c r="DJ805" s="48"/>
      <c r="DL805" s="48"/>
      <c r="DM805" s="48"/>
      <c r="DO805" s="48"/>
      <c r="DQ805" s="48"/>
      <c r="EG805" s="48"/>
      <c r="FQ805" s="255"/>
      <c r="FR805" s="255"/>
      <c r="HR805" s="255"/>
    </row>
    <row r="806" spans="1:226" ht="12.5">
      <c r="A806" s="118"/>
      <c r="B806" s="118"/>
      <c r="C806" s="118"/>
      <c r="D806" s="118"/>
      <c r="E806" s="11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c r="AX806" s="48"/>
      <c r="AY806" s="48"/>
      <c r="AZ806" s="48"/>
      <c r="BA806" s="48"/>
      <c r="BB806" s="48"/>
      <c r="BC806" s="48"/>
      <c r="BD806" s="48"/>
      <c r="BE806" s="48"/>
      <c r="BF806" s="48"/>
      <c r="BG806" s="48"/>
      <c r="BH806" s="48"/>
      <c r="BI806" s="48"/>
      <c r="BJ806" s="48"/>
      <c r="BK806" s="48"/>
      <c r="BL806" s="48"/>
      <c r="BM806" s="48"/>
      <c r="BN806" s="48"/>
      <c r="BO806" s="48"/>
      <c r="BP806" s="48"/>
      <c r="BQ806" s="48"/>
      <c r="BR806" s="48"/>
      <c r="BS806" s="48"/>
      <c r="BT806" s="48"/>
      <c r="BU806" s="48"/>
      <c r="BV806" s="48"/>
      <c r="BW806" s="48"/>
      <c r="BX806" s="48"/>
      <c r="BY806" s="48"/>
      <c r="BZ806" s="48"/>
      <c r="CA806" s="48"/>
      <c r="CB806" s="48"/>
      <c r="CC806" s="48"/>
      <c r="CD806" s="48"/>
      <c r="CE806" s="48"/>
      <c r="CF806" s="48"/>
      <c r="CG806" s="48"/>
      <c r="CH806" s="48"/>
      <c r="CI806" s="48"/>
      <c r="CJ806" s="48"/>
      <c r="CK806" s="48"/>
      <c r="CL806" s="48"/>
      <c r="CM806" s="48"/>
      <c r="CN806" s="48"/>
      <c r="CO806" s="48"/>
      <c r="CP806" s="48"/>
      <c r="CQ806" s="48"/>
      <c r="CR806" s="48"/>
      <c r="CS806" s="48"/>
      <c r="CT806" s="48"/>
      <c r="CU806" s="48"/>
      <c r="CV806" s="48"/>
      <c r="CW806" s="48"/>
      <c r="CX806" s="48"/>
      <c r="CY806" s="48"/>
      <c r="CZ806" s="48"/>
      <c r="DA806" s="48"/>
      <c r="DB806" s="48"/>
      <c r="DC806" s="48"/>
      <c r="DH806" s="48"/>
      <c r="DI806" s="48"/>
      <c r="DJ806" s="48"/>
      <c r="DL806" s="48"/>
      <c r="DM806" s="48"/>
      <c r="DO806" s="48"/>
      <c r="DQ806" s="48"/>
      <c r="EG806" s="48"/>
      <c r="FQ806" s="255"/>
      <c r="FR806" s="255"/>
      <c r="HR806" s="255"/>
    </row>
    <row r="807" spans="1:226" ht="12.5">
      <c r="A807" s="118"/>
      <c r="B807" s="118"/>
      <c r="C807" s="118"/>
      <c r="D807" s="118"/>
      <c r="E807" s="11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c r="AX807" s="48"/>
      <c r="AY807" s="48"/>
      <c r="AZ807" s="48"/>
      <c r="BA807" s="48"/>
      <c r="BB807" s="48"/>
      <c r="BC807" s="48"/>
      <c r="BD807" s="48"/>
      <c r="BE807" s="48"/>
      <c r="BF807" s="48"/>
      <c r="BG807" s="48"/>
      <c r="BH807" s="48"/>
      <c r="BI807" s="48"/>
      <c r="BJ807" s="48"/>
      <c r="BK807" s="48"/>
      <c r="BL807" s="48"/>
      <c r="BM807" s="48"/>
      <c r="BN807" s="48"/>
      <c r="BO807" s="48"/>
      <c r="BP807" s="48"/>
      <c r="BQ807" s="48"/>
      <c r="BR807" s="48"/>
      <c r="BS807" s="48"/>
      <c r="BT807" s="48"/>
      <c r="BU807" s="48"/>
      <c r="BV807" s="48"/>
      <c r="BW807" s="48"/>
      <c r="BX807" s="48"/>
      <c r="BY807" s="48"/>
      <c r="BZ807" s="48"/>
      <c r="CA807" s="48"/>
      <c r="CB807" s="48"/>
      <c r="CC807" s="48"/>
      <c r="CD807" s="48"/>
      <c r="CE807" s="48"/>
      <c r="CF807" s="48"/>
      <c r="CG807" s="48"/>
      <c r="CH807" s="48"/>
      <c r="CI807" s="48"/>
      <c r="CJ807" s="48"/>
      <c r="CK807" s="48"/>
      <c r="CL807" s="48"/>
      <c r="CM807" s="48"/>
      <c r="CN807" s="48"/>
      <c r="CO807" s="48"/>
      <c r="CP807" s="48"/>
      <c r="CQ807" s="48"/>
      <c r="CR807" s="48"/>
      <c r="CS807" s="48"/>
      <c r="CT807" s="48"/>
      <c r="CU807" s="48"/>
      <c r="CV807" s="48"/>
      <c r="CW807" s="48"/>
      <c r="CX807" s="48"/>
      <c r="CY807" s="48"/>
      <c r="CZ807" s="48"/>
      <c r="DA807" s="48"/>
      <c r="DB807" s="48"/>
      <c r="DC807" s="48"/>
      <c r="DH807" s="48"/>
      <c r="DI807" s="48"/>
      <c r="DJ807" s="48"/>
      <c r="DL807" s="48"/>
      <c r="DM807" s="48"/>
      <c r="DO807" s="48"/>
      <c r="DQ807" s="48"/>
      <c r="EG807" s="48"/>
      <c r="FQ807" s="255"/>
      <c r="FR807" s="255"/>
      <c r="HR807" s="255"/>
    </row>
    <row r="808" spans="1:226" ht="12.5">
      <c r="A808" s="118"/>
      <c r="B808" s="118"/>
      <c r="C808" s="118"/>
      <c r="D808" s="118"/>
      <c r="E808" s="11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c r="AX808" s="48"/>
      <c r="AY808" s="48"/>
      <c r="AZ808" s="48"/>
      <c r="BA808" s="48"/>
      <c r="BB808" s="48"/>
      <c r="BC808" s="48"/>
      <c r="BD808" s="48"/>
      <c r="BE808" s="48"/>
      <c r="BF808" s="48"/>
      <c r="BG808" s="48"/>
      <c r="BH808" s="48"/>
      <c r="BI808" s="48"/>
      <c r="BJ808" s="48"/>
      <c r="BK808" s="48"/>
      <c r="BL808" s="48"/>
      <c r="BM808" s="48"/>
      <c r="BN808" s="48"/>
      <c r="BO808" s="48"/>
      <c r="BP808" s="48"/>
      <c r="BQ808" s="48"/>
      <c r="BR808" s="48"/>
      <c r="BS808" s="48"/>
      <c r="BT808" s="48"/>
      <c r="BU808" s="48"/>
      <c r="BV808" s="48"/>
      <c r="BW808" s="48"/>
      <c r="BX808" s="48"/>
      <c r="BY808" s="48"/>
      <c r="BZ808" s="48"/>
      <c r="CA808" s="48"/>
      <c r="CB808" s="48"/>
      <c r="CC808" s="48"/>
      <c r="CD808" s="48"/>
      <c r="CE808" s="48"/>
      <c r="CF808" s="48"/>
      <c r="CG808" s="48"/>
      <c r="CH808" s="48"/>
      <c r="CI808" s="48"/>
      <c r="CJ808" s="48"/>
      <c r="CK808" s="48"/>
      <c r="CL808" s="48"/>
      <c r="CM808" s="48"/>
      <c r="CN808" s="48"/>
      <c r="CO808" s="48"/>
      <c r="CP808" s="48"/>
      <c r="CQ808" s="48"/>
      <c r="CR808" s="48"/>
      <c r="CS808" s="48"/>
      <c r="CT808" s="48"/>
      <c r="CU808" s="48"/>
      <c r="CV808" s="48"/>
      <c r="CW808" s="48"/>
      <c r="CX808" s="48"/>
      <c r="CY808" s="48"/>
      <c r="CZ808" s="48"/>
      <c r="DA808" s="48"/>
      <c r="DB808" s="48"/>
      <c r="DC808" s="48"/>
      <c r="DH808" s="48"/>
      <c r="DI808" s="48"/>
      <c r="DJ808" s="48"/>
      <c r="DL808" s="48"/>
      <c r="DM808" s="48"/>
      <c r="DO808" s="48"/>
      <c r="DQ808" s="48"/>
      <c r="EG808" s="48"/>
      <c r="FQ808" s="255"/>
      <c r="FR808" s="255"/>
      <c r="HR808" s="255"/>
    </row>
    <row r="809" spans="1:226" ht="12.5">
      <c r="A809" s="118"/>
      <c r="B809" s="118"/>
      <c r="C809" s="118"/>
      <c r="D809" s="118"/>
      <c r="E809" s="11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c r="AX809" s="48"/>
      <c r="AY809" s="48"/>
      <c r="AZ809" s="48"/>
      <c r="BA809" s="48"/>
      <c r="BB809" s="48"/>
      <c r="BC809" s="48"/>
      <c r="BD809" s="48"/>
      <c r="BE809" s="48"/>
      <c r="BF809" s="48"/>
      <c r="BG809" s="48"/>
      <c r="BH809" s="48"/>
      <c r="BI809" s="48"/>
      <c r="BJ809" s="48"/>
      <c r="BK809" s="48"/>
      <c r="BL809" s="48"/>
      <c r="BM809" s="48"/>
      <c r="BN809" s="48"/>
      <c r="BO809" s="48"/>
      <c r="BP809" s="48"/>
      <c r="BQ809" s="48"/>
      <c r="BR809" s="48"/>
      <c r="BS809" s="48"/>
      <c r="BT809" s="48"/>
      <c r="BU809" s="48"/>
      <c r="BV809" s="48"/>
      <c r="BW809" s="48"/>
      <c r="BX809" s="48"/>
      <c r="BY809" s="48"/>
      <c r="BZ809" s="48"/>
      <c r="CA809" s="48"/>
      <c r="CB809" s="48"/>
      <c r="CC809" s="48"/>
      <c r="CD809" s="48"/>
      <c r="CE809" s="48"/>
      <c r="CF809" s="48"/>
      <c r="CG809" s="48"/>
      <c r="CH809" s="48"/>
      <c r="CI809" s="48"/>
      <c r="CJ809" s="48"/>
      <c r="CK809" s="48"/>
      <c r="CL809" s="48"/>
      <c r="CM809" s="48"/>
      <c r="CN809" s="48"/>
      <c r="CO809" s="48"/>
      <c r="CP809" s="48"/>
      <c r="CQ809" s="48"/>
      <c r="CR809" s="48"/>
      <c r="CS809" s="48"/>
      <c r="CT809" s="48"/>
      <c r="CU809" s="48"/>
      <c r="CV809" s="48"/>
      <c r="CW809" s="48"/>
      <c r="CX809" s="48"/>
      <c r="CY809" s="48"/>
      <c r="CZ809" s="48"/>
      <c r="DA809" s="48"/>
      <c r="DB809" s="48"/>
      <c r="DC809" s="48"/>
      <c r="DH809" s="48"/>
      <c r="DI809" s="48"/>
      <c r="DJ809" s="48"/>
      <c r="DL809" s="48"/>
      <c r="DM809" s="48"/>
      <c r="DO809" s="48"/>
      <c r="DQ809" s="48"/>
      <c r="EG809" s="48"/>
      <c r="FQ809" s="255"/>
      <c r="FR809" s="255"/>
      <c r="HR809" s="255"/>
    </row>
    <row r="810" spans="1:226" ht="12.5">
      <c r="A810" s="118"/>
      <c r="B810" s="118"/>
      <c r="C810" s="118"/>
      <c r="D810" s="118"/>
      <c r="E810" s="11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c r="AX810" s="48"/>
      <c r="AY810" s="48"/>
      <c r="AZ810" s="48"/>
      <c r="BA810" s="48"/>
      <c r="BB810" s="48"/>
      <c r="BC810" s="48"/>
      <c r="BD810" s="48"/>
      <c r="BE810" s="48"/>
      <c r="BF810" s="48"/>
      <c r="BG810" s="48"/>
      <c r="BH810" s="48"/>
      <c r="BI810" s="48"/>
      <c r="BJ810" s="48"/>
      <c r="BK810" s="48"/>
      <c r="BL810" s="48"/>
      <c r="BM810" s="48"/>
      <c r="BN810" s="48"/>
      <c r="BO810" s="48"/>
      <c r="BP810" s="48"/>
      <c r="BQ810" s="48"/>
      <c r="BR810" s="48"/>
      <c r="BS810" s="48"/>
      <c r="BT810" s="48"/>
      <c r="BU810" s="48"/>
      <c r="BV810" s="48"/>
      <c r="BW810" s="48"/>
      <c r="BX810" s="48"/>
      <c r="BY810" s="48"/>
      <c r="BZ810" s="48"/>
      <c r="CA810" s="48"/>
      <c r="CB810" s="48"/>
      <c r="CC810" s="48"/>
      <c r="CD810" s="48"/>
      <c r="CE810" s="48"/>
      <c r="CF810" s="48"/>
      <c r="CG810" s="48"/>
      <c r="CH810" s="48"/>
      <c r="CI810" s="48"/>
      <c r="CJ810" s="48"/>
      <c r="CK810" s="48"/>
      <c r="CL810" s="48"/>
      <c r="CM810" s="48"/>
      <c r="CN810" s="48"/>
      <c r="CO810" s="48"/>
      <c r="CP810" s="48"/>
      <c r="CQ810" s="48"/>
      <c r="CR810" s="48"/>
      <c r="CS810" s="48"/>
      <c r="CT810" s="48"/>
      <c r="CU810" s="48"/>
      <c r="CV810" s="48"/>
      <c r="CW810" s="48"/>
      <c r="CX810" s="48"/>
      <c r="CY810" s="48"/>
      <c r="CZ810" s="48"/>
      <c r="DA810" s="48"/>
      <c r="DB810" s="48"/>
      <c r="DC810" s="48"/>
      <c r="DH810" s="48"/>
      <c r="DI810" s="48"/>
      <c r="DJ810" s="48"/>
      <c r="DL810" s="48"/>
      <c r="DM810" s="48"/>
      <c r="DO810" s="48"/>
      <c r="DQ810" s="48"/>
      <c r="EG810" s="48"/>
      <c r="FQ810" s="255"/>
      <c r="FR810" s="255"/>
      <c r="HR810" s="255"/>
    </row>
    <row r="811" spans="1:226" ht="12.5">
      <c r="A811" s="118"/>
      <c r="B811" s="118"/>
      <c r="C811" s="118"/>
      <c r="D811" s="118"/>
      <c r="E811" s="11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c r="AX811" s="48"/>
      <c r="AY811" s="48"/>
      <c r="AZ811" s="48"/>
      <c r="BA811" s="48"/>
      <c r="BB811" s="48"/>
      <c r="BC811" s="48"/>
      <c r="BD811" s="48"/>
      <c r="BE811" s="48"/>
      <c r="BF811" s="48"/>
      <c r="BG811" s="48"/>
      <c r="BH811" s="48"/>
      <c r="BI811" s="48"/>
      <c r="BJ811" s="48"/>
      <c r="BK811" s="48"/>
      <c r="BL811" s="48"/>
      <c r="BM811" s="48"/>
      <c r="BN811" s="48"/>
      <c r="BO811" s="48"/>
      <c r="BP811" s="48"/>
      <c r="BQ811" s="48"/>
      <c r="BR811" s="48"/>
      <c r="BS811" s="48"/>
      <c r="BT811" s="48"/>
      <c r="BU811" s="48"/>
      <c r="BV811" s="48"/>
      <c r="BW811" s="48"/>
      <c r="BX811" s="48"/>
      <c r="BY811" s="48"/>
      <c r="BZ811" s="48"/>
      <c r="CA811" s="48"/>
      <c r="CB811" s="48"/>
      <c r="CC811" s="48"/>
      <c r="CD811" s="48"/>
      <c r="CE811" s="48"/>
      <c r="CF811" s="48"/>
      <c r="CG811" s="48"/>
      <c r="CH811" s="48"/>
      <c r="CI811" s="48"/>
      <c r="CJ811" s="48"/>
      <c r="CK811" s="48"/>
      <c r="CL811" s="48"/>
      <c r="CM811" s="48"/>
      <c r="CN811" s="48"/>
      <c r="CO811" s="48"/>
      <c r="CP811" s="48"/>
      <c r="CQ811" s="48"/>
      <c r="CR811" s="48"/>
      <c r="CS811" s="48"/>
      <c r="CT811" s="48"/>
      <c r="CU811" s="48"/>
      <c r="CV811" s="48"/>
      <c r="CW811" s="48"/>
      <c r="CX811" s="48"/>
      <c r="CY811" s="48"/>
      <c r="CZ811" s="48"/>
      <c r="DA811" s="48"/>
      <c r="DB811" s="48"/>
      <c r="DC811" s="48"/>
      <c r="DH811" s="48"/>
      <c r="DI811" s="48"/>
      <c r="DJ811" s="48"/>
      <c r="DL811" s="48"/>
      <c r="DM811" s="48"/>
      <c r="DO811" s="48"/>
      <c r="DQ811" s="48"/>
      <c r="EG811" s="48"/>
      <c r="FQ811" s="255"/>
      <c r="FR811" s="255"/>
      <c r="HR811" s="255"/>
    </row>
    <row r="812" spans="1:226" ht="12.5">
      <c r="A812" s="118"/>
      <c r="B812" s="118"/>
      <c r="C812" s="118"/>
      <c r="D812" s="118"/>
      <c r="E812" s="11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c r="AX812" s="48"/>
      <c r="AY812" s="48"/>
      <c r="AZ812" s="48"/>
      <c r="BA812" s="48"/>
      <c r="BB812" s="48"/>
      <c r="BC812" s="48"/>
      <c r="BD812" s="48"/>
      <c r="BE812" s="48"/>
      <c r="BF812" s="48"/>
      <c r="BG812" s="48"/>
      <c r="BH812" s="48"/>
      <c r="BI812" s="48"/>
      <c r="BJ812" s="48"/>
      <c r="BK812" s="48"/>
      <c r="BL812" s="48"/>
      <c r="BM812" s="48"/>
      <c r="BN812" s="48"/>
      <c r="BO812" s="48"/>
      <c r="BP812" s="48"/>
      <c r="BQ812" s="48"/>
      <c r="BR812" s="48"/>
      <c r="BS812" s="48"/>
      <c r="BT812" s="48"/>
      <c r="BU812" s="48"/>
      <c r="BV812" s="48"/>
      <c r="BW812" s="48"/>
      <c r="BX812" s="48"/>
      <c r="BY812" s="48"/>
      <c r="BZ812" s="48"/>
      <c r="CA812" s="48"/>
      <c r="CB812" s="48"/>
      <c r="CC812" s="48"/>
      <c r="CD812" s="48"/>
      <c r="CE812" s="48"/>
      <c r="CF812" s="48"/>
      <c r="CG812" s="48"/>
      <c r="CH812" s="48"/>
      <c r="CI812" s="48"/>
      <c r="CJ812" s="48"/>
      <c r="CK812" s="48"/>
      <c r="CL812" s="48"/>
      <c r="CM812" s="48"/>
      <c r="CN812" s="48"/>
      <c r="CO812" s="48"/>
      <c r="CP812" s="48"/>
      <c r="CQ812" s="48"/>
      <c r="CR812" s="48"/>
      <c r="CS812" s="48"/>
      <c r="CT812" s="48"/>
      <c r="CU812" s="48"/>
      <c r="CV812" s="48"/>
      <c r="CW812" s="48"/>
      <c r="CX812" s="48"/>
      <c r="CY812" s="48"/>
      <c r="CZ812" s="48"/>
      <c r="DA812" s="48"/>
      <c r="DB812" s="48"/>
      <c r="DC812" s="48"/>
      <c r="DH812" s="48"/>
      <c r="DI812" s="48"/>
      <c r="DJ812" s="48"/>
      <c r="DL812" s="48"/>
      <c r="DM812" s="48"/>
      <c r="DO812" s="48"/>
      <c r="DQ812" s="48"/>
      <c r="EG812" s="48"/>
      <c r="FQ812" s="255"/>
      <c r="FR812" s="255"/>
      <c r="HR812" s="255"/>
    </row>
    <row r="813" spans="1:226" ht="12.5">
      <c r="A813" s="118"/>
      <c r="B813" s="118"/>
      <c r="C813" s="118"/>
      <c r="D813" s="118"/>
      <c r="E813" s="11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c r="AX813" s="48"/>
      <c r="AY813" s="48"/>
      <c r="AZ813" s="48"/>
      <c r="BA813" s="48"/>
      <c r="BB813" s="48"/>
      <c r="BC813" s="48"/>
      <c r="BD813" s="48"/>
      <c r="BE813" s="48"/>
      <c r="BF813" s="48"/>
      <c r="BG813" s="48"/>
      <c r="BH813" s="48"/>
      <c r="BI813" s="48"/>
      <c r="BJ813" s="48"/>
      <c r="BK813" s="48"/>
      <c r="BL813" s="48"/>
      <c r="BM813" s="48"/>
      <c r="BN813" s="48"/>
      <c r="BO813" s="48"/>
      <c r="BP813" s="48"/>
      <c r="BQ813" s="48"/>
      <c r="BR813" s="48"/>
      <c r="BS813" s="48"/>
      <c r="BT813" s="48"/>
      <c r="BU813" s="48"/>
      <c r="BV813" s="48"/>
      <c r="BW813" s="48"/>
      <c r="BX813" s="48"/>
      <c r="BY813" s="48"/>
      <c r="BZ813" s="48"/>
      <c r="CA813" s="48"/>
      <c r="CB813" s="48"/>
      <c r="CC813" s="48"/>
      <c r="CD813" s="48"/>
      <c r="CE813" s="48"/>
      <c r="CF813" s="48"/>
      <c r="CG813" s="48"/>
      <c r="CH813" s="48"/>
      <c r="CI813" s="48"/>
      <c r="CJ813" s="48"/>
      <c r="CK813" s="48"/>
      <c r="CL813" s="48"/>
      <c r="CM813" s="48"/>
      <c r="CN813" s="48"/>
      <c r="CO813" s="48"/>
      <c r="CP813" s="48"/>
      <c r="CQ813" s="48"/>
      <c r="CR813" s="48"/>
      <c r="CS813" s="48"/>
      <c r="CT813" s="48"/>
      <c r="CU813" s="48"/>
      <c r="CV813" s="48"/>
      <c r="CW813" s="48"/>
      <c r="CX813" s="48"/>
      <c r="CY813" s="48"/>
      <c r="CZ813" s="48"/>
      <c r="DA813" s="48"/>
      <c r="DB813" s="48"/>
      <c r="DC813" s="48"/>
      <c r="DH813" s="48"/>
      <c r="DI813" s="48"/>
      <c r="DJ813" s="48"/>
      <c r="DL813" s="48"/>
      <c r="DM813" s="48"/>
      <c r="DO813" s="48"/>
      <c r="DQ813" s="48"/>
      <c r="EG813" s="48"/>
      <c r="FQ813" s="255"/>
      <c r="FR813" s="255"/>
      <c r="HR813" s="255"/>
    </row>
    <row r="814" spans="1:226" ht="12.5">
      <c r="A814" s="118"/>
      <c r="B814" s="118"/>
      <c r="C814" s="118"/>
      <c r="D814" s="118"/>
      <c r="E814" s="11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c r="AX814" s="48"/>
      <c r="AY814" s="48"/>
      <c r="AZ814" s="48"/>
      <c r="BA814" s="48"/>
      <c r="BB814" s="48"/>
      <c r="BC814" s="48"/>
      <c r="BD814" s="48"/>
      <c r="BE814" s="48"/>
      <c r="BF814" s="48"/>
      <c r="BG814" s="48"/>
      <c r="BH814" s="48"/>
      <c r="BI814" s="48"/>
      <c r="BJ814" s="48"/>
      <c r="BK814" s="48"/>
      <c r="BL814" s="48"/>
      <c r="BM814" s="48"/>
      <c r="BN814" s="48"/>
      <c r="BO814" s="48"/>
      <c r="BP814" s="48"/>
      <c r="BQ814" s="48"/>
      <c r="BR814" s="48"/>
      <c r="BS814" s="48"/>
      <c r="BT814" s="48"/>
      <c r="BU814" s="48"/>
      <c r="BV814" s="48"/>
      <c r="BW814" s="48"/>
      <c r="BX814" s="48"/>
      <c r="BY814" s="48"/>
      <c r="BZ814" s="48"/>
      <c r="CA814" s="48"/>
      <c r="CB814" s="48"/>
      <c r="CC814" s="48"/>
      <c r="CD814" s="48"/>
      <c r="CE814" s="48"/>
      <c r="CF814" s="48"/>
      <c r="CG814" s="48"/>
      <c r="CH814" s="48"/>
      <c r="CI814" s="48"/>
      <c r="CJ814" s="48"/>
      <c r="CK814" s="48"/>
      <c r="CL814" s="48"/>
      <c r="CM814" s="48"/>
      <c r="CN814" s="48"/>
      <c r="CO814" s="48"/>
      <c r="CP814" s="48"/>
      <c r="CQ814" s="48"/>
      <c r="CR814" s="48"/>
      <c r="CS814" s="48"/>
      <c r="CT814" s="48"/>
      <c r="CU814" s="48"/>
      <c r="CV814" s="48"/>
      <c r="CW814" s="48"/>
      <c r="CX814" s="48"/>
      <c r="CY814" s="48"/>
      <c r="CZ814" s="48"/>
      <c r="DA814" s="48"/>
      <c r="DB814" s="48"/>
      <c r="DC814" s="48"/>
      <c r="DH814" s="48"/>
      <c r="DI814" s="48"/>
      <c r="DJ814" s="48"/>
      <c r="DL814" s="48"/>
      <c r="DM814" s="48"/>
      <c r="DO814" s="48"/>
      <c r="DQ814" s="48"/>
      <c r="EG814" s="48"/>
      <c r="FQ814" s="255"/>
      <c r="FR814" s="255"/>
      <c r="HR814" s="255"/>
    </row>
    <row r="815" spans="1:226" ht="12.5">
      <c r="A815" s="118"/>
      <c r="B815" s="118"/>
      <c r="C815" s="118"/>
      <c r="D815" s="118"/>
      <c r="E815" s="11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c r="AX815" s="48"/>
      <c r="AY815" s="48"/>
      <c r="AZ815" s="48"/>
      <c r="BA815" s="48"/>
      <c r="BB815" s="48"/>
      <c r="BC815" s="48"/>
      <c r="BD815" s="48"/>
      <c r="BE815" s="48"/>
      <c r="BF815" s="48"/>
      <c r="BG815" s="48"/>
      <c r="BH815" s="48"/>
      <c r="BI815" s="48"/>
      <c r="BJ815" s="48"/>
      <c r="BK815" s="48"/>
      <c r="BL815" s="48"/>
      <c r="BM815" s="48"/>
      <c r="BN815" s="48"/>
      <c r="BO815" s="48"/>
      <c r="BP815" s="48"/>
      <c r="BQ815" s="48"/>
      <c r="BR815" s="48"/>
      <c r="BS815" s="48"/>
      <c r="BT815" s="48"/>
      <c r="BU815" s="48"/>
      <c r="BV815" s="48"/>
      <c r="BW815" s="48"/>
      <c r="BX815" s="48"/>
      <c r="BY815" s="48"/>
      <c r="BZ815" s="48"/>
      <c r="CA815" s="48"/>
      <c r="CB815" s="48"/>
      <c r="CC815" s="48"/>
      <c r="CD815" s="48"/>
      <c r="CE815" s="48"/>
      <c r="CF815" s="48"/>
      <c r="CG815" s="48"/>
      <c r="CH815" s="48"/>
      <c r="CI815" s="48"/>
      <c r="CJ815" s="48"/>
      <c r="CK815" s="48"/>
      <c r="CL815" s="48"/>
      <c r="CM815" s="48"/>
      <c r="CN815" s="48"/>
      <c r="CO815" s="48"/>
      <c r="CP815" s="48"/>
      <c r="CQ815" s="48"/>
      <c r="CR815" s="48"/>
      <c r="CS815" s="48"/>
      <c r="CT815" s="48"/>
      <c r="CU815" s="48"/>
      <c r="CV815" s="48"/>
      <c r="CW815" s="48"/>
      <c r="CX815" s="48"/>
      <c r="CY815" s="48"/>
      <c r="CZ815" s="48"/>
      <c r="DA815" s="48"/>
      <c r="DB815" s="48"/>
      <c r="DC815" s="48"/>
      <c r="DH815" s="48"/>
      <c r="DI815" s="48"/>
      <c r="DJ815" s="48"/>
      <c r="DL815" s="48"/>
      <c r="DM815" s="48"/>
      <c r="DO815" s="48"/>
      <c r="DQ815" s="48"/>
      <c r="EG815" s="48"/>
      <c r="FQ815" s="255"/>
      <c r="FR815" s="255"/>
      <c r="HR815" s="255"/>
    </row>
    <row r="816" spans="1:226" ht="12.5">
      <c r="A816" s="118"/>
      <c r="B816" s="118"/>
      <c r="C816" s="118"/>
      <c r="D816" s="118"/>
      <c r="E816" s="11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c r="AS816" s="48"/>
      <c r="AT816" s="48"/>
      <c r="AU816" s="48"/>
      <c r="AV816" s="48"/>
      <c r="AW816" s="48"/>
      <c r="AX816" s="48"/>
      <c r="AY816" s="48"/>
      <c r="AZ816" s="48"/>
      <c r="BA816" s="48"/>
      <c r="BB816" s="48"/>
      <c r="BC816" s="48"/>
      <c r="BD816" s="48"/>
      <c r="BE816" s="48"/>
      <c r="BF816" s="48"/>
      <c r="BG816" s="48"/>
      <c r="BH816" s="48"/>
      <c r="BI816" s="48"/>
      <c r="BJ816" s="48"/>
      <c r="BK816" s="48"/>
      <c r="BL816" s="48"/>
      <c r="BM816" s="48"/>
      <c r="BN816" s="48"/>
      <c r="BO816" s="48"/>
      <c r="BP816" s="48"/>
      <c r="BQ816" s="48"/>
      <c r="BR816" s="48"/>
      <c r="BS816" s="48"/>
      <c r="BT816" s="48"/>
      <c r="BU816" s="48"/>
      <c r="BV816" s="48"/>
      <c r="BW816" s="48"/>
      <c r="BX816" s="48"/>
      <c r="BY816" s="48"/>
      <c r="BZ816" s="48"/>
      <c r="CA816" s="48"/>
      <c r="CB816" s="48"/>
      <c r="CC816" s="48"/>
      <c r="CD816" s="48"/>
      <c r="CE816" s="48"/>
      <c r="CF816" s="48"/>
      <c r="CG816" s="48"/>
      <c r="CH816" s="48"/>
      <c r="CI816" s="48"/>
      <c r="CJ816" s="48"/>
      <c r="CK816" s="48"/>
      <c r="CL816" s="48"/>
      <c r="CM816" s="48"/>
      <c r="CN816" s="48"/>
      <c r="CO816" s="48"/>
      <c r="CP816" s="48"/>
      <c r="CQ816" s="48"/>
      <c r="CR816" s="48"/>
      <c r="CS816" s="48"/>
      <c r="CT816" s="48"/>
      <c r="CU816" s="48"/>
      <c r="CV816" s="48"/>
      <c r="CW816" s="48"/>
      <c r="CX816" s="48"/>
      <c r="CY816" s="48"/>
      <c r="CZ816" s="48"/>
      <c r="DA816" s="48"/>
      <c r="DB816" s="48"/>
      <c r="DC816" s="48"/>
      <c r="DH816" s="48"/>
      <c r="DI816" s="48"/>
      <c r="DJ816" s="48"/>
      <c r="DL816" s="48"/>
      <c r="DM816" s="48"/>
      <c r="DO816" s="48"/>
      <c r="DQ816" s="48"/>
      <c r="EG816" s="48"/>
      <c r="FQ816" s="255"/>
      <c r="FR816" s="255"/>
      <c r="HR816" s="255"/>
    </row>
    <row r="817" spans="1:226" ht="12.5">
      <c r="A817" s="118"/>
      <c r="B817" s="118"/>
      <c r="C817" s="118"/>
      <c r="D817" s="118"/>
      <c r="E817" s="11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c r="AX817" s="48"/>
      <c r="AY817" s="48"/>
      <c r="AZ817" s="48"/>
      <c r="BA817" s="48"/>
      <c r="BB817" s="48"/>
      <c r="BC817" s="48"/>
      <c r="BD817" s="48"/>
      <c r="BE817" s="48"/>
      <c r="BF817" s="48"/>
      <c r="BG817" s="48"/>
      <c r="BH817" s="48"/>
      <c r="BI817" s="48"/>
      <c r="BJ817" s="48"/>
      <c r="BK817" s="48"/>
      <c r="BL817" s="48"/>
      <c r="BM817" s="48"/>
      <c r="BN817" s="48"/>
      <c r="BO817" s="48"/>
      <c r="BP817" s="48"/>
      <c r="BQ817" s="48"/>
      <c r="BR817" s="48"/>
      <c r="BS817" s="48"/>
      <c r="BT817" s="48"/>
      <c r="BU817" s="48"/>
      <c r="BV817" s="48"/>
      <c r="BW817" s="48"/>
      <c r="BX817" s="48"/>
      <c r="BY817" s="48"/>
      <c r="BZ817" s="48"/>
      <c r="CA817" s="48"/>
      <c r="CB817" s="48"/>
      <c r="CC817" s="48"/>
      <c r="CD817" s="48"/>
      <c r="CE817" s="48"/>
      <c r="CF817" s="48"/>
      <c r="CG817" s="48"/>
      <c r="CH817" s="48"/>
      <c r="CI817" s="48"/>
      <c r="CJ817" s="48"/>
      <c r="CK817" s="48"/>
      <c r="CL817" s="48"/>
      <c r="CM817" s="48"/>
      <c r="CN817" s="48"/>
      <c r="CO817" s="48"/>
      <c r="CP817" s="48"/>
      <c r="CQ817" s="48"/>
      <c r="CR817" s="48"/>
      <c r="CS817" s="48"/>
      <c r="CT817" s="48"/>
      <c r="CU817" s="48"/>
      <c r="CV817" s="48"/>
      <c r="CW817" s="48"/>
      <c r="CX817" s="48"/>
      <c r="CY817" s="48"/>
      <c r="CZ817" s="48"/>
      <c r="DA817" s="48"/>
      <c r="DB817" s="48"/>
      <c r="DC817" s="48"/>
      <c r="DH817" s="48"/>
      <c r="DI817" s="48"/>
      <c r="DJ817" s="48"/>
      <c r="DL817" s="48"/>
      <c r="DM817" s="48"/>
      <c r="DO817" s="48"/>
      <c r="DQ817" s="48"/>
      <c r="EG817" s="48"/>
      <c r="FQ817" s="255"/>
      <c r="FR817" s="255"/>
      <c r="HR817" s="255"/>
    </row>
    <row r="818" spans="1:226" ht="12.5">
      <c r="A818" s="118"/>
      <c r="B818" s="118"/>
      <c r="C818" s="118"/>
      <c r="D818" s="118"/>
      <c r="E818" s="11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c r="AS818" s="48"/>
      <c r="AT818" s="48"/>
      <c r="AU818" s="48"/>
      <c r="AV818" s="48"/>
      <c r="AW818" s="48"/>
      <c r="AX818" s="48"/>
      <c r="AY818" s="48"/>
      <c r="AZ818" s="48"/>
      <c r="BA818" s="48"/>
      <c r="BB818" s="48"/>
      <c r="BC818" s="48"/>
      <c r="BD818" s="48"/>
      <c r="BE818" s="48"/>
      <c r="BF818" s="48"/>
      <c r="BG818" s="48"/>
      <c r="BH818" s="48"/>
      <c r="BI818" s="48"/>
      <c r="BJ818" s="48"/>
      <c r="BK818" s="48"/>
      <c r="BL818" s="48"/>
      <c r="BM818" s="48"/>
      <c r="BN818" s="48"/>
      <c r="BO818" s="48"/>
      <c r="BP818" s="48"/>
      <c r="BQ818" s="48"/>
      <c r="BR818" s="48"/>
      <c r="BS818" s="48"/>
      <c r="BT818" s="48"/>
      <c r="BU818" s="48"/>
      <c r="BV818" s="48"/>
      <c r="BW818" s="48"/>
      <c r="BX818" s="48"/>
      <c r="BY818" s="48"/>
      <c r="BZ818" s="48"/>
      <c r="CA818" s="48"/>
      <c r="CB818" s="48"/>
      <c r="CC818" s="48"/>
      <c r="CD818" s="48"/>
      <c r="CE818" s="48"/>
      <c r="CF818" s="48"/>
      <c r="CG818" s="48"/>
      <c r="CH818" s="48"/>
      <c r="CI818" s="48"/>
      <c r="CJ818" s="48"/>
      <c r="CK818" s="48"/>
      <c r="CL818" s="48"/>
      <c r="CM818" s="48"/>
      <c r="CN818" s="48"/>
      <c r="CO818" s="48"/>
      <c r="CP818" s="48"/>
      <c r="CQ818" s="48"/>
      <c r="CR818" s="48"/>
      <c r="CS818" s="48"/>
      <c r="CT818" s="48"/>
      <c r="CU818" s="48"/>
      <c r="CV818" s="48"/>
      <c r="CW818" s="48"/>
      <c r="CX818" s="48"/>
      <c r="CY818" s="48"/>
      <c r="CZ818" s="48"/>
      <c r="DA818" s="48"/>
      <c r="DB818" s="48"/>
      <c r="DC818" s="48"/>
      <c r="DH818" s="48"/>
      <c r="DI818" s="48"/>
      <c r="DJ818" s="48"/>
      <c r="DL818" s="48"/>
      <c r="DM818" s="48"/>
      <c r="DO818" s="48"/>
      <c r="DQ818" s="48"/>
      <c r="EG818" s="48"/>
      <c r="FQ818" s="255"/>
      <c r="FR818" s="255"/>
      <c r="HR818" s="255"/>
    </row>
    <row r="819" spans="1:226" ht="12.5">
      <c r="A819" s="118"/>
      <c r="B819" s="118"/>
      <c r="C819" s="118"/>
      <c r="D819" s="118"/>
      <c r="E819" s="11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c r="AX819" s="48"/>
      <c r="AY819" s="48"/>
      <c r="AZ819" s="48"/>
      <c r="BA819" s="48"/>
      <c r="BB819" s="48"/>
      <c r="BC819" s="48"/>
      <c r="BD819" s="48"/>
      <c r="BE819" s="48"/>
      <c r="BF819" s="48"/>
      <c r="BG819" s="48"/>
      <c r="BH819" s="48"/>
      <c r="BI819" s="48"/>
      <c r="BJ819" s="48"/>
      <c r="BK819" s="48"/>
      <c r="BL819" s="48"/>
      <c r="BM819" s="48"/>
      <c r="BN819" s="48"/>
      <c r="BO819" s="48"/>
      <c r="BP819" s="48"/>
      <c r="BQ819" s="48"/>
      <c r="BR819" s="48"/>
      <c r="BS819" s="48"/>
      <c r="BT819" s="48"/>
      <c r="BU819" s="48"/>
      <c r="BV819" s="48"/>
      <c r="BW819" s="48"/>
      <c r="BX819" s="48"/>
      <c r="BY819" s="48"/>
      <c r="BZ819" s="48"/>
      <c r="CA819" s="48"/>
      <c r="CB819" s="48"/>
      <c r="CC819" s="48"/>
      <c r="CD819" s="48"/>
      <c r="CE819" s="48"/>
      <c r="CF819" s="48"/>
      <c r="CG819" s="48"/>
      <c r="CH819" s="48"/>
      <c r="CI819" s="48"/>
      <c r="CJ819" s="48"/>
      <c r="CK819" s="48"/>
      <c r="CL819" s="48"/>
      <c r="CM819" s="48"/>
      <c r="CN819" s="48"/>
      <c r="CO819" s="48"/>
      <c r="CP819" s="48"/>
      <c r="CQ819" s="48"/>
      <c r="CR819" s="48"/>
      <c r="CS819" s="48"/>
      <c r="CT819" s="48"/>
      <c r="CU819" s="48"/>
      <c r="CV819" s="48"/>
      <c r="CW819" s="48"/>
      <c r="CX819" s="48"/>
      <c r="CY819" s="48"/>
      <c r="CZ819" s="48"/>
      <c r="DA819" s="48"/>
      <c r="DB819" s="48"/>
      <c r="DC819" s="48"/>
      <c r="DH819" s="48"/>
      <c r="DI819" s="48"/>
      <c r="DJ819" s="48"/>
      <c r="DL819" s="48"/>
      <c r="DM819" s="48"/>
      <c r="DO819" s="48"/>
      <c r="DQ819" s="48"/>
      <c r="EG819" s="48"/>
      <c r="FQ819" s="255"/>
      <c r="FR819" s="255"/>
      <c r="HR819" s="255"/>
    </row>
    <row r="820" spans="1:226" ht="12.5">
      <c r="A820" s="118"/>
      <c r="B820" s="118"/>
      <c r="C820" s="118"/>
      <c r="D820" s="118"/>
      <c r="E820" s="11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c r="AS820" s="48"/>
      <c r="AT820" s="48"/>
      <c r="AU820" s="48"/>
      <c r="AV820" s="48"/>
      <c r="AW820" s="48"/>
      <c r="AX820" s="48"/>
      <c r="AY820" s="48"/>
      <c r="AZ820" s="48"/>
      <c r="BA820" s="48"/>
      <c r="BB820" s="48"/>
      <c r="BC820" s="48"/>
      <c r="BD820" s="48"/>
      <c r="BE820" s="48"/>
      <c r="BF820" s="48"/>
      <c r="BG820" s="48"/>
      <c r="BH820" s="48"/>
      <c r="BI820" s="48"/>
      <c r="BJ820" s="48"/>
      <c r="BK820" s="48"/>
      <c r="BL820" s="48"/>
      <c r="BM820" s="48"/>
      <c r="BN820" s="48"/>
      <c r="BO820" s="48"/>
      <c r="BP820" s="48"/>
      <c r="BQ820" s="48"/>
      <c r="BR820" s="48"/>
      <c r="BS820" s="48"/>
      <c r="BT820" s="48"/>
      <c r="BU820" s="48"/>
      <c r="BV820" s="48"/>
      <c r="BW820" s="48"/>
      <c r="BX820" s="48"/>
      <c r="BY820" s="48"/>
      <c r="BZ820" s="48"/>
      <c r="CA820" s="48"/>
      <c r="CB820" s="48"/>
      <c r="CC820" s="48"/>
      <c r="CD820" s="48"/>
      <c r="CE820" s="48"/>
      <c r="CF820" s="48"/>
      <c r="CG820" s="48"/>
      <c r="CH820" s="48"/>
      <c r="CI820" s="48"/>
      <c r="CJ820" s="48"/>
      <c r="CK820" s="48"/>
      <c r="CL820" s="48"/>
      <c r="CM820" s="48"/>
      <c r="CN820" s="48"/>
      <c r="CO820" s="48"/>
      <c r="CP820" s="48"/>
      <c r="CQ820" s="48"/>
      <c r="CR820" s="48"/>
      <c r="CS820" s="48"/>
      <c r="CT820" s="48"/>
      <c r="CU820" s="48"/>
      <c r="CV820" s="48"/>
      <c r="CW820" s="48"/>
      <c r="CX820" s="48"/>
      <c r="CY820" s="48"/>
      <c r="CZ820" s="48"/>
      <c r="DA820" s="48"/>
      <c r="DB820" s="48"/>
      <c r="DC820" s="48"/>
      <c r="DH820" s="48"/>
      <c r="DI820" s="48"/>
      <c r="DJ820" s="48"/>
      <c r="DL820" s="48"/>
      <c r="DM820" s="48"/>
      <c r="DO820" s="48"/>
      <c r="DQ820" s="48"/>
      <c r="EG820" s="48"/>
      <c r="FQ820" s="255"/>
      <c r="FR820" s="255"/>
      <c r="HR820" s="255"/>
    </row>
    <row r="821" spans="1:226" ht="12.5">
      <c r="A821" s="118"/>
      <c r="B821" s="118"/>
      <c r="C821" s="118"/>
      <c r="D821" s="118"/>
      <c r="E821" s="11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c r="AX821" s="48"/>
      <c r="AY821" s="48"/>
      <c r="AZ821" s="48"/>
      <c r="BA821" s="48"/>
      <c r="BB821" s="48"/>
      <c r="BC821" s="48"/>
      <c r="BD821" s="48"/>
      <c r="BE821" s="48"/>
      <c r="BF821" s="48"/>
      <c r="BG821" s="48"/>
      <c r="BH821" s="48"/>
      <c r="BI821" s="48"/>
      <c r="BJ821" s="48"/>
      <c r="BK821" s="48"/>
      <c r="BL821" s="48"/>
      <c r="BM821" s="48"/>
      <c r="BN821" s="48"/>
      <c r="BO821" s="48"/>
      <c r="BP821" s="48"/>
      <c r="BQ821" s="48"/>
      <c r="BR821" s="48"/>
      <c r="BS821" s="48"/>
      <c r="BT821" s="48"/>
      <c r="BU821" s="48"/>
      <c r="BV821" s="48"/>
      <c r="BW821" s="48"/>
      <c r="BX821" s="48"/>
      <c r="BY821" s="48"/>
      <c r="BZ821" s="48"/>
      <c r="CA821" s="48"/>
      <c r="CB821" s="48"/>
      <c r="CC821" s="48"/>
      <c r="CD821" s="48"/>
      <c r="CE821" s="48"/>
      <c r="CF821" s="48"/>
      <c r="CG821" s="48"/>
      <c r="CH821" s="48"/>
      <c r="CI821" s="48"/>
      <c r="CJ821" s="48"/>
      <c r="CK821" s="48"/>
      <c r="CL821" s="48"/>
      <c r="CM821" s="48"/>
      <c r="CN821" s="48"/>
      <c r="CO821" s="48"/>
      <c r="CP821" s="48"/>
      <c r="CQ821" s="48"/>
      <c r="CR821" s="48"/>
      <c r="CS821" s="48"/>
      <c r="CT821" s="48"/>
      <c r="CU821" s="48"/>
      <c r="CV821" s="48"/>
      <c r="CW821" s="48"/>
      <c r="CX821" s="48"/>
      <c r="CY821" s="48"/>
      <c r="CZ821" s="48"/>
      <c r="DA821" s="48"/>
      <c r="DB821" s="48"/>
      <c r="DC821" s="48"/>
      <c r="DH821" s="48"/>
      <c r="DI821" s="48"/>
      <c r="DJ821" s="48"/>
      <c r="DL821" s="48"/>
      <c r="DM821" s="48"/>
      <c r="DO821" s="48"/>
      <c r="DQ821" s="48"/>
      <c r="EG821" s="48"/>
      <c r="FQ821" s="255"/>
      <c r="FR821" s="255"/>
      <c r="HR821" s="255"/>
    </row>
    <row r="822" spans="1:226" ht="12.5">
      <c r="A822" s="118"/>
      <c r="B822" s="118"/>
      <c r="C822" s="118"/>
      <c r="D822" s="118"/>
      <c r="E822" s="11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c r="AS822" s="48"/>
      <c r="AT822" s="48"/>
      <c r="AU822" s="48"/>
      <c r="AV822" s="48"/>
      <c r="AW822" s="48"/>
      <c r="AX822" s="48"/>
      <c r="AY822" s="48"/>
      <c r="AZ822" s="48"/>
      <c r="BA822" s="48"/>
      <c r="BB822" s="48"/>
      <c r="BC822" s="48"/>
      <c r="BD822" s="48"/>
      <c r="BE822" s="48"/>
      <c r="BF822" s="48"/>
      <c r="BG822" s="48"/>
      <c r="BH822" s="48"/>
      <c r="BI822" s="48"/>
      <c r="BJ822" s="48"/>
      <c r="BK822" s="48"/>
      <c r="BL822" s="48"/>
      <c r="BM822" s="48"/>
      <c r="BN822" s="48"/>
      <c r="BO822" s="48"/>
      <c r="BP822" s="48"/>
      <c r="BQ822" s="48"/>
      <c r="BR822" s="48"/>
      <c r="BS822" s="48"/>
      <c r="BT822" s="48"/>
      <c r="BU822" s="48"/>
      <c r="BV822" s="48"/>
      <c r="BW822" s="48"/>
      <c r="BX822" s="48"/>
      <c r="BY822" s="48"/>
      <c r="BZ822" s="48"/>
      <c r="CA822" s="48"/>
      <c r="CB822" s="48"/>
      <c r="CC822" s="48"/>
      <c r="CD822" s="48"/>
      <c r="CE822" s="48"/>
      <c r="CF822" s="48"/>
      <c r="CG822" s="48"/>
      <c r="CH822" s="48"/>
      <c r="CI822" s="48"/>
      <c r="CJ822" s="48"/>
      <c r="CK822" s="48"/>
      <c r="CL822" s="48"/>
      <c r="CM822" s="48"/>
      <c r="CN822" s="48"/>
      <c r="CO822" s="48"/>
      <c r="CP822" s="48"/>
      <c r="CQ822" s="48"/>
      <c r="CR822" s="48"/>
      <c r="CS822" s="48"/>
      <c r="CT822" s="48"/>
      <c r="CU822" s="48"/>
      <c r="CV822" s="48"/>
      <c r="CW822" s="48"/>
      <c r="CX822" s="48"/>
      <c r="CY822" s="48"/>
      <c r="CZ822" s="48"/>
      <c r="DA822" s="48"/>
      <c r="DB822" s="48"/>
      <c r="DC822" s="48"/>
      <c r="DH822" s="48"/>
      <c r="DI822" s="48"/>
      <c r="DJ822" s="48"/>
      <c r="DL822" s="48"/>
      <c r="DM822" s="48"/>
      <c r="DO822" s="48"/>
      <c r="DQ822" s="48"/>
      <c r="EG822" s="48"/>
      <c r="FQ822" s="255"/>
      <c r="FR822" s="255"/>
      <c r="HR822" s="255"/>
    </row>
    <row r="823" spans="1:226" ht="12.5">
      <c r="A823" s="118"/>
      <c r="B823" s="118"/>
      <c r="C823" s="118"/>
      <c r="D823" s="118"/>
      <c r="E823" s="11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c r="AX823" s="48"/>
      <c r="AY823" s="48"/>
      <c r="AZ823" s="48"/>
      <c r="BA823" s="48"/>
      <c r="BB823" s="48"/>
      <c r="BC823" s="48"/>
      <c r="BD823" s="48"/>
      <c r="BE823" s="48"/>
      <c r="BF823" s="48"/>
      <c r="BG823" s="48"/>
      <c r="BH823" s="48"/>
      <c r="BI823" s="48"/>
      <c r="BJ823" s="48"/>
      <c r="BK823" s="48"/>
      <c r="BL823" s="48"/>
      <c r="BM823" s="48"/>
      <c r="BN823" s="48"/>
      <c r="BO823" s="48"/>
      <c r="BP823" s="48"/>
      <c r="BQ823" s="48"/>
      <c r="BR823" s="48"/>
      <c r="BS823" s="48"/>
      <c r="BT823" s="48"/>
      <c r="BU823" s="48"/>
      <c r="BV823" s="48"/>
      <c r="BW823" s="48"/>
      <c r="BX823" s="48"/>
      <c r="BY823" s="48"/>
      <c r="BZ823" s="48"/>
      <c r="CA823" s="48"/>
      <c r="CB823" s="48"/>
      <c r="CC823" s="48"/>
      <c r="CD823" s="48"/>
      <c r="CE823" s="48"/>
      <c r="CF823" s="48"/>
      <c r="CG823" s="48"/>
      <c r="CH823" s="48"/>
      <c r="CI823" s="48"/>
      <c r="CJ823" s="48"/>
      <c r="CK823" s="48"/>
      <c r="CL823" s="48"/>
      <c r="CM823" s="48"/>
      <c r="CN823" s="48"/>
      <c r="CO823" s="48"/>
      <c r="CP823" s="48"/>
      <c r="CQ823" s="48"/>
      <c r="CR823" s="48"/>
      <c r="CS823" s="48"/>
      <c r="CT823" s="48"/>
      <c r="CU823" s="48"/>
      <c r="CV823" s="48"/>
      <c r="CW823" s="48"/>
      <c r="CX823" s="48"/>
      <c r="CY823" s="48"/>
      <c r="CZ823" s="48"/>
      <c r="DA823" s="48"/>
      <c r="DB823" s="48"/>
      <c r="DC823" s="48"/>
      <c r="DH823" s="48"/>
      <c r="DI823" s="48"/>
      <c r="DJ823" s="48"/>
      <c r="DL823" s="48"/>
      <c r="DM823" s="48"/>
      <c r="DO823" s="48"/>
      <c r="DQ823" s="48"/>
      <c r="EG823" s="48"/>
      <c r="FQ823" s="255"/>
      <c r="FR823" s="255"/>
      <c r="HR823" s="255"/>
    </row>
    <row r="824" spans="1:226" ht="12.5">
      <c r="A824" s="118"/>
      <c r="B824" s="118"/>
      <c r="C824" s="118"/>
      <c r="D824" s="118"/>
      <c r="E824" s="11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c r="AS824" s="48"/>
      <c r="AT824" s="48"/>
      <c r="AU824" s="48"/>
      <c r="AV824" s="48"/>
      <c r="AW824" s="48"/>
      <c r="AX824" s="48"/>
      <c r="AY824" s="48"/>
      <c r="AZ824" s="48"/>
      <c r="BA824" s="48"/>
      <c r="BB824" s="48"/>
      <c r="BC824" s="48"/>
      <c r="BD824" s="48"/>
      <c r="BE824" s="48"/>
      <c r="BF824" s="48"/>
      <c r="BG824" s="48"/>
      <c r="BH824" s="48"/>
      <c r="BI824" s="48"/>
      <c r="BJ824" s="48"/>
      <c r="BK824" s="48"/>
      <c r="BL824" s="48"/>
      <c r="BM824" s="48"/>
      <c r="BN824" s="48"/>
      <c r="BO824" s="48"/>
      <c r="BP824" s="48"/>
      <c r="BQ824" s="48"/>
      <c r="BR824" s="48"/>
      <c r="BS824" s="48"/>
      <c r="BT824" s="48"/>
      <c r="BU824" s="48"/>
      <c r="BV824" s="48"/>
      <c r="BW824" s="48"/>
      <c r="BX824" s="48"/>
      <c r="BY824" s="48"/>
      <c r="BZ824" s="48"/>
      <c r="CA824" s="48"/>
      <c r="CB824" s="48"/>
      <c r="CC824" s="48"/>
      <c r="CD824" s="48"/>
      <c r="CE824" s="48"/>
      <c r="CF824" s="48"/>
      <c r="CG824" s="48"/>
      <c r="CH824" s="48"/>
      <c r="CI824" s="48"/>
      <c r="CJ824" s="48"/>
      <c r="CK824" s="48"/>
      <c r="CL824" s="48"/>
      <c r="CM824" s="48"/>
      <c r="CN824" s="48"/>
      <c r="CO824" s="48"/>
      <c r="CP824" s="48"/>
      <c r="CQ824" s="48"/>
      <c r="CR824" s="48"/>
      <c r="CS824" s="48"/>
      <c r="CT824" s="48"/>
      <c r="CU824" s="48"/>
      <c r="CV824" s="48"/>
      <c r="CW824" s="48"/>
      <c r="CX824" s="48"/>
      <c r="CY824" s="48"/>
      <c r="CZ824" s="48"/>
      <c r="DA824" s="48"/>
      <c r="DB824" s="48"/>
      <c r="DC824" s="48"/>
      <c r="DH824" s="48"/>
      <c r="DI824" s="48"/>
      <c r="DJ824" s="48"/>
      <c r="DL824" s="48"/>
      <c r="DM824" s="48"/>
      <c r="DO824" s="48"/>
      <c r="DQ824" s="48"/>
      <c r="EG824" s="48"/>
      <c r="FQ824" s="255"/>
      <c r="FR824" s="255"/>
      <c r="HR824" s="255"/>
    </row>
    <row r="825" spans="1:226" ht="12.5">
      <c r="A825" s="118"/>
      <c r="B825" s="118"/>
      <c r="C825" s="118"/>
      <c r="D825" s="118"/>
      <c r="E825" s="11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c r="AX825" s="48"/>
      <c r="AY825" s="48"/>
      <c r="AZ825" s="48"/>
      <c r="BA825" s="48"/>
      <c r="BB825" s="48"/>
      <c r="BC825" s="48"/>
      <c r="BD825" s="48"/>
      <c r="BE825" s="48"/>
      <c r="BF825" s="48"/>
      <c r="BG825" s="48"/>
      <c r="BH825" s="48"/>
      <c r="BI825" s="48"/>
      <c r="BJ825" s="48"/>
      <c r="BK825" s="48"/>
      <c r="BL825" s="48"/>
      <c r="BM825" s="48"/>
      <c r="BN825" s="48"/>
      <c r="BO825" s="48"/>
      <c r="BP825" s="48"/>
      <c r="BQ825" s="48"/>
      <c r="BR825" s="48"/>
      <c r="BS825" s="48"/>
      <c r="BT825" s="48"/>
      <c r="BU825" s="48"/>
      <c r="BV825" s="48"/>
      <c r="BW825" s="48"/>
      <c r="BX825" s="48"/>
      <c r="BY825" s="48"/>
      <c r="BZ825" s="48"/>
      <c r="CA825" s="48"/>
      <c r="CB825" s="48"/>
      <c r="CC825" s="48"/>
      <c r="CD825" s="48"/>
      <c r="CE825" s="48"/>
      <c r="CF825" s="48"/>
      <c r="CG825" s="48"/>
      <c r="CH825" s="48"/>
      <c r="CI825" s="48"/>
      <c r="CJ825" s="48"/>
      <c r="CK825" s="48"/>
      <c r="CL825" s="48"/>
      <c r="CM825" s="48"/>
      <c r="CN825" s="48"/>
      <c r="CO825" s="48"/>
      <c r="CP825" s="48"/>
      <c r="CQ825" s="48"/>
      <c r="CR825" s="48"/>
      <c r="CS825" s="48"/>
      <c r="CT825" s="48"/>
      <c r="CU825" s="48"/>
      <c r="CV825" s="48"/>
      <c r="CW825" s="48"/>
      <c r="CX825" s="48"/>
      <c r="CY825" s="48"/>
      <c r="CZ825" s="48"/>
      <c r="DA825" s="48"/>
      <c r="DB825" s="48"/>
      <c r="DC825" s="48"/>
      <c r="DH825" s="48"/>
      <c r="DI825" s="48"/>
      <c r="DJ825" s="48"/>
      <c r="DL825" s="48"/>
      <c r="DM825" s="48"/>
      <c r="DO825" s="48"/>
      <c r="DQ825" s="48"/>
      <c r="EG825" s="48"/>
      <c r="FQ825" s="255"/>
      <c r="FR825" s="255"/>
      <c r="HR825" s="255"/>
    </row>
    <row r="826" spans="1:226" ht="12.5">
      <c r="A826" s="118"/>
      <c r="B826" s="118"/>
      <c r="C826" s="118"/>
      <c r="D826" s="118"/>
      <c r="E826" s="11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c r="AS826" s="48"/>
      <c r="AT826" s="48"/>
      <c r="AU826" s="48"/>
      <c r="AV826" s="48"/>
      <c r="AW826" s="48"/>
      <c r="AX826" s="48"/>
      <c r="AY826" s="48"/>
      <c r="AZ826" s="48"/>
      <c r="BA826" s="48"/>
      <c r="BB826" s="48"/>
      <c r="BC826" s="48"/>
      <c r="BD826" s="48"/>
      <c r="BE826" s="48"/>
      <c r="BF826" s="48"/>
      <c r="BG826" s="48"/>
      <c r="BH826" s="48"/>
      <c r="BI826" s="48"/>
      <c r="BJ826" s="48"/>
      <c r="BK826" s="48"/>
      <c r="BL826" s="48"/>
      <c r="BM826" s="48"/>
      <c r="BN826" s="48"/>
      <c r="BO826" s="48"/>
      <c r="BP826" s="48"/>
      <c r="BQ826" s="48"/>
      <c r="BR826" s="48"/>
      <c r="BS826" s="48"/>
      <c r="BT826" s="48"/>
      <c r="BU826" s="48"/>
      <c r="BV826" s="48"/>
      <c r="BW826" s="48"/>
      <c r="BX826" s="48"/>
      <c r="BY826" s="48"/>
      <c r="BZ826" s="48"/>
      <c r="CA826" s="48"/>
      <c r="CB826" s="48"/>
      <c r="CC826" s="48"/>
      <c r="CD826" s="48"/>
      <c r="CE826" s="48"/>
      <c r="CF826" s="48"/>
      <c r="CG826" s="48"/>
      <c r="CH826" s="48"/>
      <c r="CI826" s="48"/>
      <c r="CJ826" s="48"/>
      <c r="CK826" s="48"/>
      <c r="CL826" s="48"/>
      <c r="CM826" s="48"/>
      <c r="CN826" s="48"/>
      <c r="CO826" s="48"/>
      <c r="CP826" s="48"/>
      <c r="CQ826" s="48"/>
      <c r="CR826" s="48"/>
      <c r="CS826" s="48"/>
      <c r="CT826" s="48"/>
      <c r="CU826" s="48"/>
      <c r="CV826" s="48"/>
      <c r="CW826" s="48"/>
      <c r="CX826" s="48"/>
      <c r="CY826" s="48"/>
      <c r="CZ826" s="48"/>
      <c r="DA826" s="48"/>
      <c r="DB826" s="48"/>
      <c r="DC826" s="48"/>
      <c r="DH826" s="48"/>
      <c r="DI826" s="48"/>
      <c r="DJ826" s="48"/>
      <c r="DL826" s="48"/>
      <c r="DM826" s="48"/>
      <c r="DO826" s="48"/>
      <c r="DQ826" s="48"/>
      <c r="EG826" s="48"/>
      <c r="FQ826" s="255"/>
      <c r="FR826" s="255"/>
      <c r="HR826" s="255"/>
    </row>
    <row r="827" spans="1:226" ht="12.5">
      <c r="A827" s="118"/>
      <c r="B827" s="118"/>
      <c r="C827" s="118"/>
      <c r="D827" s="118"/>
      <c r="E827" s="11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c r="AX827" s="48"/>
      <c r="AY827" s="48"/>
      <c r="AZ827" s="48"/>
      <c r="BA827" s="48"/>
      <c r="BB827" s="48"/>
      <c r="BC827" s="48"/>
      <c r="BD827" s="48"/>
      <c r="BE827" s="48"/>
      <c r="BF827" s="48"/>
      <c r="BG827" s="48"/>
      <c r="BH827" s="48"/>
      <c r="BI827" s="48"/>
      <c r="BJ827" s="48"/>
      <c r="BK827" s="48"/>
      <c r="BL827" s="48"/>
      <c r="BM827" s="48"/>
      <c r="BN827" s="48"/>
      <c r="BO827" s="48"/>
      <c r="BP827" s="48"/>
      <c r="BQ827" s="48"/>
      <c r="BR827" s="48"/>
      <c r="BS827" s="48"/>
      <c r="BT827" s="48"/>
      <c r="BU827" s="48"/>
      <c r="BV827" s="48"/>
      <c r="BW827" s="48"/>
      <c r="BX827" s="48"/>
      <c r="BY827" s="48"/>
      <c r="BZ827" s="48"/>
      <c r="CA827" s="48"/>
      <c r="CB827" s="48"/>
      <c r="CC827" s="48"/>
      <c r="CD827" s="48"/>
      <c r="CE827" s="48"/>
      <c r="CF827" s="48"/>
      <c r="CG827" s="48"/>
      <c r="CH827" s="48"/>
      <c r="CI827" s="48"/>
      <c r="CJ827" s="48"/>
      <c r="CK827" s="48"/>
      <c r="CL827" s="48"/>
      <c r="CM827" s="48"/>
      <c r="CN827" s="48"/>
      <c r="CO827" s="48"/>
      <c r="CP827" s="48"/>
      <c r="CQ827" s="48"/>
      <c r="CR827" s="48"/>
      <c r="CS827" s="48"/>
      <c r="CT827" s="48"/>
      <c r="CU827" s="48"/>
      <c r="CV827" s="48"/>
      <c r="CW827" s="48"/>
      <c r="CX827" s="48"/>
      <c r="CY827" s="48"/>
      <c r="CZ827" s="48"/>
      <c r="DA827" s="48"/>
      <c r="DB827" s="48"/>
      <c r="DC827" s="48"/>
      <c r="DH827" s="48"/>
      <c r="DI827" s="48"/>
      <c r="DJ827" s="48"/>
      <c r="DL827" s="48"/>
      <c r="DM827" s="48"/>
      <c r="DO827" s="48"/>
      <c r="DQ827" s="48"/>
      <c r="EG827" s="48"/>
      <c r="FQ827" s="255"/>
      <c r="FR827" s="255"/>
      <c r="HR827" s="255"/>
    </row>
    <row r="828" spans="1:226" ht="12.5">
      <c r="A828" s="118"/>
      <c r="B828" s="118"/>
      <c r="C828" s="118"/>
      <c r="D828" s="118"/>
      <c r="E828" s="11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c r="AS828" s="48"/>
      <c r="AT828" s="48"/>
      <c r="AU828" s="48"/>
      <c r="AV828" s="48"/>
      <c r="AW828" s="48"/>
      <c r="AX828" s="48"/>
      <c r="AY828" s="48"/>
      <c r="AZ828" s="48"/>
      <c r="BA828" s="48"/>
      <c r="BB828" s="48"/>
      <c r="BC828" s="48"/>
      <c r="BD828" s="48"/>
      <c r="BE828" s="48"/>
      <c r="BF828" s="48"/>
      <c r="BG828" s="48"/>
      <c r="BH828" s="48"/>
      <c r="BI828" s="48"/>
      <c r="BJ828" s="48"/>
      <c r="BK828" s="48"/>
      <c r="BL828" s="48"/>
      <c r="BM828" s="48"/>
      <c r="BN828" s="48"/>
      <c r="BO828" s="48"/>
      <c r="BP828" s="48"/>
      <c r="BQ828" s="48"/>
      <c r="BR828" s="48"/>
      <c r="BS828" s="48"/>
      <c r="BT828" s="48"/>
      <c r="BU828" s="48"/>
      <c r="BV828" s="48"/>
      <c r="BW828" s="48"/>
      <c r="BX828" s="48"/>
      <c r="BY828" s="48"/>
      <c r="BZ828" s="48"/>
      <c r="CA828" s="48"/>
      <c r="CB828" s="48"/>
      <c r="CC828" s="48"/>
      <c r="CD828" s="48"/>
      <c r="CE828" s="48"/>
      <c r="CF828" s="48"/>
      <c r="CG828" s="48"/>
      <c r="CH828" s="48"/>
      <c r="CI828" s="48"/>
      <c r="CJ828" s="48"/>
      <c r="CK828" s="48"/>
      <c r="CL828" s="48"/>
      <c r="CM828" s="48"/>
      <c r="CN828" s="48"/>
      <c r="CO828" s="48"/>
      <c r="CP828" s="48"/>
      <c r="CQ828" s="48"/>
      <c r="CR828" s="48"/>
      <c r="CS828" s="48"/>
      <c r="CT828" s="48"/>
      <c r="CU828" s="48"/>
      <c r="CV828" s="48"/>
      <c r="CW828" s="48"/>
      <c r="CX828" s="48"/>
      <c r="CY828" s="48"/>
      <c r="CZ828" s="48"/>
      <c r="DA828" s="48"/>
      <c r="DB828" s="48"/>
      <c r="DC828" s="48"/>
      <c r="DH828" s="48"/>
      <c r="DI828" s="48"/>
      <c r="DJ828" s="48"/>
      <c r="DL828" s="48"/>
      <c r="DM828" s="48"/>
      <c r="DO828" s="48"/>
      <c r="DQ828" s="48"/>
      <c r="EG828" s="48"/>
      <c r="FQ828" s="255"/>
      <c r="FR828" s="255"/>
      <c r="HR828" s="255"/>
    </row>
    <row r="829" spans="1:226" ht="12.5">
      <c r="A829" s="118"/>
      <c r="B829" s="118"/>
      <c r="C829" s="118"/>
      <c r="D829" s="118"/>
      <c r="E829" s="11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c r="AX829" s="48"/>
      <c r="AY829" s="48"/>
      <c r="AZ829" s="48"/>
      <c r="BA829" s="48"/>
      <c r="BB829" s="48"/>
      <c r="BC829" s="48"/>
      <c r="BD829" s="48"/>
      <c r="BE829" s="48"/>
      <c r="BF829" s="48"/>
      <c r="BG829" s="48"/>
      <c r="BH829" s="48"/>
      <c r="BI829" s="48"/>
      <c r="BJ829" s="48"/>
      <c r="BK829" s="48"/>
      <c r="BL829" s="48"/>
      <c r="BM829" s="48"/>
      <c r="BN829" s="48"/>
      <c r="BO829" s="48"/>
      <c r="BP829" s="48"/>
      <c r="BQ829" s="48"/>
      <c r="BR829" s="48"/>
      <c r="BS829" s="48"/>
      <c r="BT829" s="48"/>
      <c r="BU829" s="48"/>
      <c r="BV829" s="48"/>
      <c r="BW829" s="48"/>
      <c r="BX829" s="48"/>
      <c r="BY829" s="48"/>
      <c r="BZ829" s="48"/>
      <c r="CA829" s="48"/>
      <c r="CB829" s="48"/>
      <c r="CC829" s="48"/>
      <c r="CD829" s="48"/>
      <c r="CE829" s="48"/>
      <c r="CF829" s="48"/>
      <c r="CG829" s="48"/>
      <c r="CH829" s="48"/>
      <c r="CI829" s="48"/>
      <c r="CJ829" s="48"/>
      <c r="CK829" s="48"/>
      <c r="CL829" s="48"/>
      <c r="CM829" s="48"/>
      <c r="CN829" s="48"/>
      <c r="CO829" s="48"/>
      <c r="CP829" s="48"/>
      <c r="CQ829" s="48"/>
      <c r="CR829" s="48"/>
      <c r="CS829" s="48"/>
      <c r="CT829" s="48"/>
      <c r="CU829" s="48"/>
      <c r="CV829" s="48"/>
      <c r="CW829" s="48"/>
      <c r="CX829" s="48"/>
      <c r="CY829" s="48"/>
      <c r="CZ829" s="48"/>
      <c r="DA829" s="48"/>
      <c r="DB829" s="48"/>
      <c r="DC829" s="48"/>
      <c r="DH829" s="48"/>
      <c r="DI829" s="48"/>
      <c r="DJ829" s="48"/>
      <c r="DL829" s="48"/>
      <c r="DM829" s="48"/>
      <c r="DO829" s="48"/>
      <c r="DQ829" s="48"/>
      <c r="EG829" s="48"/>
      <c r="FQ829" s="255"/>
      <c r="FR829" s="255"/>
      <c r="HR829" s="255"/>
    </row>
    <row r="830" spans="1:226" ht="12.5">
      <c r="A830" s="118"/>
      <c r="B830" s="118"/>
      <c r="C830" s="118"/>
      <c r="D830" s="118"/>
      <c r="E830" s="11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c r="AS830" s="48"/>
      <c r="AT830" s="48"/>
      <c r="AU830" s="48"/>
      <c r="AV830" s="48"/>
      <c r="AW830" s="48"/>
      <c r="AX830" s="48"/>
      <c r="AY830" s="48"/>
      <c r="AZ830" s="48"/>
      <c r="BA830" s="48"/>
      <c r="BB830" s="48"/>
      <c r="BC830" s="48"/>
      <c r="BD830" s="48"/>
      <c r="BE830" s="48"/>
      <c r="BF830" s="48"/>
      <c r="BG830" s="48"/>
      <c r="BH830" s="48"/>
      <c r="BI830" s="48"/>
      <c r="BJ830" s="48"/>
      <c r="BK830" s="48"/>
      <c r="BL830" s="48"/>
      <c r="BM830" s="48"/>
      <c r="BN830" s="48"/>
      <c r="BO830" s="48"/>
      <c r="BP830" s="48"/>
      <c r="BQ830" s="48"/>
      <c r="BR830" s="48"/>
      <c r="BS830" s="48"/>
      <c r="BT830" s="48"/>
      <c r="BU830" s="48"/>
      <c r="BV830" s="48"/>
      <c r="BW830" s="48"/>
      <c r="BX830" s="48"/>
      <c r="BY830" s="48"/>
      <c r="BZ830" s="48"/>
      <c r="CA830" s="48"/>
      <c r="CB830" s="48"/>
      <c r="CC830" s="48"/>
      <c r="CD830" s="48"/>
      <c r="CE830" s="48"/>
      <c r="CF830" s="48"/>
      <c r="CG830" s="48"/>
      <c r="CH830" s="48"/>
      <c r="CI830" s="48"/>
      <c r="CJ830" s="48"/>
      <c r="CK830" s="48"/>
      <c r="CL830" s="48"/>
      <c r="CM830" s="48"/>
      <c r="CN830" s="48"/>
      <c r="CO830" s="48"/>
      <c r="CP830" s="48"/>
      <c r="CQ830" s="48"/>
      <c r="CR830" s="48"/>
      <c r="CS830" s="48"/>
      <c r="CT830" s="48"/>
      <c r="CU830" s="48"/>
      <c r="CV830" s="48"/>
      <c r="CW830" s="48"/>
      <c r="CX830" s="48"/>
      <c r="CY830" s="48"/>
      <c r="CZ830" s="48"/>
      <c r="DA830" s="48"/>
      <c r="DB830" s="48"/>
      <c r="DC830" s="48"/>
      <c r="DH830" s="48"/>
      <c r="DI830" s="48"/>
      <c r="DJ830" s="48"/>
      <c r="DL830" s="48"/>
      <c r="DM830" s="48"/>
      <c r="DO830" s="48"/>
      <c r="DQ830" s="48"/>
      <c r="EG830" s="48"/>
      <c r="FQ830" s="255"/>
      <c r="FR830" s="255"/>
      <c r="HR830" s="255"/>
    </row>
    <row r="831" spans="1:226" ht="12.5">
      <c r="A831" s="118"/>
      <c r="B831" s="118"/>
      <c r="C831" s="118"/>
      <c r="D831" s="118"/>
      <c r="E831" s="11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c r="AX831" s="48"/>
      <c r="AY831" s="48"/>
      <c r="AZ831" s="48"/>
      <c r="BA831" s="48"/>
      <c r="BB831" s="48"/>
      <c r="BC831" s="48"/>
      <c r="BD831" s="48"/>
      <c r="BE831" s="48"/>
      <c r="BF831" s="48"/>
      <c r="BG831" s="48"/>
      <c r="BH831" s="48"/>
      <c r="BI831" s="48"/>
      <c r="BJ831" s="48"/>
      <c r="BK831" s="48"/>
      <c r="BL831" s="48"/>
      <c r="BM831" s="48"/>
      <c r="BN831" s="48"/>
      <c r="BO831" s="48"/>
      <c r="BP831" s="48"/>
      <c r="BQ831" s="48"/>
      <c r="BR831" s="48"/>
      <c r="BS831" s="48"/>
      <c r="BT831" s="48"/>
      <c r="BU831" s="48"/>
      <c r="BV831" s="48"/>
      <c r="BW831" s="48"/>
      <c r="BX831" s="48"/>
      <c r="BY831" s="48"/>
      <c r="BZ831" s="48"/>
      <c r="CA831" s="48"/>
      <c r="CB831" s="48"/>
      <c r="CC831" s="48"/>
      <c r="CD831" s="48"/>
      <c r="CE831" s="48"/>
      <c r="CF831" s="48"/>
      <c r="CG831" s="48"/>
      <c r="CH831" s="48"/>
      <c r="CI831" s="48"/>
      <c r="CJ831" s="48"/>
      <c r="CK831" s="48"/>
      <c r="CL831" s="48"/>
      <c r="CM831" s="48"/>
      <c r="CN831" s="48"/>
      <c r="CO831" s="48"/>
      <c r="CP831" s="48"/>
      <c r="CQ831" s="48"/>
      <c r="CR831" s="48"/>
      <c r="CS831" s="48"/>
      <c r="CT831" s="48"/>
      <c r="CU831" s="48"/>
      <c r="CV831" s="48"/>
      <c r="CW831" s="48"/>
      <c r="CX831" s="48"/>
      <c r="CY831" s="48"/>
      <c r="CZ831" s="48"/>
      <c r="DA831" s="48"/>
      <c r="DB831" s="48"/>
      <c r="DC831" s="48"/>
      <c r="DH831" s="48"/>
      <c r="DI831" s="48"/>
      <c r="DJ831" s="48"/>
      <c r="DL831" s="48"/>
      <c r="DM831" s="48"/>
      <c r="DO831" s="48"/>
      <c r="DQ831" s="48"/>
      <c r="EG831" s="48"/>
      <c r="FQ831" s="255"/>
      <c r="FR831" s="255"/>
      <c r="HR831" s="255"/>
    </row>
    <row r="832" spans="1:226" ht="12.5">
      <c r="A832" s="118"/>
      <c r="B832" s="118"/>
      <c r="C832" s="118"/>
      <c r="D832" s="118"/>
      <c r="E832" s="11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c r="AS832" s="48"/>
      <c r="AT832" s="48"/>
      <c r="AU832" s="48"/>
      <c r="AV832" s="48"/>
      <c r="AW832" s="48"/>
      <c r="AX832" s="48"/>
      <c r="AY832" s="48"/>
      <c r="AZ832" s="48"/>
      <c r="BA832" s="48"/>
      <c r="BB832" s="48"/>
      <c r="BC832" s="48"/>
      <c r="BD832" s="48"/>
      <c r="BE832" s="48"/>
      <c r="BF832" s="48"/>
      <c r="BG832" s="48"/>
      <c r="BH832" s="48"/>
      <c r="BI832" s="48"/>
      <c r="BJ832" s="48"/>
      <c r="BK832" s="48"/>
      <c r="BL832" s="48"/>
      <c r="BM832" s="48"/>
      <c r="BN832" s="48"/>
      <c r="BO832" s="48"/>
      <c r="BP832" s="48"/>
      <c r="BQ832" s="48"/>
      <c r="BR832" s="48"/>
      <c r="BS832" s="48"/>
      <c r="BT832" s="48"/>
      <c r="BU832" s="48"/>
      <c r="BV832" s="48"/>
      <c r="BW832" s="48"/>
      <c r="BX832" s="48"/>
      <c r="BY832" s="48"/>
      <c r="BZ832" s="48"/>
      <c r="CA832" s="48"/>
      <c r="CB832" s="48"/>
      <c r="CC832" s="48"/>
      <c r="CD832" s="48"/>
      <c r="CE832" s="48"/>
      <c r="CF832" s="48"/>
      <c r="CG832" s="48"/>
      <c r="CH832" s="48"/>
      <c r="CI832" s="48"/>
      <c r="CJ832" s="48"/>
      <c r="CK832" s="48"/>
      <c r="CL832" s="48"/>
      <c r="CM832" s="48"/>
      <c r="CN832" s="48"/>
      <c r="CO832" s="48"/>
      <c r="CP832" s="48"/>
      <c r="CQ832" s="48"/>
      <c r="CR832" s="48"/>
      <c r="CS832" s="48"/>
      <c r="CT832" s="48"/>
      <c r="CU832" s="48"/>
      <c r="CV832" s="48"/>
      <c r="CW832" s="48"/>
      <c r="CX832" s="48"/>
      <c r="CY832" s="48"/>
      <c r="CZ832" s="48"/>
      <c r="DA832" s="48"/>
      <c r="DB832" s="48"/>
      <c r="DC832" s="48"/>
      <c r="DH832" s="48"/>
      <c r="DI832" s="48"/>
      <c r="DJ832" s="48"/>
      <c r="DL832" s="48"/>
      <c r="DM832" s="48"/>
      <c r="DO832" s="48"/>
      <c r="DQ832" s="48"/>
      <c r="EG832" s="48"/>
      <c r="FQ832" s="255"/>
      <c r="FR832" s="255"/>
      <c r="HR832" s="255"/>
    </row>
    <row r="833" spans="1:226" ht="12.5">
      <c r="A833" s="118"/>
      <c r="B833" s="118"/>
      <c r="C833" s="118"/>
      <c r="D833" s="118"/>
      <c r="E833" s="11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c r="AX833" s="48"/>
      <c r="AY833" s="48"/>
      <c r="AZ833" s="48"/>
      <c r="BA833" s="48"/>
      <c r="BB833" s="48"/>
      <c r="BC833" s="48"/>
      <c r="BD833" s="48"/>
      <c r="BE833" s="48"/>
      <c r="BF833" s="48"/>
      <c r="BG833" s="48"/>
      <c r="BH833" s="48"/>
      <c r="BI833" s="48"/>
      <c r="BJ833" s="48"/>
      <c r="BK833" s="48"/>
      <c r="BL833" s="48"/>
      <c r="BM833" s="48"/>
      <c r="BN833" s="48"/>
      <c r="BO833" s="48"/>
      <c r="BP833" s="48"/>
      <c r="BQ833" s="48"/>
      <c r="BR833" s="48"/>
      <c r="BS833" s="48"/>
      <c r="BT833" s="48"/>
      <c r="BU833" s="48"/>
      <c r="BV833" s="48"/>
      <c r="BW833" s="48"/>
      <c r="BX833" s="48"/>
      <c r="BY833" s="48"/>
      <c r="BZ833" s="48"/>
      <c r="CA833" s="48"/>
      <c r="CB833" s="48"/>
      <c r="CC833" s="48"/>
      <c r="CD833" s="48"/>
      <c r="CE833" s="48"/>
      <c r="CF833" s="48"/>
      <c r="CG833" s="48"/>
      <c r="CH833" s="48"/>
      <c r="CI833" s="48"/>
      <c r="CJ833" s="48"/>
      <c r="CK833" s="48"/>
      <c r="CL833" s="48"/>
      <c r="CM833" s="48"/>
      <c r="CN833" s="48"/>
      <c r="CO833" s="48"/>
      <c r="CP833" s="48"/>
      <c r="CQ833" s="48"/>
      <c r="CR833" s="48"/>
      <c r="CS833" s="48"/>
      <c r="CT833" s="48"/>
      <c r="CU833" s="48"/>
      <c r="CV833" s="48"/>
      <c r="CW833" s="48"/>
      <c r="CX833" s="48"/>
      <c r="CY833" s="48"/>
      <c r="CZ833" s="48"/>
      <c r="DA833" s="48"/>
      <c r="DB833" s="48"/>
      <c r="DC833" s="48"/>
      <c r="DH833" s="48"/>
      <c r="DI833" s="48"/>
      <c r="DJ833" s="48"/>
      <c r="DL833" s="48"/>
      <c r="DM833" s="48"/>
      <c r="DO833" s="48"/>
      <c r="DQ833" s="48"/>
      <c r="EG833" s="48"/>
      <c r="FQ833" s="255"/>
      <c r="FR833" s="255"/>
      <c r="HR833" s="255"/>
    </row>
    <row r="834" spans="1:226" ht="12.5">
      <c r="A834" s="118"/>
      <c r="B834" s="118"/>
      <c r="C834" s="118"/>
      <c r="D834" s="118"/>
      <c r="E834" s="11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c r="AS834" s="48"/>
      <c r="AT834" s="48"/>
      <c r="AU834" s="48"/>
      <c r="AV834" s="48"/>
      <c r="AW834" s="48"/>
      <c r="AX834" s="48"/>
      <c r="AY834" s="48"/>
      <c r="AZ834" s="48"/>
      <c r="BA834" s="48"/>
      <c r="BB834" s="48"/>
      <c r="BC834" s="48"/>
      <c r="BD834" s="48"/>
      <c r="BE834" s="48"/>
      <c r="BF834" s="48"/>
      <c r="BG834" s="48"/>
      <c r="BH834" s="48"/>
      <c r="BI834" s="48"/>
      <c r="BJ834" s="48"/>
      <c r="BK834" s="48"/>
      <c r="BL834" s="48"/>
      <c r="BM834" s="48"/>
      <c r="BN834" s="48"/>
      <c r="BO834" s="48"/>
      <c r="BP834" s="48"/>
      <c r="BQ834" s="48"/>
      <c r="BR834" s="48"/>
      <c r="BS834" s="48"/>
      <c r="BT834" s="48"/>
      <c r="BU834" s="48"/>
      <c r="BV834" s="48"/>
      <c r="BW834" s="48"/>
      <c r="BX834" s="48"/>
      <c r="BY834" s="48"/>
      <c r="BZ834" s="48"/>
      <c r="CA834" s="48"/>
      <c r="CB834" s="48"/>
      <c r="CC834" s="48"/>
      <c r="CD834" s="48"/>
      <c r="CE834" s="48"/>
      <c r="CF834" s="48"/>
      <c r="CG834" s="48"/>
      <c r="CH834" s="48"/>
      <c r="CI834" s="48"/>
      <c r="CJ834" s="48"/>
      <c r="CK834" s="48"/>
      <c r="CL834" s="48"/>
      <c r="CM834" s="48"/>
      <c r="CN834" s="48"/>
      <c r="CO834" s="48"/>
      <c r="CP834" s="48"/>
      <c r="CQ834" s="48"/>
      <c r="CR834" s="48"/>
      <c r="CS834" s="48"/>
      <c r="CT834" s="48"/>
      <c r="CU834" s="48"/>
      <c r="CV834" s="48"/>
      <c r="CW834" s="48"/>
      <c r="CX834" s="48"/>
      <c r="CY834" s="48"/>
      <c r="CZ834" s="48"/>
      <c r="DA834" s="48"/>
      <c r="DB834" s="48"/>
      <c r="DC834" s="48"/>
      <c r="DH834" s="48"/>
      <c r="DI834" s="48"/>
      <c r="DJ834" s="48"/>
      <c r="DL834" s="48"/>
      <c r="DM834" s="48"/>
      <c r="DO834" s="48"/>
      <c r="DQ834" s="48"/>
      <c r="EG834" s="48"/>
      <c r="FQ834" s="255"/>
      <c r="FR834" s="255"/>
      <c r="HR834" s="255"/>
    </row>
    <row r="835" spans="1:226" ht="12.5">
      <c r="A835" s="118"/>
      <c r="B835" s="118"/>
      <c r="C835" s="118"/>
      <c r="D835" s="118"/>
      <c r="E835" s="11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c r="AX835" s="48"/>
      <c r="AY835" s="48"/>
      <c r="AZ835" s="48"/>
      <c r="BA835" s="48"/>
      <c r="BB835" s="48"/>
      <c r="BC835" s="48"/>
      <c r="BD835" s="48"/>
      <c r="BE835" s="48"/>
      <c r="BF835" s="48"/>
      <c r="BG835" s="48"/>
      <c r="BH835" s="48"/>
      <c r="BI835" s="48"/>
      <c r="BJ835" s="48"/>
      <c r="BK835" s="48"/>
      <c r="BL835" s="48"/>
      <c r="BM835" s="48"/>
      <c r="BN835" s="48"/>
      <c r="BO835" s="48"/>
      <c r="BP835" s="48"/>
      <c r="BQ835" s="48"/>
      <c r="BR835" s="48"/>
      <c r="BS835" s="48"/>
      <c r="BT835" s="48"/>
      <c r="BU835" s="48"/>
      <c r="BV835" s="48"/>
      <c r="BW835" s="48"/>
      <c r="BX835" s="48"/>
      <c r="BY835" s="48"/>
      <c r="BZ835" s="48"/>
      <c r="CA835" s="48"/>
      <c r="CB835" s="48"/>
      <c r="CC835" s="48"/>
      <c r="CD835" s="48"/>
      <c r="CE835" s="48"/>
      <c r="CF835" s="48"/>
      <c r="CG835" s="48"/>
      <c r="CH835" s="48"/>
      <c r="CI835" s="48"/>
      <c r="CJ835" s="48"/>
      <c r="CK835" s="48"/>
      <c r="CL835" s="48"/>
      <c r="CM835" s="48"/>
      <c r="CN835" s="48"/>
      <c r="CO835" s="48"/>
      <c r="CP835" s="48"/>
      <c r="CQ835" s="48"/>
      <c r="CR835" s="48"/>
      <c r="CS835" s="48"/>
      <c r="CT835" s="48"/>
      <c r="CU835" s="48"/>
      <c r="CV835" s="48"/>
      <c r="CW835" s="48"/>
      <c r="CX835" s="48"/>
      <c r="CY835" s="48"/>
      <c r="CZ835" s="48"/>
      <c r="DA835" s="48"/>
      <c r="DB835" s="48"/>
      <c r="DC835" s="48"/>
      <c r="DH835" s="48"/>
      <c r="DI835" s="48"/>
      <c r="DJ835" s="48"/>
      <c r="DL835" s="48"/>
      <c r="DM835" s="48"/>
      <c r="DO835" s="48"/>
      <c r="DQ835" s="48"/>
      <c r="EG835" s="48"/>
      <c r="FQ835" s="255"/>
      <c r="FR835" s="255"/>
      <c r="HR835" s="255"/>
    </row>
    <row r="836" spans="1:226" ht="12.5">
      <c r="A836" s="118"/>
      <c r="B836" s="118"/>
      <c r="C836" s="118"/>
      <c r="D836" s="118"/>
      <c r="E836" s="11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c r="AS836" s="48"/>
      <c r="AT836" s="48"/>
      <c r="AU836" s="48"/>
      <c r="AV836" s="48"/>
      <c r="AW836" s="48"/>
      <c r="AX836" s="48"/>
      <c r="AY836" s="48"/>
      <c r="AZ836" s="48"/>
      <c r="BA836" s="48"/>
      <c r="BB836" s="48"/>
      <c r="BC836" s="48"/>
      <c r="BD836" s="48"/>
      <c r="BE836" s="48"/>
      <c r="BF836" s="48"/>
      <c r="BG836" s="48"/>
      <c r="BH836" s="48"/>
      <c r="BI836" s="48"/>
      <c r="BJ836" s="48"/>
      <c r="BK836" s="48"/>
      <c r="BL836" s="48"/>
      <c r="BM836" s="48"/>
      <c r="BN836" s="48"/>
      <c r="BO836" s="48"/>
      <c r="BP836" s="48"/>
      <c r="BQ836" s="48"/>
      <c r="BR836" s="48"/>
      <c r="BS836" s="48"/>
      <c r="BT836" s="48"/>
      <c r="BU836" s="48"/>
      <c r="BV836" s="48"/>
      <c r="BW836" s="48"/>
      <c r="BX836" s="48"/>
      <c r="BY836" s="48"/>
      <c r="BZ836" s="48"/>
      <c r="CA836" s="48"/>
      <c r="CB836" s="48"/>
      <c r="CC836" s="48"/>
      <c r="CD836" s="48"/>
      <c r="CE836" s="48"/>
      <c r="CF836" s="48"/>
      <c r="CG836" s="48"/>
      <c r="CH836" s="48"/>
      <c r="CI836" s="48"/>
      <c r="CJ836" s="48"/>
      <c r="CK836" s="48"/>
      <c r="CL836" s="48"/>
      <c r="CM836" s="48"/>
      <c r="CN836" s="48"/>
      <c r="CO836" s="48"/>
      <c r="CP836" s="48"/>
      <c r="CQ836" s="48"/>
      <c r="CR836" s="48"/>
      <c r="CS836" s="48"/>
      <c r="CT836" s="48"/>
      <c r="CU836" s="48"/>
      <c r="CV836" s="48"/>
      <c r="CW836" s="48"/>
      <c r="CX836" s="48"/>
      <c r="CY836" s="48"/>
      <c r="CZ836" s="48"/>
      <c r="DA836" s="48"/>
      <c r="DB836" s="48"/>
      <c r="DC836" s="48"/>
      <c r="DH836" s="48"/>
      <c r="DI836" s="48"/>
      <c r="DJ836" s="48"/>
      <c r="DL836" s="48"/>
      <c r="DM836" s="48"/>
      <c r="DO836" s="48"/>
      <c r="DQ836" s="48"/>
      <c r="EG836" s="48"/>
      <c r="FQ836" s="255"/>
      <c r="FR836" s="255"/>
      <c r="HR836" s="255"/>
    </row>
    <row r="837" spans="1:226" ht="12.5">
      <c r="A837" s="118"/>
      <c r="B837" s="118"/>
      <c r="C837" s="118"/>
      <c r="D837" s="118"/>
      <c r="E837" s="11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c r="AX837" s="48"/>
      <c r="AY837" s="48"/>
      <c r="AZ837" s="48"/>
      <c r="BA837" s="48"/>
      <c r="BB837" s="48"/>
      <c r="BC837" s="48"/>
      <c r="BD837" s="48"/>
      <c r="BE837" s="48"/>
      <c r="BF837" s="48"/>
      <c r="BG837" s="48"/>
      <c r="BH837" s="48"/>
      <c r="BI837" s="48"/>
      <c r="BJ837" s="48"/>
      <c r="BK837" s="48"/>
      <c r="BL837" s="48"/>
      <c r="BM837" s="48"/>
      <c r="BN837" s="48"/>
      <c r="BO837" s="48"/>
      <c r="BP837" s="48"/>
      <c r="BQ837" s="48"/>
      <c r="BR837" s="48"/>
      <c r="BS837" s="48"/>
      <c r="BT837" s="48"/>
      <c r="BU837" s="48"/>
      <c r="BV837" s="48"/>
      <c r="BW837" s="48"/>
      <c r="BX837" s="48"/>
      <c r="BY837" s="48"/>
      <c r="BZ837" s="48"/>
      <c r="CA837" s="48"/>
      <c r="CB837" s="48"/>
      <c r="CC837" s="48"/>
      <c r="CD837" s="48"/>
      <c r="CE837" s="48"/>
      <c r="CF837" s="48"/>
      <c r="CG837" s="48"/>
      <c r="CH837" s="48"/>
      <c r="CI837" s="48"/>
      <c r="CJ837" s="48"/>
      <c r="CK837" s="48"/>
      <c r="CL837" s="48"/>
      <c r="CM837" s="48"/>
      <c r="CN837" s="48"/>
      <c r="CO837" s="48"/>
      <c r="CP837" s="48"/>
      <c r="CQ837" s="48"/>
      <c r="CR837" s="48"/>
      <c r="CS837" s="48"/>
      <c r="CT837" s="48"/>
      <c r="CU837" s="48"/>
      <c r="CV837" s="48"/>
      <c r="CW837" s="48"/>
      <c r="CX837" s="48"/>
      <c r="CY837" s="48"/>
      <c r="CZ837" s="48"/>
      <c r="DA837" s="48"/>
      <c r="DB837" s="48"/>
      <c r="DC837" s="48"/>
      <c r="DH837" s="48"/>
      <c r="DI837" s="48"/>
      <c r="DJ837" s="48"/>
      <c r="DL837" s="48"/>
      <c r="DM837" s="48"/>
      <c r="DO837" s="48"/>
      <c r="DQ837" s="48"/>
      <c r="EG837" s="48"/>
      <c r="FQ837" s="255"/>
      <c r="FR837" s="255"/>
      <c r="HR837" s="255"/>
    </row>
    <row r="838" spans="1:226" ht="12.5">
      <c r="A838" s="118"/>
      <c r="B838" s="118"/>
      <c r="C838" s="118"/>
      <c r="D838" s="118"/>
      <c r="E838" s="11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c r="AS838" s="48"/>
      <c r="AT838" s="48"/>
      <c r="AU838" s="48"/>
      <c r="AV838" s="48"/>
      <c r="AW838" s="48"/>
      <c r="AX838" s="48"/>
      <c r="AY838" s="48"/>
      <c r="AZ838" s="48"/>
      <c r="BA838" s="48"/>
      <c r="BB838" s="48"/>
      <c r="BC838" s="48"/>
      <c r="BD838" s="48"/>
      <c r="BE838" s="48"/>
      <c r="BF838" s="48"/>
      <c r="BG838" s="48"/>
      <c r="BH838" s="48"/>
      <c r="BI838" s="48"/>
      <c r="BJ838" s="48"/>
      <c r="BK838" s="48"/>
      <c r="BL838" s="48"/>
      <c r="BM838" s="48"/>
      <c r="BN838" s="48"/>
      <c r="BO838" s="48"/>
      <c r="BP838" s="48"/>
      <c r="BQ838" s="48"/>
      <c r="BR838" s="48"/>
      <c r="BS838" s="48"/>
      <c r="BT838" s="48"/>
      <c r="BU838" s="48"/>
      <c r="BV838" s="48"/>
      <c r="BW838" s="48"/>
      <c r="BX838" s="48"/>
      <c r="BY838" s="48"/>
      <c r="BZ838" s="48"/>
      <c r="CA838" s="48"/>
      <c r="CB838" s="48"/>
      <c r="CC838" s="48"/>
      <c r="CD838" s="48"/>
      <c r="CE838" s="48"/>
      <c r="CF838" s="48"/>
      <c r="CG838" s="48"/>
      <c r="CH838" s="48"/>
      <c r="CI838" s="48"/>
      <c r="CJ838" s="48"/>
      <c r="CK838" s="48"/>
      <c r="CL838" s="48"/>
      <c r="CM838" s="48"/>
      <c r="CN838" s="48"/>
      <c r="CO838" s="48"/>
      <c r="CP838" s="48"/>
      <c r="CQ838" s="48"/>
      <c r="CR838" s="48"/>
      <c r="CS838" s="48"/>
      <c r="CT838" s="48"/>
      <c r="CU838" s="48"/>
      <c r="CV838" s="48"/>
      <c r="CW838" s="48"/>
      <c r="CX838" s="48"/>
      <c r="CY838" s="48"/>
      <c r="CZ838" s="48"/>
      <c r="DA838" s="48"/>
      <c r="DB838" s="48"/>
      <c r="DC838" s="48"/>
      <c r="DH838" s="48"/>
      <c r="DI838" s="48"/>
      <c r="DJ838" s="48"/>
      <c r="DL838" s="48"/>
      <c r="DM838" s="48"/>
      <c r="DO838" s="48"/>
      <c r="DQ838" s="48"/>
      <c r="EG838" s="48"/>
      <c r="FQ838" s="255"/>
      <c r="FR838" s="255"/>
      <c r="HR838" s="255"/>
    </row>
    <row r="839" spans="1:226" ht="12.5">
      <c r="A839" s="118"/>
      <c r="B839" s="118"/>
      <c r="C839" s="118"/>
      <c r="D839" s="118"/>
      <c r="E839" s="11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c r="AX839" s="48"/>
      <c r="AY839" s="48"/>
      <c r="AZ839" s="48"/>
      <c r="BA839" s="48"/>
      <c r="BB839" s="48"/>
      <c r="BC839" s="48"/>
      <c r="BD839" s="48"/>
      <c r="BE839" s="48"/>
      <c r="BF839" s="48"/>
      <c r="BG839" s="48"/>
      <c r="BH839" s="48"/>
      <c r="BI839" s="48"/>
      <c r="BJ839" s="48"/>
      <c r="BK839" s="48"/>
      <c r="BL839" s="48"/>
      <c r="BM839" s="48"/>
      <c r="BN839" s="48"/>
      <c r="BO839" s="48"/>
      <c r="BP839" s="48"/>
      <c r="BQ839" s="48"/>
      <c r="BR839" s="48"/>
      <c r="BS839" s="48"/>
      <c r="BT839" s="48"/>
      <c r="BU839" s="48"/>
      <c r="BV839" s="48"/>
      <c r="BW839" s="48"/>
      <c r="BX839" s="48"/>
      <c r="BY839" s="48"/>
      <c r="BZ839" s="48"/>
      <c r="CA839" s="48"/>
      <c r="CB839" s="48"/>
      <c r="CC839" s="48"/>
      <c r="CD839" s="48"/>
      <c r="CE839" s="48"/>
      <c r="CF839" s="48"/>
      <c r="CG839" s="48"/>
      <c r="CH839" s="48"/>
      <c r="CI839" s="48"/>
      <c r="CJ839" s="48"/>
      <c r="CK839" s="48"/>
      <c r="CL839" s="48"/>
      <c r="CM839" s="48"/>
      <c r="CN839" s="48"/>
      <c r="CO839" s="48"/>
      <c r="CP839" s="48"/>
      <c r="CQ839" s="48"/>
      <c r="CR839" s="48"/>
      <c r="CS839" s="48"/>
      <c r="CT839" s="48"/>
      <c r="CU839" s="48"/>
      <c r="CV839" s="48"/>
      <c r="CW839" s="48"/>
      <c r="CX839" s="48"/>
      <c r="CY839" s="48"/>
      <c r="CZ839" s="48"/>
      <c r="DA839" s="48"/>
      <c r="DB839" s="48"/>
      <c r="DC839" s="48"/>
      <c r="DH839" s="48"/>
      <c r="DI839" s="48"/>
      <c r="DJ839" s="48"/>
      <c r="DL839" s="48"/>
      <c r="DM839" s="48"/>
      <c r="DO839" s="48"/>
      <c r="DQ839" s="48"/>
      <c r="EG839" s="48"/>
      <c r="FQ839" s="255"/>
      <c r="FR839" s="255"/>
      <c r="HR839" s="255"/>
    </row>
    <row r="840" spans="1:226" ht="12.5">
      <c r="A840" s="118"/>
      <c r="B840" s="118"/>
      <c r="C840" s="118"/>
      <c r="D840" s="118"/>
      <c r="E840" s="11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c r="AS840" s="48"/>
      <c r="AT840" s="48"/>
      <c r="AU840" s="48"/>
      <c r="AV840" s="48"/>
      <c r="AW840" s="48"/>
      <c r="AX840" s="48"/>
      <c r="AY840" s="48"/>
      <c r="AZ840" s="48"/>
      <c r="BA840" s="48"/>
      <c r="BB840" s="48"/>
      <c r="BC840" s="48"/>
      <c r="BD840" s="48"/>
      <c r="BE840" s="48"/>
      <c r="BF840" s="48"/>
      <c r="BG840" s="48"/>
      <c r="BH840" s="48"/>
      <c r="BI840" s="48"/>
      <c r="BJ840" s="48"/>
      <c r="BK840" s="48"/>
      <c r="BL840" s="48"/>
      <c r="BM840" s="48"/>
      <c r="BN840" s="48"/>
      <c r="BO840" s="48"/>
      <c r="BP840" s="48"/>
      <c r="BQ840" s="48"/>
      <c r="BR840" s="48"/>
      <c r="BS840" s="48"/>
      <c r="BT840" s="48"/>
      <c r="BU840" s="48"/>
      <c r="BV840" s="48"/>
      <c r="BW840" s="48"/>
      <c r="BX840" s="48"/>
      <c r="BY840" s="48"/>
      <c r="BZ840" s="48"/>
      <c r="CA840" s="48"/>
      <c r="CB840" s="48"/>
      <c r="CC840" s="48"/>
      <c r="CD840" s="48"/>
      <c r="CE840" s="48"/>
      <c r="CF840" s="48"/>
      <c r="CG840" s="48"/>
      <c r="CH840" s="48"/>
      <c r="CI840" s="48"/>
      <c r="CJ840" s="48"/>
      <c r="CK840" s="48"/>
      <c r="CL840" s="48"/>
      <c r="CM840" s="48"/>
      <c r="CN840" s="48"/>
      <c r="CO840" s="48"/>
      <c r="CP840" s="48"/>
      <c r="CQ840" s="48"/>
      <c r="CR840" s="48"/>
      <c r="CS840" s="48"/>
      <c r="CT840" s="48"/>
      <c r="CU840" s="48"/>
      <c r="CV840" s="48"/>
      <c r="CW840" s="48"/>
      <c r="CX840" s="48"/>
      <c r="CY840" s="48"/>
      <c r="CZ840" s="48"/>
      <c r="DA840" s="48"/>
      <c r="DB840" s="48"/>
      <c r="DC840" s="48"/>
      <c r="DH840" s="48"/>
      <c r="DI840" s="48"/>
      <c r="DJ840" s="48"/>
      <c r="DL840" s="48"/>
      <c r="DM840" s="48"/>
      <c r="DO840" s="48"/>
      <c r="DQ840" s="48"/>
      <c r="EG840" s="48"/>
      <c r="FQ840" s="255"/>
      <c r="FR840" s="255"/>
      <c r="HR840" s="255"/>
    </row>
    <row r="841" spans="1:226" ht="12.5">
      <c r="A841" s="118"/>
      <c r="B841" s="118"/>
      <c r="C841" s="118"/>
      <c r="D841" s="118"/>
      <c r="E841" s="11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c r="AX841" s="48"/>
      <c r="AY841" s="48"/>
      <c r="AZ841" s="48"/>
      <c r="BA841" s="48"/>
      <c r="BB841" s="48"/>
      <c r="BC841" s="48"/>
      <c r="BD841" s="48"/>
      <c r="BE841" s="48"/>
      <c r="BF841" s="48"/>
      <c r="BG841" s="48"/>
      <c r="BH841" s="48"/>
      <c r="BI841" s="48"/>
      <c r="BJ841" s="48"/>
      <c r="BK841" s="48"/>
      <c r="BL841" s="48"/>
      <c r="BM841" s="48"/>
      <c r="BN841" s="48"/>
      <c r="BO841" s="48"/>
      <c r="BP841" s="48"/>
      <c r="BQ841" s="48"/>
      <c r="BR841" s="48"/>
      <c r="BS841" s="48"/>
      <c r="BT841" s="48"/>
      <c r="BU841" s="48"/>
      <c r="BV841" s="48"/>
      <c r="BW841" s="48"/>
      <c r="BX841" s="48"/>
      <c r="BY841" s="48"/>
      <c r="BZ841" s="48"/>
      <c r="CA841" s="48"/>
      <c r="CB841" s="48"/>
      <c r="CC841" s="48"/>
      <c r="CD841" s="48"/>
      <c r="CE841" s="48"/>
      <c r="CF841" s="48"/>
      <c r="CG841" s="48"/>
      <c r="CH841" s="48"/>
      <c r="CI841" s="48"/>
      <c r="CJ841" s="48"/>
      <c r="CK841" s="48"/>
      <c r="CL841" s="48"/>
      <c r="CM841" s="48"/>
      <c r="CN841" s="48"/>
      <c r="CO841" s="48"/>
      <c r="CP841" s="48"/>
      <c r="CQ841" s="48"/>
      <c r="CR841" s="48"/>
      <c r="CS841" s="48"/>
      <c r="CT841" s="48"/>
      <c r="CU841" s="48"/>
      <c r="CV841" s="48"/>
      <c r="CW841" s="48"/>
      <c r="CX841" s="48"/>
      <c r="CY841" s="48"/>
      <c r="CZ841" s="48"/>
      <c r="DA841" s="48"/>
      <c r="DB841" s="48"/>
      <c r="DC841" s="48"/>
      <c r="DH841" s="48"/>
      <c r="DI841" s="48"/>
      <c r="DJ841" s="48"/>
      <c r="DL841" s="48"/>
      <c r="DM841" s="48"/>
      <c r="DO841" s="48"/>
      <c r="DQ841" s="48"/>
      <c r="EG841" s="48"/>
      <c r="FQ841" s="255"/>
      <c r="FR841" s="255"/>
      <c r="HR841" s="255"/>
    </row>
    <row r="842" spans="1:226" ht="12.5">
      <c r="A842" s="118"/>
      <c r="B842" s="118"/>
      <c r="C842" s="118"/>
      <c r="D842" s="118"/>
      <c r="E842" s="11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c r="AS842" s="48"/>
      <c r="AT842" s="48"/>
      <c r="AU842" s="48"/>
      <c r="AV842" s="48"/>
      <c r="AW842" s="48"/>
      <c r="AX842" s="48"/>
      <c r="AY842" s="48"/>
      <c r="AZ842" s="48"/>
      <c r="BA842" s="48"/>
      <c r="BB842" s="48"/>
      <c r="BC842" s="48"/>
      <c r="BD842" s="48"/>
      <c r="BE842" s="48"/>
      <c r="BF842" s="48"/>
      <c r="BG842" s="48"/>
      <c r="BH842" s="48"/>
      <c r="BI842" s="48"/>
      <c r="BJ842" s="48"/>
      <c r="BK842" s="48"/>
      <c r="BL842" s="48"/>
      <c r="BM842" s="48"/>
      <c r="BN842" s="48"/>
      <c r="BO842" s="48"/>
      <c r="BP842" s="48"/>
      <c r="BQ842" s="48"/>
      <c r="BR842" s="48"/>
      <c r="BS842" s="48"/>
      <c r="BT842" s="48"/>
      <c r="BU842" s="48"/>
      <c r="BV842" s="48"/>
      <c r="BW842" s="48"/>
      <c r="BX842" s="48"/>
      <c r="BY842" s="48"/>
      <c r="BZ842" s="48"/>
      <c r="CA842" s="48"/>
      <c r="CB842" s="48"/>
      <c r="CC842" s="48"/>
      <c r="CD842" s="48"/>
      <c r="CE842" s="48"/>
      <c r="CF842" s="48"/>
      <c r="CG842" s="48"/>
      <c r="CH842" s="48"/>
      <c r="CI842" s="48"/>
      <c r="CJ842" s="48"/>
      <c r="CK842" s="48"/>
      <c r="CL842" s="48"/>
      <c r="CM842" s="48"/>
      <c r="CN842" s="48"/>
      <c r="CO842" s="48"/>
      <c r="CP842" s="48"/>
      <c r="CQ842" s="48"/>
      <c r="CR842" s="48"/>
      <c r="CS842" s="48"/>
      <c r="CT842" s="48"/>
      <c r="CU842" s="48"/>
      <c r="CV842" s="48"/>
      <c r="CW842" s="48"/>
      <c r="CX842" s="48"/>
      <c r="CY842" s="48"/>
      <c r="CZ842" s="48"/>
      <c r="DA842" s="48"/>
      <c r="DB842" s="48"/>
      <c r="DC842" s="48"/>
      <c r="DH842" s="48"/>
      <c r="DI842" s="48"/>
      <c r="DJ842" s="48"/>
      <c r="DL842" s="48"/>
      <c r="DM842" s="48"/>
      <c r="DO842" s="48"/>
      <c r="DQ842" s="48"/>
      <c r="EG842" s="48"/>
      <c r="FQ842" s="255"/>
      <c r="FR842" s="255"/>
      <c r="HR842" s="255"/>
    </row>
    <row r="843" spans="1:226" ht="12.5">
      <c r="A843" s="118"/>
      <c r="B843" s="118"/>
      <c r="C843" s="118"/>
      <c r="D843" s="118"/>
      <c r="E843" s="11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c r="AX843" s="48"/>
      <c r="AY843" s="48"/>
      <c r="AZ843" s="48"/>
      <c r="BA843" s="48"/>
      <c r="BB843" s="48"/>
      <c r="BC843" s="48"/>
      <c r="BD843" s="48"/>
      <c r="BE843" s="48"/>
      <c r="BF843" s="48"/>
      <c r="BG843" s="48"/>
      <c r="BH843" s="48"/>
      <c r="BI843" s="48"/>
      <c r="BJ843" s="48"/>
      <c r="BK843" s="48"/>
      <c r="BL843" s="48"/>
      <c r="BM843" s="48"/>
      <c r="BN843" s="48"/>
      <c r="BO843" s="48"/>
      <c r="BP843" s="48"/>
      <c r="BQ843" s="48"/>
      <c r="BR843" s="48"/>
      <c r="BS843" s="48"/>
      <c r="BT843" s="48"/>
      <c r="BU843" s="48"/>
      <c r="BV843" s="48"/>
      <c r="BW843" s="48"/>
      <c r="BX843" s="48"/>
      <c r="BY843" s="48"/>
      <c r="BZ843" s="48"/>
      <c r="CA843" s="48"/>
      <c r="CB843" s="48"/>
      <c r="CC843" s="48"/>
      <c r="CD843" s="48"/>
      <c r="CE843" s="48"/>
      <c r="CF843" s="48"/>
      <c r="CG843" s="48"/>
      <c r="CH843" s="48"/>
      <c r="CI843" s="48"/>
      <c r="CJ843" s="48"/>
      <c r="CK843" s="48"/>
      <c r="CL843" s="48"/>
      <c r="CM843" s="48"/>
      <c r="CN843" s="48"/>
      <c r="CO843" s="48"/>
      <c r="CP843" s="48"/>
      <c r="CQ843" s="48"/>
      <c r="CR843" s="48"/>
      <c r="CS843" s="48"/>
      <c r="CT843" s="48"/>
      <c r="CU843" s="48"/>
      <c r="CV843" s="48"/>
      <c r="CW843" s="48"/>
      <c r="CX843" s="48"/>
      <c r="CY843" s="48"/>
      <c r="CZ843" s="48"/>
      <c r="DA843" s="48"/>
      <c r="DB843" s="48"/>
      <c r="DC843" s="48"/>
      <c r="DH843" s="48"/>
      <c r="DI843" s="48"/>
      <c r="DJ843" s="48"/>
      <c r="DL843" s="48"/>
      <c r="DM843" s="48"/>
      <c r="DO843" s="48"/>
      <c r="DQ843" s="48"/>
      <c r="EG843" s="48"/>
      <c r="FQ843" s="255"/>
      <c r="FR843" s="255"/>
      <c r="HR843" s="255"/>
    </row>
    <row r="844" spans="1:226" ht="12.5">
      <c r="A844" s="118"/>
      <c r="B844" s="118"/>
      <c r="C844" s="118"/>
      <c r="D844" s="118"/>
      <c r="E844" s="11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c r="AS844" s="48"/>
      <c r="AT844" s="48"/>
      <c r="AU844" s="48"/>
      <c r="AV844" s="48"/>
      <c r="AW844" s="48"/>
      <c r="AX844" s="48"/>
      <c r="AY844" s="48"/>
      <c r="AZ844" s="48"/>
      <c r="BA844" s="48"/>
      <c r="BB844" s="48"/>
      <c r="BC844" s="48"/>
      <c r="BD844" s="48"/>
      <c r="BE844" s="48"/>
      <c r="BF844" s="48"/>
      <c r="BG844" s="48"/>
      <c r="BH844" s="48"/>
      <c r="BI844" s="48"/>
      <c r="BJ844" s="48"/>
      <c r="BK844" s="48"/>
      <c r="BL844" s="48"/>
      <c r="BM844" s="48"/>
      <c r="BN844" s="48"/>
      <c r="BO844" s="48"/>
      <c r="BP844" s="48"/>
      <c r="BQ844" s="48"/>
      <c r="BR844" s="48"/>
      <c r="BS844" s="48"/>
      <c r="BT844" s="48"/>
      <c r="BU844" s="48"/>
      <c r="BV844" s="48"/>
      <c r="BW844" s="48"/>
      <c r="BX844" s="48"/>
      <c r="BY844" s="48"/>
      <c r="BZ844" s="48"/>
      <c r="CA844" s="48"/>
      <c r="CB844" s="48"/>
      <c r="CC844" s="48"/>
      <c r="CD844" s="48"/>
      <c r="CE844" s="48"/>
      <c r="CF844" s="48"/>
      <c r="CG844" s="48"/>
      <c r="CH844" s="48"/>
      <c r="CI844" s="48"/>
      <c r="CJ844" s="48"/>
      <c r="CK844" s="48"/>
      <c r="CL844" s="48"/>
      <c r="CM844" s="48"/>
      <c r="CN844" s="48"/>
      <c r="CO844" s="48"/>
      <c r="CP844" s="48"/>
      <c r="CQ844" s="48"/>
      <c r="CR844" s="48"/>
      <c r="CS844" s="48"/>
      <c r="CT844" s="48"/>
      <c r="CU844" s="48"/>
      <c r="CV844" s="48"/>
      <c r="CW844" s="48"/>
      <c r="CX844" s="48"/>
      <c r="CY844" s="48"/>
      <c r="CZ844" s="48"/>
      <c r="DA844" s="48"/>
      <c r="DB844" s="48"/>
      <c r="DC844" s="48"/>
      <c r="DH844" s="48"/>
      <c r="DI844" s="48"/>
      <c r="DJ844" s="48"/>
      <c r="DL844" s="48"/>
      <c r="DM844" s="48"/>
      <c r="DO844" s="48"/>
      <c r="DQ844" s="48"/>
      <c r="EG844" s="48"/>
      <c r="FQ844" s="255"/>
      <c r="FR844" s="255"/>
      <c r="HR844" s="255"/>
    </row>
    <row r="845" spans="1:226" ht="12.5">
      <c r="A845" s="118"/>
      <c r="B845" s="118"/>
      <c r="C845" s="118"/>
      <c r="D845" s="118"/>
      <c r="E845" s="11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c r="AX845" s="48"/>
      <c r="AY845" s="48"/>
      <c r="AZ845" s="48"/>
      <c r="BA845" s="48"/>
      <c r="BB845" s="48"/>
      <c r="BC845" s="48"/>
      <c r="BD845" s="48"/>
      <c r="BE845" s="48"/>
      <c r="BF845" s="48"/>
      <c r="BG845" s="48"/>
      <c r="BH845" s="48"/>
      <c r="BI845" s="48"/>
      <c r="BJ845" s="48"/>
      <c r="BK845" s="48"/>
      <c r="BL845" s="48"/>
      <c r="BM845" s="48"/>
      <c r="BN845" s="48"/>
      <c r="BO845" s="48"/>
      <c r="BP845" s="48"/>
      <c r="BQ845" s="48"/>
      <c r="BR845" s="48"/>
      <c r="BS845" s="48"/>
      <c r="BT845" s="48"/>
      <c r="BU845" s="48"/>
      <c r="BV845" s="48"/>
      <c r="BW845" s="48"/>
      <c r="BX845" s="48"/>
      <c r="BY845" s="48"/>
      <c r="BZ845" s="48"/>
      <c r="CA845" s="48"/>
      <c r="CB845" s="48"/>
      <c r="CC845" s="48"/>
      <c r="CD845" s="48"/>
      <c r="CE845" s="48"/>
      <c r="CF845" s="48"/>
      <c r="CG845" s="48"/>
      <c r="CH845" s="48"/>
      <c r="CI845" s="48"/>
      <c r="CJ845" s="48"/>
      <c r="CK845" s="48"/>
      <c r="CL845" s="48"/>
      <c r="CM845" s="48"/>
      <c r="CN845" s="48"/>
      <c r="CO845" s="48"/>
      <c r="CP845" s="48"/>
      <c r="CQ845" s="48"/>
      <c r="CR845" s="48"/>
      <c r="CS845" s="48"/>
      <c r="CT845" s="48"/>
      <c r="CU845" s="48"/>
      <c r="CV845" s="48"/>
      <c r="CW845" s="48"/>
      <c r="CX845" s="48"/>
      <c r="CY845" s="48"/>
      <c r="CZ845" s="48"/>
      <c r="DA845" s="48"/>
      <c r="DB845" s="48"/>
      <c r="DC845" s="48"/>
      <c r="DH845" s="48"/>
      <c r="DI845" s="48"/>
      <c r="DJ845" s="48"/>
      <c r="DL845" s="48"/>
      <c r="DM845" s="48"/>
      <c r="DO845" s="48"/>
      <c r="DQ845" s="48"/>
      <c r="EG845" s="48"/>
      <c r="FQ845" s="255"/>
      <c r="FR845" s="255"/>
      <c r="HR845" s="255"/>
    </row>
    <row r="846" spans="1:226" ht="12.5">
      <c r="A846" s="118"/>
      <c r="B846" s="118"/>
      <c r="C846" s="118"/>
      <c r="D846" s="118"/>
      <c r="E846" s="11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c r="AS846" s="48"/>
      <c r="AT846" s="48"/>
      <c r="AU846" s="48"/>
      <c r="AV846" s="48"/>
      <c r="AW846" s="48"/>
      <c r="AX846" s="48"/>
      <c r="AY846" s="48"/>
      <c r="AZ846" s="48"/>
      <c r="BA846" s="48"/>
      <c r="BB846" s="48"/>
      <c r="BC846" s="48"/>
      <c r="BD846" s="48"/>
      <c r="BE846" s="48"/>
      <c r="BF846" s="48"/>
      <c r="BG846" s="48"/>
      <c r="BH846" s="48"/>
      <c r="BI846" s="48"/>
      <c r="BJ846" s="48"/>
      <c r="BK846" s="48"/>
      <c r="BL846" s="48"/>
      <c r="BM846" s="48"/>
      <c r="BN846" s="48"/>
      <c r="BO846" s="48"/>
      <c r="BP846" s="48"/>
      <c r="BQ846" s="48"/>
      <c r="BR846" s="48"/>
      <c r="BS846" s="48"/>
      <c r="BT846" s="48"/>
      <c r="BU846" s="48"/>
      <c r="BV846" s="48"/>
      <c r="BW846" s="48"/>
      <c r="BX846" s="48"/>
      <c r="BY846" s="48"/>
      <c r="BZ846" s="48"/>
      <c r="CA846" s="48"/>
      <c r="CB846" s="48"/>
      <c r="CC846" s="48"/>
      <c r="CD846" s="48"/>
      <c r="CE846" s="48"/>
      <c r="CF846" s="48"/>
      <c r="CG846" s="48"/>
      <c r="CH846" s="48"/>
      <c r="CI846" s="48"/>
      <c r="CJ846" s="48"/>
      <c r="CK846" s="48"/>
      <c r="CL846" s="48"/>
      <c r="CM846" s="48"/>
      <c r="CN846" s="48"/>
      <c r="CO846" s="48"/>
      <c r="CP846" s="48"/>
      <c r="CQ846" s="48"/>
      <c r="CR846" s="48"/>
      <c r="CS846" s="48"/>
      <c r="CT846" s="48"/>
      <c r="CU846" s="48"/>
      <c r="CV846" s="48"/>
      <c r="CW846" s="48"/>
      <c r="CX846" s="48"/>
      <c r="CY846" s="48"/>
      <c r="CZ846" s="48"/>
      <c r="DA846" s="48"/>
      <c r="DB846" s="48"/>
      <c r="DC846" s="48"/>
      <c r="DH846" s="48"/>
      <c r="DI846" s="48"/>
      <c r="DJ846" s="48"/>
      <c r="DL846" s="48"/>
      <c r="DM846" s="48"/>
      <c r="DO846" s="48"/>
      <c r="DQ846" s="48"/>
      <c r="EG846" s="48"/>
      <c r="FQ846" s="255"/>
      <c r="FR846" s="255"/>
      <c r="HR846" s="255"/>
    </row>
    <row r="847" spans="1:226" ht="12.5">
      <c r="A847" s="118"/>
      <c r="B847" s="118"/>
      <c r="C847" s="118"/>
      <c r="D847" s="118"/>
      <c r="E847" s="11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c r="AX847" s="48"/>
      <c r="AY847" s="48"/>
      <c r="AZ847" s="48"/>
      <c r="BA847" s="48"/>
      <c r="BB847" s="48"/>
      <c r="BC847" s="48"/>
      <c r="BD847" s="48"/>
      <c r="BE847" s="48"/>
      <c r="BF847" s="48"/>
      <c r="BG847" s="48"/>
      <c r="BH847" s="48"/>
      <c r="BI847" s="48"/>
      <c r="BJ847" s="48"/>
      <c r="BK847" s="48"/>
      <c r="BL847" s="48"/>
      <c r="BM847" s="48"/>
      <c r="BN847" s="48"/>
      <c r="BO847" s="48"/>
      <c r="BP847" s="48"/>
      <c r="BQ847" s="48"/>
      <c r="BR847" s="48"/>
      <c r="BS847" s="48"/>
      <c r="BT847" s="48"/>
      <c r="BU847" s="48"/>
      <c r="BV847" s="48"/>
      <c r="BW847" s="48"/>
      <c r="BX847" s="48"/>
      <c r="BY847" s="48"/>
      <c r="BZ847" s="48"/>
      <c r="CA847" s="48"/>
      <c r="CB847" s="48"/>
      <c r="CC847" s="48"/>
      <c r="CD847" s="48"/>
      <c r="CE847" s="48"/>
      <c r="CF847" s="48"/>
      <c r="CG847" s="48"/>
      <c r="CH847" s="48"/>
      <c r="CI847" s="48"/>
      <c r="CJ847" s="48"/>
      <c r="CK847" s="48"/>
      <c r="CL847" s="48"/>
      <c r="CM847" s="48"/>
      <c r="CN847" s="48"/>
      <c r="CO847" s="48"/>
      <c r="CP847" s="48"/>
      <c r="CQ847" s="48"/>
      <c r="CR847" s="48"/>
      <c r="CS847" s="48"/>
      <c r="CT847" s="48"/>
      <c r="CU847" s="48"/>
      <c r="CV847" s="48"/>
      <c r="CW847" s="48"/>
      <c r="CX847" s="48"/>
      <c r="CY847" s="48"/>
      <c r="CZ847" s="48"/>
      <c r="DA847" s="48"/>
      <c r="DB847" s="48"/>
      <c r="DC847" s="48"/>
      <c r="DH847" s="48"/>
      <c r="DI847" s="48"/>
      <c r="DJ847" s="48"/>
      <c r="DL847" s="48"/>
      <c r="DM847" s="48"/>
      <c r="DO847" s="48"/>
      <c r="DQ847" s="48"/>
      <c r="EG847" s="48"/>
      <c r="FQ847" s="255"/>
      <c r="FR847" s="255"/>
      <c r="HR847" s="255"/>
    </row>
    <row r="848" spans="1:226" ht="12.5">
      <c r="A848" s="118"/>
      <c r="B848" s="118"/>
      <c r="C848" s="118"/>
      <c r="D848" s="118"/>
      <c r="E848" s="11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c r="AS848" s="48"/>
      <c r="AT848" s="48"/>
      <c r="AU848" s="48"/>
      <c r="AV848" s="48"/>
      <c r="AW848" s="48"/>
      <c r="AX848" s="48"/>
      <c r="AY848" s="48"/>
      <c r="AZ848" s="48"/>
      <c r="BA848" s="48"/>
      <c r="BB848" s="48"/>
      <c r="BC848" s="48"/>
      <c r="BD848" s="48"/>
      <c r="BE848" s="48"/>
      <c r="BF848" s="48"/>
      <c r="BG848" s="48"/>
      <c r="BH848" s="48"/>
      <c r="BI848" s="48"/>
      <c r="BJ848" s="48"/>
      <c r="BK848" s="48"/>
      <c r="BL848" s="48"/>
      <c r="BM848" s="48"/>
      <c r="BN848" s="48"/>
      <c r="BO848" s="48"/>
      <c r="BP848" s="48"/>
      <c r="BQ848" s="48"/>
      <c r="BR848" s="48"/>
      <c r="BS848" s="48"/>
      <c r="BT848" s="48"/>
      <c r="BU848" s="48"/>
      <c r="BV848" s="48"/>
      <c r="BW848" s="48"/>
      <c r="BX848" s="48"/>
      <c r="BY848" s="48"/>
      <c r="BZ848" s="48"/>
      <c r="CA848" s="48"/>
      <c r="CB848" s="48"/>
      <c r="CC848" s="48"/>
      <c r="CD848" s="48"/>
      <c r="CE848" s="48"/>
      <c r="CF848" s="48"/>
      <c r="CG848" s="48"/>
      <c r="CH848" s="48"/>
      <c r="CI848" s="48"/>
      <c r="CJ848" s="48"/>
      <c r="CK848" s="48"/>
      <c r="CL848" s="48"/>
      <c r="CM848" s="48"/>
      <c r="CN848" s="48"/>
      <c r="CO848" s="48"/>
      <c r="CP848" s="48"/>
      <c r="CQ848" s="48"/>
      <c r="CR848" s="48"/>
      <c r="CS848" s="48"/>
      <c r="CT848" s="48"/>
      <c r="CU848" s="48"/>
      <c r="CV848" s="48"/>
      <c r="CW848" s="48"/>
      <c r="CX848" s="48"/>
      <c r="CY848" s="48"/>
      <c r="CZ848" s="48"/>
      <c r="DA848" s="48"/>
      <c r="DB848" s="48"/>
      <c r="DC848" s="48"/>
      <c r="DH848" s="48"/>
      <c r="DI848" s="48"/>
      <c r="DJ848" s="48"/>
      <c r="DL848" s="48"/>
      <c r="DM848" s="48"/>
      <c r="DO848" s="48"/>
      <c r="DQ848" s="48"/>
      <c r="EG848" s="48"/>
      <c r="FQ848" s="255"/>
      <c r="FR848" s="255"/>
      <c r="HR848" s="255"/>
    </row>
    <row r="849" spans="1:226" ht="12.5">
      <c r="A849" s="118"/>
      <c r="B849" s="118"/>
      <c r="C849" s="118"/>
      <c r="D849" s="118"/>
      <c r="E849" s="11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c r="AX849" s="48"/>
      <c r="AY849" s="48"/>
      <c r="AZ849" s="48"/>
      <c r="BA849" s="48"/>
      <c r="BB849" s="48"/>
      <c r="BC849" s="48"/>
      <c r="BD849" s="48"/>
      <c r="BE849" s="48"/>
      <c r="BF849" s="48"/>
      <c r="BG849" s="48"/>
      <c r="BH849" s="48"/>
      <c r="BI849" s="48"/>
      <c r="BJ849" s="48"/>
      <c r="BK849" s="48"/>
      <c r="BL849" s="48"/>
      <c r="BM849" s="48"/>
      <c r="BN849" s="48"/>
      <c r="BO849" s="48"/>
      <c r="BP849" s="48"/>
      <c r="BQ849" s="48"/>
      <c r="BR849" s="48"/>
      <c r="BS849" s="48"/>
      <c r="BT849" s="48"/>
      <c r="BU849" s="48"/>
      <c r="BV849" s="48"/>
      <c r="BW849" s="48"/>
      <c r="BX849" s="48"/>
      <c r="BY849" s="48"/>
      <c r="BZ849" s="48"/>
      <c r="CA849" s="48"/>
      <c r="CB849" s="48"/>
      <c r="CC849" s="48"/>
      <c r="CD849" s="48"/>
      <c r="CE849" s="48"/>
      <c r="CF849" s="48"/>
      <c r="CG849" s="48"/>
      <c r="CH849" s="48"/>
      <c r="CI849" s="48"/>
      <c r="CJ849" s="48"/>
      <c r="CK849" s="48"/>
      <c r="CL849" s="48"/>
      <c r="CM849" s="48"/>
      <c r="CN849" s="48"/>
      <c r="CO849" s="48"/>
      <c r="CP849" s="48"/>
      <c r="CQ849" s="48"/>
      <c r="CR849" s="48"/>
      <c r="CS849" s="48"/>
      <c r="CT849" s="48"/>
      <c r="CU849" s="48"/>
      <c r="CV849" s="48"/>
      <c r="CW849" s="48"/>
      <c r="CX849" s="48"/>
      <c r="CY849" s="48"/>
      <c r="CZ849" s="48"/>
      <c r="DA849" s="48"/>
      <c r="DB849" s="48"/>
      <c r="DC849" s="48"/>
      <c r="DH849" s="48"/>
      <c r="DI849" s="48"/>
      <c r="DJ849" s="48"/>
      <c r="DL849" s="48"/>
      <c r="DM849" s="48"/>
      <c r="DO849" s="48"/>
      <c r="DQ849" s="48"/>
      <c r="EG849" s="48"/>
      <c r="FQ849" s="255"/>
      <c r="FR849" s="255"/>
      <c r="HR849" s="255"/>
    </row>
    <row r="850" spans="1:226" ht="12.5">
      <c r="A850" s="118"/>
      <c r="B850" s="118"/>
      <c r="C850" s="118"/>
      <c r="D850" s="118"/>
      <c r="E850" s="11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c r="AX850" s="48"/>
      <c r="AY850" s="48"/>
      <c r="AZ850" s="48"/>
      <c r="BA850" s="48"/>
      <c r="BB850" s="48"/>
      <c r="BC850" s="48"/>
      <c r="BD850" s="48"/>
      <c r="BE850" s="48"/>
      <c r="BF850" s="48"/>
      <c r="BG850" s="48"/>
      <c r="BH850" s="48"/>
      <c r="BI850" s="48"/>
      <c r="BJ850" s="48"/>
      <c r="BK850" s="48"/>
      <c r="BL850" s="48"/>
      <c r="BM850" s="48"/>
      <c r="BN850" s="48"/>
      <c r="BO850" s="48"/>
      <c r="BP850" s="48"/>
      <c r="BQ850" s="48"/>
      <c r="BR850" s="48"/>
      <c r="BS850" s="48"/>
      <c r="BT850" s="48"/>
      <c r="BU850" s="48"/>
      <c r="BV850" s="48"/>
      <c r="BW850" s="48"/>
      <c r="BX850" s="48"/>
      <c r="BY850" s="48"/>
      <c r="BZ850" s="48"/>
      <c r="CA850" s="48"/>
      <c r="CB850" s="48"/>
      <c r="CC850" s="48"/>
      <c r="CD850" s="48"/>
      <c r="CE850" s="48"/>
      <c r="CF850" s="48"/>
      <c r="CG850" s="48"/>
      <c r="CH850" s="48"/>
      <c r="CI850" s="48"/>
      <c r="CJ850" s="48"/>
      <c r="CK850" s="48"/>
      <c r="CL850" s="48"/>
      <c r="CM850" s="48"/>
      <c r="CN850" s="48"/>
      <c r="CO850" s="48"/>
      <c r="CP850" s="48"/>
      <c r="CQ850" s="48"/>
      <c r="CR850" s="48"/>
      <c r="CS850" s="48"/>
      <c r="CT850" s="48"/>
      <c r="CU850" s="48"/>
      <c r="CV850" s="48"/>
      <c r="CW850" s="48"/>
      <c r="CX850" s="48"/>
      <c r="CY850" s="48"/>
      <c r="CZ850" s="48"/>
      <c r="DA850" s="48"/>
      <c r="DB850" s="48"/>
      <c r="DC850" s="48"/>
      <c r="DH850" s="48"/>
      <c r="DI850" s="48"/>
      <c r="DJ850" s="48"/>
      <c r="DL850" s="48"/>
      <c r="DM850" s="48"/>
      <c r="DO850" s="48"/>
      <c r="DQ850" s="48"/>
      <c r="EG850" s="48"/>
      <c r="FQ850" s="255"/>
      <c r="FR850" s="255"/>
      <c r="HR850" s="255"/>
    </row>
    <row r="851" spans="1:226" ht="12.5">
      <c r="A851" s="118"/>
      <c r="B851" s="118"/>
      <c r="C851" s="118"/>
      <c r="D851" s="118"/>
      <c r="E851" s="11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c r="AX851" s="48"/>
      <c r="AY851" s="48"/>
      <c r="AZ851" s="48"/>
      <c r="BA851" s="48"/>
      <c r="BB851" s="48"/>
      <c r="BC851" s="48"/>
      <c r="BD851" s="48"/>
      <c r="BE851" s="48"/>
      <c r="BF851" s="48"/>
      <c r="BG851" s="48"/>
      <c r="BH851" s="48"/>
      <c r="BI851" s="48"/>
      <c r="BJ851" s="48"/>
      <c r="BK851" s="48"/>
      <c r="BL851" s="48"/>
      <c r="BM851" s="48"/>
      <c r="BN851" s="48"/>
      <c r="BO851" s="48"/>
      <c r="BP851" s="48"/>
      <c r="BQ851" s="48"/>
      <c r="BR851" s="48"/>
      <c r="BS851" s="48"/>
      <c r="BT851" s="48"/>
      <c r="BU851" s="48"/>
      <c r="BV851" s="48"/>
      <c r="BW851" s="48"/>
      <c r="BX851" s="48"/>
      <c r="BY851" s="48"/>
      <c r="BZ851" s="48"/>
      <c r="CA851" s="48"/>
      <c r="CB851" s="48"/>
      <c r="CC851" s="48"/>
      <c r="CD851" s="48"/>
      <c r="CE851" s="48"/>
      <c r="CF851" s="48"/>
      <c r="CG851" s="48"/>
      <c r="CH851" s="48"/>
      <c r="CI851" s="48"/>
      <c r="CJ851" s="48"/>
      <c r="CK851" s="48"/>
      <c r="CL851" s="48"/>
      <c r="CM851" s="48"/>
      <c r="CN851" s="48"/>
      <c r="CO851" s="48"/>
      <c r="CP851" s="48"/>
      <c r="CQ851" s="48"/>
      <c r="CR851" s="48"/>
      <c r="CS851" s="48"/>
      <c r="CT851" s="48"/>
      <c r="CU851" s="48"/>
      <c r="CV851" s="48"/>
      <c r="CW851" s="48"/>
      <c r="CX851" s="48"/>
      <c r="CY851" s="48"/>
      <c r="CZ851" s="48"/>
      <c r="DA851" s="48"/>
      <c r="DB851" s="48"/>
      <c r="DC851" s="48"/>
      <c r="DH851" s="48"/>
      <c r="DI851" s="48"/>
      <c r="DJ851" s="48"/>
      <c r="DL851" s="48"/>
      <c r="DM851" s="48"/>
      <c r="DO851" s="48"/>
      <c r="DQ851" s="48"/>
      <c r="EG851" s="48"/>
      <c r="FQ851" s="255"/>
      <c r="FR851" s="255"/>
      <c r="HR851" s="255"/>
    </row>
    <row r="852" spans="1:226" ht="12.5">
      <c r="A852" s="118"/>
      <c r="B852" s="118"/>
      <c r="C852" s="118"/>
      <c r="D852" s="118"/>
      <c r="E852" s="11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c r="AX852" s="48"/>
      <c r="AY852" s="48"/>
      <c r="AZ852" s="48"/>
      <c r="BA852" s="48"/>
      <c r="BB852" s="48"/>
      <c r="BC852" s="48"/>
      <c r="BD852" s="48"/>
      <c r="BE852" s="48"/>
      <c r="BF852" s="48"/>
      <c r="BG852" s="48"/>
      <c r="BH852" s="48"/>
      <c r="BI852" s="48"/>
      <c r="BJ852" s="48"/>
      <c r="BK852" s="48"/>
      <c r="BL852" s="48"/>
      <c r="BM852" s="48"/>
      <c r="BN852" s="48"/>
      <c r="BO852" s="48"/>
      <c r="BP852" s="48"/>
      <c r="BQ852" s="48"/>
      <c r="BR852" s="48"/>
      <c r="BS852" s="48"/>
      <c r="BT852" s="48"/>
      <c r="BU852" s="48"/>
      <c r="BV852" s="48"/>
      <c r="BW852" s="48"/>
      <c r="BX852" s="48"/>
      <c r="BY852" s="48"/>
      <c r="BZ852" s="48"/>
      <c r="CA852" s="48"/>
      <c r="CB852" s="48"/>
      <c r="CC852" s="48"/>
      <c r="CD852" s="48"/>
      <c r="CE852" s="48"/>
      <c r="CF852" s="48"/>
      <c r="CG852" s="48"/>
      <c r="CH852" s="48"/>
      <c r="CI852" s="48"/>
      <c r="CJ852" s="48"/>
      <c r="CK852" s="48"/>
      <c r="CL852" s="48"/>
      <c r="CM852" s="48"/>
      <c r="CN852" s="48"/>
      <c r="CO852" s="48"/>
      <c r="CP852" s="48"/>
      <c r="CQ852" s="48"/>
      <c r="CR852" s="48"/>
      <c r="CS852" s="48"/>
      <c r="CT852" s="48"/>
      <c r="CU852" s="48"/>
      <c r="CV852" s="48"/>
      <c r="CW852" s="48"/>
      <c r="CX852" s="48"/>
      <c r="CY852" s="48"/>
      <c r="CZ852" s="48"/>
      <c r="DA852" s="48"/>
      <c r="DB852" s="48"/>
      <c r="DC852" s="48"/>
      <c r="DH852" s="48"/>
      <c r="DI852" s="48"/>
      <c r="DJ852" s="48"/>
      <c r="DL852" s="48"/>
      <c r="DM852" s="48"/>
      <c r="DO852" s="48"/>
      <c r="DQ852" s="48"/>
      <c r="EG852" s="48"/>
      <c r="FQ852" s="255"/>
      <c r="FR852" s="255"/>
      <c r="HR852" s="255"/>
    </row>
    <row r="853" spans="1:226" ht="12.5">
      <c r="A853" s="118"/>
      <c r="B853" s="118"/>
      <c r="C853" s="118"/>
      <c r="D853" s="118"/>
      <c r="E853" s="11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c r="AX853" s="48"/>
      <c r="AY853" s="48"/>
      <c r="AZ853" s="48"/>
      <c r="BA853" s="48"/>
      <c r="BB853" s="48"/>
      <c r="BC853" s="48"/>
      <c r="BD853" s="48"/>
      <c r="BE853" s="48"/>
      <c r="BF853" s="48"/>
      <c r="BG853" s="48"/>
      <c r="BH853" s="48"/>
      <c r="BI853" s="48"/>
      <c r="BJ853" s="48"/>
      <c r="BK853" s="48"/>
      <c r="BL853" s="48"/>
      <c r="BM853" s="48"/>
      <c r="BN853" s="48"/>
      <c r="BO853" s="48"/>
      <c r="BP853" s="48"/>
      <c r="BQ853" s="48"/>
      <c r="BR853" s="48"/>
      <c r="BS853" s="48"/>
      <c r="BT853" s="48"/>
      <c r="BU853" s="48"/>
      <c r="BV853" s="48"/>
      <c r="BW853" s="48"/>
      <c r="BX853" s="48"/>
      <c r="BY853" s="48"/>
      <c r="BZ853" s="48"/>
      <c r="CA853" s="48"/>
      <c r="CB853" s="48"/>
      <c r="CC853" s="48"/>
      <c r="CD853" s="48"/>
      <c r="CE853" s="48"/>
      <c r="CF853" s="48"/>
      <c r="CG853" s="48"/>
      <c r="CH853" s="48"/>
      <c r="CI853" s="48"/>
      <c r="CJ853" s="48"/>
      <c r="CK853" s="48"/>
      <c r="CL853" s="48"/>
      <c r="CM853" s="48"/>
      <c r="CN853" s="48"/>
      <c r="CO853" s="48"/>
      <c r="CP853" s="48"/>
      <c r="CQ853" s="48"/>
      <c r="CR853" s="48"/>
      <c r="CS853" s="48"/>
      <c r="CT853" s="48"/>
      <c r="CU853" s="48"/>
      <c r="CV853" s="48"/>
      <c r="CW853" s="48"/>
      <c r="CX853" s="48"/>
      <c r="CY853" s="48"/>
      <c r="CZ853" s="48"/>
      <c r="DA853" s="48"/>
      <c r="DB853" s="48"/>
      <c r="DC853" s="48"/>
      <c r="DH853" s="48"/>
      <c r="DI853" s="48"/>
      <c r="DJ853" s="48"/>
      <c r="DL853" s="48"/>
      <c r="DM853" s="48"/>
      <c r="DO853" s="48"/>
      <c r="DQ853" s="48"/>
      <c r="EG853" s="48"/>
      <c r="FQ853" s="255"/>
      <c r="FR853" s="255"/>
      <c r="HR853" s="255"/>
    </row>
    <row r="854" spans="1:226" ht="12.5">
      <c r="A854" s="118"/>
      <c r="B854" s="118"/>
      <c r="C854" s="118"/>
      <c r="D854" s="118"/>
      <c r="E854" s="11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c r="AX854" s="48"/>
      <c r="AY854" s="48"/>
      <c r="AZ854" s="48"/>
      <c r="BA854" s="48"/>
      <c r="BB854" s="48"/>
      <c r="BC854" s="48"/>
      <c r="BD854" s="48"/>
      <c r="BE854" s="48"/>
      <c r="BF854" s="48"/>
      <c r="BG854" s="48"/>
      <c r="BH854" s="48"/>
      <c r="BI854" s="48"/>
      <c r="BJ854" s="48"/>
      <c r="BK854" s="48"/>
      <c r="BL854" s="48"/>
      <c r="BM854" s="48"/>
      <c r="BN854" s="48"/>
      <c r="BO854" s="48"/>
      <c r="BP854" s="48"/>
      <c r="BQ854" s="48"/>
      <c r="BR854" s="48"/>
      <c r="BS854" s="48"/>
      <c r="BT854" s="48"/>
      <c r="BU854" s="48"/>
      <c r="BV854" s="48"/>
      <c r="BW854" s="48"/>
      <c r="BX854" s="48"/>
      <c r="BY854" s="48"/>
      <c r="BZ854" s="48"/>
      <c r="CA854" s="48"/>
      <c r="CB854" s="48"/>
      <c r="CC854" s="48"/>
      <c r="CD854" s="48"/>
      <c r="CE854" s="48"/>
      <c r="CF854" s="48"/>
      <c r="CG854" s="48"/>
      <c r="CH854" s="48"/>
      <c r="CI854" s="48"/>
      <c r="CJ854" s="48"/>
      <c r="CK854" s="48"/>
      <c r="CL854" s="48"/>
      <c r="CM854" s="48"/>
      <c r="CN854" s="48"/>
      <c r="CO854" s="48"/>
      <c r="CP854" s="48"/>
      <c r="CQ854" s="48"/>
      <c r="CR854" s="48"/>
      <c r="CS854" s="48"/>
      <c r="CT854" s="48"/>
      <c r="CU854" s="48"/>
      <c r="CV854" s="48"/>
      <c r="CW854" s="48"/>
      <c r="CX854" s="48"/>
      <c r="CY854" s="48"/>
      <c r="CZ854" s="48"/>
      <c r="DA854" s="48"/>
      <c r="DB854" s="48"/>
      <c r="DC854" s="48"/>
      <c r="DH854" s="48"/>
      <c r="DI854" s="48"/>
      <c r="DJ854" s="48"/>
      <c r="DL854" s="48"/>
      <c r="DM854" s="48"/>
      <c r="DO854" s="48"/>
      <c r="DQ854" s="48"/>
      <c r="EG854" s="48"/>
      <c r="FQ854" s="255"/>
      <c r="FR854" s="255"/>
      <c r="HR854" s="255"/>
    </row>
    <row r="855" spans="1:226" ht="12.5">
      <c r="A855" s="118"/>
      <c r="B855" s="118"/>
      <c r="C855" s="118"/>
      <c r="D855" s="118"/>
      <c r="E855" s="11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c r="AX855" s="48"/>
      <c r="AY855" s="48"/>
      <c r="AZ855" s="48"/>
      <c r="BA855" s="48"/>
      <c r="BB855" s="48"/>
      <c r="BC855" s="48"/>
      <c r="BD855" s="48"/>
      <c r="BE855" s="48"/>
      <c r="BF855" s="48"/>
      <c r="BG855" s="48"/>
      <c r="BH855" s="48"/>
      <c r="BI855" s="48"/>
      <c r="BJ855" s="48"/>
      <c r="BK855" s="48"/>
      <c r="BL855" s="48"/>
      <c r="BM855" s="48"/>
      <c r="BN855" s="48"/>
      <c r="BO855" s="48"/>
      <c r="BP855" s="48"/>
      <c r="BQ855" s="48"/>
      <c r="BR855" s="48"/>
      <c r="BS855" s="48"/>
      <c r="BT855" s="48"/>
      <c r="BU855" s="48"/>
      <c r="BV855" s="48"/>
      <c r="BW855" s="48"/>
      <c r="BX855" s="48"/>
      <c r="BY855" s="48"/>
      <c r="BZ855" s="48"/>
      <c r="CA855" s="48"/>
      <c r="CB855" s="48"/>
      <c r="CC855" s="48"/>
      <c r="CD855" s="48"/>
      <c r="CE855" s="48"/>
      <c r="CF855" s="48"/>
      <c r="CG855" s="48"/>
      <c r="CH855" s="48"/>
      <c r="CI855" s="48"/>
      <c r="CJ855" s="48"/>
      <c r="CK855" s="48"/>
      <c r="CL855" s="48"/>
      <c r="CM855" s="48"/>
      <c r="CN855" s="48"/>
      <c r="CO855" s="48"/>
      <c r="CP855" s="48"/>
      <c r="CQ855" s="48"/>
      <c r="CR855" s="48"/>
      <c r="CS855" s="48"/>
      <c r="CT855" s="48"/>
      <c r="CU855" s="48"/>
      <c r="CV855" s="48"/>
      <c r="CW855" s="48"/>
      <c r="CX855" s="48"/>
      <c r="CY855" s="48"/>
      <c r="CZ855" s="48"/>
      <c r="DA855" s="48"/>
      <c r="DB855" s="48"/>
      <c r="DC855" s="48"/>
      <c r="DH855" s="48"/>
      <c r="DI855" s="48"/>
      <c r="DJ855" s="48"/>
      <c r="DL855" s="48"/>
      <c r="DM855" s="48"/>
      <c r="DO855" s="48"/>
      <c r="DQ855" s="48"/>
      <c r="EG855" s="48"/>
      <c r="FQ855" s="255"/>
      <c r="FR855" s="255"/>
      <c r="HR855" s="255"/>
    </row>
    <row r="856" spans="1:226" ht="12.5">
      <c r="A856" s="118"/>
      <c r="B856" s="118"/>
      <c r="C856" s="118"/>
      <c r="D856" s="118"/>
      <c r="E856" s="11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c r="AX856" s="48"/>
      <c r="AY856" s="48"/>
      <c r="AZ856" s="48"/>
      <c r="BA856" s="48"/>
      <c r="BB856" s="48"/>
      <c r="BC856" s="48"/>
      <c r="BD856" s="48"/>
      <c r="BE856" s="48"/>
      <c r="BF856" s="48"/>
      <c r="BG856" s="48"/>
      <c r="BH856" s="48"/>
      <c r="BI856" s="48"/>
      <c r="BJ856" s="48"/>
      <c r="BK856" s="48"/>
      <c r="BL856" s="48"/>
      <c r="BM856" s="48"/>
      <c r="BN856" s="48"/>
      <c r="BO856" s="48"/>
      <c r="BP856" s="48"/>
      <c r="BQ856" s="48"/>
      <c r="BR856" s="48"/>
      <c r="BS856" s="48"/>
      <c r="BT856" s="48"/>
      <c r="BU856" s="48"/>
      <c r="BV856" s="48"/>
      <c r="BW856" s="48"/>
      <c r="BX856" s="48"/>
      <c r="BY856" s="48"/>
      <c r="BZ856" s="48"/>
      <c r="CA856" s="48"/>
      <c r="CB856" s="48"/>
      <c r="CC856" s="48"/>
      <c r="CD856" s="48"/>
      <c r="CE856" s="48"/>
      <c r="CF856" s="48"/>
      <c r="CG856" s="48"/>
      <c r="CH856" s="48"/>
      <c r="CI856" s="48"/>
      <c r="CJ856" s="48"/>
      <c r="CK856" s="48"/>
      <c r="CL856" s="48"/>
      <c r="CM856" s="48"/>
      <c r="CN856" s="48"/>
      <c r="CO856" s="48"/>
      <c r="CP856" s="48"/>
      <c r="CQ856" s="48"/>
      <c r="CR856" s="48"/>
      <c r="CS856" s="48"/>
      <c r="CT856" s="48"/>
      <c r="CU856" s="48"/>
      <c r="CV856" s="48"/>
      <c r="CW856" s="48"/>
      <c r="CX856" s="48"/>
      <c r="CY856" s="48"/>
      <c r="CZ856" s="48"/>
      <c r="DA856" s="48"/>
      <c r="DB856" s="48"/>
      <c r="DC856" s="48"/>
      <c r="DH856" s="48"/>
      <c r="DI856" s="48"/>
      <c r="DJ856" s="48"/>
      <c r="DL856" s="48"/>
      <c r="DM856" s="48"/>
      <c r="DO856" s="48"/>
      <c r="DQ856" s="48"/>
      <c r="EG856" s="48"/>
      <c r="FQ856" s="255"/>
      <c r="FR856" s="255"/>
      <c r="HR856" s="255"/>
    </row>
    <row r="857" spans="1:226" ht="12.5">
      <c r="A857" s="118"/>
      <c r="B857" s="118"/>
      <c r="C857" s="118"/>
      <c r="D857" s="118"/>
      <c r="E857" s="11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c r="AX857" s="48"/>
      <c r="AY857" s="48"/>
      <c r="AZ857" s="48"/>
      <c r="BA857" s="48"/>
      <c r="BB857" s="48"/>
      <c r="BC857" s="48"/>
      <c r="BD857" s="48"/>
      <c r="BE857" s="48"/>
      <c r="BF857" s="48"/>
      <c r="BG857" s="48"/>
      <c r="BH857" s="48"/>
      <c r="BI857" s="48"/>
      <c r="BJ857" s="48"/>
      <c r="BK857" s="48"/>
      <c r="BL857" s="48"/>
      <c r="BM857" s="48"/>
      <c r="BN857" s="48"/>
      <c r="BO857" s="48"/>
      <c r="BP857" s="48"/>
      <c r="BQ857" s="48"/>
      <c r="BR857" s="48"/>
      <c r="BS857" s="48"/>
      <c r="BT857" s="48"/>
      <c r="BU857" s="48"/>
      <c r="BV857" s="48"/>
      <c r="BW857" s="48"/>
      <c r="BX857" s="48"/>
      <c r="BY857" s="48"/>
      <c r="BZ857" s="48"/>
      <c r="CA857" s="48"/>
      <c r="CB857" s="48"/>
      <c r="CC857" s="48"/>
      <c r="CD857" s="48"/>
      <c r="CE857" s="48"/>
      <c r="CF857" s="48"/>
      <c r="CG857" s="48"/>
      <c r="CH857" s="48"/>
      <c r="CI857" s="48"/>
      <c r="CJ857" s="48"/>
      <c r="CK857" s="48"/>
      <c r="CL857" s="48"/>
      <c r="CM857" s="48"/>
      <c r="CN857" s="48"/>
      <c r="CO857" s="48"/>
      <c r="CP857" s="48"/>
      <c r="CQ857" s="48"/>
      <c r="CR857" s="48"/>
      <c r="CS857" s="48"/>
      <c r="CT857" s="48"/>
      <c r="CU857" s="48"/>
      <c r="CV857" s="48"/>
      <c r="CW857" s="48"/>
      <c r="CX857" s="48"/>
      <c r="CY857" s="48"/>
      <c r="CZ857" s="48"/>
      <c r="DA857" s="48"/>
      <c r="DB857" s="48"/>
      <c r="DC857" s="48"/>
      <c r="DH857" s="48"/>
      <c r="DI857" s="48"/>
      <c r="DJ857" s="48"/>
      <c r="DL857" s="48"/>
      <c r="DM857" s="48"/>
      <c r="DO857" s="48"/>
      <c r="DQ857" s="48"/>
      <c r="EG857" s="48"/>
      <c r="FQ857" s="255"/>
      <c r="FR857" s="255"/>
      <c r="HR857" s="255"/>
    </row>
    <row r="858" spans="1:226" ht="12.5">
      <c r="A858" s="118"/>
      <c r="B858" s="118"/>
      <c r="C858" s="118"/>
      <c r="D858" s="118"/>
      <c r="E858" s="11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c r="AX858" s="48"/>
      <c r="AY858" s="48"/>
      <c r="AZ858" s="48"/>
      <c r="BA858" s="48"/>
      <c r="BB858" s="48"/>
      <c r="BC858" s="48"/>
      <c r="BD858" s="48"/>
      <c r="BE858" s="48"/>
      <c r="BF858" s="48"/>
      <c r="BG858" s="48"/>
      <c r="BH858" s="48"/>
      <c r="BI858" s="48"/>
      <c r="BJ858" s="48"/>
      <c r="BK858" s="48"/>
      <c r="BL858" s="48"/>
      <c r="BM858" s="48"/>
      <c r="BN858" s="48"/>
      <c r="BO858" s="48"/>
      <c r="BP858" s="48"/>
      <c r="BQ858" s="48"/>
      <c r="BR858" s="48"/>
      <c r="BS858" s="48"/>
      <c r="BT858" s="48"/>
      <c r="BU858" s="48"/>
      <c r="BV858" s="48"/>
      <c r="BW858" s="48"/>
      <c r="BX858" s="48"/>
      <c r="BY858" s="48"/>
      <c r="BZ858" s="48"/>
      <c r="CA858" s="48"/>
      <c r="CB858" s="48"/>
      <c r="CC858" s="48"/>
      <c r="CD858" s="48"/>
      <c r="CE858" s="48"/>
      <c r="CF858" s="48"/>
      <c r="CG858" s="48"/>
      <c r="CH858" s="48"/>
      <c r="CI858" s="48"/>
      <c r="CJ858" s="48"/>
      <c r="CK858" s="48"/>
      <c r="CL858" s="48"/>
      <c r="CM858" s="48"/>
      <c r="CN858" s="48"/>
      <c r="CO858" s="48"/>
      <c r="CP858" s="48"/>
      <c r="CQ858" s="48"/>
      <c r="CR858" s="48"/>
      <c r="CS858" s="48"/>
      <c r="CT858" s="48"/>
      <c r="CU858" s="48"/>
      <c r="CV858" s="48"/>
      <c r="CW858" s="48"/>
      <c r="CX858" s="48"/>
      <c r="CY858" s="48"/>
      <c r="CZ858" s="48"/>
      <c r="DA858" s="48"/>
      <c r="DB858" s="48"/>
      <c r="DC858" s="48"/>
      <c r="DH858" s="48"/>
      <c r="DI858" s="48"/>
      <c r="DJ858" s="48"/>
      <c r="DL858" s="48"/>
      <c r="DM858" s="48"/>
      <c r="DO858" s="48"/>
      <c r="DQ858" s="48"/>
      <c r="EG858" s="48"/>
      <c r="FQ858" s="255"/>
      <c r="FR858" s="255"/>
      <c r="HR858" s="255"/>
    </row>
    <row r="859" spans="1:226" ht="12.5">
      <c r="A859" s="118"/>
      <c r="B859" s="118"/>
      <c r="C859" s="118"/>
      <c r="D859" s="118"/>
      <c r="E859" s="11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c r="AX859" s="48"/>
      <c r="AY859" s="48"/>
      <c r="AZ859" s="48"/>
      <c r="BA859" s="48"/>
      <c r="BB859" s="48"/>
      <c r="BC859" s="48"/>
      <c r="BD859" s="48"/>
      <c r="BE859" s="48"/>
      <c r="BF859" s="48"/>
      <c r="BG859" s="48"/>
      <c r="BH859" s="48"/>
      <c r="BI859" s="48"/>
      <c r="BJ859" s="48"/>
      <c r="BK859" s="48"/>
      <c r="BL859" s="48"/>
      <c r="BM859" s="48"/>
      <c r="BN859" s="48"/>
      <c r="BO859" s="48"/>
      <c r="BP859" s="48"/>
      <c r="BQ859" s="48"/>
      <c r="BR859" s="48"/>
      <c r="BS859" s="48"/>
      <c r="BT859" s="48"/>
      <c r="BU859" s="48"/>
      <c r="BV859" s="48"/>
      <c r="BW859" s="48"/>
      <c r="BX859" s="48"/>
      <c r="BY859" s="48"/>
      <c r="BZ859" s="48"/>
      <c r="CA859" s="48"/>
      <c r="CB859" s="48"/>
      <c r="CC859" s="48"/>
      <c r="CD859" s="48"/>
      <c r="CE859" s="48"/>
      <c r="CF859" s="48"/>
      <c r="CG859" s="48"/>
      <c r="CH859" s="48"/>
      <c r="CI859" s="48"/>
      <c r="CJ859" s="48"/>
      <c r="CK859" s="48"/>
      <c r="CL859" s="48"/>
      <c r="CM859" s="48"/>
      <c r="CN859" s="48"/>
      <c r="CO859" s="48"/>
      <c r="CP859" s="48"/>
      <c r="CQ859" s="48"/>
      <c r="CR859" s="48"/>
      <c r="CS859" s="48"/>
      <c r="CT859" s="48"/>
      <c r="CU859" s="48"/>
      <c r="CV859" s="48"/>
      <c r="CW859" s="48"/>
      <c r="CX859" s="48"/>
      <c r="CY859" s="48"/>
      <c r="CZ859" s="48"/>
      <c r="DA859" s="48"/>
      <c r="DB859" s="48"/>
      <c r="DC859" s="48"/>
      <c r="DH859" s="48"/>
      <c r="DI859" s="48"/>
      <c r="DJ859" s="48"/>
      <c r="DL859" s="48"/>
      <c r="DM859" s="48"/>
      <c r="DO859" s="48"/>
      <c r="DQ859" s="48"/>
      <c r="EG859" s="48"/>
      <c r="FQ859" s="255"/>
      <c r="FR859" s="255"/>
      <c r="HR859" s="255"/>
    </row>
    <row r="860" spans="1:226" ht="12.5">
      <c r="A860" s="118"/>
      <c r="B860" s="118"/>
      <c r="C860" s="118"/>
      <c r="D860" s="118"/>
      <c r="E860" s="11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c r="AX860" s="48"/>
      <c r="AY860" s="48"/>
      <c r="AZ860" s="48"/>
      <c r="BA860" s="48"/>
      <c r="BB860" s="48"/>
      <c r="BC860" s="48"/>
      <c r="BD860" s="48"/>
      <c r="BE860" s="48"/>
      <c r="BF860" s="48"/>
      <c r="BG860" s="48"/>
      <c r="BH860" s="48"/>
      <c r="BI860" s="48"/>
      <c r="BJ860" s="48"/>
      <c r="BK860" s="48"/>
      <c r="BL860" s="48"/>
      <c r="BM860" s="48"/>
      <c r="BN860" s="48"/>
      <c r="BO860" s="48"/>
      <c r="BP860" s="48"/>
      <c r="BQ860" s="48"/>
      <c r="BR860" s="48"/>
      <c r="BS860" s="48"/>
      <c r="BT860" s="48"/>
      <c r="BU860" s="48"/>
      <c r="BV860" s="48"/>
      <c r="BW860" s="48"/>
      <c r="BX860" s="48"/>
      <c r="BY860" s="48"/>
      <c r="BZ860" s="48"/>
      <c r="CA860" s="48"/>
      <c r="CB860" s="48"/>
      <c r="CC860" s="48"/>
      <c r="CD860" s="48"/>
      <c r="CE860" s="48"/>
      <c r="CF860" s="48"/>
      <c r="CG860" s="48"/>
      <c r="CH860" s="48"/>
      <c r="CI860" s="48"/>
      <c r="CJ860" s="48"/>
      <c r="CK860" s="48"/>
      <c r="CL860" s="48"/>
      <c r="CM860" s="48"/>
      <c r="CN860" s="48"/>
      <c r="CO860" s="48"/>
      <c r="CP860" s="48"/>
      <c r="CQ860" s="48"/>
      <c r="CR860" s="48"/>
      <c r="CS860" s="48"/>
      <c r="CT860" s="48"/>
      <c r="CU860" s="48"/>
      <c r="CV860" s="48"/>
      <c r="CW860" s="48"/>
      <c r="CX860" s="48"/>
      <c r="CY860" s="48"/>
      <c r="CZ860" s="48"/>
      <c r="DA860" s="48"/>
      <c r="DB860" s="48"/>
      <c r="DC860" s="48"/>
      <c r="DH860" s="48"/>
      <c r="DI860" s="48"/>
      <c r="DJ860" s="48"/>
      <c r="DL860" s="48"/>
      <c r="DM860" s="48"/>
      <c r="DO860" s="48"/>
      <c r="DQ860" s="48"/>
      <c r="EG860" s="48"/>
      <c r="FQ860" s="255"/>
      <c r="FR860" s="255"/>
      <c r="HR860" s="255"/>
    </row>
    <row r="861" spans="1:226" ht="12.5">
      <c r="A861" s="118"/>
      <c r="B861" s="118"/>
      <c r="C861" s="118"/>
      <c r="D861" s="118"/>
      <c r="E861" s="11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c r="AX861" s="48"/>
      <c r="AY861" s="48"/>
      <c r="AZ861" s="48"/>
      <c r="BA861" s="48"/>
      <c r="BB861" s="48"/>
      <c r="BC861" s="48"/>
      <c r="BD861" s="48"/>
      <c r="BE861" s="48"/>
      <c r="BF861" s="48"/>
      <c r="BG861" s="48"/>
      <c r="BH861" s="48"/>
      <c r="BI861" s="48"/>
      <c r="BJ861" s="48"/>
      <c r="BK861" s="48"/>
      <c r="BL861" s="48"/>
      <c r="BM861" s="48"/>
      <c r="BN861" s="48"/>
      <c r="BO861" s="48"/>
      <c r="BP861" s="48"/>
      <c r="BQ861" s="48"/>
      <c r="BR861" s="48"/>
      <c r="BS861" s="48"/>
      <c r="BT861" s="48"/>
      <c r="BU861" s="48"/>
      <c r="BV861" s="48"/>
      <c r="BW861" s="48"/>
      <c r="BX861" s="48"/>
      <c r="BY861" s="48"/>
      <c r="BZ861" s="48"/>
      <c r="CA861" s="48"/>
      <c r="CB861" s="48"/>
      <c r="CC861" s="48"/>
      <c r="CD861" s="48"/>
      <c r="CE861" s="48"/>
      <c r="CF861" s="48"/>
      <c r="CG861" s="48"/>
      <c r="CH861" s="48"/>
      <c r="CI861" s="48"/>
      <c r="CJ861" s="48"/>
      <c r="CK861" s="48"/>
      <c r="CL861" s="48"/>
      <c r="CM861" s="48"/>
      <c r="CN861" s="48"/>
      <c r="CO861" s="48"/>
      <c r="CP861" s="48"/>
      <c r="CQ861" s="48"/>
      <c r="CR861" s="48"/>
      <c r="CS861" s="48"/>
      <c r="CT861" s="48"/>
      <c r="CU861" s="48"/>
      <c r="CV861" s="48"/>
      <c r="CW861" s="48"/>
      <c r="CX861" s="48"/>
      <c r="CY861" s="48"/>
      <c r="CZ861" s="48"/>
      <c r="DA861" s="48"/>
      <c r="DB861" s="48"/>
      <c r="DC861" s="48"/>
      <c r="DH861" s="48"/>
      <c r="DI861" s="48"/>
      <c r="DJ861" s="48"/>
      <c r="DL861" s="48"/>
      <c r="DM861" s="48"/>
      <c r="DO861" s="48"/>
      <c r="DQ861" s="48"/>
      <c r="EG861" s="48"/>
      <c r="FQ861" s="255"/>
      <c r="FR861" s="255"/>
      <c r="HR861" s="255"/>
    </row>
    <row r="862" spans="1:226" ht="12.5">
      <c r="A862" s="118"/>
      <c r="B862" s="118"/>
      <c r="C862" s="118"/>
      <c r="D862" s="118"/>
      <c r="E862" s="11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c r="AX862" s="48"/>
      <c r="AY862" s="48"/>
      <c r="AZ862" s="48"/>
      <c r="BA862" s="48"/>
      <c r="BB862" s="48"/>
      <c r="BC862" s="48"/>
      <c r="BD862" s="48"/>
      <c r="BE862" s="48"/>
      <c r="BF862" s="48"/>
      <c r="BG862" s="48"/>
      <c r="BH862" s="48"/>
      <c r="BI862" s="48"/>
      <c r="BJ862" s="48"/>
      <c r="BK862" s="48"/>
      <c r="BL862" s="48"/>
      <c r="BM862" s="48"/>
      <c r="BN862" s="48"/>
      <c r="BO862" s="48"/>
      <c r="BP862" s="48"/>
      <c r="BQ862" s="48"/>
      <c r="BR862" s="48"/>
      <c r="BS862" s="48"/>
      <c r="BT862" s="48"/>
      <c r="BU862" s="48"/>
      <c r="BV862" s="48"/>
      <c r="BW862" s="48"/>
      <c r="BX862" s="48"/>
      <c r="BY862" s="48"/>
      <c r="BZ862" s="48"/>
      <c r="CA862" s="48"/>
      <c r="CB862" s="48"/>
      <c r="CC862" s="48"/>
      <c r="CD862" s="48"/>
      <c r="CE862" s="48"/>
      <c r="CF862" s="48"/>
      <c r="CG862" s="48"/>
      <c r="CH862" s="48"/>
      <c r="CI862" s="48"/>
      <c r="CJ862" s="48"/>
      <c r="CK862" s="48"/>
      <c r="CL862" s="48"/>
      <c r="CM862" s="48"/>
      <c r="CN862" s="48"/>
      <c r="CO862" s="48"/>
      <c r="CP862" s="48"/>
      <c r="CQ862" s="48"/>
      <c r="CR862" s="48"/>
      <c r="CS862" s="48"/>
      <c r="CT862" s="48"/>
      <c r="CU862" s="48"/>
      <c r="CV862" s="48"/>
      <c r="CW862" s="48"/>
      <c r="CX862" s="48"/>
      <c r="CY862" s="48"/>
      <c r="CZ862" s="48"/>
      <c r="DA862" s="48"/>
      <c r="DB862" s="48"/>
      <c r="DC862" s="48"/>
      <c r="DH862" s="48"/>
      <c r="DI862" s="48"/>
      <c r="DJ862" s="48"/>
      <c r="DL862" s="48"/>
      <c r="DM862" s="48"/>
      <c r="DO862" s="48"/>
      <c r="DQ862" s="48"/>
      <c r="EG862" s="48"/>
      <c r="FQ862" s="255"/>
      <c r="FR862" s="255"/>
      <c r="HR862" s="255"/>
    </row>
    <row r="863" spans="1:226" ht="12.5">
      <c r="A863" s="118"/>
      <c r="B863" s="118"/>
      <c r="C863" s="118"/>
      <c r="D863" s="118"/>
      <c r="E863" s="11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c r="AX863" s="48"/>
      <c r="AY863" s="48"/>
      <c r="AZ863" s="48"/>
      <c r="BA863" s="48"/>
      <c r="BB863" s="48"/>
      <c r="BC863" s="48"/>
      <c r="BD863" s="48"/>
      <c r="BE863" s="48"/>
      <c r="BF863" s="48"/>
      <c r="BG863" s="48"/>
      <c r="BH863" s="48"/>
      <c r="BI863" s="48"/>
      <c r="BJ863" s="48"/>
      <c r="BK863" s="48"/>
      <c r="BL863" s="48"/>
      <c r="BM863" s="48"/>
      <c r="BN863" s="48"/>
      <c r="BO863" s="48"/>
      <c r="BP863" s="48"/>
      <c r="BQ863" s="48"/>
      <c r="BR863" s="48"/>
      <c r="BS863" s="48"/>
      <c r="BT863" s="48"/>
      <c r="BU863" s="48"/>
      <c r="BV863" s="48"/>
      <c r="BW863" s="48"/>
      <c r="BX863" s="48"/>
      <c r="BY863" s="48"/>
      <c r="BZ863" s="48"/>
      <c r="CA863" s="48"/>
      <c r="CB863" s="48"/>
      <c r="CC863" s="48"/>
      <c r="CD863" s="48"/>
      <c r="CE863" s="48"/>
      <c r="CF863" s="48"/>
      <c r="CG863" s="48"/>
      <c r="CH863" s="48"/>
      <c r="CI863" s="48"/>
      <c r="CJ863" s="48"/>
      <c r="CK863" s="48"/>
      <c r="CL863" s="48"/>
      <c r="CM863" s="48"/>
      <c r="CN863" s="48"/>
      <c r="CO863" s="48"/>
      <c r="CP863" s="48"/>
      <c r="CQ863" s="48"/>
      <c r="CR863" s="48"/>
      <c r="CS863" s="48"/>
      <c r="CT863" s="48"/>
      <c r="CU863" s="48"/>
      <c r="CV863" s="48"/>
      <c r="CW863" s="48"/>
      <c r="CX863" s="48"/>
      <c r="CY863" s="48"/>
      <c r="CZ863" s="48"/>
      <c r="DA863" s="48"/>
      <c r="DB863" s="48"/>
      <c r="DC863" s="48"/>
      <c r="DH863" s="48"/>
      <c r="DI863" s="48"/>
      <c r="DJ863" s="48"/>
      <c r="DL863" s="48"/>
      <c r="DM863" s="48"/>
      <c r="DO863" s="48"/>
      <c r="DQ863" s="48"/>
      <c r="EG863" s="48"/>
      <c r="FQ863" s="255"/>
      <c r="FR863" s="255"/>
      <c r="HR863" s="255"/>
    </row>
    <row r="864" spans="1:226" ht="12.5">
      <c r="A864" s="118"/>
      <c r="B864" s="118"/>
      <c r="C864" s="118"/>
      <c r="D864" s="118"/>
      <c r="E864" s="11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c r="AX864" s="48"/>
      <c r="AY864" s="48"/>
      <c r="AZ864" s="48"/>
      <c r="BA864" s="48"/>
      <c r="BB864" s="48"/>
      <c r="BC864" s="48"/>
      <c r="BD864" s="48"/>
      <c r="BE864" s="48"/>
      <c r="BF864" s="48"/>
      <c r="BG864" s="48"/>
      <c r="BH864" s="48"/>
      <c r="BI864" s="48"/>
      <c r="BJ864" s="48"/>
      <c r="BK864" s="48"/>
      <c r="BL864" s="48"/>
      <c r="BM864" s="48"/>
      <c r="BN864" s="48"/>
      <c r="BO864" s="48"/>
      <c r="BP864" s="48"/>
      <c r="BQ864" s="48"/>
      <c r="BR864" s="48"/>
      <c r="BS864" s="48"/>
      <c r="BT864" s="48"/>
      <c r="BU864" s="48"/>
      <c r="BV864" s="48"/>
      <c r="BW864" s="48"/>
      <c r="BX864" s="48"/>
      <c r="BY864" s="48"/>
      <c r="BZ864" s="48"/>
      <c r="CA864" s="48"/>
      <c r="CB864" s="48"/>
      <c r="CC864" s="48"/>
      <c r="CD864" s="48"/>
      <c r="CE864" s="48"/>
      <c r="CF864" s="48"/>
      <c r="CG864" s="48"/>
      <c r="CH864" s="48"/>
      <c r="CI864" s="48"/>
      <c r="CJ864" s="48"/>
      <c r="CK864" s="48"/>
      <c r="CL864" s="48"/>
      <c r="CM864" s="48"/>
      <c r="CN864" s="48"/>
      <c r="CO864" s="48"/>
      <c r="CP864" s="48"/>
      <c r="CQ864" s="48"/>
      <c r="CR864" s="48"/>
      <c r="CS864" s="48"/>
      <c r="CT864" s="48"/>
      <c r="CU864" s="48"/>
      <c r="CV864" s="48"/>
      <c r="CW864" s="48"/>
      <c r="CX864" s="48"/>
      <c r="CY864" s="48"/>
      <c r="CZ864" s="48"/>
      <c r="DA864" s="48"/>
      <c r="DB864" s="48"/>
      <c r="DC864" s="48"/>
      <c r="DH864" s="48"/>
      <c r="DI864" s="48"/>
      <c r="DJ864" s="48"/>
      <c r="DL864" s="48"/>
      <c r="DM864" s="48"/>
      <c r="DO864" s="48"/>
      <c r="DQ864" s="48"/>
      <c r="EG864" s="48"/>
      <c r="FQ864" s="255"/>
      <c r="FR864" s="255"/>
      <c r="HR864" s="255"/>
    </row>
    <row r="865" spans="1:226" ht="12.5">
      <c r="A865" s="118"/>
      <c r="B865" s="118"/>
      <c r="C865" s="118"/>
      <c r="D865" s="118"/>
      <c r="E865" s="11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c r="AX865" s="48"/>
      <c r="AY865" s="48"/>
      <c r="AZ865" s="48"/>
      <c r="BA865" s="48"/>
      <c r="BB865" s="48"/>
      <c r="BC865" s="48"/>
      <c r="BD865" s="48"/>
      <c r="BE865" s="48"/>
      <c r="BF865" s="48"/>
      <c r="BG865" s="48"/>
      <c r="BH865" s="48"/>
      <c r="BI865" s="48"/>
      <c r="BJ865" s="48"/>
      <c r="BK865" s="48"/>
      <c r="BL865" s="48"/>
      <c r="BM865" s="48"/>
      <c r="BN865" s="48"/>
      <c r="BO865" s="48"/>
      <c r="BP865" s="48"/>
      <c r="BQ865" s="48"/>
      <c r="BR865" s="48"/>
      <c r="BS865" s="48"/>
      <c r="BT865" s="48"/>
      <c r="BU865" s="48"/>
      <c r="BV865" s="48"/>
      <c r="BW865" s="48"/>
      <c r="BX865" s="48"/>
      <c r="BY865" s="48"/>
      <c r="BZ865" s="48"/>
      <c r="CA865" s="48"/>
      <c r="CB865" s="48"/>
      <c r="CC865" s="48"/>
      <c r="CD865" s="48"/>
      <c r="CE865" s="48"/>
      <c r="CF865" s="48"/>
      <c r="CG865" s="48"/>
      <c r="CH865" s="48"/>
      <c r="CI865" s="48"/>
      <c r="CJ865" s="48"/>
      <c r="CK865" s="48"/>
      <c r="CL865" s="48"/>
      <c r="CM865" s="48"/>
      <c r="CN865" s="48"/>
      <c r="CO865" s="48"/>
      <c r="CP865" s="48"/>
      <c r="CQ865" s="48"/>
      <c r="CR865" s="48"/>
      <c r="CS865" s="48"/>
      <c r="CT865" s="48"/>
      <c r="CU865" s="48"/>
      <c r="CV865" s="48"/>
      <c r="CW865" s="48"/>
      <c r="CX865" s="48"/>
      <c r="CY865" s="48"/>
      <c r="CZ865" s="48"/>
      <c r="DA865" s="48"/>
      <c r="DB865" s="48"/>
      <c r="DC865" s="48"/>
      <c r="DH865" s="48"/>
      <c r="DI865" s="48"/>
      <c r="DJ865" s="48"/>
      <c r="DL865" s="48"/>
      <c r="DM865" s="48"/>
      <c r="DO865" s="48"/>
      <c r="DQ865" s="48"/>
      <c r="EG865" s="48"/>
      <c r="FQ865" s="255"/>
      <c r="FR865" s="255"/>
      <c r="HR865" s="255"/>
    </row>
    <row r="866" spans="1:226" ht="12.5">
      <c r="A866" s="118"/>
      <c r="B866" s="118"/>
      <c r="C866" s="118"/>
      <c r="D866" s="118"/>
      <c r="E866" s="11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c r="AS866" s="48"/>
      <c r="AT866" s="48"/>
      <c r="AU866" s="48"/>
      <c r="AV866" s="48"/>
      <c r="AW866" s="48"/>
      <c r="AX866" s="48"/>
      <c r="AY866" s="48"/>
      <c r="AZ866" s="48"/>
      <c r="BA866" s="48"/>
      <c r="BB866" s="48"/>
      <c r="BC866" s="48"/>
      <c r="BD866" s="48"/>
      <c r="BE866" s="48"/>
      <c r="BF866" s="48"/>
      <c r="BG866" s="48"/>
      <c r="BH866" s="48"/>
      <c r="BI866" s="48"/>
      <c r="BJ866" s="48"/>
      <c r="BK866" s="48"/>
      <c r="BL866" s="48"/>
      <c r="BM866" s="48"/>
      <c r="BN866" s="48"/>
      <c r="BO866" s="48"/>
      <c r="BP866" s="48"/>
      <c r="BQ866" s="48"/>
      <c r="BR866" s="48"/>
      <c r="BS866" s="48"/>
      <c r="BT866" s="48"/>
      <c r="BU866" s="48"/>
      <c r="BV866" s="48"/>
      <c r="BW866" s="48"/>
      <c r="BX866" s="48"/>
      <c r="BY866" s="48"/>
      <c r="BZ866" s="48"/>
      <c r="CA866" s="48"/>
      <c r="CB866" s="48"/>
      <c r="CC866" s="48"/>
      <c r="CD866" s="48"/>
      <c r="CE866" s="48"/>
      <c r="CF866" s="48"/>
      <c r="CG866" s="48"/>
      <c r="CH866" s="48"/>
      <c r="CI866" s="48"/>
      <c r="CJ866" s="48"/>
      <c r="CK866" s="48"/>
      <c r="CL866" s="48"/>
      <c r="CM866" s="48"/>
      <c r="CN866" s="48"/>
      <c r="CO866" s="48"/>
      <c r="CP866" s="48"/>
      <c r="CQ866" s="48"/>
      <c r="CR866" s="48"/>
      <c r="CS866" s="48"/>
      <c r="CT866" s="48"/>
      <c r="CU866" s="48"/>
      <c r="CV866" s="48"/>
      <c r="CW866" s="48"/>
      <c r="CX866" s="48"/>
      <c r="CY866" s="48"/>
      <c r="CZ866" s="48"/>
      <c r="DA866" s="48"/>
      <c r="DB866" s="48"/>
      <c r="DC866" s="48"/>
      <c r="DH866" s="48"/>
      <c r="DI866" s="48"/>
      <c r="DJ866" s="48"/>
      <c r="DL866" s="48"/>
      <c r="DM866" s="48"/>
      <c r="DO866" s="48"/>
      <c r="DQ866" s="48"/>
      <c r="EG866" s="48"/>
      <c r="FQ866" s="255"/>
      <c r="FR866" s="255"/>
      <c r="HR866" s="255"/>
    </row>
    <row r="867" spans="1:226" ht="12.5">
      <c r="A867" s="118"/>
      <c r="B867" s="118"/>
      <c r="C867" s="118"/>
      <c r="D867" s="118"/>
      <c r="E867" s="11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c r="AX867" s="48"/>
      <c r="AY867" s="48"/>
      <c r="AZ867" s="48"/>
      <c r="BA867" s="48"/>
      <c r="BB867" s="48"/>
      <c r="BC867" s="48"/>
      <c r="BD867" s="48"/>
      <c r="BE867" s="48"/>
      <c r="BF867" s="48"/>
      <c r="BG867" s="48"/>
      <c r="BH867" s="48"/>
      <c r="BI867" s="48"/>
      <c r="BJ867" s="48"/>
      <c r="BK867" s="48"/>
      <c r="BL867" s="48"/>
      <c r="BM867" s="48"/>
      <c r="BN867" s="48"/>
      <c r="BO867" s="48"/>
      <c r="BP867" s="48"/>
      <c r="BQ867" s="48"/>
      <c r="BR867" s="48"/>
      <c r="BS867" s="48"/>
      <c r="BT867" s="48"/>
      <c r="BU867" s="48"/>
      <c r="BV867" s="48"/>
      <c r="BW867" s="48"/>
      <c r="BX867" s="48"/>
      <c r="BY867" s="48"/>
      <c r="BZ867" s="48"/>
      <c r="CA867" s="48"/>
      <c r="CB867" s="48"/>
      <c r="CC867" s="48"/>
      <c r="CD867" s="48"/>
      <c r="CE867" s="48"/>
      <c r="CF867" s="48"/>
      <c r="CG867" s="48"/>
      <c r="CH867" s="48"/>
      <c r="CI867" s="48"/>
      <c r="CJ867" s="48"/>
      <c r="CK867" s="48"/>
      <c r="CL867" s="48"/>
      <c r="CM867" s="48"/>
      <c r="CN867" s="48"/>
      <c r="CO867" s="48"/>
      <c r="CP867" s="48"/>
      <c r="CQ867" s="48"/>
      <c r="CR867" s="48"/>
      <c r="CS867" s="48"/>
      <c r="CT867" s="48"/>
      <c r="CU867" s="48"/>
      <c r="CV867" s="48"/>
      <c r="CW867" s="48"/>
      <c r="CX867" s="48"/>
      <c r="CY867" s="48"/>
      <c r="CZ867" s="48"/>
      <c r="DA867" s="48"/>
      <c r="DB867" s="48"/>
      <c r="DC867" s="48"/>
      <c r="DH867" s="48"/>
      <c r="DI867" s="48"/>
      <c r="DJ867" s="48"/>
      <c r="DL867" s="48"/>
      <c r="DM867" s="48"/>
      <c r="DO867" s="48"/>
      <c r="DQ867" s="48"/>
      <c r="EG867" s="48"/>
      <c r="FQ867" s="255"/>
      <c r="FR867" s="255"/>
      <c r="HR867" s="255"/>
    </row>
    <row r="868" spans="1:226" ht="12.5">
      <c r="A868" s="118"/>
      <c r="B868" s="118"/>
      <c r="C868" s="118"/>
      <c r="D868" s="118"/>
      <c r="E868" s="11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c r="AS868" s="48"/>
      <c r="AT868" s="48"/>
      <c r="AU868" s="48"/>
      <c r="AV868" s="48"/>
      <c r="AW868" s="48"/>
      <c r="AX868" s="48"/>
      <c r="AY868" s="48"/>
      <c r="AZ868" s="48"/>
      <c r="BA868" s="48"/>
      <c r="BB868" s="48"/>
      <c r="BC868" s="48"/>
      <c r="BD868" s="48"/>
      <c r="BE868" s="48"/>
      <c r="BF868" s="48"/>
      <c r="BG868" s="48"/>
      <c r="BH868" s="48"/>
      <c r="BI868" s="48"/>
      <c r="BJ868" s="48"/>
      <c r="BK868" s="48"/>
      <c r="BL868" s="48"/>
      <c r="BM868" s="48"/>
      <c r="BN868" s="48"/>
      <c r="BO868" s="48"/>
      <c r="BP868" s="48"/>
      <c r="BQ868" s="48"/>
      <c r="BR868" s="48"/>
      <c r="BS868" s="48"/>
      <c r="BT868" s="48"/>
      <c r="BU868" s="48"/>
      <c r="BV868" s="48"/>
      <c r="BW868" s="48"/>
      <c r="BX868" s="48"/>
      <c r="BY868" s="48"/>
      <c r="BZ868" s="48"/>
      <c r="CA868" s="48"/>
      <c r="CB868" s="48"/>
      <c r="CC868" s="48"/>
      <c r="CD868" s="48"/>
      <c r="CE868" s="48"/>
      <c r="CF868" s="48"/>
      <c r="CG868" s="48"/>
      <c r="CH868" s="48"/>
      <c r="CI868" s="48"/>
      <c r="CJ868" s="48"/>
      <c r="CK868" s="48"/>
      <c r="CL868" s="48"/>
      <c r="CM868" s="48"/>
      <c r="CN868" s="48"/>
      <c r="CO868" s="48"/>
      <c r="CP868" s="48"/>
      <c r="CQ868" s="48"/>
      <c r="CR868" s="48"/>
      <c r="CS868" s="48"/>
      <c r="CT868" s="48"/>
      <c r="CU868" s="48"/>
      <c r="CV868" s="48"/>
      <c r="CW868" s="48"/>
      <c r="CX868" s="48"/>
      <c r="CY868" s="48"/>
      <c r="CZ868" s="48"/>
      <c r="DA868" s="48"/>
      <c r="DB868" s="48"/>
      <c r="DC868" s="48"/>
      <c r="DH868" s="48"/>
      <c r="DI868" s="48"/>
      <c r="DJ868" s="48"/>
      <c r="DL868" s="48"/>
      <c r="DM868" s="48"/>
      <c r="DO868" s="48"/>
      <c r="DQ868" s="48"/>
      <c r="EG868" s="48"/>
      <c r="FQ868" s="255"/>
      <c r="FR868" s="255"/>
      <c r="HR868" s="255"/>
    </row>
    <row r="869" spans="1:226" ht="12.5">
      <c r="A869" s="118"/>
      <c r="B869" s="118"/>
      <c r="C869" s="118"/>
      <c r="D869" s="118"/>
      <c r="E869" s="11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c r="AX869" s="48"/>
      <c r="AY869" s="48"/>
      <c r="AZ869" s="48"/>
      <c r="BA869" s="48"/>
      <c r="BB869" s="48"/>
      <c r="BC869" s="48"/>
      <c r="BD869" s="48"/>
      <c r="BE869" s="48"/>
      <c r="BF869" s="48"/>
      <c r="BG869" s="48"/>
      <c r="BH869" s="48"/>
      <c r="BI869" s="48"/>
      <c r="BJ869" s="48"/>
      <c r="BK869" s="48"/>
      <c r="BL869" s="48"/>
      <c r="BM869" s="48"/>
      <c r="BN869" s="48"/>
      <c r="BO869" s="48"/>
      <c r="BP869" s="48"/>
      <c r="BQ869" s="48"/>
      <c r="BR869" s="48"/>
      <c r="BS869" s="48"/>
      <c r="BT869" s="48"/>
      <c r="BU869" s="48"/>
      <c r="BV869" s="48"/>
      <c r="BW869" s="48"/>
      <c r="BX869" s="48"/>
      <c r="BY869" s="48"/>
      <c r="BZ869" s="48"/>
      <c r="CA869" s="48"/>
      <c r="CB869" s="48"/>
      <c r="CC869" s="48"/>
      <c r="CD869" s="48"/>
      <c r="CE869" s="48"/>
      <c r="CF869" s="48"/>
      <c r="CG869" s="48"/>
      <c r="CH869" s="48"/>
      <c r="CI869" s="48"/>
      <c r="CJ869" s="48"/>
      <c r="CK869" s="48"/>
      <c r="CL869" s="48"/>
      <c r="CM869" s="48"/>
      <c r="CN869" s="48"/>
      <c r="CO869" s="48"/>
      <c r="CP869" s="48"/>
      <c r="CQ869" s="48"/>
      <c r="CR869" s="48"/>
      <c r="CS869" s="48"/>
      <c r="CT869" s="48"/>
      <c r="CU869" s="48"/>
      <c r="CV869" s="48"/>
      <c r="CW869" s="48"/>
      <c r="CX869" s="48"/>
      <c r="CY869" s="48"/>
      <c r="CZ869" s="48"/>
      <c r="DA869" s="48"/>
      <c r="DB869" s="48"/>
      <c r="DC869" s="48"/>
      <c r="DH869" s="48"/>
      <c r="DI869" s="48"/>
      <c r="DJ869" s="48"/>
      <c r="DL869" s="48"/>
      <c r="DM869" s="48"/>
      <c r="DO869" s="48"/>
      <c r="DQ869" s="48"/>
      <c r="EG869" s="48"/>
      <c r="FQ869" s="255"/>
      <c r="FR869" s="255"/>
      <c r="HR869" s="255"/>
    </row>
    <row r="870" spans="1:226" ht="12.5">
      <c r="A870" s="118"/>
      <c r="B870" s="118"/>
      <c r="C870" s="118"/>
      <c r="D870" s="118"/>
      <c r="E870" s="11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c r="AS870" s="48"/>
      <c r="AT870" s="48"/>
      <c r="AU870" s="48"/>
      <c r="AV870" s="48"/>
      <c r="AW870" s="48"/>
      <c r="AX870" s="48"/>
      <c r="AY870" s="48"/>
      <c r="AZ870" s="48"/>
      <c r="BA870" s="48"/>
      <c r="BB870" s="48"/>
      <c r="BC870" s="48"/>
      <c r="BD870" s="48"/>
      <c r="BE870" s="48"/>
      <c r="BF870" s="48"/>
      <c r="BG870" s="48"/>
      <c r="BH870" s="48"/>
      <c r="BI870" s="48"/>
      <c r="BJ870" s="48"/>
      <c r="BK870" s="48"/>
      <c r="BL870" s="48"/>
      <c r="BM870" s="48"/>
      <c r="BN870" s="48"/>
      <c r="BO870" s="48"/>
      <c r="BP870" s="48"/>
      <c r="BQ870" s="48"/>
      <c r="BR870" s="48"/>
      <c r="BS870" s="48"/>
      <c r="BT870" s="48"/>
      <c r="BU870" s="48"/>
      <c r="BV870" s="48"/>
      <c r="BW870" s="48"/>
      <c r="BX870" s="48"/>
      <c r="BY870" s="48"/>
      <c r="BZ870" s="48"/>
      <c r="CA870" s="48"/>
      <c r="CB870" s="48"/>
      <c r="CC870" s="48"/>
      <c r="CD870" s="48"/>
      <c r="CE870" s="48"/>
      <c r="CF870" s="48"/>
      <c r="CG870" s="48"/>
      <c r="CH870" s="48"/>
      <c r="CI870" s="48"/>
      <c r="CJ870" s="48"/>
      <c r="CK870" s="48"/>
      <c r="CL870" s="48"/>
      <c r="CM870" s="48"/>
      <c r="CN870" s="48"/>
      <c r="CO870" s="48"/>
      <c r="CP870" s="48"/>
      <c r="CQ870" s="48"/>
      <c r="CR870" s="48"/>
      <c r="CS870" s="48"/>
      <c r="CT870" s="48"/>
      <c r="CU870" s="48"/>
      <c r="CV870" s="48"/>
      <c r="CW870" s="48"/>
      <c r="CX870" s="48"/>
      <c r="CY870" s="48"/>
      <c r="CZ870" s="48"/>
      <c r="DA870" s="48"/>
      <c r="DB870" s="48"/>
      <c r="DC870" s="48"/>
      <c r="DH870" s="48"/>
      <c r="DI870" s="48"/>
      <c r="DJ870" s="48"/>
      <c r="DL870" s="48"/>
      <c r="DM870" s="48"/>
      <c r="DO870" s="48"/>
      <c r="DQ870" s="48"/>
      <c r="EG870" s="48"/>
      <c r="FQ870" s="255"/>
      <c r="FR870" s="255"/>
      <c r="HR870" s="255"/>
    </row>
    <row r="871" spans="1:226" ht="12.5">
      <c r="A871" s="118"/>
      <c r="B871" s="118"/>
      <c r="C871" s="118"/>
      <c r="D871" s="118"/>
      <c r="E871" s="11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c r="AX871" s="48"/>
      <c r="AY871" s="48"/>
      <c r="AZ871" s="48"/>
      <c r="BA871" s="48"/>
      <c r="BB871" s="48"/>
      <c r="BC871" s="48"/>
      <c r="BD871" s="48"/>
      <c r="BE871" s="48"/>
      <c r="BF871" s="48"/>
      <c r="BG871" s="48"/>
      <c r="BH871" s="48"/>
      <c r="BI871" s="48"/>
      <c r="BJ871" s="48"/>
      <c r="BK871" s="48"/>
      <c r="BL871" s="48"/>
      <c r="BM871" s="48"/>
      <c r="BN871" s="48"/>
      <c r="BO871" s="48"/>
      <c r="BP871" s="48"/>
      <c r="BQ871" s="48"/>
      <c r="BR871" s="48"/>
      <c r="BS871" s="48"/>
      <c r="BT871" s="48"/>
      <c r="BU871" s="48"/>
      <c r="BV871" s="48"/>
      <c r="BW871" s="48"/>
      <c r="BX871" s="48"/>
      <c r="BY871" s="48"/>
      <c r="BZ871" s="48"/>
      <c r="CA871" s="48"/>
      <c r="CB871" s="48"/>
      <c r="CC871" s="48"/>
      <c r="CD871" s="48"/>
      <c r="CE871" s="48"/>
      <c r="CF871" s="48"/>
      <c r="CG871" s="48"/>
      <c r="CH871" s="48"/>
      <c r="CI871" s="48"/>
      <c r="CJ871" s="48"/>
      <c r="CK871" s="48"/>
      <c r="CL871" s="48"/>
      <c r="CM871" s="48"/>
      <c r="CN871" s="48"/>
      <c r="CO871" s="48"/>
      <c r="CP871" s="48"/>
      <c r="CQ871" s="48"/>
      <c r="CR871" s="48"/>
      <c r="CS871" s="48"/>
      <c r="CT871" s="48"/>
      <c r="CU871" s="48"/>
      <c r="CV871" s="48"/>
      <c r="CW871" s="48"/>
      <c r="CX871" s="48"/>
      <c r="CY871" s="48"/>
      <c r="CZ871" s="48"/>
      <c r="DA871" s="48"/>
      <c r="DB871" s="48"/>
      <c r="DC871" s="48"/>
      <c r="DH871" s="48"/>
      <c r="DI871" s="48"/>
      <c r="DJ871" s="48"/>
      <c r="DL871" s="48"/>
      <c r="DM871" s="48"/>
      <c r="DO871" s="48"/>
      <c r="DQ871" s="48"/>
      <c r="EG871" s="48"/>
      <c r="FQ871" s="255"/>
      <c r="FR871" s="255"/>
      <c r="HR871" s="255"/>
    </row>
    <row r="872" spans="1:226" ht="12.5">
      <c r="A872" s="118"/>
      <c r="B872" s="118"/>
      <c r="C872" s="118"/>
      <c r="D872" s="118"/>
      <c r="E872" s="11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c r="AS872" s="48"/>
      <c r="AT872" s="48"/>
      <c r="AU872" s="48"/>
      <c r="AV872" s="48"/>
      <c r="AW872" s="48"/>
      <c r="AX872" s="48"/>
      <c r="AY872" s="48"/>
      <c r="AZ872" s="48"/>
      <c r="BA872" s="48"/>
      <c r="BB872" s="48"/>
      <c r="BC872" s="48"/>
      <c r="BD872" s="48"/>
      <c r="BE872" s="48"/>
      <c r="BF872" s="48"/>
      <c r="BG872" s="48"/>
      <c r="BH872" s="48"/>
      <c r="BI872" s="48"/>
      <c r="BJ872" s="48"/>
      <c r="BK872" s="48"/>
      <c r="BL872" s="48"/>
      <c r="BM872" s="48"/>
      <c r="BN872" s="48"/>
      <c r="BO872" s="48"/>
      <c r="BP872" s="48"/>
      <c r="BQ872" s="48"/>
      <c r="BR872" s="48"/>
      <c r="BS872" s="48"/>
      <c r="BT872" s="48"/>
      <c r="BU872" s="48"/>
      <c r="BV872" s="48"/>
      <c r="BW872" s="48"/>
      <c r="BX872" s="48"/>
      <c r="BY872" s="48"/>
      <c r="BZ872" s="48"/>
      <c r="CA872" s="48"/>
      <c r="CB872" s="48"/>
      <c r="CC872" s="48"/>
      <c r="CD872" s="48"/>
      <c r="CE872" s="48"/>
      <c r="CF872" s="48"/>
      <c r="CG872" s="48"/>
      <c r="CH872" s="48"/>
      <c r="CI872" s="48"/>
      <c r="CJ872" s="48"/>
      <c r="CK872" s="48"/>
      <c r="CL872" s="48"/>
      <c r="CM872" s="48"/>
      <c r="CN872" s="48"/>
      <c r="CO872" s="48"/>
      <c r="CP872" s="48"/>
      <c r="CQ872" s="48"/>
      <c r="CR872" s="48"/>
      <c r="CS872" s="48"/>
      <c r="CT872" s="48"/>
      <c r="CU872" s="48"/>
      <c r="CV872" s="48"/>
      <c r="CW872" s="48"/>
      <c r="CX872" s="48"/>
      <c r="CY872" s="48"/>
      <c r="CZ872" s="48"/>
      <c r="DA872" s="48"/>
      <c r="DB872" s="48"/>
      <c r="DC872" s="48"/>
      <c r="DH872" s="48"/>
      <c r="DI872" s="48"/>
      <c r="DJ872" s="48"/>
      <c r="DL872" s="48"/>
      <c r="DM872" s="48"/>
      <c r="DO872" s="48"/>
      <c r="DQ872" s="48"/>
      <c r="EG872" s="48"/>
      <c r="FQ872" s="255"/>
      <c r="FR872" s="255"/>
      <c r="HR872" s="255"/>
    </row>
    <row r="873" spans="1:226" ht="12.5">
      <c r="A873" s="118"/>
      <c r="B873" s="118"/>
      <c r="C873" s="118"/>
      <c r="D873" s="118"/>
      <c r="E873" s="11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c r="AX873" s="48"/>
      <c r="AY873" s="48"/>
      <c r="AZ873" s="48"/>
      <c r="BA873" s="48"/>
      <c r="BB873" s="48"/>
      <c r="BC873" s="48"/>
      <c r="BD873" s="48"/>
      <c r="BE873" s="48"/>
      <c r="BF873" s="48"/>
      <c r="BG873" s="48"/>
      <c r="BH873" s="48"/>
      <c r="BI873" s="48"/>
      <c r="BJ873" s="48"/>
      <c r="BK873" s="48"/>
      <c r="BL873" s="48"/>
      <c r="BM873" s="48"/>
      <c r="BN873" s="48"/>
      <c r="BO873" s="48"/>
      <c r="BP873" s="48"/>
      <c r="BQ873" s="48"/>
      <c r="BR873" s="48"/>
      <c r="BS873" s="48"/>
      <c r="BT873" s="48"/>
      <c r="BU873" s="48"/>
      <c r="BV873" s="48"/>
      <c r="BW873" s="48"/>
      <c r="BX873" s="48"/>
      <c r="BY873" s="48"/>
      <c r="BZ873" s="48"/>
      <c r="CA873" s="48"/>
      <c r="CB873" s="48"/>
      <c r="CC873" s="48"/>
      <c r="CD873" s="48"/>
      <c r="CE873" s="48"/>
      <c r="CF873" s="48"/>
      <c r="CG873" s="48"/>
      <c r="CH873" s="48"/>
      <c r="CI873" s="48"/>
      <c r="CJ873" s="48"/>
      <c r="CK873" s="48"/>
      <c r="CL873" s="48"/>
      <c r="CM873" s="48"/>
      <c r="CN873" s="48"/>
      <c r="CO873" s="48"/>
      <c r="CP873" s="48"/>
      <c r="CQ873" s="48"/>
      <c r="CR873" s="48"/>
      <c r="CS873" s="48"/>
      <c r="CT873" s="48"/>
      <c r="CU873" s="48"/>
      <c r="CV873" s="48"/>
      <c r="CW873" s="48"/>
      <c r="CX873" s="48"/>
      <c r="CY873" s="48"/>
      <c r="CZ873" s="48"/>
      <c r="DA873" s="48"/>
      <c r="DB873" s="48"/>
      <c r="DC873" s="48"/>
      <c r="DH873" s="48"/>
      <c r="DI873" s="48"/>
      <c r="DJ873" s="48"/>
      <c r="DL873" s="48"/>
      <c r="DM873" s="48"/>
      <c r="DO873" s="48"/>
      <c r="DQ873" s="48"/>
      <c r="EG873" s="48"/>
      <c r="FQ873" s="255"/>
      <c r="FR873" s="255"/>
      <c r="HR873" s="255"/>
    </row>
    <row r="874" spans="1:226" ht="12.5">
      <c r="A874" s="118"/>
      <c r="B874" s="118"/>
      <c r="C874" s="118"/>
      <c r="D874" s="118"/>
      <c r="E874" s="11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c r="AS874" s="48"/>
      <c r="AT874" s="48"/>
      <c r="AU874" s="48"/>
      <c r="AV874" s="48"/>
      <c r="AW874" s="48"/>
      <c r="AX874" s="48"/>
      <c r="AY874" s="48"/>
      <c r="AZ874" s="48"/>
      <c r="BA874" s="48"/>
      <c r="BB874" s="48"/>
      <c r="BC874" s="48"/>
      <c r="BD874" s="48"/>
      <c r="BE874" s="48"/>
      <c r="BF874" s="48"/>
      <c r="BG874" s="48"/>
      <c r="BH874" s="48"/>
      <c r="BI874" s="48"/>
      <c r="BJ874" s="48"/>
      <c r="BK874" s="48"/>
      <c r="BL874" s="48"/>
      <c r="BM874" s="48"/>
      <c r="BN874" s="48"/>
      <c r="BO874" s="48"/>
      <c r="BP874" s="48"/>
      <c r="BQ874" s="48"/>
      <c r="BR874" s="48"/>
      <c r="BS874" s="48"/>
      <c r="BT874" s="48"/>
      <c r="BU874" s="48"/>
      <c r="BV874" s="48"/>
      <c r="BW874" s="48"/>
      <c r="BX874" s="48"/>
      <c r="BY874" s="48"/>
      <c r="BZ874" s="48"/>
      <c r="CA874" s="48"/>
      <c r="CB874" s="48"/>
      <c r="CC874" s="48"/>
      <c r="CD874" s="48"/>
      <c r="CE874" s="48"/>
      <c r="CF874" s="48"/>
      <c r="CG874" s="48"/>
      <c r="CH874" s="48"/>
      <c r="CI874" s="48"/>
      <c r="CJ874" s="48"/>
      <c r="CK874" s="48"/>
      <c r="CL874" s="48"/>
      <c r="CM874" s="48"/>
      <c r="CN874" s="48"/>
      <c r="CO874" s="48"/>
      <c r="CP874" s="48"/>
      <c r="CQ874" s="48"/>
      <c r="CR874" s="48"/>
      <c r="CS874" s="48"/>
      <c r="CT874" s="48"/>
      <c r="CU874" s="48"/>
      <c r="CV874" s="48"/>
      <c r="CW874" s="48"/>
      <c r="CX874" s="48"/>
      <c r="CY874" s="48"/>
      <c r="CZ874" s="48"/>
      <c r="DA874" s="48"/>
      <c r="DB874" s="48"/>
      <c r="DC874" s="48"/>
      <c r="DH874" s="48"/>
      <c r="DI874" s="48"/>
      <c r="DJ874" s="48"/>
      <c r="DL874" s="48"/>
      <c r="DM874" s="48"/>
      <c r="DO874" s="48"/>
      <c r="DQ874" s="48"/>
      <c r="EG874" s="48"/>
      <c r="FQ874" s="255"/>
      <c r="FR874" s="255"/>
      <c r="HR874" s="255"/>
    </row>
    <row r="875" spans="1:226" ht="12.5">
      <c r="A875" s="118"/>
      <c r="B875" s="118"/>
      <c r="C875" s="118"/>
      <c r="D875" s="118"/>
      <c r="E875" s="11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c r="AX875" s="48"/>
      <c r="AY875" s="48"/>
      <c r="AZ875" s="48"/>
      <c r="BA875" s="48"/>
      <c r="BB875" s="48"/>
      <c r="BC875" s="48"/>
      <c r="BD875" s="48"/>
      <c r="BE875" s="48"/>
      <c r="BF875" s="48"/>
      <c r="BG875" s="48"/>
      <c r="BH875" s="48"/>
      <c r="BI875" s="48"/>
      <c r="BJ875" s="48"/>
      <c r="BK875" s="48"/>
      <c r="BL875" s="48"/>
      <c r="BM875" s="48"/>
      <c r="BN875" s="48"/>
      <c r="BO875" s="48"/>
      <c r="BP875" s="48"/>
      <c r="BQ875" s="48"/>
      <c r="BR875" s="48"/>
      <c r="BS875" s="48"/>
      <c r="BT875" s="48"/>
      <c r="BU875" s="48"/>
      <c r="BV875" s="48"/>
      <c r="BW875" s="48"/>
      <c r="BX875" s="48"/>
      <c r="BY875" s="48"/>
      <c r="BZ875" s="48"/>
      <c r="CA875" s="48"/>
      <c r="CB875" s="48"/>
      <c r="CC875" s="48"/>
      <c r="CD875" s="48"/>
      <c r="CE875" s="48"/>
      <c r="CF875" s="48"/>
      <c r="CG875" s="48"/>
      <c r="CH875" s="48"/>
      <c r="CI875" s="48"/>
      <c r="CJ875" s="48"/>
      <c r="CK875" s="48"/>
      <c r="CL875" s="48"/>
      <c r="CM875" s="48"/>
      <c r="CN875" s="48"/>
      <c r="CO875" s="48"/>
      <c r="CP875" s="48"/>
      <c r="CQ875" s="48"/>
      <c r="CR875" s="48"/>
      <c r="CS875" s="48"/>
      <c r="CT875" s="48"/>
      <c r="CU875" s="48"/>
      <c r="CV875" s="48"/>
      <c r="CW875" s="48"/>
      <c r="CX875" s="48"/>
      <c r="CY875" s="48"/>
      <c r="CZ875" s="48"/>
      <c r="DA875" s="48"/>
      <c r="DB875" s="48"/>
      <c r="DC875" s="48"/>
      <c r="DH875" s="48"/>
      <c r="DI875" s="48"/>
      <c r="DJ875" s="48"/>
      <c r="DL875" s="48"/>
      <c r="DM875" s="48"/>
      <c r="DO875" s="48"/>
      <c r="DQ875" s="48"/>
      <c r="EG875" s="48"/>
      <c r="FQ875" s="255"/>
      <c r="FR875" s="255"/>
      <c r="HR875" s="255"/>
    </row>
    <row r="876" spans="1:226" ht="12.5">
      <c r="A876" s="118"/>
      <c r="B876" s="118"/>
      <c r="C876" s="118"/>
      <c r="D876" s="118"/>
      <c r="E876" s="11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c r="AS876" s="48"/>
      <c r="AT876" s="48"/>
      <c r="AU876" s="48"/>
      <c r="AV876" s="48"/>
      <c r="AW876" s="48"/>
      <c r="AX876" s="48"/>
      <c r="AY876" s="48"/>
      <c r="AZ876" s="48"/>
      <c r="BA876" s="48"/>
      <c r="BB876" s="48"/>
      <c r="BC876" s="48"/>
      <c r="BD876" s="48"/>
      <c r="BE876" s="48"/>
      <c r="BF876" s="48"/>
      <c r="BG876" s="48"/>
      <c r="BH876" s="48"/>
      <c r="BI876" s="48"/>
      <c r="BJ876" s="48"/>
      <c r="BK876" s="48"/>
      <c r="BL876" s="48"/>
      <c r="BM876" s="48"/>
      <c r="BN876" s="48"/>
      <c r="BO876" s="48"/>
      <c r="BP876" s="48"/>
      <c r="BQ876" s="48"/>
      <c r="BR876" s="48"/>
      <c r="BS876" s="48"/>
      <c r="BT876" s="48"/>
      <c r="BU876" s="48"/>
      <c r="BV876" s="48"/>
      <c r="BW876" s="48"/>
      <c r="BX876" s="48"/>
      <c r="BY876" s="48"/>
      <c r="BZ876" s="48"/>
      <c r="CA876" s="48"/>
      <c r="CB876" s="48"/>
      <c r="CC876" s="48"/>
      <c r="CD876" s="48"/>
      <c r="CE876" s="48"/>
      <c r="CF876" s="48"/>
      <c r="CG876" s="48"/>
      <c r="CH876" s="48"/>
      <c r="CI876" s="48"/>
      <c r="CJ876" s="48"/>
      <c r="CK876" s="48"/>
      <c r="CL876" s="48"/>
      <c r="CM876" s="48"/>
      <c r="CN876" s="48"/>
      <c r="CO876" s="48"/>
      <c r="CP876" s="48"/>
      <c r="CQ876" s="48"/>
      <c r="CR876" s="48"/>
      <c r="CS876" s="48"/>
      <c r="CT876" s="48"/>
      <c r="CU876" s="48"/>
      <c r="CV876" s="48"/>
      <c r="CW876" s="48"/>
      <c r="CX876" s="48"/>
      <c r="CY876" s="48"/>
      <c r="CZ876" s="48"/>
      <c r="DA876" s="48"/>
      <c r="DB876" s="48"/>
      <c r="DC876" s="48"/>
      <c r="DH876" s="48"/>
      <c r="DI876" s="48"/>
      <c r="DJ876" s="48"/>
      <c r="DL876" s="48"/>
      <c r="DM876" s="48"/>
      <c r="DO876" s="48"/>
      <c r="DQ876" s="48"/>
      <c r="EG876" s="48"/>
      <c r="FQ876" s="255"/>
      <c r="FR876" s="255"/>
      <c r="HR876" s="255"/>
    </row>
    <row r="877" spans="1:226" ht="12.5">
      <c r="A877" s="118"/>
      <c r="B877" s="118"/>
      <c r="C877" s="118"/>
      <c r="D877" s="118"/>
      <c r="E877" s="11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c r="AX877" s="48"/>
      <c r="AY877" s="48"/>
      <c r="AZ877" s="48"/>
      <c r="BA877" s="48"/>
      <c r="BB877" s="48"/>
      <c r="BC877" s="48"/>
      <c r="BD877" s="48"/>
      <c r="BE877" s="48"/>
      <c r="BF877" s="48"/>
      <c r="BG877" s="48"/>
      <c r="BH877" s="48"/>
      <c r="BI877" s="48"/>
      <c r="BJ877" s="48"/>
      <c r="BK877" s="48"/>
      <c r="BL877" s="48"/>
      <c r="BM877" s="48"/>
      <c r="BN877" s="48"/>
      <c r="BO877" s="48"/>
      <c r="BP877" s="48"/>
      <c r="BQ877" s="48"/>
      <c r="BR877" s="48"/>
      <c r="BS877" s="48"/>
      <c r="BT877" s="48"/>
      <c r="BU877" s="48"/>
      <c r="BV877" s="48"/>
      <c r="BW877" s="48"/>
      <c r="BX877" s="48"/>
      <c r="BY877" s="48"/>
      <c r="BZ877" s="48"/>
      <c r="CA877" s="48"/>
      <c r="CB877" s="48"/>
      <c r="CC877" s="48"/>
      <c r="CD877" s="48"/>
      <c r="CE877" s="48"/>
      <c r="CF877" s="48"/>
      <c r="CG877" s="48"/>
      <c r="CH877" s="48"/>
      <c r="CI877" s="48"/>
      <c r="CJ877" s="48"/>
      <c r="CK877" s="48"/>
      <c r="CL877" s="48"/>
      <c r="CM877" s="48"/>
      <c r="CN877" s="48"/>
      <c r="CO877" s="48"/>
      <c r="CP877" s="48"/>
      <c r="CQ877" s="48"/>
      <c r="CR877" s="48"/>
      <c r="CS877" s="48"/>
      <c r="CT877" s="48"/>
      <c r="CU877" s="48"/>
      <c r="CV877" s="48"/>
      <c r="CW877" s="48"/>
      <c r="CX877" s="48"/>
      <c r="CY877" s="48"/>
      <c r="CZ877" s="48"/>
      <c r="DA877" s="48"/>
      <c r="DB877" s="48"/>
      <c r="DC877" s="48"/>
      <c r="DH877" s="48"/>
      <c r="DI877" s="48"/>
      <c r="DJ877" s="48"/>
      <c r="DL877" s="48"/>
      <c r="DM877" s="48"/>
      <c r="DO877" s="48"/>
      <c r="DQ877" s="48"/>
      <c r="EG877" s="48"/>
      <c r="FQ877" s="255"/>
      <c r="FR877" s="255"/>
      <c r="HR877" s="255"/>
    </row>
    <row r="878" spans="1:226" ht="12.5">
      <c r="A878" s="118"/>
      <c r="B878" s="118"/>
      <c r="C878" s="118"/>
      <c r="D878" s="118"/>
      <c r="E878" s="11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c r="AS878" s="48"/>
      <c r="AT878" s="48"/>
      <c r="AU878" s="48"/>
      <c r="AV878" s="48"/>
      <c r="AW878" s="48"/>
      <c r="AX878" s="48"/>
      <c r="AY878" s="48"/>
      <c r="AZ878" s="48"/>
      <c r="BA878" s="48"/>
      <c r="BB878" s="48"/>
      <c r="BC878" s="48"/>
      <c r="BD878" s="48"/>
      <c r="BE878" s="48"/>
      <c r="BF878" s="48"/>
      <c r="BG878" s="48"/>
      <c r="BH878" s="48"/>
      <c r="BI878" s="48"/>
      <c r="BJ878" s="48"/>
      <c r="BK878" s="48"/>
      <c r="BL878" s="48"/>
      <c r="BM878" s="48"/>
      <c r="BN878" s="48"/>
      <c r="BO878" s="48"/>
      <c r="BP878" s="48"/>
      <c r="BQ878" s="48"/>
      <c r="BR878" s="48"/>
      <c r="BS878" s="48"/>
      <c r="BT878" s="48"/>
      <c r="BU878" s="48"/>
      <c r="BV878" s="48"/>
      <c r="BW878" s="48"/>
      <c r="BX878" s="48"/>
      <c r="BY878" s="48"/>
      <c r="BZ878" s="48"/>
      <c r="CA878" s="48"/>
      <c r="CB878" s="48"/>
      <c r="CC878" s="48"/>
      <c r="CD878" s="48"/>
      <c r="CE878" s="48"/>
      <c r="CF878" s="48"/>
      <c r="CG878" s="48"/>
      <c r="CH878" s="48"/>
      <c r="CI878" s="48"/>
      <c r="CJ878" s="48"/>
      <c r="CK878" s="48"/>
      <c r="CL878" s="48"/>
      <c r="CM878" s="48"/>
      <c r="CN878" s="48"/>
      <c r="CO878" s="48"/>
      <c r="CP878" s="48"/>
      <c r="CQ878" s="48"/>
      <c r="CR878" s="48"/>
      <c r="CS878" s="48"/>
      <c r="CT878" s="48"/>
      <c r="CU878" s="48"/>
      <c r="CV878" s="48"/>
      <c r="CW878" s="48"/>
      <c r="CX878" s="48"/>
      <c r="CY878" s="48"/>
      <c r="CZ878" s="48"/>
      <c r="DA878" s="48"/>
      <c r="DB878" s="48"/>
      <c r="DC878" s="48"/>
      <c r="DH878" s="48"/>
      <c r="DI878" s="48"/>
      <c r="DJ878" s="48"/>
      <c r="DL878" s="48"/>
      <c r="DM878" s="48"/>
      <c r="DO878" s="48"/>
      <c r="DQ878" s="48"/>
      <c r="EG878" s="48"/>
      <c r="FQ878" s="255"/>
      <c r="FR878" s="255"/>
      <c r="HR878" s="255"/>
    </row>
    <row r="879" spans="1:226" ht="12.5">
      <c r="A879" s="118"/>
      <c r="B879" s="118"/>
      <c r="C879" s="118"/>
      <c r="D879" s="118"/>
      <c r="E879" s="11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c r="AX879" s="48"/>
      <c r="AY879" s="48"/>
      <c r="AZ879" s="48"/>
      <c r="BA879" s="48"/>
      <c r="BB879" s="48"/>
      <c r="BC879" s="48"/>
      <c r="BD879" s="48"/>
      <c r="BE879" s="48"/>
      <c r="BF879" s="48"/>
      <c r="BG879" s="48"/>
      <c r="BH879" s="48"/>
      <c r="BI879" s="48"/>
      <c r="BJ879" s="48"/>
      <c r="BK879" s="48"/>
      <c r="BL879" s="48"/>
      <c r="BM879" s="48"/>
      <c r="BN879" s="48"/>
      <c r="BO879" s="48"/>
      <c r="BP879" s="48"/>
      <c r="BQ879" s="48"/>
      <c r="BR879" s="48"/>
      <c r="BS879" s="48"/>
      <c r="BT879" s="48"/>
      <c r="BU879" s="48"/>
      <c r="BV879" s="48"/>
      <c r="BW879" s="48"/>
      <c r="BX879" s="48"/>
      <c r="BY879" s="48"/>
      <c r="BZ879" s="48"/>
      <c r="CA879" s="48"/>
      <c r="CB879" s="48"/>
      <c r="CC879" s="48"/>
      <c r="CD879" s="48"/>
      <c r="CE879" s="48"/>
      <c r="CF879" s="48"/>
      <c r="CG879" s="48"/>
      <c r="CH879" s="48"/>
      <c r="CI879" s="48"/>
      <c r="CJ879" s="48"/>
      <c r="CK879" s="48"/>
      <c r="CL879" s="48"/>
      <c r="CM879" s="48"/>
      <c r="CN879" s="48"/>
      <c r="CO879" s="48"/>
      <c r="CP879" s="48"/>
      <c r="CQ879" s="48"/>
      <c r="CR879" s="48"/>
      <c r="CS879" s="48"/>
      <c r="CT879" s="48"/>
      <c r="CU879" s="48"/>
      <c r="CV879" s="48"/>
      <c r="CW879" s="48"/>
      <c r="CX879" s="48"/>
      <c r="CY879" s="48"/>
      <c r="CZ879" s="48"/>
      <c r="DA879" s="48"/>
      <c r="DB879" s="48"/>
      <c r="DC879" s="48"/>
      <c r="DH879" s="48"/>
      <c r="DI879" s="48"/>
      <c r="DJ879" s="48"/>
      <c r="DL879" s="48"/>
      <c r="DM879" s="48"/>
      <c r="DO879" s="48"/>
      <c r="DQ879" s="48"/>
      <c r="EG879" s="48"/>
      <c r="FQ879" s="255"/>
      <c r="FR879" s="255"/>
      <c r="HR879" s="255"/>
    </row>
    <row r="880" spans="1:226" ht="12.5">
      <c r="A880" s="118"/>
      <c r="B880" s="118"/>
      <c r="C880" s="118"/>
      <c r="D880" s="118"/>
      <c r="E880" s="11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c r="AS880" s="48"/>
      <c r="AT880" s="48"/>
      <c r="AU880" s="48"/>
      <c r="AV880" s="48"/>
      <c r="AW880" s="48"/>
      <c r="AX880" s="48"/>
      <c r="AY880" s="48"/>
      <c r="AZ880" s="48"/>
      <c r="BA880" s="48"/>
      <c r="BB880" s="48"/>
      <c r="BC880" s="48"/>
      <c r="BD880" s="48"/>
      <c r="BE880" s="48"/>
      <c r="BF880" s="48"/>
      <c r="BG880" s="48"/>
      <c r="BH880" s="48"/>
      <c r="BI880" s="48"/>
      <c r="BJ880" s="48"/>
      <c r="BK880" s="48"/>
      <c r="BL880" s="48"/>
      <c r="BM880" s="48"/>
      <c r="BN880" s="48"/>
      <c r="BO880" s="48"/>
      <c r="BP880" s="48"/>
      <c r="BQ880" s="48"/>
      <c r="BR880" s="48"/>
      <c r="BS880" s="48"/>
      <c r="BT880" s="48"/>
      <c r="BU880" s="48"/>
      <c r="BV880" s="48"/>
      <c r="BW880" s="48"/>
      <c r="BX880" s="48"/>
      <c r="BY880" s="48"/>
      <c r="BZ880" s="48"/>
      <c r="CA880" s="48"/>
      <c r="CB880" s="48"/>
      <c r="CC880" s="48"/>
      <c r="CD880" s="48"/>
      <c r="CE880" s="48"/>
      <c r="CF880" s="48"/>
      <c r="CG880" s="48"/>
      <c r="CH880" s="48"/>
      <c r="CI880" s="48"/>
      <c r="CJ880" s="48"/>
      <c r="CK880" s="48"/>
      <c r="CL880" s="48"/>
      <c r="CM880" s="48"/>
      <c r="CN880" s="48"/>
      <c r="CO880" s="48"/>
      <c r="CP880" s="48"/>
      <c r="CQ880" s="48"/>
      <c r="CR880" s="48"/>
      <c r="CS880" s="48"/>
      <c r="CT880" s="48"/>
      <c r="CU880" s="48"/>
      <c r="CV880" s="48"/>
      <c r="CW880" s="48"/>
      <c r="CX880" s="48"/>
      <c r="CY880" s="48"/>
      <c r="CZ880" s="48"/>
      <c r="DA880" s="48"/>
      <c r="DB880" s="48"/>
      <c r="DC880" s="48"/>
      <c r="DH880" s="48"/>
      <c r="DI880" s="48"/>
      <c r="DJ880" s="48"/>
      <c r="DL880" s="48"/>
      <c r="DM880" s="48"/>
      <c r="DO880" s="48"/>
      <c r="DQ880" s="48"/>
      <c r="EG880" s="48"/>
      <c r="FQ880" s="255"/>
      <c r="FR880" s="255"/>
      <c r="HR880" s="255"/>
    </row>
    <row r="881" spans="1:226" ht="12.5">
      <c r="A881" s="118"/>
      <c r="B881" s="118"/>
      <c r="C881" s="118"/>
      <c r="D881" s="118"/>
      <c r="E881" s="11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c r="AX881" s="48"/>
      <c r="AY881" s="48"/>
      <c r="AZ881" s="48"/>
      <c r="BA881" s="48"/>
      <c r="BB881" s="48"/>
      <c r="BC881" s="48"/>
      <c r="BD881" s="48"/>
      <c r="BE881" s="48"/>
      <c r="BF881" s="48"/>
      <c r="BG881" s="48"/>
      <c r="BH881" s="48"/>
      <c r="BI881" s="48"/>
      <c r="BJ881" s="48"/>
      <c r="BK881" s="48"/>
      <c r="BL881" s="48"/>
      <c r="BM881" s="48"/>
      <c r="BN881" s="48"/>
      <c r="BO881" s="48"/>
      <c r="BP881" s="48"/>
      <c r="BQ881" s="48"/>
      <c r="BR881" s="48"/>
      <c r="BS881" s="48"/>
      <c r="BT881" s="48"/>
      <c r="BU881" s="48"/>
      <c r="BV881" s="48"/>
      <c r="BW881" s="48"/>
      <c r="BX881" s="48"/>
      <c r="BY881" s="48"/>
      <c r="BZ881" s="48"/>
      <c r="CA881" s="48"/>
      <c r="CB881" s="48"/>
      <c r="CC881" s="48"/>
      <c r="CD881" s="48"/>
      <c r="CE881" s="48"/>
      <c r="CF881" s="48"/>
      <c r="CG881" s="48"/>
      <c r="CH881" s="48"/>
      <c r="CI881" s="48"/>
      <c r="CJ881" s="48"/>
      <c r="CK881" s="48"/>
      <c r="CL881" s="48"/>
      <c r="CM881" s="48"/>
      <c r="CN881" s="48"/>
      <c r="CO881" s="48"/>
      <c r="CP881" s="48"/>
      <c r="CQ881" s="48"/>
      <c r="CR881" s="48"/>
      <c r="CS881" s="48"/>
      <c r="CT881" s="48"/>
      <c r="CU881" s="48"/>
      <c r="CV881" s="48"/>
      <c r="CW881" s="48"/>
      <c r="CX881" s="48"/>
      <c r="CY881" s="48"/>
      <c r="CZ881" s="48"/>
      <c r="DA881" s="48"/>
      <c r="DB881" s="48"/>
      <c r="DC881" s="48"/>
      <c r="DH881" s="48"/>
      <c r="DI881" s="48"/>
      <c r="DJ881" s="48"/>
      <c r="DL881" s="48"/>
      <c r="DM881" s="48"/>
      <c r="DO881" s="48"/>
      <c r="DQ881" s="48"/>
      <c r="EG881" s="48"/>
      <c r="FQ881" s="255"/>
      <c r="FR881" s="255"/>
      <c r="HR881" s="255"/>
    </row>
    <row r="882" spans="1:226" ht="12.5">
      <c r="A882" s="118"/>
      <c r="B882" s="118"/>
      <c r="C882" s="118"/>
      <c r="D882" s="118"/>
      <c r="E882" s="11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c r="AS882" s="48"/>
      <c r="AT882" s="48"/>
      <c r="AU882" s="48"/>
      <c r="AV882" s="48"/>
      <c r="AW882" s="48"/>
      <c r="AX882" s="48"/>
      <c r="AY882" s="48"/>
      <c r="AZ882" s="48"/>
      <c r="BA882" s="48"/>
      <c r="BB882" s="48"/>
      <c r="BC882" s="48"/>
      <c r="BD882" s="48"/>
      <c r="BE882" s="48"/>
      <c r="BF882" s="48"/>
      <c r="BG882" s="48"/>
      <c r="BH882" s="48"/>
      <c r="BI882" s="48"/>
      <c r="BJ882" s="48"/>
      <c r="BK882" s="48"/>
      <c r="BL882" s="48"/>
      <c r="BM882" s="48"/>
      <c r="BN882" s="48"/>
      <c r="BO882" s="48"/>
      <c r="BP882" s="48"/>
      <c r="BQ882" s="48"/>
      <c r="BR882" s="48"/>
      <c r="BS882" s="48"/>
      <c r="BT882" s="48"/>
      <c r="BU882" s="48"/>
      <c r="BV882" s="48"/>
      <c r="BW882" s="48"/>
      <c r="BX882" s="48"/>
      <c r="BY882" s="48"/>
      <c r="BZ882" s="48"/>
      <c r="CA882" s="48"/>
      <c r="CB882" s="48"/>
      <c r="CC882" s="48"/>
      <c r="CD882" s="48"/>
      <c r="CE882" s="48"/>
      <c r="CF882" s="48"/>
      <c r="CG882" s="48"/>
      <c r="CH882" s="48"/>
      <c r="CI882" s="48"/>
      <c r="CJ882" s="48"/>
      <c r="CK882" s="48"/>
      <c r="CL882" s="48"/>
      <c r="CM882" s="48"/>
      <c r="CN882" s="48"/>
      <c r="CO882" s="48"/>
      <c r="CP882" s="48"/>
      <c r="CQ882" s="48"/>
      <c r="CR882" s="48"/>
      <c r="CS882" s="48"/>
      <c r="CT882" s="48"/>
      <c r="CU882" s="48"/>
      <c r="CV882" s="48"/>
      <c r="CW882" s="48"/>
      <c r="CX882" s="48"/>
      <c r="CY882" s="48"/>
      <c r="CZ882" s="48"/>
      <c r="DA882" s="48"/>
      <c r="DB882" s="48"/>
      <c r="DC882" s="48"/>
      <c r="DH882" s="48"/>
      <c r="DI882" s="48"/>
      <c r="DJ882" s="48"/>
      <c r="DL882" s="48"/>
      <c r="DM882" s="48"/>
      <c r="DO882" s="48"/>
      <c r="DQ882" s="48"/>
      <c r="EG882" s="48"/>
      <c r="FQ882" s="255"/>
      <c r="FR882" s="255"/>
      <c r="HR882" s="255"/>
    </row>
    <row r="883" spans="1:226" ht="12.5">
      <c r="A883" s="118"/>
      <c r="B883" s="118"/>
      <c r="C883" s="118"/>
      <c r="D883" s="118"/>
      <c r="E883" s="11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c r="AX883" s="48"/>
      <c r="AY883" s="48"/>
      <c r="AZ883" s="48"/>
      <c r="BA883" s="48"/>
      <c r="BB883" s="48"/>
      <c r="BC883" s="48"/>
      <c r="BD883" s="48"/>
      <c r="BE883" s="48"/>
      <c r="BF883" s="48"/>
      <c r="BG883" s="48"/>
      <c r="BH883" s="48"/>
      <c r="BI883" s="48"/>
      <c r="BJ883" s="48"/>
      <c r="BK883" s="48"/>
      <c r="BL883" s="48"/>
      <c r="BM883" s="48"/>
      <c r="BN883" s="48"/>
      <c r="BO883" s="48"/>
      <c r="BP883" s="48"/>
      <c r="BQ883" s="48"/>
      <c r="BR883" s="48"/>
      <c r="BS883" s="48"/>
      <c r="BT883" s="48"/>
      <c r="BU883" s="48"/>
      <c r="BV883" s="48"/>
      <c r="BW883" s="48"/>
      <c r="BX883" s="48"/>
      <c r="BY883" s="48"/>
      <c r="BZ883" s="48"/>
      <c r="CA883" s="48"/>
      <c r="CB883" s="48"/>
      <c r="CC883" s="48"/>
      <c r="CD883" s="48"/>
      <c r="CE883" s="48"/>
      <c r="CF883" s="48"/>
      <c r="CG883" s="48"/>
      <c r="CH883" s="48"/>
      <c r="CI883" s="48"/>
      <c r="CJ883" s="48"/>
      <c r="CK883" s="48"/>
      <c r="CL883" s="48"/>
      <c r="CM883" s="48"/>
      <c r="CN883" s="48"/>
      <c r="CO883" s="48"/>
      <c r="CP883" s="48"/>
      <c r="CQ883" s="48"/>
      <c r="CR883" s="48"/>
      <c r="CS883" s="48"/>
      <c r="CT883" s="48"/>
      <c r="CU883" s="48"/>
      <c r="CV883" s="48"/>
      <c r="CW883" s="48"/>
      <c r="CX883" s="48"/>
      <c r="CY883" s="48"/>
      <c r="CZ883" s="48"/>
      <c r="DA883" s="48"/>
      <c r="DB883" s="48"/>
      <c r="DC883" s="48"/>
      <c r="DH883" s="48"/>
      <c r="DI883" s="48"/>
      <c r="DJ883" s="48"/>
      <c r="DL883" s="48"/>
      <c r="DM883" s="48"/>
      <c r="DO883" s="48"/>
      <c r="DQ883" s="48"/>
      <c r="EG883" s="48"/>
      <c r="FQ883" s="255"/>
      <c r="FR883" s="255"/>
      <c r="HR883" s="255"/>
    </row>
    <row r="884" spans="1:226" ht="12.5">
      <c r="A884" s="118"/>
      <c r="B884" s="118"/>
      <c r="C884" s="118"/>
      <c r="D884" s="118"/>
      <c r="E884" s="11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c r="AS884" s="48"/>
      <c r="AT884" s="48"/>
      <c r="AU884" s="48"/>
      <c r="AV884" s="48"/>
      <c r="AW884" s="48"/>
      <c r="AX884" s="48"/>
      <c r="AY884" s="48"/>
      <c r="AZ884" s="48"/>
      <c r="BA884" s="48"/>
      <c r="BB884" s="48"/>
      <c r="BC884" s="48"/>
      <c r="BD884" s="48"/>
      <c r="BE884" s="48"/>
      <c r="BF884" s="48"/>
      <c r="BG884" s="48"/>
      <c r="BH884" s="48"/>
      <c r="BI884" s="48"/>
      <c r="BJ884" s="48"/>
      <c r="BK884" s="48"/>
      <c r="BL884" s="48"/>
      <c r="BM884" s="48"/>
      <c r="BN884" s="48"/>
      <c r="BO884" s="48"/>
      <c r="BP884" s="48"/>
      <c r="BQ884" s="48"/>
      <c r="BR884" s="48"/>
      <c r="BS884" s="48"/>
      <c r="BT884" s="48"/>
      <c r="BU884" s="48"/>
      <c r="BV884" s="48"/>
      <c r="BW884" s="48"/>
      <c r="BX884" s="48"/>
      <c r="BY884" s="48"/>
      <c r="BZ884" s="48"/>
      <c r="CA884" s="48"/>
      <c r="CB884" s="48"/>
      <c r="CC884" s="48"/>
      <c r="CD884" s="48"/>
      <c r="CE884" s="48"/>
      <c r="CF884" s="48"/>
      <c r="CG884" s="48"/>
      <c r="CH884" s="48"/>
      <c r="CI884" s="48"/>
      <c r="CJ884" s="48"/>
      <c r="CK884" s="48"/>
      <c r="CL884" s="48"/>
      <c r="CM884" s="48"/>
      <c r="CN884" s="48"/>
      <c r="CO884" s="48"/>
      <c r="CP884" s="48"/>
      <c r="CQ884" s="48"/>
      <c r="CR884" s="48"/>
      <c r="CS884" s="48"/>
      <c r="CT884" s="48"/>
      <c r="CU884" s="48"/>
      <c r="CV884" s="48"/>
      <c r="CW884" s="48"/>
      <c r="CX884" s="48"/>
      <c r="CY884" s="48"/>
      <c r="CZ884" s="48"/>
      <c r="DA884" s="48"/>
      <c r="DB884" s="48"/>
      <c r="DC884" s="48"/>
      <c r="DH884" s="48"/>
      <c r="DI884" s="48"/>
      <c r="DJ884" s="48"/>
      <c r="DL884" s="48"/>
      <c r="DM884" s="48"/>
      <c r="DO884" s="48"/>
      <c r="DQ884" s="48"/>
      <c r="EG884" s="48"/>
      <c r="FQ884" s="255"/>
      <c r="FR884" s="255"/>
      <c r="HR884" s="255"/>
    </row>
    <row r="885" spans="1:226" ht="12.5">
      <c r="A885" s="118"/>
      <c r="B885" s="118"/>
      <c r="C885" s="118"/>
      <c r="D885" s="118"/>
      <c r="E885" s="11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c r="AX885" s="48"/>
      <c r="AY885" s="48"/>
      <c r="AZ885" s="48"/>
      <c r="BA885" s="48"/>
      <c r="BB885" s="48"/>
      <c r="BC885" s="48"/>
      <c r="BD885" s="48"/>
      <c r="BE885" s="48"/>
      <c r="BF885" s="48"/>
      <c r="BG885" s="48"/>
      <c r="BH885" s="48"/>
      <c r="BI885" s="48"/>
      <c r="BJ885" s="48"/>
      <c r="BK885" s="48"/>
      <c r="BL885" s="48"/>
      <c r="BM885" s="48"/>
      <c r="BN885" s="48"/>
      <c r="BO885" s="48"/>
      <c r="BP885" s="48"/>
      <c r="BQ885" s="48"/>
      <c r="BR885" s="48"/>
      <c r="BS885" s="48"/>
      <c r="BT885" s="48"/>
      <c r="BU885" s="48"/>
      <c r="BV885" s="48"/>
      <c r="BW885" s="48"/>
      <c r="BX885" s="48"/>
      <c r="BY885" s="48"/>
      <c r="BZ885" s="48"/>
      <c r="CA885" s="48"/>
      <c r="CB885" s="48"/>
      <c r="CC885" s="48"/>
      <c r="CD885" s="48"/>
      <c r="CE885" s="48"/>
      <c r="CF885" s="48"/>
      <c r="CG885" s="48"/>
      <c r="CH885" s="48"/>
      <c r="CI885" s="48"/>
      <c r="CJ885" s="48"/>
      <c r="CK885" s="48"/>
      <c r="CL885" s="48"/>
      <c r="CM885" s="48"/>
      <c r="CN885" s="48"/>
      <c r="CO885" s="48"/>
      <c r="CP885" s="48"/>
      <c r="CQ885" s="48"/>
      <c r="CR885" s="48"/>
      <c r="CS885" s="48"/>
      <c r="CT885" s="48"/>
      <c r="CU885" s="48"/>
      <c r="CV885" s="48"/>
      <c r="CW885" s="48"/>
      <c r="CX885" s="48"/>
      <c r="CY885" s="48"/>
      <c r="CZ885" s="48"/>
      <c r="DA885" s="48"/>
      <c r="DB885" s="48"/>
      <c r="DC885" s="48"/>
      <c r="DH885" s="48"/>
      <c r="DI885" s="48"/>
      <c r="DJ885" s="48"/>
      <c r="DL885" s="48"/>
      <c r="DM885" s="48"/>
      <c r="DO885" s="48"/>
      <c r="DQ885" s="48"/>
      <c r="EG885" s="48"/>
      <c r="FQ885" s="255"/>
      <c r="FR885" s="255"/>
      <c r="HR885" s="255"/>
    </row>
    <row r="886" spans="1:226" ht="12.5">
      <c r="A886" s="118"/>
      <c r="B886" s="118"/>
      <c r="C886" s="118"/>
      <c r="D886" s="118"/>
      <c r="E886" s="11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c r="AS886" s="48"/>
      <c r="AT886" s="48"/>
      <c r="AU886" s="48"/>
      <c r="AV886" s="48"/>
      <c r="AW886" s="48"/>
      <c r="AX886" s="48"/>
      <c r="AY886" s="48"/>
      <c r="AZ886" s="48"/>
      <c r="BA886" s="48"/>
      <c r="BB886" s="48"/>
      <c r="BC886" s="48"/>
      <c r="BD886" s="48"/>
      <c r="BE886" s="48"/>
      <c r="BF886" s="48"/>
      <c r="BG886" s="48"/>
      <c r="BH886" s="48"/>
      <c r="BI886" s="48"/>
      <c r="BJ886" s="48"/>
      <c r="BK886" s="48"/>
      <c r="BL886" s="48"/>
      <c r="BM886" s="48"/>
      <c r="BN886" s="48"/>
      <c r="BO886" s="48"/>
      <c r="BP886" s="48"/>
      <c r="BQ886" s="48"/>
      <c r="BR886" s="48"/>
      <c r="BS886" s="48"/>
      <c r="BT886" s="48"/>
      <c r="BU886" s="48"/>
      <c r="BV886" s="48"/>
      <c r="BW886" s="48"/>
      <c r="BX886" s="48"/>
      <c r="BY886" s="48"/>
      <c r="BZ886" s="48"/>
      <c r="CA886" s="48"/>
      <c r="CB886" s="48"/>
      <c r="CC886" s="48"/>
      <c r="CD886" s="48"/>
      <c r="CE886" s="48"/>
      <c r="CF886" s="48"/>
      <c r="CG886" s="48"/>
      <c r="CH886" s="48"/>
      <c r="CI886" s="48"/>
      <c r="CJ886" s="48"/>
      <c r="CK886" s="48"/>
      <c r="CL886" s="48"/>
      <c r="CM886" s="48"/>
      <c r="CN886" s="48"/>
      <c r="CO886" s="48"/>
      <c r="CP886" s="48"/>
      <c r="CQ886" s="48"/>
      <c r="CR886" s="48"/>
      <c r="CS886" s="48"/>
      <c r="CT886" s="48"/>
      <c r="CU886" s="48"/>
      <c r="CV886" s="48"/>
      <c r="CW886" s="48"/>
      <c r="CX886" s="48"/>
      <c r="CY886" s="48"/>
      <c r="CZ886" s="48"/>
      <c r="DA886" s="48"/>
      <c r="DB886" s="48"/>
      <c r="DC886" s="48"/>
      <c r="DH886" s="48"/>
      <c r="DI886" s="48"/>
      <c r="DJ886" s="48"/>
      <c r="DL886" s="48"/>
      <c r="DM886" s="48"/>
      <c r="DO886" s="48"/>
      <c r="DQ886" s="48"/>
      <c r="EG886" s="48"/>
      <c r="FQ886" s="255"/>
      <c r="FR886" s="255"/>
      <c r="HR886" s="255"/>
    </row>
    <row r="887" spans="1:226" ht="12.5">
      <c r="A887" s="118"/>
      <c r="B887" s="118"/>
      <c r="C887" s="118"/>
      <c r="D887" s="118"/>
      <c r="E887" s="11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c r="AX887" s="48"/>
      <c r="AY887" s="48"/>
      <c r="AZ887" s="48"/>
      <c r="BA887" s="48"/>
      <c r="BB887" s="48"/>
      <c r="BC887" s="48"/>
      <c r="BD887" s="48"/>
      <c r="BE887" s="48"/>
      <c r="BF887" s="48"/>
      <c r="BG887" s="48"/>
      <c r="BH887" s="48"/>
      <c r="BI887" s="48"/>
      <c r="BJ887" s="48"/>
      <c r="BK887" s="48"/>
      <c r="BL887" s="48"/>
      <c r="BM887" s="48"/>
      <c r="BN887" s="48"/>
      <c r="BO887" s="48"/>
      <c r="BP887" s="48"/>
      <c r="BQ887" s="48"/>
      <c r="BR887" s="48"/>
      <c r="BS887" s="48"/>
      <c r="BT887" s="48"/>
      <c r="BU887" s="48"/>
      <c r="BV887" s="48"/>
      <c r="BW887" s="48"/>
      <c r="BX887" s="48"/>
      <c r="BY887" s="48"/>
      <c r="BZ887" s="48"/>
      <c r="CA887" s="48"/>
      <c r="CB887" s="48"/>
      <c r="CC887" s="48"/>
      <c r="CD887" s="48"/>
      <c r="CE887" s="48"/>
      <c r="CF887" s="48"/>
      <c r="CG887" s="48"/>
      <c r="CH887" s="48"/>
      <c r="CI887" s="48"/>
      <c r="CJ887" s="48"/>
      <c r="CK887" s="48"/>
      <c r="CL887" s="48"/>
      <c r="CM887" s="48"/>
      <c r="CN887" s="48"/>
      <c r="CO887" s="48"/>
      <c r="CP887" s="48"/>
      <c r="CQ887" s="48"/>
      <c r="CR887" s="48"/>
      <c r="CS887" s="48"/>
      <c r="CT887" s="48"/>
      <c r="CU887" s="48"/>
      <c r="CV887" s="48"/>
      <c r="CW887" s="48"/>
      <c r="CX887" s="48"/>
      <c r="CY887" s="48"/>
      <c r="CZ887" s="48"/>
      <c r="DA887" s="48"/>
      <c r="DB887" s="48"/>
      <c r="DC887" s="48"/>
      <c r="DH887" s="48"/>
      <c r="DI887" s="48"/>
      <c r="DJ887" s="48"/>
      <c r="DL887" s="48"/>
      <c r="DM887" s="48"/>
      <c r="DO887" s="48"/>
      <c r="DQ887" s="48"/>
      <c r="EG887" s="48"/>
      <c r="FQ887" s="255"/>
      <c r="FR887" s="255"/>
      <c r="HR887" s="255"/>
    </row>
    <row r="888" spans="1:226" ht="12.5">
      <c r="A888" s="118"/>
      <c r="B888" s="118"/>
      <c r="C888" s="118"/>
      <c r="D888" s="118"/>
      <c r="E888" s="11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c r="AS888" s="48"/>
      <c r="AT888" s="48"/>
      <c r="AU888" s="48"/>
      <c r="AV888" s="48"/>
      <c r="AW888" s="48"/>
      <c r="AX888" s="48"/>
      <c r="AY888" s="48"/>
      <c r="AZ888" s="48"/>
      <c r="BA888" s="48"/>
      <c r="BB888" s="48"/>
      <c r="BC888" s="48"/>
      <c r="BD888" s="48"/>
      <c r="BE888" s="48"/>
      <c r="BF888" s="48"/>
      <c r="BG888" s="48"/>
      <c r="BH888" s="48"/>
      <c r="BI888" s="48"/>
      <c r="BJ888" s="48"/>
      <c r="BK888" s="48"/>
      <c r="BL888" s="48"/>
      <c r="BM888" s="48"/>
      <c r="BN888" s="48"/>
      <c r="BO888" s="48"/>
      <c r="BP888" s="48"/>
      <c r="BQ888" s="48"/>
      <c r="BR888" s="48"/>
      <c r="BS888" s="48"/>
      <c r="BT888" s="48"/>
      <c r="BU888" s="48"/>
      <c r="BV888" s="48"/>
      <c r="BW888" s="48"/>
      <c r="BX888" s="48"/>
      <c r="BY888" s="48"/>
      <c r="BZ888" s="48"/>
      <c r="CA888" s="48"/>
      <c r="CB888" s="48"/>
      <c r="CC888" s="48"/>
      <c r="CD888" s="48"/>
      <c r="CE888" s="48"/>
      <c r="CF888" s="48"/>
      <c r="CG888" s="48"/>
      <c r="CH888" s="48"/>
      <c r="CI888" s="48"/>
      <c r="CJ888" s="48"/>
      <c r="CK888" s="48"/>
      <c r="CL888" s="48"/>
      <c r="CM888" s="48"/>
      <c r="CN888" s="48"/>
      <c r="CO888" s="48"/>
      <c r="CP888" s="48"/>
      <c r="CQ888" s="48"/>
      <c r="CR888" s="48"/>
      <c r="CS888" s="48"/>
      <c r="CT888" s="48"/>
      <c r="CU888" s="48"/>
      <c r="CV888" s="48"/>
      <c r="CW888" s="48"/>
      <c r="CX888" s="48"/>
      <c r="CY888" s="48"/>
      <c r="CZ888" s="48"/>
      <c r="DA888" s="48"/>
      <c r="DB888" s="48"/>
      <c r="DC888" s="48"/>
      <c r="DH888" s="48"/>
      <c r="DI888" s="48"/>
      <c r="DJ888" s="48"/>
      <c r="DL888" s="48"/>
      <c r="DM888" s="48"/>
      <c r="DO888" s="48"/>
      <c r="DQ888" s="48"/>
      <c r="EG888" s="48"/>
      <c r="FQ888" s="255"/>
      <c r="FR888" s="255"/>
      <c r="HR888" s="255"/>
    </row>
    <row r="889" spans="1:226" ht="12.5">
      <c r="A889" s="118"/>
      <c r="B889" s="118"/>
      <c r="C889" s="118"/>
      <c r="D889" s="118"/>
      <c r="E889" s="11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c r="AX889" s="48"/>
      <c r="AY889" s="48"/>
      <c r="AZ889" s="48"/>
      <c r="BA889" s="48"/>
      <c r="BB889" s="48"/>
      <c r="BC889" s="48"/>
      <c r="BD889" s="48"/>
      <c r="BE889" s="48"/>
      <c r="BF889" s="48"/>
      <c r="BG889" s="48"/>
      <c r="BH889" s="48"/>
      <c r="BI889" s="48"/>
      <c r="BJ889" s="48"/>
      <c r="BK889" s="48"/>
      <c r="BL889" s="48"/>
      <c r="BM889" s="48"/>
      <c r="BN889" s="48"/>
      <c r="BO889" s="48"/>
      <c r="BP889" s="48"/>
      <c r="BQ889" s="48"/>
      <c r="BR889" s="48"/>
      <c r="BS889" s="48"/>
      <c r="BT889" s="48"/>
      <c r="BU889" s="48"/>
      <c r="BV889" s="48"/>
      <c r="BW889" s="48"/>
      <c r="BX889" s="48"/>
      <c r="BY889" s="48"/>
      <c r="BZ889" s="48"/>
      <c r="CA889" s="48"/>
      <c r="CB889" s="48"/>
      <c r="CC889" s="48"/>
      <c r="CD889" s="48"/>
      <c r="CE889" s="48"/>
      <c r="CF889" s="48"/>
      <c r="CG889" s="48"/>
      <c r="CH889" s="48"/>
      <c r="CI889" s="48"/>
      <c r="CJ889" s="48"/>
      <c r="CK889" s="48"/>
      <c r="CL889" s="48"/>
      <c r="CM889" s="48"/>
      <c r="CN889" s="48"/>
      <c r="CO889" s="48"/>
      <c r="CP889" s="48"/>
      <c r="CQ889" s="48"/>
      <c r="CR889" s="48"/>
      <c r="CS889" s="48"/>
      <c r="CT889" s="48"/>
      <c r="CU889" s="48"/>
      <c r="CV889" s="48"/>
      <c r="CW889" s="48"/>
      <c r="CX889" s="48"/>
      <c r="CY889" s="48"/>
      <c r="CZ889" s="48"/>
      <c r="DA889" s="48"/>
      <c r="DB889" s="48"/>
      <c r="DC889" s="48"/>
      <c r="DH889" s="48"/>
      <c r="DI889" s="48"/>
      <c r="DJ889" s="48"/>
      <c r="DL889" s="48"/>
      <c r="DM889" s="48"/>
      <c r="DO889" s="48"/>
      <c r="DQ889" s="48"/>
      <c r="EG889" s="48"/>
      <c r="FQ889" s="255"/>
      <c r="FR889" s="255"/>
      <c r="HR889" s="255"/>
    </row>
    <row r="890" spans="1:226" ht="12.5">
      <c r="A890" s="118"/>
      <c r="B890" s="118"/>
      <c r="C890" s="118"/>
      <c r="D890" s="118"/>
      <c r="E890" s="11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c r="AS890" s="48"/>
      <c r="AT890" s="48"/>
      <c r="AU890" s="48"/>
      <c r="AV890" s="48"/>
      <c r="AW890" s="48"/>
      <c r="AX890" s="48"/>
      <c r="AY890" s="48"/>
      <c r="AZ890" s="48"/>
      <c r="BA890" s="48"/>
      <c r="BB890" s="48"/>
      <c r="BC890" s="48"/>
      <c r="BD890" s="48"/>
      <c r="BE890" s="48"/>
      <c r="BF890" s="48"/>
      <c r="BG890" s="48"/>
      <c r="BH890" s="48"/>
      <c r="BI890" s="48"/>
      <c r="BJ890" s="48"/>
      <c r="BK890" s="48"/>
      <c r="BL890" s="48"/>
      <c r="BM890" s="48"/>
      <c r="BN890" s="48"/>
      <c r="BO890" s="48"/>
      <c r="BP890" s="48"/>
      <c r="BQ890" s="48"/>
      <c r="BR890" s="48"/>
      <c r="BS890" s="48"/>
      <c r="BT890" s="48"/>
      <c r="BU890" s="48"/>
      <c r="BV890" s="48"/>
      <c r="BW890" s="48"/>
      <c r="BX890" s="48"/>
      <c r="BY890" s="48"/>
      <c r="BZ890" s="48"/>
      <c r="CA890" s="48"/>
      <c r="CB890" s="48"/>
      <c r="CC890" s="48"/>
      <c r="CD890" s="48"/>
      <c r="CE890" s="48"/>
      <c r="CF890" s="48"/>
      <c r="CG890" s="48"/>
      <c r="CH890" s="48"/>
      <c r="CI890" s="48"/>
      <c r="CJ890" s="48"/>
      <c r="CK890" s="48"/>
      <c r="CL890" s="48"/>
      <c r="CM890" s="48"/>
      <c r="CN890" s="48"/>
      <c r="CO890" s="48"/>
      <c r="CP890" s="48"/>
      <c r="CQ890" s="48"/>
      <c r="CR890" s="48"/>
      <c r="CS890" s="48"/>
      <c r="CT890" s="48"/>
      <c r="CU890" s="48"/>
      <c r="CV890" s="48"/>
      <c r="CW890" s="48"/>
      <c r="CX890" s="48"/>
      <c r="CY890" s="48"/>
      <c r="CZ890" s="48"/>
      <c r="DA890" s="48"/>
      <c r="DB890" s="48"/>
      <c r="DC890" s="48"/>
      <c r="DH890" s="48"/>
      <c r="DI890" s="48"/>
      <c r="DJ890" s="48"/>
      <c r="DL890" s="48"/>
      <c r="DM890" s="48"/>
      <c r="DO890" s="48"/>
      <c r="DQ890" s="48"/>
      <c r="EG890" s="48"/>
      <c r="FQ890" s="255"/>
      <c r="FR890" s="255"/>
      <c r="HR890" s="255"/>
    </row>
    <row r="891" spans="1:226" ht="12.5">
      <c r="A891" s="118"/>
      <c r="B891" s="118"/>
      <c r="C891" s="118"/>
      <c r="D891" s="118"/>
      <c r="E891" s="11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c r="AX891" s="48"/>
      <c r="AY891" s="48"/>
      <c r="AZ891" s="48"/>
      <c r="BA891" s="48"/>
      <c r="BB891" s="48"/>
      <c r="BC891" s="48"/>
      <c r="BD891" s="48"/>
      <c r="BE891" s="48"/>
      <c r="BF891" s="48"/>
      <c r="BG891" s="48"/>
      <c r="BH891" s="48"/>
      <c r="BI891" s="48"/>
      <c r="BJ891" s="48"/>
      <c r="BK891" s="48"/>
      <c r="BL891" s="48"/>
      <c r="BM891" s="48"/>
      <c r="BN891" s="48"/>
      <c r="BO891" s="48"/>
      <c r="BP891" s="48"/>
      <c r="BQ891" s="48"/>
      <c r="BR891" s="48"/>
      <c r="BS891" s="48"/>
      <c r="BT891" s="48"/>
      <c r="BU891" s="48"/>
      <c r="BV891" s="48"/>
      <c r="BW891" s="48"/>
      <c r="BX891" s="48"/>
      <c r="BY891" s="48"/>
      <c r="BZ891" s="48"/>
      <c r="CA891" s="48"/>
      <c r="CB891" s="48"/>
      <c r="CC891" s="48"/>
      <c r="CD891" s="48"/>
      <c r="CE891" s="48"/>
      <c r="CF891" s="48"/>
      <c r="CG891" s="48"/>
      <c r="CH891" s="48"/>
      <c r="CI891" s="48"/>
      <c r="CJ891" s="48"/>
      <c r="CK891" s="48"/>
      <c r="CL891" s="48"/>
      <c r="CM891" s="48"/>
      <c r="CN891" s="48"/>
      <c r="CO891" s="48"/>
      <c r="CP891" s="48"/>
      <c r="CQ891" s="48"/>
      <c r="CR891" s="48"/>
      <c r="CS891" s="48"/>
      <c r="CT891" s="48"/>
      <c r="CU891" s="48"/>
      <c r="CV891" s="48"/>
      <c r="CW891" s="48"/>
      <c r="CX891" s="48"/>
      <c r="CY891" s="48"/>
      <c r="CZ891" s="48"/>
      <c r="DA891" s="48"/>
      <c r="DB891" s="48"/>
      <c r="DC891" s="48"/>
      <c r="DH891" s="48"/>
      <c r="DI891" s="48"/>
      <c r="DJ891" s="48"/>
      <c r="DL891" s="48"/>
      <c r="DM891" s="48"/>
      <c r="DO891" s="48"/>
      <c r="DQ891" s="48"/>
      <c r="EG891" s="48"/>
      <c r="FQ891" s="255"/>
      <c r="FR891" s="255"/>
      <c r="HR891" s="255"/>
    </row>
    <row r="892" spans="1:226" ht="12.5">
      <c r="A892" s="118"/>
      <c r="B892" s="118"/>
      <c r="C892" s="118"/>
      <c r="D892" s="118"/>
      <c r="E892" s="11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c r="AS892" s="48"/>
      <c r="AT892" s="48"/>
      <c r="AU892" s="48"/>
      <c r="AV892" s="48"/>
      <c r="AW892" s="48"/>
      <c r="AX892" s="48"/>
      <c r="AY892" s="48"/>
      <c r="AZ892" s="48"/>
      <c r="BA892" s="48"/>
      <c r="BB892" s="48"/>
      <c r="BC892" s="48"/>
      <c r="BD892" s="48"/>
      <c r="BE892" s="48"/>
      <c r="BF892" s="48"/>
      <c r="BG892" s="48"/>
      <c r="BH892" s="48"/>
      <c r="BI892" s="48"/>
      <c r="BJ892" s="48"/>
      <c r="BK892" s="48"/>
      <c r="BL892" s="48"/>
      <c r="BM892" s="48"/>
      <c r="BN892" s="48"/>
      <c r="BO892" s="48"/>
      <c r="BP892" s="48"/>
      <c r="BQ892" s="48"/>
      <c r="BR892" s="48"/>
      <c r="BS892" s="48"/>
      <c r="BT892" s="48"/>
      <c r="BU892" s="48"/>
      <c r="BV892" s="48"/>
      <c r="BW892" s="48"/>
      <c r="BX892" s="48"/>
      <c r="BY892" s="48"/>
      <c r="BZ892" s="48"/>
      <c r="CA892" s="48"/>
      <c r="CB892" s="48"/>
      <c r="CC892" s="48"/>
      <c r="CD892" s="48"/>
      <c r="CE892" s="48"/>
      <c r="CF892" s="48"/>
      <c r="CG892" s="48"/>
      <c r="CH892" s="48"/>
      <c r="CI892" s="48"/>
      <c r="CJ892" s="48"/>
      <c r="CK892" s="48"/>
      <c r="CL892" s="48"/>
      <c r="CM892" s="48"/>
      <c r="CN892" s="48"/>
      <c r="CO892" s="48"/>
      <c r="CP892" s="48"/>
      <c r="CQ892" s="48"/>
      <c r="CR892" s="48"/>
      <c r="CS892" s="48"/>
      <c r="CT892" s="48"/>
      <c r="CU892" s="48"/>
      <c r="CV892" s="48"/>
      <c r="CW892" s="48"/>
      <c r="CX892" s="48"/>
      <c r="CY892" s="48"/>
      <c r="CZ892" s="48"/>
      <c r="DA892" s="48"/>
      <c r="DB892" s="48"/>
      <c r="DC892" s="48"/>
      <c r="DH892" s="48"/>
      <c r="DI892" s="48"/>
      <c r="DJ892" s="48"/>
      <c r="DL892" s="48"/>
      <c r="DM892" s="48"/>
      <c r="DO892" s="48"/>
      <c r="DQ892" s="48"/>
      <c r="EG892" s="48"/>
      <c r="FQ892" s="255"/>
      <c r="FR892" s="255"/>
      <c r="HR892" s="255"/>
    </row>
    <row r="893" spans="1:226" ht="12.5">
      <c r="A893" s="118"/>
      <c r="B893" s="118"/>
      <c r="C893" s="118"/>
      <c r="D893" s="118"/>
      <c r="E893" s="11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c r="AX893" s="48"/>
      <c r="AY893" s="48"/>
      <c r="AZ893" s="48"/>
      <c r="BA893" s="48"/>
      <c r="BB893" s="48"/>
      <c r="BC893" s="48"/>
      <c r="BD893" s="48"/>
      <c r="BE893" s="48"/>
      <c r="BF893" s="48"/>
      <c r="BG893" s="48"/>
      <c r="BH893" s="48"/>
      <c r="BI893" s="48"/>
      <c r="BJ893" s="48"/>
      <c r="BK893" s="48"/>
      <c r="BL893" s="48"/>
      <c r="BM893" s="48"/>
      <c r="BN893" s="48"/>
      <c r="BO893" s="48"/>
      <c r="BP893" s="48"/>
      <c r="BQ893" s="48"/>
      <c r="BR893" s="48"/>
      <c r="BS893" s="48"/>
      <c r="BT893" s="48"/>
      <c r="BU893" s="48"/>
      <c r="BV893" s="48"/>
      <c r="BW893" s="48"/>
      <c r="BX893" s="48"/>
      <c r="BY893" s="48"/>
      <c r="BZ893" s="48"/>
      <c r="CA893" s="48"/>
      <c r="CB893" s="48"/>
      <c r="CC893" s="48"/>
      <c r="CD893" s="48"/>
      <c r="CE893" s="48"/>
      <c r="CF893" s="48"/>
      <c r="CG893" s="48"/>
      <c r="CH893" s="48"/>
      <c r="CI893" s="48"/>
      <c r="CJ893" s="48"/>
      <c r="CK893" s="48"/>
      <c r="CL893" s="48"/>
      <c r="CM893" s="48"/>
      <c r="CN893" s="48"/>
      <c r="CO893" s="48"/>
      <c r="CP893" s="48"/>
      <c r="CQ893" s="48"/>
      <c r="CR893" s="48"/>
      <c r="CS893" s="48"/>
      <c r="CT893" s="48"/>
      <c r="CU893" s="48"/>
      <c r="CV893" s="48"/>
      <c r="CW893" s="48"/>
      <c r="CX893" s="48"/>
      <c r="CY893" s="48"/>
      <c r="CZ893" s="48"/>
      <c r="DA893" s="48"/>
      <c r="DB893" s="48"/>
      <c r="DC893" s="48"/>
      <c r="DH893" s="48"/>
      <c r="DI893" s="48"/>
      <c r="DJ893" s="48"/>
      <c r="DL893" s="48"/>
      <c r="DM893" s="48"/>
      <c r="DO893" s="48"/>
      <c r="DQ893" s="48"/>
      <c r="EG893" s="48"/>
      <c r="FQ893" s="255"/>
      <c r="FR893" s="255"/>
      <c r="HR893" s="255"/>
    </row>
    <row r="894" spans="1:226" ht="12.5">
      <c r="A894" s="118"/>
      <c r="B894" s="118"/>
      <c r="C894" s="118"/>
      <c r="D894" s="118"/>
      <c r="E894" s="11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c r="AS894" s="48"/>
      <c r="AT894" s="48"/>
      <c r="AU894" s="48"/>
      <c r="AV894" s="48"/>
      <c r="AW894" s="48"/>
      <c r="AX894" s="48"/>
      <c r="AY894" s="48"/>
      <c r="AZ894" s="48"/>
      <c r="BA894" s="48"/>
      <c r="BB894" s="48"/>
      <c r="BC894" s="48"/>
      <c r="BD894" s="48"/>
      <c r="BE894" s="48"/>
      <c r="BF894" s="48"/>
      <c r="BG894" s="48"/>
      <c r="BH894" s="48"/>
      <c r="BI894" s="48"/>
      <c r="BJ894" s="48"/>
      <c r="BK894" s="48"/>
      <c r="BL894" s="48"/>
      <c r="BM894" s="48"/>
      <c r="BN894" s="48"/>
      <c r="BO894" s="48"/>
      <c r="BP894" s="48"/>
      <c r="BQ894" s="48"/>
      <c r="BR894" s="48"/>
      <c r="BS894" s="48"/>
      <c r="BT894" s="48"/>
      <c r="BU894" s="48"/>
      <c r="BV894" s="48"/>
      <c r="BW894" s="48"/>
      <c r="BX894" s="48"/>
      <c r="BY894" s="48"/>
      <c r="BZ894" s="48"/>
      <c r="CA894" s="48"/>
      <c r="CB894" s="48"/>
      <c r="CC894" s="48"/>
      <c r="CD894" s="48"/>
      <c r="CE894" s="48"/>
      <c r="CF894" s="48"/>
      <c r="CG894" s="48"/>
      <c r="CH894" s="48"/>
      <c r="CI894" s="48"/>
      <c r="CJ894" s="48"/>
      <c r="CK894" s="48"/>
      <c r="CL894" s="48"/>
      <c r="CM894" s="48"/>
      <c r="CN894" s="48"/>
      <c r="CO894" s="48"/>
      <c r="CP894" s="48"/>
      <c r="CQ894" s="48"/>
      <c r="CR894" s="48"/>
      <c r="CS894" s="48"/>
      <c r="CT894" s="48"/>
      <c r="CU894" s="48"/>
      <c r="CV894" s="48"/>
      <c r="CW894" s="48"/>
      <c r="CX894" s="48"/>
      <c r="CY894" s="48"/>
      <c r="CZ894" s="48"/>
      <c r="DA894" s="48"/>
      <c r="DB894" s="48"/>
      <c r="DC894" s="48"/>
      <c r="DH894" s="48"/>
      <c r="DI894" s="48"/>
      <c r="DJ894" s="48"/>
      <c r="DL894" s="48"/>
      <c r="DM894" s="48"/>
      <c r="DO894" s="48"/>
      <c r="DQ894" s="48"/>
      <c r="EG894" s="48"/>
      <c r="FQ894" s="255"/>
      <c r="FR894" s="255"/>
      <c r="HR894" s="255"/>
    </row>
    <row r="895" spans="1:226" ht="12.5">
      <c r="A895" s="118"/>
      <c r="B895" s="118"/>
      <c r="C895" s="118"/>
      <c r="D895" s="118"/>
      <c r="E895" s="11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c r="AX895" s="48"/>
      <c r="AY895" s="48"/>
      <c r="AZ895" s="48"/>
      <c r="BA895" s="48"/>
      <c r="BB895" s="48"/>
      <c r="BC895" s="48"/>
      <c r="BD895" s="48"/>
      <c r="BE895" s="48"/>
      <c r="BF895" s="48"/>
      <c r="BG895" s="48"/>
      <c r="BH895" s="48"/>
      <c r="BI895" s="48"/>
      <c r="BJ895" s="48"/>
      <c r="BK895" s="48"/>
      <c r="BL895" s="48"/>
      <c r="BM895" s="48"/>
      <c r="BN895" s="48"/>
      <c r="BO895" s="48"/>
      <c r="BP895" s="48"/>
      <c r="BQ895" s="48"/>
      <c r="BR895" s="48"/>
      <c r="BS895" s="48"/>
      <c r="BT895" s="48"/>
      <c r="BU895" s="48"/>
      <c r="BV895" s="48"/>
      <c r="BW895" s="48"/>
      <c r="BX895" s="48"/>
      <c r="BY895" s="48"/>
      <c r="BZ895" s="48"/>
      <c r="CA895" s="48"/>
      <c r="CB895" s="48"/>
      <c r="CC895" s="48"/>
      <c r="CD895" s="48"/>
      <c r="CE895" s="48"/>
      <c r="CF895" s="48"/>
      <c r="CG895" s="48"/>
      <c r="CH895" s="48"/>
      <c r="CI895" s="48"/>
      <c r="CJ895" s="48"/>
      <c r="CK895" s="48"/>
      <c r="CL895" s="48"/>
      <c r="CM895" s="48"/>
      <c r="CN895" s="48"/>
      <c r="CO895" s="48"/>
      <c r="CP895" s="48"/>
      <c r="CQ895" s="48"/>
      <c r="CR895" s="48"/>
      <c r="CS895" s="48"/>
      <c r="CT895" s="48"/>
      <c r="CU895" s="48"/>
      <c r="CV895" s="48"/>
      <c r="CW895" s="48"/>
      <c r="CX895" s="48"/>
      <c r="CY895" s="48"/>
      <c r="CZ895" s="48"/>
      <c r="DA895" s="48"/>
      <c r="DB895" s="48"/>
      <c r="DC895" s="48"/>
      <c r="DH895" s="48"/>
      <c r="DI895" s="48"/>
      <c r="DJ895" s="48"/>
      <c r="DL895" s="48"/>
      <c r="DM895" s="48"/>
      <c r="DO895" s="48"/>
      <c r="DQ895" s="48"/>
      <c r="EG895" s="48"/>
      <c r="FQ895" s="255"/>
      <c r="FR895" s="255"/>
      <c r="HR895" s="255"/>
    </row>
    <row r="896" spans="1:226" ht="12.5">
      <c r="A896" s="118"/>
      <c r="B896" s="118"/>
      <c r="C896" s="118"/>
      <c r="D896" s="118"/>
      <c r="E896" s="11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c r="AS896" s="48"/>
      <c r="AT896" s="48"/>
      <c r="AU896" s="48"/>
      <c r="AV896" s="48"/>
      <c r="AW896" s="48"/>
      <c r="AX896" s="48"/>
      <c r="AY896" s="48"/>
      <c r="AZ896" s="48"/>
      <c r="BA896" s="48"/>
      <c r="BB896" s="48"/>
      <c r="BC896" s="48"/>
      <c r="BD896" s="48"/>
      <c r="BE896" s="48"/>
      <c r="BF896" s="48"/>
      <c r="BG896" s="48"/>
      <c r="BH896" s="48"/>
      <c r="BI896" s="48"/>
      <c r="BJ896" s="48"/>
      <c r="BK896" s="48"/>
      <c r="BL896" s="48"/>
      <c r="BM896" s="48"/>
      <c r="BN896" s="48"/>
      <c r="BO896" s="48"/>
      <c r="BP896" s="48"/>
      <c r="BQ896" s="48"/>
      <c r="BR896" s="48"/>
      <c r="BS896" s="48"/>
      <c r="BT896" s="48"/>
      <c r="BU896" s="48"/>
      <c r="BV896" s="48"/>
      <c r="BW896" s="48"/>
      <c r="BX896" s="48"/>
      <c r="BY896" s="48"/>
      <c r="BZ896" s="48"/>
      <c r="CA896" s="48"/>
      <c r="CB896" s="48"/>
      <c r="CC896" s="48"/>
      <c r="CD896" s="48"/>
      <c r="CE896" s="48"/>
      <c r="CF896" s="48"/>
      <c r="CG896" s="48"/>
      <c r="CH896" s="48"/>
      <c r="CI896" s="48"/>
      <c r="CJ896" s="48"/>
      <c r="CK896" s="48"/>
      <c r="CL896" s="48"/>
      <c r="CM896" s="48"/>
      <c r="CN896" s="48"/>
      <c r="CO896" s="48"/>
      <c r="CP896" s="48"/>
      <c r="CQ896" s="48"/>
      <c r="CR896" s="48"/>
      <c r="CS896" s="48"/>
      <c r="CT896" s="48"/>
      <c r="CU896" s="48"/>
      <c r="CV896" s="48"/>
      <c r="CW896" s="48"/>
      <c r="CX896" s="48"/>
      <c r="CY896" s="48"/>
      <c r="CZ896" s="48"/>
      <c r="DA896" s="48"/>
      <c r="DB896" s="48"/>
      <c r="DC896" s="48"/>
      <c r="DH896" s="48"/>
      <c r="DI896" s="48"/>
      <c r="DJ896" s="48"/>
      <c r="DL896" s="48"/>
      <c r="DM896" s="48"/>
      <c r="DO896" s="48"/>
      <c r="DQ896" s="48"/>
      <c r="EG896" s="48"/>
      <c r="FQ896" s="255"/>
      <c r="FR896" s="255"/>
      <c r="HR896" s="255"/>
    </row>
    <row r="897" spans="1:226" ht="12.5">
      <c r="A897" s="118"/>
      <c r="B897" s="118"/>
      <c r="C897" s="118"/>
      <c r="D897" s="118"/>
      <c r="E897" s="11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c r="AX897" s="48"/>
      <c r="AY897" s="48"/>
      <c r="AZ897" s="48"/>
      <c r="BA897" s="48"/>
      <c r="BB897" s="48"/>
      <c r="BC897" s="48"/>
      <c r="BD897" s="48"/>
      <c r="BE897" s="48"/>
      <c r="BF897" s="48"/>
      <c r="BG897" s="48"/>
      <c r="BH897" s="48"/>
      <c r="BI897" s="48"/>
      <c r="BJ897" s="48"/>
      <c r="BK897" s="48"/>
      <c r="BL897" s="48"/>
      <c r="BM897" s="48"/>
      <c r="BN897" s="48"/>
      <c r="BO897" s="48"/>
      <c r="BP897" s="48"/>
      <c r="BQ897" s="48"/>
      <c r="BR897" s="48"/>
      <c r="BS897" s="48"/>
      <c r="BT897" s="48"/>
      <c r="BU897" s="48"/>
      <c r="BV897" s="48"/>
      <c r="BW897" s="48"/>
      <c r="BX897" s="48"/>
      <c r="BY897" s="48"/>
      <c r="BZ897" s="48"/>
      <c r="CA897" s="48"/>
      <c r="CB897" s="48"/>
      <c r="CC897" s="48"/>
      <c r="CD897" s="48"/>
      <c r="CE897" s="48"/>
      <c r="CF897" s="48"/>
      <c r="CG897" s="48"/>
      <c r="CH897" s="48"/>
      <c r="CI897" s="48"/>
      <c r="CJ897" s="48"/>
      <c r="CK897" s="48"/>
      <c r="CL897" s="48"/>
      <c r="CM897" s="48"/>
      <c r="CN897" s="48"/>
      <c r="CO897" s="48"/>
      <c r="CP897" s="48"/>
      <c r="CQ897" s="48"/>
      <c r="CR897" s="48"/>
      <c r="CS897" s="48"/>
      <c r="CT897" s="48"/>
      <c r="CU897" s="48"/>
      <c r="CV897" s="48"/>
      <c r="CW897" s="48"/>
      <c r="CX897" s="48"/>
      <c r="CY897" s="48"/>
      <c r="CZ897" s="48"/>
      <c r="DA897" s="48"/>
      <c r="DB897" s="48"/>
      <c r="DC897" s="48"/>
      <c r="DH897" s="48"/>
      <c r="DI897" s="48"/>
      <c r="DJ897" s="48"/>
      <c r="DL897" s="48"/>
      <c r="DM897" s="48"/>
      <c r="DO897" s="48"/>
      <c r="DQ897" s="48"/>
      <c r="EG897" s="48"/>
      <c r="FQ897" s="255"/>
      <c r="FR897" s="255"/>
      <c r="HR897" s="255"/>
    </row>
    <row r="898" spans="1:226" ht="12.5">
      <c r="A898" s="118"/>
      <c r="B898" s="118"/>
      <c r="C898" s="118"/>
      <c r="D898" s="118"/>
      <c r="E898" s="11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c r="AS898" s="48"/>
      <c r="AT898" s="48"/>
      <c r="AU898" s="48"/>
      <c r="AV898" s="48"/>
      <c r="AW898" s="48"/>
      <c r="AX898" s="48"/>
      <c r="AY898" s="48"/>
      <c r="AZ898" s="48"/>
      <c r="BA898" s="48"/>
      <c r="BB898" s="48"/>
      <c r="BC898" s="48"/>
      <c r="BD898" s="48"/>
      <c r="BE898" s="48"/>
      <c r="BF898" s="48"/>
      <c r="BG898" s="48"/>
      <c r="BH898" s="48"/>
      <c r="BI898" s="48"/>
      <c r="BJ898" s="48"/>
      <c r="BK898" s="48"/>
      <c r="BL898" s="48"/>
      <c r="BM898" s="48"/>
      <c r="BN898" s="48"/>
      <c r="BO898" s="48"/>
      <c r="BP898" s="48"/>
      <c r="BQ898" s="48"/>
      <c r="BR898" s="48"/>
      <c r="BS898" s="48"/>
      <c r="BT898" s="48"/>
      <c r="BU898" s="48"/>
      <c r="BV898" s="48"/>
      <c r="BW898" s="48"/>
      <c r="BX898" s="48"/>
      <c r="BY898" s="48"/>
      <c r="BZ898" s="48"/>
      <c r="CA898" s="48"/>
      <c r="CB898" s="48"/>
      <c r="CC898" s="48"/>
      <c r="CD898" s="48"/>
      <c r="CE898" s="48"/>
      <c r="CF898" s="48"/>
      <c r="CG898" s="48"/>
      <c r="CH898" s="48"/>
      <c r="CI898" s="48"/>
      <c r="CJ898" s="48"/>
      <c r="CK898" s="48"/>
      <c r="CL898" s="48"/>
      <c r="CM898" s="48"/>
      <c r="CN898" s="48"/>
      <c r="CO898" s="48"/>
      <c r="CP898" s="48"/>
      <c r="CQ898" s="48"/>
      <c r="CR898" s="48"/>
      <c r="CS898" s="48"/>
      <c r="CT898" s="48"/>
      <c r="CU898" s="48"/>
      <c r="CV898" s="48"/>
      <c r="CW898" s="48"/>
      <c r="CX898" s="48"/>
      <c r="CY898" s="48"/>
      <c r="CZ898" s="48"/>
      <c r="DA898" s="48"/>
      <c r="DB898" s="48"/>
      <c r="DC898" s="48"/>
      <c r="DH898" s="48"/>
      <c r="DI898" s="48"/>
      <c r="DJ898" s="48"/>
      <c r="DL898" s="48"/>
      <c r="DM898" s="48"/>
      <c r="DO898" s="48"/>
      <c r="DQ898" s="48"/>
      <c r="EG898" s="48"/>
      <c r="FQ898" s="255"/>
      <c r="FR898" s="255"/>
      <c r="HR898" s="255"/>
    </row>
    <row r="899" spans="1:226" ht="12.5">
      <c r="A899" s="118"/>
      <c r="B899" s="118"/>
      <c r="C899" s="118"/>
      <c r="D899" s="118"/>
      <c r="E899" s="11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c r="AX899" s="48"/>
      <c r="AY899" s="48"/>
      <c r="AZ899" s="48"/>
      <c r="BA899" s="48"/>
      <c r="BB899" s="48"/>
      <c r="BC899" s="48"/>
      <c r="BD899" s="48"/>
      <c r="BE899" s="48"/>
      <c r="BF899" s="48"/>
      <c r="BG899" s="48"/>
      <c r="BH899" s="48"/>
      <c r="BI899" s="48"/>
      <c r="BJ899" s="48"/>
      <c r="BK899" s="48"/>
      <c r="BL899" s="48"/>
      <c r="BM899" s="48"/>
      <c r="BN899" s="48"/>
      <c r="BO899" s="48"/>
      <c r="BP899" s="48"/>
      <c r="BQ899" s="48"/>
      <c r="BR899" s="48"/>
      <c r="BS899" s="48"/>
      <c r="BT899" s="48"/>
      <c r="BU899" s="48"/>
      <c r="BV899" s="48"/>
      <c r="BW899" s="48"/>
      <c r="BX899" s="48"/>
      <c r="BY899" s="48"/>
      <c r="BZ899" s="48"/>
      <c r="CA899" s="48"/>
      <c r="CB899" s="48"/>
      <c r="CC899" s="48"/>
      <c r="CD899" s="48"/>
      <c r="CE899" s="48"/>
      <c r="CF899" s="48"/>
      <c r="CG899" s="48"/>
      <c r="CH899" s="48"/>
      <c r="CI899" s="48"/>
      <c r="CJ899" s="48"/>
      <c r="CK899" s="48"/>
      <c r="CL899" s="48"/>
      <c r="CM899" s="48"/>
      <c r="CN899" s="48"/>
      <c r="CO899" s="48"/>
      <c r="CP899" s="48"/>
      <c r="CQ899" s="48"/>
      <c r="CR899" s="48"/>
      <c r="CS899" s="48"/>
      <c r="CT899" s="48"/>
      <c r="CU899" s="48"/>
      <c r="CV899" s="48"/>
      <c r="CW899" s="48"/>
      <c r="CX899" s="48"/>
      <c r="CY899" s="48"/>
      <c r="CZ899" s="48"/>
      <c r="DA899" s="48"/>
      <c r="DB899" s="48"/>
      <c r="DC899" s="48"/>
      <c r="DH899" s="48"/>
      <c r="DI899" s="48"/>
      <c r="DJ899" s="48"/>
      <c r="DL899" s="48"/>
      <c r="DM899" s="48"/>
      <c r="DO899" s="48"/>
      <c r="DQ899" s="48"/>
      <c r="EG899" s="48"/>
      <c r="FQ899" s="255"/>
      <c r="FR899" s="255"/>
      <c r="HR899" s="255"/>
    </row>
    <row r="900" spans="1:226" ht="12.5">
      <c r="A900" s="118"/>
      <c r="B900" s="118"/>
      <c r="C900" s="118"/>
      <c r="D900" s="118"/>
      <c r="E900" s="11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c r="AS900" s="48"/>
      <c r="AT900" s="48"/>
      <c r="AU900" s="48"/>
      <c r="AV900" s="48"/>
      <c r="AW900" s="48"/>
      <c r="AX900" s="48"/>
      <c r="AY900" s="48"/>
      <c r="AZ900" s="48"/>
      <c r="BA900" s="48"/>
      <c r="BB900" s="48"/>
      <c r="BC900" s="48"/>
      <c r="BD900" s="48"/>
      <c r="BE900" s="48"/>
      <c r="BF900" s="48"/>
      <c r="BG900" s="48"/>
      <c r="BH900" s="48"/>
      <c r="BI900" s="48"/>
      <c r="BJ900" s="48"/>
      <c r="BK900" s="48"/>
      <c r="BL900" s="48"/>
      <c r="BM900" s="48"/>
      <c r="BN900" s="48"/>
      <c r="BO900" s="48"/>
      <c r="BP900" s="48"/>
      <c r="BQ900" s="48"/>
      <c r="BR900" s="48"/>
      <c r="BS900" s="48"/>
      <c r="BT900" s="48"/>
      <c r="BU900" s="48"/>
      <c r="BV900" s="48"/>
      <c r="BW900" s="48"/>
      <c r="BX900" s="48"/>
      <c r="BY900" s="48"/>
      <c r="BZ900" s="48"/>
      <c r="CA900" s="48"/>
      <c r="CB900" s="48"/>
      <c r="CC900" s="48"/>
      <c r="CD900" s="48"/>
      <c r="CE900" s="48"/>
      <c r="CF900" s="48"/>
      <c r="CG900" s="48"/>
      <c r="CH900" s="48"/>
      <c r="CI900" s="48"/>
      <c r="CJ900" s="48"/>
      <c r="CK900" s="48"/>
      <c r="CL900" s="48"/>
      <c r="CM900" s="48"/>
      <c r="CN900" s="48"/>
      <c r="CO900" s="48"/>
      <c r="CP900" s="48"/>
      <c r="CQ900" s="48"/>
      <c r="CR900" s="48"/>
      <c r="CS900" s="48"/>
      <c r="CT900" s="48"/>
      <c r="CU900" s="48"/>
      <c r="CV900" s="48"/>
      <c r="CW900" s="48"/>
      <c r="CX900" s="48"/>
      <c r="CY900" s="48"/>
      <c r="CZ900" s="48"/>
      <c r="DA900" s="48"/>
      <c r="DB900" s="48"/>
      <c r="DC900" s="48"/>
      <c r="DH900" s="48"/>
      <c r="DI900" s="48"/>
      <c r="DJ900" s="48"/>
      <c r="DL900" s="48"/>
      <c r="DM900" s="48"/>
      <c r="DO900" s="48"/>
      <c r="DQ900" s="48"/>
      <c r="EG900" s="48"/>
      <c r="FQ900" s="255"/>
      <c r="FR900" s="255"/>
      <c r="HR900" s="255"/>
    </row>
    <row r="901" spans="1:226" ht="12.5">
      <c r="A901" s="118"/>
      <c r="B901" s="118"/>
      <c r="C901" s="118"/>
      <c r="D901" s="118"/>
      <c r="E901" s="11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c r="AX901" s="48"/>
      <c r="AY901" s="48"/>
      <c r="AZ901" s="48"/>
      <c r="BA901" s="48"/>
      <c r="BB901" s="48"/>
      <c r="BC901" s="48"/>
      <c r="BD901" s="48"/>
      <c r="BE901" s="48"/>
      <c r="BF901" s="48"/>
      <c r="BG901" s="48"/>
      <c r="BH901" s="48"/>
      <c r="BI901" s="48"/>
      <c r="BJ901" s="48"/>
      <c r="BK901" s="48"/>
      <c r="BL901" s="48"/>
      <c r="BM901" s="48"/>
      <c r="BN901" s="48"/>
      <c r="BO901" s="48"/>
      <c r="BP901" s="48"/>
      <c r="BQ901" s="48"/>
      <c r="BR901" s="48"/>
      <c r="BS901" s="48"/>
      <c r="BT901" s="48"/>
      <c r="BU901" s="48"/>
      <c r="BV901" s="48"/>
      <c r="BW901" s="48"/>
      <c r="BX901" s="48"/>
      <c r="BY901" s="48"/>
      <c r="BZ901" s="48"/>
      <c r="CA901" s="48"/>
      <c r="CB901" s="48"/>
      <c r="CC901" s="48"/>
      <c r="CD901" s="48"/>
      <c r="CE901" s="48"/>
      <c r="CF901" s="48"/>
      <c r="CG901" s="48"/>
      <c r="CH901" s="48"/>
      <c r="CI901" s="48"/>
      <c r="CJ901" s="48"/>
      <c r="CK901" s="48"/>
      <c r="CL901" s="48"/>
      <c r="CM901" s="48"/>
      <c r="CN901" s="48"/>
      <c r="CO901" s="48"/>
      <c r="CP901" s="48"/>
      <c r="CQ901" s="48"/>
      <c r="CR901" s="48"/>
      <c r="CS901" s="48"/>
      <c r="CT901" s="48"/>
      <c r="CU901" s="48"/>
      <c r="CV901" s="48"/>
      <c r="CW901" s="48"/>
      <c r="CX901" s="48"/>
      <c r="CY901" s="48"/>
      <c r="CZ901" s="48"/>
      <c r="DA901" s="48"/>
      <c r="DB901" s="48"/>
      <c r="DC901" s="48"/>
      <c r="DH901" s="48"/>
      <c r="DI901" s="48"/>
      <c r="DJ901" s="48"/>
      <c r="DL901" s="48"/>
      <c r="DM901" s="48"/>
      <c r="DO901" s="48"/>
      <c r="DQ901" s="48"/>
      <c r="EG901" s="48"/>
      <c r="FQ901" s="255"/>
      <c r="FR901" s="255"/>
      <c r="HR901" s="255"/>
    </row>
    <row r="902" spans="1:226" ht="12.5">
      <c r="A902" s="118"/>
      <c r="B902" s="118"/>
      <c r="C902" s="118"/>
      <c r="D902" s="118"/>
      <c r="E902" s="11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c r="AS902" s="48"/>
      <c r="AT902" s="48"/>
      <c r="AU902" s="48"/>
      <c r="AV902" s="48"/>
      <c r="AW902" s="48"/>
      <c r="AX902" s="48"/>
      <c r="AY902" s="48"/>
      <c r="AZ902" s="48"/>
      <c r="BA902" s="48"/>
      <c r="BB902" s="48"/>
      <c r="BC902" s="48"/>
      <c r="BD902" s="48"/>
      <c r="BE902" s="48"/>
      <c r="BF902" s="48"/>
      <c r="BG902" s="48"/>
      <c r="BH902" s="48"/>
      <c r="BI902" s="48"/>
      <c r="BJ902" s="48"/>
      <c r="BK902" s="48"/>
      <c r="BL902" s="48"/>
      <c r="BM902" s="48"/>
      <c r="BN902" s="48"/>
      <c r="BO902" s="48"/>
      <c r="BP902" s="48"/>
      <c r="BQ902" s="48"/>
      <c r="BR902" s="48"/>
      <c r="BS902" s="48"/>
      <c r="BT902" s="48"/>
      <c r="BU902" s="48"/>
      <c r="BV902" s="48"/>
      <c r="BW902" s="48"/>
      <c r="BX902" s="48"/>
      <c r="BY902" s="48"/>
      <c r="BZ902" s="48"/>
      <c r="CA902" s="48"/>
      <c r="CB902" s="48"/>
      <c r="CC902" s="48"/>
      <c r="CD902" s="48"/>
      <c r="CE902" s="48"/>
      <c r="CF902" s="48"/>
      <c r="CG902" s="48"/>
      <c r="CH902" s="48"/>
      <c r="CI902" s="48"/>
      <c r="CJ902" s="48"/>
      <c r="CK902" s="48"/>
      <c r="CL902" s="48"/>
      <c r="CM902" s="48"/>
      <c r="CN902" s="48"/>
      <c r="CO902" s="48"/>
      <c r="CP902" s="48"/>
      <c r="CQ902" s="48"/>
      <c r="CR902" s="48"/>
      <c r="CS902" s="48"/>
      <c r="CT902" s="48"/>
      <c r="CU902" s="48"/>
      <c r="CV902" s="48"/>
      <c r="CW902" s="48"/>
      <c r="CX902" s="48"/>
      <c r="CY902" s="48"/>
      <c r="CZ902" s="48"/>
      <c r="DA902" s="48"/>
      <c r="DB902" s="48"/>
      <c r="DC902" s="48"/>
      <c r="DH902" s="48"/>
      <c r="DI902" s="48"/>
      <c r="DJ902" s="48"/>
      <c r="DL902" s="48"/>
      <c r="DM902" s="48"/>
      <c r="DO902" s="48"/>
      <c r="DQ902" s="48"/>
      <c r="EG902" s="48"/>
      <c r="FQ902" s="255"/>
      <c r="FR902" s="255"/>
      <c r="HR902" s="255"/>
    </row>
    <row r="903" spans="1:226" ht="12.5">
      <c r="A903" s="118"/>
      <c r="B903" s="118"/>
      <c r="C903" s="118"/>
      <c r="D903" s="118"/>
      <c r="E903" s="11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c r="AX903" s="48"/>
      <c r="AY903" s="48"/>
      <c r="AZ903" s="48"/>
      <c r="BA903" s="48"/>
      <c r="BB903" s="48"/>
      <c r="BC903" s="48"/>
      <c r="BD903" s="48"/>
      <c r="BE903" s="48"/>
      <c r="BF903" s="48"/>
      <c r="BG903" s="48"/>
      <c r="BH903" s="48"/>
      <c r="BI903" s="48"/>
      <c r="BJ903" s="48"/>
      <c r="BK903" s="48"/>
      <c r="BL903" s="48"/>
      <c r="BM903" s="48"/>
      <c r="BN903" s="48"/>
      <c r="BO903" s="48"/>
      <c r="BP903" s="48"/>
      <c r="BQ903" s="48"/>
      <c r="BR903" s="48"/>
      <c r="BS903" s="48"/>
      <c r="BT903" s="48"/>
      <c r="BU903" s="48"/>
      <c r="BV903" s="48"/>
      <c r="BW903" s="48"/>
      <c r="BX903" s="48"/>
      <c r="BY903" s="48"/>
      <c r="BZ903" s="48"/>
      <c r="CA903" s="48"/>
      <c r="CB903" s="48"/>
      <c r="CC903" s="48"/>
      <c r="CD903" s="48"/>
      <c r="CE903" s="48"/>
      <c r="CF903" s="48"/>
      <c r="CG903" s="48"/>
      <c r="CH903" s="48"/>
      <c r="CI903" s="48"/>
      <c r="CJ903" s="48"/>
      <c r="CK903" s="48"/>
      <c r="CL903" s="48"/>
      <c r="CM903" s="48"/>
      <c r="CN903" s="48"/>
      <c r="CO903" s="48"/>
      <c r="CP903" s="48"/>
      <c r="CQ903" s="48"/>
      <c r="CR903" s="48"/>
      <c r="CS903" s="48"/>
      <c r="CT903" s="48"/>
      <c r="CU903" s="48"/>
      <c r="CV903" s="48"/>
      <c r="CW903" s="48"/>
      <c r="CX903" s="48"/>
      <c r="CY903" s="48"/>
      <c r="CZ903" s="48"/>
      <c r="DA903" s="48"/>
      <c r="DB903" s="48"/>
      <c r="DC903" s="48"/>
      <c r="DH903" s="48"/>
      <c r="DI903" s="48"/>
      <c r="DJ903" s="48"/>
      <c r="DL903" s="48"/>
      <c r="DM903" s="48"/>
      <c r="DO903" s="48"/>
      <c r="DQ903" s="48"/>
      <c r="EG903" s="48"/>
      <c r="FQ903" s="255"/>
      <c r="FR903" s="255"/>
      <c r="HR903" s="255"/>
    </row>
    <row r="904" spans="1:226" ht="12.5">
      <c r="A904" s="118"/>
      <c r="B904" s="118"/>
      <c r="C904" s="118"/>
      <c r="D904" s="118"/>
      <c r="E904" s="11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c r="AS904" s="48"/>
      <c r="AT904" s="48"/>
      <c r="AU904" s="48"/>
      <c r="AV904" s="48"/>
      <c r="AW904" s="48"/>
      <c r="AX904" s="48"/>
      <c r="AY904" s="48"/>
      <c r="AZ904" s="48"/>
      <c r="BA904" s="48"/>
      <c r="BB904" s="48"/>
      <c r="BC904" s="48"/>
      <c r="BD904" s="48"/>
      <c r="BE904" s="48"/>
      <c r="BF904" s="48"/>
      <c r="BG904" s="48"/>
      <c r="BH904" s="48"/>
      <c r="BI904" s="48"/>
      <c r="BJ904" s="48"/>
      <c r="BK904" s="48"/>
      <c r="BL904" s="48"/>
      <c r="BM904" s="48"/>
      <c r="BN904" s="48"/>
      <c r="BO904" s="48"/>
      <c r="BP904" s="48"/>
      <c r="BQ904" s="48"/>
      <c r="BR904" s="48"/>
      <c r="BS904" s="48"/>
      <c r="BT904" s="48"/>
      <c r="BU904" s="48"/>
      <c r="BV904" s="48"/>
      <c r="BW904" s="48"/>
      <c r="BX904" s="48"/>
      <c r="BY904" s="48"/>
      <c r="BZ904" s="48"/>
      <c r="CA904" s="48"/>
      <c r="CB904" s="48"/>
      <c r="CC904" s="48"/>
      <c r="CD904" s="48"/>
      <c r="CE904" s="48"/>
      <c r="CF904" s="48"/>
      <c r="CG904" s="48"/>
      <c r="CH904" s="48"/>
      <c r="CI904" s="48"/>
      <c r="CJ904" s="48"/>
      <c r="CK904" s="48"/>
      <c r="CL904" s="48"/>
      <c r="CM904" s="48"/>
      <c r="CN904" s="48"/>
      <c r="CO904" s="48"/>
      <c r="CP904" s="48"/>
      <c r="CQ904" s="48"/>
      <c r="CR904" s="48"/>
      <c r="CS904" s="48"/>
      <c r="CT904" s="48"/>
      <c r="CU904" s="48"/>
      <c r="CV904" s="48"/>
      <c r="CW904" s="48"/>
      <c r="CX904" s="48"/>
      <c r="CY904" s="48"/>
      <c r="CZ904" s="48"/>
      <c r="DA904" s="48"/>
      <c r="DB904" s="48"/>
      <c r="DC904" s="48"/>
      <c r="DH904" s="48"/>
      <c r="DI904" s="48"/>
      <c r="DJ904" s="48"/>
      <c r="DL904" s="48"/>
      <c r="DM904" s="48"/>
      <c r="DO904" s="48"/>
      <c r="DQ904" s="48"/>
      <c r="EG904" s="48"/>
      <c r="FQ904" s="255"/>
      <c r="FR904" s="255"/>
      <c r="HR904" s="255"/>
    </row>
    <row r="905" spans="1:226" ht="12.5">
      <c r="A905" s="118"/>
      <c r="B905" s="118"/>
      <c r="C905" s="118"/>
      <c r="D905" s="118"/>
      <c r="E905" s="11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c r="AX905" s="48"/>
      <c r="AY905" s="48"/>
      <c r="AZ905" s="48"/>
      <c r="BA905" s="48"/>
      <c r="BB905" s="48"/>
      <c r="BC905" s="48"/>
      <c r="BD905" s="48"/>
      <c r="BE905" s="48"/>
      <c r="BF905" s="48"/>
      <c r="BG905" s="48"/>
      <c r="BH905" s="48"/>
      <c r="BI905" s="48"/>
      <c r="BJ905" s="48"/>
      <c r="BK905" s="48"/>
      <c r="BL905" s="48"/>
      <c r="BM905" s="48"/>
      <c r="BN905" s="48"/>
      <c r="BO905" s="48"/>
      <c r="BP905" s="48"/>
      <c r="BQ905" s="48"/>
      <c r="BR905" s="48"/>
      <c r="BS905" s="48"/>
      <c r="BT905" s="48"/>
      <c r="BU905" s="48"/>
      <c r="BV905" s="48"/>
      <c r="BW905" s="48"/>
      <c r="BX905" s="48"/>
      <c r="BY905" s="48"/>
      <c r="BZ905" s="48"/>
      <c r="CA905" s="48"/>
      <c r="CB905" s="48"/>
      <c r="CC905" s="48"/>
      <c r="CD905" s="48"/>
      <c r="CE905" s="48"/>
      <c r="CF905" s="48"/>
      <c r="CG905" s="48"/>
      <c r="CH905" s="48"/>
      <c r="CI905" s="48"/>
      <c r="CJ905" s="48"/>
      <c r="CK905" s="48"/>
      <c r="CL905" s="48"/>
      <c r="CM905" s="48"/>
      <c r="CN905" s="48"/>
      <c r="CO905" s="48"/>
      <c r="CP905" s="48"/>
      <c r="CQ905" s="48"/>
      <c r="CR905" s="48"/>
      <c r="CS905" s="48"/>
      <c r="CT905" s="48"/>
      <c r="CU905" s="48"/>
      <c r="CV905" s="48"/>
      <c r="CW905" s="48"/>
      <c r="CX905" s="48"/>
      <c r="CY905" s="48"/>
      <c r="CZ905" s="48"/>
      <c r="DA905" s="48"/>
      <c r="DB905" s="48"/>
      <c r="DC905" s="48"/>
      <c r="DH905" s="48"/>
      <c r="DI905" s="48"/>
      <c r="DJ905" s="48"/>
      <c r="DL905" s="48"/>
      <c r="DM905" s="48"/>
      <c r="DO905" s="48"/>
      <c r="DQ905" s="48"/>
      <c r="EG905" s="48"/>
      <c r="FQ905" s="255"/>
      <c r="FR905" s="255"/>
      <c r="HR905" s="255"/>
    </row>
    <row r="906" spans="1:226" ht="12.5">
      <c r="A906" s="118"/>
      <c r="B906" s="118"/>
      <c r="C906" s="118"/>
      <c r="D906" s="118"/>
      <c r="E906" s="11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c r="AX906" s="48"/>
      <c r="AY906" s="48"/>
      <c r="AZ906" s="48"/>
      <c r="BA906" s="48"/>
      <c r="BB906" s="48"/>
      <c r="BC906" s="48"/>
      <c r="BD906" s="48"/>
      <c r="BE906" s="48"/>
      <c r="BF906" s="48"/>
      <c r="BG906" s="48"/>
      <c r="BH906" s="48"/>
      <c r="BI906" s="48"/>
      <c r="BJ906" s="48"/>
      <c r="BK906" s="48"/>
      <c r="BL906" s="48"/>
      <c r="BM906" s="48"/>
      <c r="BN906" s="48"/>
      <c r="BO906" s="48"/>
      <c r="BP906" s="48"/>
      <c r="BQ906" s="48"/>
      <c r="BR906" s="48"/>
      <c r="BS906" s="48"/>
      <c r="BT906" s="48"/>
      <c r="BU906" s="48"/>
      <c r="BV906" s="48"/>
      <c r="BW906" s="48"/>
      <c r="BX906" s="48"/>
      <c r="BY906" s="48"/>
      <c r="BZ906" s="48"/>
      <c r="CA906" s="48"/>
      <c r="CB906" s="48"/>
      <c r="CC906" s="48"/>
      <c r="CD906" s="48"/>
      <c r="CE906" s="48"/>
      <c r="CF906" s="48"/>
      <c r="CG906" s="48"/>
      <c r="CH906" s="48"/>
      <c r="CI906" s="48"/>
      <c r="CJ906" s="48"/>
      <c r="CK906" s="48"/>
      <c r="CL906" s="48"/>
      <c r="CM906" s="48"/>
      <c r="CN906" s="48"/>
      <c r="CO906" s="48"/>
      <c r="CP906" s="48"/>
      <c r="CQ906" s="48"/>
      <c r="CR906" s="48"/>
      <c r="CS906" s="48"/>
      <c r="CT906" s="48"/>
      <c r="CU906" s="48"/>
      <c r="CV906" s="48"/>
      <c r="CW906" s="48"/>
      <c r="CX906" s="48"/>
      <c r="CY906" s="48"/>
      <c r="CZ906" s="48"/>
      <c r="DA906" s="48"/>
      <c r="DB906" s="48"/>
      <c r="DC906" s="48"/>
      <c r="DH906" s="48"/>
      <c r="DI906" s="48"/>
      <c r="DJ906" s="48"/>
      <c r="DL906" s="48"/>
      <c r="DM906" s="48"/>
      <c r="DO906" s="48"/>
      <c r="DQ906" s="48"/>
      <c r="EG906" s="48"/>
      <c r="FQ906" s="255"/>
      <c r="FR906" s="255"/>
      <c r="HR906" s="255"/>
    </row>
    <row r="907" spans="1:226" ht="12.5">
      <c r="A907" s="118"/>
      <c r="B907" s="118"/>
      <c r="C907" s="118"/>
      <c r="D907" s="118"/>
      <c r="E907" s="11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c r="AX907" s="48"/>
      <c r="AY907" s="48"/>
      <c r="AZ907" s="48"/>
      <c r="BA907" s="48"/>
      <c r="BB907" s="48"/>
      <c r="BC907" s="48"/>
      <c r="BD907" s="48"/>
      <c r="BE907" s="48"/>
      <c r="BF907" s="48"/>
      <c r="BG907" s="48"/>
      <c r="BH907" s="48"/>
      <c r="BI907" s="48"/>
      <c r="BJ907" s="48"/>
      <c r="BK907" s="48"/>
      <c r="BL907" s="48"/>
      <c r="BM907" s="48"/>
      <c r="BN907" s="48"/>
      <c r="BO907" s="48"/>
      <c r="BP907" s="48"/>
      <c r="BQ907" s="48"/>
      <c r="BR907" s="48"/>
      <c r="BS907" s="48"/>
      <c r="BT907" s="48"/>
      <c r="BU907" s="48"/>
      <c r="BV907" s="48"/>
      <c r="BW907" s="48"/>
      <c r="BX907" s="48"/>
      <c r="BY907" s="48"/>
      <c r="BZ907" s="48"/>
      <c r="CA907" s="48"/>
      <c r="CB907" s="48"/>
      <c r="CC907" s="48"/>
      <c r="CD907" s="48"/>
      <c r="CE907" s="48"/>
      <c r="CF907" s="48"/>
      <c r="CG907" s="48"/>
      <c r="CH907" s="48"/>
      <c r="CI907" s="48"/>
      <c r="CJ907" s="48"/>
      <c r="CK907" s="48"/>
      <c r="CL907" s="48"/>
      <c r="CM907" s="48"/>
      <c r="CN907" s="48"/>
      <c r="CO907" s="48"/>
      <c r="CP907" s="48"/>
      <c r="CQ907" s="48"/>
      <c r="CR907" s="48"/>
      <c r="CS907" s="48"/>
      <c r="CT907" s="48"/>
      <c r="CU907" s="48"/>
      <c r="CV907" s="48"/>
      <c r="CW907" s="48"/>
      <c r="CX907" s="48"/>
      <c r="CY907" s="48"/>
      <c r="CZ907" s="48"/>
      <c r="DA907" s="48"/>
      <c r="DB907" s="48"/>
      <c r="DC907" s="48"/>
      <c r="DH907" s="48"/>
      <c r="DI907" s="48"/>
      <c r="DJ907" s="48"/>
      <c r="DL907" s="48"/>
      <c r="DM907" s="48"/>
      <c r="DO907" s="48"/>
      <c r="DQ907" s="48"/>
      <c r="EG907" s="48"/>
      <c r="FQ907" s="255"/>
      <c r="FR907" s="255"/>
      <c r="HR907" s="255"/>
    </row>
    <row r="908" spans="1:226" ht="12.5">
      <c r="A908" s="118"/>
      <c r="B908" s="118"/>
      <c r="C908" s="118"/>
      <c r="D908" s="118"/>
      <c r="E908" s="11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c r="AS908" s="48"/>
      <c r="AT908" s="48"/>
      <c r="AU908" s="48"/>
      <c r="AV908" s="48"/>
      <c r="AW908" s="48"/>
      <c r="AX908" s="48"/>
      <c r="AY908" s="48"/>
      <c r="AZ908" s="48"/>
      <c r="BA908" s="48"/>
      <c r="BB908" s="48"/>
      <c r="BC908" s="48"/>
      <c r="BD908" s="48"/>
      <c r="BE908" s="48"/>
      <c r="BF908" s="48"/>
      <c r="BG908" s="48"/>
      <c r="BH908" s="48"/>
      <c r="BI908" s="48"/>
      <c r="BJ908" s="48"/>
      <c r="BK908" s="48"/>
      <c r="BL908" s="48"/>
      <c r="BM908" s="48"/>
      <c r="BN908" s="48"/>
      <c r="BO908" s="48"/>
      <c r="BP908" s="48"/>
      <c r="BQ908" s="48"/>
      <c r="BR908" s="48"/>
      <c r="BS908" s="48"/>
      <c r="BT908" s="48"/>
      <c r="BU908" s="48"/>
      <c r="BV908" s="48"/>
      <c r="BW908" s="48"/>
      <c r="BX908" s="48"/>
      <c r="BY908" s="48"/>
      <c r="BZ908" s="48"/>
      <c r="CA908" s="48"/>
      <c r="CB908" s="48"/>
      <c r="CC908" s="48"/>
      <c r="CD908" s="48"/>
      <c r="CE908" s="48"/>
      <c r="CF908" s="48"/>
      <c r="CG908" s="48"/>
      <c r="CH908" s="48"/>
      <c r="CI908" s="48"/>
      <c r="CJ908" s="48"/>
      <c r="CK908" s="48"/>
      <c r="CL908" s="48"/>
      <c r="CM908" s="48"/>
      <c r="CN908" s="48"/>
      <c r="CO908" s="48"/>
      <c r="CP908" s="48"/>
      <c r="CQ908" s="48"/>
      <c r="CR908" s="48"/>
      <c r="CS908" s="48"/>
      <c r="CT908" s="48"/>
      <c r="CU908" s="48"/>
      <c r="CV908" s="48"/>
      <c r="CW908" s="48"/>
      <c r="CX908" s="48"/>
      <c r="CY908" s="48"/>
      <c r="CZ908" s="48"/>
      <c r="DA908" s="48"/>
      <c r="DB908" s="48"/>
      <c r="DC908" s="48"/>
      <c r="DH908" s="48"/>
      <c r="DI908" s="48"/>
      <c r="DJ908" s="48"/>
      <c r="DL908" s="48"/>
      <c r="DM908" s="48"/>
      <c r="DO908" s="48"/>
      <c r="DQ908" s="48"/>
      <c r="EG908" s="48"/>
      <c r="FQ908" s="255"/>
      <c r="FR908" s="255"/>
      <c r="HR908" s="255"/>
    </row>
    <row r="909" spans="1:226" ht="12.5">
      <c r="A909" s="118"/>
      <c r="B909" s="118"/>
      <c r="C909" s="118"/>
      <c r="D909" s="118"/>
      <c r="E909" s="11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c r="AX909" s="48"/>
      <c r="AY909" s="48"/>
      <c r="AZ909" s="48"/>
      <c r="BA909" s="48"/>
      <c r="BB909" s="48"/>
      <c r="BC909" s="48"/>
      <c r="BD909" s="48"/>
      <c r="BE909" s="48"/>
      <c r="BF909" s="48"/>
      <c r="BG909" s="48"/>
      <c r="BH909" s="48"/>
      <c r="BI909" s="48"/>
      <c r="BJ909" s="48"/>
      <c r="BK909" s="48"/>
      <c r="BL909" s="48"/>
      <c r="BM909" s="48"/>
      <c r="BN909" s="48"/>
      <c r="BO909" s="48"/>
      <c r="BP909" s="48"/>
      <c r="BQ909" s="48"/>
      <c r="BR909" s="48"/>
      <c r="BS909" s="48"/>
      <c r="BT909" s="48"/>
      <c r="BU909" s="48"/>
      <c r="BV909" s="48"/>
      <c r="BW909" s="48"/>
      <c r="BX909" s="48"/>
      <c r="BY909" s="48"/>
      <c r="BZ909" s="48"/>
      <c r="CA909" s="48"/>
      <c r="CB909" s="48"/>
      <c r="CC909" s="48"/>
      <c r="CD909" s="48"/>
      <c r="CE909" s="48"/>
      <c r="CF909" s="48"/>
      <c r="CG909" s="48"/>
      <c r="CH909" s="48"/>
      <c r="CI909" s="48"/>
      <c r="CJ909" s="48"/>
      <c r="CK909" s="48"/>
      <c r="CL909" s="48"/>
      <c r="CM909" s="48"/>
      <c r="CN909" s="48"/>
      <c r="CO909" s="48"/>
      <c r="CP909" s="48"/>
      <c r="CQ909" s="48"/>
      <c r="CR909" s="48"/>
      <c r="CS909" s="48"/>
      <c r="CT909" s="48"/>
      <c r="CU909" s="48"/>
      <c r="CV909" s="48"/>
      <c r="CW909" s="48"/>
      <c r="CX909" s="48"/>
      <c r="CY909" s="48"/>
      <c r="CZ909" s="48"/>
      <c r="DA909" s="48"/>
      <c r="DB909" s="48"/>
      <c r="DC909" s="48"/>
      <c r="DH909" s="48"/>
      <c r="DI909" s="48"/>
      <c r="DJ909" s="48"/>
      <c r="DL909" s="48"/>
      <c r="DM909" s="48"/>
      <c r="DO909" s="48"/>
      <c r="DQ909" s="48"/>
      <c r="EG909" s="48"/>
      <c r="FQ909" s="255"/>
      <c r="FR909" s="255"/>
      <c r="HR909" s="255"/>
    </row>
    <row r="910" spans="1:226" ht="12.5">
      <c r="A910" s="118"/>
      <c r="B910" s="118"/>
      <c r="C910" s="118"/>
      <c r="D910" s="118"/>
      <c r="E910" s="11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c r="AS910" s="48"/>
      <c r="AT910" s="48"/>
      <c r="AU910" s="48"/>
      <c r="AV910" s="48"/>
      <c r="AW910" s="48"/>
      <c r="AX910" s="48"/>
      <c r="AY910" s="48"/>
      <c r="AZ910" s="48"/>
      <c r="BA910" s="48"/>
      <c r="BB910" s="48"/>
      <c r="BC910" s="48"/>
      <c r="BD910" s="48"/>
      <c r="BE910" s="48"/>
      <c r="BF910" s="48"/>
      <c r="BG910" s="48"/>
      <c r="BH910" s="48"/>
      <c r="BI910" s="48"/>
      <c r="BJ910" s="48"/>
      <c r="BK910" s="48"/>
      <c r="BL910" s="48"/>
      <c r="BM910" s="48"/>
      <c r="BN910" s="48"/>
      <c r="BO910" s="48"/>
      <c r="BP910" s="48"/>
      <c r="BQ910" s="48"/>
      <c r="BR910" s="48"/>
      <c r="BS910" s="48"/>
      <c r="BT910" s="48"/>
      <c r="BU910" s="48"/>
      <c r="BV910" s="48"/>
      <c r="BW910" s="48"/>
      <c r="BX910" s="48"/>
      <c r="BY910" s="48"/>
      <c r="BZ910" s="48"/>
      <c r="CA910" s="48"/>
      <c r="CB910" s="48"/>
      <c r="CC910" s="48"/>
      <c r="CD910" s="48"/>
      <c r="CE910" s="48"/>
      <c r="CF910" s="48"/>
      <c r="CG910" s="48"/>
      <c r="CH910" s="48"/>
      <c r="CI910" s="48"/>
      <c r="CJ910" s="48"/>
      <c r="CK910" s="48"/>
      <c r="CL910" s="48"/>
      <c r="CM910" s="48"/>
      <c r="CN910" s="48"/>
      <c r="CO910" s="48"/>
      <c r="CP910" s="48"/>
      <c r="CQ910" s="48"/>
      <c r="CR910" s="48"/>
      <c r="CS910" s="48"/>
      <c r="CT910" s="48"/>
      <c r="CU910" s="48"/>
      <c r="CV910" s="48"/>
      <c r="CW910" s="48"/>
      <c r="CX910" s="48"/>
      <c r="CY910" s="48"/>
      <c r="CZ910" s="48"/>
      <c r="DA910" s="48"/>
      <c r="DB910" s="48"/>
      <c r="DC910" s="48"/>
      <c r="DH910" s="48"/>
      <c r="DI910" s="48"/>
      <c r="DJ910" s="48"/>
      <c r="DL910" s="48"/>
      <c r="DM910" s="48"/>
      <c r="DO910" s="48"/>
      <c r="DQ910" s="48"/>
      <c r="EG910" s="48"/>
      <c r="FQ910" s="255"/>
      <c r="FR910" s="255"/>
      <c r="HR910" s="255"/>
    </row>
    <row r="911" spans="1:226" ht="12.5">
      <c r="A911" s="118"/>
      <c r="B911" s="118"/>
      <c r="C911" s="118"/>
      <c r="D911" s="118"/>
      <c r="E911" s="11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c r="AX911" s="48"/>
      <c r="AY911" s="48"/>
      <c r="AZ911" s="48"/>
      <c r="BA911" s="48"/>
      <c r="BB911" s="48"/>
      <c r="BC911" s="48"/>
      <c r="BD911" s="48"/>
      <c r="BE911" s="48"/>
      <c r="BF911" s="48"/>
      <c r="BG911" s="48"/>
      <c r="BH911" s="48"/>
      <c r="BI911" s="48"/>
      <c r="BJ911" s="48"/>
      <c r="BK911" s="48"/>
      <c r="BL911" s="48"/>
      <c r="BM911" s="48"/>
      <c r="BN911" s="48"/>
      <c r="BO911" s="48"/>
      <c r="BP911" s="48"/>
      <c r="BQ911" s="48"/>
      <c r="BR911" s="48"/>
      <c r="BS911" s="48"/>
      <c r="BT911" s="48"/>
      <c r="BU911" s="48"/>
      <c r="BV911" s="48"/>
      <c r="BW911" s="48"/>
      <c r="BX911" s="48"/>
      <c r="BY911" s="48"/>
      <c r="BZ911" s="48"/>
      <c r="CA911" s="48"/>
      <c r="CB911" s="48"/>
      <c r="CC911" s="48"/>
      <c r="CD911" s="48"/>
      <c r="CE911" s="48"/>
      <c r="CF911" s="48"/>
      <c r="CG911" s="48"/>
      <c r="CH911" s="48"/>
      <c r="CI911" s="48"/>
      <c r="CJ911" s="48"/>
      <c r="CK911" s="48"/>
      <c r="CL911" s="48"/>
      <c r="CM911" s="48"/>
      <c r="CN911" s="48"/>
      <c r="CO911" s="48"/>
      <c r="CP911" s="48"/>
      <c r="CQ911" s="48"/>
      <c r="CR911" s="48"/>
      <c r="CS911" s="48"/>
      <c r="CT911" s="48"/>
      <c r="CU911" s="48"/>
      <c r="CV911" s="48"/>
      <c r="CW911" s="48"/>
      <c r="CX911" s="48"/>
      <c r="CY911" s="48"/>
      <c r="CZ911" s="48"/>
      <c r="DA911" s="48"/>
      <c r="DB911" s="48"/>
      <c r="DC911" s="48"/>
      <c r="DH911" s="48"/>
      <c r="DI911" s="48"/>
      <c r="DJ911" s="48"/>
      <c r="DL911" s="48"/>
      <c r="DM911" s="48"/>
      <c r="DO911" s="48"/>
      <c r="DQ911" s="48"/>
      <c r="EG911" s="48"/>
      <c r="FQ911" s="255"/>
      <c r="FR911" s="255"/>
      <c r="HR911" s="255"/>
    </row>
    <row r="912" spans="1:226" ht="12.5">
      <c r="A912" s="118"/>
      <c r="B912" s="118"/>
      <c r="C912" s="118"/>
      <c r="D912" s="118"/>
      <c r="E912" s="11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c r="AS912" s="48"/>
      <c r="AT912" s="48"/>
      <c r="AU912" s="48"/>
      <c r="AV912" s="48"/>
      <c r="AW912" s="48"/>
      <c r="AX912" s="48"/>
      <c r="AY912" s="48"/>
      <c r="AZ912" s="48"/>
      <c r="BA912" s="48"/>
      <c r="BB912" s="48"/>
      <c r="BC912" s="48"/>
      <c r="BD912" s="48"/>
      <c r="BE912" s="48"/>
      <c r="BF912" s="48"/>
      <c r="BG912" s="48"/>
      <c r="BH912" s="48"/>
      <c r="BI912" s="48"/>
      <c r="BJ912" s="48"/>
      <c r="BK912" s="48"/>
      <c r="BL912" s="48"/>
      <c r="BM912" s="48"/>
      <c r="BN912" s="48"/>
      <c r="BO912" s="48"/>
      <c r="BP912" s="48"/>
      <c r="BQ912" s="48"/>
      <c r="BR912" s="48"/>
      <c r="BS912" s="48"/>
      <c r="BT912" s="48"/>
      <c r="BU912" s="48"/>
      <c r="BV912" s="48"/>
      <c r="BW912" s="48"/>
      <c r="BX912" s="48"/>
      <c r="BY912" s="48"/>
      <c r="BZ912" s="48"/>
      <c r="CA912" s="48"/>
      <c r="CB912" s="48"/>
      <c r="CC912" s="48"/>
      <c r="CD912" s="48"/>
      <c r="CE912" s="48"/>
      <c r="CF912" s="48"/>
      <c r="CG912" s="48"/>
      <c r="CH912" s="48"/>
      <c r="CI912" s="48"/>
      <c r="CJ912" s="48"/>
      <c r="CK912" s="48"/>
      <c r="CL912" s="48"/>
      <c r="CM912" s="48"/>
      <c r="CN912" s="48"/>
      <c r="CO912" s="48"/>
      <c r="CP912" s="48"/>
      <c r="CQ912" s="48"/>
      <c r="CR912" s="48"/>
      <c r="CS912" s="48"/>
      <c r="CT912" s="48"/>
      <c r="CU912" s="48"/>
      <c r="CV912" s="48"/>
      <c r="CW912" s="48"/>
      <c r="CX912" s="48"/>
      <c r="CY912" s="48"/>
      <c r="CZ912" s="48"/>
      <c r="DA912" s="48"/>
      <c r="DB912" s="48"/>
      <c r="DC912" s="48"/>
      <c r="DH912" s="48"/>
      <c r="DI912" s="48"/>
      <c r="DJ912" s="48"/>
      <c r="DL912" s="48"/>
      <c r="DM912" s="48"/>
      <c r="DO912" s="48"/>
      <c r="DQ912" s="48"/>
      <c r="EG912" s="48"/>
      <c r="FQ912" s="255"/>
      <c r="FR912" s="255"/>
      <c r="HR912" s="255"/>
    </row>
    <row r="913" spans="1:226" ht="12.5">
      <c r="A913" s="118"/>
      <c r="B913" s="118"/>
      <c r="C913" s="118"/>
      <c r="D913" s="118"/>
      <c r="E913" s="11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c r="AX913" s="48"/>
      <c r="AY913" s="48"/>
      <c r="AZ913" s="48"/>
      <c r="BA913" s="48"/>
      <c r="BB913" s="48"/>
      <c r="BC913" s="48"/>
      <c r="BD913" s="48"/>
      <c r="BE913" s="48"/>
      <c r="BF913" s="48"/>
      <c r="BG913" s="48"/>
      <c r="BH913" s="48"/>
      <c r="BI913" s="48"/>
      <c r="BJ913" s="48"/>
      <c r="BK913" s="48"/>
      <c r="BL913" s="48"/>
      <c r="BM913" s="48"/>
      <c r="BN913" s="48"/>
      <c r="BO913" s="48"/>
      <c r="BP913" s="48"/>
      <c r="BQ913" s="48"/>
      <c r="BR913" s="48"/>
      <c r="BS913" s="48"/>
      <c r="BT913" s="48"/>
      <c r="BU913" s="48"/>
      <c r="BV913" s="48"/>
      <c r="BW913" s="48"/>
      <c r="BX913" s="48"/>
      <c r="BY913" s="48"/>
      <c r="BZ913" s="48"/>
      <c r="CA913" s="48"/>
      <c r="CB913" s="48"/>
      <c r="CC913" s="48"/>
      <c r="CD913" s="48"/>
      <c r="CE913" s="48"/>
      <c r="CF913" s="48"/>
      <c r="CG913" s="48"/>
      <c r="CH913" s="48"/>
      <c r="CI913" s="48"/>
      <c r="CJ913" s="48"/>
      <c r="CK913" s="48"/>
      <c r="CL913" s="48"/>
      <c r="CM913" s="48"/>
      <c r="CN913" s="48"/>
      <c r="CO913" s="48"/>
      <c r="CP913" s="48"/>
      <c r="CQ913" s="48"/>
      <c r="CR913" s="48"/>
      <c r="CS913" s="48"/>
      <c r="CT913" s="48"/>
      <c r="CU913" s="48"/>
      <c r="CV913" s="48"/>
      <c r="CW913" s="48"/>
      <c r="CX913" s="48"/>
      <c r="CY913" s="48"/>
      <c r="CZ913" s="48"/>
      <c r="DA913" s="48"/>
      <c r="DB913" s="48"/>
      <c r="DC913" s="48"/>
      <c r="DH913" s="48"/>
      <c r="DI913" s="48"/>
      <c r="DJ913" s="48"/>
      <c r="DL913" s="48"/>
      <c r="DM913" s="48"/>
      <c r="DO913" s="48"/>
      <c r="DQ913" s="48"/>
      <c r="EG913" s="48"/>
      <c r="FQ913" s="255"/>
      <c r="FR913" s="255"/>
      <c r="HR913" s="255"/>
    </row>
    <row r="914" spans="1:226" ht="12.5">
      <c r="A914" s="118"/>
      <c r="B914" s="118"/>
      <c r="C914" s="118"/>
      <c r="D914" s="118"/>
      <c r="E914" s="11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c r="AS914" s="48"/>
      <c r="AT914" s="48"/>
      <c r="AU914" s="48"/>
      <c r="AV914" s="48"/>
      <c r="AW914" s="48"/>
      <c r="AX914" s="48"/>
      <c r="AY914" s="48"/>
      <c r="AZ914" s="48"/>
      <c r="BA914" s="48"/>
      <c r="BB914" s="48"/>
      <c r="BC914" s="48"/>
      <c r="BD914" s="48"/>
      <c r="BE914" s="48"/>
      <c r="BF914" s="48"/>
      <c r="BG914" s="48"/>
      <c r="BH914" s="48"/>
      <c r="BI914" s="48"/>
      <c r="BJ914" s="48"/>
      <c r="BK914" s="48"/>
      <c r="BL914" s="48"/>
      <c r="BM914" s="48"/>
      <c r="BN914" s="48"/>
      <c r="BO914" s="48"/>
      <c r="BP914" s="48"/>
      <c r="BQ914" s="48"/>
      <c r="BR914" s="48"/>
      <c r="BS914" s="48"/>
      <c r="BT914" s="48"/>
      <c r="BU914" s="48"/>
      <c r="BV914" s="48"/>
      <c r="BW914" s="48"/>
      <c r="BX914" s="48"/>
      <c r="BY914" s="48"/>
      <c r="BZ914" s="48"/>
      <c r="CA914" s="48"/>
      <c r="CB914" s="48"/>
      <c r="CC914" s="48"/>
      <c r="CD914" s="48"/>
      <c r="CE914" s="48"/>
      <c r="CF914" s="48"/>
      <c r="CG914" s="48"/>
      <c r="CH914" s="48"/>
      <c r="CI914" s="48"/>
      <c r="CJ914" s="48"/>
      <c r="CK914" s="48"/>
      <c r="CL914" s="48"/>
      <c r="CM914" s="48"/>
      <c r="CN914" s="48"/>
      <c r="CO914" s="48"/>
      <c r="CP914" s="48"/>
      <c r="CQ914" s="48"/>
      <c r="CR914" s="48"/>
      <c r="CS914" s="48"/>
      <c r="CT914" s="48"/>
      <c r="CU914" s="48"/>
      <c r="CV914" s="48"/>
      <c r="CW914" s="48"/>
      <c r="CX914" s="48"/>
      <c r="CY914" s="48"/>
      <c r="CZ914" s="48"/>
      <c r="DA914" s="48"/>
      <c r="DB914" s="48"/>
      <c r="DC914" s="48"/>
      <c r="DH914" s="48"/>
      <c r="DI914" s="48"/>
      <c r="DJ914" s="48"/>
      <c r="DL914" s="48"/>
      <c r="DM914" s="48"/>
      <c r="DO914" s="48"/>
      <c r="DQ914" s="48"/>
      <c r="EG914" s="48"/>
      <c r="FQ914" s="255"/>
      <c r="FR914" s="255"/>
      <c r="HR914" s="255"/>
    </row>
    <row r="915" spans="1:226" ht="12.5">
      <c r="A915" s="118"/>
      <c r="B915" s="118"/>
      <c r="C915" s="118"/>
      <c r="D915" s="118"/>
      <c r="E915" s="11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c r="AX915" s="48"/>
      <c r="AY915" s="48"/>
      <c r="AZ915" s="48"/>
      <c r="BA915" s="48"/>
      <c r="BB915" s="48"/>
      <c r="BC915" s="48"/>
      <c r="BD915" s="48"/>
      <c r="BE915" s="48"/>
      <c r="BF915" s="48"/>
      <c r="BG915" s="48"/>
      <c r="BH915" s="48"/>
      <c r="BI915" s="48"/>
      <c r="BJ915" s="48"/>
      <c r="BK915" s="48"/>
      <c r="BL915" s="48"/>
      <c r="BM915" s="48"/>
      <c r="BN915" s="48"/>
      <c r="BO915" s="48"/>
      <c r="BP915" s="48"/>
      <c r="BQ915" s="48"/>
      <c r="BR915" s="48"/>
      <c r="BS915" s="48"/>
      <c r="BT915" s="48"/>
      <c r="BU915" s="48"/>
      <c r="BV915" s="48"/>
      <c r="BW915" s="48"/>
      <c r="BX915" s="48"/>
      <c r="BY915" s="48"/>
      <c r="BZ915" s="48"/>
      <c r="CA915" s="48"/>
      <c r="CB915" s="48"/>
      <c r="CC915" s="48"/>
      <c r="CD915" s="48"/>
      <c r="CE915" s="48"/>
      <c r="CF915" s="48"/>
      <c r="CG915" s="48"/>
      <c r="CH915" s="48"/>
      <c r="CI915" s="48"/>
      <c r="CJ915" s="48"/>
      <c r="CK915" s="48"/>
      <c r="CL915" s="48"/>
      <c r="CM915" s="48"/>
      <c r="CN915" s="48"/>
      <c r="CO915" s="48"/>
      <c r="CP915" s="48"/>
      <c r="CQ915" s="48"/>
      <c r="CR915" s="48"/>
      <c r="CS915" s="48"/>
      <c r="CT915" s="48"/>
      <c r="CU915" s="48"/>
      <c r="CV915" s="48"/>
      <c r="CW915" s="48"/>
      <c r="CX915" s="48"/>
      <c r="CY915" s="48"/>
      <c r="CZ915" s="48"/>
      <c r="DA915" s="48"/>
      <c r="DB915" s="48"/>
      <c r="DC915" s="48"/>
      <c r="DH915" s="48"/>
      <c r="DI915" s="48"/>
      <c r="DJ915" s="48"/>
      <c r="DL915" s="48"/>
      <c r="DM915" s="48"/>
      <c r="DO915" s="48"/>
      <c r="DQ915" s="48"/>
      <c r="EG915" s="48"/>
      <c r="FQ915" s="255"/>
      <c r="FR915" s="255"/>
      <c r="HR915" s="255"/>
    </row>
    <row r="916" spans="1:226" ht="12.5">
      <c r="A916" s="118"/>
      <c r="B916" s="118"/>
      <c r="C916" s="118"/>
      <c r="D916" s="118"/>
      <c r="E916" s="11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c r="AS916" s="48"/>
      <c r="AT916" s="48"/>
      <c r="AU916" s="48"/>
      <c r="AV916" s="48"/>
      <c r="AW916" s="48"/>
      <c r="AX916" s="48"/>
      <c r="AY916" s="48"/>
      <c r="AZ916" s="48"/>
      <c r="BA916" s="48"/>
      <c r="BB916" s="48"/>
      <c r="BC916" s="48"/>
      <c r="BD916" s="48"/>
      <c r="BE916" s="48"/>
      <c r="BF916" s="48"/>
      <c r="BG916" s="48"/>
      <c r="BH916" s="48"/>
      <c r="BI916" s="48"/>
      <c r="BJ916" s="48"/>
      <c r="BK916" s="48"/>
      <c r="BL916" s="48"/>
      <c r="BM916" s="48"/>
      <c r="BN916" s="48"/>
      <c r="BO916" s="48"/>
      <c r="BP916" s="48"/>
      <c r="BQ916" s="48"/>
      <c r="BR916" s="48"/>
      <c r="BS916" s="48"/>
      <c r="BT916" s="48"/>
      <c r="BU916" s="48"/>
      <c r="BV916" s="48"/>
      <c r="BW916" s="48"/>
      <c r="BX916" s="48"/>
      <c r="BY916" s="48"/>
      <c r="BZ916" s="48"/>
      <c r="CA916" s="48"/>
      <c r="CB916" s="48"/>
      <c r="CC916" s="48"/>
      <c r="CD916" s="48"/>
      <c r="CE916" s="48"/>
      <c r="CF916" s="48"/>
      <c r="CG916" s="48"/>
      <c r="CH916" s="48"/>
      <c r="CI916" s="48"/>
      <c r="CJ916" s="48"/>
      <c r="CK916" s="48"/>
      <c r="CL916" s="48"/>
      <c r="CM916" s="48"/>
      <c r="CN916" s="48"/>
      <c r="CO916" s="48"/>
      <c r="CP916" s="48"/>
      <c r="CQ916" s="48"/>
      <c r="CR916" s="48"/>
      <c r="CS916" s="48"/>
      <c r="CT916" s="48"/>
      <c r="CU916" s="48"/>
      <c r="CV916" s="48"/>
      <c r="CW916" s="48"/>
      <c r="CX916" s="48"/>
      <c r="CY916" s="48"/>
      <c r="CZ916" s="48"/>
      <c r="DA916" s="48"/>
      <c r="DB916" s="48"/>
      <c r="DC916" s="48"/>
      <c r="DH916" s="48"/>
      <c r="DI916" s="48"/>
      <c r="DJ916" s="48"/>
      <c r="DL916" s="48"/>
      <c r="DM916" s="48"/>
      <c r="DO916" s="48"/>
      <c r="DQ916" s="48"/>
      <c r="EG916" s="48"/>
      <c r="FQ916" s="255"/>
      <c r="FR916" s="255"/>
      <c r="HR916" s="255"/>
    </row>
    <row r="917" spans="1:226" ht="12.5">
      <c r="A917" s="118"/>
      <c r="B917" s="118"/>
      <c r="C917" s="118"/>
      <c r="D917" s="118"/>
      <c r="E917" s="11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c r="AX917" s="48"/>
      <c r="AY917" s="48"/>
      <c r="AZ917" s="48"/>
      <c r="BA917" s="48"/>
      <c r="BB917" s="48"/>
      <c r="BC917" s="48"/>
      <c r="BD917" s="48"/>
      <c r="BE917" s="48"/>
      <c r="BF917" s="48"/>
      <c r="BG917" s="48"/>
      <c r="BH917" s="48"/>
      <c r="BI917" s="48"/>
      <c r="BJ917" s="48"/>
      <c r="BK917" s="48"/>
      <c r="BL917" s="48"/>
      <c r="BM917" s="48"/>
      <c r="BN917" s="48"/>
      <c r="BO917" s="48"/>
      <c r="BP917" s="48"/>
      <c r="BQ917" s="48"/>
      <c r="BR917" s="48"/>
      <c r="BS917" s="48"/>
      <c r="BT917" s="48"/>
      <c r="BU917" s="48"/>
      <c r="BV917" s="48"/>
      <c r="BW917" s="48"/>
      <c r="BX917" s="48"/>
      <c r="BY917" s="48"/>
      <c r="BZ917" s="48"/>
      <c r="CA917" s="48"/>
      <c r="CB917" s="48"/>
      <c r="CC917" s="48"/>
      <c r="CD917" s="48"/>
      <c r="CE917" s="48"/>
      <c r="CF917" s="48"/>
      <c r="CG917" s="48"/>
      <c r="CH917" s="48"/>
      <c r="CI917" s="48"/>
      <c r="CJ917" s="48"/>
      <c r="CK917" s="48"/>
      <c r="CL917" s="48"/>
      <c r="CM917" s="48"/>
      <c r="CN917" s="48"/>
      <c r="CO917" s="48"/>
      <c r="CP917" s="48"/>
      <c r="CQ917" s="48"/>
      <c r="CR917" s="48"/>
      <c r="CS917" s="48"/>
      <c r="CT917" s="48"/>
      <c r="CU917" s="48"/>
      <c r="CV917" s="48"/>
      <c r="CW917" s="48"/>
      <c r="CX917" s="48"/>
      <c r="CY917" s="48"/>
      <c r="CZ917" s="48"/>
      <c r="DA917" s="48"/>
      <c r="DB917" s="48"/>
      <c r="DC917" s="48"/>
      <c r="DH917" s="48"/>
      <c r="DI917" s="48"/>
      <c r="DJ917" s="48"/>
      <c r="DL917" s="48"/>
      <c r="DM917" s="48"/>
      <c r="DO917" s="48"/>
      <c r="DQ917" s="48"/>
      <c r="EG917" s="48"/>
      <c r="FQ917" s="255"/>
      <c r="FR917" s="255"/>
      <c r="HR917" s="255"/>
    </row>
    <row r="918" spans="1:226" ht="12.5">
      <c r="A918" s="118"/>
      <c r="B918" s="118"/>
      <c r="C918" s="118"/>
      <c r="D918" s="118"/>
      <c r="E918" s="11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c r="AS918" s="48"/>
      <c r="AT918" s="48"/>
      <c r="AU918" s="48"/>
      <c r="AV918" s="48"/>
      <c r="AW918" s="48"/>
      <c r="AX918" s="48"/>
      <c r="AY918" s="48"/>
      <c r="AZ918" s="48"/>
      <c r="BA918" s="48"/>
      <c r="BB918" s="48"/>
      <c r="BC918" s="48"/>
      <c r="BD918" s="48"/>
      <c r="BE918" s="48"/>
      <c r="BF918" s="48"/>
      <c r="BG918" s="48"/>
      <c r="BH918" s="48"/>
      <c r="BI918" s="48"/>
      <c r="BJ918" s="48"/>
      <c r="BK918" s="48"/>
      <c r="BL918" s="48"/>
      <c r="BM918" s="48"/>
      <c r="BN918" s="48"/>
      <c r="BO918" s="48"/>
      <c r="BP918" s="48"/>
      <c r="BQ918" s="48"/>
      <c r="BR918" s="48"/>
      <c r="BS918" s="48"/>
      <c r="BT918" s="48"/>
      <c r="BU918" s="48"/>
      <c r="BV918" s="48"/>
      <c r="BW918" s="48"/>
      <c r="BX918" s="48"/>
      <c r="BY918" s="48"/>
      <c r="BZ918" s="48"/>
      <c r="CA918" s="48"/>
      <c r="CB918" s="48"/>
      <c r="CC918" s="48"/>
      <c r="CD918" s="48"/>
      <c r="CE918" s="48"/>
      <c r="CF918" s="48"/>
      <c r="CG918" s="48"/>
      <c r="CH918" s="48"/>
      <c r="CI918" s="48"/>
      <c r="CJ918" s="48"/>
      <c r="CK918" s="48"/>
      <c r="CL918" s="48"/>
      <c r="CM918" s="48"/>
      <c r="CN918" s="48"/>
      <c r="CO918" s="48"/>
      <c r="CP918" s="48"/>
      <c r="CQ918" s="48"/>
      <c r="CR918" s="48"/>
      <c r="CS918" s="48"/>
      <c r="CT918" s="48"/>
      <c r="CU918" s="48"/>
      <c r="CV918" s="48"/>
      <c r="CW918" s="48"/>
      <c r="CX918" s="48"/>
      <c r="CY918" s="48"/>
      <c r="CZ918" s="48"/>
      <c r="DA918" s="48"/>
      <c r="DB918" s="48"/>
      <c r="DC918" s="48"/>
      <c r="DH918" s="48"/>
      <c r="DI918" s="48"/>
      <c r="DJ918" s="48"/>
      <c r="DL918" s="48"/>
      <c r="DM918" s="48"/>
      <c r="DO918" s="48"/>
      <c r="DQ918" s="48"/>
      <c r="EG918" s="48"/>
      <c r="FQ918" s="255"/>
      <c r="FR918" s="255"/>
      <c r="HR918" s="255"/>
    </row>
    <row r="919" spans="1:226" ht="12.5">
      <c r="A919" s="118"/>
      <c r="B919" s="118"/>
      <c r="C919" s="118"/>
      <c r="D919" s="118"/>
      <c r="E919" s="11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c r="AX919" s="48"/>
      <c r="AY919" s="48"/>
      <c r="AZ919" s="48"/>
      <c r="BA919" s="48"/>
      <c r="BB919" s="48"/>
      <c r="BC919" s="48"/>
      <c r="BD919" s="48"/>
      <c r="BE919" s="48"/>
      <c r="BF919" s="48"/>
      <c r="BG919" s="48"/>
      <c r="BH919" s="48"/>
      <c r="BI919" s="48"/>
      <c r="BJ919" s="48"/>
      <c r="BK919" s="48"/>
      <c r="BL919" s="48"/>
      <c r="BM919" s="48"/>
      <c r="BN919" s="48"/>
      <c r="BO919" s="48"/>
      <c r="BP919" s="48"/>
      <c r="BQ919" s="48"/>
      <c r="BR919" s="48"/>
      <c r="BS919" s="48"/>
      <c r="BT919" s="48"/>
      <c r="BU919" s="48"/>
      <c r="BV919" s="48"/>
      <c r="BW919" s="48"/>
      <c r="BX919" s="48"/>
      <c r="BY919" s="48"/>
      <c r="BZ919" s="48"/>
      <c r="CA919" s="48"/>
      <c r="CB919" s="48"/>
      <c r="CC919" s="48"/>
      <c r="CD919" s="48"/>
      <c r="CE919" s="48"/>
      <c r="CF919" s="48"/>
      <c r="CG919" s="48"/>
      <c r="CH919" s="48"/>
      <c r="CI919" s="48"/>
      <c r="CJ919" s="48"/>
      <c r="CK919" s="48"/>
      <c r="CL919" s="48"/>
      <c r="CM919" s="48"/>
      <c r="CN919" s="48"/>
      <c r="CO919" s="48"/>
      <c r="CP919" s="48"/>
      <c r="CQ919" s="48"/>
      <c r="CR919" s="48"/>
      <c r="CS919" s="48"/>
      <c r="CT919" s="48"/>
      <c r="CU919" s="48"/>
      <c r="CV919" s="48"/>
      <c r="CW919" s="48"/>
      <c r="CX919" s="48"/>
      <c r="CY919" s="48"/>
      <c r="CZ919" s="48"/>
      <c r="DA919" s="48"/>
      <c r="DB919" s="48"/>
      <c r="DC919" s="48"/>
      <c r="DH919" s="48"/>
      <c r="DI919" s="48"/>
      <c r="DJ919" s="48"/>
      <c r="DL919" s="48"/>
      <c r="DM919" s="48"/>
      <c r="DO919" s="48"/>
      <c r="DQ919" s="48"/>
      <c r="EG919" s="48"/>
      <c r="FQ919" s="255"/>
      <c r="FR919" s="255"/>
      <c r="HR919" s="255"/>
    </row>
    <row r="920" spans="1:226" ht="12.5">
      <c r="A920" s="118"/>
      <c r="B920" s="118"/>
      <c r="C920" s="118"/>
      <c r="D920" s="118"/>
      <c r="E920" s="11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c r="AS920" s="48"/>
      <c r="AT920" s="48"/>
      <c r="AU920" s="48"/>
      <c r="AV920" s="48"/>
      <c r="AW920" s="48"/>
      <c r="AX920" s="48"/>
      <c r="AY920" s="48"/>
      <c r="AZ920" s="48"/>
      <c r="BA920" s="48"/>
      <c r="BB920" s="48"/>
      <c r="BC920" s="48"/>
      <c r="BD920" s="48"/>
      <c r="BE920" s="48"/>
      <c r="BF920" s="48"/>
      <c r="BG920" s="48"/>
      <c r="BH920" s="48"/>
      <c r="BI920" s="48"/>
      <c r="BJ920" s="48"/>
      <c r="BK920" s="48"/>
      <c r="BL920" s="48"/>
      <c r="BM920" s="48"/>
      <c r="BN920" s="48"/>
      <c r="BO920" s="48"/>
      <c r="BP920" s="48"/>
      <c r="BQ920" s="48"/>
      <c r="BR920" s="48"/>
      <c r="BS920" s="48"/>
      <c r="BT920" s="48"/>
      <c r="BU920" s="48"/>
      <c r="BV920" s="48"/>
      <c r="BW920" s="48"/>
      <c r="BX920" s="48"/>
      <c r="BY920" s="48"/>
      <c r="BZ920" s="48"/>
      <c r="CA920" s="48"/>
      <c r="CB920" s="48"/>
      <c r="CC920" s="48"/>
      <c r="CD920" s="48"/>
      <c r="CE920" s="48"/>
      <c r="CF920" s="48"/>
      <c r="CG920" s="48"/>
      <c r="CH920" s="48"/>
      <c r="CI920" s="48"/>
      <c r="CJ920" s="48"/>
      <c r="CK920" s="48"/>
      <c r="CL920" s="48"/>
      <c r="CM920" s="48"/>
      <c r="CN920" s="48"/>
      <c r="CO920" s="48"/>
      <c r="CP920" s="48"/>
      <c r="CQ920" s="48"/>
      <c r="CR920" s="48"/>
      <c r="CS920" s="48"/>
      <c r="CT920" s="48"/>
      <c r="CU920" s="48"/>
      <c r="CV920" s="48"/>
      <c r="CW920" s="48"/>
      <c r="CX920" s="48"/>
      <c r="CY920" s="48"/>
      <c r="CZ920" s="48"/>
      <c r="DA920" s="48"/>
      <c r="DB920" s="48"/>
      <c r="DC920" s="48"/>
      <c r="DH920" s="48"/>
      <c r="DI920" s="48"/>
      <c r="DJ920" s="48"/>
      <c r="DL920" s="48"/>
      <c r="DM920" s="48"/>
      <c r="DO920" s="48"/>
      <c r="DQ920" s="48"/>
      <c r="EG920" s="48"/>
      <c r="FQ920" s="255"/>
      <c r="FR920" s="255"/>
      <c r="HR920" s="255"/>
    </row>
    <row r="921" spans="1:226" ht="12.5">
      <c r="A921" s="118"/>
      <c r="B921" s="118"/>
      <c r="C921" s="118"/>
      <c r="D921" s="118"/>
      <c r="E921" s="11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c r="AX921" s="48"/>
      <c r="AY921" s="48"/>
      <c r="AZ921" s="48"/>
      <c r="BA921" s="48"/>
      <c r="BB921" s="48"/>
      <c r="BC921" s="48"/>
      <c r="BD921" s="48"/>
      <c r="BE921" s="48"/>
      <c r="BF921" s="48"/>
      <c r="BG921" s="48"/>
      <c r="BH921" s="48"/>
      <c r="BI921" s="48"/>
      <c r="BJ921" s="48"/>
      <c r="BK921" s="48"/>
      <c r="BL921" s="48"/>
      <c r="BM921" s="48"/>
      <c r="BN921" s="48"/>
      <c r="BO921" s="48"/>
      <c r="BP921" s="48"/>
      <c r="BQ921" s="48"/>
      <c r="BR921" s="48"/>
      <c r="BS921" s="48"/>
      <c r="BT921" s="48"/>
      <c r="BU921" s="48"/>
      <c r="BV921" s="48"/>
      <c r="BW921" s="48"/>
      <c r="BX921" s="48"/>
      <c r="BY921" s="48"/>
      <c r="BZ921" s="48"/>
      <c r="CA921" s="48"/>
      <c r="CB921" s="48"/>
      <c r="CC921" s="48"/>
      <c r="CD921" s="48"/>
      <c r="CE921" s="48"/>
      <c r="CF921" s="48"/>
      <c r="CG921" s="48"/>
      <c r="CH921" s="48"/>
      <c r="CI921" s="48"/>
      <c r="CJ921" s="48"/>
      <c r="CK921" s="48"/>
      <c r="CL921" s="48"/>
      <c r="CM921" s="48"/>
      <c r="CN921" s="48"/>
      <c r="CO921" s="48"/>
      <c r="CP921" s="48"/>
      <c r="CQ921" s="48"/>
      <c r="CR921" s="48"/>
      <c r="CS921" s="48"/>
      <c r="CT921" s="48"/>
      <c r="CU921" s="48"/>
      <c r="CV921" s="48"/>
      <c r="CW921" s="48"/>
      <c r="CX921" s="48"/>
      <c r="CY921" s="48"/>
      <c r="CZ921" s="48"/>
      <c r="DA921" s="48"/>
      <c r="DB921" s="48"/>
      <c r="DC921" s="48"/>
      <c r="DH921" s="48"/>
      <c r="DI921" s="48"/>
      <c r="DJ921" s="48"/>
      <c r="DL921" s="48"/>
      <c r="DM921" s="48"/>
      <c r="DO921" s="48"/>
      <c r="DQ921" s="48"/>
      <c r="EG921" s="48"/>
      <c r="FQ921" s="255"/>
      <c r="FR921" s="255"/>
      <c r="HR921" s="255"/>
    </row>
    <row r="922" spans="1:226" ht="12.5">
      <c r="A922" s="118"/>
      <c r="B922" s="118"/>
      <c r="C922" s="118"/>
      <c r="D922" s="118"/>
      <c r="E922" s="11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c r="AS922" s="48"/>
      <c r="AT922" s="48"/>
      <c r="AU922" s="48"/>
      <c r="AV922" s="48"/>
      <c r="AW922" s="48"/>
      <c r="AX922" s="48"/>
      <c r="AY922" s="48"/>
      <c r="AZ922" s="48"/>
      <c r="BA922" s="48"/>
      <c r="BB922" s="48"/>
      <c r="BC922" s="48"/>
      <c r="BD922" s="48"/>
      <c r="BE922" s="48"/>
      <c r="BF922" s="48"/>
      <c r="BG922" s="48"/>
      <c r="BH922" s="48"/>
      <c r="BI922" s="48"/>
      <c r="BJ922" s="48"/>
      <c r="BK922" s="48"/>
      <c r="BL922" s="48"/>
      <c r="BM922" s="48"/>
      <c r="BN922" s="48"/>
      <c r="BO922" s="48"/>
      <c r="BP922" s="48"/>
      <c r="BQ922" s="48"/>
      <c r="BR922" s="48"/>
      <c r="BS922" s="48"/>
      <c r="BT922" s="48"/>
      <c r="BU922" s="48"/>
      <c r="BV922" s="48"/>
      <c r="BW922" s="48"/>
      <c r="BX922" s="48"/>
      <c r="BY922" s="48"/>
      <c r="BZ922" s="48"/>
      <c r="CA922" s="48"/>
      <c r="CB922" s="48"/>
      <c r="CC922" s="48"/>
      <c r="CD922" s="48"/>
      <c r="CE922" s="48"/>
      <c r="CF922" s="48"/>
      <c r="CG922" s="48"/>
      <c r="CH922" s="48"/>
      <c r="CI922" s="48"/>
      <c r="CJ922" s="48"/>
      <c r="CK922" s="48"/>
      <c r="CL922" s="48"/>
      <c r="CM922" s="48"/>
      <c r="CN922" s="48"/>
      <c r="CO922" s="48"/>
      <c r="CP922" s="48"/>
      <c r="CQ922" s="48"/>
      <c r="CR922" s="48"/>
      <c r="CS922" s="48"/>
      <c r="CT922" s="48"/>
      <c r="CU922" s="48"/>
      <c r="CV922" s="48"/>
      <c r="CW922" s="48"/>
      <c r="CX922" s="48"/>
      <c r="CY922" s="48"/>
      <c r="CZ922" s="48"/>
      <c r="DA922" s="48"/>
      <c r="DB922" s="48"/>
      <c r="DC922" s="48"/>
      <c r="DH922" s="48"/>
      <c r="DI922" s="48"/>
      <c r="DJ922" s="48"/>
      <c r="DL922" s="48"/>
      <c r="DM922" s="48"/>
      <c r="DO922" s="48"/>
      <c r="DQ922" s="48"/>
      <c r="EG922" s="48"/>
      <c r="FQ922" s="255"/>
      <c r="FR922" s="255"/>
      <c r="HR922" s="255"/>
    </row>
    <row r="923" spans="1:226" ht="12.5">
      <c r="A923" s="118"/>
      <c r="B923" s="118"/>
      <c r="C923" s="118"/>
      <c r="D923" s="118"/>
      <c r="E923" s="11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c r="AX923" s="48"/>
      <c r="AY923" s="48"/>
      <c r="AZ923" s="48"/>
      <c r="BA923" s="48"/>
      <c r="BB923" s="48"/>
      <c r="BC923" s="48"/>
      <c r="BD923" s="48"/>
      <c r="BE923" s="48"/>
      <c r="BF923" s="48"/>
      <c r="BG923" s="48"/>
      <c r="BH923" s="48"/>
      <c r="BI923" s="48"/>
      <c r="BJ923" s="48"/>
      <c r="BK923" s="48"/>
      <c r="BL923" s="48"/>
      <c r="BM923" s="48"/>
      <c r="BN923" s="48"/>
      <c r="BO923" s="48"/>
      <c r="BP923" s="48"/>
      <c r="BQ923" s="48"/>
      <c r="BR923" s="48"/>
      <c r="BS923" s="48"/>
      <c r="BT923" s="48"/>
      <c r="BU923" s="48"/>
      <c r="BV923" s="48"/>
      <c r="BW923" s="48"/>
      <c r="BX923" s="48"/>
      <c r="BY923" s="48"/>
      <c r="BZ923" s="48"/>
      <c r="CA923" s="48"/>
      <c r="CB923" s="48"/>
      <c r="CC923" s="48"/>
      <c r="CD923" s="48"/>
      <c r="CE923" s="48"/>
      <c r="CF923" s="48"/>
      <c r="CG923" s="48"/>
      <c r="CH923" s="48"/>
      <c r="CI923" s="48"/>
      <c r="CJ923" s="48"/>
      <c r="CK923" s="48"/>
      <c r="CL923" s="48"/>
      <c r="CM923" s="48"/>
      <c r="CN923" s="48"/>
      <c r="CO923" s="48"/>
      <c r="CP923" s="48"/>
      <c r="CQ923" s="48"/>
      <c r="CR923" s="48"/>
      <c r="CS923" s="48"/>
      <c r="CT923" s="48"/>
      <c r="CU923" s="48"/>
      <c r="CV923" s="48"/>
      <c r="CW923" s="48"/>
      <c r="CX923" s="48"/>
      <c r="CY923" s="48"/>
      <c r="CZ923" s="48"/>
      <c r="DA923" s="48"/>
      <c r="DB923" s="48"/>
      <c r="DC923" s="48"/>
      <c r="DH923" s="48"/>
      <c r="DI923" s="48"/>
      <c r="DJ923" s="48"/>
      <c r="DL923" s="48"/>
      <c r="DM923" s="48"/>
      <c r="DO923" s="48"/>
      <c r="DQ923" s="48"/>
      <c r="EG923" s="48"/>
      <c r="FQ923" s="255"/>
      <c r="FR923" s="255"/>
      <c r="HR923" s="255"/>
    </row>
    <row r="924" spans="1:226" ht="12.5">
      <c r="A924" s="118"/>
      <c r="B924" s="118"/>
      <c r="C924" s="118"/>
      <c r="D924" s="118"/>
      <c r="E924" s="11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c r="AS924" s="48"/>
      <c r="AT924" s="48"/>
      <c r="AU924" s="48"/>
      <c r="AV924" s="48"/>
      <c r="AW924" s="48"/>
      <c r="AX924" s="48"/>
      <c r="AY924" s="48"/>
      <c r="AZ924" s="48"/>
      <c r="BA924" s="48"/>
      <c r="BB924" s="48"/>
      <c r="BC924" s="48"/>
      <c r="BD924" s="48"/>
      <c r="BE924" s="48"/>
      <c r="BF924" s="48"/>
      <c r="BG924" s="48"/>
      <c r="BH924" s="48"/>
      <c r="BI924" s="48"/>
      <c r="BJ924" s="48"/>
      <c r="BK924" s="48"/>
      <c r="BL924" s="48"/>
      <c r="BM924" s="48"/>
      <c r="BN924" s="48"/>
      <c r="BO924" s="48"/>
      <c r="BP924" s="48"/>
      <c r="BQ924" s="48"/>
      <c r="BR924" s="48"/>
      <c r="BS924" s="48"/>
      <c r="BT924" s="48"/>
      <c r="BU924" s="48"/>
      <c r="BV924" s="48"/>
      <c r="BW924" s="48"/>
      <c r="BX924" s="48"/>
      <c r="BY924" s="48"/>
      <c r="BZ924" s="48"/>
      <c r="CA924" s="48"/>
      <c r="CB924" s="48"/>
      <c r="CC924" s="48"/>
      <c r="CD924" s="48"/>
      <c r="CE924" s="48"/>
      <c r="CF924" s="48"/>
      <c r="CG924" s="48"/>
      <c r="CH924" s="48"/>
      <c r="CI924" s="48"/>
      <c r="CJ924" s="48"/>
      <c r="CK924" s="48"/>
      <c r="CL924" s="48"/>
      <c r="CM924" s="48"/>
      <c r="CN924" s="48"/>
      <c r="CO924" s="48"/>
      <c r="CP924" s="48"/>
      <c r="CQ924" s="48"/>
      <c r="CR924" s="48"/>
      <c r="CS924" s="48"/>
      <c r="CT924" s="48"/>
      <c r="CU924" s="48"/>
      <c r="CV924" s="48"/>
      <c r="CW924" s="48"/>
      <c r="CX924" s="48"/>
      <c r="CY924" s="48"/>
      <c r="CZ924" s="48"/>
      <c r="DA924" s="48"/>
      <c r="DB924" s="48"/>
      <c r="DC924" s="48"/>
      <c r="DH924" s="48"/>
      <c r="DI924" s="48"/>
      <c r="DJ924" s="48"/>
      <c r="DL924" s="48"/>
      <c r="DM924" s="48"/>
      <c r="DO924" s="48"/>
      <c r="DQ924" s="48"/>
      <c r="EG924" s="48"/>
      <c r="FQ924" s="255"/>
      <c r="FR924" s="255"/>
      <c r="HR924" s="255"/>
    </row>
    <row r="925" spans="1:226" ht="12.5">
      <c r="A925" s="118"/>
      <c r="B925" s="118"/>
      <c r="C925" s="118"/>
      <c r="D925" s="118"/>
      <c r="E925" s="11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c r="AX925" s="48"/>
      <c r="AY925" s="48"/>
      <c r="AZ925" s="48"/>
      <c r="BA925" s="48"/>
      <c r="BB925" s="48"/>
      <c r="BC925" s="48"/>
      <c r="BD925" s="48"/>
      <c r="BE925" s="48"/>
      <c r="BF925" s="48"/>
      <c r="BG925" s="48"/>
      <c r="BH925" s="48"/>
      <c r="BI925" s="48"/>
      <c r="BJ925" s="48"/>
      <c r="BK925" s="48"/>
      <c r="BL925" s="48"/>
      <c r="BM925" s="48"/>
      <c r="BN925" s="48"/>
      <c r="BO925" s="48"/>
      <c r="BP925" s="48"/>
      <c r="BQ925" s="48"/>
      <c r="BR925" s="48"/>
      <c r="BS925" s="48"/>
      <c r="BT925" s="48"/>
      <c r="BU925" s="48"/>
      <c r="BV925" s="48"/>
      <c r="BW925" s="48"/>
      <c r="BX925" s="48"/>
      <c r="BY925" s="48"/>
      <c r="BZ925" s="48"/>
      <c r="CA925" s="48"/>
      <c r="CB925" s="48"/>
      <c r="CC925" s="48"/>
      <c r="CD925" s="48"/>
      <c r="CE925" s="48"/>
      <c r="CF925" s="48"/>
      <c r="CG925" s="48"/>
      <c r="CH925" s="48"/>
      <c r="CI925" s="48"/>
      <c r="CJ925" s="48"/>
      <c r="CK925" s="48"/>
      <c r="CL925" s="48"/>
      <c r="CM925" s="48"/>
      <c r="CN925" s="48"/>
      <c r="CO925" s="48"/>
      <c r="CP925" s="48"/>
      <c r="CQ925" s="48"/>
      <c r="CR925" s="48"/>
      <c r="CS925" s="48"/>
      <c r="CT925" s="48"/>
      <c r="CU925" s="48"/>
      <c r="CV925" s="48"/>
      <c r="CW925" s="48"/>
      <c r="CX925" s="48"/>
      <c r="CY925" s="48"/>
      <c r="CZ925" s="48"/>
      <c r="DA925" s="48"/>
      <c r="DB925" s="48"/>
      <c r="DC925" s="48"/>
      <c r="DH925" s="48"/>
      <c r="DI925" s="48"/>
      <c r="DJ925" s="48"/>
      <c r="DL925" s="48"/>
      <c r="DM925" s="48"/>
      <c r="DO925" s="48"/>
      <c r="DQ925" s="48"/>
      <c r="EG925" s="48"/>
      <c r="FQ925" s="255"/>
      <c r="FR925" s="255"/>
      <c r="HR925" s="255"/>
    </row>
    <row r="926" spans="1:226" ht="12.5">
      <c r="A926" s="118"/>
      <c r="B926" s="118"/>
      <c r="C926" s="118"/>
      <c r="D926" s="118"/>
      <c r="E926" s="11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c r="AS926" s="48"/>
      <c r="AT926" s="48"/>
      <c r="AU926" s="48"/>
      <c r="AV926" s="48"/>
      <c r="AW926" s="48"/>
      <c r="AX926" s="48"/>
      <c r="AY926" s="48"/>
      <c r="AZ926" s="48"/>
      <c r="BA926" s="48"/>
      <c r="BB926" s="48"/>
      <c r="BC926" s="48"/>
      <c r="BD926" s="48"/>
      <c r="BE926" s="48"/>
      <c r="BF926" s="48"/>
      <c r="BG926" s="48"/>
      <c r="BH926" s="48"/>
      <c r="BI926" s="48"/>
      <c r="BJ926" s="48"/>
      <c r="BK926" s="48"/>
      <c r="BL926" s="48"/>
      <c r="BM926" s="48"/>
      <c r="BN926" s="48"/>
      <c r="BO926" s="48"/>
      <c r="BP926" s="48"/>
      <c r="BQ926" s="48"/>
      <c r="BR926" s="48"/>
      <c r="BS926" s="48"/>
      <c r="BT926" s="48"/>
      <c r="BU926" s="48"/>
      <c r="BV926" s="48"/>
      <c r="BW926" s="48"/>
      <c r="BX926" s="48"/>
      <c r="BY926" s="48"/>
      <c r="BZ926" s="48"/>
      <c r="CA926" s="48"/>
      <c r="CB926" s="48"/>
      <c r="CC926" s="48"/>
      <c r="CD926" s="48"/>
      <c r="CE926" s="48"/>
      <c r="CF926" s="48"/>
      <c r="CG926" s="48"/>
      <c r="CH926" s="48"/>
      <c r="CI926" s="48"/>
      <c r="CJ926" s="48"/>
      <c r="CK926" s="48"/>
      <c r="CL926" s="48"/>
      <c r="CM926" s="48"/>
      <c r="CN926" s="48"/>
      <c r="CO926" s="48"/>
      <c r="CP926" s="48"/>
      <c r="CQ926" s="48"/>
      <c r="CR926" s="48"/>
      <c r="CS926" s="48"/>
      <c r="CT926" s="48"/>
      <c r="CU926" s="48"/>
      <c r="CV926" s="48"/>
      <c r="CW926" s="48"/>
      <c r="CX926" s="48"/>
      <c r="CY926" s="48"/>
      <c r="CZ926" s="48"/>
      <c r="DA926" s="48"/>
      <c r="DB926" s="48"/>
      <c r="DC926" s="48"/>
      <c r="DH926" s="48"/>
      <c r="DI926" s="48"/>
      <c r="DJ926" s="48"/>
      <c r="DL926" s="48"/>
      <c r="DM926" s="48"/>
      <c r="DO926" s="48"/>
      <c r="DQ926" s="48"/>
      <c r="EG926" s="48"/>
      <c r="FQ926" s="255"/>
      <c r="FR926" s="255"/>
      <c r="HR926" s="255"/>
    </row>
    <row r="927" spans="1:226" ht="12.5">
      <c r="A927" s="118"/>
      <c r="B927" s="118"/>
      <c r="C927" s="118"/>
      <c r="D927" s="118"/>
      <c r="E927" s="11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c r="AX927" s="48"/>
      <c r="AY927" s="48"/>
      <c r="AZ927" s="48"/>
      <c r="BA927" s="48"/>
      <c r="BB927" s="48"/>
      <c r="BC927" s="48"/>
      <c r="BD927" s="48"/>
      <c r="BE927" s="48"/>
      <c r="BF927" s="48"/>
      <c r="BG927" s="48"/>
      <c r="BH927" s="48"/>
      <c r="BI927" s="48"/>
      <c r="BJ927" s="48"/>
      <c r="BK927" s="48"/>
      <c r="BL927" s="48"/>
      <c r="BM927" s="48"/>
      <c r="BN927" s="48"/>
      <c r="BO927" s="48"/>
      <c r="BP927" s="48"/>
      <c r="BQ927" s="48"/>
      <c r="BR927" s="48"/>
      <c r="BS927" s="48"/>
      <c r="BT927" s="48"/>
      <c r="BU927" s="48"/>
      <c r="BV927" s="48"/>
      <c r="BW927" s="48"/>
      <c r="BX927" s="48"/>
      <c r="BY927" s="48"/>
      <c r="BZ927" s="48"/>
      <c r="CA927" s="48"/>
      <c r="CB927" s="48"/>
      <c r="CC927" s="48"/>
      <c r="CD927" s="48"/>
      <c r="CE927" s="48"/>
      <c r="CF927" s="48"/>
      <c r="CG927" s="48"/>
      <c r="CH927" s="48"/>
      <c r="CI927" s="48"/>
      <c r="CJ927" s="48"/>
      <c r="CK927" s="48"/>
      <c r="CL927" s="48"/>
      <c r="CM927" s="48"/>
      <c r="CN927" s="48"/>
      <c r="CO927" s="48"/>
      <c r="CP927" s="48"/>
      <c r="CQ927" s="48"/>
      <c r="CR927" s="48"/>
      <c r="CS927" s="48"/>
      <c r="CT927" s="48"/>
      <c r="CU927" s="48"/>
      <c r="CV927" s="48"/>
      <c r="CW927" s="48"/>
      <c r="CX927" s="48"/>
      <c r="CY927" s="48"/>
      <c r="CZ927" s="48"/>
      <c r="DA927" s="48"/>
      <c r="DB927" s="48"/>
      <c r="DC927" s="48"/>
      <c r="DH927" s="48"/>
      <c r="DI927" s="48"/>
      <c r="DJ927" s="48"/>
      <c r="DL927" s="48"/>
      <c r="DM927" s="48"/>
      <c r="DO927" s="48"/>
      <c r="DQ927" s="48"/>
      <c r="EG927" s="48"/>
      <c r="FQ927" s="255"/>
      <c r="FR927" s="255"/>
      <c r="HR927" s="255"/>
    </row>
    <row r="928" spans="1:226" ht="12.5">
      <c r="A928" s="118"/>
      <c r="B928" s="118"/>
      <c r="C928" s="118"/>
      <c r="D928" s="118"/>
      <c r="E928" s="11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c r="AS928" s="48"/>
      <c r="AT928" s="48"/>
      <c r="AU928" s="48"/>
      <c r="AV928" s="48"/>
      <c r="AW928" s="48"/>
      <c r="AX928" s="48"/>
      <c r="AY928" s="48"/>
      <c r="AZ928" s="48"/>
      <c r="BA928" s="48"/>
      <c r="BB928" s="48"/>
      <c r="BC928" s="48"/>
      <c r="BD928" s="48"/>
      <c r="BE928" s="48"/>
      <c r="BF928" s="48"/>
      <c r="BG928" s="48"/>
      <c r="BH928" s="48"/>
      <c r="BI928" s="48"/>
      <c r="BJ928" s="48"/>
      <c r="BK928" s="48"/>
      <c r="BL928" s="48"/>
      <c r="BM928" s="48"/>
      <c r="BN928" s="48"/>
      <c r="BO928" s="48"/>
      <c r="BP928" s="48"/>
      <c r="BQ928" s="48"/>
      <c r="BR928" s="48"/>
      <c r="BS928" s="48"/>
      <c r="BT928" s="48"/>
      <c r="BU928" s="48"/>
      <c r="BV928" s="48"/>
      <c r="BW928" s="48"/>
      <c r="BX928" s="48"/>
      <c r="BY928" s="48"/>
      <c r="BZ928" s="48"/>
      <c r="CA928" s="48"/>
      <c r="CB928" s="48"/>
      <c r="CC928" s="48"/>
      <c r="CD928" s="48"/>
      <c r="CE928" s="48"/>
      <c r="CF928" s="48"/>
      <c r="CG928" s="48"/>
      <c r="CH928" s="48"/>
      <c r="CI928" s="48"/>
      <c r="CJ928" s="48"/>
      <c r="CK928" s="48"/>
      <c r="CL928" s="48"/>
      <c r="CM928" s="48"/>
      <c r="CN928" s="48"/>
      <c r="CO928" s="48"/>
      <c r="CP928" s="48"/>
      <c r="CQ928" s="48"/>
      <c r="CR928" s="48"/>
      <c r="CS928" s="48"/>
      <c r="CT928" s="48"/>
      <c r="CU928" s="48"/>
      <c r="CV928" s="48"/>
      <c r="CW928" s="48"/>
      <c r="CX928" s="48"/>
      <c r="CY928" s="48"/>
      <c r="CZ928" s="48"/>
      <c r="DA928" s="48"/>
      <c r="DB928" s="48"/>
      <c r="DC928" s="48"/>
      <c r="DH928" s="48"/>
      <c r="DI928" s="48"/>
      <c r="DJ928" s="48"/>
      <c r="DL928" s="48"/>
      <c r="DM928" s="48"/>
      <c r="DO928" s="48"/>
      <c r="DQ928" s="48"/>
      <c r="EG928" s="48"/>
      <c r="FQ928" s="255"/>
      <c r="FR928" s="255"/>
      <c r="HR928" s="255"/>
    </row>
    <row r="929" spans="1:226" ht="12.5">
      <c r="A929" s="118"/>
      <c r="B929" s="118"/>
      <c r="C929" s="118"/>
      <c r="D929" s="118"/>
      <c r="E929" s="11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c r="AX929" s="48"/>
      <c r="AY929" s="48"/>
      <c r="AZ929" s="48"/>
      <c r="BA929" s="48"/>
      <c r="BB929" s="48"/>
      <c r="BC929" s="48"/>
      <c r="BD929" s="48"/>
      <c r="BE929" s="48"/>
      <c r="BF929" s="48"/>
      <c r="BG929" s="48"/>
      <c r="BH929" s="48"/>
      <c r="BI929" s="48"/>
      <c r="BJ929" s="48"/>
      <c r="BK929" s="48"/>
      <c r="BL929" s="48"/>
      <c r="BM929" s="48"/>
      <c r="BN929" s="48"/>
      <c r="BO929" s="48"/>
      <c r="BP929" s="48"/>
      <c r="BQ929" s="48"/>
      <c r="BR929" s="48"/>
      <c r="BS929" s="48"/>
      <c r="BT929" s="48"/>
      <c r="BU929" s="48"/>
      <c r="BV929" s="48"/>
      <c r="BW929" s="48"/>
      <c r="BX929" s="48"/>
      <c r="BY929" s="48"/>
      <c r="BZ929" s="48"/>
      <c r="CA929" s="48"/>
      <c r="CB929" s="48"/>
      <c r="CC929" s="48"/>
      <c r="CD929" s="48"/>
      <c r="CE929" s="48"/>
      <c r="CF929" s="48"/>
      <c r="CG929" s="48"/>
      <c r="CH929" s="48"/>
      <c r="CI929" s="48"/>
      <c r="CJ929" s="48"/>
      <c r="CK929" s="48"/>
      <c r="CL929" s="48"/>
      <c r="CM929" s="48"/>
      <c r="CN929" s="48"/>
      <c r="CO929" s="48"/>
      <c r="CP929" s="48"/>
      <c r="CQ929" s="48"/>
      <c r="CR929" s="48"/>
      <c r="CS929" s="48"/>
      <c r="CT929" s="48"/>
      <c r="CU929" s="48"/>
      <c r="CV929" s="48"/>
      <c r="CW929" s="48"/>
      <c r="CX929" s="48"/>
      <c r="CY929" s="48"/>
      <c r="CZ929" s="48"/>
      <c r="DA929" s="48"/>
      <c r="DB929" s="48"/>
      <c r="DC929" s="48"/>
      <c r="DH929" s="48"/>
      <c r="DI929" s="48"/>
      <c r="DJ929" s="48"/>
      <c r="DL929" s="48"/>
      <c r="DM929" s="48"/>
      <c r="DO929" s="48"/>
      <c r="DQ929" s="48"/>
      <c r="EG929" s="48"/>
      <c r="FQ929" s="255"/>
      <c r="FR929" s="255"/>
      <c r="HR929" s="255"/>
    </row>
    <row r="930" spans="1:226" ht="12.5">
      <c r="A930" s="118"/>
      <c r="B930" s="118"/>
      <c r="C930" s="118"/>
      <c r="D930" s="118"/>
      <c r="E930" s="11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c r="AS930" s="48"/>
      <c r="AT930" s="48"/>
      <c r="AU930" s="48"/>
      <c r="AV930" s="48"/>
      <c r="AW930" s="48"/>
      <c r="AX930" s="48"/>
      <c r="AY930" s="48"/>
      <c r="AZ930" s="48"/>
      <c r="BA930" s="48"/>
      <c r="BB930" s="48"/>
      <c r="BC930" s="48"/>
      <c r="BD930" s="48"/>
      <c r="BE930" s="48"/>
      <c r="BF930" s="48"/>
      <c r="BG930" s="48"/>
      <c r="BH930" s="48"/>
      <c r="BI930" s="48"/>
      <c r="BJ930" s="48"/>
      <c r="BK930" s="48"/>
      <c r="BL930" s="48"/>
      <c r="BM930" s="48"/>
      <c r="BN930" s="48"/>
      <c r="BO930" s="48"/>
      <c r="BP930" s="48"/>
      <c r="BQ930" s="48"/>
      <c r="BR930" s="48"/>
      <c r="BS930" s="48"/>
      <c r="BT930" s="48"/>
      <c r="BU930" s="48"/>
      <c r="BV930" s="48"/>
      <c r="BW930" s="48"/>
      <c r="BX930" s="48"/>
      <c r="BY930" s="48"/>
      <c r="BZ930" s="48"/>
      <c r="CA930" s="48"/>
      <c r="CB930" s="48"/>
      <c r="CC930" s="48"/>
      <c r="CD930" s="48"/>
      <c r="CE930" s="48"/>
      <c r="CF930" s="48"/>
      <c r="CG930" s="48"/>
      <c r="CH930" s="48"/>
      <c r="CI930" s="48"/>
      <c r="CJ930" s="48"/>
      <c r="CK930" s="48"/>
      <c r="CL930" s="48"/>
      <c r="CM930" s="48"/>
      <c r="CN930" s="48"/>
      <c r="CO930" s="48"/>
      <c r="CP930" s="48"/>
      <c r="CQ930" s="48"/>
      <c r="CR930" s="48"/>
      <c r="CS930" s="48"/>
      <c r="CT930" s="48"/>
      <c r="CU930" s="48"/>
      <c r="CV930" s="48"/>
      <c r="CW930" s="48"/>
      <c r="CX930" s="48"/>
      <c r="CY930" s="48"/>
      <c r="CZ930" s="48"/>
      <c r="DA930" s="48"/>
      <c r="DB930" s="48"/>
      <c r="DC930" s="48"/>
      <c r="DH930" s="48"/>
      <c r="DI930" s="48"/>
      <c r="DJ930" s="48"/>
      <c r="DL930" s="48"/>
      <c r="DM930" s="48"/>
      <c r="DO930" s="48"/>
      <c r="DQ930" s="48"/>
      <c r="EG930" s="48"/>
      <c r="FQ930" s="255"/>
      <c r="FR930" s="255"/>
      <c r="HR930" s="255"/>
    </row>
    <row r="931" spans="1:226" ht="12.5">
      <c r="A931" s="118"/>
      <c r="B931" s="118"/>
      <c r="C931" s="118"/>
      <c r="D931" s="118"/>
      <c r="E931" s="11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c r="AX931" s="48"/>
      <c r="AY931" s="48"/>
      <c r="AZ931" s="48"/>
      <c r="BA931" s="48"/>
      <c r="BB931" s="48"/>
      <c r="BC931" s="48"/>
      <c r="BD931" s="48"/>
      <c r="BE931" s="48"/>
      <c r="BF931" s="48"/>
      <c r="BG931" s="48"/>
      <c r="BH931" s="48"/>
      <c r="BI931" s="48"/>
      <c r="BJ931" s="48"/>
      <c r="BK931" s="48"/>
      <c r="BL931" s="48"/>
      <c r="BM931" s="48"/>
      <c r="BN931" s="48"/>
      <c r="BO931" s="48"/>
      <c r="BP931" s="48"/>
      <c r="BQ931" s="48"/>
      <c r="BR931" s="48"/>
      <c r="BS931" s="48"/>
      <c r="BT931" s="48"/>
      <c r="BU931" s="48"/>
      <c r="BV931" s="48"/>
      <c r="BW931" s="48"/>
      <c r="BX931" s="48"/>
      <c r="BY931" s="48"/>
      <c r="BZ931" s="48"/>
      <c r="CA931" s="48"/>
      <c r="CB931" s="48"/>
      <c r="CC931" s="48"/>
      <c r="CD931" s="48"/>
      <c r="CE931" s="48"/>
      <c r="CF931" s="48"/>
      <c r="CG931" s="48"/>
      <c r="CH931" s="48"/>
      <c r="CI931" s="48"/>
      <c r="CJ931" s="48"/>
      <c r="CK931" s="48"/>
      <c r="CL931" s="48"/>
      <c r="CM931" s="48"/>
      <c r="CN931" s="48"/>
      <c r="CO931" s="48"/>
      <c r="CP931" s="48"/>
      <c r="CQ931" s="48"/>
      <c r="CR931" s="48"/>
      <c r="CS931" s="48"/>
      <c r="CT931" s="48"/>
      <c r="CU931" s="48"/>
      <c r="CV931" s="48"/>
      <c r="CW931" s="48"/>
      <c r="CX931" s="48"/>
      <c r="CY931" s="48"/>
      <c r="CZ931" s="48"/>
      <c r="DA931" s="48"/>
      <c r="DB931" s="48"/>
      <c r="DC931" s="48"/>
      <c r="DH931" s="48"/>
      <c r="DI931" s="48"/>
      <c r="DJ931" s="48"/>
      <c r="DL931" s="48"/>
      <c r="DM931" s="48"/>
      <c r="DO931" s="48"/>
      <c r="DQ931" s="48"/>
      <c r="EG931" s="48"/>
      <c r="FQ931" s="255"/>
      <c r="FR931" s="255"/>
      <c r="HR931" s="255"/>
    </row>
    <row r="932" spans="1:226" ht="12.5">
      <c r="A932" s="118"/>
      <c r="B932" s="118"/>
      <c r="C932" s="118"/>
      <c r="D932" s="118"/>
      <c r="E932" s="11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c r="AS932" s="48"/>
      <c r="AT932" s="48"/>
      <c r="AU932" s="48"/>
      <c r="AV932" s="48"/>
      <c r="AW932" s="48"/>
      <c r="AX932" s="48"/>
      <c r="AY932" s="48"/>
      <c r="AZ932" s="48"/>
      <c r="BA932" s="48"/>
      <c r="BB932" s="48"/>
      <c r="BC932" s="48"/>
      <c r="BD932" s="48"/>
      <c r="BE932" s="48"/>
      <c r="BF932" s="48"/>
      <c r="BG932" s="48"/>
      <c r="BH932" s="48"/>
      <c r="BI932" s="48"/>
      <c r="BJ932" s="48"/>
      <c r="BK932" s="48"/>
      <c r="BL932" s="48"/>
      <c r="BM932" s="48"/>
      <c r="BN932" s="48"/>
      <c r="BO932" s="48"/>
      <c r="BP932" s="48"/>
      <c r="BQ932" s="48"/>
      <c r="BR932" s="48"/>
      <c r="BS932" s="48"/>
      <c r="BT932" s="48"/>
      <c r="BU932" s="48"/>
      <c r="BV932" s="48"/>
      <c r="BW932" s="48"/>
      <c r="BX932" s="48"/>
      <c r="BY932" s="48"/>
      <c r="BZ932" s="48"/>
      <c r="CA932" s="48"/>
      <c r="CB932" s="48"/>
      <c r="CC932" s="48"/>
      <c r="CD932" s="48"/>
      <c r="CE932" s="48"/>
      <c r="CF932" s="48"/>
      <c r="CG932" s="48"/>
      <c r="CH932" s="48"/>
      <c r="CI932" s="48"/>
      <c r="CJ932" s="48"/>
      <c r="CK932" s="48"/>
      <c r="CL932" s="48"/>
      <c r="CM932" s="48"/>
      <c r="CN932" s="48"/>
      <c r="CO932" s="48"/>
      <c r="CP932" s="48"/>
      <c r="CQ932" s="48"/>
      <c r="CR932" s="48"/>
      <c r="CS932" s="48"/>
      <c r="CT932" s="48"/>
      <c r="CU932" s="48"/>
      <c r="CV932" s="48"/>
      <c r="CW932" s="48"/>
      <c r="CX932" s="48"/>
      <c r="CY932" s="48"/>
      <c r="CZ932" s="48"/>
      <c r="DA932" s="48"/>
      <c r="DB932" s="48"/>
      <c r="DC932" s="48"/>
      <c r="DH932" s="48"/>
      <c r="DI932" s="48"/>
      <c r="DJ932" s="48"/>
      <c r="DL932" s="48"/>
      <c r="DM932" s="48"/>
      <c r="DO932" s="48"/>
      <c r="DQ932" s="48"/>
      <c r="EG932" s="48"/>
      <c r="FQ932" s="255"/>
      <c r="FR932" s="255"/>
      <c r="HR932" s="255"/>
    </row>
    <row r="933" spans="1:226" ht="12.5">
      <c r="A933" s="118"/>
      <c r="B933" s="118"/>
      <c r="C933" s="118"/>
      <c r="D933" s="118"/>
      <c r="E933" s="11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c r="AX933" s="48"/>
      <c r="AY933" s="48"/>
      <c r="AZ933" s="48"/>
      <c r="BA933" s="48"/>
      <c r="BB933" s="48"/>
      <c r="BC933" s="48"/>
      <c r="BD933" s="48"/>
      <c r="BE933" s="48"/>
      <c r="BF933" s="48"/>
      <c r="BG933" s="48"/>
      <c r="BH933" s="48"/>
      <c r="BI933" s="48"/>
      <c r="BJ933" s="48"/>
      <c r="BK933" s="48"/>
      <c r="BL933" s="48"/>
      <c r="BM933" s="48"/>
      <c r="BN933" s="48"/>
      <c r="BO933" s="48"/>
      <c r="BP933" s="48"/>
      <c r="BQ933" s="48"/>
      <c r="BR933" s="48"/>
      <c r="BS933" s="48"/>
      <c r="BT933" s="48"/>
      <c r="BU933" s="48"/>
      <c r="BV933" s="48"/>
      <c r="BW933" s="48"/>
      <c r="BX933" s="48"/>
      <c r="BY933" s="48"/>
      <c r="BZ933" s="48"/>
      <c r="CA933" s="48"/>
      <c r="CB933" s="48"/>
      <c r="CC933" s="48"/>
      <c r="CD933" s="48"/>
      <c r="CE933" s="48"/>
      <c r="CF933" s="48"/>
      <c r="CG933" s="48"/>
      <c r="CH933" s="48"/>
      <c r="CI933" s="48"/>
      <c r="CJ933" s="48"/>
      <c r="CK933" s="48"/>
      <c r="CL933" s="48"/>
      <c r="CM933" s="48"/>
      <c r="CN933" s="48"/>
      <c r="CO933" s="48"/>
      <c r="CP933" s="48"/>
      <c r="CQ933" s="48"/>
      <c r="CR933" s="48"/>
      <c r="CS933" s="48"/>
      <c r="CT933" s="48"/>
      <c r="CU933" s="48"/>
      <c r="CV933" s="48"/>
      <c r="CW933" s="48"/>
      <c r="CX933" s="48"/>
      <c r="CY933" s="48"/>
      <c r="CZ933" s="48"/>
      <c r="DA933" s="48"/>
      <c r="DB933" s="48"/>
      <c r="DC933" s="48"/>
      <c r="DH933" s="48"/>
      <c r="DI933" s="48"/>
      <c r="DJ933" s="48"/>
      <c r="DL933" s="48"/>
      <c r="DM933" s="48"/>
      <c r="DO933" s="48"/>
      <c r="DQ933" s="48"/>
      <c r="EG933" s="48"/>
      <c r="FQ933" s="255"/>
      <c r="FR933" s="255"/>
      <c r="HR933" s="255"/>
    </row>
    <row r="934" spans="1:226" ht="12.5">
      <c r="A934" s="118"/>
      <c r="B934" s="118"/>
      <c r="C934" s="118"/>
      <c r="D934" s="118"/>
      <c r="E934" s="11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c r="AS934" s="48"/>
      <c r="AT934" s="48"/>
      <c r="AU934" s="48"/>
      <c r="AV934" s="48"/>
      <c r="AW934" s="48"/>
      <c r="AX934" s="48"/>
      <c r="AY934" s="48"/>
      <c r="AZ934" s="48"/>
      <c r="BA934" s="48"/>
      <c r="BB934" s="48"/>
      <c r="BC934" s="48"/>
      <c r="BD934" s="48"/>
      <c r="BE934" s="48"/>
      <c r="BF934" s="48"/>
      <c r="BG934" s="48"/>
      <c r="BH934" s="48"/>
      <c r="BI934" s="48"/>
      <c r="BJ934" s="48"/>
      <c r="BK934" s="48"/>
      <c r="BL934" s="48"/>
      <c r="BM934" s="48"/>
      <c r="BN934" s="48"/>
      <c r="BO934" s="48"/>
      <c r="BP934" s="48"/>
      <c r="BQ934" s="48"/>
      <c r="BR934" s="48"/>
      <c r="BS934" s="48"/>
      <c r="BT934" s="48"/>
      <c r="BU934" s="48"/>
      <c r="BV934" s="48"/>
      <c r="BW934" s="48"/>
      <c r="BX934" s="48"/>
      <c r="BY934" s="48"/>
      <c r="BZ934" s="48"/>
      <c r="CA934" s="48"/>
      <c r="CB934" s="48"/>
      <c r="CC934" s="48"/>
      <c r="CD934" s="48"/>
      <c r="CE934" s="48"/>
      <c r="CF934" s="48"/>
      <c r="CG934" s="48"/>
      <c r="CH934" s="48"/>
      <c r="CI934" s="48"/>
      <c r="CJ934" s="48"/>
      <c r="CK934" s="48"/>
      <c r="CL934" s="48"/>
      <c r="CM934" s="48"/>
      <c r="CN934" s="48"/>
      <c r="CO934" s="48"/>
      <c r="CP934" s="48"/>
      <c r="CQ934" s="48"/>
      <c r="CR934" s="48"/>
      <c r="CS934" s="48"/>
      <c r="CT934" s="48"/>
      <c r="CU934" s="48"/>
      <c r="CV934" s="48"/>
      <c r="CW934" s="48"/>
      <c r="CX934" s="48"/>
      <c r="CY934" s="48"/>
      <c r="CZ934" s="48"/>
      <c r="DA934" s="48"/>
      <c r="DB934" s="48"/>
      <c r="DC934" s="48"/>
      <c r="DH934" s="48"/>
      <c r="DI934" s="48"/>
      <c r="DJ934" s="48"/>
      <c r="DL934" s="48"/>
      <c r="DM934" s="48"/>
      <c r="DO934" s="48"/>
      <c r="DQ934" s="48"/>
      <c r="EG934" s="48"/>
      <c r="FQ934" s="255"/>
      <c r="FR934" s="255"/>
      <c r="HR934" s="255"/>
    </row>
    <row r="935" spans="1:226" ht="12.5">
      <c r="A935" s="118"/>
      <c r="B935" s="118"/>
      <c r="C935" s="118"/>
      <c r="D935" s="118"/>
      <c r="E935" s="11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c r="AX935" s="48"/>
      <c r="AY935" s="48"/>
      <c r="AZ935" s="48"/>
      <c r="BA935" s="48"/>
      <c r="BB935" s="48"/>
      <c r="BC935" s="48"/>
      <c r="BD935" s="48"/>
      <c r="BE935" s="48"/>
      <c r="BF935" s="48"/>
      <c r="BG935" s="48"/>
      <c r="BH935" s="48"/>
      <c r="BI935" s="48"/>
      <c r="BJ935" s="48"/>
      <c r="BK935" s="48"/>
      <c r="BL935" s="48"/>
      <c r="BM935" s="48"/>
      <c r="BN935" s="48"/>
      <c r="BO935" s="48"/>
      <c r="BP935" s="48"/>
      <c r="BQ935" s="48"/>
      <c r="BR935" s="48"/>
      <c r="BS935" s="48"/>
      <c r="BT935" s="48"/>
      <c r="BU935" s="48"/>
      <c r="BV935" s="48"/>
      <c r="BW935" s="48"/>
      <c r="BX935" s="48"/>
      <c r="BY935" s="48"/>
      <c r="BZ935" s="48"/>
      <c r="CA935" s="48"/>
      <c r="CB935" s="48"/>
      <c r="CC935" s="48"/>
      <c r="CD935" s="48"/>
      <c r="CE935" s="48"/>
      <c r="CF935" s="48"/>
      <c r="CG935" s="48"/>
      <c r="CH935" s="48"/>
      <c r="CI935" s="48"/>
      <c r="CJ935" s="48"/>
      <c r="CK935" s="48"/>
      <c r="CL935" s="48"/>
      <c r="CM935" s="48"/>
      <c r="CN935" s="48"/>
      <c r="CO935" s="48"/>
      <c r="CP935" s="48"/>
      <c r="CQ935" s="48"/>
      <c r="CR935" s="48"/>
      <c r="CS935" s="48"/>
      <c r="CT935" s="48"/>
      <c r="CU935" s="48"/>
      <c r="CV935" s="48"/>
      <c r="CW935" s="48"/>
      <c r="CX935" s="48"/>
      <c r="CY935" s="48"/>
      <c r="CZ935" s="48"/>
      <c r="DA935" s="48"/>
      <c r="DB935" s="48"/>
      <c r="DC935" s="48"/>
      <c r="DH935" s="48"/>
      <c r="DI935" s="48"/>
      <c r="DJ935" s="48"/>
      <c r="DL935" s="48"/>
      <c r="DM935" s="48"/>
      <c r="DO935" s="48"/>
      <c r="DQ935" s="48"/>
      <c r="EG935" s="48"/>
      <c r="FQ935" s="255"/>
      <c r="FR935" s="255"/>
      <c r="HR935" s="255"/>
    </row>
    <row r="936" spans="1:226" ht="12.5">
      <c r="A936" s="118"/>
      <c r="B936" s="118"/>
      <c r="C936" s="118"/>
      <c r="D936" s="118"/>
      <c r="E936" s="11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c r="AS936" s="48"/>
      <c r="AT936" s="48"/>
      <c r="AU936" s="48"/>
      <c r="AV936" s="48"/>
      <c r="AW936" s="48"/>
      <c r="AX936" s="48"/>
      <c r="AY936" s="48"/>
      <c r="AZ936" s="48"/>
      <c r="BA936" s="48"/>
      <c r="BB936" s="48"/>
      <c r="BC936" s="48"/>
      <c r="BD936" s="48"/>
      <c r="BE936" s="48"/>
      <c r="BF936" s="48"/>
      <c r="BG936" s="48"/>
      <c r="BH936" s="48"/>
      <c r="BI936" s="48"/>
      <c r="BJ936" s="48"/>
      <c r="BK936" s="48"/>
      <c r="BL936" s="48"/>
      <c r="BM936" s="48"/>
      <c r="BN936" s="48"/>
      <c r="BO936" s="48"/>
      <c r="BP936" s="48"/>
      <c r="BQ936" s="48"/>
      <c r="BR936" s="48"/>
      <c r="BS936" s="48"/>
      <c r="BT936" s="48"/>
      <c r="BU936" s="48"/>
      <c r="BV936" s="48"/>
      <c r="BW936" s="48"/>
      <c r="BX936" s="48"/>
      <c r="BY936" s="48"/>
      <c r="BZ936" s="48"/>
      <c r="CA936" s="48"/>
      <c r="CB936" s="48"/>
      <c r="CC936" s="48"/>
      <c r="CD936" s="48"/>
      <c r="CE936" s="48"/>
      <c r="CF936" s="48"/>
      <c r="CG936" s="48"/>
      <c r="CH936" s="48"/>
      <c r="CI936" s="48"/>
      <c r="CJ936" s="48"/>
      <c r="CK936" s="48"/>
      <c r="CL936" s="48"/>
      <c r="CM936" s="48"/>
      <c r="CN936" s="48"/>
      <c r="CO936" s="48"/>
      <c r="CP936" s="48"/>
      <c r="CQ936" s="48"/>
      <c r="CR936" s="48"/>
      <c r="CS936" s="48"/>
      <c r="CT936" s="48"/>
      <c r="CU936" s="48"/>
      <c r="CV936" s="48"/>
      <c r="CW936" s="48"/>
      <c r="CX936" s="48"/>
      <c r="CY936" s="48"/>
      <c r="CZ936" s="48"/>
      <c r="DA936" s="48"/>
      <c r="DB936" s="48"/>
      <c r="DC936" s="48"/>
      <c r="DH936" s="48"/>
      <c r="DI936" s="48"/>
      <c r="DJ936" s="48"/>
      <c r="DL936" s="48"/>
      <c r="DM936" s="48"/>
      <c r="DO936" s="48"/>
      <c r="DQ936" s="48"/>
      <c r="EG936" s="48"/>
      <c r="FQ936" s="255"/>
      <c r="FR936" s="255"/>
      <c r="HR936" s="255"/>
    </row>
    <row r="937" spans="1:226" ht="12.5">
      <c r="A937" s="118"/>
      <c r="B937" s="118"/>
      <c r="C937" s="118"/>
      <c r="D937" s="118"/>
      <c r="E937" s="11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c r="AX937" s="48"/>
      <c r="AY937" s="48"/>
      <c r="AZ937" s="48"/>
      <c r="BA937" s="48"/>
      <c r="BB937" s="48"/>
      <c r="BC937" s="48"/>
      <c r="BD937" s="48"/>
      <c r="BE937" s="48"/>
      <c r="BF937" s="48"/>
      <c r="BG937" s="48"/>
      <c r="BH937" s="48"/>
      <c r="BI937" s="48"/>
      <c r="BJ937" s="48"/>
      <c r="BK937" s="48"/>
      <c r="BL937" s="48"/>
      <c r="BM937" s="48"/>
      <c r="BN937" s="48"/>
      <c r="BO937" s="48"/>
      <c r="BP937" s="48"/>
      <c r="BQ937" s="48"/>
      <c r="BR937" s="48"/>
      <c r="BS937" s="48"/>
      <c r="BT937" s="48"/>
      <c r="BU937" s="48"/>
      <c r="BV937" s="48"/>
      <c r="BW937" s="48"/>
      <c r="BX937" s="48"/>
      <c r="BY937" s="48"/>
      <c r="BZ937" s="48"/>
      <c r="CA937" s="48"/>
      <c r="CB937" s="48"/>
      <c r="CC937" s="48"/>
      <c r="CD937" s="48"/>
      <c r="CE937" s="48"/>
      <c r="CF937" s="48"/>
      <c r="CG937" s="48"/>
      <c r="CH937" s="48"/>
      <c r="CI937" s="48"/>
      <c r="CJ937" s="48"/>
      <c r="CK937" s="48"/>
      <c r="CL937" s="48"/>
      <c r="CM937" s="48"/>
      <c r="CN937" s="48"/>
      <c r="CO937" s="48"/>
      <c r="CP937" s="48"/>
      <c r="CQ937" s="48"/>
      <c r="CR937" s="48"/>
      <c r="CS937" s="48"/>
      <c r="CT937" s="48"/>
      <c r="CU937" s="48"/>
      <c r="CV937" s="48"/>
      <c r="CW937" s="48"/>
      <c r="CX937" s="48"/>
      <c r="CY937" s="48"/>
      <c r="CZ937" s="48"/>
      <c r="DA937" s="48"/>
      <c r="DB937" s="48"/>
      <c r="DC937" s="48"/>
      <c r="DH937" s="48"/>
      <c r="DI937" s="48"/>
      <c r="DJ937" s="48"/>
      <c r="DL937" s="48"/>
      <c r="DM937" s="48"/>
      <c r="DO937" s="48"/>
      <c r="DQ937" s="48"/>
      <c r="EG937" s="48"/>
      <c r="FQ937" s="255"/>
      <c r="FR937" s="255"/>
      <c r="HR937" s="255"/>
    </row>
    <row r="938" spans="1:226" ht="12.5">
      <c r="A938" s="118"/>
      <c r="B938" s="118"/>
      <c r="C938" s="118"/>
      <c r="D938" s="118"/>
      <c r="E938" s="11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c r="AS938" s="48"/>
      <c r="AT938" s="48"/>
      <c r="AU938" s="48"/>
      <c r="AV938" s="48"/>
      <c r="AW938" s="48"/>
      <c r="AX938" s="48"/>
      <c r="AY938" s="48"/>
      <c r="AZ938" s="48"/>
      <c r="BA938" s="48"/>
      <c r="BB938" s="48"/>
      <c r="BC938" s="48"/>
      <c r="BD938" s="48"/>
      <c r="BE938" s="48"/>
      <c r="BF938" s="48"/>
      <c r="BG938" s="48"/>
      <c r="BH938" s="48"/>
      <c r="BI938" s="48"/>
      <c r="BJ938" s="48"/>
      <c r="BK938" s="48"/>
      <c r="BL938" s="48"/>
      <c r="BM938" s="48"/>
      <c r="BN938" s="48"/>
      <c r="BO938" s="48"/>
      <c r="BP938" s="48"/>
      <c r="BQ938" s="48"/>
      <c r="BR938" s="48"/>
      <c r="BS938" s="48"/>
      <c r="BT938" s="48"/>
      <c r="BU938" s="48"/>
      <c r="BV938" s="48"/>
      <c r="BW938" s="48"/>
      <c r="BX938" s="48"/>
      <c r="BY938" s="48"/>
      <c r="BZ938" s="48"/>
      <c r="CA938" s="48"/>
      <c r="CB938" s="48"/>
      <c r="CC938" s="48"/>
      <c r="CD938" s="48"/>
      <c r="CE938" s="48"/>
      <c r="CF938" s="48"/>
      <c r="CG938" s="48"/>
      <c r="CH938" s="48"/>
      <c r="CI938" s="48"/>
      <c r="CJ938" s="48"/>
      <c r="CK938" s="48"/>
      <c r="CL938" s="48"/>
      <c r="CM938" s="48"/>
      <c r="CN938" s="48"/>
      <c r="CO938" s="48"/>
      <c r="CP938" s="48"/>
      <c r="CQ938" s="48"/>
      <c r="CR938" s="48"/>
      <c r="CS938" s="48"/>
      <c r="CT938" s="48"/>
      <c r="CU938" s="48"/>
      <c r="CV938" s="48"/>
      <c r="CW938" s="48"/>
      <c r="CX938" s="48"/>
      <c r="CY938" s="48"/>
      <c r="CZ938" s="48"/>
      <c r="DA938" s="48"/>
      <c r="DB938" s="48"/>
      <c r="DC938" s="48"/>
      <c r="DH938" s="48"/>
      <c r="DI938" s="48"/>
      <c r="DJ938" s="48"/>
      <c r="DL938" s="48"/>
      <c r="DM938" s="48"/>
      <c r="DO938" s="48"/>
      <c r="DQ938" s="48"/>
      <c r="EG938" s="48"/>
      <c r="FQ938" s="255"/>
      <c r="FR938" s="255"/>
      <c r="HR938" s="255"/>
    </row>
    <row r="939" spans="1:226" ht="12.5">
      <c r="A939" s="118"/>
      <c r="B939" s="118"/>
      <c r="C939" s="118"/>
      <c r="D939" s="118"/>
      <c r="E939" s="11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c r="AX939" s="48"/>
      <c r="AY939" s="48"/>
      <c r="AZ939" s="48"/>
      <c r="BA939" s="48"/>
      <c r="BB939" s="48"/>
      <c r="BC939" s="48"/>
      <c r="BD939" s="48"/>
      <c r="BE939" s="48"/>
      <c r="BF939" s="48"/>
      <c r="BG939" s="48"/>
      <c r="BH939" s="48"/>
      <c r="BI939" s="48"/>
      <c r="BJ939" s="48"/>
      <c r="BK939" s="48"/>
      <c r="BL939" s="48"/>
      <c r="BM939" s="48"/>
      <c r="BN939" s="48"/>
      <c r="BO939" s="48"/>
      <c r="BP939" s="48"/>
      <c r="BQ939" s="48"/>
      <c r="BR939" s="48"/>
      <c r="BS939" s="48"/>
      <c r="BT939" s="48"/>
      <c r="BU939" s="48"/>
      <c r="BV939" s="48"/>
      <c r="BW939" s="48"/>
      <c r="BX939" s="48"/>
      <c r="BY939" s="48"/>
      <c r="BZ939" s="48"/>
      <c r="CA939" s="48"/>
      <c r="CB939" s="48"/>
      <c r="CC939" s="48"/>
      <c r="CD939" s="48"/>
      <c r="CE939" s="48"/>
      <c r="CF939" s="48"/>
      <c r="CG939" s="48"/>
      <c r="CH939" s="48"/>
      <c r="CI939" s="48"/>
      <c r="CJ939" s="48"/>
      <c r="CK939" s="48"/>
      <c r="CL939" s="48"/>
      <c r="CM939" s="48"/>
      <c r="CN939" s="48"/>
      <c r="CO939" s="48"/>
      <c r="CP939" s="48"/>
      <c r="CQ939" s="48"/>
      <c r="CR939" s="48"/>
      <c r="CS939" s="48"/>
      <c r="CT939" s="48"/>
      <c r="CU939" s="48"/>
      <c r="CV939" s="48"/>
      <c r="CW939" s="48"/>
      <c r="CX939" s="48"/>
      <c r="CY939" s="48"/>
      <c r="CZ939" s="48"/>
      <c r="DA939" s="48"/>
      <c r="DB939" s="48"/>
      <c r="DC939" s="48"/>
      <c r="DH939" s="48"/>
      <c r="DI939" s="48"/>
      <c r="DJ939" s="48"/>
      <c r="DL939" s="48"/>
      <c r="DM939" s="48"/>
      <c r="DO939" s="48"/>
      <c r="DQ939" s="48"/>
      <c r="EG939" s="48"/>
      <c r="FQ939" s="255"/>
      <c r="FR939" s="255"/>
      <c r="HR939" s="255"/>
    </row>
    <row r="940" spans="1:226" ht="12.5">
      <c r="A940" s="118"/>
      <c r="B940" s="118"/>
      <c r="C940" s="118"/>
      <c r="D940" s="118"/>
      <c r="E940" s="11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c r="AS940" s="48"/>
      <c r="AT940" s="48"/>
      <c r="AU940" s="48"/>
      <c r="AV940" s="48"/>
      <c r="AW940" s="48"/>
      <c r="AX940" s="48"/>
      <c r="AY940" s="48"/>
      <c r="AZ940" s="48"/>
      <c r="BA940" s="48"/>
      <c r="BB940" s="48"/>
      <c r="BC940" s="48"/>
      <c r="BD940" s="48"/>
      <c r="BE940" s="48"/>
      <c r="BF940" s="48"/>
      <c r="BG940" s="48"/>
      <c r="BH940" s="48"/>
      <c r="BI940" s="48"/>
      <c r="BJ940" s="48"/>
      <c r="BK940" s="48"/>
      <c r="BL940" s="48"/>
      <c r="BM940" s="48"/>
      <c r="BN940" s="48"/>
      <c r="BO940" s="48"/>
      <c r="BP940" s="48"/>
      <c r="BQ940" s="48"/>
      <c r="BR940" s="48"/>
      <c r="BS940" s="48"/>
      <c r="BT940" s="48"/>
      <c r="BU940" s="48"/>
      <c r="BV940" s="48"/>
      <c r="BW940" s="48"/>
      <c r="BX940" s="48"/>
      <c r="BY940" s="48"/>
      <c r="BZ940" s="48"/>
      <c r="CA940" s="48"/>
      <c r="CB940" s="48"/>
      <c r="CC940" s="48"/>
      <c r="CD940" s="48"/>
      <c r="CE940" s="48"/>
      <c r="CF940" s="48"/>
      <c r="CG940" s="48"/>
      <c r="CH940" s="48"/>
      <c r="CI940" s="48"/>
      <c r="CJ940" s="48"/>
      <c r="CK940" s="48"/>
      <c r="CL940" s="48"/>
      <c r="CM940" s="48"/>
      <c r="CN940" s="48"/>
      <c r="CO940" s="48"/>
      <c r="CP940" s="48"/>
      <c r="CQ940" s="48"/>
      <c r="CR940" s="48"/>
      <c r="CS940" s="48"/>
      <c r="CT940" s="48"/>
      <c r="CU940" s="48"/>
      <c r="CV940" s="48"/>
      <c r="CW940" s="48"/>
      <c r="CX940" s="48"/>
      <c r="CY940" s="48"/>
      <c r="CZ940" s="48"/>
      <c r="DA940" s="48"/>
      <c r="DB940" s="48"/>
      <c r="DC940" s="48"/>
      <c r="DH940" s="48"/>
      <c r="DI940" s="48"/>
      <c r="DJ940" s="48"/>
      <c r="DL940" s="48"/>
      <c r="DM940" s="48"/>
      <c r="DO940" s="48"/>
      <c r="DQ940" s="48"/>
      <c r="EG940" s="48"/>
      <c r="FQ940" s="255"/>
      <c r="FR940" s="255"/>
      <c r="HR940" s="255"/>
    </row>
    <row r="941" spans="1:226" ht="12.5">
      <c r="A941" s="118"/>
      <c r="B941" s="118"/>
      <c r="C941" s="118"/>
      <c r="D941" s="118"/>
      <c r="E941" s="11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c r="AS941" s="48"/>
      <c r="AT941" s="48"/>
      <c r="AU941" s="48"/>
      <c r="AV941" s="48"/>
      <c r="AW941" s="48"/>
      <c r="AX941" s="48"/>
      <c r="AY941" s="48"/>
      <c r="AZ941" s="48"/>
      <c r="BA941" s="48"/>
      <c r="BB941" s="48"/>
      <c r="BC941" s="48"/>
      <c r="BD941" s="48"/>
      <c r="BE941" s="48"/>
      <c r="BF941" s="48"/>
      <c r="BG941" s="48"/>
      <c r="BH941" s="48"/>
      <c r="BI941" s="48"/>
      <c r="BJ941" s="48"/>
      <c r="BK941" s="48"/>
      <c r="BL941" s="48"/>
      <c r="BM941" s="48"/>
      <c r="BN941" s="48"/>
      <c r="BO941" s="48"/>
      <c r="BP941" s="48"/>
      <c r="BQ941" s="48"/>
      <c r="BR941" s="48"/>
      <c r="BS941" s="48"/>
      <c r="BT941" s="48"/>
      <c r="BU941" s="48"/>
      <c r="BV941" s="48"/>
      <c r="BW941" s="48"/>
      <c r="BX941" s="48"/>
      <c r="BY941" s="48"/>
      <c r="BZ941" s="48"/>
      <c r="CA941" s="48"/>
      <c r="CB941" s="48"/>
      <c r="CC941" s="48"/>
      <c r="CD941" s="48"/>
      <c r="CE941" s="48"/>
      <c r="CF941" s="48"/>
      <c r="CG941" s="48"/>
      <c r="CH941" s="48"/>
      <c r="CI941" s="48"/>
      <c r="CJ941" s="48"/>
      <c r="CK941" s="48"/>
      <c r="CL941" s="48"/>
      <c r="CM941" s="48"/>
      <c r="CN941" s="48"/>
      <c r="CO941" s="48"/>
      <c r="CP941" s="48"/>
      <c r="CQ941" s="48"/>
      <c r="CR941" s="48"/>
      <c r="CS941" s="48"/>
      <c r="CT941" s="48"/>
      <c r="CU941" s="48"/>
      <c r="CV941" s="48"/>
      <c r="CW941" s="48"/>
      <c r="CX941" s="48"/>
      <c r="CY941" s="48"/>
      <c r="CZ941" s="48"/>
      <c r="DA941" s="48"/>
      <c r="DB941" s="48"/>
      <c r="DC941" s="48"/>
      <c r="DH941" s="48"/>
      <c r="DI941" s="48"/>
      <c r="DJ941" s="48"/>
      <c r="DL941" s="48"/>
      <c r="DM941" s="48"/>
      <c r="DO941" s="48"/>
      <c r="DQ941" s="48"/>
      <c r="EG941" s="48"/>
      <c r="FQ941" s="255"/>
      <c r="FR941" s="255"/>
      <c r="HR941" s="255"/>
    </row>
    <row r="942" spans="1:226" ht="12.5">
      <c r="A942" s="118"/>
      <c r="B942" s="118"/>
      <c r="C942" s="118"/>
      <c r="D942" s="118"/>
      <c r="E942" s="11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c r="AS942" s="48"/>
      <c r="AT942" s="48"/>
      <c r="AU942" s="48"/>
      <c r="AV942" s="48"/>
      <c r="AW942" s="48"/>
      <c r="AX942" s="48"/>
      <c r="AY942" s="48"/>
      <c r="AZ942" s="48"/>
      <c r="BA942" s="48"/>
      <c r="BB942" s="48"/>
      <c r="BC942" s="48"/>
      <c r="BD942" s="48"/>
      <c r="BE942" s="48"/>
      <c r="BF942" s="48"/>
      <c r="BG942" s="48"/>
      <c r="BH942" s="48"/>
      <c r="BI942" s="48"/>
      <c r="BJ942" s="48"/>
      <c r="BK942" s="48"/>
      <c r="BL942" s="48"/>
      <c r="BM942" s="48"/>
      <c r="BN942" s="48"/>
      <c r="BO942" s="48"/>
      <c r="BP942" s="48"/>
      <c r="BQ942" s="48"/>
      <c r="BR942" s="48"/>
      <c r="BS942" s="48"/>
      <c r="BT942" s="48"/>
      <c r="BU942" s="48"/>
      <c r="BV942" s="48"/>
      <c r="BW942" s="48"/>
      <c r="BX942" s="48"/>
      <c r="BY942" s="48"/>
      <c r="BZ942" s="48"/>
      <c r="CA942" s="48"/>
      <c r="CB942" s="48"/>
      <c r="CC942" s="48"/>
      <c r="CD942" s="48"/>
      <c r="CE942" s="48"/>
      <c r="CF942" s="48"/>
      <c r="CG942" s="48"/>
      <c r="CH942" s="48"/>
      <c r="CI942" s="48"/>
      <c r="CJ942" s="48"/>
      <c r="CK942" s="48"/>
      <c r="CL942" s="48"/>
      <c r="CM942" s="48"/>
      <c r="CN942" s="48"/>
      <c r="CO942" s="48"/>
      <c r="CP942" s="48"/>
      <c r="CQ942" s="48"/>
      <c r="CR942" s="48"/>
      <c r="CS942" s="48"/>
      <c r="CT942" s="48"/>
      <c r="CU942" s="48"/>
      <c r="CV942" s="48"/>
      <c r="CW942" s="48"/>
      <c r="CX942" s="48"/>
      <c r="CY942" s="48"/>
      <c r="CZ942" s="48"/>
      <c r="DA942" s="48"/>
      <c r="DB942" s="48"/>
      <c r="DC942" s="48"/>
      <c r="DH942" s="48"/>
      <c r="DI942" s="48"/>
      <c r="DJ942" s="48"/>
      <c r="DL942" s="48"/>
      <c r="DM942" s="48"/>
      <c r="DO942" s="48"/>
      <c r="DQ942" s="48"/>
      <c r="EG942" s="48"/>
      <c r="FQ942" s="255"/>
      <c r="FR942" s="255"/>
      <c r="HR942" s="255"/>
    </row>
    <row r="943" spans="1:226" ht="12.5">
      <c r="A943" s="118"/>
      <c r="B943" s="118"/>
      <c r="C943" s="118"/>
      <c r="D943" s="118"/>
      <c r="E943" s="11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c r="AS943" s="48"/>
      <c r="AT943" s="48"/>
      <c r="AU943" s="48"/>
      <c r="AV943" s="48"/>
      <c r="AW943" s="48"/>
      <c r="AX943" s="48"/>
      <c r="AY943" s="48"/>
      <c r="AZ943" s="48"/>
      <c r="BA943" s="48"/>
      <c r="BB943" s="48"/>
      <c r="BC943" s="48"/>
      <c r="BD943" s="48"/>
      <c r="BE943" s="48"/>
      <c r="BF943" s="48"/>
      <c r="BG943" s="48"/>
      <c r="BH943" s="48"/>
      <c r="BI943" s="48"/>
      <c r="BJ943" s="48"/>
      <c r="BK943" s="48"/>
      <c r="BL943" s="48"/>
      <c r="BM943" s="48"/>
      <c r="BN943" s="48"/>
      <c r="BO943" s="48"/>
      <c r="BP943" s="48"/>
      <c r="BQ943" s="48"/>
      <c r="BR943" s="48"/>
      <c r="BS943" s="48"/>
      <c r="BT943" s="48"/>
      <c r="BU943" s="48"/>
      <c r="BV943" s="48"/>
      <c r="BW943" s="48"/>
      <c r="BX943" s="48"/>
      <c r="BY943" s="48"/>
      <c r="BZ943" s="48"/>
      <c r="CA943" s="48"/>
      <c r="CB943" s="48"/>
      <c r="CC943" s="48"/>
      <c r="CD943" s="48"/>
      <c r="CE943" s="48"/>
      <c r="CF943" s="48"/>
      <c r="CG943" s="48"/>
      <c r="CH943" s="48"/>
      <c r="CI943" s="48"/>
      <c r="CJ943" s="48"/>
      <c r="CK943" s="48"/>
      <c r="CL943" s="48"/>
      <c r="CM943" s="48"/>
      <c r="CN943" s="48"/>
      <c r="CO943" s="48"/>
      <c r="CP943" s="48"/>
      <c r="CQ943" s="48"/>
      <c r="CR943" s="48"/>
      <c r="CS943" s="48"/>
      <c r="CT943" s="48"/>
      <c r="CU943" s="48"/>
      <c r="CV943" s="48"/>
      <c r="CW943" s="48"/>
      <c r="CX943" s="48"/>
      <c r="CY943" s="48"/>
      <c r="CZ943" s="48"/>
      <c r="DA943" s="48"/>
      <c r="DB943" s="48"/>
      <c r="DC943" s="48"/>
      <c r="DH943" s="48"/>
      <c r="DI943" s="48"/>
      <c r="DJ943" s="48"/>
      <c r="DL943" s="48"/>
      <c r="DM943" s="48"/>
      <c r="DO943" s="48"/>
      <c r="DQ943" s="48"/>
      <c r="EG943" s="48"/>
      <c r="FQ943" s="255"/>
      <c r="FR943" s="255"/>
      <c r="HR943" s="255"/>
    </row>
    <row r="944" spans="1:226" ht="12.5">
      <c r="A944" s="118"/>
      <c r="B944" s="118"/>
      <c r="C944" s="118"/>
      <c r="D944" s="118"/>
      <c r="E944" s="11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c r="AS944" s="48"/>
      <c r="AT944" s="48"/>
      <c r="AU944" s="48"/>
      <c r="AV944" s="48"/>
      <c r="AW944" s="48"/>
      <c r="AX944" s="48"/>
      <c r="AY944" s="48"/>
      <c r="AZ944" s="48"/>
      <c r="BA944" s="48"/>
      <c r="BB944" s="48"/>
      <c r="BC944" s="48"/>
      <c r="BD944" s="48"/>
      <c r="BE944" s="48"/>
      <c r="BF944" s="48"/>
      <c r="BG944" s="48"/>
      <c r="BH944" s="48"/>
      <c r="BI944" s="48"/>
      <c r="BJ944" s="48"/>
      <c r="BK944" s="48"/>
      <c r="BL944" s="48"/>
      <c r="BM944" s="48"/>
      <c r="BN944" s="48"/>
      <c r="BO944" s="48"/>
      <c r="BP944" s="48"/>
      <c r="BQ944" s="48"/>
      <c r="BR944" s="48"/>
      <c r="BS944" s="48"/>
      <c r="BT944" s="48"/>
      <c r="BU944" s="48"/>
      <c r="BV944" s="48"/>
      <c r="BW944" s="48"/>
      <c r="BX944" s="48"/>
      <c r="BY944" s="48"/>
      <c r="BZ944" s="48"/>
      <c r="CA944" s="48"/>
      <c r="CB944" s="48"/>
      <c r="CC944" s="48"/>
      <c r="CD944" s="48"/>
      <c r="CE944" s="48"/>
      <c r="CF944" s="48"/>
      <c r="CG944" s="48"/>
      <c r="CH944" s="48"/>
      <c r="CI944" s="48"/>
      <c r="CJ944" s="48"/>
      <c r="CK944" s="48"/>
      <c r="CL944" s="48"/>
      <c r="CM944" s="48"/>
      <c r="CN944" s="48"/>
      <c r="CO944" s="48"/>
      <c r="CP944" s="48"/>
      <c r="CQ944" s="48"/>
      <c r="CR944" s="48"/>
      <c r="CS944" s="48"/>
      <c r="CT944" s="48"/>
      <c r="CU944" s="48"/>
      <c r="CV944" s="48"/>
      <c r="CW944" s="48"/>
      <c r="CX944" s="48"/>
      <c r="CY944" s="48"/>
      <c r="CZ944" s="48"/>
      <c r="DA944" s="48"/>
      <c r="DB944" s="48"/>
      <c r="DC944" s="48"/>
      <c r="DH944" s="48"/>
      <c r="DI944" s="48"/>
      <c r="DJ944" s="48"/>
      <c r="DL944" s="48"/>
      <c r="DM944" s="48"/>
      <c r="DO944" s="48"/>
      <c r="DQ944" s="48"/>
      <c r="EG944" s="48"/>
      <c r="FQ944" s="255"/>
      <c r="FR944" s="255"/>
      <c r="HR944" s="255"/>
    </row>
    <row r="945" spans="1:226" ht="12.5">
      <c r="A945" s="118"/>
      <c r="B945" s="118"/>
      <c r="C945" s="118"/>
      <c r="D945" s="118"/>
      <c r="E945" s="11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c r="AS945" s="48"/>
      <c r="AT945" s="48"/>
      <c r="AU945" s="48"/>
      <c r="AV945" s="48"/>
      <c r="AW945" s="48"/>
      <c r="AX945" s="48"/>
      <c r="AY945" s="48"/>
      <c r="AZ945" s="48"/>
      <c r="BA945" s="48"/>
      <c r="BB945" s="48"/>
      <c r="BC945" s="48"/>
      <c r="BD945" s="48"/>
      <c r="BE945" s="48"/>
      <c r="BF945" s="48"/>
      <c r="BG945" s="48"/>
      <c r="BH945" s="48"/>
      <c r="BI945" s="48"/>
      <c r="BJ945" s="48"/>
      <c r="BK945" s="48"/>
      <c r="BL945" s="48"/>
      <c r="BM945" s="48"/>
      <c r="BN945" s="48"/>
      <c r="BO945" s="48"/>
      <c r="BP945" s="48"/>
      <c r="BQ945" s="48"/>
      <c r="BR945" s="48"/>
      <c r="BS945" s="48"/>
      <c r="BT945" s="48"/>
      <c r="BU945" s="48"/>
      <c r="BV945" s="48"/>
      <c r="BW945" s="48"/>
      <c r="BX945" s="48"/>
      <c r="BY945" s="48"/>
      <c r="BZ945" s="48"/>
      <c r="CA945" s="48"/>
      <c r="CB945" s="48"/>
      <c r="CC945" s="48"/>
      <c r="CD945" s="48"/>
      <c r="CE945" s="48"/>
      <c r="CF945" s="48"/>
      <c r="CG945" s="48"/>
      <c r="CH945" s="48"/>
      <c r="CI945" s="48"/>
      <c r="CJ945" s="48"/>
      <c r="CK945" s="48"/>
      <c r="CL945" s="48"/>
      <c r="CM945" s="48"/>
      <c r="CN945" s="48"/>
      <c r="CO945" s="48"/>
      <c r="CP945" s="48"/>
      <c r="CQ945" s="48"/>
      <c r="CR945" s="48"/>
      <c r="CS945" s="48"/>
      <c r="CT945" s="48"/>
      <c r="CU945" s="48"/>
      <c r="CV945" s="48"/>
      <c r="CW945" s="48"/>
      <c r="CX945" s="48"/>
      <c r="CY945" s="48"/>
      <c r="CZ945" s="48"/>
      <c r="DA945" s="48"/>
      <c r="DB945" s="48"/>
      <c r="DC945" s="48"/>
      <c r="DH945" s="48"/>
      <c r="DI945" s="48"/>
      <c r="DJ945" s="48"/>
      <c r="DL945" s="48"/>
      <c r="DM945" s="48"/>
      <c r="DO945" s="48"/>
      <c r="DQ945" s="48"/>
      <c r="EG945" s="48"/>
      <c r="FQ945" s="255"/>
      <c r="FR945" s="255"/>
      <c r="HR945" s="255"/>
    </row>
    <row r="946" spans="1:226" ht="12.5">
      <c r="A946" s="118"/>
      <c r="B946" s="118"/>
      <c r="C946" s="118"/>
      <c r="D946" s="118"/>
      <c r="E946" s="11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c r="AS946" s="48"/>
      <c r="AT946" s="48"/>
      <c r="AU946" s="48"/>
      <c r="AV946" s="48"/>
      <c r="AW946" s="48"/>
      <c r="AX946" s="48"/>
      <c r="AY946" s="48"/>
      <c r="AZ946" s="48"/>
      <c r="BA946" s="48"/>
      <c r="BB946" s="48"/>
      <c r="BC946" s="48"/>
      <c r="BD946" s="48"/>
      <c r="BE946" s="48"/>
      <c r="BF946" s="48"/>
      <c r="BG946" s="48"/>
      <c r="BH946" s="48"/>
      <c r="BI946" s="48"/>
      <c r="BJ946" s="48"/>
      <c r="BK946" s="48"/>
      <c r="BL946" s="48"/>
      <c r="BM946" s="48"/>
      <c r="BN946" s="48"/>
      <c r="BO946" s="48"/>
      <c r="BP946" s="48"/>
      <c r="BQ946" s="48"/>
      <c r="BR946" s="48"/>
      <c r="BS946" s="48"/>
      <c r="BT946" s="48"/>
      <c r="BU946" s="48"/>
      <c r="BV946" s="48"/>
      <c r="BW946" s="48"/>
      <c r="BX946" s="48"/>
      <c r="BY946" s="48"/>
      <c r="BZ946" s="48"/>
      <c r="CA946" s="48"/>
      <c r="CB946" s="48"/>
      <c r="CC946" s="48"/>
      <c r="CD946" s="48"/>
      <c r="CE946" s="48"/>
      <c r="CF946" s="48"/>
      <c r="CG946" s="48"/>
      <c r="CH946" s="48"/>
      <c r="CI946" s="48"/>
      <c r="CJ946" s="48"/>
      <c r="CK946" s="48"/>
      <c r="CL946" s="48"/>
      <c r="CM946" s="48"/>
      <c r="CN946" s="48"/>
      <c r="CO946" s="48"/>
      <c r="CP946" s="48"/>
      <c r="CQ946" s="48"/>
      <c r="CR946" s="48"/>
      <c r="CS946" s="48"/>
      <c r="CT946" s="48"/>
      <c r="CU946" s="48"/>
      <c r="CV946" s="48"/>
      <c r="CW946" s="48"/>
      <c r="CX946" s="48"/>
      <c r="CY946" s="48"/>
      <c r="CZ946" s="48"/>
      <c r="DA946" s="48"/>
      <c r="DB946" s="48"/>
      <c r="DC946" s="48"/>
      <c r="DH946" s="48"/>
      <c r="DI946" s="48"/>
      <c r="DJ946" s="48"/>
      <c r="DL946" s="48"/>
      <c r="DM946" s="48"/>
      <c r="DO946" s="48"/>
      <c r="DQ946" s="48"/>
      <c r="EG946" s="48"/>
      <c r="FQ946" s="255"/>
      <c r="FR946" s="255"/>
      <c r="HR946" s="255"/>
    </row>
    <row r="947" spans="1:226" ht="12.5">
      <c r="A947" s="118"/>
      <c r="B947" s="118"/>
      <c r="C947" s="118"/>
      <c r="D947" s="118"/>
      <c r="E947" s="11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c r="AS947" s="48"/>
      <c r="AT947" s="48"/>
      <c r="AU947" s="48"/>
      <c r="AV947" s="48"/>
      <c r="AW947" s="48"/>
      <c r="AX947" s="48"/>
      <c r="AY947" s="48"/>
      <c r="AZ947" s="48"/>
      <c r="BA947" s="48"/>
      <c r="BB947" s="48"/>
      <c r="BC947" s="48"/>
      <c r="BD947" s="48"/>
      <c r="BE947" s="48"/>
      <c r="BF947" s="48"/>
      <c r="BG947" s="48"/>
      <c r="BH947" s="48"/>
      <c r="BI947" s="48"/>
      <c r="BJ947" s="48"/>
      <c r="BK947" s="48"/>
      <c r="BL947" s="48"/>
      <c r="BM947" s="48"/>
      <c r="BN947" s="48"/>
      <c r="BO947" s="48"/>
      <c r="BP947" s="48"/>
      <c r="BQ947" s="48"/>
      <c r="BR947" s="48"/>
      <c r="BS947" s="48"/>
      <c r="BT947" s="48"/>
      <c r="BU947" s="48"/>
      <c r="BV947" s="48"/>
      <c r="BW947" s="48"/>
      <c r="BX947" s="48"/>
      <c r="BY947" s="48"/>
      <c r="BZ947" s="48"/>
      <c r="CA947" s="48"/>
      <c r="CB947" s="48"/>
      <c r="CC947" s="48"/>
      <c r="CD947" s="48"/>
      <c r="CE947" s="48"/>
      <c r="CF947" s="48"/>
      <c r="CG947" s="48"/>
      <c r="CH947" s="48"/>
      <c r="CI947" s="48"/>
      <c r="CJ947" s="48"/>
      <c r="CK947" s="48"/>
      <c r="CL947" s="48"/>
      <c r="CM947" s="48"/>
      <c r="CN947" s="48"/>
      <c r="CO947" s="48"/>
      <c r="CP947" s="48"/>
      <c r="CQ947" s="48"/>
      <c r="CR947" s="48"/>
      <c r="CS947" s="48"/>
      <c r="CT947" s="48"/>
      <c r="CU947" s="48"/>
      <c r="CV947" s="48"/>
      <c r="CW947" s="48"/>
      <c r="CX947" s="48"/>
      <c r="CY947" s="48"/>
      <c r="CZ947" s="48"/>
      <c r="DA947" s="48"/>
      <c r="DB947" s="48"/>
      <c r="DC947" s="48"/>
      <c r="DH947" s="48"/>
      <c r="DI947" s="48"/>
      <c r="DJ947" s="48"/>
      <c r="DL947" s="48"/>
      <c r="DM947" s="48"/>
      <c r="DO947" s="48"/>
      <c r="DQ947" s="48"/>
      <c r="EG947" s="48"/>
      <c r="FQ947" s="255"/>
      <c r="FR947" s="255"/>
      <c r="HR947" s="255"/>
    </row>
    <row r="948" spans="1:226" ht="12.5">
      <c r="A948" s="118"/>
      <c r="B948" s="118"/>
      <c r="C948" s="118"/>
      <c r="D948" s="118"/>
      <c r="E948" s="11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c r="AS948" s="48"/>
      <c r="AT948" s="48"/>
      <c r="AU948" s="48"/>
      <c r="AV948" s="48"/>
      <c r="AW948" s="48"/>
      <c r="AX948" s="48"/>
      <c r="AY948" s="48"/>
      <c r="AZ948" s="48"/>
      <c r="BA948" s="48"/>
      <c r="BB948" s="48"/>
      <c r="BC948" s="48"/>
      <c r="BD948" s="48"/>
      <c r="BE948" s="48"/>
      <c r="BF948" s="48"/>
      <c r="BG948" s="48"/>
      <c r="BH948" s="48"/>
      <c r="BI948" s="48"/>
      <c r="BJ948" s="48"/>
      <c r="BK948" s="48"/>
      <c r="BL948" s="48"/>
      <c r="BM948" s="48"/>
      <c r="BN948" s="48"/>
      <c r="BO948" s="48"/>
      <c r="BP948" s="48"/>
      <c r="BQ948" s="48"/>
      <c r="BR948" s="48"/>
      <c r="BS948" s="48"/>
      <c r="BT948" s="48"/>
      <c r="BU948" s="48"/>
      <c r="BV948" s="48"/>
      <c r="BW948" s="48"/>
      <c r="BX948" s="48"/>
      <c r="BY948" s="48"/>
      <c r="BZ948" s="48"/>
      <c r="CA948" s="48"/>
      <c r="CB948" s="48"/>
      <c r="CC948" s="48"/>
      <c r="CD948" s="48"/>
      <c r="CE948" s="48"/>
      <c r="CF948" s="48"/>
      <c r="CG948" s="48"/>
      <c r="CH948" s="48"/>
      <c r="CI948" s="48"/>
      <c r="CJ948" s="48"/>
      <c r="CK948" s="48"/>
      <c r="CL948" s="48"/>
      <c r="CM948" s="48"/>
      <c r="CN948" s="48"/>
      <c r="CO948" s="48"/>
      <c r="CP948" s="48"/>
      <c r="CQ948" s="48"/>
      <c r="CR948" s="48"/>
      <c r="CS948" s="48"/>
      <c r="CT948" s="48"/>
      <c r="CU948" s="48"/>
      <c r="CV948" s="48"/>
      <c r="CW948" s="48"/>
      <c r="CX948" s="48"/>
      <c r="CY948" s="48"/>
      <c r="CZ948" s="48"/>
      <c r="DA948" s="48"/>
      <c r="DB948" s="48"/>
      <c r="DC948" s="48"/>
      <c r="DH948" s="48"/>
      <c r="DI948" s="48"/>
      <c r="DJ948" s="48"/>
      <c r="DL948" s="48"/>
      <c r="DM948" s="48"/>
      <c r="DO948" s="48"/>
      <c r="DQ948" s="48"/>
      <c r="EG948" s="48"/>
      <c r="FQ948" s="255"/>
      <c r="FR948" s="255"/>
      <c r="HR948" s="255"/>
    </row>
    <row r="949" spans="1:226" ht="12.5">
      <c r="A949" s="118"/>
      <c r="B949" s="118"/>
      <c r="C949" s="118"/>
      <c r="D949" s="118"/>
      <c r="E949" s="11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c r="AS949" s="48"/>
      <c r="AT949" s="48"/>
      <c r="AU949" s="48"/>
      <c r="AV949" s="48"/>
      <c r="AW949" s="48"/>
      <c r="AX949" s="48"/>
      <c r="AY949" s="48"/>
      <c r="AZ949" s="48"/>
      <c r="BA949" s="48"/>
      <c r="BB949" s="48"/>
      <c r="BC949" s="48"/>
      <c r="BD949" s="48"/>
      <c r="BE949" s="48"/>
      <c r="BF949" s="48"/>
      <c r="BG949" s="48"/>
      <c r="BH949" s="48"/>
      <c r="BI949" s="48"/>
      <c r="BJ949" s="48"/>
      <c r="BK949" s="48"/>
      <c r="BL949" s="48"/>
      <c r="BM949" s="48"/>
      <c r="BN949" s="48"/>
      <c r="BO949" s="48"/>
      <c r="BP949" s="48"/>
      <c r="BQ949" s="48"/>
      <c r="BR949" s="48"/>
      <c r="BS949" s="48"/>
      <c r="BT949" s="48"/>
      <c r="BU949" s="48"/>
      <c r="BV949" s="48"/>
      <c r="BW949" s="48"/>
      <c r="BX949" s="48"/>
      <c r="BY949" s="48"/>
      <c r="BZ949" s="48"/>
      <c r="CA949" s="48"/>
      <c r="CB949" s="48"/>
      <c r="CC949" s="48"/>
      <c r="CD949" s="48"/>
      <c r="CE949" s="48"/>
      <c r="CF949" s="48"/>
      <c r="CG949" s="48"/>
      <c r="CH949" s="48"/>
      <c r="CI949" s="48"/>
      <c r="CJ949" s="48"/>
      <c r="CK949" s="48"/>
      <c r="CL949" s="48"/>
      <c r="CM949" s="48"/>
      <c r="CN949" s="48"/>
      <c r="CO949" s="48"/>
      <c r="CP949" s="48"/>
      <c r="CQ949" s="48"/>
      <c r="CR949" s="48"/>
      <c r="CS949" s="48"/>
      <c r="CT949" s="48"/>
      <c r="CU949" s="48"/>
      <c r="CV949" s="48"/>
      <c r="CW949" s="48"/>
      <c r="CX949" s="48"/>
      <c r="CY949" s="48"/>
      <c r="CZ949" s="48"/>
      <c r="DA949" s="48"/>
      <c r="DB949" s="48"/>
      <c r="DC949" s="48"/>
      <c r="DH949" s="48"/>
      <c r="DI949" s="48"/>
      <c r="DJ949" s="48"/>
      <c r="DL949" s="48"/>
      <c r="DM949" s="48"/>
      <c r="DO949" s="48"/>
      <c r="DQ949" s="48"/>
      <c r="EG949" s="48"/>
      <c r="FQ949" s="255"/>
      <c r="FR949" s="255"/>
      <c r="HR949" s="255"/>
    </row>
    <row r="950" spans="1:226" ht="12.5">
      <c r="A950" s="118"/>
      <c r="B950" s="118"/>
      <c r="C950" s="118"/>
      <c r="D950" s="118"/>
      <c r="E950" s="11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c r="AS950" s="48"/>
      <c r="AT950" s="48"/>
      <c r="AU950" s="48"/>
      <c r="AV950" s="48"/>
      <c r="AW950" s="48"/>
      <c r="AX950" s="48"/>
      <c r="AY950" s="48"/>
      <c r="AZ950" s="48"/>
      <c r="BA950" s="48"/>
      <c r="BB950" s="48"/>
      <c r="BC950" s="48"/>
      <c r="BD950" s="48"/>
      <c r="BE950" s="48"/>
      <c r="BF950" s="48"/>
      <c r="BG950" s="48"/>
      <c r="BH950" s="48"/>
      <c r="BI950" s="48"/>
      <c r="BJ950" s="48"/>
      <c r="BK950" s="48"/>
      <c r="BL950" s="48"/>
      <c r="BM950" s="48"/>
      <c r="BN950" s="48"/>
      <c r="BO950" s="48"/>
      <c r="BP950" s="48"/>
      <c r="BQ950" s="48"/>
      <c r="BR950" s="48"/>
      <c r="BS950" s="48"/>
      <c r="BT950" s="48"/>
      <c r="BU950" s="48"/>
      <c r="BV950" s="48"/>
      <c r="BW950" s="48"/>
      <c r="BX950" s="48"/>
      <c r="BY950" s="48"/>
      <c r="BZ950" s="48"/>
      <c r="CA950" s="48"/>
      <c r="CB950" s="48"/>
      <c r="CC950" s="48"/>
      <c r="CD950" s="48"/>
      <c r="CE950" s="48"/>
      <c r="CF950" s="48"/>
      <c r="CG950" s="48"/>
      <c r="CH950" s="48"/>
      <c r="CI950" s="48"/>
      <c r="CJ950" s="48"/>
      <c r="CK950" s="48"/>
      <c r="CL950" s="48"/>
      <c r="CM950" s="48"/>
      <c r="CN950" s="48"/>
      <c r="CO950" s="48"/>
      <c r="CP950" s="48"/>
      <c r="CQ950" s="48"/>
      <c r="CR950" s="48"/>
      <c r="CS950" s="48"/>
      <c r="CT950" s="48"/>
      <c r="CU950" s="48"/>
      <c r="CV950" s="48"/>
      <c r="CW950" s="48"/>
      <c r="CX950" s="48"/>
      <c r="CY950" s="48"/>
      <c r="CZ950" s="48"/>
      <c r="DA950" s="48"/>
      <c r="DB950" s="48"/>
      <c r="DC950" s="48"/>
      <c r="DH950" s="48"/>
      <c r="DI950" s="48"/>
      <c r="DJ950" s="48"/>
      <c r="DL950" s="48"/>
      <c r="DM950" s="48"/>
      <c r="DO950" s="48"/>
      <c r="DQ950" s="48"/>
      <c r="EG950" s="48"/>
      <c r="FQ950" s="255"/>
      <c r="FR950" s="255"/>
      <c r="HR950" s="255"/>
    </row>
    <row r="951" spans="1:226" ht="12.5">
      <c r="A951" s="118"/>
      <c r="B951" s="118"/>
      <c r="C951" s="118"/>
      <c r="D951" s="118"/>
      <c r="E951" s="11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c r="AX951" s="48"/>
      <c r="AY951" s="48"/>
      <c r="AZ951" s="48"/>
      <c r="BA951" s="48"/>
      <c r="BB951" s="48"/>
      <c r="BC951" s="48"/>
      <c r="BD951" s="48"/>
      <c r="BE951" s="48"/>
      <c r="BF951" s="48"/>
      <c r="BG951" s="48"/>
      <c r="BH951" s="48"/>
      <c r="BI951" s="48"/>
      <c r="BJ951" s="48"/>
      <c r="BK951" s="48"/>
      <c r="BL951" s="48"/>
      <c r="BM951" s="48"/>
      <c r="BN951" s="48"/>
      <c r="BO951" s="48"/>
      <c r="BP951" s="48"/>
      <c r="BQ951" s="48"/>
      <c r="BR951" s="48"/>
      <c r="BS951" s="48"/>
      <c r="BT951" s="48"/>
      <c r="BU951" s="48"/>
      <c r="BV951" s="48"/>
      <c r="BW951" s="48"/>
      <c r="BX951" s="48"/>
      <c r="BY951" s="48"/>
      <c r="BZ951" s="48"/>
      <c r="CA951" s="48"/>
      <c r="CB951" s="48"/>
      <c r="CC951" s="48"/>
      <c r="CD951" s="48"/>
      <c r="CE951" s="48"/>
      <c r="CF951" s="48"/>
      <c r="CG951" s="48"/>
      <c r="CH951" s="48"/>
      <c r="CI951" s="48"/>
      <c r="CJ951" s="48"/>
      <c r="CK951" s="48"/>
      <c r="CL951" s="48"/>
      <c r="CM951" s="48"/>
      <c r="CN951" s="48"/>
      <c r="CO951" s="48"/>
      <c r="CP951" s="48"/>
      <c r="CQ951" s="48"/>
      <c r="CR951" s="48"/>
      <c r="CS951" s="48"/>
      <c r="CT951" s="48"/>
      <c r="CU951" s="48"/>
      <c r="CV951" s="48"/>
      <c r="CW951" s="48"/>
      <c r="CX951" s="48"/>
      <c r="CY951" s="48"/>
      <c r="CZ951" s="48"/>
      <c r="DA951" s="48"/>
      <c r="DB951" s="48"/>
      <c r="DC951" s="48"/>
      <c r="DH951" s="48"/>
      <c r="DI951" s="48"/>
      <c r="DJ951" s="48"/>
      <c r="DL951" s="48"/>
      <c r="DM951" s="48"/>
      <c r="DO951" s="48"/>
      <c r="DQ951" s="48"/>
      <c r="EG951" s="48"/>
      <c r="FQ951" s="255"/>
      <c r="FR951" s="255"/>
      <c r="HR951" s="255"/>
    </row>
    <row r="952" spans="1:226" ht="12.5">
      <c r="A952" s="118"/>
      <c r="B952" s="118"/>
      <c r="C952" s="118"/>
      <c r="D952" s="118"/>
      <c r="E952" s="11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c r="AS952" s="48"/>
      <c r="AT952" s="48"/>
      <c r="AU952" s="48"/>
      <c r="AV952" s="48"/>
      <c r="AW952" s="48"/>
      <c r="AX952" s="48"/>
      <c r="AY952" s="48"/>
      <c r="AZ952" s="48"/>
      <c r="BA952" s="48"/>
      <c r="BB952" s="48"/>
      <c r="BC952" s="48"/>
      <c r="BD952" s="48"/>
      <c r="BE952" s="48"/>
      <c r="BF952" s="48"/>
      <c r="BG952" s="48"/>
      <c r="BH952" s="48"/>
      <c r="BI952" s="48"/>
      <c r="BJ952" s="48"/>
      <c r="BK952" s="48"/>
      <c r="BL952" s="48"/>
      <c r="BM952" s="48"/>
      <c r="BN952" s="48"/>
      <c r="BO952" s="48"/>
      <c r="BP952" s="48"/>
      <c r="BQ952" s="48"/>
      <c r="BR952" s="48"/>
      <c r="BS952" s="48"/>
      <c r="BT952" s="48"/>
      <c r="BU952" s="48"/>
      <c r="BV952" s="48"/>
      <c r="BW952" s="48"/>
      <c r="BX952" s="48"/>
      <c r="BY952" s="48"/>
      <c r="BZ952" s="48"/>
      <c r="CA952" s="48"/>
      <c r="CB952" s="48"/>
      <c r="CC952" s="48"/>
      <c r="CD952" s="48"/>
      <c r="CE952" s="48"/>
      <c r="CF952" s="48"/>
      <c r="CG952" s="48"/>
      <c r="CH952" s="48"/>
      <c r="CI952" s="48"/>
      <c r="CJ952" s="48"/>
      <c r="CK952" s="48"/>
      <c r="CL952" s="48"/>
      <c r="CM952" s="48"/>
      <c r="CN952" s="48"/>
      <c r="CO952" s="48"/>
      <c r="CP952" s="48"/>
      <c r="CQ952" s="48"/>
      <c r="CR952" s="48"/>
      <c r="CS952" s="48"/>
      <c r="CT952" s="48"/>
      <c r="CU952" s="48"/>
      <c r="CV952" s="48"/>
      <c r="CW952" s="48"/>
      <c r="CX952" s="48"/>
      <c r="CY952" s="48"/>
      <c r="CZ952" s="48"/>
      <c r="DA952" s="48"/>
      <c r="DB952" s="48"/>
      <c r="DC952" s="48"/>
      <c r="DH952" s="48"/>
      <c r="DI952" s="48"/>
      <c r="DJ952" s="48"/>
      <c r="DL952" s="48"/>
      <c r="DM952" s="48"/>
      <c r="DO952" s="48"/>
      <c r="DQ952" s="48"/>
      <c r="EG952" s="48"/>
      <c r="FQ952" s="255"/>
      <c r="FR952" s="255"/>
      <c r="HR952" s="255"/>
    </row>
    <row r="953" spans="1:226" ht="12.5">
      <c r="A953" s="118"/>
      <c r="B953" s="118"/>
      <c r="C953" s="118"/>
      <c r="D953" s="118"/>
      <c r="E953" s="11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c r="AS953" s="48"/>
      <c r="AT953" s="48"/>
      <c r="AU953" s="48"/>
      <c r="AV953" s="48"/>
      <c r="AW953" s="48"/>
      <c r="AX953" s="48"/>
      <c r="AY953" s="48"/>
      <c r="AZ953" s="48"/>
      <c r="BA953" s="48"/>
      <c r="BB953" s="48"/>
      <c r="BC953" s="48"/>
      <c r="BD953" s="48"/>
      <c r="BE953" s="48"/>
      <c r="BF953" s="48"/>
      <c r="BG953" s="48"/>
      <c r="BH953" s="48"/>
      <c r="BI953" s="48"/>
      <c r="BJ953" s="48"/>
      <c r="BK953" s="48"/>
      <c r="BL953" s="48"/>
      <c r="BM953" s="48"/>
      <c r="BN953" s="48"/>
      <c r="BO953" s="48"/>
      <c r="BP953" s="48"/>
      <c r="BQ953" s="48"/>
      <c r="BR953" s="48"/>
      <c r="BS953" s="48"/>
      <c r="BT953" s="48"/>
      <c r="BU953" s="48"/>
      <c r="BV953" s="48"/>
      <c r="BW953" s="48"/>
      <c r="BX953" s="48"/>
      <c r="BY953" s="48"/>
      <c r="BZ953" s="48"/>
      <c r="CA953" s="48"/>
      <c r="CB953" s="48"/>
      <c r="CC953" s="48"/>
      <c r="CD953" s="48"/>
      <c r="CE953" s="48"/>
      <c r="CF953" s="48"/>
      <c r="CG953" s="48"/>
      <c r="CH953" s="48"/>
      <c r="CI953" s="48"/>
      <c r="CJ953" s="48"/>
      <c r="CK953" s="48"/>
      <c r="CL953" s="48"/>
      <c r="CM953" s="48"/>
      <c r="CN953" s="48"/>
      <c r="CO953" s="48"/>
      <c r="CP953" s="48"/>
      <c r="CQ953" s="48"/>
      <c r="CR953" s="48"/>
      <c r="CS953" s="48"/>
      <c r="CT953" s="48"/>
      <c r="CU953" s="48"/>
      <c r="CV953" s="48"/>
      <c r="CW953" s="48"/>
      <c r="CX953" s="48"/>
      <c r="CY953" s="48"/>
      <c r="CZ953" s="48"/>
      <c r="DA953" s="48"/>
      <c r="DB953" s="48"/>
      <c r="DC953" s="48"/>
      <c r="DH953" s="48"/>
      <c r="DI953" s="48"/>
      <c r="DJ953" s="48"/>
      <c r="DL953" s="48"/>
      <c r="DM953" s="48"/>
      <c r="DO953" s="48"/>
      <c r="DQ953" s="48"/>
      <c r="EG953" s="48"/>
      <c r="FQ953" s="255"/>
      <c r="FR953" s="255"/>
      <c r="HR953" s="255"/>
    </row>
    <row r="954" spans="1:226" ht="12.5">
      <c r="A954" s="118"/>
      <c r="B954" s="118"/>
      <c r="C954" s="118"/>
      <c r="D954" s="118"/>
      <c r="E954" s="11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c r="AS954" s="48"/>
      <c r="AT954" s="48"/>
      <c r="AU954" s="48"/>
      <c r="AV954" s="48"/>
      <c r="AW954" s="48"/>
      <c r="AX954" s="48"/>
      <c r="AY954" s="48"/>
      <c r="AZ954" s="48"/>
      <c r="BA954" s="48"/>
      <c r="BB954" s="48"/>
      <c r="BC954" s="48"/>
      <c r="BD954" s="48"/>
      <c r="BE954" s="48"/>
      <c r="BF954" s="48"/>
      <c r="BG954" s="48"/>
      <c r="BH954" s="48"/>
      <c r="BI954" s="48"/>
      <c r="BJ954" s="48"/>
      <c r="BK954" s="48"/>
      <c r="BL954" s="48"/>
      <c r="BM954" s="48"/>
      <c r="BN954" s="48"/>
      <c r="BO954" s="48"/>
      <c r="BP954" s="48"/>
      <c r="BQ954" s="48"/>
      <c r="BR954" s="48"/>
      <c r="BS954" s="48"/>
      <c r="BT954" s="48"/>
      <c r="BU954" s="48"/>
      <c r="BV954" s="48"/>
      <c r="BW954" s="48"/>
      <c r="BX954" s="48"/>
      <c r="BY954" s="48"/>
      <c r="BZ954" s="48"/>
      <c r="CA954" s="48"/>
      <c r="CB954" s="48"/>
      <c r="CC954" s="48"/>
      <c r="CD954" s="48"/>
      <c r="CE954" s="48"/>
      <c r="CF954" s="48"/>
      <c r="CG954" s="48"/>
      <c r="CH954" s="48"/>
      <c r="CI954" s="48"/>
      <c r="CJ954" s="48"/>
      <c r="CK954" s="48"/>
      <c r="CL954" s="48"/>
      <c r="CM954" s="48"/>
      <c r="CN954" s="48"/>
      <c r="CO954" s="48"/>
      <c r="CP954" s="48"/>
      <c r="CQ954" s="48"/>
      <c r="CR954" s="48"/>
      <c r="CS954" s="48"/>
      <c r="CT954" s="48"/>
      <c r="CU954" s="48"/>
      <c r="CV954" s="48"/>
      <c r="CW954" s="48"/>
      <c r="CX954" s="48"/>
      <c r="CY954" s="48"/>
      <c r="CZ954" s="48"/>
      <c r="DA954" s="48"/>
      <c r="DB954" s="48"/>
      <c r="DC954" s="48"/>
      <c r="DH954" s="48"/>
      <c r="DI954" s="48"/>
      <c r="DJ954" s="48"/>
      <c r="DL954" s="48"/>
      <c r="DM954" s="48"/>
      <c r="DO954" s="48"/>
      <c r="DQ954" s="48"/>
      <c r="EG954" s="48"/>
      <c r="FQ954" s="255"/>
      <c r="FR954" s="255"/>
      <c r="HR954" s="255"/>
    </row>
    <row r="955" spans="1:226" ht="12.5">
      <c r="A955" s="118"/>
      <c r="B955" s="118"/>
      <c r="C955" s="118"/>
      <c r="D955" s="118"/>
      <c r="E955" s="11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c r="AS955" s="48"/>
      <c r="AT955" s="48"/>
      <c r="AU955" s="48"/>
      <c r="AV955" s="48"/>
      <c r="AW955" s="48"/>
      <c r="AX955" s="48"/>
      <c r="AY955" s="48"/>
      <c r="AZ955" s="48"/>
      <c r="BA955" s="48"/>
      <c r="BB955" s="48"/>
      <c r="BC955" s="48"/>
      <c r="BD955" s="48"/>
      <c r="BE955" s="48"/>
      <c r="BF955" s="48"/>
      <c r="BG955" s="48"/>
      <c r="BH955" s="48"/>
      <c r="BI955" s="48"/>
      <c r="BJ955" s="48"/>
      <c r="BK955" s="48"/>
      <c r="BL955" s="48"/>
      <c r="BM955" s="48"/>
      <c r="BN955" s="48"/>
      <c r="BO955" s="48"/>
      <c r="BP955" s="48"/>
      <c r="BQ955" s="48"/>
      <c r="BR955" s="48"/>
      <c r="BS955" s="48"/>
      <c r="BT955" s="48"/>
      <c r="BU955" s="48"/>
      <c r="BV955" s="48"/>
      <c r="BW955" s="48"/>
      <c r="BX955" s="48"/>
      <c r="BY955" s="48"/>
      <c r="BZ955" s="48"/>
      <c r="CA955" s="48"/>
      <c r="CB955" s="48"/>
      <c r="CC955" s="48"/>
      <c r="CD955" s="48"/>
      <c r="CE955" s="48"/>
      <c r="CF955" s="48"/>
      <c r="CG955" s="48"/>
      <c r="CH955" s="48"/>
      <c r="CI955" s="48"/>
      <c r="CJ955" s="48"/>
      <c r="CK955" s="48"/>
      <c r="CL955" s="48"/>
      <c r="CM955" s="48"/>
      <c r="CN955" s="48"/>
      <c r="CO955" s="48"/>
      <c r="CP955" s="48"/>
      <c r="CQ955" s="48"/>
      <c r="CR955" s="48"/>
      <c r="CS955" s="48"/>
      <c r="CT955" s="48"/>
      <c r="CU955" s="48"/>
      <c r="CV955" s="48"/>
      <c r="CW955" s="48"/>
      <c r="CX955" s="48"/>
      <c r="CY955" s="48"/>
      <c r="CZ955" s="48"/>
      <c r="DA955" s="48"/>
      <c r="DB955" s="48"/>
      <c r="DC955" s="48"/>
      <c r="DH955" s="48"/>
      <c r="DI955" s="48"/>
      <c r="DJ955" s="48"/>
      <c r="DL955" s="48"/>
      <c r="DM955" s="48"/>
      <c r="DO955" s="48"/>
      <c r="DQ955" s="48"/>
      <c r="EG955" s="48"/>
      <c r="FQ955" s="255"/>
      <c r="FR955" s="255"/>
      <c r="HR955" s="255"/>
    </row>
    <row r="956" spans="1:226" ht="12.5">
      <c r="A956" s="118"/>
      <c r="B956" s="118"/>
      <c r="C956" s="118"/>
      <c r="D956" s="118"/>
      <c r="E956" s="11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c r="AS956" s="48"/>
      <c r="AT956" s="48"/>
      <c r="AU956" s="48"/>
      <c r="AV956" s="48"/>
      <c r="AW956" s="48"/>
      <c r="AX956" s="48"/>
      <c r="AY956" s="48"/>
      <c r="AZ956" s="48"/>
      <c r="BA956" s="48"/>
      <c r="BB956" s="48"/>
      <c r="BC956" s="48"/>
      <c r="BD956" s="48"/>
      <c r="BE956" s="48"/>
      <c r="BF956" s="48"/>
      <c r="BG956" s="48"/>
      <c r="BH956" s="48"/>
      <c r="BI956" s="48"/>
      <c r="BJ956" s="48"/>
      <c r="BK956" s="48"/>
      <c r="BL956" s="48"/>
      <c r="BM956" s="48"/>
      <c r="BN956" s="48"/>
      <c r="BO956" s="48"/>
      <c r="BP956" s="48"/>
      <c r="BQ956" s="48"/>
      <c r="BR956" s="48"/>
      <c r="BS956" s="48"/>
      <c r="BT956" s="48"/>
      <c r="BU956" s="48"/>
      <c r="BV956" s="48"/>
      <c r="BW956" s="48"/>
      <c r="BX956" s="48"/>
      <c r="BY956" s="48"/>
      <c r="BZ956" s="48"/>
      <c r="CA956" s="48"/>
      <c r="CB956" s="48"/>
      <c r="CC956" s="48"/>
      <c r="CD956" s="48"/>
      <c r="CE956" s="48"/>
      <c r="CF956" s="48"/>
      <c r="CG956" s="48"/>
      <c r="CH956" s="48"/>
      <c r="CI956" s="48"/>
      <c r="CJ956" s="48"/>
      <c r="CK956" s="48"/>
      <c r="CL956" s="48"/>
      <c r="CM956" s="48"/>
      <c r="CN956" s="48"/>
      <c r="CO956" s="48"/>
      <c r="CP956" s="48"/>
      <c r="CQ956" s="48"/>
      <c r="CR956" s="48"/>
      <c r="CS956" s="48"/>
      <c r="CT956" s="48"/>
      <c r="CU956" s="48"/>
      <c r="CV956" s="48"/>
      <c r="CW956" s="48"/>
      <c r="CX956" s="48"/>
      <c r="CY956" s="48"/>
      <c r="CZ956" s="48"/>
      <c r="DA956" s="48"/>
      <c r="DB956" s="48"/>
      <c r="DC956" s="48"/>
      <c r="DH956" s="48"/>
      <c r="DI956" s="48"/>
      <c r="DJ956" s="48"/>
      <c r="DL956" s="48"/>
      <c r="DM956" s="48"/>
      <c r="DO956" s="48"/>
      <c r="DQ956" s="48"/>
      <c r="EG956" s="48"/>
      <c r="FQ956" s="255"/>
      <c r="FR956" s="255"/>
      <c r="HR956" s="255"/>
    </row>
    <row r="957" spans="1:226" ht="12.5">
      <c r="A957" s="118"/>
      <c r="B957" s="118"/>
      <c r="C957" s="118"/>
      <c r="D957" s="118"/>
      <c r="E957" s="11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c r="AS957" s="48"/>
      <c r="AT957" s="48"/>
      <c r="AU957" s="48"/>
      <c r="AV957" s="48"/>
      <c r="AW957" s="48"/>
      <c r="AX957" s="48"/>
      <c r="AY957" s="48"/>
      <c r="AZ957" s="48"/>
      <c r="BA957" s="48"/>
      <c r="BB957" s="48"/>
      <c r="BC957" s="48"/>
      <c r="BD957" s="48"/>
      <c r="BE957" s="48"/>
      <c r="BF957" s="48"/>
      <c r="BG957" s="48"/>
      <c r="BH957" s="48"/>
      <c r="BI957" s="48"/>
      <c r="BJ957" s="48"/>
      <c r="BK957" s="48"/>
      <c r="BL957" s="48"/>
      <c r="BM957" s="48"/>
      <c r="BN957" s="48"/>
      <c r="BO957" s="48"/>
      <c r="BP957" s="48"/>
      <c r="BQ957" s="48"/>
      <c r="BR957" s="48"/>
      <c r="BS957" s="48"/>
      <c r="BT957" s="48"/>
      <c r="BU957" s="48"/>
      <c r="BV957" s="48"/>
      <c r="BW957" s="48"/>
      <c r="BX957" s="48"/>
      <c r="BY957" s="48"/>
      <c r="BZ957" s="48"/>
      <c r="CA957" s="48"/>
      <c r="CB957" s="48"/>
      <c r="CC957" s="48"/>
      <c r="CD957" s="48"/>
      <c r="CE957" s="48"/>
      <c r="CF957" s="48"/>
      <c r="CG957" s="48"/>
      <c r="CH957" s="48"/>
      <c r="CI957" s="48"/>
      <c r="CJ957" s="48"/>
      <c r="CK957" s="48"/>
      <c r="CL957" s="48"/>
      <c r="CM957" s="48"/>
      <c r="CN957" s="48"/>
      <c r="CO957" s="48"/>
      <c r="CP957" s="48"/>
      <c r="CQ957" s="48"/>
      <c r="CR957" s="48"/>
      <c r="CS957" s="48"/>
      <c r="CT957" s="48"/>
      <c r="CU957" s="48"/>
      <c r="CV957" s="48"/>
      <c r="CW957" s="48"/>
      <c r="CX957" s="48"/>
      <c r="CY957" s="48"/>
      <c r="CZ957" s="48"/>
      <c r="DA957" s="48"/>
      <c r="DB957" s="48"/>
      <c r="DC957" s="48"/>
      <c r="DH957" s="48"/>
      <c r="DI957" s="48"/>
      <c r="DJ957" s="48"/>
      <c r="DL957" s="48"/>
      <c r="DM957" s="48"/>
      <c r="DO957" s="48"/>
      <c r="DQ957" s="48"/>
      <c r="EG957" s="48"/>
      <c r="FQ957" s="255"/>
      <c r="FR957" s="255"/>
      <c r="HR957" s="255"/>
    </row>
    <row r="958" spans="1:226" ht="12.5">
      <c r="A958" s="118"/>
      <c r="B958" s="118"/>
      <c r="C958" s="118"/>
      <c r="D958" s="118"/>
      <c r="E958" s="11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c r="AS958" s="48"/>
      <c r="AT958" s="48"/>
      <c r="AU958" s="48"/>
      <c r="AV958" s="48"/>
      <c r="AW958" s="48"/>
      <c r="AX958" s="48"/>
      <c r="AY958" s="48"/>
      <c r="AZ958" s="48"/>
      <c r="BA958" s="48"/>
      <c r="BB958" s="48"/>
      <c r="BC958" s="48"/>
      <c r="BD958" s="48"/>
      <c r="BE958" s="48"/>
      <c r="BF958" s="48"/>
      <c r="BG958" s="48"/>
      <c r="BH958" s="48"/>
      <c r="BI958" s="48"/>
      <c r="BJ958" s="48"/>
      <c r="BK958" s="48"/>
      <c r="BL958" s="48"/>
      <c r="BM958" s="48"/>
      <c r="BN958" s="48"/>
      <c r="BO958" s="48"/>
      <c r="BP958" s="48"/>
      <c r="BQ958" s="48"/>
      <c r="BR958" s="48"/>
      <c r="BS958" s="48"/>
      <c r="BT958" s="48"/>
      <c r="BU958" s="48"/>
      <c r="BV958" s="48"/>
      <c r="BW958" s="48"/>
      <c r="BX958" s="48"/>
      <c r="BY958" s="48"/>
      <c r="BZ958" s="48"/>
      <c r="CA958" s="48"/>
      <c r="CB958" s="48"/>
      <c r="CC958" s="48"/>
      <c r="CD958" s="48"/>
      <c r="CE958" s="48"/>
      <c r="CF958" s="48"/>
      <c r="CG958" s="48"/>
      <c r="CH958" s="48"/>
      <c r="CI958" s="48"/>
      <c r="CJ958" s="48"/>
      <c r="CK958" s="48"/>
      <c r="CL958" s="48"/>
      <c r="CM958" s="48"/>
      <c r="CN958" s="48"/>
      <c r="CO958" s="48"/>
      <c r="CP958" s="48"/>
      <c r="CQ958" s="48"/>
      <c r="CR958" s="48"/>
      <c r="CS958" s="48"/>
      <c r="CT958" s="48"/>
      <c r="CU958" s="48"/>
      <c r="CV958" s="48"/>
      <c r="CW958" s="48"/>
      <c r="CX958" s="48"/>
      <c r="CY958" s="48"/>
      <c r="CZ958" s="48"/>
      <c r="DA958" s="48"/>
      <c r="DB958" s="48"/>
      <c r="DC958" s="48"/>
      <c r="DH958" s="48"/>
      <c r="DI958" s="48"/>
      <c r="DJ958" s="48"/>
      <c r="DL958" s="48"/>
      <c r="DM958" s="48"/>
      <c r="DO958" s="48"/>
      <c r="DQ958" s="48"/>
      <c r="EG958" s="48"/>
      <c r="FQ958" s="255"/>
      <c r="FR958" s="255"/>
      <c r="HR958" s="255"/>
    </row>
    <row r="959" spans="1:226" ht="12.5">
      <c r="A959" s="118"/>
      <c r="B959" s="118"/>
      <c r="C959" s="118"/>
      <c r="D959" s="118"/>
      <c r="E959" s="11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c r="AS959" s="48"/>
      <c r="AT959" s="48"/>
      <c r="AU959" s="48"/>
      <c r="AV959" s="48"/>
      <c r="AW959" s="48"/>
      <c r="AX959" s="48"/>
      <c r="AY959" s="48"/>
      <c r="AZ959" s="48"/>
      <c r="BA959" s="48"/>
      <c r="BB959" s="48"/>
      <c r="BC959" s="48"/>
      <c r="BD959" s="48"/>
      <c r="BE959" s="48"/>
      <c r="BF959" s="48"/>
      <c r="BG959" s="48"/>
      <c r="BH959" s="48"/>
      <c r="BI959" s="48"/>
      <c r="BJ959" s="48"/>
      <c r="BK959" s="48"/>
      <c r="BL959" s="48"/>
      <c r="BM959" s="48"/>
      <c r="BN959" s="48"/>
      <c r="BO959" s="48"/>
      <c r="BP959" s="48"/>
      <c r="BQ959" s="48"/>
      <c r="BR959" s="48"/>
      <c r="BS959" s="48"/>
      <c r="BT959" s="48"/>
      <c r="BU959" s="48"/>
      <c r="BV959" s="48"/>
      <c r="BW959" s="48"/>
      <c r="BX959" s="48"/>
      <c r="BY959" s="48"/>
      <c r="BZ959" s="48"/>
      <c r="CA959" s="48"/>
      <c r="CB959" s="48"/>
      <c r="CC959" s="48"/>
      <c r="CD959" s="48"/>
      <c r="CE959" s="48"/>
      <c r="CF959" s="48"/>
      <c r="CG959" s="48"/>
      <c r="CH959" s="48"/>
      <c r="CI959" s="48"/>
      <c r="CJ959" s="48"/>
      <c r="CK959" s="48"/>
      <c r="CL959" s="48"/>
      <c r="CM959" s="48"/>
      <c r="CN959" s="48"/>
      <c r="CO959" s="48"/>
      <c r="CP959" s="48"/>
      <c r="CQ959" s="48"/>
      <c r="CR959" s="48"/>
      <c r="CS959" s="48"/>
      <c r="CT959" s="48"/>
      <c r="CU959" s="48"/>
      <c r="CV959" s="48"/>
      <c r="CW959" s="48"/>
      <c r="CX959" s="48"/>
      <c r="CY959" s="48"/>
      <c r="CZ959" s="48"/>
      <c r="DA959" s="48"/>
      <c r="DB959" s="48"/>
      <c r="DC959" s="48"/>
      <c r="DH959" s="48"/>
      <c r="DI959" s="48"/>
      <c r="DJ959" s="48"/>
      <c r="DL959" s="48"/>
      <c r="DM959" s="48"/>
      <c r="DO959" s="48"/>
      <c r="DQ959" s="48"/>
      <c r="EG959" s="48"/>
      <c r="FQ959" s="255"/>
      <c r="FR959" s="255"/>
      <c r="HR959" s="255"/>
    </row>
    <row r="960" spans="1:226" ht="12.5">
      <c r="A960" s="118"/>
      <c r="B960" s="118"/>
      <c r="C960" s="118"/>
      <c r="D960" s="118"/>
      <c r="E960" s="11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c r="AS960" s="48"/>
      <c r="AT960" s="48"/>
      <c r="AU960" s="48"/>
      <c r="AV960" s="48"/>
      <c r="AW960" s="48"/>
      <c r="AX960" s="48"/>
      <c r="AY960" s="48"/>
      <c r="AZ960" s="48"/>
      <c r="BA960" s="48"/>
      <c r="BB960" s="48"/>
      <c r="BC960" s="48"/>
      <c r="BD960" s="48"/>
      <c r="BE960" s="48"/>
      <c r="BF960" s="48"/>
      <c r="BG960" s="48"/>
      <c r="BH960" s="48"/>
      <c r="BI960" s="48"/>
      <c r="BJ960" s="48"/>
      <c r="BK960" s="48"/>
      <c r="BL960" s="48"/>
      <c r="BM960" s="48"/>
      <c r="BN960" s="48"/>
      <c r="BO960" s="48"/>
      <c r="BP960" s="48"/>
      <c r="BQ960" s="48"/>
      <c r="BR960" s="48"/>
      <c r="BS960" s="48"/>
      <c r="BT960" s="48"/>
      <c r="BU960" s="48"/>
      <c r="BV960" s="48"/>
      <c r="BW960" s="48"/>
      <c r="BX960" s="48"/>
      <c r="BY960" s="48"/>
      <c r="BZ960" s="48"/>
      <c r="CA960" s="48"/>
      <c r="CB960" s="48"/>
      <c r="CC960" s="48"/>
      <c r="CD960" s="48"/>
      <c r="CE960" s="48"/>
      <c r="CF960" s="48"/>
      <c r="CG960" s="48"/>
      <c r="CH960" s="48"/>
      <c r="CI960" s="48"/>
      <c r="CJ960" s="48"/>
      <c r="CK960" s="48"/>
      <c r="CL960" s="48"/>
      <c r="CM960" s="48"/>
      <c r="CN960" s="48"/>
      <c r="CO960" s="48"/>
      <c r="CP960" s="48"/>
      <c r="CQ960" s="48"/>
      <c r="CR960" s="48"/>
      <c r="CS960" s="48"/>
      <c r="CT960" s="48"/>
      <c r="CU960" s="48"/>
      <c r="CV960" s="48"/>
      <c r="CW960" s="48"/>
      <c r="CX960" s="48"/>
      <c r="CY960" s="48"/>
      <c r="CZ960" s="48"/>
      <c r="DA960" s="48"/>
      <c r="DB960" s="48"/>
      <c r="DC960" s="48"/>
      <c r="DH960" s="48"/>
      <c r="DI960" s="48"/>
      <c r="DJ960" s="48"/>
      <c r="DL960" s="48"/>
      <c r="DM960" s="48"/>
      <c r="DO960" s="48"/>
      <c r="DQ960" s="48"/>
      <c r="EG960" s="48"/>
      <c r="FQ960" s="255"/>
      <c r="FR960" s="255"/>
      <c r="HR960" s="255"/>
    </row>
    <row r="961" spans="1:226" ht="12.5">
      <c r="A961" s="118"/>
      <c r="B961" s="118"/>
      <c r="C961" s="118"/>
      <c r="D961" s="118"/>
      <c r="E961" s="11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c r="AS961" s="48"/>
      <c r="AT961" s="48"/>
      <c r="AU961" s="48"/>
      <c r="AV961" s="48"/>
      <c r="AW961" s="48"/>
      <c r="AX961" s="48"/>
      <c r="AY961" s="48"/>
      <c r="AZ961" s="48"/>
      <c r="BA961" s="48"/>
      <c r="BB961" s="48"/>
      <c r="BC961" s="48"/>
      <c r="BD961" s="48"/>
      <c r="BE961" s="48"/>
      <c r="BF961" s="48"/>
      <c r="BG961" s="48"/>
      <c r="BH961" s="48"/>
      <c r="BI961" s="48"/>
      <c r="BJ961" s="48"/>
      <c r="BK961" s="48"/>
      <c r="BL961" s="48"/>
      <c r="BM961" s="48"/>
      <c r="BN961" s="48"/>
      <c r="BO961" s="48"/>
      <c r="BP961" s="48"/>
      <c r="BQ961" s="48"/>
      <c r="BR961" s="48"/>
      <c r="BS961" s="48"/>
      <c r="BT961" s="48"/>
      <c r="BU961" s="48"/>
      <c r="BV961" s="48"/>
      <c r="BW961" s="48"/>
      <c r="BX961" s="48"/>
      <c r="BY961" s="48"/>
      <c r="BZ961" s="48"/>
      <c r="CA961" s="48"/>
      <c r="CB961" s="48"/>
      <c r="CC961" s="48"/>
      <c r="CD961" s="48"/>
      <c r="CE961" s="48"/>
      <c r="CF961" s="48"/>
      <c r="CG961" s="48"/>
      <c r="CH961" s="48"/>
      <c r="CI961" s="48"/>
      <c r="CJ961" s="48"/>
      <c r="CK961" s="48"/>
      <c r="CL961" s="48"/>
      <c r="CM961" s="48"/>
      <c r="CN961" s="48"/>
      <c r="CO961" s="48"/>
      <c r="CP961" s="48"/>
      <c r="CQ961" s="48"/>
      <c r="CR961" s="48"/>
      <c r="CS961" s="48"/>
      <c r="CT961" s="48"/>
      <c r="CU961" s="48"/>
      <c r="CV961" s="48"/>
      <c r="CW961" s="48"/>
      <c r="CX961" s="48"/>
      <c r="CY961" s="48"/>
      <c r="CZ961" s="48"/>
      <c r="DA961" s="48"/>
      <c r="DB961" s="48"/>
      <c r="DC961" s="48"/>
      <c r="DH961" s="48"/>
      <c r="DI961" s="48"/>
      <c r="DJ961" s="48"/>
      <c r="DL961" s="48"/>
      <c r="DM961" s="48"/>
      <c r="DO961" s="48"/>
      <c r="DQ961" s="48"/>
      <c r="EG961" s="48"/>
      <c r="FQ961" s="255"/>
      <c r="FR961" s="255"/>
      <c r="HR961" s="255"/>
    </row>
    <row r="962" spans="1:226" ht="12.5">
      <c r="A962" s="118"/>
      <c r="B962" s="118"/>
      <c r="C962" s="118"/>
      <c r="D962" s="118"/>
      <c r="E962" s="11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c r="AS962" s="48"/>
      <c r="AT962" s="48"/>
      <c r="AU962" s="48"/>
      <c r="AV962" s="48"/>
      <c r="AW962" s="48"/>
      <c r="AX962" s="48"/>
      <c r="AY962" s="48"/>
      <c r="AZ962" s="48"/>
      <c r="BA962" s="48"/>
      <c r="BB962" s="48"/>
      <c r="BC962" s="48"/>
      <c r="BD962" s="48"/>
      <c r="BE962" s="48"/>
      <c r="BF962" s="48"/>
      <c r="BG962" s="48"/>
      <c r="BH962" s="48"/>
      <c r="BI962" s="48"/>
      <c r="BJ962" s="48"/>
      <c r="BK962" s="48"/>
      <c r="BL962" s="48"/>
      <c r="BM962" s="48"/>
      <c r="BN962" s="48"/>
      <c r="BO962" s="48"/>
      <c r="BP962" s="48"/>
      <c r="BQ962" s="48"/>
      <c r="BR962" s="48"/>
      <c r="BS962" s="48"/>
      <c r="BT962" s="48"/>
      <c r="BU962" s="48"/>
      <c r="BV962" s="48"/>
      <c r="BW962" s="48"/>
      <c r="BX962" s="48"/>
      <c r="BY962" s="48"/>
      <c r="BZ962" s="48"/>
      <c r="CA962" s="48"/>
      <c r="CB962" s="48"/>
      <c r="CC962" s="48"/>
      <c r="CD962" s="48"/>
      <c r="CE962" s="48"/>
      <c r="CF962" s="48"/>
      <c r="CG962" s="48"/>
      <c r="CH962" s="48"/>
      <c r="CI962" s="48"/>
      <c r="CJ962" s="48"/>
      <c r="CK962" s="48"/>
      <c r="CL962" s="48"/>
      <c r="CM962" s="48"/>
      <c r="CN962" s="48"/>
      <c r="CO962" s="48"/>
      <c r="CP962" s="48"/>
      <c r="CQ962" s="48"/>
      <c r="CR962" s="48"/>
      <c r="CS962" s="48"/>
      <c r="CT962" s="48"/>
      <c r="CU962" s="48"/>
      <c r="CV962" s="48"/>
      <c r="CW962" s="48"/>
      <c r="CX962" s="48"/>
      <c r="CY962" s="48"/>
      <c r="CZ962" s="48"/>
      <c r="DA962" s="48"/>
      <c r="DB962" s="48"/>
      <c r="DC962" s="48"/>
      <c r="DH962" s="48"/>
      <c r="DI962" s="48"/>
      <c r="DJ962" s="48"/>
      <c r="DL962" s="48"/>
      <c r="DM962" s="48"/>
      <c r="DO962" s="48"/>
      <c r="DQ962" s="48"/>
      <c r="EG962" s="48"/>
      <c r="FQ962" s="255"/>
      <c r="FR962" s="255"/>
      <c r="HR962" s="255"/>
    </row>
    <row r="963" spans="1:226" ht="12.5">
      <c r="A963" s="118"/>
      <c r="B963" s="118"/>
      <c r="C963" s="118"/>
      <c r="D963" s="118"/>
      <c r="E963" s="11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c r="AS963" s="48"/>
      <c r="AT963" s="48"/>
      <c r="AU963" s="48"/>
      <c r="AV963" s="48"/>
      <c r="AW963" s="48"/>
      <c r="AX963" s="48"/>
      <c r="AY963" s="48"/>
      <c r="AZ963" s="48"/>
      <c r="BA963" s="48"/>
      <c r="BB963" s="48"/>
      <c r="BC963" s="48"/>
      <c r="BD963" s="48"/>
      <c r="BE963" s="48"/>
      <c r="BF963" s="48"/>
      <c r="BG963" s="48"/>
      <c r="BH963" s="48"/>
      <c r="BI963" s="48"/>
      <c r="BJ963" s="48"/>
      <c r="BK963" s="48"/>
      <c r="BL963" s="48"/>
      <c r="BM963" s="48"/>
      <c r="BN963" s="48"/>
      <c r="BO963" s="48"/>
      <c r="BP963" s="48"/>
      <c r="BQ963" s="48"/>
      <c r="BR963" s="48"/>
      <c r="BS963" s="48"/>
      <c r="BT963" s="48"/>
      <c r="BU963" s="48"/>
      <c r="BV963" s="48"/>
      <c r="BW963" s="48"/>
      <c r="BX963" s="48"/>
      <c r="BY963" s="48"/>
      <c r="BZ963" s="48"/>
      <c r="CA963" s="48"/>
      <c r="CB963" s="48"/>
      <c r="CC963" s="48"/>
      <c r="CD963" s="48"/>
      <c r="CE963" s="48"/>
      <c r="CF963" s="48"/>
      <c r="CG963" s="48"/>
      <c r="CH963" s="48"/>
      <c r="CI963" s="48"/>
      <c r="CJ963" s="48"/>
      <c r="CK963" s="48"/>
      <c r="CL963" s="48"/>
      <c r="CM963" s="48"/>
      <c r="CN963" s="48"/>
      <c r="CO963" s="48"/>
      <c r="CP963" s="48"/>
      <c r="CQ963" s="48"/>
      <c r="CR963" s="48"/>
      <c r="CS963" s="48"/>
      <c r="CT963" s="48"/>
      <c r="CU963" s="48"/>
      <c r="CV963" s="48"/>
      <c r="CW963" s="48"/>
      <c r="CX963" s="48"/>
      <c r="CY963" s="48"/>
      <c r="CZ963" s="48"/>
      <c r="DA963" s="48"/>
      <c r="DB963" s="48"/>
      <c r="DC963" s="48"/>
      <c r="DH963" s="48"/>
      <c r="DI963" s="48"/>
      <c r="DJ963" s="48"/>
      <c r="DL963" s="48"/>
      <c r="DM963" s="48"/>
      <c r="DO963" s="48"/>
      <c r="DQ963" s="48"/>
      <c r="EG963" s="48"/>
      <c r="FQ963" s="255"/>
      <c r="FR963" s="255"/>
      <c r="HR963" s="255"/>
    </row>
    <row r="964" spans="1:226" ht="12.5">
      <c r="A964" s="118"/>
      <c r="B964" s="118"/>
      <c r="C964" s="118"/>
      <c r="D964" s="118"/>
      <c r="E964" s="11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c r="AS964" s="48"/>
      <c r="AT964" s="48"/>
      <c r="AU964" s="48"/>
      <c r="AV964" s="48"/>
      <c r="AW964" s="48"/>
      <c r="AX964" s="48"/>
      <c r="AY964" s="48"/>
      <c r="AZ964" s="48"/>
      <c r="BA964" s="48"/>
      <c r="BB964" s="48"/>
      <c r="BC964" s="48"/>
      <c r="BD964" s="48"/>
      <c r="BE964" s="48"/>
      <c r="BF964" s="48"/>
      <c r="BG964" s="48"/>
      <c r="BH964" s="48"/>
      <c r="BI964" s="48"/>
      <c r="BJ964" s="48"/>
      <c r="BK964" s="48"/>
      <c r="BL964" s="48"/>
      <c r="BM964" s="48"/>
      <c r="BN964" s="48"/>
      <c r="BO964" s="48"/>
      <c r="BP964" s="48"/>
      <c r="BQ964" s="48"/>
      <c r="BR964" s="48"/>
      <c r="BS964" s="48"/>
      <c r="BT964" s="48"/>
      <c r="BU964" s="48"/>
      <c r="BV964" s="48"/>
      <c r="BW964" s="48"/>
      <c r="BX964" s="48"/>
      <c r="BY964" s="48"/>
      <c r="BZ964" s="48"/>
      <c r="CA964" s="48"/>
      <c r="CB964" s="48"/>
      <c r="CC964" s="48"/>
      <c r="CD964" s="48"/>
      <c r="CE964" s="48"/>
      <c r="CF964" s="48"/>
      <c r="CG964" s="48"/>
      <c r="CH964" s="48"/>
      <c r="CI964" s="48"/>
      <c r="CJ964" s="48"/>
      <c r="CK964" s="48"/>
      <c r="CL964" s="48"/>
      <c r="CM964" s="48"/>
      <c r="CN964" s="48"/>
      <c r="CO964" s="48"/>
      <c r="CP964" s="48"/>
      <c r="CQ964" s="48"/>
      <c r="CR964" s="48"/>
      <c r="CS964" s="48"/>
      <c r="CT964" s="48"/>
      <c r="CU964" s="48"/>
      <c r="CV964" s="48"/>
      <c r="CW964" s="48"/>
      <c r="CX964" s="48"/>
      <c r="CY964" s="48"/>
      <c r="CZ964" s="48"/>
      <c r="DA964" s="48"/>
      <c r="DB964" s="48"/>
      <c r="DC964" s="48"/>
      <c r="DH964" s="48"/>
      <c r="DI964" s="48"/>
      <c r="DJ964" s="48"/>
      <c r="DL964" s="48"/>
      <c r="DM964" s="48"/>
      <c r="DO964" s="48"/>
      <c r="DQ964" s="48"/>
      <c r="EG964" s="48"/>
      <c r="FQ964" s="255"/>
      <c r="FR964" s="255"/>
      <c r="HR964" s="255"/>
    </row>
    <row r="965" spans="1:226" ht="12.5">
      <c r="A965" s="118"/>
      <c r="B965" s="118"/>
      <c r="C965" s="118"/>
      <c r="D965" s="118"/>
      <c r="E965" s="11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c r="AS965" s="48"/>
      <c r="AT965" s="48"/>
      <c r="AU965" s="48"/>
      <c r="AV965" s="48"/>
      <c r="AW965" s="48"/>
      <c r="AX965" s="48"/>
      <c r="AY965" s="48"/>
      <c r="AZ965" s="48"/>
      <c r="BA965" s="48"/>
      <c r="BB965" s="48"/>
      <c r="BC965" s="48"/>
      <c r="BD965" s="48"/>
      <c r="BE965" s="48"/>
      <c r="BF965" s="48"/>
      <c r="BG965" s="48"/>
      <c r="BH965" s="48"/>
      <c r="BI965" s="48"/>
      <c r="BJ965" s="48"/>
      <c r="BK965" s="48"/>
      <c r="BL965" s="48"/>
      <c r="BM965" s="48"/>
      <c r="BN965" s="48"/>
      <c r="BO965" s="48"/>
      <c r="BP965" s="48"/>
      <c r="BQ965" s="48"/>
      <c r="BR965" s="48"/>
      <c r="BS965" s="48"/>
      <c r="BT965" s="48"/>
      <c r="BU965" s="48"/>
      <c r="BV965" s="48"/>
      <c r="BW965" s="48"/>
      <c r="BX965" s="48"/>
      <c r="BY965" s="48"/>
      <c r="BZ965" s="48"/>
      <c r="CA965" s="48"/>
      <c r="CB965" s="48"/>
      <c r="CC965" s="48"/>
      <c r="CD965" s="48"/>
      <c r="CE965" s="48"/>
      <c r="CF965" s="48"/>
      <c r="CG965" s="48"/>
      <c r="CH965" s="48"/>
      <c r="CI965" s="48"/>
      <c r="CJ965" s="48"/>
      <c r="CK965" s="48"/>
      <c r="CL965" s="48"/>
      <c r="CM965" s="48"/>
      <c r="CN965" s="48"/>
      <c r="CO965" s="48"/>
      <c r="CP965" s="48"/>
      <c r="CQ965" s="48"/>
      <c r="CR965" s="48"/>
      <c r="CS965" s="48"/>
      <c r="CT965" s="48"/>
      <c r="CU965" s="48"/>
      <c r="CV965" s="48"/>
      <c r="CW965" s="48"/>
      <c r="CX965" s="48"/>
      <c r="CY965" s="48"/>
      <c r="CZ965" s="48"/>
      <c r="DA965" s="48"/>
      <c r="DB965" s="48"/>
      <c r="DC965" s="48"/>
      <c r="DH965" s="48"/>
      <c r="DI965" s="48"/>
      <c r="DJ965" s="48"/>
      <c r="DL965" s="48"/>
      <c r="DM965" s="48"/>
      <c r="DO965" s="48"/>
      <c r="DQ965" s="48"/>
      <c r="EG965" s="48"/>
      <c r="FQ965" s="255"/>
      <c r="FR965" s="255"/>
      <c r="HR965" s="255"/>
    </row>
    <row r="966" spans="1:226" ht="12.5">
      <c r="A966" s="118"/>
      <c r="B966" s="118"/>
      <c r="C966" s="118"/>
      <c r="D966" s="118"/>
      <c r="E966" s="11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c r="AS966" s="48"/>
      <c r="AT966" s="48"/>
      <c r="AU966" s="48"/>
      <c r="AV966" s="48"/>
      <c r="AW966" s="48"/>
      <c r="AX966" s="48"/>
      <c r="AY966" s="48"/>
      <c r="AZ966" s="48"/>
      <c r="BA966" s="48"/>
      <c r="BB966" s="48"/>
      <c r="BC966" s="48"/>
      <c r="BD966" s="48"/>
      <c r="BE966" s="48"/>
      <c r="BF966" s="48"/>
      <c r="BG966" s="48"/>
      <c r="BH966" s="48"/>
      <c r="BI966" s="48"/>
      <c r="BJ966" s="48"/>
      <c r="BK966" s="48"/>
      <c r="BL966" s="48"/>
      <c r="BM966" s="48"/>
      <c r="BN966" s="48"/>
      <c r="BO966" s="48"/>
      <c r="BP966" s="48"/>
      <c r="BQ966" s="48"/>
      <c r="BR966" s="48"/>
      <c r="BS966" s="48"/>
      <c r="BT966" s="48"/>
      <c r="BU966" s="48"/>
      <c r="BV966" s="48"/>
      <c r="BW966" s="48"/>
      <c r="BX966" s="48"/>
      <c r="BY966" s="48"/>
      <c r="BZ966" s="48"/>
      <c r="CA966" s="48"/>
      <c r="CB966" s="48"/>
      <c r="CC966" s="48"/>
      <c r="CD966" s="48"/>
      <c r="CE966" s="48"/>
      <c r="CF966" s="48"/>
      <c r="CG966" s="48"/>
      <c r="CH966" s="48"/>
      <c r="CI966" s="48"/>
      <c r="CJ966" s="48"/>
      <c r="CK966" s="48"/>
      <c r="CL966" s="48"/>
      <c r="CM966" s="48"/>
      <c r="CN966" s="48"/>
      <c r="CO966" s="48"/>
      <c r="CP966" s="48"/>
      <c r="CQ966" s="48"/>
      <c r="CR966" s="48"/>
      <c r="CS966" s="48"/>
      <c r="CT966" s="48"/>
      <c r="CU966" s="48"/>
      <c r="CV966" s="48"/>
      <c r="CW966" s="48"/>
      <c r="CX966" s="48"/>
      <c r="CY966" s="48"/>
      <c r="CZ966" s="48"/>
      <c r="DA966" s="48"/>
      <c r="DB966" s="48"/>
      <c r="DC966" s="48"/>
      <c r="DH966" s="48"/>
      <c r="DI966" s="48"/>
      <c r="DJ966" s="48"/>
      <c r="DL966" s="48"/>
      <c r="DM966" s="48"/>
      <c r="DO966" s="48"/>
      <c r="DQ966" s="48"/>
      <c r="EG966" s="48"/>
      <c r="FQ966" s="255"/>
      <c r="FR966" s="255"/>
      <c r="HR966" s="255"/>
    </row>
    <row r="967" spans="1:226" ht="12.5">
      <c r="A967" s="118"/>
      <c r="B967" s="118"/>
      <c r="C967" s="118"/>
      <c r="D967" s="118"/>
      <c r="E967" s="11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c r="AS967" s="48"/>
      <c r="AT967" s="48"/>
      <c r="AU967" s="48"/>
      <c r="AV967" s="48"/>
      <c r="AW967" s="48"/>
      <c r="AX967" s="48"/>
      <c r="AY967" s="48"/>
      <c r="AZ967" s="48"/>
      <c r="BA967" s="48"/>
      <c r="BB967" s="48"/>
      <c r="BC967" s="48"/>
      <c r="BD967" s="48"/>
      <c r="BE967" s="48"/>
      <c r="BF967" s="48"/>
      <c r="BG967" s="48"/>
      <c r="BH967" s="48"/>
      <c r="BI967" s="48"/>
      <c r="BJ967" s="48"/>
      <c r="BK967" s="48"/>
      <c r="BL967" s="48"/>
      <c r="BM967" s="48"/>
      <c r="BN967" s="48"/>
      <c r="BO967" s="48"/>
      <c r="BP967" s="48"/>
      <c r="BQ967" s="48"/>
      <c r="BR967" s="48"/>
      <c r="BS967" s="48"/>
      <c r="BT967" s="48"/>
      <c r="BU967" s="48"/>
      <c r="BV967" s="48"/>
      <c r="BW967" s="48"/>
      <c r="BX967" s="48"/>
      <c r="BY967" s="48"/>
      <c r="BZ967" s="48"/>
      <c r="CA967" s="48"/>
      <c r="CB967" s="48"/>
      <c r="CC967" s="48"/>
      <c r="CD967" s="48"/>
      <c r="CE967" s="48"/>
      <c r="CF967" s="48"/>
      <c r="CG967" s="48"/>
      <c r="CH967" s="48"/>
      <c r="CI967" s="48"/>
      <c r="CJ967" s="48"/>
      <c r="CK967" s="48"/>
      <c r="CL967" s="48"/>
      <c r="CM967" s="48"/>
      <c r="CN967" s="48"/>
      <c r="CO967" s="48"/>
      <c r="CP967" s="48"/>
      <c r="CQ967" s="48"/>
      <c r="CR967" s="48"/>
      <c r="CS967" s="48"/>
      <c r="CT967" s="48"/>
      <c r="CU967" s="48"/>
      <c r="CV967" s="48"/>
      <c r="CW967" s="48"/>
      <c r="CX967" s="48"/>
      <c r="CY967" s="48"/>
      <c r="CZ967" s="48"/>
      <c r="DA967" s="48"/>
      <c r="DB967" s="48"/>
      <c r="DC967" s="48"/>
      <c r="DH967" s="48"/>
      <c r="DI967" s="48"/>
      <c r="DJ967" s="48"/>
      <c r="DL967" s="48"/>
      <c r="DM967" s="48"/>
      <c r="DO967" s="48"/>
      <c r="DQ967" s="48"/>
      <c r="EG967" s="48"/>
      <c r="FQ967" s="255"/>
      <c r="FR967" s="255"/>
      <c r="HR967" s="255"/>
    </row>
    <row r="968" spans="1:226" ht="12.5">
      <c r="A968" s="118"/>
      <c r="B968" s="118"/>
      <c r="C968" s="118"/>
      <c r="D968" s="118"/>
      <c r="E968" s="11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c r="AS968" s="48"/>
      <c r="AT968" s="48"/>
      <c r="AU968" s="48"/>
      <c r="AV968" s="48"/>
      <c r="AW968" s="48"/>
      <c r="AX968" s="48"/>
      <c r="AY968" s="48"/>
      <c r="AZ968" s="48"/>
      <c r="BA968" s="48"/>
      <c r="BB968" s="48"/>
      <c r="BC968" s="48"/>
      <c r="BD968" s="48"/>
      <c r="BE968" s="48"/>
      <c r="BF968" s="48"/>
      <c r="BG968" s="48"/>
      <c r="BH968" s="48"/>
      <c r="BI968" s="48"/>
      <c r="BJ968" s="48"/>
      <c r="BK968" s="48"/>
      <c r="BL968" s="48"/>
      <c r="BM968" s="48"/>
      <c r="BN968" s="48"/>
      <c r="BO968" s="48"/>
      <c r="BP968" s="48"/>
      <c r="BQ968" s="48"/>
      <c r="BR968" s="48"/>
      <c r="BS968" s="48"/>
      <c r="BT968" s="48"/>
      <c r="BU968" s="48"/>
      <c r="BV968" s="48"/>
      <c r="BW968" s="48"/>
      <c r="BX968" s="48"/>
      <c r="BY968" s="48"/>
      <c r="BZ968" s="48"/>
      <c r="CA968" s="48"/>
      <c r="CB968" s="48"/>
      <c r="CC968" s="48"/>
      <c r="CD968" s="48"/>
      <c r="CE968" s="48"/>
      <c r="CF968" s="48"/>
      <c r="CG968" s="48"/>
      <c r="CH968" s="48"/>
      <c r="CI968" s="48"/>
      <c r="CJ968" s="48"/>
      <c r="CK968" s="48"/>
      <c r="CL968" s="48"/>
      <c r="CM968" s="48"/>
      <c r="CN968" s="48"/>
      <c r="CO968" s="48"/>
      <c r="CP968" s="48"/>
      <c r="CQ968" s="48"/>
      <c r="CR968" s="48"/>
      <c r="CS968" s="48"/>
      <c r="CT968" s="48"/>
      <c r="CU968" s="48"/>
      <c r="CV968" s="48"/>
      <c r="CW968" s="48"/>
      <c r="CX968" s="48"/>
      <c r="CY968" s="48"/>
      <c r="CZ968" s="48"/>
      <c r="DA968" s="48"/>
      <c r="DB968" s="48"/>
      <c r="DC968" s="48"/>
      <c r="DH968" s="48"/>
      <c r="DI968" s="48"/>
      <c r="DJ968" s="48"/>
      <c r="DL968" s="48"/>
      <c r="DM968" s="48"/>
      <c r="DO968" s="48"/>
      <c r="DQ968" s="48"/>
      <c r="EG968" s="48"/>
      <c r="FQ968" s="255"/>
      <c r="FR968" s="255"/>
      <c r="HR968" s="255"/>
    </row>
    <row r="969" spans="1:226" ht="12.5">
      <c r="A969" s="118"/>
      <c r="B969" s="118"/>
      <c r="C969" s="118"/>
      <c r="D969" s="118"/>
      <c r="E969" s="11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c r="AS969" s="48"/>
      <c r="AT969" s="48"/>
      <c r="AU969" s="48"/>
      <c r="AV969" s="48"/>
      <c r="AW969" s="48"/>
      <c r="AX969" s="48"/>
      <c r="AY969" s="48"/>
      <c r="AZ969" s="48"/>
      <c r="BA969" s="48"/>
      <c r="BB969" s="48"/>
      <c r="BC969" s="48"/>
      <c r="BD969" s="48"/>
      <c r="BE969" s="48"/>
      <c r="BF969" s="48"/>
      <c r="BG969" s="48"/>
      <c r="BH969" s="48"/>
      <c r="BI969" s="48"/>
      <c r="BJ969" s="48"/>
      <c r="BK969" s="48"/>
      <c r="BL969" s="48"/>
      <c r="BM969" s="48"/>
      <c r="BN969" s="48"/>
      <c r="BO969" s="48"/>
      <c r="BP969" s="48"/>
      <c r="BQ969" s="48"/>
      <c r="BR969" s="48"/>
      <c r="BS969" s="48"/>
      <c r="BT969" s="48"/>
      <c r="BU969" s="48"/>
      <c r="BV969" s="48"/>
      <c r="BW969" s="48"/>
      <c r="BX969" s="48"/>
      <c r="BY969" s="48"/>
      <c r="BZ969" s="48"/>
      <c r="CA969" s="48"/>
      <c r="CB969" s="48"/>
      <c r="CC969" s="48"/>
      <c r="CD969" s="48"/>
      <c r="CE969" s="48"/>
      <c r="CF969" s="48"/>
      <c r="CG969" s="48"/>
      <c r="CH969" s="48"/>
      <c r="CI969" s="48"/>
      <c r="CJ969" s="48"/>
      <c r="CK969" s="48"/>
      <c r="CL969" s="48"/>
      <c r="CM969" s="48"/>
      <c r="CN969" s="48"/>
      <c r="CO969" s="48"/>
      <c r="CP969" s="48"/>
      <c r="CQ969" s="48"/>
      <c r="CR969" s="48"/>
      <c r="CS969" s="48"/>
      <c r="CT969" s="48"/>
      <c r="CU969" s="48"/>
      <c r="CV969" s="48"/>
      <c r="CW969" s="48"/>
      <c r="CX969" s="48"/>
      <c r="CY969" s="48"/>
      <c r="CZ969" s="48"/>
      <c r="DA969" s="48"/>
      <c r="DB969" s="48"/>
      <c r="DC969" s="48"/>
      <c r="DH969" s="48"/>
      <c r="DI969" s="48"/>
      <c r="DJ969" s="48"/>
      <c r="DL969" s="48"/>
      <c r="DM969" s="48"/>
      <c r="DO969" s="48"/>
      <c r="DQ969" s="48"/>
      <c r="EG969" s="48"/>
      <c r="FQ969" s="255"/>
      <c r="FR969" s="255"/>
      <c r="HR969" s="255"/>
    </row>
    <row r="970" spans="1:226" ht="12.5">
      <c r="A970" s="118"/>
      <c r="B970" s="118"/>
      <c r="C970" s="118"/>
      <c r="D970" s="118"/>
      <c r="E970" s="11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c r="AS970" s="48"/>
      <c r="AT970" s="48"/>
      <c r="AU970" s="48"/>
      <c r="AV970" s="48"/>
      <c r="AW970" s="48"/>
      <c r="AX970" s="48"/>
      <c r="AY970" s="48"/>
      <c r="AZ970" s="48"/>
      <c r="BA970" s="48"/>
      <c r="BB970" s="48"/>
      <c r="BC970" s="48"/>
      <c r="BD970" s="48"/>
      <c r="BE970" s="48"/>
      <c r="BF970" s="48"/>
      <c r="BG970" s="48"/>
      <c r="BH970" s="48"/>
      <c r="BI970" s="48"/>
      <c r="BJ970" s="48"/>
      <c r="BK970" s="48"/>
      <c r="BL970" s="48"/>
      <c r="BM970" s="48"/>
      <c r="BN970" s="48"/>
      <c r="BO970" s="48"/>
      <c r="BP970" s="48"/>
      <c r="BQ970" s="48"/>
      <c r="BR970" s="48"/>
      <c r="BS970" s="48"/>
      <c r="BT970" s="48"/>
      <c r="BU970" s="48"/>
      <c r="BV970" s="48"/>
      <c r="BW970" s="48"/>
      <c r="BX970" s="48"/>
      <c r="BY970" s="48"/>
      <c r="BZ970" s="48"/>
      <c r="CA970" s="48"/>
      <c r="CB970" s="48"/>
      <c r="CC970" s="48"/>
      <c r="CD970" s="48"/>
      <c r="CE970" s="48"/>
      <c r="CF970" s="48"/>
      <c r="CG970" s="48"/>
      <c r="CH970" s="48"/>
      <c r="CI970" s="48"/>
      <c r="CJ970" s="48"/>
      <c r="CK970" s="48"/>
      <c r="CL970" s="48"/>
      <c r="CM970" s="48"/>
      <c r="CN970" s="48"/>
      <c r="CO970" s="48"/>
      <c r="CP970" s="48"/>
      <c r="CQ970" s="48"/>
      <c r="CR970" s="48"/>
      <c r="CS970" s="48"/>
      <c r="CT970" s="48"/>
      <c r="CU970" s="48"/>
      <c r="CV970" s="48"/>
      <c r="CW970" s="48"/>
      <c r="CX970" s="48"/>
      <c r="CY970" s="48"/>
      <c r="CZ970" s="48"/>
      <c r="DA970" s="48"/>
      <c r="DB970" s="48"/>
      <c r="DC970" s="48"/>
      <c r="DH970" s="48"/>
      <c r="DI970" s="48"/>
      <c r="DJ970" s="48"/>
      <c r="DL970" s="48"/>
      <c r="DM970" s="48"/>
      <c r="DO970" s="48"/>
      <c r="DQ970" s="48"/>
      <c r="EG970" s="48"/>
      <c r="FQ970" s="255"/>
      <c r="FR970" s="255"/>
      <c r="HR970" s="255"/>
    </row>
    <row r="971" spans="1:226" ht="12.5">
      <c r="A971" s="118"/>
      <c r="B971" s="118"/>
      <c r="C971" s="118"/>
      <c r="D971" s="118"/>
      <c r="E971" s="11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c r="AS971" s="48"/>
      <c r="AT971" s="48"/>
      <c r="AU971" s="48"/>
      <c r="AV971" s="48"/>
      <c r="AW971" s="48"/>
      <c r="AX971" s="48"/>
      <c r="AY971" s="48"/>
      <c r="AZ971" s="48"/>
      <c r="BA971" s="48"/>
      <c r="BB971" s="48"/>
      <c r="BC971" s="48"/>
      <c r="BD971" s="48"/>
      <c r="BE971" s="48"/>
      <c r="BF971" s="48"/>
      <c r="BG971" s="48"/>
      <c r="BH971" s="48"/>
      <c r="BI971" s="48"/>
      <c r="BJ971" s="48"/>
      <c r="BK971" s="48"/>
      <c r="BL971" s="48"/>
      <c r="BM971" s="48"/>
      <c r="BN971" s="48"/>
      <c r="BO971" s="48"/>
      <c r="BP971" s="48"/>
      <c r="BQ971" s="48"/>
      <c r="BR971" s="48"/>
      <c r="BS971" s="48"/>
      <c r="BT971" s="48"/>
      <c r="BU971" s="48"/>
      <c r="BV971" s="48"/>
      <c r="BW971" s="48"/>
      <c r="BX971" s="48"/>
      <c r="BY971" s="48"/>
      <c r="BZ971" s="48"/>
      <c r="CA971" s="48"/>
      <c r="CB971" s="48"/>
      <c r="CC971" s="48"/>
      <c r="CD971" s="48"/>
      <c r="CE971" s="48"/>
      <c r="CF971" s="48"/>
      <c r="CG971" s="48"/>
      <c r="CH971" s="48"/>
      <c r="CI971" s="48"/>
      <c r="CJ971" s="48"/>
      <c r="CK971" s="48"/>
      <c r="CL971" s="48"/>
      <c r="CM971" s="48"/>
      <c r="CN971" s="48"/>
      <c r="CO971" s="48"/>
      <c r="CP971" s="48"/>
      <c r="CQ971" s="48"/>
      <c r="CR971" s="48"/>
      <c r="CS971" s="48"/>
      <c r="CT971" s="48"/>
      <c r="CU971" s="48"/>
      <c r="CV971" s="48"/>
      <c r="CW971" s="48"/>
      <c r="CX971" s="48"/>
      <c r="CY971" s="48"/>
      <c r="CZ971" s="48"/>
      <c r="DA971" s="48"/>
      <c r="DB971" s="48"/>
      <c r="DC971" s="48"/>
      <c r="DH971" s="48"/>
      <c r="DI971" s="48"/>
      <c r="DJ971" s="48"/>
      <c r="DL971" s="48"/>
      <c r="DM971" s="48"/>
      <c r="DO971" s="48"/>
      <c r="DQ971" s="48"/>
      <c r="EG971" s="48"/>
      <c r="FQ971" s="255"/>
      <c r="FR971" s="255"/>
      <c r="HR971" s="255"/>
    </row>
    <row r="972" spans="1:226" ht="12.5">
      <c r="A972" s="118"/>
      <c r="B972" s="118"/>
      <c r="C972" s="118"/>
      <c r="D972" s="118"/>
      <c r="E972" s="11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c r="AS972" s="48"/>
      <c r="AT972" s="48"/>
      <c r="AU972" s="48"/>
      <c r="AV972" s="48"/>
      <c r="AW972" s="48"/>
      <c r="AX972" s="48"/>
      <c r="AY972" s="48"/>
      <c r="AZ972" s="48"/>
      <c r="BA972" s="48"/>
      <c r="BB972" s="48"/>
      <c r="BC972" s="48"/>
      <c r="BD972" s="48"/>
      <c r="BE972" s="48"/>
      <c r="BF972" s="48"/>
      <c r="BG972" s="48"/>
      <c r="BH972" s="48"/>
      <c r="BI972" s="48"/>
      <c r="BJ972" s="48"/>
      <c r="BK972" s="48"/>
      <c r="BL972" s="48"/>
      <c r="BM972" s="48"/>
      <c r="BN972" s="48"/>
      <c r="BO972" s="48"/>
      <c r="BP972" s="48"/>
      <c r="BQ972" s="48"/>
      <c r="BR972" s="48"/>
      <c r="BS972" s="48"/>
      <c r="BT972" s="48"/>
      <c r="BU972" s="48"/>
      <c r="BV972" s="48"/>
      <c r="BW972" s="48"/>
      <c r="BX972" s="48"/>
      <c r="BY972" s="48"/>
      <c r="BZ972" s="48"/>
      <c r="CA972" s="48"/>
      <c r="CB972" s="48"/>
      <c r="CC972" s="48"/>
      <c r="CD972" s="48"/>
      <c r="CE972" s="48"/>
      <c r="CF972" s="48"/>
      <c r="CG972" s="48"/>
      <c r="CH972" s="48"/>
      <c r="CI972" s="48"/>
      <c r="CJ972" s="48"/>
      <c r="CK972" s="48"/>
      <c r="CL972" s="48"/>
      <c r="CM972" s="48"/>
      <c r="CN972" s="48"/>
      <c r="CO972" s="48"/>
      <c r="CP972" s="48"/>
      <c r="CQ972" s="48"/>
      <c r="CR972" s="48"/>
      <c r="CS972" s="48"/>
      <c r="CT972" s="48"/>
      <c r="CU972" s="48"/>
      <c r="CV972" s="48"/>
      <c r="CW972" s="48"/>
      <c r="CX972" s="48"/>
      <c r="CY972" s="48"/>
      <c r="CZ972" s="48"/>
      <c r="DA972" s="48"/>
      <c r="DB972" s="48"/>
      <c r="DC972" s="48"/>
      <c r="DH972" s="48"/>
      <c r="DI972" s="48"/>
      <c r="DJ972" s="48"/>
      <c r="DL972" s="48"/>
      <c r="DM972" s="48"/>
      <c r="DO972" s="48"/>
      <c r="DQ972" s="48"/>
      <c r="EG972" s="48"/>
      <c r="FQ972" s="255"/>
      <c r="FR972" s="255"/>
      <c r="HR972" s="255"/>
    </row>
    <row r="973" spans="1:226" ht="12.5">
      <c r="A973" s="118"/>
      <c r="B973" s="118"/>
      <c r="C973" s="118"/>
      <c r="D973" s="118"/>
      <c r="E973" s="11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c r="AS973" s="48"/>
      <c r="AT973" s="48"/>
      <c r="AU973" s="48"/>
      <c r="AV973" s="48"/>
      <c r="AW973" s="48"/>
      <c r="AX973" s="48"/>
      <c r="AY973" s="48"/>
      <c r="AZ973" s="48"/>
      <c r="BA973" s="48"/>
      <c r="BB973" s="48"/>
      <c r="BC973" s="48"/>
      <c r="BD973" s="48"/>
      <c r="BE973" s="48"/>
      <c r="BF973" s="48"/>
      <c r="BG973" s="48"/>
      <c r="BH973" s="48"/>
      <c r="BI973" s="48"/>
      <c r="BJ973" s="48"/>
      <c r="BK973" s="48"/>
      <c r="BL973" s="48"/>
      <c r="BM973" s="48"/>
      <c r="BN973" s="48"/>
      <c r="BO973" s="48"/>
      <c r="BP973" s="48"/>
      <c r="BQ973" s="48"/>
      <c r="BR973" s="48"/>
      <c r="BS973" s="48"/>
      <c r="BT973" s="48"/>
      <c r="BU973" s="48"/>
      <c r="BV973" s="48"/>
      <c r="BW973" s="48"/>
      <c r="BX973" s="48"/>
      <c r="BY973" s="48"/>
      <c r="BZ973" s="48"/>
      <c r="CA973" s="48"/>
      <c r="CB973" s="48"/>
      <c r="CC973" s="48"/>
      <c r="CD973" s="48"/>
      <c r="CE973" s="48"/>
      <c r="CF973" s="48"/>
      <c r="CG973" s="48"/>
      <c r="CH973" s="48"/>
      <c r="CI973" s="48"/>
      <c r="CJ973" s="48"/>
      <c r="CK973" s="48"/>
      <c r="CL973" s="48"/>
      <c r="CM973" s="48"/>
      <c r="CN973" s="48"/>
      <c r="CO973" s="48"/>
      <c r="CP973" s="48"/>
      <c r="CQ973" s="48"/>
      <c r="CR973" s="48"/>
      <c r="CS973" s="48"/>
      <c r="CT973" s="48"/>
      <c r="CU973" s="48"/>
      <c r="CV973" s="48"/>
      <c r="CW973" s="48"/>
      <c r="CX973" s="48"/>
      <c r="CY973" s="48"/>
      <c r="CZ973" s="48"/>
      <c r="DA973" s="48"/>
      <c r="DB973" s="48"/>
      <c r="DC973" s="48"/>
      <c r="DH973" s="48"/>
      <c r="DI973" s="48"/>
      <c r="DJ973" s="48"/>
      <c r="DL973" s="48"/>
      <c r="DM973" s="48"/>
      <c r="DO973" s="48"/>
      <c r="DQ973" s="48"/>
      <c r="EG973" s="48"/>
      <c r="FQ973" s="255"/>
      <c r="FR973" s="255"/>
      <c r="HR973" s="255"/>
    </row>
    <row r="974" spans="1:226" ht="12.5">
      <c r="A974" s="118"/>
      <c r="B974" s="118"/>
      <c r="C974" s="118"/>
      <c r="D974" s="118"/>
      <c r="E974" s="11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c r="AS974" s="48"/>
      <c r="AT974" s="48"/>
      <c r="AU974" s="48"/>
      <c r="AV974" s="48"/>
      <c r="AW974" s="48"/>
      <c r="AX974" s="48"/>
      <c r="AY974" s="48"/>
      <c r="AZ974" s="48"/>
      <c r="BA974" s="48"/>
      <c r="BB974" s="48"/>
      <c r="BC974" s="48"/>
      <c r="BD974" s="48"/>
      <c r="BE974" s="48"/>
      <c r="BF974" s="48"/>
      <c r="BG974" s="48"/>
      <c r="BH974" s="48"/>
      <c r="BI974" s="48"/>
      <c r="BJ974" s="48"/>
      <c r="BK974" s="48"/>
      <c r="BL974" s="48"/>
      <c r="BM974" s="48"/>
      <c r="BN974" s="48"/>
      <c r="BO974" s="48"/>
      <c r="BP974" s="48"/>
      <c r="BQ974" s="48"/>
      <c r="BR974" s="48"/>
      <c r="BS974" s="48"/>
      <c r="BT974" s="48"/>
      <c r="BU974" s="48"/>
      <c r="BV974" s="48"/>
      <c r="BW974" s="48"/>
      <c r="BX974" s="48"/>
      <c r="BY974" s="48"/>
      <c r="BZ974" s="48"/>
      <c r="CA974" s="48"/>
      <c r="CB974" s="48"/>
      <c r="CC974" s="48"/>
      <c r="CD974" s="48"/>
      <c r="CE974" s="48"/>
      <c r="CF974" s="48"/>
      <c r="CG974" s="48"/>
      <c r="CH974" s="48"/>
      <c r="CI974" s="48"/>
      <c r="CJ974" s="48"/>
      <c r="CK974" s="48"/>
      <c r="CL974" s="48"/>
      <c r="CM974" s="48"/>
      <c r="CN974" s="48"/>
      <c r="CO974" s="48"/>
      <c r="CP974" s="48"/>
      <c r="CQ974" s="48"/>
      <c r="CR974" s="48"/>
      <c r="CS974" s="48"/>
      <c r="CT974" s="48"/>
      <c r="CU974" s="48"/>
      <c r="CV974" s="48"/>
      <c r="CW974" s="48"/>
      <c r="CX974" s="48"/>
      <c r="CY974" s="48"/>
      <c r="CZ974" s="48"/>
      <c r="DA974" s="48"/>
      <c r="DB974" s="48"/>
      <c r="DC974" s="48"/>
      <c r="DH974" s="48"/>
      <c r="DI974" s="48"/>
      <c r="DJ974" s="48"/>
      <c r="DL974" s="48"/>
      <c r="DM974" s="48"/>
      <c r="DO974" s="48"/>
      <c r="DQ974" s="48"/>
      <c r="EG974" s="48"/>
      <c r="FQ974" s="255"/>
      <c r="FR974" s="255"/>
      <c r="HR974" s="255"/>
    </row>
    <row r="975" spans="1:226" ht="12.5">
      <c r="A975" s="118"/>
      <c r="B975" s="118"/>
      <c r="C975" s="118"/>
      <c r="D975" s="118"/>
      <c r="E975" s="11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c r="AS975" s="48"/>
      <c r="AT975" s="48"/>
      <c r="AU975" s="48"/>
      <c r="AV975" s="48"/>
      <c r="AW975" s="48"/>
      <c r="AX975" s="48"/>
      <c r="AY975" s="48"/>
      <c r="AZ975" s="48"/>
      <c r="BA975" s="48"/>
      <c r="BB975" s="48"/>
      <c r="BC975" s="48"/>
      <c r="BD975" s="48"/>
      <c r="BE975" s="48"/>
      <c r="BF975" s="48"/>
      <c r="BG975" s="48"/>
      <c r="BH975" s="48"/>
      <c r="BI975" s="48"/>
      <c r="BJ975" s="48"/>
      <c r="BK975" s="48"/>
      <c r="BL975" s="48"/>
      <c r="BM975" s="48"/>
      <c r="BN975" s="48"/>
      <c r="BO975" s="48"/>
      <c r="BP975" s="48"/>
      <c r="BQ975" s="48"/>
      <c r="BR975" s="48"/>
      <c r="BS975" s="48"/>
      <c r="BT975" s="48"/>
      <c r="BU975" s="48"/>
      <c r="BV975" s="48"/>
      <c r="BW975" s="48"/>
      <c r="BX975" s="48"/>
      <c r="BY975" s="48"/>
      <c r="BZ975" s="48"/>
      <c r="CA975" s="48"/>
      <c r="CB975" s="48"/>
      <c r="CC975" s="48"/>
      <c r="CD975" s="48"/>
      <c r="CE975" s="48"/>
      <c r="CF975" s="48"/>
      <c r="CG975" s="48"/>
      <c r="CH975" s="48"/>
      <c r="CI975" s="48"/>
      <c r="CJ975" s="48"/>
      <c r="CK975" s="48"/>
      <c r="CL975" s="48"/>
      <c r="CM975" s="48"/>
      <c r="CN975" s="48"/>
      <c r="CO975" s="48"/>
      <c r="CP975" s="48"/>
      <c r="CQ975" s="48"/>
      <c r="CR975" s="48"/>
      <c r="CS975" s="48"/>
      <c r="CT975" s="48"/>
      <c r="CU975" s="48"/>
      <c r="CV975" s="48"/>
      <c r="CW975" s="48"/>
      <c r="CX975" s="48"/>
      <c r="CY975" s="48"/>
      <c r="CZ975" s="48"/>
      <c r="DA975" s="48"/>
      <c r="DB975" s="48"/>
      <c r="DC975" s="48"/>
      <c r="DH975" s="48"/>
      <c r="DI975" s="48"/>
      <c r="DJ975" s="48"/>
      <c r="DL975" s="48"/>
      <c r="DM975" s="48"/>
      <c r="DO975" s="48"/>
      <c r="DQ975" s="48"/>
      <c r="EG975" s="48"/>
      <c r="FQ975" s="255"/>
      <c r="FR975" s="255"/>
      <c r="HR975" s="255"/>
    </row>
    <row r="976" spans="1:226" ht="12.5">
      <c r="A976" s="118"/>
      <c r="B976" s="118"/>
      <c r="C976" s="118"/>
      <c r="D976" s="118"/>
      <c r="E976" s="11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c r="AS976" s="48"/>
      <c r="AT976" s="48"/>
      <c r="AU976" s="48"/>
      <c r="AV976" s="48"/>
      <c r="AW976" s="48"/>
      <c r="AX976" s="48"/>
      <c r="AY976" s="48"/>
      <c r="AZ976" s="48"/>
      <c r="BA976" s="48"/>
      <c r="BB976" s="48"/>
      <c r="BC976" s="48"/>
      <c r="BD976" s="48"/>
      <c r="BE976" s="48"/>
      <c r="BF976" s="48"/>
      <c r="BG976" s="48"/>
      <c r="BH976" s="48"/>
      <c r="BI976" s="48"/>
      <c r="BJ976" s="48"/>
      <c r="BK976" s="48"/>
      <c r="BL976" s="48"/>
      <c r="BM976" s="48"/>
      <c r="BN976" s="48"/>
      <c r="BO976" s="48"/>
      <c r="BP976" s="48"/>
      <c r="BQ976" s="48"/>
      <c r="BR976" s="48"/>
      <c r="BS976" s="48"/>
      <c r="BT976" s="48"/>
      <c r="BU976" s="48"/>
      <c r="BV976" s="48"/>
      <c r="BW976" s="48"/>
      <c r="BX976" s="48"/>
      <c r="BY976" s="48"/>
      <c r="BZ976" s="48"/>
      <c r="CA976" s="48"/>
      <c r="CB976" s="48"/>
      <c r="CC976" s="48"/>
      <c r="CD976" s="48"/>
      <c r="CE976" s="48"/>
      <c r="CF976" s="48"/>
      <c r="CG976" s="48"/>
      <c r="CH976" s="48"/>
      <c r="CI976" s="48"/>
      <c r="CJ976" s="48"/>
      <c r="CK976" s="48"/>
      <c r="CL976" s="48"/>
      <c r="CM976" s="48"/>
      <c r="CN976" s="48"/>
      <c r="CO976" s="48"/>
      <c r="CP976" s="48"/>
      <c r="CQ976" s="48"/>
      <c r="CR976" s="48"/>
      <c r="CS976" s="48"/>
      <c r="CT976" s="48"/>
      <c r="CU976" s="48"/>
      <c r="CV976" s="48"/>
      <c r="CW976" s="48"/>
      <c r="CX976" s="48"/>
      <c r="CY976" s="48"/>
      <c r="CZ976" s="48"/>
      <c r="DA976" s="48"/>
      <c r="DB976" s="48"/>
      <c r="DC976" s="48"/>
      <c r="DH976" s="48"/>
      <c r="DI976" s="48"/>
      <c r="DJ976" s="48"/>
      <c r="DL976" s="48"/>
      <c r="DM976" s="48"/>
      <c r="DO976" s="48"/>
      <c r="DQ976" s="48"/>
      <c r="EG976" s="48"/>
      <c r="FQ976" s="255"/>
      <c r="FR976" s="255"/>
      <c r="HR976" s="255"/>
    </row>
    <row r="977" spans="1:226" ht="12.5">
      <c r="A977" s="118"/>
      <c r="B977" s="118"/>
      <c r="C977" s="118"/>
      <c r="D977" s="118"/>
      <c r="E977" s="11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c r="AS977" s="48"/>
      <c r="AT977" s="48"/>
      <c r="AU977" s="48"/>
      <c r="AV977" s="48"/>
      <c r="AW977" s="48"/>
      <c r="AX977" s="48"/>
      <c r="AY977" s="48"/>
      <c r="AZ977" s="48"/>
      <c r="BA977" s="48"/>
      <c r="BB977" s="48"/>
      <c r="BC977" s="48"/>
      <c r="BD977" s="48"/>
      <c r="BE977" s="48"/>
      <c r="BF977" s="48"/>
      <c r="BG977" s="48"/>
      <c r="BH977" s="48"/>
      <c r="BI977" s="48"/>
      <c r="BJ977" s="48"/>
      <c r="BK977" s="48"/>
      <c r="BL977" s="48"/>
      <c r="BM977" s="48"/>
      <c r="BN977" s="48"/>
      <c r="BO977" s="48"/>
      <c r="BP977" s="48"/>
      <c r="BQ977" s="48"/>
      <c r="BR977" s="48"/>
      <c r="BS977" s="48"/>
      <c r="BT977" s="48"/>
      <c r="BU977" s="48"/>
      <c r="BV977" s="48"/>
      <c r="BW977" s="48"/>
      <c r="BX977" s="48"/>
      <c r="BY977" s="48"/>
      <c r="BZ977" s="48"/>
      <c r="CA977" s="48"/>
      <c r="CB977" s="48"/>
      <c r="CC977" s="48"/>
      <c r="CD977" s="48"/>
      <c r="CE977" s="48"/>
      <c r="CF977" s="48"/>
      <c r="CG977" s="48"/>
      <c r="CH977" s="48"/>
      <c r="CI977" s="48"/>
      <c r="CJ977" s="48"/>
      <c r="CK977" s="48"/>
      <c r="CL977" s="48"/>
      <c r="CM977" s="48"/>
      <c r="CN977" s="48"/>
      <c r="CO977" s="48"/>
      <c r="CP977" s="48"/>
      <c r="CQ977" s="48"/>
      <c r="CR977" s="48"/>
      <c r="CS977" s="48"/>
      <c r="CT977" s="48"/>
      <c r="CU977" s="48"/>
      <c r="CV977" s="48"/>
      <c r="CW977" s="48"/>
      <c r="CX977" s="48"/>
      <c r="CY977" s="48"/>
      <c r="CZ977" s="48"/>
      <c r="DA977" s="48"/>
      <c r="DB977" s="48"/>
      <c r="DC977" s="48"/>
      <c r="DH977" s="48"/>
      <c r="DI977" s="48"/>
      <c r="DJ977" s="48"/>
      <c r="DL977" s="48"/>
      <c r="DM977" s="48"/>
      <c r="DO977" s="48"/>
      <c r="DQ977" s="48"/>
      <c r="EG977" s="48"/>
      <c r="FQ977" s="255"/>
      <c r="FR977" s="255"/>
      <c r="HR977" s="255"/>
    </row>
    <row r="978" spans="1:226" ht="12.5">
      <c r="A978" s="118"/>
      <c r="B978" s="118"/>
      <c r="C978" s="118"/>
      <c r="D978" s="118"/>
      <c r="E978" s="11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c r="AS978" s="48"/>
      <c r="AT978" s="48"/>
      <c r="AU978" s="48"/>
      <c r="AV978" s="48"/>
      <c r="AW978" s="48"/>
      <c r="AX978" s="48"/>
      <c r="AY978" s="48"/>
      <c r="AZ978" s="48"/>
      <c r="BA978" s="48"/>
      <c r="BB978" s="48"/>
      <c r="BC978" s="48"/>
      <c r="BD978" s="48"/>
      <c r="BE978" s="48"/>
      <c r="BF978" s="48"/>
      <c r="BG978" s="48"/>
      <c r="BH978" s="48"/>
      <c r="BI978" s="48"/>
      <c r="BJ978" s="48"/>
      <c r="BK978" s="48"/>
      <c r="BL978" s="48"/>
      <c r="BM978" s="48"/>
      <c r="BN978" s="48"/>
      <c r="BO978" s="48"/>
      <c r="BP978" s="48"/>
      <c r="BQ978" s="48"/>
      <c r="BR978" s="48"/>
      <c r="BS978" s="48"/>
      <c r="BT978" s="48"/>
      <c r="BU978" s="48"/>
      <c r="BV978" s="48"/>
      <c r="BW978" s="48"/>
      <c r="BX978" s="48"/>
      <c r="BY978" s="48"/>
      <c r="BZ978" s="48"/>
      <c r="CA978" s="48"/>
      <c r="CB978" s="48"/>
      <c r="CC978" s="48"/>
      <c r="CD978" s="48"/>
      <c r="CE978" s="48"/>
      <c r="CF978" s="48"/>
      <c r="CG978" s="48"/>
      <c r="CH978" s="48"/>
      <c r="CI978" s="48"/>
      <c r="CJ978" s="48"/>
      <c r="CK978" s="48"/>
      <c r="CL978" s="48"/>
      <c r="CM978" s="48"/>
      <c r="CN978" s="48"/>
      <c r="CO978" s="48"/>
      <c r="CP978" s="48"/>
      <c r="CQ978" s="48"/>
      <c r="CR978" s="48"/>
      <c r="CS978" s="48"/>
      <c r="CT978" s="48"/>
      <c r="CU978" s="48"/>
      <c r="CV978" s="48"/>
      <c r="CW978" s="48"/>
      <c r="CX978" s="48"/>
      <c r="CY978" s="48"/>
      <c r="CZ978" s="48"/>
      <c r="DA978" s="48"/>
      <c r="DB978" s="48"/>
      <c r="DC978" s="48"/>
      <c r="DH978" s="48"/>
      <c r="DI978" s="48"/>
      <c r="DJ978" s="48"/>
      <c r="DL978" s="48"/>
      <c r="DM978" s="48"/>
      <c r="DO978" s="48"/>
      <c r="DQ978" s="48"/>
      <c r="EG978" s="48"/>
      <c r="FQ978" s="255"/>
      <c r="FR978" s="255"/>
      <c r="HR978" s="255"/>
    </row>
    <row r="979" spans="1:226" ht="12.5">
      <c r="A979" s="118"/>
      <c r="B979" s="118"/>
      <c r="C979" s="118"/>
      <c r="D979" s="118"/>
      <c r="E979" s="11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c r="AS979" s="48"/>
      <c r="AT979" s="48"/>
      <c r="AU979" s="48"/>
      <c r="AV979" s="48"/>
      <c r="AW979" s="48"/>
      <c r="AX979" s="48"/>
      <c r="AY979" s="48"/>
      <c r="AZ979" s="48"/>
      <c r="BA979" s="48"/>
      <c r="BB979" s="48"/>
      <c r="BC979" s="48"/>
      <c r="BD979" s="48"/>
      <c r="BE979" s="48"/>
      <c r="BF979" s="48"/>
      <c r="BG979" s="48"/>
      <c r="BH979" s="48"/>
      <c r="BI979" s="48"/>
      <c r="BJ979" s="48"/>
      <c r="BK979" s="48"/>
      <c r="BL979" s="48"/>
      <c r="BM979" s="48"/>
      <c r="BN979" s="48"/>
      <c r="BO979" s="48"/>
      <c r="BP979" s="48"/>
      <c r="BQ979" s="48"/>
      <c r="BR979" s="48"/>
      <c r="BS979" s="48"/>
      <c r="BT979" s="48"/>
      <c r="BU979" s="48"/>
      <c r="BV979" s="48"/>
      <c r="BW979" s="48"/>
      <c r="BX979" s="48"/>
      <c r="BY979" s="48"/>
      <c r="BZ979" s="48"/>
      <c r="CA979" s="48"/>
      <c r="CB979" s="48"/>
      <c r="CC979" s="48"/>
      <c r="CD979" s="48"/>
      <c r="CE979" s="48"/>
      <c r="CF979" s="48"/>
      <c r="CG979" s="48"/>
      <c r="CH979" s="48"/>
      <c r="CI979" s="48"/>
      <c r="CJ979" s="48"/>
      <c r="CK979" s="48"/>
      <c r="CL979" s="48"/>
      <c r="CM979" s="48"/>
      <c r="CN979" s="48"/>
      <c r="CO979" s="48"/>
      <c r="CP979" s="48"/>
      <c r="CQ979" s="48"/>
      <c r="CR979" s="48"/>
      <c r="CS979" s="48"/>
      <c r="CT979" s="48"/>
      <c r="CU979" s="48"/>
      <c r="CV979" s="48"/>
      <c r="CW979" s="48"/>
      <c r="CX979" s="48"/>
      <c r="CY979" s="48"/>
      <c r="CZ979" s="48"/>
      <c r="DA979" s="48"/>
      <c r="DB979" s="48"/>
      <c r="DC979" s="48"/>
      <c r="DH979" s="48"/>
      <c r="DI979" s="48"/>
      <c r="DJ979" s="48"/>
      <c r="DL979" s="48"/>
      <c r="DM979" s="48"/>
      <c r="DO979" s="48"/>
      <c r="DQ979" s="48"/>
      <c r="EG979" s="48"/>
      <c r="FQ979" s="255"/>
      <c r="FR979" s="255"/>
      <c r="HR979" s="255"/>
    </row>
    <row r="980" spans="1:226" ht="12.5">
      <c r="A980" s="118"/>
      <c r="B980" s="118"/>
      <c r="C980" s="118"/>
      <c r="D980" s="118"/>
      <c r="E980" s="11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c r="AS980" s="48"/>
      <c r="AT980" s="48"/>
      <c r="AU980" s="48"/>
      <c r="AV980" s="48"/>
      <c r="AW980" s="48"/>
      <c r="AX980" s="48"/>
      <c r="AY980" s="48"/>
      <c r="AZ980" s="48"/>
      <c r="BA980" s="48"/>
      <c r="BB980" s="48"/>
      <c r="BC980" s="48"/>
      <c r="BD980" s="48"/>
      <c r="BE980" s="48"/>
      <c r="BF980" s="48"/>
      <c r="BG980" s="48"/>
      <c r="BH980" s="48"/>
      <c r="BI980" s="48"/>
      <c r="BJ980" s="48"/>
      <c r="BK980" s="48"/>
      <c r="BL980" s="48"/>
      <c r="BM980" s="48"/>
      <c r="BN980" s="48"/>
      <c r="BO980" s="48"/>
      <c r="BP980" s="48"/>
      <c r="BQ980" s="48"/>
      <c r="BR980" s="48"/>
      <c r="BS980" s="48"/>
      <c r="BT980" s="48"/>
      <c r="BU980" s="48"/>
      <c r="BV980" s="48"/>
      <c r="BW980" s="48"/>
      <c r="BX980" s="48"/>
      <c r="BY980" s="48"/>
      <c r="BZ980" s="48"/>
      <c r="CA980" s="48"/>
      <c r="CB980" s="48"/>
      <c r="CC980" s="48"/>
      <c r="CD980" s="48"/>
      <c r="CE980" s="48"/>
      <c r="CF980" s="48"/>
      <c r="CG980" s="48"/>
      <c r="CH980" s="48"/>
      <c r="CI980" s="48"/>
      <c r="CJ980" s="48"/>
      <c r="CK980" s="48"/>
      <c r="CL980" s="48"/>
      <c r="CM980" s="48"/>
      <c r="CN980" s="48"/>
      <c r="CO980" s="48"/>
      <c r="CP980" s="48"/>
      <c r="CQ980" s="48"/>
      <c r="CR980" s="48"/>
      <c r="CS980" s="48"/>
      <c r="CT980" s="48"/>
      <c r="CU980" s="48"/>
      <c r="CV980" s="48"/>
      <c r="CW980" s="48"/>
      <c r="CX980" s="48"/>
      <c r="CY980" s="48"/>
      <c r="CZ980" s="48"/>
      <c r="DA980" s="48"/>
      <c r="DB980" s="48"/>
      <c r="DC980" s="48"/>
      <c r="DH980" s="48"/>
      <c r="DI980" s="48"/>
      <c r="DJ980" s="48"/>
      <c r="DL980" s="48"/>
      <c r="DM980" s="48"/>
      <c r="DO980" s="48"/>
      <c r="DQ980" s="48"/>
      <c r="EG980" s="48"/>
      <c r="FQ980" s="255"/>
      <c r="FR980" s="255"/>
      <c r="HR980" s="255"/>
    </row>
    <row r="981" spans="1:226" ht="12.5">
      <c r="A981" s="118"/>
      <c r="B981" s="118"/>
      <c r="C981" s="118"/>
      <c r="D981" s="118"/>
      <c r="E981" s="11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c r="AS981" s="48"/>
      <c r="AT981" s="48"/>
      <c r="AU981" s="48"/>
      <c r="AV981" s="48"/>
      <c r="AW981" s="48"/>
      <c r="AX981" s="48"/>
      <c r="AY981" s="48"/>
      <c r="AZ981" s="48"/>
      <c r="BA981" s="48"/>
      <c r="BB981" s="48"/>
      <c r="BC981" s="48"/>
      <c r="BD981" s="48"/>
      <c r="BE981" s="48"/>
      <c r="BF981" s="48"/>
      <c r="BG981" s="48"/>
      <c r="BH981" s="48"/>
      <c r="BI981" s="48"/>
      <c r="BJ981" s="48"/>
      <c r="BK981" s="48"/>
      <c r="BL981" s="48"/>
      <c r="BM981" s="48"/>
      <c r="BN981" s="48"/>
      <c r="BO981" s="48"/>
      <c r="BP981" s="48"/>
      <c r="BQ981" s="48"/>
      <c r="BR981" s="48"/>
      <c r="BS981" s="48"/>
      <c r="BT981" s="48"/>
      <c r="BU981" s="48"/>
      <c r="BV981" s="48"/>
      <c r="BW981" s="48"/>
      <c r="BX981" s="48"/>
      <c r="BY981" s="48"/>
      <c r="BZ981" s="48"/>
      <c r="CA981" s="48"/>
      <c r="CB981" s="48"/>
      <c r="CC981" s="48"/>
      <c r="CD981" s="48"/>
      <c r="CE981" s="48"/>
      <c r="CF981" s="48"/>
      <c r="CG981" s="48"/>
      <c r="CH981" s="48"/>
      <c r="CI981" s="48"/>
      <c r="CJ981" s="48"/>
      <c r="CK981" s="48"/>
      <c r="CL981" s="48"/>
      <c r="CM981" s="48"/>
      <c r="CN981" s="48"/>
      <c r="CO981" s="48"/>
      <c r="CP981" s="48"/>
      <c r="CQ981" s="48"/>
      <c r="CR981" s="48"/>
      <c r="CS981" s="48"/>
      <c r="CT981" s="48"/>
      <c r="CU981" s="48"/>
      <c r="CV981" s="48"/>
      <c r="CW981" s="48"/>
      <c r="CX981" s="48"/>
      <c r="CY981" s="48"/>
      <c r="CZ981" s="48"/>
      <c r="DA981" s="48"/>
      <c r="DB981" s="48"/>
      <c r="DC981" s="48"/>
      <c r="DH981" s="48"/>
      <c r="DI981" s="48"/>
      <c r="DJ981" s="48"/>
      <c r="DL981" s="48"/>
      <c r="DM981" s="48"/>
      <c r="DO981" s="48"/>
      <c r="DQ981" s="48"/>
      <c r="EG981" s="48"/>
      <c r="FQ981" s="255"/>
      <c r="FR981" s="255"/>
      <c r="HR981" s="255"/>
    </row>
    <row r="982" spans="1:226" ht="12.5">
      <c r="A982" s="118"/>
      <c r="B982" s="118"/>
      <c r="C982" s="118"/>
      <c r="D982" s="118"/>
      <c r="E982" s="11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c r="AS982" s="48"/>
      <c r="AT982" s="48"/>
      <c r="AU982" s="48"/>
      <c r="AV982" s="48"/>
      <c r="AW982" s="48"/>
      <c r="AX982" s="48"/>
      <c r="AY982" s="48"/>
      <c r="AZ982" s="48"/>
      <c r="BA982" s="48"/>
      <c r="BB982" s="48"/>
      <c r="BC982" s="48"/>
      <c r="BD982" s="48"/>
      <c r="BE982" s="48"/>
      <c r="BF982" s="48"/>
      <c r="BG982" s="48"/>
      <c r="BH982" s="48"/>
      <c r="BI982" s="48"/>
      <c r="BJ982" s="48"/>
      <c r="BK982" s="48"/>
      <c r="BL982" s="48"/>
      <c r="BM982" s="48"/>
      <c r="BN982" s="48"/>
      <c r="BO982" s="48"/>
      <c r="BP982" s="48"/>
      <c r="BQ982" s="48"/>
      <c r="BR982" s="48"/>
      <c r="BS982" s="48"/>
      <c r="BT982" s="48"/>
      <c r="BU982" s="48"/>
      <c r="BV982" s="48"/>
      <c r="BW982" s="48"/>
      <c r="BX982" s="48"/>
      <c r="BY982" s="48"/>
      <c r="BZ982" s="48"/>
      <c r="CA982" s="48"/>
      <c r="CB982" s="48"/>
      <c r="CC982" s="48"/>
      <c r="CD982" s="48"/>
      <c r="CE982" s="48"/>
      <c r="CF982" s="48"/>
      <c r="CG982" s="48"/>
      <c r="CH982" s="48"/>
      <c r="CI982" s="48"/>
      <c r="CJ982" s="48"/>
      <c r="CK982" s="48"/>
      <c r="CL982" s="48"/>
      <c r="CM982" s="48"/>
      <c r="CN982" s="48"/>
      <c r="CO982" s="48"/>
      <c r="CP982" s="48"/>
      <c r="CQ982" s="48"/>
      <c r="CR982" s="48"/>
      <c r="CS982" s="48"/>
      <c r="CT982" s="48"/>
      <c r="CU982" s="48"/>
      <c r="CV982" s="48"/>
      <c r="CW982" s="48"/>
      <c r="CX982" s="48"/>
      <c r="CY982" s="48"/>
      <c r="CZ982" s="48"/>
      <c r="DA982" s="48"/>
      <c r="DB982" s="48"/>
      <c r="DC982" s="48"/>
      <c r="DH982" s="48"/>
      <c r="DI982" s="48"/>
      <c r="DJ982" s="48"/>
      <c r="DL982" s="48"/>
      <c r="DM982" s="48"/>
      <c r="DO982" s="48"/>
      <c r="DQ982" s="48"/>
      <c r="EG982" s="48"/>
      <c r="FQ982" s="255"/>
      <c r="FR982" s="255"/>
      <c r="HR982" s="255"/>
    </row>
    <row r="983" spans="1:226" ht="12.5">
      <c r="A983" s="118"/>
      <c r="B983" s="118"/>
      <c r="C983" s="118"/>
      <c r="D983" s="118"/>
      <c r="E983" s="11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c r="AS983" s="48"/>
      <c r="AT983" s="48"/>
      <c r="AU983" s="48"/>
      <c r="AV983" s="48"/>
      <c r="AW983" s="48"/>
      <c r="AX983" s="48"/>
      <c r="AY983" s="48"/>
      <c r="AZ983" s="48"/>
      <c r="BA983" s="48"/>
      <c r="BB983" s="48"/>
      <c r="BC983" s="48"/>
      <c r="BD983" s="48"/>
      <c r="BE983" s="48"/>
      <c r="BF983" s="48"/>
      <c r="BG983" s="48"/>
      <c r="BH983" s="48"/>
      <c r="BI983" s="48"/>
      <c r="BJ983" s="48"/>
      <c r="BK983" s="48"/>
      <c r="BL983" s="48"/>
      <c r="BM983" s="48"/>
      <c r="BN983" s="48"/>
      <c r="BO983" s="48"/>
      <c r="BP983" s="48"/>
      <c r="BQ983" s="48"/>
      <c r="BR983" s="48"/>
      <c r="BS983" s="48"/>
      <c r="BT983" s="48"/>
      <c r="BU983" s="48"/>
      <c r="BV983" s="48"/>
      <c r="BW983" s="48"/>
      <c r="BX983" s="48"/>
      <c r="BY983" s="48"/>
      <c r="BZ983" s="48"/>
      <c r="CA983" s="48"/>
      <c r="CB983" s="48"/>
      <c r="CC983" s="48"/>
      <c r="CD983" s="48"/>
      <c r="CE983" s="48"/>
      <c r="CF983" s="48"/>
      <c r="CG983" s="48"/>
      <c r="CH983" s="48"/>
      <c r="CI983" s="48"/>
      <c r="CJ983" s="48"/>
      <c r="CK983" s="48"/>
      <c r="CL983" s="48"/>
      <c r="CM983" s="48"/>
      <c r="CN983" s="48"/>
      <c r="CO983" s="48"/>
      <c r="CP983" s="48"/>
      <c r="CQ983" s="48"/>
      <c r="CR983" s="48"/>
      <c r="CS983" s="48"/>
      <c r="CT983" s="48"/>
      <c r="CU983" s="48"/>
      <c r="CV983" s="48"/>
      <c r="CW983" s="48"/>
      <c r="CX983" s="48"/>
      <c r="CY983" s="48"/>
      <c r="CZ983" s="48"/>
      <c r="DA983" s="48"/>
      <c r="DB983" s="48"/>
      <c r="DC983" s="48"/>
      <c r="DH983" s="48"/>
      <c r="DI983" s="48"/>
      <c r="DJ983" s="48"/>
      <c r="DL983" s="48"/>
      <c r="DM983" s="48"/>
      <c r="DO983" s="48"/>
      <c r="DQ983" s="48"/>
      <c r="EG983" s="48"/>
      <c r="FQ983" s="255"/>
      <c r="FR983" s="255"/>
      <c r="HR983" s="255"/>
    </row>
    <row r="984" spans="1:226" ht="12.5">
      <c r="A984" s="118"/>
      <c r="B984" s="118"/>
      <c r="C984" s="118"/>
      <c r="D984" s="118"/>
      <c r="E984" s="11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c r="AS984" s="48"/>
      <c r="AT984" s="48"/>
      <c r="AU984" s="48"/>
      <c r="AV984" s="48"/>
      <c r="AW984" s="48"/>
      <c r="AX984" s="48"/>
      <c r="AY984" s="48"/>
      <c r="AZ984" s="48"/>
      <c r="BA984" s="48"/>
      <c r="BB984" s="48"/>
      <c r="BC984" s="48"/>
      <c r="BD984" s="48"/>
      <c r="BE984" s="48"/>
      <c r="BF984" s="48"/>
      <c r="BG984" s="48"/>
      <c r="BH984" s="48"/>
      <c r="BI984" s="48"/>
      <c r="BJ984" s="48"/>
      <c r="BK984" s="48"/>
      <c r="BL984" s="48"/>
      <c r="BM984" s="48"/>
      <c r="BN984" s="48"/>
      <c r="BO984" s="48"/>
      <c r="BP984" s="48"/>
      <c r="BQ984" s="48"/>
      <c r="BR984" s="48"/>
      <c r="BS984" s="48"/>
      <c r="BT984" s="48"/>
      <c r="BU984" s="48"/>
      <c r="BV984" s="48"/>
      <c r="BW984" s="48"/>
      <c r="BX984" s="48"/>
      <c r="BY984" s="48"/>
      <c r="BZ984" s="48"/>
      <c r="CA984" s="48"/>
      <c r="CB984" s="48"/>
      <c r="CC984" s="48"/>
      <c r="CD984" s="48"/>
      <c r="CE984" s="48"/>
      <c r="CF984" s="48"/>
      <c r="CG984" s="48"/>
      <c r="CH984" s="48"/>
      <c r="CI984" s="48"/>
      <c r="CJ984" s="48"/>
      <c r="CK984" s="48"/>
      <c r="CL984" s="48"/>
      <c r="CM984" s="48"/>
      <c r="CN984" s="48"/>
      <c r="CO984" s="48"/>
      <c r="CP984" s="48"/>
      <c r="CQ984" s="48"/>
      <c r="CR984" s="48"/>
      <c r="CS984" s="48"/>
      <c r="CT984" s="48"/>
      <c r="CU984" s="48"/>
      <c r="CV984" s="48"/>
      <c r="CW984" s="48"/>
      <c r="CX984" s="48"/>
      <c r="CY984" s="48"/>
      <c r="CZ984" s="48"/>
      <c r="DA984" s="48"/>
      <c r="DB984" s="48"/>
      <c r="DC984" s="48"/>
      <c r="DH984" s="48"/>
      <c r="DI984" s="48"/>
      <c r="DJ984" s="48"/>
      <c r="DL984" s="48"/>
      <c r="DM984" s="48"/>
      <c r="DO984" s="48"/>
      <c r="DQ984" s="48"/>
      <c r="EG984" s="48"/>
      <c r="FQ984" s="255"/>
      <c r="FR984" s="255"/>
      <c r="HR984" s="255"/>
    </row>
    <row r="985" spans="1:226" ht="12.5">
      <c r="A985" s="118"/>
      <c r="B985" s="118"/>
      <c r="C985" s="118"/>
      <c r="D985" s="118"/>
      <c r="E985" s="11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c r="AS985" s="48"/>
      <c r="AT985" s="48"/>
      <c r="AU985" s="48"/>
      <c r="AV985" s="48"/>
      <c r="AW985" s="48"/>
      <c r="AX985" s="48"/>
      <c r="AY985" s="48"/>
      <c r="AZ985" s="48"/>
      <c r="BA985" s="48"/>
      <c r="BB985" s="48"/>
      <c r="BC985" s="48"/>
      <c r="BD985" s="48"/>
      <c r="BE985" s="48"/>
      <c r="BF985" s="48"/>
      <c r="BG985" s="48"/>
      <c r="BH985" s="48"/>
      <c r="BI985" s="48"/>
      <c r="BJ985" s="48"/>
      <c r="BK985" s="48"/>
      <c r="BL985" s="48"/>
      <c r="BM985" s="48"/>
      <c r="BN985" s="48"/>
      <c r="BO985" s="48"/>
      <c r="BP985" s="48"/>
      <c r="BQ985" s="48"/>
      <c r="BR985" s="48"/>
      <c r="BS985" s="48"/>
      <c r="BT985" s="48"/>
      <c r="BU985" s="48"/>
      <c r="BV985" s="48"/>
      <c r="BW985" s="48"/>
      <c r="BX985" s="48"/>
      <c r="BY985" s="48"/>
      <c r="BZ985" s="48"/>
      <c r="CA985" s="48"/>
      <c r="CB985" s="48"/>
      <c r="CC985" s="48"/>
      <c r="CD985" s="48"/>
      <c r="CE985" s="48"/>
      <c r="CF985" s="48"/>
      <c r="CG985" s="48"/>
      <c r="CH985" s="48"/>
      <c r="CI985" s="48"/>
      <c r="CJ985" s="48"/>
      <c r="CK985" s="48"/>
      <c r="CL985" s="48"/>
      <c r="CM985" s="48"/>
      <c r="CN985" s="48"/>
      <c r="CO985" s="48"/>
      <c r="CP985" s="48"/>
      <c r="CQ985" s="48"/>
      <c r="CR985" s="48"/>
      <c r="CS985" s="48"/>
      <c r="CT985" s="48"/>
      <c r="CU985" s="48"/>
      <c r="CV985" s="48"/>
      <c r="CW985" s="48"/>
      <c r="CX985" s="48"/>
      <c r="CY985" s="48"/>
      <c r="CZ985" s="48"/>
      <c r="DA985" s="48"/>
      <c r="DB985" s="48"/>
      <c r="DC985" s="48"/>
      <c r="DH985" s="48"/>
      <c r="DI985" s="48"/>
      <c r="DJ985" s="48"/>
      <c r="DL985" s="48"/>
      <c r="DM985" s="48"/>
      <c r="DO985" s="48"/>
      <c r="DQ985" s="48"/>
      <c r="EG985" s="48"/>
      <c r="FQ985" s="255"/>
      <c r="FR985" s="255"/>
      <c r="HR985" s="255"/>
    </row>
    <row r="986" spans="1:226" ht="12.5">
      <c r="A986" s="118"/>
      <c r="B986" s="118"/>
      <c r="C986" s="118"/>
      <c r="D986" s="118"/>
      <c r="E986" s="11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c r="AS986" s="48"/>
      <c r="AT986" s="48"/>
      <c r="AU986" s="48"/>
      <c r="AV986" s="48"/>
      <c r="AW986" s="48"/>
      <c r="AX986" s="48"/>
      <c r="AY986" s="48"/>
      <c r="AZ986" s="48"/>
      <c r="BA986" s="48"/>
      <c r="BB986" s="48"/>
      <c r="BC986" s="48"/>
      <c r="BD986" s="48"/>
      <c r="BE986" s="48"/>
      <c r="BF986" s="48"/>
      <c r="BG986" s="48"/>
      <c r="BH986" s="48"/>
      <c r="BI986" s="48"/>
      <c r="BJ986" s="48"/>
      <c r="BK986" s="48"/>
      <c r="BL986" s="48"/>
      <c r="BM986" s="48"/>
      <c r="BN986" s="48"/>
      <c r="BO986" s="48"/>
      <c r="BP986" s="48"/>
      <c r="BQ986" s="48"/>
      <c r="BR986" s="48"/>
      <c r="BS986" s="48"/>
      <c r="BT986" s="48"/>
      <c r="BU986" s="48"/>
      <c r="BV986" s="48"/>
      <c r="BW986" s="48"/>
      <c r="BX986" s="48"/>
      <c r="BY986" s="48"/>
      <c r="BZ986" s="48"/>
      <c r="CA986" s="48"/>
      <c r="CB986" s="48"/>
      <c r="CC986" s="48"/>
      <c r="CD986" s="48"/>
      <c r="CE986" s="48"/>
      <c r="CF986" s="48"/>
      <c r="CG986" s="48"/>
      <c r="CH986" s="48"/>
      <c r="CI986" s="48"/>
      <c r="CJ986" s="48"/>
      <c r="CK986" s="48"/>
      <c r="CL986" s="48"/>
      <c r="CM986" s="48"/>
      <c r="CN986" s="48"/>
      <c r="CO986" s="48"/>
      <c r="CP986" s="48"/>
      <c r="CQ986" s="48"/>
      <c r="CR986" s="48"/>
      <c r="CS986" s="48"/>
      <c r="CT986" s="48"/>
      <c r="CU986" s="48"/>
      <c r="CV986" s="48"/>
      <c r="CW986" s="48"/>
      <c r="CX986" s="48"/>
      <c r="CY986" s="48"/>
      <c r="CZ986" s="48"/>
      <c r="DA986" s="48"/>
      <c r="DB986" s="48"/>
      <c r="DC986" s="48"/>
      <c r="DH986" s="48"/>
      <c r="DI986" s="48"/>
      <c r="DJ986" s="48"/>
      <c r="DL986" s="48"/>
      <c r="DM986" s="48"/>
      <c r="DO986" s="48"/>
      <c r="DQ986" s="48"/>
      <c r="EG986" s="48"/>
      <c r="FQ986" s="255"/>
      <c r="FR986" s="255"/>
      <c r="HR986" s="255"/>
    </row>
    <row r="987" spans="1:226" ht="12.5">
      <c r="A987" s="118"/>
      <c r="B987" s="118"/>
      <c r="C987" s="118"/>
      <c r="D987" s="118"/>
      <c r="E987" s="11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c r="AS987" s="48"/>
      <c r="AT987" s="48"/>
      <c r="AU987" s="48"/>
      <c r="AV987" s="48"/>
      <c r="AW987" s="48"/>
      <c r="AX987" s="48"/>
      <c r="AY987" s="48"/>
      <c r="AZ987" s="48"/>
      <c r="BA987" s="48"/>
      <c r="BB987" s="48"/>
      <c r="BC987" s="48"/>
      <c r="BD987" s="48"/>
      <c r="BE987" s="48"/>
      <c r="BF987" s="48"/>
      <c r="BG987" s="48"/>
      <c r="BH987" s="48"/>
      <c r="BI987" s="48"/>
      <c r="BJ987" s="48"/>
      <c r="BK987" s="48"/>
      <c r="BL987" s="48"/>
      <c r="BM987" s="48"/>
      <c r="BN987" s="48"/>
      <c r="BO987" s="48"/>
      <c r="BP987" s="48"/>
      <c r="BQ987" s="48"/>
      <c r="BR987" s="48"/>
      <c r="BS987" s="48"/>
      <c r="BT987" s="48"/>
      <c r="BU987" s="48"/>
      <c r="BV987" s="48"/>
      <c r="BW987" s="48"/>
      <c r="BX987" s="48"/>
      <c r="BY987" s="48"/>
      <c r="BZ987" s="48"/>
      <c r="CA987" s="48"/>
      <c r="CB987" s="48"/>
      <c r="CC987" s="48"/>
      <c r="CD987" s="48"/>
      <c r="CE987" s="48"/>
      <c r="CF987" s="48"/>
      <c r="CG987" s="48"/>
      <c r="CH987" s="48"/>
      <c r="CI987" s="48"/>
      <c r="CJ987" s="48"/>
      <c r="CK987" s="48"/>
      <c r="CL987" s="48"/>
      <c r="CM987" s="48"/>
      <c r="CN987" s="48"/>
      <c r="CO987" s="48"/>
      <c r="CP987" s="48"/>
      <c r="CQ987" s="48"/>
      <c r="CR987" s="48"/>
      <c r="CS987" s="48"/>
      <c r="CT987" s="48"/>
      <c r="CU987" s="48"/>
      <c r="CV987" s="48"/>
      <c r="CW987" s="48"/>
      <c r="CX987" s="48"/>
      <c r="CY987" s="48"/>
      <c r="CZ987" s="48"/>
      <c r="DA987" s="48"/>
      <c r="DB987" s="48"/>
      <c r="DC987" s="48"/>
      <c r="DH987" s="48"/>
      <c r="DI987" s="48"/>
      <c r="DJ987" s="48"/>
      <c r="DL987" s="48"/>
      <c r="DM987" s="48"/>
      <c r="DO987" s="48"/>
      <c r="DQ987" s="48"/>
      <c r="EG987" s="48"/>
      <c r="FQ987" s="255"/>
      <c r="FR987" s="255"/>
      <c r="HR987" s="255"/>
    </row>
    <row r="988" spans="1:226" ht="12.5">
      <c r="A988" s="118"/>
      <c r="B988" s="118"/>
      <c r="C988" s="118"/>
      <c r="D988" s="118"/>
      <c r="E988" s="11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c r="AS988" s="48"/>
      <c r="AT988" s="48"/>
      <c r="AU988" s="48"/>
      <c r="AV988" s="48"/>
      <c r="AW988" s="48"/>
      <c r="AX988" s="48"/>
      <c r="AY988" s="48"/>
      <c r="AZ988" s="48"/>
      <c r="BA988" s="48"/>
      <c r="BB988" s="48"/>
      <c r="BC988" s="48"/>
      <c r="BD988" s="48"/>
      <c r="BE988" s="48"/>
      <c r="BF988" s="48"/>
      <c r="BG988" s="48"/>
      <c r="BH988" s="48"/>
      <c r="BI988" s="48"/>
      <c r="BJ988" s="48"/>
      <c r="BK988" s="48"/>
      <c r="BL988" s="48"/>
      <c r="BM988" s="48"/>
      <c r="BN988" s="48"/>
      <c r="BO988" s="48"/>
      <c r="BP988" s="48"/>
      <c r="BQ988" s="48"/>
      <c r="BR988" s="48"/>
      <c r="BS988" s="48"/>
      <c r="BT988" s="48"/>
      <c r="BU988" s="48"/>
      <c r="BV988" s="48"/>
      <c r="BW988" s="48"/>
      <c r="BX988" s="48"/>
      <c r="BY988" s="48"/>
      <c r="BZ988" s="48"/>
      <c r="CA988" s="48"/>
      <c r="CB988" s="48"/>
      <c r="CC988" s="48"/>
      <c r="CD988" s="48"/>
      <c r="CE988" s="48"/>
      <c r="CF988" s="48"/>
      <c r="CG988" s="48"/>
      <c r="CH988" s="48"/>
      <c r="CI988" s="48"/>
      <c r="CJ988" s="48"/>
      <c r="CK988" s="48"/>
      <c r="CL988" s="48"/>
      <c r="CM988" s="48"/>
      <c r="CN988" s="48"/>
      <c r="CO988" s="48"/>
      <c r="CP988" s="48"/>
      <c r="CQ988" s="48"/>
      <c r="CR988" s="48"/>
      <c r="CS988" s="48"/>
      <c r="CT988" s="48"/>
      <c r="CU988" s="48"/>
      <c r="CV988" s="48"/>
      <c r="CW988" s="48"/>
      <c r="CX988" s="48"/>
      <c r="CY988" s="48"/>
      <c r="CZ988" s="48"/>
      <c r="DA988" s="48"/>
      <c r="DB988" s="48"/>
      <c r="DC988" s="48"/>
      <c r="DH988" s="48"/>
      <c r="DI988" s="48"/>
      <c r="DJ988" s="48"/>
      <c r="DL988" s="48"/>
      <c r="DM988" s="48"/>
      <c r="DO988" s="48"/>
      <c r="DQ988" s="48"/>
      <c r="EG988" s="48"/>
      <c r="FQ988" s="255"/>
      <c r="FR988" s="255"/>
      <c r="HR988" s="255"/>
    </row>
    <row r="989" spans="1:226" ht="12.5">
      <c r="A989" s="118"/>
      <c r="B989" s="118"/>
      <c r="C989" s="118"/>
      <c r="D989" s="118"/>
      <c r="E989" s="11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c r="AS989" s="48"/>
      <c r="AT989" s="48"/>
      <c r="AU989" s="48"/>
      <c r="AV989" s="48"/>
      <c r="AW989" s="48"/>
      <c r="AX989" s="48"/>
      <c r="AY989" s="48"/>
      <c r="AZ989" s="48"/>
      <c r="BA989" s="48"/>
      <c r="BB989" s="48"/>
      <c r="BC989" s="48"/>
      <c r="BD989" s="48"/>
      <c r="BE989" s="48"/>
      <c r="BF989" s="48"/>
      <c r="BG989" s="48"/>
      <c r="BH989" s="48"/>
      <c r="BI989" s="48"/>
      <c r="BJ989" s="48"/>
      <c r="BK989" s="48"/>
      <c r="BL989" s="48"/>
      <c r="BM989" s="48"/>
      <c r="BN989" s="48"/>
      <c r="BO989" s="48"/>
      <c r="BP989" s="48"/>
      <c r="BQ989" s="48"/>
      <c r="BR989" s="48"/>
      <c r="BS989" s="48"/>
      <c r="BT989" s="48"/>
      <c r="BU989" s="48"/>
      <c r="BV989" s="48"/>
      <c r="BW989" s="48"/>
      <c r="BX989" s="48"/>
      <c r="BY989" s="48"/>
      <c r="BZ989" s="48"/>
      <c r="CA989" s="48"/>
      <c r="CB989" s="48"/>
      <c r="CC989" s="48"/>
      <c r="CD989" s="48"/>
      <c r="CE989" s="48"/>
      <c r="CF989" s="48"/>
      <c r="CG989" s="48"/>
      <c r="CH989" s="48"/>
      <c r="CI989" s="48"/>
      <c r="CJ989" s="48"/>
      <c r="CK989" s="48"/>
      <c r="CL989" s="48"/>
      <c r="CM989" s="48"/>
      <c r="CN989" s="48"/>
      <c r="CO989" s="48"/>
      <c r="CP989" s="48"/>
      <c r="CQ989" s="48"/>
      <c r="CR989" s="48"/>
      <c r="CS989" s="48"/>
      <c r="CT989" s="48"/>
      <c r="CU989" s="48"/>
      <c r="CV989" s="48"/>
      <c r="CW989" s="48"/>
      <c r="CX989" s="48"/>
      <c r="CY989" s="48"/>
      <c r="CZ989" s="48"/>
      <c r="DA989" s="48"/>
      <c r="DB989" s="48"/>
      <c r="DC989" s="48"/>
      <c r="DH989" s="48"/>
      <c r="DI989" s="48"/>
      <c r="DJ989" s="48"/>
      <c r="DL989" s="48"/>
      <c r="DM989" s="48"/>
      <c r="DO989" s="48"/>
      <c r="DQ989" s="48"/>
      <c r="EG989" s="48"/>
      <c r="FQ989" s="255"/>
      <c r="FR989" s="255"/>
      <c r="HR989" s="255"/>
    </row>
    <row r="990" spans="1:226" ht="12.5">
      <c r="A990" s="118"/>
      <c r="B990" s="118"/>
      <c r="C990" s="118"/>
      <c r="D990" s="118"/>
      <c r="E990" s="11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c r="AS990" s="48"/>
      <c r="AT990" s="48"/>
      <c r="AU990" s="48"/>
      <c r="AV990" s="48"/>
      <c r="AW990" s="48"/>
      <c r="AX990" s="48"/>
      <c r="AY990" s="48"/>
      <c r="AZ990" s="48"/>
      <c r="BA990" s="48"/>
      <c r="BB990" s="48"/>
      <c r="BC990" s="48"/>
      <c r="BD990" s="48"/>
      <c r="BE990" s="48"/>
      <c r="BF990" s="48"/>
      <c r="BG990" s="48"/>
      <c r="BH990" s="48"/>
      <c r="BI990" s="48"/>
      <c r="BJ990" s="48"/>
      <c r="BK990" s="48"/>
      <c r="BL990" s="48"/>
      <c r="BM990" s="48"/>
      <c r="BN990" s="48"/>
      <c r="BO990" s="48"/>
      <c r="BP990" s="48"/>
      <c r="BQ990" s="48"/>
      <c r="BR990" s="48"/>
      <c r="BS990" s="48"/>
      <c r="BT990" s="48"/>
      <c r="BU990" s="48"/>
      <c r="BV990" s="48"/>
      <c r="BW990" s="48"/>
      <c r="BX990" s="48"/>
      <c r="BY990" s="48"/>
      <c r="BZ990" s="48"/>
      <c r="CA990" s="48"/>
      <c r="CB990" s="48"/>
      <c r="CC990" s="48"/>
      <c r="CD990" s="48"/>
      <c r="CE990" s="48"/>
      <c r="CF990" s="48"/>
      <c r="CG990" s="48"/>
      <c r="CH990" s="48"/>
      <c r="CI990" s="48"/>
      <c r="CJ990" s="48"/>
      <c r="CK990" s="48"/>
      <c r="CL990" s="48"/>
      <c r="CM990" s="48"/>
      <c r="CN990" s="48"/>
      <c r="CO990" s="48"/>
      <c r="CP990" s="48"/>
      <c r="CQ990" s="48"/>
      <c r="CR990" s="48"/>
      <c r="CS990" s="48"/>
      <c r="CT990" s="48"/>
      <c r="CU990" s="48"/>
      <c r="CV990" s="48"/>
      <c r="CW990" s="48"/>
      <c r="CX990" s="48"/>
      <c r="CY990" s="48"/>
      <c r="CZ990" s="48"/>
      <c r="DA990" s="48"/>
      <c r="DB990" s="48"/>
      <c r="DC990" s="48"/>
      <c r="DH990" s="48"/>
      <c r="DI990" s="48"/>
      <c r="DJ990" s="48"/>
      <c r="DL990" s="48"/>
      <c r="DM990" s="48"/>
      <c r="DO990" s="48"/>
      <c r="DQ990" s="48"/>
      <c r="EG990" s="48"/>
      <c r="FQ990" s="255"/>
      <c r="FR990" s="255"/>
      <c r="HR990" s="255"/>
    </row>
    <row r="991" spans="1:226" ht="12.5">
      <c r="A991" s="118"/>
      <c r="B991" s="118"/>
      <c r="C991" s="118"/>
      <c r="D991" s="118"/>
      <c r="E991" s="11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c r="CI991" s="48"/>
      <c r="CJ991" s="48"/>
      <c r="CK991" s="48"/>
      <c r="CL991" s="48"/>
      <c r="CM991" s="48"/>
      <c r="CN991" s="48"/>
      <c r="CO991" s="48"/>
      <c r="CP991" s="48"/>
      <c r="CQ991" s="48"/>
      <c r="CR991" s="48"/>
      <c r="CS991" s="48"/>
      <c r="CT991" s="48"/>
      <c r="CU991" s="48"/>
      <c r="CV991" s="48"/>
      <c r="CW991" s="48"/>
      <c r="CX991" s="48"/>
      <c r="CY991" s="48"/>
      <c r="CZ991" s="48"/>
      <c r="DA991" s="48"/>
      <c r="DB991" s="48"/>
      <c r="DC991" s="48"/>
      <c r="DH991" s="48"/>
      <c r="DI991" s="48"/>
      <c r="DJ991" s="48"/>
      <c r="DL991" s="48"/>
      <c r="DM991" s="48"/>
      <c r="DO991" s="48"/>
      <c r="DQ991" s="48"/>
      <c r="EG991" s="48"/>
      <c r="FQ991" s="255"/>
      <c r="FR991" s="255"/>
      <c r="HR991" s="255"/>
    </row>
    <row r="992" spans="1:226" ht="12.5">
      <c r="A992" s="118"/>
      <c r="B992" s="118"/>
      <c r="C992" s="118"/>
      <c r="D992" s="118"/>
      <c r="E992" s="11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c r="AS992" s="48"/>
      <c r="AT992" s="48"/>
      <c r="AU992" s="48"/>
      <c r="AV992" s="48"/>
      <c r="AW992" s="48"/>
      <c r="AX992" s="48"/>
      <c r="AY992" s="48"/>
      <c r="AZ992" s="48"/>
      <c r="BA992" s="48"/>
      <c r="BB992" s="48"/>
      <c r="BC992" s="48"/>
      <c r="BD992" s="48"/>
      <c r="BE992" s="48"/>
      <c r="BF992" s="48"/>
      <c r="BG992" s="48"/>
      <c r="BH992" s="48"/>
      <c r="BI992" s="48"/>
      <c r="BJ992" s="48"/>
      <c r="BK992" s="48"/>
      <c r="BL992" s="48"/>
      <c r="BM992" s="48"/>
      <c r="BN992" s="48"/>
      <c r="BO992" s="48"/>
      <c r="BP992" s="48"/>
      <c r="BQ992" s="48"/>
      <c r="BR992" s="48"/>
      <c r="BS992" s="48"/>
      <c r="BT992" s="48"/>
      <c r="BU992" s="48"/>
      <c r="BV992" s="48"/>
      <c r="BW992" s="48"/>
      <c r="BX992" s="48"/>
      <c r="BY992" s="48"/>
      <c r="BZ992" s="48"/>
      <c r="CA992" s="48"/>
      <c r="CB992" s="48"/>
      <c r="CC992" s="48"/>
      <c r="CD992" s="48"/>
      <c r="CE992" s="48"/>
      <c r="CF992" s="48"/>
      <c r="CG992" s="48"/>
      <c r="CH992" s="48"/>
      <c r="CI992" s="48"/>
      <c r="CJ992" s="48"/>
      <c r="CK992" s="48"/>
      <c r="CL992" s="48"/>
      <c r="CM992" s="48"/>
      <c r="CN992" s="48"/>
      <c r="CO992" s="48"/>
      <c r="CP992" s="48"/>
      <c r="CQ992" s="48"/>
      <c r="CR992" s="48"/>
      <c r="CS992" s="48"/>
      <c r="CT992" s="48"/>
      <c r="CU992" s="48"/>
      <c r="CV992" s="48"/>
      <c r="CW992" s="48"/>
      <c r="CX992" s="48"/>
      <c r="CY992" s="48"/>
      <c r="CZ992" s="48"/>
      <c r="DA992" s="48"/>
      <c r="DB992" s="48"/>
      <c r="DC992" s="48"/>
      <c r="DH992" s="48"/>
      <c r="DI992" s="48"/>
      <c r="DJ992" s="48"/>
      <c r="DL992" s="48"/>
      <c r="DM992" s="48"/>
      <c r="DO992" s="48"/>
      <c r="DQ992" s="48"/>
      <c r="EG992" s="48"/>
      <c r="FQ992" s="255"/>
      <c r="FR992" s="255"/>
      <c r="HR992" s="255"/>
    </row>
    <row r="993" spans="1:226" ht="12.5">
      <c r="A993" s="118"/>
      <c r="B993" s="118"/>
      <c r="C993" s="118"/>
      <c r="D993" s="118"/>
      <c r="E993" s="11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c r="AS993" s="48"/>
      <c r="AT993" s="48"/>
      <c r="AU993" s="48"/>
      <c r="AV993" s="48"/>
      <c r="AW993" s="48"/>
      <c r="AX993" s="48"/>
      <c r="AY993" s="48"/>
      <c r="AZ993" s="48"/>
      <c r="BA993" s="48"/>
      <c r="BB993" s="48"/>
      <c r="BC993" s="48"/>
      <c r="BD993" s="48"/>
      <c r="BE993" s="48"/>
      <c r="BF993" s="48"/>
      <c r="BG993" s="48"/>
      <c r="BH993" s="48"/>
      <c r="BI993" s="48"/>
      <c r="BJ993" s="48"/>
      <c r="BK993" s="48"/>
      <c r="BL993" s="48"/>
      <c r="BM993" s="48"/>
      <c r="BN993" s="48"/>
      <c r="BO993" s="48"/>
      <c r="BP993" s="48"/>
      <c r="BQ993" s="48"/>
      <c r="BR993" s="48"/>
      <c r="BS993" s="48"/>
      <c r="BT993" s="48"/>
      <c r="BU993" s="48"/>
      <c r="BV993" s="48"/>
      <c r="BW993" s="48"/>
      <c r="BX993" s="48"/>
      <c r="BY993" s="48"/>
      <c r="BZ993" s="48"/>
      <c r="CA993" s="48"/>
      <c r="CB993" s="48"/>
      <c r="CC993" s="48"/>
      <c r="CD993" s="48"/>
      <c r="CE993" s="48"/>
      <c r="CF993" s="48"/>
      <c r="CG993" s="48"/>
      <c r="CH993" s="48"/>
      <c r="CI993" s="48"/>
      <c r="CJ993" s="48"/>
      <c r="CK993" s="48"/>
      <c r="CL993" s="48"/>
      <c r="CM993" s="48"/>
      <c r="CN993" s="48"/>
      <c r="CO993" s="48"/>
      <c r="CP993" s="48"/>
      <c r="CQ993" s="48"/>
      <c r="CR993" s="48"/>
      <c r="CS993" s="48"/>
      <c r="CT993" s="48"/>
      <c r="CU993" s="48"/>
      <c r="CV993" s="48"/>
      <c r="CW993" s="48"/>
      <c r="CX993" s="48"/>
      <c r="CY993" s="48"/>
      <c r="CZ993" s="48"/>
      <c r="DA993" s="48"/>
      <c r="DB993" s="48"/>
      <c r="DC993" s="48"/>
      <c r="DH993" s="48"/>
      <c r="DI993" s="48"/>
      <c r="DJ993" s="48"/>
      <c r="DL993" s="48"/>
      <c r="DM993" s="48"/>
      <c r="DO993" s="48"/>
      <c r="DQ993" s="48"/>
      <c r="EG993" s="48"/>
      <c r="FQ993" s="255"/>
      <c r="FR993" s="255"/>
      <c r="HR993" s="255"/>
    </row>
    <row r="994" spans="1:226" ht="12.5">
      <c r="A994" s="118"/>
      <c r="B994" s="118"/>
      <c r="C994" s="118"/>
      <c r="D994" s="118"/>
      <c r="E994" s="11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c r="AS994" s="48"/>
      <c r="AT994" s="48"/>
      <c r="AU994" s="48"/>
      <c r="AV994" s="48"/>
      <c r="AW994" s="48"/>
      <c r="AX994" s="48"/>
      <c r="AY994" s="48"/>
      <c r="AZ994" s="48"/>
      <c r="BA994" s="48"/>
      <c r="BB994" s="48"/>
      <c r="BC994" s="48"/>
      <c r="BD994" s="48"/>
      <c r="BE994" s="48"/>
      <c r="BF994" s="48"/>
      <c r="BG994" s="48"/>
      <c r="BH994" s="48"/>
      <c r="BI994" s="48"/>
      <c r="BJ994" s="48"/>
      <c r="BK994" s="48"/>
      <c r="BL994" s="48"/>
      <c r="BM994" s="48"/>
      <c r="BN994" s="48"/>
      <c r="BO994" s="48"/>
      <c r="BP994" s="48"/>
      <c r="BQ994" s="48"/>
      <c r="BR994" s="48"/>
      <c r="BS994" s="48"/>
      <c r="BT994" s="48"/>
      <c r="BU994" s="48"/>
      <c r="BV994" s="48"/>
      <c r="BW994" s="48"/>
      <c r="BX994" s="48"/>
      <c r="BY994" s="48"/>
      <c r="BZ994" s="48"/>
      <c r="CA994" s="48"/>
      <c r="CB994" s="48"/>
      <c r="CC994" s="48"/>
      <c r="CD994" s="48"/>
      <c r="CE994" s="48"/>
      <c r="CF994" s="48"/>
      <c r="CG994" s="48"/>
      <c r="CH994" s="48"/>
      <c r="CI994" s="48"/>
      <c r="CJ994" s="48"/>
      <c r="CK994" s="48"/>
      <c r="CL994" s="48"/>
      <c r="CM994" s="48"/>
      <c r="CN994" s="48"/>
      <c r="CO994" s="48"/>
      <c r="CP994" s="48"/>
      <c r="CQ994" s="48"/>
      <c r="CR994" s="48"/>
      <c r="CS994" s="48"/>
      <c r="CT994" s="48"/>
      <c r="CU994" s="48"/>
      <c r="CV994" s="48"/>
      <c r="CW994" s="48"/>
      <c r="CX994" s="48"/>
      <c r="CY994" s="48"/>
      <c r="CZ994" s="48"/>
      <c r="DA994" s="48"/>
      <c r="DB994" s="48"/>
      <c r="DC994" s="48"/>
      <c r="DH994" s="48"/>
      <c r="DI994" s="48"/>
      <c r="DJ994" s="48"/>
      <c r="DL994" s="48"/>
      <c r="DM994" s="48"/>
      <c r="DO994" s="48"/>
      <c r="DQ994" s="48"/>
      <c r="EG994" s="48"/>
      <c r="FQ994" s="255"/>
      <c r="FR994" s="255"/>
      <c r="HR994" s="255"/>
    </row>
    <row r="995" spans="1:226" ht="12.5">
      <c r="A995" s="118"/>
      <c r="B995" s="118"/>
      <c r="C995" s="118"/>
      <c r="D995" s="118"/>
      <c r="E995" s="11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c r="AS995" s="48"/>
      <c r="AT995" s="48"/>
      <c r="AU995" s="48"/>
      <c r="AV995" s="48"/>
      <c r="AW995" s="48"/>
      <c r="AX995" s="48"/>
      <c r="AY995" s="48"/>
      <c r="AZ995" s="48"/>
      <c r="BA995" s="48"/>
      <c r="BB995" s="48"/>
      <c r="BC995" s="48"/>
      <c r="BD995" s="48"/>
      <c r="BE995" s="48"/>
      <c r="BF995" s="48"/>
      <c r="BG995" s="48"/>
      <c r="BH995" s="48"/>
      <c r="BI995" s="48"/>
      <c r="BJ995" s="48"/>
      <c r="BK995" s="48"/>
      <c r="BL995" s="48"/>
      <c r="BM995" s="48"/>
      <c r="BN995" s="48"/>
      <c r="BO995" s="48"/>
      <c r="BP995" s="48"/>
      <c r="BQ995" s="48"/>
      <c r="BR995" s="48"/>
      <c r="BS995" s="48"/>
      <c r="BT995" s="48"/>
      <c r="BU995" s="48"/>
      <c r="BV995" s="48"/>
      <c r="BW995" s="48"/>
      <c r="BX995" s="48"/>
      <c r="BY995" s="48"/>
      <c r="BZ995" s="48"/>
      <c r="CA995" s="48"/>
      <c r="CB995" s="48"/>
      <c r="CC995" s="48"/>
      <c r="CD995" s="48"/>
      <c r="CE995" s="48"/>
      <c r="CF995" s="48"/>
      <c r="CG995" s="48"/>
      <c r="CH995" s="48"/>
      <c r="CI995" s="48"/>
      <c r="CJ995" s="48"/>
      <c r="CK995" s="48"/>
      <c r="CL995" s="48"/>
      <c r="CM995" s="48"/>
      <c r="CN995" s="48"/>
      <c r="CO995" s="48"/>
      <c r="CP995" s="48"/>
      <c r="CQ995" s="48"/>
      <c r="CR995" s="48"/>
      <c r="CS995" s="48"/>
      <c r="CT995" s="48"/>
      <c r="CU995" s="48"/>
      <c r="CV995" s="48"/>
      <c r="CW995" s="48"/>
      <c r="CX995" s="48"/>
      <c r="CY995" s="48"/>
      <c r="CZ995" s="48"/>
      <c r="DA995" s="48"/>
      <c r="DB995" s="48"/>
      <c r="DC995" s="48"/>
      <c r="DH995" s="48"/>
      <c r="DI995" s="48"/>
      <c r="DJ995" s="48"/>
      <c r="DL995" s="48"/>
      <c r="DM995" s="48"/>
      <c r="DO995" s="48"/>
      <c r="DQ995" s="48"/>
      <c r="EG995" s="48"/>
      <c r="FQ995" s="255"/>
      <c r="FR995" s="255"/>
      <c r="HR995" s="255"/>
    </row>
    <row r="996" spans="1:226" ht="12.5">
      <c r="A996" s="118"/>
      <c r="B996" s="118"/>
      <c r="C996" s="118"/>
      <c r="D996" s="118"/>
      <c r="E996" s="11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c r="AS996" s="48"/>
      <c r="AT996" s="48"/>
      <c r="AU996" s="48"/>
      <c r="AV996" s="48"/>
      <c r="AW996" s="48"/>
      <c r="AX996" s="48"/>
      <c r="AY996" s="48"/>
      <c r="AZ996" s="48"/>
      <c r="BA996" s="48"/>
      <c r="BB996" s="48"/>
      <c r="BC996" s="48"/>
      <c r="BD996" s="48"/>
      <c r="BE996" s="48"/>
      <c r="BF996" s="48"/>
      <c r="BG996" s="48"/>
      <c r="BH996" s="48"/>
      <c r="BI996" s="48"/>
      <c r="BJ996" s="48"/>
      <c r="BK996" s="48"/>
      <c r="BL996" s="48"/>
      <c r="BM996" s="48"/>
      <c r="BN996" s="48"/>
      <c r="BO996" s="48"/>
      <c r="BP996" s="48"/>
      <c r="BQ996" s="48"/>
      <c r="BR996" s="48"/>
      <c r="BS996" s="48"/>
      <c r="BT996" s="48"/>
      <c r="BU996" s="48"/>
      <c r="BV996" s="48"/>
      <c r="BW996" s="48"/>
      <c r="BX996" s="48"/>
      <c r="BY996" s="48"/>
      <c r="BZ996" s="48"/>
      <c r="CA996" s="48"/>
      <c r="CB996" s="48"/>
      <c r="CC996" s="48"/>
      <c r="CD996" s="48"/>
      <c r="CE996" s="48"/>
      <c r="CF996" s="48"/>
      <c r="CG996" s="48"/>
      <c r="CH996" s="48"/>
      <c r="CI996" s="48"/>
      <c r="CJ996" s="48"/>
      <c r="CK996" s="48"/>
      <c r="CL996" s="48"/>
      <c r="CM996" s="48"/>
      <c r="CN996" s="48"/>
      <c r="CO996" s="48"/>
      <c r="CP996" s="48"/>
      <c r="CQ996" s="48"/>
      <c r="CR996" s="48"/>
      <c r="CS996" s="48"/>
      <c r="CT996" s="48"/>
      <c r="CU996" s="48"/>
      <c r="CV996" s="48"/>
      <c r="CW996" s="48"/>
      <c r="CX996" s="48"/>
      <c r="CY996" s="48"/>
      <c r="CZ996" s="48"/>
      <c r="DA996" s="48"/>
      <c r="DB996" s="48"/>
      <c r="DC996" s="48"/>
      <c r="DH996" s="48"/>
      <c r="DI996" s="48"/>
      <c r="DJ996" s="48"/>
      <c r="DL996" s="48"/>
      <c r="DM996" s="48"/>
      <c r="DO996" s="48"/>
      <c r="DQ996" s="48"/>
      <c r="EG996" s="48"/>
      <c r="FQ996" s="255"/>
      <c r="FR996" s="255"/>
      <c r="HR996" s="255"/>
    </row>
    <row r="997" spans="1:226" ht="12.5">
      <c r="A997" s="118"/>
      <c r="B997" s="118"/>
      <c r="C997" s="118"/>
      <c r="D997" s="118"/>
      <c r="E997" s="11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c r="AV997" s="48"/>
      <c r="AW997" s="48"/>
      <c r="AX997" s="48"/>
      <c r="AY997" s="48"/>
      <c r="AZ997" s="48"/>
      <c r="BA997" s="48"/>
      <c r="BB997" s="48"/>
      <c r="BC997" s="48"/>
      <c r="BD997" s="48"/>
      <c r="BE997" s="48"/>
      <c r="BF997" s="48"/>
      <c r="BG997" s="48"/>
      <c r="BH997" s="48"/>
      <c r="BI997" s="48"/>
      <c r="BJ997" s="48"/>
      <c r="BK997" s="48"/>
      <c r="BL997" s="48"/>
      <c r="BM997" s="48"/>
      <c r="BN997" s="48"/>
      <c r="BO997" s="48"/>
      <c r="BP997" s="48"/>
      <c r="BQ997" s="48"/>
      <c r="BR997" s="48"/>
      <c r="BS997" s="48"/>
      <c r="BT997" s="48"/>
      <c r="BU997" s="48"/>
      <c r="BV997" s="48"/>
      <c r="BW997" s="48"/>
      <c r="BX997" s="48"/>
      <c r="BY997" s="48"/>
      <c r="BZ997" s="48"/>
      <c r="CA997" s="48"/>
      <c r="CB997" s="48"/>
      <c r="CC997" s="48"/>
      <c r="CD997" s="48"/>
      <c r="CE997" s="48"/>
      <c r="CF997" s="48"/>
      <c r="CG997" s="48"/>
      <c r="CH997" s="48"/>
      <c r="CI997" s="48"/>
      <c r="CJ997" s="48"/>
      <c r="CK997" s="48"/>
      <c r="CL997" s="48"/>
      <c r="CM997" s="48"/>
      <c r="CN997" s="48"/>
      <c r="CO997" s="48"/>
      <c r="CP997" s="48"/>
      <c r="CQ997" s="48"/>
      <c r="CR997" s="48"/>
      <c r="CS997" s="48"/>
      <c r="CT997" s="48"/>
      <c r="CU997" s="48"/>
      <c r="CV997" s="48"/>
      <c r="CW997" s="48"/>
      <c r="CX997" s="48"/>
      <c r="CY997" s="48"/>
      <c r="CZ997" s="48"/>
      <c r="DA997" s="48"/>
      <c r="DB997" s="48"/>
      <c r="DC997" s="48"/>
      <c r="DH997" s="48"/>
      <c r="DI997" s="48"/>
      <c r="DJ997" s="48"/>
      <c r="DL997" s="48"/>
      <c r="DM997" s="48"/>
      <c r="DO997" s="48"/>
      <c r="DQ997" s="48"/>
      <c r="EG997" s="48"/>
      <c r="FQ997" s="255"/>
      <c r="FR997" s="255"/>
      <c r="HR997" s="255"/>
    </row>
    <row r="998" spans="1:226" ht="12.5">
      <c r="A998" s="118"/>
      <c r="B998" s="118"/>
      <c r="C998" s="118"/>
      <c r="D998" s="118"/>
      <c r="E998" s="11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c r="AV998" s="48"/>
      <c r="AW998" s="48"/>
      <c r="AX998" s="48"/>
      <c r="AY998" s="48"/>
      <c r="AZ998" s="48"/>
      <c r="BA998" s="48"/>
      <c r="BB998" s="48"/>
      <c r="BC998" s="48"/>
      <c r="BD998" s="48"/>
      <c r="BE998" s="48"/>
      <c r="BF998" s="48"/>
      <c r="BG998" s="48"/>
      <c r="BH998" s="48"/>
      <c r="BI998" s="48"/>
      <c r="BJ998" s="48"/>
      <c r="BK998" s="48"/>
      <c r="BL998" s="48"/>
      <c r="BM998" s="48"/>
      <c r="BN998" s="48"/>
      <c r="BO998" s="48"/>
      <c r="BP998" s="48"/>
      <c r="BQ998" s="48"/>
      <c r="BR998" s="48"/>
      <c r="BS998" s="48"/>
      <c r="BT998" s="48"/>
      <c r="BU998" s="48"/>
      <c r="BV998" s="48"/>
      <c r="BW998" s="48"/>
      <c r="BX998" s="48"/>
      <c r="BY998" s="48"/>
      <c r="BZ998" s="48"/>
      <c r="CA998" s="48"/>
      <c r="CB998" s="48"/>
      <c r="CC998" s="48"/>
      <c r="CD998" s="48"/>
      <c r="CE998" s="48"/>
      <c r="CF998" s="48"/>
      <c r="CG998" s="48"/>
      <c r="CH998" s="48"/>
      <c r="CI998" s="48"/>
      <c r="CJ998" s="48"/>
      <c r="CK998" s="48"/>
      <c r="CL998" s="48"/>
      <c r="CM998" s="48"/>
      <c r="CN998" s="48"/>
      <c r="CO998" s="48"/>
      <c r="CP998" s="48"/>
      <c r="CQ998" s="48"/>
      <c r="CR998" s="48"/>
      <c r="CS998" s="48"/>
      <c r="CT998" s="48"/>
      <c r="CU998" s="48"/>
      <c r="CV998" s="48"/>
      <c r="CW998" s="48"/>
      <c r="CX998" s="48"/>
      <c r="CY998" s="48"/>
      <c r="CZ998" s="48"/>
      <c r="DA998" s="48"/>
      <c r="DB998" s="48"/>
      <c r="DC998" s="48"/>
      <c r="DH998" s="48"/>
      <c r="DI998" s="48"/>
      <c r="DJ998" s="48"/>
      <c r="DL998" s="48"/>
      <c r="DM998" s="48"/>
      <c r="DO998" s="48"/>
      <c r="DQ998" s="48"/>
      <c r="EG998" s="48"/>
      <c r="FQ998" s="255"/>
      <c r="FR998" s="255"/>
      <c r="HR998" s="255"/>
    </row>
    <row r="999" spans="1:226" ht="12.5">
      <c r="A999" s="118"/>
      <c r="B999" s="118"/>
      <c r="C999" s="118"/>
      <c r="D999" s="118"/>
      <c r="E999" s="11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c r="AK999" s="48"/>
      <c r="AL999" s="48"/>
      <c r="AM999" s="48"/>
      <c r="AN999" s="48"/>
      <c r="AO999" s="48"/>
      <c r="AP999" s="48"/>
      <c r="AQ999" s="48"/>
      <c r="AR999" s="48"/>
      <c r="AS999" s="48"/>
      <c r="AT999" s="48"/>
      <c r="AU999" s="48"/>
      <c r="AV999" s="48"/>
      <c r="AW999" s="48"/>
      <c r="AX999" s="48"/>
      <c r="AY999" s="48"/>
      <c r="AZ999" s="48"/>
      <c r="BA999" s="48"/>
      <c r="BB999" s="48"/>
      <c r="BC999" s="48"/>
      <c r="BD999" s="48"/>
      <c r="BE999" s="48"/>
      <c r="BF999" s="48"/>
      <c r="BG999" s="48"/>
      <c r="BH999" s="48"/>
      <c r="BI999" s="48"/>
      <c r="BJ999" s="48"/>
      <c r="BK999" s="48"/>
      <c r="BL999" s="48"/>
      <c r="BM999" s="48"/>
      <c r="BN999" s="48"/>
      <c r="BO999" s="48"/>
      <c r="BP999" s="48"/>
      <c r="BQ999" s="48"/>
      <c r="BR999" s="48"/>
      <c r="BS999" s="48"/>
      <c r="BT999" s="48"/>
      <c r="BU999" s="48"/>
      <c r="BV999" s="48"/>
      <c r="BW999" s="48"/>
      <c r="BX999" s="48"/>
      <c r="BY999" s="48"/>
      <c r="BZ999" s="48"/>
      <c r="CA999" s="48"/>
      <c r="CB999" s="48"/>
      <c r="CC999" s="48"/>
      <c r="CD999" s="48"/>
      <c r="CE999" s="48"/>
      <c r="CF999" s="48"/>
      <c r="CG999" s="48"/>
      <c r="CH999" s="48"/>
      <c r="CI999" s="48"/>
      <c r="CJ999" s="48"/>
      <c r="CK999" s="48"/>
      <c r="CL999" s="48"/>
      <c r="CM999" s="48"/>
      <c r="CN999" s="48"/>
      <c r="CO999" s="48"/>
      <c r="CP999" s="48"/>
      <c r="CQ999" s="48"/>
      <c r="CR999" s="48"/>
      <c r="CS999" s="48"/>
      <c r="CT999" s="48"/>
      <c r="CU999" s="48"/>
      <c r="CV999" s="48"/>
      <c r="CW999" s="48"/>
      <c r="CX999" s="48"/>
      <c r="CY999" s="48"/>
      <c r="CZ999" s="48"/>
      <c r="DA999" s="48"/>
      <c r="DB999" s="48"/>
      <c r="DC999" s="48"/>
      <c r="DH999" s="48"/>
      <c r="DI999" s="48"/>
      <c r="DJ999" s="48"/>
      <c r="DL999" s="48"/>
      <c r="DM999" s="48"/>
      <c r="DO999" s="48"/>
      <c r="DQ999" s="48"/>
      <c r="EG999" s="48"/>
      <c r="FQ999" s="255"/>
      <c r="FR999" s="255"/>
      <c r="HR999" s="255"/>
    </row>
    <row r="1000" spans="1:226" ht="12.5">
      <c r="A1000" s="118"/>
      <c r="B1000" s="118"/>
      <c r="C1000" s="118"/>
      <c r="D1000" s="118"/>
      <c r="E1000" s="11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c r="AK1000" s="48"/>
      <c r="AL1000" s="48"/>
      <c r="AM1000" s="48"/>
      <c r="AN1000" s="48"/>
      <c r="AO1000" s="48"/>
      <c r="AP1000" s="48"/>
      <c r="AQ1000" s="48"/>
      <c r="AR1000" s="48"/>
      <c r="AS1000" s="48"/>
      <c r="AT1000" s="48"/>
      <c r="AU1000" s="48"/>
      <c r="AV1000" s="48"/>
      <c r="AW1000" s="48"/>
      <c r="AX1000" s="48"/>
      <c r="AY1000" s="48"/>
      <c r="AZ1000" s="48"/>
      <c r="BA1000" s="48"/>
      <c r="BB1000" s="48"/>
      <c r="BC1000" s="48"/>
      <c r="BD1000" s="48"/>
      <c r="BE1000" s="48"/>
      <c r="BF1000" s="48"/>
      <c r="BG1000" s="48"/>
      <c r="BH1000" s="48"/>
      <c r="BI1000" s="48"/>
      <c r="BJ1000" s="48"/>
      <c r="BK1000" s="48"/>
      <c r="BL1000" s="48"/>
      <c r="BM1000" s="48"/>
      <c r="BN1000" s="48"/>
      <c r="BO1000" s="48"/>
      <c r="BP1000" s="48"/>
      <c r="BQ1000" s="48"/>
      <c r="BR1000" s="48"/>
      <c r="BS1000" s="48"/>
      <c r="BT1000" s="48"/>
      <c r="BU1000" s="48"/>
      <c r="BV1000" s="48"/>
      <c r="BW1000" s="48"/>
      <c r="BX1000" s="48"/>
      <c r="BY1000" s="48"/>
      <c r="BZ1000" s="48"/>
      <c r="CA1000" s="48"/>
      <c r="CB1000" s="48"/>
      <c r="CC1000" s="48"/>
      <c r="CD1000" s="48"/>
      <c r="CE1000" s="48"/>
      <c r="CF1000" s="48"/>
      <c r="CG1000" s="48"/>
      <c r="CH1000" s="48"/>
      <c r="CI1000" s="48"/>
      <c r="CJ1000" s="48"/>
      <c r="CK1000" s="48"/>
      <c r="CL1000" s="48"/>
      <c r="CM1000" s="48"/>
      <c r="CN1000" s="48"/>
      <c r="CO1000" s="48"/>
      <c r="CP1000" s="48"/>
      <c r="CQ1000" s="48"/>
      <c r="CR1000" s="48"/>
      <c r="CS1000" s="48"/>
      <c r="CT1000" s="48"/>
      <c r="CU1000" s="48"/>
      <c r="CV1000" s="48"/>
      <c r="CW1000" s="48"/>
      <c r="CX1000" s="48"/>
      <c r="CY1000" s="48"/>
      <c r="CZ1000" s="48"/>
      <c r="DA1000" s="48"/>
      <c r="DB1000" s="48"/>
      <c r="DC1000" s="48"/>
      <c r="DH1000" s="48"/>
      <c r="DI1000" s="48"/>
      <c r="DJ1000" s="48"/>
      <c r="DL1000" s="48"/>
      <c r="DM1000" s="48"/>
      <c r="DO1000" s="48"/>
      <c r="DQ1000" s="48"/>
      <c r="EG1000" s="48"/>
      <c r="FQ1000" s="255"/>
      <c r="FR1000" s="255"/>
      <c r="HR1000" s="255"/>
    </row>
    <row r="1001" spans="1:226" ht="12.5">
      <c r="A1001" s="118"/>
      <c r="B1001" s="118"/>
      <c r="C1001" s="118"/>
      <c r="D1001" s="118"/>
      <c r="E1001" s="118"/>
      <c r="M1001" s="48"/>
      <c r="N1001" s="48"/>
      <c r="O1001" s="48"/>
      <c r="P1001" s="48"/>
      <c r="Q1001" s="48"/>
      <c r="R1001" s="48"/>
      <c r="S1001" s="48"/>
      <c r="T1001" s="48"/>
      <c r="U1001" s="48"/>
      <c r="V1001" s="48"/>
      <c r="W1001" s="48"/>
      <c r="X1001" s="48"/>
      <c r="Y1001" s="48"/>
      <c r="Z1001" s="48"/>
      <c r="AA1001" s="48"/>
      <c r="AB1001" s="48"/>
      <c r="AC1001" s="48"/>
      <c r="AD1001" s="48"/>
      <c r="AE1001" s="48"/>
      <c r="AF1001" s="48"/>
      <c r="AG1001" s="48"/>
      <c r="AH1001" s="48"/>
      <c r="AI1001" s="48"/>
      <c r="AJ1001" s="48"/>
      <c r="AK1001" s="48"/>
      <c r="AL1001" s="48"/>
      <c r="AM1001" s="48"/>
      <c r="AN1001" s="48"/>
      <c r="AO1001" s="48"/>
      <c r="AP1001" s="48"/>
      <c r="AQ1001" s="48"/>
      <c r="AR1001" s="48"/>
      <c r="AS1001" s="48"/>
      <c r="AT1001" s="48"/>
      <c r="AU1001" s="48"/>
      <c r="AV1001" s="48"/>
      <c r="AW1001" s="48"/>
      <c r="AX1001" s="48"/>
      <c r="AY1001" s="48"/>
      <c r="AZ1001" s="48"/>
      <c r="BA1001" s="48"/>
      <c r="BB1001" s="48"/>
      <c r="BC1001" s="48"/>
      <c r="BD1001" s="48"/>
      <c r="BE1001" s="48"/>
      <c r="BF1001" s="48"/>
      <c r="BG1001" s="48"/>
      <c r="BH1001" s="48"/>
      <c r="BI1001" s="48"/>
      <c r="BJ1001" s="48"/>
      <c r="BK1001" s="48"/>
      <c r="BL1001" s="48"/>
      <c r="BM1001" s="48"/>
      <c r="BN1001" s="48"/>
      <c r="BO1001" s="48"/>
      <c r="BP1001" s="48"/>
      <c r="BQ1001" s="48"/>
      <c r="BR1001" s="48"/>
      <c r="BS1001" s="48"/>
      <c r="BT1001" s="48"/>
      <c r="BU1001" s="48"/>
      <c r="BV1001" s="48"/>
      <c r="BW1001" s="48"/>
      <c r="BX1001" s="48"/>
      <c r="BY1001" s="48"/>
      <c r="BZ1001" s="48"/>
      <c r="CA1001" s="48"/>
      <c r="CB1001" s="48"/>
      <c r="CC1001" s="48"/>
      <c r="CD1001" s="48"/>
      <c r="CE1001" s="48"/>
      <c r="CF1001" s="48"/>
      <c r="CG1001" s="48"/>
      <c r="CH1001" s="48"/>
      <c r="CI1001" s="48"/>
      <c r="CJ1001" s="48"/>
      <c r="CK1001" s="48"/>
      <c r="CL1001" s="48"/>
      <c r="CM1001" s="48"/>
      <c r="CN1001" s="48"/>
      <c r="CO1001" s="48"/>
      <c r="CP1001" s="48"/>
      <c r="CQ1001" s="48"/>
      <c r="CR1001" s="48"/>
      <c r="CS1001" s="48"/>
      <c r="CT1001" s="48"/>
      <c r="CU1001" s="48"/>
      <c r="CV1001" s="48"/>
      <c r="CW1001" s="48"/>
      <c r="CX1001" s="48"/>
      <c r="CY1001" s="48"/>
      <c r="CZ1001" s="48"/>
      <c r="DA1001" s="48"/>
      <c r="DB1001" s="48"/>
      <c r="DC1001" s="48"/>
      <c r="DH1001" s="48"/>
      <c r="DI1001" s="48"/>
      <c r="DJ1001" s="48"/>
      <c r="DL1001" s="48"/>
      <c r="DM1001" s="48"/>
      <c r="DO1001" s="48"/>
      <c r="DQ1001" s="48"/>
      <c r="EG1001" s="48"/>
      <c r="FQ1001" s="255"/>
      <c r="FR1001" s="255"/>
      <c r="HR1001" s="255"/>
    </row>
    <row r="1002" spans="1:226" ht="12.5">
      <c r="A1002" s="118"/>
      <c r="B1002" s="118"/>
      <c r="C1002" s="118"/>
      <c r="D1002" s="118"/>
      <c r="E1002" s="118"/>
      <c r="M1002" s="48"/>
      <c r="N1002" s="48"/>
      <c r="O1002" s="48"/>
      <c r="P1002" s="48"/>
      <c r="Q1002" s="48"/>
      <c r="R1002" s="48"/>
      <c r="S1002" s="48"/>
      <c r="T1002" s="48"/>
      <c r="U1002" s="48"/>
      <c r="V1002" s="48"/>
      <c r="W1002" s="48"/>
      <c r="X1002" s="48"/>
      <c r="Y1002" s="48"/>
      <c r="Z1002" s="48"/>
      <c r="AA1002" s="48"/>
      <c r="AB1002" s="48"/>
      <c r="AC1002" s="48"/>
      <c r="AD1002" s="48"/>
      <c r="AE1002" s="48"/>
      <c r="AF1002" s="48"/>
      <c r="AG1002" s="48"/>
      <c r="AH1002" s="48"/>
      <c r="AI1002" s="48"/>
      <c r="AJ1002" s="48"/>
      <c r="AK1002" s="48"/>
      <c r="AL1002" s="48"/>
      <c r="AM1002" s="48"/>
      <c r="AN1002" s="48"/>
      <c r="AO1002" s="48"/>
      <c r="AP1002" s="48"/>
      <c r="AQ1002" s="48"/>
      <c r="AR1002" s="48"/>
      <c r="AS1002" s="48"/>
      <c r="AT1002" s="48"/>
      <c r="AU1002" s="48"/>
      <c r="AV1002" s="48"/>
      <c r="AW1002" s="48"/>
      <c r="AX1002" s="48"/>
      <c r="AY1002" s="48"/>
      <c r="AZ1002" s="48"/>
      <c r="BA1002" s="48"/>
      <c r="BB1002" s="48"/>
      <c r="BC1002" s="48"/>
      <c r="BD1002" s="48"/>
      <c r="BE1002" s="48"/>
      <c r="BF1002" s="48"/>
      <c r="BG1002" s="48"/>
      <c r="BH1002" s="48"/>
      <c r="BI1002" s="48"/>
      <c r="BJ1002" s="48"/>
      <c r="BK1002" s="48"/>
      <c r="BL1002" s="48"/>
      <c r="BM1002" s="48"/>
      <c r="BN1002" s="48"/>
      <c r="BO1002" s="48"/>
      <c r="BP1002" s="48"/>
      <c r="BQ1002" s="48"/>
      <c r="BR1002" s="48"/>
      <c r="BS1002" s="48"/>
      <c r="BT1002" s="48"/>
      <c r="BU1002" s="48"/>
      <c r="BV1002" s="48"/>
      <c r="BW1002" s="48"/>
      <c r="BX1002" s="48"/>
      <c r="BY1002" s="48"/>
      <c r="BZ1002" s="48"/>
      <c r="CA1002" s="48"/>
      <c r="CB1002" s="48"/>
      <c r="CC1002" s="48"/>
      <c r="CD1002" s="48"/>
      <c r="CE1002" s="48"/>
      <c r="CF1002" s="48"/>
      <c r="CG1002" s="48"/>
      <c r="CH1002" s="48"/>
      <c r="CI1002" s="48"/>
      <c r="CJ1002" s="48"/>
      <c r="CK1002" s="48"/>
      <c r="CL1002" s="48"/>
      <c r="CM1002" s="48"/>
      <c r="CN1002" s="48"/>
      <c r="CO1002" s="48"/>
      <c r="CP1002" s="48"/>
      <c r="CQ1002" s="48"/>
      <c r="CR1002" s="48"/>
      <c r="CS1002" s="48"/>
      <c r="CT1002" s="48"/>
      <c r="CU1002" s="48"/>
      <c r="CV1002" s="48"/>
      <c r="CW1002" s="48"/>
      <c r="CX1002" s="48"/>
      <c r="CY1002" s="48"/>
      <c r="CZ1002" s="48"/>
      <c r="DA1002" s="48"/>
      <c r="DB1002" s="48"/>
      <c r="DC1002" s="48"/>
      <c r="DH1002" s="48"/>
      <c r="DI1002" s="48"/>
      <c r="DJ1002" s="48"/>
      <c r="DL1002" s="48"/>
      <c r="DM1002" s="48"/>
      <c r="DO1002" s="48"/>
      <c r="DQ1002" s="48"/>
      <c r="EG1002" s="48"/>
      <c r="FQ1002" s="255"/>
      <c r="FR1002" s="255"/>
      <c r="HR1002" s="255"/>
    </row>
    <row r="1003" spans="1:226" ht="12.5">
      <c r="A1003" s="118"/>
      <c r="B1003" s="118"/>
      <c r="C1003" s="118"/>
      <c r="D1003" s="118"/>
      <c r="E1003" s="118"/>
      <c r="M1003" s="48"/>
      <c r="N1003" s="48"/>
      <c r="O1003" s="48"/>
      <c r="P1003" s="48"/>
      <c r="Q1003" s="48"/>
      <c r="R1003" s="48"/>
      <c r="S1003" s="48"/>
      <c r="T1003" s="48"/>
      <c r="U1003" s="48"/>
      <c r="V1003" s="48"/>
      <c r="W1003" s="48"/>
      <c r="X1003" s="48"/>
      <c r="Y1003" s="48"/>
      <c r="Z1003" s="48"/>
      <c r="AA1003" s="48"/>
      <c r="AB1003" s="48"/>
      <c r="AC1003" s="48"/>
      <c r="AD1003" s="48"/>
      <c r="AE1003" s="48"/>
      <c r="AF1003" s="48"/>
      <c r="AG1003" s="48"/>
      <c r="AH1003" s="48"/>
      <c r="AI1003" s="48"/>
      <c r="AJ1003" s="48"/>
      <c r="AK1003" s="48"/>
      <c r="AL1003" s="48"/>
      <c r="AM1003" s="48"/>
      <c r="AN1003" s="48"/>
      <c r="AO1003" s="48"/>
      <c r="AP1003" s="48"/>
      <c r="AQ1003" s="48"/>
      <c r="AR1003" s="48"/>
      <c r="AS1003" s="48"/>
      <c r="AT1003" s="48"/>
      <c r="AU1003" s="48"/>
      <c r="AV1003" s="48"/>
      <c r="AW1003" s="48"/>
      <c r="AX1003" s="48"/>
      <c r="AY1003" s="48"/>
      <c r="AZ1003" s="48"/>
      <c r="BA1003" s="48"/>
      <c r="BB1003" s="48"/>
      <c r="BC1003" s="48"/>
      <c r="BD1003" s="48"/>
      <c r="BE1003" s="48"/>
      <c r="BF1003" s="48"/>
      <c r="BG1003" s="48"/>
      <c r="BH1003" s="48"/>
      <c r="BI1003" s="48"/>
      <c r="BJ1003" s="48"/>
      <c r="BK1003" s="48"/>
      <c r="BL1003" s="48"/>
      <c r="BM1003" s="48"/>
      <c r="BN1003" s="48"/>
      <c r="BO1003" s="48"/>
      <c r="BP1003" s="48"/>
      <c r="BQ1003" s="48"/>
      <c r="BR1003" s="48"/>
      <c r="BS1003" s="48"/>
      <c r="BT1003" s="48"/>
      <c r="BU1003" s="48"/>
      <c r="BV1003" s="48"/>
      <c r="BW1003" s="48"/>
      <c r="BX1003" s="48"/>
      <c r="BY1003" s="48"/>
      <c r="BZ1003" s="48"/>
      <c r="CA1003" s="48"/>
      <c r="CB1003" s="48"/>
      <c r="CC1003" s="48"/>
      <c r="CD1003" s="48"/>
      <c r="CE1003" s="48"/>
      <c r="CF1003" s="48"/>
      <c r="CG1003" s="48"/>
      <c r="CH1003" s="48"/>
      <c r="CI1003" s="48"/>
      <c r="CJ1003" s="48"/>
      <c r="CK1003" s="48"/>
      <c r="CL1003" s="48"/>
      <c r="CM1003" s="48"/>
      <c r="CN1003" s="48"/>
      <c r="CO1003" s="48"/>
      <c r="CP1003" s="48"/>
      <c r="CQ1003" s="48"/>
      <c r="CR1003" s="48"/>
      <c r="CS1003" s="48"/>
      <c r="CT1003" s="48"/>
      <c r="CU1003" s="48"/>
      <c r="CV1003" s="48"/>
      <c r="CW1003" s="48"/>
      <c r="CX1003" s="48"/>
      <c r="CY1003" s="48"/>
      <c r="CZ1003" s="48"/>
      <c r="DA1003" s="48"/>
      <c r="DB1003" s="48"/>
      <c r="DC1003" s="48"/>
      <c r="DH1003" s="48"/>
      <c r="DI1003" s="48"/>
      <c r="DJ1003" s="48"/>
      <c r="DL1003" s="48"/>
      <c r="DM1003" s="48"/>
      <c r="DO1003" s="48"/>
      <c r="DQ1003" s="48"/>
      <c r="EG1003" s="48"/>
      <c r="FQ1003" s="255"/>
      <c r="FR1003" s="255"/>
      <c r="HR1003" s="255"/>
    </row>
    <row r="1004" spans="1:226" ht="12.5">
      <c r="A1004" s="118"/>
      <c r="B1004" s="118"/>
      <c r="C1004" s="118"/>
      <c r="D1004" s="118"/>
      <c r="E1004" s="118"/>
      <c r="M1004" s="48"/>
      <c r="N1004" s="48"/>
      <c r="O1004" s="48"/>
      <c r="P1004" s="48"/>
      <c r="Q1004" s="48"/>
      <c r="R1004" s="48"/>
      <c r="S1004" s="48"/>
      <c r="T1004" s="48"/>
      <c r="U1004" s="48"/>
      <c r="V1004" s="48"/>
      <c r="W1004" s="48"/>
      <c r="X1004" s="48"/>
      <c r="Y1004" s="48"/>
      <c r="Z1004" s="48"/>
      <c r="AA1004" s="48"/>
      <c r="AB1004" s="48"/>
      <c r="AC1004" s="48"/>
      <c r="AD1004" s="48"/>
      <c r="AE1004" s="48"/>
      <c r="AF1004" s="48"/>
      <c r="AG1004" s="48"/>
      <c r="AH1004" s="48"/>
      <c r="AI1004" s="48"/>
      <c r="AJ1004" s="48"/>
      <c r="AK1004" s="48"/>
      <c r="AL1004" s="48"/>
      <c r="AM1004" s="48"/>
      <c r="AN1004" s="48"/>
      <c r="AO1004" s="48"/>
      <c r="AP1004" s="48"/>
      <c r="AQ1004" s="48"/>
      <c r="AR1004" s="48"/>
      <c r="AS1004" s="48"/>
      <c r="AT1004" s="48"/>
      <c r="AU1004" s="48"/>
      <c r="AV1004" s="48"/>
      <c r="AW1004" s="48"/>
      <c r="AX1004" s="48"/>
      <c r="AY1004" s="48"/>
      <c r="AZ1004" s="48"/>
      <c r="BA1004" s="48"/>
      <c r="BB1004" s="48"/>
      <c r="BC1004" s="48"/>
      <c r="BD1004" s="48"/>
      <c r="BE1004" s="48"/>
      <c r="BF1004" s="48"/>
      <c r="BG1004" s="48"/>
      <c r="BH1004" s="48"/>
      <c r="BI1004" s="48"/>
      <c r="BJ1004" s="48"/>
      <c r="BK1004" s="48"/>
      <c r="BL1004" s="48"/>
      <c r="BM1004" s="48"/>
      <c r="BN1004" s="48"/>
      <c r="BO1004" s="48"/>
      <c r="BP1004" s="48"/>
      <c r="BQ1004" s="48"/>
      <c r="BR1004" s="48"/>
      <c r="BS1004" s="48"/>
      <c r="BT1004" s="48"/>
      <c r="BU1004" s="48"/>
      <c r="BV1004" s="48"/>
      <c r="BW1004" s="48"/>
      <c r="BX1004" s="48"/>
      <c r="BY1004" s="48"/>
      <c r="BZ1004" s="48"/>
      <c r="CA1004" s="48"/>
      <c r="CB1004" s="48"/>
      <c r="CC1004" s="48"/>
      <c r="CD1004" s="48"/>
      <c r="CE1004" s="48"/>
      <c r="CF1004" s="48"/>
      <c r="CG1004" s="48"/>
      <c r="CH1004" s="48"/>
      <c r="CI1004" s="48"/>
      <c r="CJ1004" s="48"/>
      <c r="CK1004" s="48"/>
      <c r="CL1004" s="48"/>
      <c r="CM1004" s="48"/>
      <c r="CN1004" s="48"/>
      <c r="CO1004" s="48"/>
      <c r="CP1004" s="48"/>
      <c r="CQ1004" s="48"/>
      <c r="CR1004" s="48"/>
      <c r="CS1004" s="48"/>
      <c r="CT1004" s="48"/>
      <c r="CU1004" s="48"/>
      <c r="CV1004" s="48"/>
      <c r="CW1004" s="48"/>
      <c r="CX1004" s="48"/>
      <c r="CY1004" s="48"/>
      <c r="CZ1004" s="48"/>
      <c r="DA1004" s="48"/>
      <c r="DB1004" s="48"/>
      <c r="DC1004" s="48"/>
      <c r="DH1004" s="48"/>
      <c r="DI1004" s="48"/>
      <c r="DJ1004" s="48"/>
      <c r="DL1004" s="48"/>
      <c r="DM1004" s="48"/>
      <c r="DO1004" s="48"/>
      <c r="DQ1004" s="48"/>
      <c r="EG1004" s="48"/>
      <c r="FQ1004" s="255"/>
      <c r="FR1004" s="255"/>
      <c r="HR1004" s="255"/>
    </row>
    <row r="1005" spans="1:226" ht="12.5">
      <c r="A1005" s="118"/>
      <c r="B1005" s="118"/>
      <c r="C1005" s="118"/>
      <c r="D1005" s="118"/>
      <c r="E1005" s="118"/>
      <c r="M1005" s="48"/>
      <c r="N1005" s="48"/>
      <c r="O1005" s="48"/>
      <c r="P1005" s="48"/>
      <c r="Q1005" s="48"/>
      <c r="R1005" s="48"/>
      <c r="S1005" s="48"/>
      <c r="T1005" s="48"/>
      <c r="U1005" s="48"/>
      <c r="V1005" s="48"/>
      <c r="W1005" s="48"/>
      <c r="X1005" s="48"/>
      <c r="Y1005" s="48"/>
      <c r="Z1005" s="48"/>
      <c r="AA1005" s="48"/>
      <c r="AB1005" s="48"/>
      <c r="AC1005" s="48"/>
      <c r="AD1005" s="48"/>
      <c r="AE1005" s="48"/>
      <c r="AF1005" s="48"/>
      <c r="AG1005" s="48"/>
      <c r="AH1005" s="48"/>
      <c r="AI1005" s="48"/>
      <c r="AJ1005" s="48"/>
      <c r="AK1005" s="48"/>
      <c r="AL1005" s="48"/>
      <c r="AM1005" s="48"/>
      <c r="AN1005" s="48"/>
      <c r="AO1005" s="48"/>
      <c r="AP1005" s="48"/>
      <c r="AQ1005" s="48"/>
      <c r="AR1005" s="48"/>
      <c r="AS1005" s="48"/>
      <c r="AT1005" s="48"/>
      <c r="AU1005" s="48"/>
      <c r="AV1005" s="48"/>
      <c r="AW1005" s="48"/>
      <c r="AX1005" s="48"/>
      <c r="AY1005" s="48"/>
      <c r="AZ1005" s="48"/>
      <c r="BA1005" s="48"/>
      <c r="BB1005" s="48"/>
      <c r="BC1005" s="48"/>
      <c r="BD1005" s="48"/>
      <c r="BE1005" s="48"/>
      <c r="BF1005" s="48"/>
      <c r="BG1005" s="48"/>
      <c r="BH1005" s="48"/>
      <c r="BI1005" s="48"/>
      <c r="BJ1005" s="48"/>
      <c r="BK1005" s="48"/>
      <c r="BL1005" s="48"/>
      <c r="BM1005" s="48"/>
      <c r="BN1005" s="48"/>
      <c r="BO1005" s="48"/>
      <c r="BP1005" s="48"/>
      <c r="BQ1005" s="48"/>
      <c r="BR1005" s="48"/>
      <c r="BS1005" s="48"/>
      <c r="BT1005" s="48"/>
      <c r="BU1005" s="48"/>
      <c r="BV1005" s="48"/>
      <c r="BW1005" s="48"/>
      <c r="BX1005" s="48"/>
      <c r="BY1005" s="48"/>
      <c r="BZ1005" s="48"/>
      <c r="CA1005" s="48"/>
      <c r="CB1005" s="48"/>
      <c r="CC1005" s="48"/>
      <c r="CD1005" s="48"/>
      <c r="CE1005" s="48"/>
      <c r="CF1005" s="48"/>
      <c r="CG1005" s="48"/>
      <c r="CH1005" s="48"/>
      <c r="CI1005" s="48"/>
      <c r="CJ1005" s="48"/>
      <c r="CK1005" s="48"/>
      <c r="CL1005" s="48"/>
      <c r="CM1005" s="48"/>
      <c r="CN1005" s="48"/>
      <c r="CO1005" s="48"/>
      <c r="CP1005" s="48"/>
      <c r="CQ1005" s="48"/>
      <c r="CR1005" s="48"/>
      <c r="CS1005" s="48"/>
      <c r="CT1005" s="48"/>
      <c r="CU1005" s="48"/>
      <c r="CV1005" s="48"/>
      <c r="CW1005" s="48"/>
      <c r="CX1005" s="48"/>
      <c r="CY1005" s="48"/>
      <c r="CZ1005" s="48"/>
      <c r="DA1005" s="48"/>
      <c r="DB1005" s="48"/>
      <c r="DC1005" s="48"/>
      <c r="DH1005" s="48"/>
      <c r="DI1005" s="48"/>
      <c r="DJ1005" s="48"/>
      <c r="DL1005" s="48"/>
      <c r="DM1005" s="48"/>
      <c r="DO1005" s="48"/>
      <c r="DQ1005" s="48"/>
      <c r="EG1005" s="48"/>
      <c r="FQ1005" s="255"/>
      <c r="FR1005" s="255"/>
      <c r="HR1005" s="255"/>
    </row>
    <row r="1006" spans="1:226" ht="12.5">
      <c r="A1006" s="118"/>
      <c r="B1006" s="118"/>
      <c r="C1006" s="118"/>
      <c r="D1006" s="118"/>
      <c r="E1006" s="118"/>
      <c r="M1006" s="48"/>
      <c r="N1006" s="48"/>
      <c r="O1006" s="48"/>
      <c r="P1006" s="48"/>
      <c r="Q1006" s="48"/>
      <c r="R1006" s="48"/>
      <c r="S1006" s="48"/>
      <c r="T1006" s="48"/>
      <c r="U1006" s="48"/>
      <c r="V1006" s="48"/>
      <c r="W1006" s="48"/>
      <c r="X1006" s="48"/>
      <c r="Y1006" s="48"/>
      <c r="Z1006" s="48"/>
      <c r="AA1006" s="48"/>
      <c r="AB1006" s="48"/>
      <c r="AC1006" s="48"/>
      <c r="AD1006" s="48"/>
      <c r="AE1006" s="48"/>
      <c r="AF1006" s="48"/>
      <c r="AG1006" s="48"/>
      <c r="AH1006" s="48"/>
      <c r="AI1006" s="48"/>
      <c r="AJ1006" s="48"/>
      <c r="AK1006" s="48"/>
      <c r="AL1006" s="48"/>
      <c r="AM1006" s="48"/>
      <c r="AN1006" s="48"/>
      <c r="AO1006" s="48"/>
      <c r="AP1006" s="48"/>
      <c r="AQ1006" s="48"/>
      <c r="AR1006" s="48"/>
      <c r="AS1006" s="48"/>
      <c r="AT1006" s="48"/>
      <c r="AU1006" s="48"/>
      <c r="AV1006" s="48"/>
      <c r="AW1006" s="48"/>
      <c r="AX1006" s="48"/>
      <c r="AY1006" s="48"/>
      <c r="AZ1006" s="48"/>
      <c r="BA1006" s="48"/>
      <c r="BB1006" s="48"/>
      <c r="BC1006" s="48"/>
      <c r="BD1006" s="48"/>
      <c r="BE1006" s="48"/>
      <c r="BF1006" s="48"/>
      <c r="BG1006" s="48"/>
      <c r="BH1006" s="48"/>
      <c r="BI1006" s="48"/>
      <c r="BJ1006" s="48"/>
      <c r="BK1006" s="48"/>
      <c r="BL1006" s="48"/>
      <c r="BM1006" s="48"/>
      <c r="BN1006" s="48"/>
      <c r="BO1006" s="48"/>
      <c r="BP1006" s="48"/>
      <c r="BQ1006" s="48"/>
      <c r="BR1006" s="48"/>
      <c r="BS1006" s="48"/>
      <c r="BT1006" s="48"/>
      <c r="BU1006" s="48"/>
      <c r="BV1006" s="48"/>
      <c r="BW1006" s="48"/>
      <c r="BX1006" s="48"/>
      <c r="BY1006" s="48"/>
      <c r="BZ1006" s="48"/>
      <c r="CA1006" s="48"/>
      <c r="CB1006" s="48"/>
      <c r="CC1006" s="48"/>
      <c r="CD1006" s="48"/>
      <c r="CE1006" s="48"/>
      <c r="CF1006" s="48"/>
      <c r="CG1006" s="48"/>
      <c r="CH1006" s="48"/>
      <c r="CI1006" s="48"/>
      <c r="CJ1006" s="48"/>
      <c r="CK1006" s="48"/>
      <c r="CL1006" s="48"/>
      <c r="CM1006" s="48"/>
      <c r="CN1006" s="48"/>
      <c r="CO1006" s="48"/>
      <c r="CP1006" s="48"/>
      <c r="CQ1006" s="48"/>
      <c r="CR1006" s="48"/>
      <c r="CS1006" s="48"/>
      <c r="CT1006" s="48"/>
      <c r="CU1006" s="48"/>
      <c r="CV1006" s="48"/>
      <c r="CW1006" s="48"/>
      <c r="CX1006" s="48"/>
      <c r="CY1006" s="48"/>
      <c r="CZ1006" s="48"/>
      <c r="DA1006" s="48"/>
      <c r="DB1006" s="48"/>
      <c r="DC1006" s="48"/>
      <c r="DH1006" s="48"/>
      <c r="DI1006" s="48"/>
      <c r="DJ1006" s="48"/>
      <c r="DL1006" s="48"/>
      <c r="DM1006" s="48"/>
      <c r="DO1006" s="48"/>
      <c r="DQ1006" s="48"/>
      <c r="EG1006" s="48"/>
      <c r="FQ1006" s="255"/>
      <c r="FR1006" s="255"/>
      <c r="HR1006" s="255"/>
    </row>
    <row r="1007" spans="1:226" ht="12.5">
      <c r="A1007" s="118"/>
      <c r="B1007" s="118"/>
      <c r="C1007" s="118"/>
      <c r="D1007" s="118"/>
      <c r="E1007" s="118"/>
      <c r="M1007" s="48"/>
      <c r="N1007" s="48"/>
      <c r="O1007" s="48"/>
      <c r="P1007" s="48"/>
      <c r="Q1007" s="48"/>
      <c r="R1007" s="48"/>
      <c r="S1007" s="48"/>
      <c r="T1007" s="48"/>
      <c r="U1007" s="48"/>
      <c r="V1007" s="48"/>
      <c r="W1007" s="48"/>
      <c r="X1007" s="48"/>
      <c r="Y1007" s="48"/>
      <c r="Z1007" s="48"/>
      <c r="AA1007" s="48"/>
      <c r="AB1007" s="48"/>
      <c r="AC1007" s="48"/>
      <c r="AD1007" s="48"/>
      <c r="AE1007" s="48"/>
      <c r="AF1007" s="48"/>
      <c r="AG1007" s="48"/>
      <c r="AH1007" s="48"/>
      <c r="AI1007" s="48"/>
      <c r="AJ1007" s="48"/>
      <c r="AK1007" s="48"/>
      <c r="AL1007" s="48"/>
      <c r="AM1007" s="48"/>
      <c r="AN1007" s="48"/>
      <c r="AO1007" s="48"/>
      <c r="AP1007" s="48"/>
      <c r="AQ1007" s="48"/>
      <c r="AR1007" s="48"/>
      <c r="AS1007" s="48"/>
      <c r="AT1007" s="48"/>
      <c r="AU1007" s="48"/>
      <c r="AV1007" s="48"/>
      <c r="AW1007" s="48"/>
      <c r="AX1007" s="48"/>
      <c r="AY1007" s="48"/>
      <c r="AZ1007" s="48"/>
      <c r="BA1007" s="48"/>
      <c r="BB1007" s="48"/>
      <c r="BC1007" s="48"/>
      <c r="BD1007" s="48"/>
      <c r="BE1007" s="48"/>
      <c r="BF1007" s="48"/>
      <c r="BG1007" s="48"/>
      <c r="BH1007" s="48"/>
      <c r="BI1007" s="48"/>
      <c r="BJ1007" s="48"/>
      <c r="BK1007" s="48"/>
      <c r="BL1007" s="48"/>
      <c r="BM1007" s="48"/>
      <c r="BN1007" s="48"/>
      <c r="BO1007" s="48"/>
      <c r="BP1007" s="48"/>
      <c r="BQ1007" s="48"/>
      <c r="BR1007" s="48"/>
      <c r="BS1007" s="48"/>
      <c r="BT1007" s="48"/>
      <c r="BU1007" s="48"/>
      <c r="BV1007" s="48"/>
      <c r="BW1007" s="48"/>
      <c r="BX1007" s="48"/>
      <c r="BY1007" s="48"/>
      <c r="BZ1007" s="48"/>
      <c r="CA1007" s="48"/>
      <c r="CB1007" s="48"/>
      <c r="CC1007" s="48"/>
      <c r="CD1007" s="48"/>
      <c r="CE1007" s="48"/>
      <c r="CF1007" s="48"/>
      <c r="CG1007" s="48"/>
      <c r="CH1007" s="48"/>
      <c r="CI1007" s="48"/>
      <c r="CJ1007" s="48"/>
      <c r="CK1007" s="48"/>
      <c r="CL1007" s="48"/>
      <c r="CM1007" s="48"/>
      <c r="CN1007" s="48"/>
      <c r="CO1007" s="48"/>
      <c r="CP1007" s="48"/>
      <c r="CQ1007" s="48"/>
      <c r="CR1007" s="48"/>
      <c r="CS1007" s="48"/>
      <c r="CT1007" s="48"/>
      <c r="CU1007" s="48"/>
      <c r="CV1007" s="48"/>
      <c r="CW1007" s="48"/>
      <c r="CX1007" s="48"/>
      <c r="CY1007" s="48"/>
      <c r="CZ1007" s="48"/>
      <c r="DA1007" s="48"/>
      <c r="DB1007" s="48"/>
      <c r="DC1007" s="48"/>
      <c r="DH1007" s="48"/>
      <c r="DI1007" s="48"/>
      <c r="DJ1007" s="48"/>
      <c r="DL1007" s="48"/>
      <c r="DM1007" s="48"/>
      <c r="DO1007" s="48"/>
      <c r="DQ1007" s="48"/>
      <c r="EG1007" s="48"/>
      <c r="FQ1007" s="255"/>
      <c r="FR1007" s="255"/>
      <c r="HR1007" s="255"/>
    </row>
    <row r="1008" spans="1:226" ht="12.5">
      <c r="A1008" s="118"/>
      <c r="B1008" s="118"/>
      <c r="C1008" s="118"/>
      <c r="D1008" s="118"/>
      <c r="E1008" s="118"/>
      <c r="M1008" s="48"/>
      <c r="N1008" s="48"/>
      <c r="O1008" s="48"/>
      <c r="P1008" s="48"/>
      <c r="Q1008" s="48"/>
      <c r="R1008" s="48"/>
      <c r="S1008" s="48"/>
      <c r="T1008" s="48"/>
      <c r="U1008" s="48"/>
      <c r="V1008" s="48"/>
      <c r="W1008" s="48"/>
      <c r="X1008" s="48"/>
      <c r="Y1008" s="48"/>
      <c r="Z1008" s="48"/>
      <c r="AA1008" s="48"/>
      <c r="AB1008" s="48"/>
      <c r="AC1008" s="48"/>
      <c r="AD1008" s="48"/>
      <c r="AE1008" s="48"/>
      <c r="AF1008" s="48"/>
      <c r="AG1008" s="48"/>
      <c r="AH1008" s="48"/>
      <c r="AI1008" s="48"/>
      <c r="AJ1008" s="48"/>
      <c r="AK1008" s="48"/>
      <c r="AL1008" s="48"/>
      <c r="AM1008" s="48"/>
      <c r="AN1008" s="48"/>
      <c r="AO1008" s="48"/>
      <c r="AP1008" s="48"/>
      <c r="AQ1008" s="48"/>
      <c r="AR1008" s="48"/>
      <c r="AS1008" s="48"/>
      <c r="AT1008" s="48"/>
      <c r="AU1008" s="48"/>
      <c r="AV1008" s="48"/>
      <c r="AW1008" s="48"/>
      <c r="AX1008" s="48"/>
      <c r="AY1008" s="48"/>
      <c r="AZ1008" s="48"/>
      <c r="BA1008" s="48"/>
      <c r="BB1008" s="48"/>
      <c r="BC1008" s="48"/>
      <c r="BD1008" s="48"/>
      <c r="BE1008" s="48"/>
      <c r="BF1008" s="48"/>
      <c r="BG1008" s="48"/>
      <c r="BH1008" s="48"/>
      <c r="BI1008" s="48"/>
      <c r="BJ1008" s="48"/>
      <c r="BK1008" s="48"/>
      <c r="BL1008" s="48"/>
      <c r="BM1008" s="48"/>
      <c r="BN1008" s="48"/>
      <c r="BO1008" s="48"/>
      <c r="BP1008" s="48"/>
      <c r="BQ1008" s="48"/>
      <c r="BR1008" s="48"/>
      <c r="BS1008" s="48"/>
      <c r="BT1008" s="48"/>
      <c r="BU1008" s="48"/>
      <c r="BV1008" s="48"/>
      <c r="BW1008" s="48"/>
      <c r="BX1008" s="48"/>
      <c r="BY1008" s="48"/>
      <c r="BZ1008" s="48"/>
      <c r="CA1008" s="48"/>
      <c r="CB1008" s="48"/>
      <c r="CC1008" s="48"/>
      <c r="CD1008" s="48"/>
      <c r="CE1008" s="48"/>
      <c r="CF1008" s="48"/>
      <c r="CG1008" s="48"/>
      <c r="CH1008" s="48"/>
      <c r="CI1008" s="48"/>
      <c r="CJ1008" s="48"/>
      <c r="CK1008" s="48"/>
      <c r="CL1008" s="48"/>
      <c r="CM1008" s="48"/>
      <c r="CN1008" s="48"/>
      <c r="CO1008" s="48"/>
      <c r="CP1008" s="48"/>
      <c r="CQ1008" s="48"/>
      <c r="CR1008" s="48"/>
      <c r="CS1008" s="48"/>
      <c r="CT1008" s="48"/>
      <c r="CU1008" s="48"/>
      <c r="CV1008" s="48"/>
      <c r="CW1008" s="48"/>
      <c r="CX1008" s="48"/>
      <c r="CY1008" s="48"/>
      <c r="CZ1008" s="48"/>
      <c r="DA1008" s="48"/>
      <c r="DB1008" s="48"/>
      <c r="DC1008" s="48"/>
      <c r="DH1008" s="48"/>
      <c r="DI1008" s="48"/>
      <c r="DJ1008" s="48"/>
      <c r="DL1008" s="48"/>
      <c r="DM1008" s="48"/>
      <c r="DO1008" s="48"/>
      <c r="DQ1008" s="48"/>
      <c r="EG1008" s="48"/>
      <c r="FQ1008" s="255"/>
      <c r="FR1008" s="255"/>
      <c r="HR1008" s="255"/>
    </row>
    <row r="1009" spans="1:226" ht="12.5">
      <c r="A1009" s="118"/>
      <c r="B1009" s="118"/>
      <c r="C1009" s="118"/>
      <c r="D1009" s="118"/>
      <c r="E1009" s="118"/>
      <c r="M1009" s="48"/>
      <c r="N1009" s="48"/>
      <c r="O1009" s="48"/>
      <c r="P1009" s="48"/>
      <c r="Q1009" s="48"/>
      <c r="R1009" s="48"/>
      <c r="S1009" s="48"/>
      <c r="T1009" s="48"/>
      <c r="U1009" s="48"/>
      <c r="V1009" s="48"/>
      <c r="W1009" s="48"/>
      <c r="X1009" s="48"/>
      <c r="Y1009" s="48"/>
      <c r="Z1009" s="48"/>
      <c r="AA1009" s="48"/>
      <c r="AB1009" s="48"/>
      <c r="AC1009" s="48"/>
      <c r="AD1009" s="48"/>
      <c r="AE1009" s="48"/>
      <c r="AF1009" s="48"/>
      <c r="AG1009" s="48"/>
      <c r="AH1009" s="48"/>
      <c r="AI1009" s="48"/>
      <c r="AJ1009" s="48"/>
      <c r="AK1009" s="48"/>
      <c r="AL1009" s="48"/>
      <c r="AM1009" s="48"/>
      <c r="AN1009" s="48"/>
      <c r="AO1009" s="48"/>
      <c r="AP1009" s="48"/>
      <c r="AQ1009" s="48"/>
      <c r="AR1009" s="48"/>
      <c r="AS1009" s="48"/>
      <c r="AT1009" s="48"/>
      <c r="AU1009" s="48"/>
      <c r="AV1009" s="48"/>
      <c r="AW1009" s="48"/>
      <c r="AX1009" s="48"/>
      <c r="AY1009" s="48"/>
      <c r="AZ1009" s="48"/>
      <c r="BA1009" s="48"/>
      <c r="BB1009" s="48"/>
      <c r="BC1009" s="48"/>
      <c r="BD1009" s="48"/>
      <c r="BE1009" s="48"/>
      <c r="BF1009" s="48"/>
      <c r="BG1009" s="48"/>
      <c r="BH1009" s="48"/>
      <c r="BI1009" s="48"/>
      <c r="BJ1009" s="48"/>
      <c r="BK1009" s="48"/>
      <c r="BL1009" s="48"/>
      <c r="BM1009" s="48"/>
      <c r="BN1009" s="48"/>
      <c r="BO1009" s="48"/>
      <c r="BP1009" s="48"/>
      <c r="BQ1009" s="48"/>
      <c r="BR1009" s="48"/>
      <c r="BS1009" s="48"/>
      <c r="BT1009" s="48"/>
      <c r="BU1009" s="48"/>
      <c r="BV1009" s="48"/>
      <c r="BW1009" s="48"/>
      <c r="BX1009" s="48"/>
      <c r="BY1009" s="48"/>
      <c r="BZ1009" s="48"/>
      <c r="CA1009" s="48"/>
      <c r="CB1009" s="48"/>
      <c r="CC1009" s="48"/>
      <c r="CD1009" s="48"/>
      <c r="CE1009" s="48"/>
      <c r="CF1009" s="48"/>
      <c r="CG1009" s="48"/>
      <c r="CH1009" s="48"/>
      <c r="CI1009" s="48"/>
      <c r="CJ1009" s="48"/>
      <c r="CK1009" s="48"/>
      <c r="CL1009" s="48"/>
      <c r="CM1009" s="48"/>
      <c r="CN1009" s="48"/>
      <c r="CO1009" s="48"/>
      <c r="CP1009" s="48"/>
      <c r="CQ1009" s="48"/>
      <c r="CR1009" s="48"/>
      <c r="CS1009" s="48"/>
      <c r="CT1009" s="48"/>
      <c r="CU1009" s="48"/>
      <c r="CV1009" s="48"/>
      <c r="CW1009" s="48"/>
      <c r="CX1009" s="48"/>
      <c r="CY1009" s="48"/>
      <c r="CZ1009" s="48"/>
      <c r="DA1009" s="48"/>
      <c r="DB1009" s="48"/>
      <c r="DC1009" s="48"/>
      <c r="DH1009" s="48"/>
      <c r="DI1009" s="48"/>
      <c r="DJ1009" s="48"/>
      <c r="DL1009" s="48"/>
      <c r="DM1009" s="48"/>
      <c r="DO1009" s="48"/>
      <c r="DQ1009" s="48"/>
      <c r="EG1009" s="48"/>
      <c r="FQ1009" s="255"/>
      <c r="FR1009" s="255"/>
      <c r="HR1009" s="255"/>
    </row>
    <row r="1010" spans="1:226" ht="12.5">
      <c r="A1010" s="118"/>
      <c r="B1010" s="118"/>
      <c r="C1010" s="118"/>
      <c r="D1010" s="118"/>
      <c r="E1010" s="118"/>
      <c r="M1010" s="48"/>
      <c r="N1010" s="48"/>
      <c r="O1010" s="48"/>
      <c r="P1010" s="48"/>
      <c r="Q1010" s="48"/>
      <c r="R1010" s="48"/>
      <c r="S1010" s="48"/>
      <c r="T1010" s="48"/>
      <c r="U1010" s="48"/>
      <c r="V1010" s="48"/>
      <c r="W1010" s="48"/>
      <c r="X1010" s="48"/>
      <c r="Y1010" s="48"/>
      <c r="Z1010" s="48"/>
      <c r="AA1010" s="48"/>
      <c r="AB1010" s="48"/>
      <c r="AC1010" s="48"/>
      <c r="AD1010" s="48"/>
      <c r="AE1010" s="48"/>
      <c r="AF1010" s="48"/>
      <c r="AG1010" s="48"/>
      <c r="AH1010" s="48"/>
      <c r="AI1010" s="48"/>
      <c r="AJ1010" s="48"/>
      <c r="AK1010" s="48"/>
      <c r="AL1010" s="48"/>
      <c r="AM1010" s="48"/>
      <c r="AN1010" s="48"/>
      <c r="AO1010" s="48"/>
      <c r="AP1010" s="48"/>
      <c r="AQ1010" s="48"/>
      <c r="AR1010" s="48"/>
      <c r="AS1010" s="48"/>
      <c r="AT1010" s="48"/>
      <c r="AU1010" s="48"/>
      <c r="AV1010" s="48"/>
      <c r="AW1010" s="48"/>
      <c r="AX1010" s="48"/>
      <c r="AY1010" s="48"/>
      <c r="AZ1010" s="48"/>
      <c r="BA1010" s="48"/>
      <c r="BB1010" s="48"/>
      <c r="BC1010" s="48"/>
      <c r="BD1010" s="48"/>
      <c r="BE1010" s="48"/>
      <c r="BF1010" s="48"/>
      <c r="BG1010" s="48"/>
      <c r="BH1010" s="48"/>
      <c r="BI1010" s="48"/>
      <c r="BJ1010" s="48"/>
      <c r="BK1010" s="48"/>
      <c r="BL1010" s="48"/>
      <c r="BM1010" s="48"/>
      <c r="BN1010" s="48"/>
      <c r="BO1010" s="48"/>
      <c r="BP1010" s="48"/>
      <c r="BQ1010" s="48"/>
      <c r="BR1010" s="48"/>
      <c r="BS1010" s="48"/>
      <c r="BT1010" s="48"/>
      <c r="BU1010" s="48"/>
      <c r="BV1010" s="48"/>
      <c r="BW1010" s="48"/>
      <c r="BX1010" s="48"/>
      <c r="BY1010" s="48"/>
      <c r="BZ1010" s="48"/>
      <c r="CA1010" s="48"/>
      <c r="CB1010" s="48"/>
      <c r="CC1010" s="48"/>
      <c r="CD1010" s="48"/>
      <c r="CE1010" s="48"/>
      <c r="CF1010" s="48"/>
      <c r="CG1010" s="48"/>
      <c r="CH1010" s="48"/>
      <c r="CI1010" s="48"/>
      <c r="CJ1010" s="48"/>
      <c r="CK1010" s="48"/>
      <c r="CL1010" s="48"/>
      <c r="CM1010" s="48"/>
      <c r="CN1010" s="48"/>
      <c r="CO1010" s="48"/>
      <c r="CP1010" s="48"/>
      <c r="CQ1010" s="48"/>
      <c r="CR1010" s="48"/>
      <c r="CS1010" s="48"/>
      <c r="CT1010" s="48"/>
      <c r="CU1010" s="48"/>
      <c r="CV1010" s="48"/>
      <c r="CW1010" s="48"/>
      <c r="CX1010" s="48"/>
      <c r="CY1010" s="48"/>
      <c r="CZ1010" s="48"/>
      <c r="DA1010" s="48"/>
      <c r="DB1010" s="48"/>
      <c r="DC1010" s="48"/>
      <c r="DH1010" s="48"/>
      <c r="DI1010" s="48"/>
      <c r="DJ1010" s="48"/>
      <c r="DL1010" s="48"/>
      <c r="DM1010" s="48"/>
      <c r="DO1010" s="48"/>
      <c r="DQ1010" s="48"/>
      <c r="EG1010" s="48"/>
      <c r="FQ1010" s="255"/>
      <c r="FR1010" s="255"/>
      <c r="HR1010" s="255"/>
    </row>
    <row r="1011" spans="1:226" ht="12.5">
      <c r="A1011" s="118"/>
      <c r="B1011" s="118"/>
      <c r="C1011" s="118"/>
      <c r="D1011" s="118"/>
      <c r="E1011" s="118"/>
      <c r="M1011" s="48"/>
      <c r="N1011" s="48"/>
      <c r="O1011" s="48"/>
      <c r="P1011" s="48"/>
      <c r="Q1011" s="48"/>
      <c r="R1011" s="48"/>
      <c r="S1011" s="48"/>
      <c r="T1011" s="48"/>
      <c r="U1011" s="48"/>
      <c r="V1011" s="48"/>
      <c r="W1011" s="48"/>
      <c r="X1011" s="48"/>
      <c r="Y1011" s="48"/>
      <c r="Z1011" s="48"/>
      <c r="AA1011" s="48"/>
      <c r="AB1011" s="48"/>
      <c r="AC1011" s="48"/>
      <c r="AD1011" s="48"/>
      <c r="AE1011" s="48"/>
      <c r="AF1011" s="48"/>
      <c r="AG1011" s="48"/>
      <c r="AH1011" s="48"/>
      <c r="AI1011" s="48"/>
      <c r="AJ1011" s="48"/>
      <c r="AK1011" s="48"/>
      <c r="AL1011" s="48"/>
      <c r="AM1011" s="48"/>
      <c r="AN1011" s="48"/>
      <c r="AO1011" s="48"/>
      <c r="AP1011" s="48"/>
      <c r="AQ1011" s="48"/>
      <c r="AR1011" s="48"/>
      <c r="AS1011" s="48"/>
      <c r="AT1011" s="48"/>
      <c r="AU1011" s="48"/>
      <c r="AV1011" s="48"/>
      <c r="AW1011" s="48"/>
      <c r="AX1011" s="48"/>
      <c r="AY1011" s="48"/>
      <c r="AZ1011" s="48"/>
      <c r="BA1011" s="48"/>
      <c r="BB1011" s="48"/>
      <c r="BC1011" s="48"/>
      <c r="BD1011" s="48"/>
      <c r="BE1011" s="48"/>
      <c r="BF1011" s="48"/>
      <c r="BG1011" s="48"/>
      <c r="BH1011" s="48"/>
      <c r="BI1011" s="48"/>
      <c r="BJ1011" s="48"/>
      <c r="BK1011" s="48"/>
      <c r="BL1011" s="48"/>
      <c r="BM1011" s="48"/>
      <c r="BN1011" s="48"/>
      <c r="BO1011" s="48"/>
      <c r="BP1011" s="48"/>
      <c r="BQ1011" s="48"/>
      <c r="BR1011" s="48"/>
      <c r="BS1011" s="48"/>
      <c r="BT1011" s="48"/>
      <c r="BU1011" s="48"/>
      <c r="BV1011" s="48"/>
      <c r="BW1011" s="48"/>
      <c r="BX1011" s="48"/>
      <c r="BY1011" s="48"/>
      <c r="BZ1011" s="48"/>
      <c r="CA1011" s="48"/>
      <c r="CB1011" s="48"/>
      <c r="CC1011" s="48"/>
      <c r="CD1011" s="48"/>
      <c r="CE1011" s="48"/>
      <c r="CF1011" s="48"/>
      <c r="CG1011" s="48"/>
      <c r="CH1011" s="48"/>
      <c r="CI1011" s="48"/>
      <c r="CJ1011" s="48"/>
      <c r="CK1011" s="48"/>
      <c r="CL1011" s="48"/>
      <c r="CM1011" s="48"/>
      <c r="CN1011" s="48"/>
      <c r="CO1011" s="48"/>
      <c r="CP1011" s="48"/>
      <c r="CQ1011" s="48"/>
      <c r="CR1011" s="48"/>
      <c r="CS1011" s="48"/>
      <c r="CT1011" s="48"/>
      <c r="CU1011" s="48"/>
      <c r="CV1011" s="48"/>
      <c r="CW1011" s="48"/>
      <c r="CX1011" s="48"/>
      <c r="CY1011" s="48"/>
      <c r="CZ1011" s="48"/>
      <c r="DA1011" s="48"/>
      <c r="DB1011" s="48"/>
      <c r="DC1011" s="48"/>
      <c r="DH1011" s="48"/>
      <c r="DI1011" s="48"/>
      <c r="DJ1011" s="48"/>
      <c r="DL1011" s="48"/>
      <c r="DM1011" s="48"/>
      <c r="DO1011" s="48"/>
      <c r="DQ1011" s="48"/>
      <c r="EG1011" s="48"/>
      <c r="FQ1011" s="255"/>
      <c r="FR1011" s="255"/>
      <c r="HR1011" s="255"/>
    </row>
    <row r="1012" spans="1:226" ht="12.5">
      <c r="A1012" s="118"/>
      <c r="B1012" s="118"/>
      <c r="C1012" s="118"/>
      <c r="D1012" s="118"/>
      <c r="E1012" s="118"/>
      <c r="M1012" s="48"/>
      <c r="N1012" s="48"/>
      <c r="O1012" s="48"/>
      <c r="P1012" s="48"/>
      <c r="Q1012" s="48"/>
      <c r="R1012" s="48"/>
      <c r="S1012" s="48"/>
      <c r="T1012" s="48"/>
      <c r="U1012" s="48"/>
      <c r="V1012" s="48"/>
      <c r="W1012" s="48"/>
      <c r="X1012" s="48"/>
      <c r="Y1012" s="48"/>
      <c r="Z1012" s="48"/>
      <c r="AA1012" s="48"/>
      <c r="AB1012" s="48"/>
      <c r="AC1012" s="48"/>
      <c r="AD1012" s="48"/>
      <c r="AE1012" s="48"/>
      <c r="AF1012" s="48"/>
      <c r="AG1012" s="48"/>
      <c r="AH1012" s="48"/>
      <c r="AI1012" s="48"/>
      <c r="AJ1012" s="48"/>
      <c r="AK1012" s="48"/>
      <c r="AL1012" s="48"/>
      <c r="AM1012" s="48"/>
      <c r="AN1012" s="48"/>
      <c r="AO1012" s="48"/>
      <c r="AP1012" s="48"/>
      <c r="AQ1012" s="48"/>
      <c r="AR1012" s="48"/>
      <c r="AS1012" s="48"/>
      <c r="AT1012" s="48"/>
      <c r="AU1012" s="48"/>
      <c r="AV1012" s="48"/>
      <c r="AW1012" s="48"/>
      <c r="AX1012" s="48"/>
      <c r="AY1012" s="48"/>
      <c r="AZ1012" s="48"/>
      <c r="BA1012" s="48"/>
      <c r="BB1012" s="48"/>
      <c r="BC1012" s="48"/>
      <c r="BD1012" s="48"/>
      <c r="BE1012" s="48"/>
      <c r="BF1012" s="48"/>
      <c r="BG1012" s="48"/>
      <c r="BH1012" s="48"/>
      <c r="BI1012" s="48"/>
      <c r="BJ1012" s="48"/>
      <c r="BK1012" s="48"/>
      <c r="BL1012" s="48"/>
      <c r="BM1012" s="48"/>
      <c r="BN1012" s="48"/>
      <c r="BO1012" s="48"/>
      <c r="BP1012" s="48"/>
      <c r="BQ1012" s="48"/>
      <c r="BR1012" s="48"/>
      <c r="BS1012" s="48"/>
      <c r="BT1012" s="48"/>
      <c r="BU1012" s="48"/>
      <c r="BV1012" s="48"/>
      <c r="BW1012" s="48"/>
      <c r="BX1012" s="48"/>
      <c r="BY1012" s="48"/>
      <c r="BZ1012" s="48"/>
      <c r="CA1012" s="48"/>
      <c r="CB1012" s="48"/>
      <c r="CC1012" s="48"/>
      <c r="CD1012" s="48"/>
      <c r="CE1012" s="48"/>
      <c r="CF1012" s="48"/>
      <c r="CG1012" s="48"/>
      <c r="CH1012" s="48"/>
      <c r="CI1012" s="48"/>
      <c r="CJ1012" s="48"/>
      <c r="CK1012" s="48"/>
      <c r="CL1012" s="48"/>
      <c r="CM1012" s="48"/>
      <c r="CN1012" s="48"/>
      <c r="CO1012" s="48"/>
      <c r="CP1012" s="48"/>
      <c r="CQ1012" s="48"/>
      <c r="CR1012" s="48"/>
      <c r="CS1012" s="48"/>
      <c r="CT1012" s="48"/>
      <c r="CU1012" s="48"/>
      <c r="CV1012" s="48"/>
      <c r="CW1012" s="48"/>
      <c r="CX1012" s="48"/>
      <c r="CY1012" s="48"/>
      <c r="CZ1012" s="48"/>
      <c r="DA1012" s="48"/>
      <c r="DB1012" s="48"/>
      <c r="DC1012" s="48"/>
      <c r="DH1012" s="48"/>
      <c r="DI1012" s="48"/>
      <c r="DJ1012" s="48"/>
      <c r="DL1012" s="48"/>
      <c r="DM1012" s="48"/>
      <c r="DO1012" s="48"/>
      <c r="DQ1012" s="48"/>
      <c r="EG1012" s="48"/>
      <c r="FQ1012" s="255"/>
      <c r="FR1012" s="255"/>
      <c r="HR1012" s="255"/>
    </row>
    <row r="1013" spans="1:226" ht="12.5">
      <c r="A1013" s="118"/>
      <c r="B1013" s="118"/>
      <c r="C1013" s="118"/>
      <c r="D1013" s="118"/>
      <c r="E1013" s="118"/>
      <c r="M1013" s="48"/>
      <c r="N1013" s="48"/>
      <c r="O1013" s="48"/>
      <c r="P1013" s="48"/>
      <c r="Q1013" s="48"/>
      <c r="R1013" s="48"/>
      <c r="S1013" s="48"/>
      <c r="T1013" s="48"/>
      <c r="U1013" s="48"/>
      <c r="V1013" s="48"/>
      <c r="W1013" s="48"/>
      <c r="X1013" s="48"/>
      <c r="Y1013" s="48"/>
      <c r="Z1013" s="48"/>
      <c r="AA1013" s="48"/>
      <c r="AB1013" s="48"/>
      <c r="AC1013" s="48"/>
      <c r="AD1013" s="48"/>
      <c r="AE1013" s="48"/>
      <c r="AF1013" s="48"/>
      <c r="AG1013" s="48"/>
      <c r="AH1013" s="48"/>
      <c r="AI1013" s="48"/>
      <c r="AJ1013" s="48"/>
      <c r="AK1013" s="48"/>
      <c r="AL1013" s="48"/>
      <c r="AM1013" s="48"/>
      <c r="AN1013" s="48"/>
      <c r="AO1013" s="48"/>
      <c r="AP1013" s="48"/>
      <c r="AQ1013" s="48"/>
      <c r="AR1013" s="48"/>
      <c r="AS1013" s="48"/>
      <c r="AT1013" s="48"/>
      <c r="AU1013" s="48"/>
      <c r="AV1013" s="48"/>
      <c r="AW1013" s="48"/>
      <c r="AX1013" s="48"/>
      <c r="AY1013" s="48"/>
      <c r="AZ1013" s="48"/>
      <c r="BA1013" s="48"/>
      <c r="BB1013" s="48"/>
      <c r="BC1013" s="48"/>
      <c r="BD1013" s="48"/>
      <c r="BE1013" s="48"/>
      <c r="BF1013" s="48"/>
      <c r="BG1013" s="48"/>
      <c r="BH1013" s="48"/>
      <c r="BI1013" s="48"/>
      <c r="BJ1013" s="48"/>
      <c r="BK1013" s="48"/>
      <c r="BL1013" s="48"/>
      <c r="BM1013" s="48"/>
      <c r="BN1013" s="48"/>
      <c r="BO1013" s="48"/>
      <c r="BP1013" s="48"/>
      <c r="BQ1013" s="48"/>
      <c r="BR1013" s="48"/>
      <c r="BS1013" s="48"/>
      <c r="BT1013" s="48"/>
      <c r="BU1013" s="48"/>
      <c r="BV1013" s="48"/>
      <c r="BW1013" s="48"/>
      <c r="BX1013" s="48"/>
      <c r="BY1013" s="48"/>
      <c r="BZ1013" s="48"/>
      <c r="CA1013" s="48"/>
      <c r="CB1013" s="48"/>
      <c r="CC1013" s="48"/>
      <c r="CD1013" s="48"/>
      <c r="CE1013" s="48"/>
      <c r="CF1013" s="48"/>
      <c r="CG1013" s="48"/>
      <c r="CH1013" s="48"/>
      <c r="CI1013" s="48"/>
      <c r="CJ1013" s="48"/>
      <c r="CK1013" s="48"/>
      <c r="CL1013" s="48"/>
      <c r="CM1013" s="48"/>
      <c r="CN1013" s="48"/>
      <c r="CO1013" s="48"/>
      <c r="CP1013" s="48"/>
      <c r="CQ1013" s="48"/>
      <c r="CR1013" s="48"/>
      <c r="CS1013" s="48"/>
      <c r="CT1013" s="48"/>
      <c r="CU1013" s="48"/>
      <c r="CV1013" s="48"/>
      <c r="CW1013" s="48"/>
      <c r="CX1013" s="48"/>
      <c r="CY1013" s="48"/>
      <c r="CZ1013" s="48"/>
      <c r="DA1013" s="48"/>
      <c r="DB1013" s="48"/>
      <c r="DC1013" s="48"/>
      <c r="DH1013" s="48"/>
      <c r="DI1013" s="48"/>
      <c r="DJ1013" s="48"/>
      <c r="DL1013" s="48"/>
      <c r="DM1013" s="48"/>
      <c r="DO1013" s="48"/>
      <c r="DQ1013" s="48"/>
      <c r="EG1013" s="48"/>
      <c r="FQ1013" s="255"/>
      <c r="FR1013" s="255"/>
      <c r="HR1013" s="255"/>
    </row>
    <row r="1014" spans="1:226" ht="12.5">
      <c r="A1014" s="118"/>
      <c r="B1014" s="118"/>
      <c r="C1014" s="118"/>
      <c r="D1014" s="118"/>
      <c r="E1014" s="118"/>
      <c r="M1014" s="48"/>
      <c r="N1014" s="48"/>
      <c r="O1014" s="48"/>
      <c r="P1014" s="48"/>
      <c r="Q1014" s="48"/>
      <c r="R1014" s="48"/>
      <c r="S1014" s="48"/>
      <c r="T1014" s="48"/>
      <c r="U1014" s="48"/>
      <c r="V1014" s="48"/>
      <c r="W1014" s="48"/>
      <c r="X1014" s="48"/>
      <c r="Y1014" s="48"/>
      <c r="Z1014" s="48"/>
      <c r="AA1014" s="48"/>
      <c r="AB1014" s="48"/>
      <c r="AC1014" s="48"/>
      <c r="AD1014" s="48"/>
      <c r="AE1014" s="48"/>
      <c r="AF1014" s="48"/>
      <c r="AG1014" s="48"/>
      <c r="AH1014" s="48"/>
      <c r="AI1014" s="48"/>
      <c r="AJ1014" s="48"/>
      <c r="AK1014" s="48"/>
      <c r="AL1014" s="48"/>
      <c r="AM1014" s="48"/>
      <c r="AN1014" s="48"/>
      <c r="AO1014" s="48"/>
      <c r="AP1014" s="48"/>
      <c r="AQ1014" s="48"/>
      <c r="AR1014" s="48"/>
      <c r="AS1014" s="48"/>
      <c r="AT1014" s="48"/>
      <c r="AU1014" s="48"/>
      <c r="AV1014" s="48"/>
      <c r="AW1014" s="48"/>
      <c r="AX1014" s="48"/>
      <c r="AY1014" s="48"/>
      <c r="AZ1014" s="48"/>
      <c r="BA1014" s="48"/>
      <c r="BB1014" s="48"/>
      <c r="BC1014" s="48"/>
      <c r="BD1014" s="48"/>
      <c r="BE1014" s="48"/>
      <c r="BF1014" s="48"/>
      <c r="BG1014" s="48"/>
      <c r="BH1014" s="48"/>
      <c r="BI1014" s="48"/>
      <c r="BJ1014" s="48"/>
      <c r="BK1014" s="48"/>
      <c r="BL1014" s="48"/>
      <c r="BM1014" s="48"/>
      <c r="BN1014" s="48"/>
      <c r="BO1014" s="48"/>
      <c r="BP1014" s="48"/>
      <c r="BQ1014" s="48"/>
      <c r="BR1014" s="48"/>
      <c r="BS1014" s="48"/>
      <c r="BT1014" s="48"/>
      <c r="BU1014" s="48"/>
      <c r="BV1014" s="48"/>
      <c r="BW1014" s="48"/>
      <c r="BX1014" s="48"/>
      <c r="BY1014" s="48"/>
      <c r="BZ1014" s="48"/>
      <c r="CA1014" s="48"/>
      <c r="CB1014" s="48"/>
      <c r="CC1014" s="48"/>
      <c r="CD1014" s="48"/>
      <c r="CE1014" s="48"/>
      <c r="CF1014" s="48"/>
      <c r="CG1014" s="48"/>
      <c r="CH1014" s="48"/>
      <c r="CI1014" s="48"/>
      <c r="CJ1014" s="48"/>
      <c r="CK1014" s="48"/>
      <c r="CL1014" s="48"/>
      <c r="CM1014" s="48"/>
      <c r="CN1014" s="48"/>
      <c r="CO1014" s="48"/>
      <c r="CP1014" s="48"/>
      <c r="CQ1014" s="48"/>
      <c r="CR1014" s="48"/>
      <c r="CS1014" s="48"/>
      <c r="CT1014" s="48"/>
      <c r="CU1014" s="48"/>
      <c r="CV1014" s="48"/>
      <c r="CW1014" s="48"/>
      <c r="CX1014" s="48"/>
      <c r="CY1014" s="48"/>
      <c r="CZ1014" s="48"/>
      <c r="DA1014" s="48"/>
      <c r="DB1014" s="48"/>
      <c r="DC1014" s="48"/>
      <c r="DH1014" s="48"/>
      <c r="DI1014" s="48"/>
      <c r="DJ1014" s="48"/>
      <c r="DL1014" s="48"/>
      <c r="DM1014" s="48"/>
      <c r="DO1014" s="48"/>
      <c r="DQ1014" s="48"/>
      <c r="EG1014" s="48"/>
      <c r="FQ1014" s="255"/>
      <c r="FR1014" s="255"/>
      <c r="HR1014" s="255"/>
    </row>
    <row r="1015" spans="1:226" ht="12.5">
      <c r="A1015" s="118"/>
      <c r="B1015" s="118"/>
      <c r="C1015" s="118"/>
      <c r="D1015" s="118"/>
      <c r="E1015" s="118"/>
      <c r="M1015" s="48"/>
      <c r="N1015" s="48"/>
      <c r="O1015" s="48"/>
      <c r="P1015" s="48"/>
      <c r="Q1015" s="48"/>
      <c r="R1015" s="48"/>
      <c r="S1015" s="48"/>
      <c r="T1015" s="48"/>
      <c r="U1015" s="48"/>
      <c r="V1015" s="48"/>
      <c r="W1015" s="48"/>
      <c r="X1015" s="48"/>
      <c r="Y1015" s="48"/>
      <c r="Z1015" s="48"/>
      <c r="AA1015" s="48"/>
      <c r="AB1015" s="48"/>
      <c r="AC1015" s="48"/>
      <c r="AD1015" s="48"/>
      <c r="AE1015" s="48"/>
      <c r="AF1015" s="48"/>
      <c r="AG1015" s="48"/>
      <c r="AH1015" s="48"/>
      <c r="AI1015" s="48"/>
      <c r="AJ1015" s="48"/>
      <c r="AK1015" s="48"/>
      <c r="AL1015" s="48"/>
      <c r="AM1015" s="48"/>
      <c r="AN1015" s="48"/>
      <c r="AO1015" s="48"/>
      <c r="AP1015" s="48"/>
      <c r="AQ1015" s="48"/>
      <c r="AR1015" s="48"/>
      <c r="AS1015" s="48"/>
      <c r="AT1015" s="48"/>
      <c r="AU1015" s="48"/>
      <c r="AV1015" s="48"/>
      <c r="AW1015" s="48"/>
      <c r="AX1015" s="48"/>
      <c r="AY1015" s="48"/>
      <c r="AZ1015" s="48"/>
      <c r="BA1015" s="48"/>
      <c r="BB1015" s="48"/>
      <c r="BC1015" s="48"/>
      <c r="BD1015" s="48"/>
      <c r="BE1015" s="48"/>
      <c r="BF1015" s="48"/>
      <c r="BG1015" s="48"/>
      <c r="BH1015" s="48"/>
      <c r="BI1015" s="48"/>
      <c r="BJ1015" s="48"/>
      <c r="BK1015" s="48"/>
      <c r="BL1015" s="48"/>
      <c r="BM1015" s="48"/>
      <c r="BN1015" s="48"/>
      <c r="BO1015" s="48"/>
      <c r="BP1015" s="48"/>
      <c r="BQ1015" s="48"/>
      <c r="BR1015" s="48"/>
      <c r="BS1015" s="48"/>
      <c r="BT1015" s="48"/>
      <c r="BU1015" s="48"/>
      <c r="BV1015" s="48"/>
      <c r="BW1015" s="48"/>
      <c r="BX1015" s="48"/>
      <c r="BY1015" s="48"/>
      <c r="BZ1015" s="48"/>
      <c r="CA1015" s="48"/>
      <c r="CB1015" s="48"/>
      <c r="CC1015" s="48"/>
      <c r="CD1015" s="48"/>
      <c r="CE1015" s="48"/>
      <c r="CF1015" s="48"/>
      <c r="CG1015" s="48"/>
      <c r="CH1015" s="48"/>
      <c r="CI1015" s="48"/>
      <c r="CJ1015" s="48"/>
      <c r="CK1015" s="48"/>
      <c r="CL1015" s="48"/>
      <c r="CM1015" s="48"/>
      <c r="CN1015" s="48"/>
      <c r="CO1015" s="48"/>
      <c r="CP1015" s="48"/>
      <c r="CQ1015" s="48"/>
      <c r="CR1015" s="48"/>
      <c r="CS1015" s="48"/>
      <c r="CT1015" s="48"/>
      <c r="CU1015" s="48"/>
      <c r="CV1015" s="48"/>
      <c r="CW1015" s="48"/>
      <c r="CX1015" s="48"/>
      <c r="CY1015" s="48"/>
      <c r="CZ1015" s="48"/>
      <c r="DA1015" s="48"/>
      <c r="DB1015" s="48"/>
      <c r="DC1015" s="48"/>
      <c r="DH1015" s="48"/>
      <c r="DI1015" s="48"/>
      <c r="DJ1015" s="48"/>
      <c r="DL1015" s="48"/>
      <c r="DM1015" s="48"/>
      <c r="DO1015" s="48"/>
      <c r="DQ1015" s="48"/>
      <c r="EG1015" s="48"/>
      <c r="FQ1015" s="255"/>
      <c r="FR1015" s="255"/>
      <c r="HR1015" s="255"/>
    </row>
  </sheetData>
  <mergeCells count="23">
    <mergeCell ref="D3:D141"/>
    <mergeCell ref="A150:A151"/>
    <mergeCell ref="BT3:BT14"/>
    <mergeCell ref="ID3:ID141"/>
    <mergeCell ref="JH3:JH141"/>
    <mergeCell ref="BT127:BT141"/>
    <mergeCell ref="MM3:MM141"/>
    <mergeCell ref="MX3:MX141"/>
    <mergeCell ref="NE3:NE141"/>
    <mergeCell ref="BT16:BT28"/>
    <mergeCell ref="BT30:BT43"/>
    <mergeCell ref="BT47:BT58"/>
    <mergeCell ref="BT61:BT74"/>
    <mergeCell ref="BT89:BT101"/>
    <mergeCell ref="BT107:BT120"/>
    <mergeCell ref="JK3:JK141"/>
    <mergeCell ref="KB3:KB141"/>
    <mergeCell ref="KC3:KC141"/>
    <mergeCell ref="KY3:KY141"/>
    <mergeCell ref="LF3:LF141"/>
    <mergeCell ref="LT3:LT141"/>
    <mergeCell ref="MF3:MF141"/>
    <mergeCell ref="MI3:MI141"/>
  </mergeCells>
  <conditionalFormatting sqref="C2:E141 C3:CZ141 DB3:PZ141">
    <cfRule type="containsText" dxfId="60" priority="1" operator="containsText" text="x">
      <formula>NOT(ISERROR(SEARCH(("x"),(C2))))</formula>
    </cfRule>
  </conditionalFormatting>
  <conditionalFormatting sqref="F2:F113 H2:L113 G3:G113">
    <cfRule type="containsText" dxfId="59" priority="2" operator="containsText" text="x">
      <formula>NOT(ISERROR(SEARCH(("x"),(F2))))</formula>
    </cfRule>
  </conditionalFormatting>
  <conditionalFormatting sqref="DA3:DA8 DA11 DA110:DA121 DA138">
    <cfRule type="containsText" dxfId="58" priority="3" operator="containsText" text="x">
      <formula>NOT(ISERROR(SEARCH(("x"),(DA3))))</formula>
    </cfRule>
  </conditionalFormatting>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0000"/>
    <outlinePr summaryBelow="0" summaryRight="0"/>
  </sheetPr>
  <dimension ref="A1:F1004"/>
  <sheetViews>
    <sheetView workbookViewId="0">
      <selection sqref="A1:B1"/>
    </sheetView>
  </sheetViews>
  <sheetFormatPr defaultColWidth="12.6328125" defaultRowHeight="15.75" customHeight="1"/>
  <cols>
    <col min="1" max="1" width="16.453125" customWidth="1"/>
    <col min="2" max="2" width="25.6328125" customWidth="1"/>
    <col min="4" max="5" width="19.453125" customWidth="1"/>
  </cols>
  <sheetData>
    <row r="1" spans="1:6" ht="15.75" customHeight="1">
      <c r="A1" s="325" t="s">
        <v>5970</v>
      </c>
      <c r="B1" s="304"/>
      <c r="C1" s="1"/>
      <c r="D1" s="1"/>
      <c r="E1" s="1"/>
    </row>
    <row r="2" spans="1:6" ht="15.75" customHeight="1">
      <c r="A2" s="326" t="s">
        <v>5971</v>
      </c>
      <c r="B2" s="304"/>
      <c r="C2" s="1"/>
      <c r="D2" s="326" t="s">
        <v>5972</v>
      </c>
      <c r="E2" s="304"/>
    </row>
    <row r="3" spans="1:6" ht="15.75" customHeight="1">
      <c r="A3" s="7" t="s">
        <v>5973</v>
      </c>
      <c r="B3" s="128" t="s">
        <v>5974</v>
      </c>
      <c r="C3" s="1"/>
      <c r="D3" s="10" t="s">
        <v>5975</v>
      </c>
      <c r="E3" s="264" t="s">
        <v>5976</v>
      </c>
    </row>
    <row r="4" spans="1:6" ht="15.75" customHeight="1">
      <c r="A4" s="7" t="s">
        <v>5825</v>
      </c>
      <c r="B4" s="265" t="s">
        <v>5977</v>
      </c>
      <c r="C4" s="235" t="s">
        <v>5978</v>
      </c>
      <c r="D4" s="10" t="s">
        <v>5979</v>
      </c>
      <c r="E4" s="264" t="s">
        <v>5980</v>
      </c>
    </row>
    <row r="5" spans="1:6" ht="15.75" customHeight="1">
      <c r="A5" s="7"/>
      <c r="B5" s="10"/>
      <c r="C5" s="1"/>
      <c r="D5" s="10" t="s">
        <v>5981</v>
      </c>
      <c r="E5" s="264" t="s">
        <v>5982</v>
      </c>
    </row>
    <row r="6" spans="1:6" ht="15.75" customHeight="1">
      <c r="A6" s="321" t="s">
        <v>5817</v>
      </c>
      <c r="B6" s="265" t="s">
        <v>5983</v>
      </c>
      <c r="C6" s="1"/>
      <c r="D6" s="10" t="s">
        <v>5984</v>
      </c>
      <c r="E6" s="264" t="s">
        <v>5837</v>
      </c>
    </row>
    <row r="7" spans="1:6" ht="15.75" customHeight="1">
      <c r="A7" s="297"/>
      <c r="B7" s="266" t="s">
        <v>5985</v>
      </c>
      <c r="C7" s="1"/>
      <c r="D7" s="10" t="s">
        <v>5986</v>
      </c>
      <c r="E7" s="264" t="s">
        <v>5987</v>
      </c>
    </row>
    <row r="8" spans="1:6" ht="15.75" customHeight="1">
      <c r="A8" s="321" t="s">
        <v>5988</v>
      </c>
      <c r="B8" s="264" t="s">
        <v>5989</v>
      </c>
      <c r="C8" s="235" t="s">
        <v>5990</v>
      </c>
      <c r="D8" s="10" t="s">
        <v>5991</v>
      </c>
      <c r="E8" s="264" t="s">
        <v>5992</v>
      </c>
    </row>
    <row r="9" spans="1:6" ht="15.75" customHeight="1">
      <c r="A9" s="297"/>
      <c r="B9" s="264"/>
      <c r="C9" s="1"/>
      <c r="D9" s="1"/>
      <c r="E9" s="267"/>
    </row>
    <row r="10" spans="1:6" ht="15.75" customHeight="1">
      <c r="A10" s="7" t="s">
        <v>5993</v>
      </c>
      <c r="B10" s="264" t="s">
        <v>5994</v>
      </c>
      <c r="C10" s="1"/>
      <c r="D10" s="1"/>
      <c r="E10" s="1"/>
    </row>
    <row r="11" spans="1:6" ht="15.75" customHeight="1">
      <c r="A11" s="10" t="s">
        <v>5995</v>
      </c>
      <c r="B11" s="128" t="s">
        <v>5996</v>
      </c>
      <c r="C11" s="1"/>
      <c r="D11" s="1" t="s">
        <v>5997</v>
      </c>
      <c r="E11" s="267" t="s">
        <v>5998</v>
      </c>
      <c r="F11" s="36" t="s">
        <v>5999</v>
      </c>
    </row>
    <row r="12" spans="1:6" ht="15.75" customHeight="1">
      <c r="A12" s="10" t="s">
        <v>6000</v>
      </c>
      <c r="B12" s="264" t="s">
        <v>6001</v>
      </c>
      <c r="C12" s="267" t="s">
        <v>6002</v>
      </c>
      <c r="D12" s="1"/>
      <c r="E12" s="1"/>
      <c r="F12" s="36" t="s">
        <v>6003</v>
      </c>
    </row>
    <row r="13" spans="1:6" ht="15.75" customHeight="1">
      <c r="A13" s="10" t="s">
        <v>6004</v>
      </c>
      <c r="B13" s="10"/>
      <c r="C13" s="1"/>
      <c r="D13" s="1"/>
      <c r="E13" s="1"/>
      <c r="F13" s="36" t="s">
        <v>6005</v>
      </c>
    </row>
    <row r="14" spans="1:6" ht="15.75" customHeight="1">
      <c r="A14" s="10" t="s">
        <v>6006</v>
      </c>
      <c r="B14" s="264" t="s">
        <v>6007</v>
      </c>
      <c r="C14" s="1"/>
      <c r="D14" s="1"/>
      <c r="E14" s="1"/>
    </row>
    <row r="15" spans="1:6" ht="15.75" customHeight="1">
      <c r="A15" s="10" t="s">
        <v>5828</v>
      </c>
      <c r="B15" s="128" t="s">
        <v>6008</v>
      </c>
      <c r="C15" s="1"/>
      <c r="D15" s="1"/>
      <c r="E15" s="1"/>
    </row>
    <row r="16" spans="1:6" ht="15.75" customHeight="1">
      <c r="A16" s="10" t="s">
        <v>6009</v>
      </c>
      <c r="B16" s="265" t="s">
        <v>6010</v>
      </c>
      <c r="C16" s="1"/>
      <c r="D16" s="1"/>
      <c r="E16" s="1"/>
    </row>
    <row r="17" spans="1:5" ht="15.75" customHeight="1">
      <c r="A17" s="10" t="s">
        <v>6011</v>
      </c>
      <c r="B17" s="128" t="s">
        <v>6012</v>
      </c>
      <c r="C17" s="1"/>
      <c r="D17" s="1"/>
      <c r="E17" s="1"/>
    </row>
    <row r="18" spans="1:5" ht="15.75" customHeight="1">
      <c r="A18" s="10" t="s">
        <v>6013</v>
      </c>
      <c r="B18" s="128" t="s">
        <v>6014</v>
      </c>
      <c r="C18" s="1"/>
      <c r="D18" s="1"/>
      <c r="E18" s="1"/>
    </row>
    <row r="19" spans="1:5" ht="15.75" customHeight="1">
      <c r="A19" s="10" t="s">
        <v>6015</v>
      </c>
      <c r="B19" s="264" t="s">
        <v>6016</v>
      </c>
      <c r="C19" s="1"/>
      <c r="D19" s="1"/>
      <c r="E19" s="1"/>
    </row>
    <row r="20" spans="1:5" ht="15.75" customHeight="1">
      <c r="A20" s="10" t="s">
        <v>6017</v>
      </c>
      <c r="B20" s="128" t="s">
        <v>6018</v>
      </c>
      <c r="C20" s="1"/>
      <c r="D20" s="1"/>
      <c r="E20" s="1"/>
    </row>
    <row r="21" spans="1:5" ht="50">
      <c r="A21" s="10" t="s">
        <v>6019</v>
      </c>
      <c r="B21" s="264" t="s">
        <v>6020</v>
      </c>
      <c r="C21" s="1"/>
      <c r="D21" s="1"/>
      <c r="E21" s="1"/>
    </row>
    <row r="22" spans="1:5" ht="50">
      <c r="A22" s="324" t="s">
        <v>6021</v>
      </c>
      <c r="B22" s="264" t="s">
        <v>6022</v>
      </c>
      <c r="C22" s="1"/>
      <c r="D22" s="1"/>
      <c r="E22" s="1"/>
    </row>
    <row r="23" spans="1:5" ht="37.5">
      <c r="A23" s="297"/>
      <c r="B23" s="264" t="s">
        <v>6023</v>
      </c>
      <c r="C23" s="1" t="s">
        <v>5842</v>
      </c>
      <c r="D23" s="1"/>
      <c r="E23" s="1"/>
    </row>
    <row r="24" spans="1:5" ht="75">
      <c r="A24" s="324" t="s">
        <v>6024</v>
      </c>
      <c r="B24" s="264" t="s">
        <v>6025</v>
      </c>
      <c r="C24" s="1"/>
      <c r="D24" s="1"/>
      <c r="E24" s="1"/>
    </row>
    <row r="25" spans="1:5" ht="50">
      <c r="A25" s="297"/>
      <c r="B25" s="264" t="s">
        <v>6026</v>
      </c>
      <c r="C25" s="1"/>
      <c r="D25" s="1"/>
      <c r="E25" s="1"/>
    </row>
    <row r="26" spans="1:5" ht="37.5">
      <c r="A26" s="10" t="s">
        <v>6027</v>
      </c>
      <c r="B26" s="264" t="s">
        <v>6028</v>
      </c>
      <c r="C26" s="1"/>
      <c r="D26" s="1"/>
      <c r="E26" s="1"/>
    </row>
    <row r="27" spans="1:5" ht="50">
      <c r="A27" s="324" t="s">
        <v>6029</v>
      </c>
      <c r="B27" s="264" t="s">
        <v>6030</v>
      </c>
      <c r="C27" s="1" t="s">
        <v>5842</v>
      </c>
      <c r="D27" s="1"/>
      <c r="E27" s="1"/>
    </row>
    <row r="28" spans="1:5" ht="37.5">
      <c r="A28" s="297"/>
      <c r="B28" s="128" t="s">
        <v>6031</v>
      </c>
      <c r="C28" s="1"/>
      <c r="D28" s="1"/>
      <c r="E28" s="1"/>
    </row>
    <row r="29" spans="1:5" ht="37.5">
      <c r="A29" s="10" t="s">
        <v>6032</v>
      </c>
      <c r="B29" s="264" t="s">
        <v>6033</v>
      </c>
      <c r="C29" s="1"/>
      <c r="D29" s="1"/>
      <c r="E29" s="1"/>
    </row>
    <row r="30" spans="1:5" ht="62.5">
      <c r="A30" s="10" t="s">
        <v>5820</v>
      </c>
      <c r="B30" s="128" t="s">
        <v>6034</v>
      </c>
      <c r="C30" s="1"/>
      <c r="D30" s="1"/>
      <c r="E30" s="1"/>
    </row>
    <row r="31" spans="1:5" ht="25">
      <c r="A31" s="10" t="s">
        <v>6035</v>
      </c>
      <c r="B31" s="264" t="s">
        <v>6036</v>
      </c>
      <c r="C31" s="1"/>
      <c r="D31" s="1"/>
      <c r="E31" s="1"/>
    </row>
    <row r="32" spans="1:5" ht="25">
      <c r="A32" s="10" t="s">
        <v>6037</v>
      </c>
      <c r="B32" s="10"/>
      <c r="C32" s="1"/>
      <c r="D32" s="1"/>
      <c r="E32" s="1"/>
    </row>
    <row r="33" spans="1:5" ht="50">
      <c r="A33" s="10" t="s">
        <v>6038</v>
      </c>
      <c r="B33" s="128" t="s">
        <v>6039</v>
      </c>
      <c r="C33" s="1"/>
      <c r="D33" s="1"/>
      <c r="E33" s="1"/>
    </row>
    <row r="34" spans="1:5" ht="50">
      <c r="A34" s="10" t="s">
        <v>5827</v>
      </c>
      <c r="B34" s="128" t="s">
        <v>6040</v>
      </c>
      <c r="C34" s="1"/>
      <c r="D34" s="1"/>
      <c r="E34" s="1"/>
    </row>
    <row r="35" spans="1:5" ht="37.5">
      <c r="A35" s="10" t="s">
        <v>6041</v>
      </c>
      <c r="B35" s="128" t="s">
        <v>6042</v>
      </c>
      <c r="C35" s="1"/>
      <c r="D35" s="1"/>
      <c r="E35" s="1"/>
    </row>
    <row r="36" spans="1:5" ht="37.5">
      <c r="A36" s="10" t="s">
        <v>6043</v>
      </c>
      <c r="B36" s="10"/>
      <c r="C36" s="1"/>
      <c r="D36" s="1"/>
      <c r="E36" s="1"/>
    </row>
    <row r="37" spans="1:5" ht="50">
      <c r="A37" s="10" t="s">
        <v>6044</v>
      </c>
      <c r="B37" s="265" t="s">
        <v>6045</v>
      </c>
      <c r="C37" s="1"/>
      <c r="D37" s="1"/>
      <c r="E37" s="1"/>
    </row>
    <row r="38" spans="1:5" ht="50">
      <c r="A38" s="10" t="s">
        <v>6046</v>
      </c>
      <c r="B38" s="265" t="s">
        <v>6047</v>
      </c>
      <c r="C38" s="1"/>
      <c r="D38" s="1"/>
      <c r="E38" s="1"/>
    </row>
    <row r="39" spans="1:5" ht="50">
      <c r="A39" s="10" t="s">
        <v>6048</v>
      </c>
      <c r="B39" s="265" t="s">
        <v>6049</v>
      </c>
      <c r="C39" s="1"/>
      <c r="D39" s="1"/>
      <c r="E39" s="1"/>
    </row>
    <row r="40" spans="1:5" ht="37.5">
      <c r="A40" s="10" t="s">
        <v>6050</v>
      </c>
      <c r="B40" s="265" t="s">
        <v>6051</v>
      </c>
      <c r="C40" s="1"/>
      <c r="D40" s="1"/>
      <c r="E40" s="1"/>
    </row>
    <row r="41" spans="1:5" ht="50">
      <c r="A41" s="10" t="s">
        <v>6052</v>
      </c>
      <c r="B41" s="265" t="s">
        <v>6053</v>
      </c>
      <c r="C41" s="1"/>
      <c r="D41" s="1"/>
      <c r="E41" s="1"/>
    </row>
    <row r="42" spans="1:5" ht="50">
      <c r="A42" s="324" t="s">
        <v>6054</v>
      </c>
      <c r="B42" s="128" t="s">
        <v>6055</v>
      </c>
      <c r="C42" s="1"/>
      <c r="D42" s="1"/>
      <c r="E42" s="1"/>
    </row>
    <row r="43" spans="1:5" ht="50">
      <c r="A43" s="297"/>
      <c r="B43" s="128" t="s">
        <v>6056</v>
      </c>
      <c r="C43" s="1"/>
      <c r="D43" s="1"/>
      <c r="E43" s="1"/>
    </row>
    <row r="44" spans="1:5" ht="75">
      <c r="A44" s="10" t="s">
        <v>6057</v>
      </c>
      <c r="B44" s="128" t="s">
        <v>6058</v>
      </c>
      <c r="C44" s="1"/>
      <c r="D44" s="1"/>
      <c r="E44" s="1"/>
    </row>
    <row r="45" spans="1:5" ht="50">
      <c r="A45" s="10" t="s">
        <v>6059</v>
      </c>
      <c r="B45" s="265" t="s">
        <v>6060</v>
      </c>
      <c r="C45" s="1"/>
      <c r="D45" s="1"/>
      <c r="E45" s="1"/>
    </row>
    <row r="46" spans="1:5" ht="50">
      <c r="A46" s="10" t="s">
        <v>6061</v>
      </c>
      <c r="B46" s="265" t="s">
        <v>6062</v>
      </c>
      <c r="C46" s="1"/>
      <c r="D46" s="1"/>
      <c r="E46" s="1"/>
    </row>
    <row r="47" spans="1:5" ht="12.5">
      <c r="A47" s="10"/>
      <c r="B47" s="10"/>
      <c r="C47" s="1"/>
      <c r="D47" s="1"/>
      <c r="E47" s="1"/>
    </row>
    <row r="48" spans="1:5" ht="12.5">
      <c r="A48" s="10"/>
      <c r="B48" s="10"/>
      <c r="C48" s="1"/>
      <c r="D48" s="1"/>
      <c r="E48" s="1"/>
    </row>
    <row r="49" spans="1:5" ht="12.5">
      <c r="A49" s="10"/>
      <c r="B49" s="10"/>
      <c r="C49" s="1"/>
      <c r="D49" s="1"/>
      <c r="E49" s="1"/>
    </row>
    <row r="50" spans="1:5" ht="12.5">
      <c r="A50" s="10"/>
      <c r="B50" s="10"/>
      <c r="C50" s="1"/>
      <c r="D50" s="1"/>
      <c r="E50" s="1"/>
    </row>
    <row r="51" spans="1:5" ht="12.5">
      <c r="A51" s="10"/>
      <c r="B51" s="10"/>
      <c r="C51" s="1"/>
      <c r="D51" s="1"/>
      <c r="E51" s="1"/>
    </row>
    <row r="52" spans="1:5" ht="12.5">
      <c r="A52" s="10"/>
      <c r="B52" s="10"/>
      <c r="C52" s="1"/>
      <c r="D52" s="1"/>
      <c r="E52" s="1"/>
    </row>
    <row r="53" spans="1:5" ht="12.5">
      <c r="A53" s="1"/>
      <c r="B53" s="1"/>
      <c r="C53" s="1"/>
      <c r="D53" s="1"/>
      <c r="E53" s="1"/>
    </row>
    <row r="54" spans="1:5" ht="12.5">
      <c r="A54" s="1"/>
      <c r="B54" s="1"/>
      <c r="C54" s="1"/>
      <c r="D54" s="1"/>
      <c r="E54" s="1"/>
    </row>
    <row r="55" spans="1:5" ht="12.5">
      <c r="A55" s="1"/>
      <c r="B55" s="1"/>
      <c r="C55" s="1"/>
      <c r="D55" s="1"/>
      <c r="E55" s="1"/>
    </row>
    <row r="56" spans="1:5" ht="12.5">
      <c r="A56" s="1"/>
      <c r="B56" s="1"/>
      <c r="C56" s="1"/>
      <c r="D56" s="1"/>
      <c r="E56" s="1"/>
    </row>
    <row r="57" spans="1:5" ht="12.5">
      <c r="A57" s="1"/>
      <c r="B57" s="1"/>
      <c r="C57" s="1"/>
      <c r="D57" s="1"/>
      <c r="E57" s="1"/>
    </row>
    <row r="58" spans="1:5" ht="12.5">
      <c r="A58" s="1"/>
      <c r="B58" s="1"/>
      <c r="C58" s="1"/>
      <c r="D58" s="1"/>
      <c r="E58" s="1"/>
    </row>
    <row r="59" spans="1:5" ht="12.5">
      <c r="A59" s="1"/>
      <c r="B59" s="1"/>
      <c r="C59" s="1"/>
      <c r="D59" s="1"/>
      <c r="E59" s="1"/>
    </row>
    <row r="60" spans="1:5" ht="12.5">
      <c r="A60" s="1"/>
      <c r="B60" s="1"/>
      <c r="C60" s="1"/>
      <c r="D60" s="1"/>
      <c r="E60" s="1"/>
    </row>
    <row r="61" spans="1:5" ht="12.5">
      <c r="A61" s="1"/>
      <c r="B61" s="1"/>
      <c r="C61" s="1"/>
      <c r="D61" s="1"/>
      <c r="E61" s="1"/>
    </row>
    <row r="62" spans="1:5" ht="12.5">
      <c r="A62" s="1"/>
      <c r="B62" s="1"/>
      <c r="C62" s="1"/>
      <c r="D62" s="1"/>
      <c r="E62" s="1"/>
    </row>
    <row r="63" spans="1:5" ht="12.5">
      <c r="A63" s="1"/>
      <c r="B63" s="1"/>
      <c r="C63" s="1"/>
      <c r="D63" s="1"/>
      <c r="E63" s="1"/>
    </row>
    <row r="64" spans="1:5" ht="12.5">
      <c r="A64" s="1"/>
      <c r="B64" s="1"/>
      <c r="C64" s="1"/>
      <c r="D64" s="1"/>
      <c r="E64" s="1"/>
    </row>
    <row r="65" spans="1:5" ht="12.5">
      <c r="A65" s="1"/>
      <c r="B65" s="1"/>
      <c r="C65" s="1"/>
      <c r="D65" s="1"/>
      <c r="E65" s="1"/>
    </row>
    <row r="66" spans="1:5" ht="12.5">
      <c r="A66" s="1"/>
      <c r="B66" s="1"/>
      <c r="C66" s="1"/>
      <c r="D66" s="1"/>
      <c r="E66" s="1"/>
    </row>
    <row r="67" spans="1:5" ht="12.5">
      <c r="A67" s="1"/>
      <c r="B67" s="1"/>
      <c r="C67" s="1"/>
      <c r="D67" s="1"/>
      <c r="E67" s="1"/>
    </row>
    <row r="68" spans="1:5" ht="12.5">
      <c r="A68" s="1"/>
      <c r="B68" s="1"/>
      <c r="C68" s="1"/>
      <c r="D68" s="1"/>
      <c r="E68" s="1"/>
    </row>
    <row r="69" spans="1:5" ht="12.5">
      <c r="A69" s="1"/>
      <c r="B69" s="1"/>
      <c r="C69" s="1"/>
      <c r="D69" s="1"/>
      <c r="E69" s="1"/>
    </row>
    <row r="70" spans="1:5" ht="12.5">
      <c r="A70" s="1"/>
      <c r="B70" s="1"/>
      <c r="C70" s="1"/>
      <c r="D70" s="1"/>
      <c r="E70" s="1"/>
    </row>
    <row r="71" spans="1:5" ht="12.5">
      <c r="A71" s="1"/>
      <c r="B71" s="1"/>
      <c r="C71" s="1"/>
      <c r="D71" s="1"/>
      <c r="E71" s="1"/>
    </row>
    <row r="72" spans="1:5" ht="12.5">
      <c r="A72" s="1"/>
      <c r="B72" s="1"/>
      <c r="C72" s="1"/>
      <c r="D72" s="1"/>
      <c r="E72" s="1"/>
    </row>
    <row r="73" spans="1:5" ht="12.5">
      <c r="A73" s="1"/>
      <c r="B73" s="1"/>
      <c r="C73" s="1"/>
      <c r="D73" s="1"/>
      <c r="E73" s="1"/>
    </row>
    <row r="74" spans="1:5" ht="12.5">
      <c r="A74" s="1"/>
      <c r="B74" s="1"/>
      <c r="C74" s="1"/>
      <c r="D74" s="1"/>
      <c r="E74" s="1"/>
    </row>
    <row r="75" spans="1:5" ht="12.5">
      <c r="A75" s="1"/>
      <c r="B75" s="1"/>
      <c r="C75" s="1"/>
      <c r="D75" s="1"/>
      <c r="E75" s="1"/>
    </row>
    <row r="76" spans="1:5" ht="12.5">
      <c r="A76" s="1"/>
      <c r="B76" s="1"/>
      <c r="C76" s="1"/>
      <c r="D76" s="1"/>
      <c r="E76" s="1"/>
    </row>
    <row r="77" spans="1:5" ht="12.5">
      <c r="A77" s="1"/>
      <c r="B77" s="1"/>
      <c r="C77" s="1"/>
      <c r="D77" s="1"/>
      <c r="E77" s="1"/>
    </row>
    <row r="78" spans="1:5" ht="12.5">
      <c r="A78" s="1"/>
      <c r="B78" s="1"/>
      <c r="C78" s="1"/>
      <c r="D78" s="1"/>
      <c r="E78" s="1"/>
    </row>
    <row r="79" spans="1:5" ht="12.5">
      <c r="A79" s="1"/>
      <c r="B79" s="1"/>
      <c r="C79" s="1"/>
      <c r="D79" s="1"/>
      <c r="E79" s="1"/>
    </row>
    <row r="80" spans="1:5" ht="12.5">
      <c r="A80" s="1"/>
      <c r="B80" s="1"/>
      <c r="C80" s="1"/>
      <c r="D80" s="1"/>
      <c r="E80" s="1"/>
    </row>
    <row r="81" spans="1:5" ht="12.5">
      <c r="A81" s="1"/>
      <c r="B81" s="1"/>
      <c r="C81" s="1"/>
      <c r="D81" s="1"/>
      <c r="E81" s="1"/>
    </row>
    <row r="82" spans="1:5" ht="12.5">
      <c r="A82" s="1"/>
      <c r="B82" s="1"/>
      <c r="C82" s="1"/>
      <c r="D82" s="1"/>
      <c r="E82" s="1"/>
    </row>
    <row r="83" spans="1:5" ht="12.5">
      <c r="A83" s="1"/>
      <c r="B83" s="1"/>
      <c r="C83" s="1"/>
      <c r="D83" s="1"/>
      <c r="E83" s="1"/>
    </row>
    <row r="84" spans="1:5" ht="12.5">
      <c r="A84" s="1"/>
      <c r="B84" s="1"/>
      <c r="C84" s="1"/>
      <c r="D84" s="1"/>
      <c r="E84" s="1"/>
    </row>
    <row r="85" spans="1:5" ht="12.5">
      <c r="A85" s="1"/>
      <c r="B85" s="1"/>
      <c r="C85" s="1"/>
      <c r="D85" s="1"/>
      <c r="E85" s="1"/>
    </row>
    <row r="86" spans="1:5" ht="12.5">
      <c r="A86" s="1"/>
      <c r="B86" s="1"/>
      <c r="C86" s="1"/>
      <c r="D86" s="1"/>
      <c r="E86" s="1"/>
    </row>
    <row r="87" spans="1:5" ht="12.5">
      <c r="A87" s="1"/>
      <c r="B87" s="1"/>
      <c r="C87" s="1"/>
      <c r="D87" s="1"/>
      <c r="E87" s="1"/>
    </row>
    <row r="88" spans="1:5" ht="12.5">
      <c r="A88" s="1"/>
      <c r="B88" s="1"/>
      <c r="C88" s="1"/>
      <c r="D88" s="1"/>
      <c r="E88" s="1"/>
    </row>
    <row r="89" spans="1:5" ht="12.5">
      <c r="A89" s="1"/>
      <c r="B89" s="1"/>
      <c r="C89" s="1"/>
      <c r="D89" s="1"/>
      <c r="E89" s="1"/>
    </row>
    <row r="90" spans="1:5" ht="12.5">
      <c r="A90" s="1"/>
      <c r="B90" s="1"/>
      <c r="C90" s="1"/>
      <c r="D90" s="1"/>
      <c r="E90" s="1"/>
    </row>
    <row r="91" spans="1:5" ht="12.5">
      <c r="A91" s="1"/>
      <c r="B91" s="1"/>
      <c r="C91" s="1"/>
      <c r="D91" s="1"/>
      <c r="E91" s="1"/>
    </row>
    <row r="92" spans="1:5" ht="12.5">
      <c r="A92" s="1"/>
      <c r="B92" s="1"/>
      <c r="C92" s="1"/>
      <c r="D92" s="1"/>
      <c r="E92" s="1"/>
    </row>
    <row r="93" spans="1:5" ht="12.5">
      <c r="A93" s="1"/>
      <c r="B93" s="1"/>
      <c r="C93" s="1"/>
      <c r="D93" s="1"/>
      <c r="E93" s="1"/>
    </row>
    <row r="94" spans="1:5" ht="12.5">
      <c r="A94" s="1"/>
      <c r="B94" s="1"/>
      <c r="C94" s="1"/>
      <c r="D94" s="1"/>
      <c r="E94" s="1"/>
    </row>
    <row r="95" spans="1:5" ht="12.5">
      <c r="A95" s="1"/>
      <c r="B95" s="1"/>
      <c r="C95" s="1"/>
      <c r="D95" s="1"/>
      <c r="E95" s="1"/>
    </row>
    <row r="96" spans="1:5" ht="12.5">
      <c r="A96" s="1"/>
      <c r="B96" s="1"/>
      <c r="C96" s="1"/>
      <c r="D96" s="1"/>
      <c r="E96" s="1"/>
    </row>
    <row r="97" spans="1:5" ht="12.5">
      <c r="A97" s="1"/>
      <c r="B97" s="1"/>
      <c r="C97" s="1"/>
      <c r="D97" s="1"/>
      <c r="E97" s="1"/>
    </row>
    <row r="98" spans="1:5" ht="12.5">
      <c r="A98" s="1"/>
      <c r="B98" s="1"/>
      <c r="C98" s="1"/>
      <c r="D98" s="1"/>
      <c r="E98" s="1"/>
    </row>
    <row r="99" spans="1:5" ht="12.5">
      <c r="A99" s="1"/>
      <c r="B99" s="1"/>
      <c r="C99" s="1"/>
      <c r="D99" s="1"/>
      <c r="E99" s="1"/>
    </row>
    <row r="100" spans="1:5" ht="12.5">
      <c r="A100" s="1"/>
      <c r="B100" s="1"/>
      <c r="C100" s="1"/>
      <c r="D100" s="1"/>
      <c r="E100" s="1"/>
    </row>
    <row r="101" spans="1:5" ht="12.5">
      <c r="A101" s="1"/>
      <c r="B101" s="1"/>
      <c r="C101" s="1"/>
      <c r="D101" s="1"/>
      <c r="E101" s="1"/>
    </row>
    <row r="102" spans="1:5" ht="12.5">
      <c r="A102" s="1"/>
      <c r="B102" s="1"/>
      <c r="C102" s="1"/>
      <c r="D102" s="1"/>
      <c r="E102" s="1"/>
    </row>
    <row r="103" spans="1:5" ht="12.5">
      <c r="A103" s="1"/>
      <c r="B103" s="1"/>
      <c r="C103" s="1"/>
      <c r="D103" s="1"/>
      <c r="E103" s="1"/>
    </row>
    <row r="104" spans="1:5" ht="12.5">
      <c r="A104" s="1"/>
      <c r="B104" s="1"/>
      <c r="C104" s="1"/>
      <c r="D104" s="1"/>
      <c r="E104" s="1"/>
    </row>
    <row r="105" spans="1:5" ht="12.5">
      <c r="A105" s="1"/>
      <c r="B105" s="1"/>
      <c r="C105" s="1"/>
      <c r="D105" s="1"/>
      <c r="E105" s="1"/>
    </row>
    <row r="106" spans="1:5" ht="12.5">
      <c r="A106" s="1"/>
      <c r="B106" s="1"/>
      <c r="C106" s="1"/>
      <c r="D106" s="1"/>
      <c r="E106" s="1"/>
    </row>
    <row r="107" spans="1:5" ht="12.5">
      <c r="A107" s="1"/>
      <c r="B107" s="1"/>
      <c r="C107" s="1"/>
      <c r="D107" s="1"/>
      <c r="E107" s="1"/>
    </row>
    <row r="108" spans="1:5" ht="12.5">
      <c r="A108" s="1"/>
      <c r="B108" s="1"/>
      <c r="C108" s="1"/>
      <c r="D108" s="1"/>
      <c r="E108" s="1"/>
    </row>
    <row r="109" spans="1:5" ht="12.5">
      <c r="A109" s="1"/>
      <c r="B109" s="1"/>
      <c r="C109" s="1"/>
      <c r="D109" s="1"/>
      <c r="E109" s="1"/>
    </row>
    <row r="110" spans="1:5" ht="12.5">
      <c r="A110" s="1"/>
      <c r="B110" s="1"/>
      <c r="C110" s="1"/>
      <c r="D110" s="1"/>
      <c r="E110" s="1"/>
    </row>
    <row r="111" spans="1:5" ht="12.5">
      <c r="A111" s="1"/>
      <c r="B111" s="1"/>
      <c r="C111" s="1"/>
      <c r="D111" s="1"/>
      <c r="E111" s="1"/>
    </row>
    <row r="112" spans="1:5" ht="12.5">
      <c r="A112" s="1"/>
      <c r="B112" s="1"/>
      <c r="C112" s="1"/>
      <c r="D112" s="1"/>
      <c r="E112" s="1"/>
    </row>
    <row r="113" spans="1:5" ht="12.5">
      <c r="A113" s="1"/>
      <c r="B113" s="1"/>
      <c r="C113" s="1"/>
      <c r="D113" s="1"/>
      <c r="E113" s="1"/>
    </row>
    <row r="114" spans="1:5" ht="12.5">
      <c r="A114" s="1"/>
      <c r="B114" s="1"/>
      <c r="C114" s="1"/>
      <c r="D114" s="1"/>
      <c r="E114" s="1"/>
    </row>
    <row r="115" spans="1:5" ht="12.5">
      <c r="A115" s="1"/>
      <c r="B115" s="1"/>
      <c r="C115" s="1"/>
      <c r="D115" s="1"/>
      <c r="E115" s="1"/>
    </row>
    <row r="116" spans="1:5" ht="12.5">
      <c r="A116" s="1"/>
      <c r="B116" s="1"/>
      <c r="C116" s="1"/>
      <c r="D116" s="1"/>
      <c r="E116" s="1"/>
    </row>
    <row r="117" spans="1:5" ht="12.5">
      <c r="A117" s="1"/>
      <c r="B117" s="1"/>
      <c r="C117" s="1"/>
      <c r="D117" s="1"/>
      <c r="E117" s="1"/>
    </row>
    <row r="118" spans="1:5" ht="12.5">
      <c r="A118" s="1"/>
      <c r="B118" s="1"/>
      <c r="C118" s="1"/>
      <c r="D118" s="1"/>
      <c r="E118" s="1"/>
    </row>
    <row r="119" spans="1:5" ht="12.5">
      <c r="A119" s="1"/>
      <c r="B119" s="1"/>
      <c r="C119" s="1"/>
      <c r="D119" s="1"/>
      <c r="E119" s="1"/>
    </row>
    <row r="120" spans="1:5" ht="12.5">
      <c r="A120" s="1"/>
      <c r="B120" s="1"/>
      <c r="C120" s="1"/>
      <c r="D120" s="1"/>
      <c r="E120" s="1"/>
    </row>
    <row r="121" spans="1:5" ht="12.5">
      <c r="A121" s="1"/>
      <c r="B121" s="1"/>
      <c r="C121" s="1"/>
      <c r="D121" s="1"/>
      <c r="E121" s="1"/>
    </row>
    <row r="122" spans="1:5" ht="12.5">
      <c r="A122" s="1"/>
      <c r="B122" s="1"/>
      <c r="C122" s="1"/>
      <c r="D122" s="1"/>
      <c r="E122" s="1"/>
    </row>
    <row r="123" spans="1:5" ht="12.5">
      <c r="A123" s="1"/>
      <c r="B123" s="1"/>
      <c r="C123" s="1"/>
      <c r="D123" s="1"/>
      <c r="E123" s="1"/>
    </row>
    <row r="124" spans="1:5" ht="12.5">
      <c r="A124" s="1"/>
      <c r="B124" s="1"/>
      <c r="C124" s="1"/>
      <c r="D124" s="1"/>
      <c r="E124" s="1"/>
    </row>
    <row r="125" spans="1:5" ht="12.5">
      <c r="A125" s="1"/>
      <c r="B125" s="1"/>
      <c r="C125" s="1"/>
      <c r="D125" s="1"/>
      <c r="E125" s="1"/>
    </row>
    <row r="126" spans="1:5" ht="12.5">
      <c r="A126" s="1"/>
      <c r="B126" s="1"/>
      <c r="C126" s="1"/>
      <c r="D126" s="1"/>
      <c r="E126" s="1"/>
    </row>
    <row r="127" spans="1:5" ht="12.5">
      <c r="A127" s="1"/>
      <c r="B127" s="1"/>
      <c r="C127" s="1"/>
      <c r="D127" s="1"/>
      <c r="E127" s="1"/>
    </row>
    <row r="128" spans="1:5" ht="12.5">
      <c r="A128" s="1"/>
      <c r="B128" s="1"/>
      <c r="C128" s="1"/>
      <c r="D128" s="1"/>
      <c r="E128" s="1"/>
    </row>
    <row r="129" spans="1:5" ht="12.5">
      <c r="A129" s="1"/>
      <c r="B129" s="1"/>
      <c r="C129" s="1"/>
      <c r="D129" s="1"/>
      <c r="E129" s="1"/>
    </row>
    <row r="130" spans="1:5" ht="12.5">
      <c r="A130" s="1"/>
      <c r="B130" s="1"/>
      <c r="C130" s="1"/>
      <c r="D130" s="1"/>
      <c r="E130" s="1"/>
    </row>
    <row r="131" spans="1:5" ht="12.5">
      <c r="A131" s="1"/>
      <c r="B131" s="1"/>
      <c r="C131" s="1"/>
      <c r="D131" s="1"/>
      <c r="E131" s="1"/>
    </row>
    <row r="132" spans="1:5" ht="12.5">
      <c r="A132" s="1"/>
      <c r="B132" s="1"/>
      <c r="C132" s="1"/>
      <c r="D132" s="1"/>
      <c r="E132" s="1"/>
    </row>
    <row r="133" spans="1:5" ht="12.5">
      <c r="A133" s="1"/>
      <c r="B133" s="1"/>
      <c r="C133" s="1"/>
      <c r="D133" s="1"/>
      <c r="E133" s="1"/>
    </row>
    <row r="134" spans="1:5" ht="12.5">
      <c r="A134" s="1"/>
      <c r="B134" s="1"/>
      <c r="C134" s="1"/>
      <c r="D134" s="1"/>
      <c r="E134" s="1"/>
    </row>
    <row r="135" spans="1:5" ht="12.5">
      <c r="A135" s="1"/>
      <c r="B135" s="1"/>
      <c r="C135" s="1"/>
      <c r="D135" s="1"/>
      <c r="E135" s="1"/>
    </row>
    <row r="136" spans="1:5" ht="12.5">
      <c r="A136" s="1"/>
      <c r="B136" s="1"/>
      <c r="C136" s="1"/>
      <c r="D136" s="1"/>
      <c r="E136" s="1"/>
    </row>
    <row r="137" spans="1:5" ht="12.5">
      <c r="A137" s="1"/>
      <c r="B137" s="1"/>
      <c r="C137" s="1"/>
      <c r="D137" s="1"/>
      <c r="E137" s="1"/>
    </row>
    <row r="138" spans="1:5" ht="12.5">
      <c r="A138" s="1"/>
      <c r="B138" s="1"/>
      <c r="C138" s="1"/>
      <c r="D138" s="1"/>
      <c r="E138" s="1"/>
    </row>
    <row r="139" spans="1:5" ht="12.5">
      <c r="A139" s="1"/>
      <c r="B139" s="1"/>
      <c r="C139" s="1"/>
      <c r="D139" s="1"/>
      <c r="E139" s="1"/>
    </row>
    <row r="140" spans="1:5" ht="12.5">
      <c r="A140" s="1"/>
      <c r="B140" s="1"/>
      <c r="C140" s="1"/>
      <c r="D140" s="1"/>
      <c r="E140" s="1"/>
    </row>
    <row r="141" spans="1:5" ht="12.5">
      <c r="A141" s="1"/>
      <c r="B141" s="1"/>
      <c r="C141" s="1"/>
      <c r="D141" s="1"/>
      <c r="E141" s="1"/>
    </row>
    <row r="142" spans="1:5" ht="12.5">
      <c r="A142" s="1"/>
      <c r="B142" s="1"/>
      <c r="C142" s="1"/>
      <c r="D142" s="1"/>
      <c r="E142" s="1"/>
    </row>
    <row r="143" spans="1:5" ht="12.5">
      <c r="A143" s="1"/>
      <c r="B143" s="1"/>
      <c r="C143" s="1"/>
      <c r="D143" s="1"/>
      <c r="E143" s="1"/>
    </row>
    <row r="144" spans="1:5" ht="12.5">
      <c r="A144" s="1"/>
      <c r="B144" s="1"/>
      <c r="C144" s="1"/>
      <c r="D144" s="1"/>
      <c r="E144" s="1"/>
    </row>
    <row r="145" spans="1:5" ht="12.5">
      <c r="A145" s="1"/>
      <c r="B145" s="1"/>
      <c r="C145" s="1"/>
      <c r="D145" s="1"/>
      <c r="E145" s="1"/>
    </row>
    <row r="146" spans="1:5" ht="12.5">
      <c r="A146" s="1"/>
      <c r="B146" s="1"/>
      <c r="C146" s="1"/>
      <c r="D146" s="1"/>
      <c r="E146" s="1"/>
    </row>
    <row r="147" spans="1:5" ht="12.5">
      <c r="A147" s="1"/>
      <c r="B147" s="1"/>
      <c r="C147" s="1"/>
      <c r="D147" s="1"/>
      <c r="E147" s="1"/>
    </row>
    <row r="148" spans="1:5" ht="12.5">
      <c r="A148" s="1"/>
      <c r="B148" s="1"/>
      <c r="C148" s="1"/>
      <c r="D148" s="1"/>
      <c r="E148" s="1"/>
    </row>
    <row r="149" spans="1:5" ht="12.5">
      <c r="A149" s="1"/>
      <c r="B149" s="1"/>
      <c r="C149" s="1"/>
      <c r="D149" s="1"/>
      <c r="E149" s="1"/>
    </row>
    <row r="150" spans="1:5" ht="12.5">
      <c r="A150" s="1"/>
      <c r="B150" s="1"/>
      <c r="C150" s="1"/>
      <c r="D150" s="1"/>
      <c r="E150" s="1"/>
    </row>
    <row r="151" spans="1:5" ht="12.5">
      <c r="A151" s="1"/>
      <c r="B151" s="1"/>
      <c r="C151" s="1"/>
      <c r="D151" s="1"/>
      <c r="E151" s="1"/>
    </row>
    <row r="152" spans="1:5" ht="12.5">
      <c r="A152" s="1"/>
      <c r="B152" s="1"/>
      <c r="C152" s="1"/>
      <c r="D152" s="1"/>
      <c r="E152" s="1"/>
    </row>
    <row r="153" spans="1:5" ht="12.5">
      <c r="A153" s="1"/>
      <c r="B153" s="1"/>
      <c r="C153" s="1"/>
      <c r="D153" s="1"/>
      <c r="E153" s="1"/>
    </row>
    <row r="154" spans="1:5" ht="12.5">
      <c r="A154" s="1"/>
      <c r="B154" s="1"/>
      <c r="C154" s="1"/>
      <c r="D154" s="1"/>
      <c r="E154" s="1"/>
    </row>
    <row r="155" spans="1:5" ht="12.5">
      <c r="A155" s="1"/>
      <c r="B155" s="1"/>
      <c r="C155" s="1"/>
      <c r="D155" s="1"/>
      <c r="E155" s="1"/>
    </row>
    <row r="156" spans="1:5" ht="12.5">
      <c r="A156" s="1"/>
      <c r="B156" s="1"/>
      <c r="C156" s="1"/>
      <c r="D156" s="1"/>
      <c r="E156" s="1"/>
    </row>
    <row r="157" spans="1:5" ht="12.5">
      <c r="A157" s="1"/>
      <c r="B157" s="1"/>
      <c r="C157" s="1"/>
      <c r="D157" s="1"/>
      <c r="E157" s="1"/>
    </row>
    <row r="158" spans="1:5" ht="12.5">
      <c r="A158" s="1"/>
      <c r="B158" s="1"/>
      <c r="C158" s="1"/>
      <c r="D158" s="1"/>
      <c r="E158" s="1"/>
    </row>
    <row r="159" spans="1:5" ht="12.5">
      <c r="A159" s="1"/>
      <c r="B159" s="1"/>
      <c r="C159" s="1"/>
      <c r="D159" s="1"/>
      <c r="E159" s="1"/>
    </row>
    <row r="160" spans="1:5" ht="12.5">
      <c r="A160" s="1"/>
      <c r="B160" s="1"/>
      <c r="C160" s="1"/>
      <c r="D160" s="1"/>
      <c r="E160" s="1"/>
    </row>
    <row r="161" spans="1:5" ht="12.5">
      <c r="A161" s="1"/>
      <c r="B161" s="1"/>
      <c r="C161" s="1"/>
      <c r="D161" s="1"/>
      <c r="E161" s="1"/>
    </row>
    <row r="162" spans="1:5" ht="12.5">
      <c r="A162" s="1"/>
      <c r="B162" s="1"/>
      <c r="C162" s="1"/>
      <c r="D162" s="1"/>
      <c r="E162" s="1"/>
    </row>
    <row r="163" spans="1:5" ht="12.5">
      <c r="A163" s="1"/>
      <c r="B163" s="1"/>
      <c r="C163" s="1"/>
      <c r="D163" s="1"/>
      <c r="E163" s="1"/>
    </row>
    <row r="164" spans="1:5" ht="12.5">
      <c r="A164" s="1"/>
      <c r="B164" s="1"/>
      <c r="C164" s="1"/>
      <c r="D164" s="1"/>
      <c r="E164" s="1"/>
    </row>
    <row r="165" spans="1:5" ht="12.5">
      <c r="A165" s="1"/>
      <c r="B165" s="1"/>
      <c r="C165" s="1"/>
      <c r="D165" s="1"/>
      <c r="E165" s="1"/>
    </row>
    <row r="166" spans="1:5" ht="12.5">
      <c r="A166" s="1"/>
      <c r="B166" s="1"/>
      <c r="C166" s="1"/>
      <c r="D166" s="1"/>
      <c r="E166" s="1"/>
    </row>
    <row r="167" spans="1:5" ht="12.5">
      <c r="A167" s="1"/>
      <c r="B167" s="1"/>
      <c r="C167" s="1"/>
      <c r="D167" s="1"/>
      <c r="E167" s="1"/>
    </row>
    <row r="168" spans="1:5" ht="12.5">
      <c r="A168" s="1"/>
      <c r="B168" s="1"/>
      <c r="C168" s="1"/>
      <c r="D168" s="1"/>
      <c r="E168" s="1"/>
    </row>
    <row r="169" spans="1:5" ht="12.5">
      <c r="A169" s="1"/>
      <c r="B169" s="1"/>
      <c r="C169" s="1"/>
      <c r="D169" s="1"/>
      <c r="E169" s="1"/>
    </row>
    <row r="170" spans="1:5" ht="12.5">
      <c r="A170" s="1"/>
      <c r="B170" s="1"/>
      <c r="C170" s="1"/>
      <c r="D170" s="1"/>
      <c r="E170" s="1"/>
    </row>
    <row r="171" spans="1:5" ht="12.5">
      <c r="A171" s="1"/>
      <c r="B171" s="1"/>
      <c r="C171" s="1"/>
      <c r="D171" s="1"/>
      <c r="E171" s="1"/>
    </row>
    <row r="172" spans="1:5" ht="12.5">
      <c r="A172" s="1"/>
      <c r="B172" s="1"/>
      <c r="C172" s="1"/>
      <c r="D172" s="1"/>
      <c r="E172" s="1"/>
    </row>
    <row r="173" spans="1:5" ht="12.5">
      <c r="A173" s="1"/>
      <c r="B173" s="1"/>
      <c r="C173" s="1"/>
      <c r="D173" s="1"/>
      <c r="E173" s="1"/>
    </row>
    <row r="174" spans="1:5" ht="12.5">
      <c r="A174" s="1"/>
      <c r="B174" s="1"/>
      <c r="C174" s="1"/>
      <c r="D174" s="1"/>
      <c r="E174" s="1"/>
    </row>
    <row r="175" spans="1:5" ht="12.5">
      <c r="A175" s="1"/>
      <c r="B175" s="1"/>
      <c r="C175" s="1"/>
      <c r="D175" s="1"/>
      <c r="E175" s="1"/>
    </row>
    <row r="176" spans="1:5" ht="12.5">
      <c r="A176" s="1"/>
      <c r="B176" s="1"/>
      <c r="C176" s="1"/>
      <c r="D176" s="1"/>
      <c r="E176" s="1"/>
    </row>
    <row r="177" spans="1:5" ht="12.5">
      <c r="A177" s="1"/>
      <c r="B177" s="1"/>
      <c r="C177" s="1"/>
      <c r="D177" s="1"/>
      <c r="E177" s="1"/>
    </row>
    <row r="178" spans="1:5" ht="12.5">
      <c r="A178" s="1"/>
      <c r="B178" s="1"/>
      <c r="C178" s="1"/>
      <c r="D178" s="1"/>
      <c r="E178" s="1"/>
    </row>
    <row r="179" spans="1:5" ht="12.5">
      <c r="A179" s="1"/>
      <c r="B179" s="1"/>
      <c r="C179" s="1"/>
      <c r="D179" s="1"/>
      <c r="E179" s="1"/>
    </row>
    <row r="180" spans="1:5" ht="12.5">
      <c r="A180" s="1"/>
      <c r="B180" s="1"/>
      <c r="C180" s="1"/>
      <c r="D180" s="1"/>
      <c r="E180" s="1"/>
    </row>
    <row r="181" spans="1:5" ht="12.5">
      <c r="A181" s="1"/>
      <c r="B181" s="1"/>
      <c r="C181" s="1"/>
      <c r="D181" s="1"/>
      <c r="E181" s="1"/>
    </row>
    <row r="182" spans="1:5" ht="12.5">
      <c r="A182" s="1"/>
      <c r="B182" s="1"/>
      <c r="C182" s="1"/>
      <c r="D182" s="1"/>
      <c r="E182" s="1"/>
    </row>
    <row r="183" spans="1:5" ht="12.5">
      <c r="A183" s="1"/>
      <c r="B183" s="1"/>
      <c r="C183" s="1"/>
      <c r="D183" s="1"/>
      <c r="E183" s="1"/>
    </row>
    <row r="184" spans="1:5" ht="12.5">
      <c r="A184" s="1"/>
      <c r="B184" s="1"/>
      <c r="C184" s="1"/>
      <c r="D184" s="1"/>
      <c r="E184" s="1"/>
    </row>
    <row r="185" spans="1:5" ht="12.5">
      <c r="A185" s="1"/>
      <c r="B185" s="1"/>
      <c r="C185" s="1"/>
      <c r="D185" s="1"/>
      <c r="E185" s="1"/>
    </row>
    <row r="186" spans="1:5" ht="12.5">
      <c r="A186" s="1"/>
      <c r="B186" s="1"/>
      <c r="C186" s="1"/>
      <c r="D186" s="1"/>
      <c r="E186" s="1"/>
    </row>
    <row r="187" spans="1:5" ht="12.5">
      <c r="A187" s="1"/>
      <c r="B187" s="1"/>
      <c r="C187" s="1"/>
      <c r="D187" s="1"/>
      <c r="E187" s="1"/>
    </row>
    <row r="188" spans="1:5" ht="12.5">
      <c r="A188" s="1"/>
      <c r="B188" s="1"/>
      <c r="C188" s="1"/>
      <c r="D188" s="1"/>
      <c r="E188" s="1"/>
    </row>
    <row r="189" spans="1:5" ht="12.5">
      <c r="A189" s="1"/>
      <c r="B189" s="1"/>
      <c r="C189" s="1"/>
      <c r="D189" s="1"/>
      <c r="E189" s="1"/>
    </row>
    <row r="190" spans="1:5" ht="12.5">
      <c r="A190" s="1"/>
      <c r="B190" s="1"/>
      <c r="C190" s="1"/>
      <c r="D190" s="1"/>
      <c r="E190" s="1"/>
    </row>
    <row r="191" spans="1:5" ht="12.5">
      <c r="A191" s="1"/>
      <c r="B191" s="1"/>
      <c r="C191" s="1"/>
      <c r="D191" s="1"/>
      <c r="E191" s="1"/>
    </row>
    <row r="192" spans="1:5" ht="12.5">
      <c r="A192" s="1"/>
      <c r="B192" s="1"/>
      <c r="C192" s="1"/>
      <c r="D192" s="1"/>
      <c r="E192" s="1"/>
    </row>
    <row r="193" spans="1:5" ht="12.5">
      <c r="A193" s="1"/>
      <c r="B193" s="1"/>
      <c r="C193" s="1"/>
      <c r="D193" s="1"/>
      <c r="E193" s="1"/>
    </row>
    <row r="194" spans="1:5" ht="12.5">
      <c r="A194" s="1"/>
      <c r="B194" s="1"/>
      <c r="C194" s="1"/>
      <c r="D194" s="1"/>
      <c r="E194" s="1"/>
    </row>
    <row r="195" spans="1:5" ht="12.5">
      <c r="A195" s="1"/>
      <c r="B195" s="1"/>
      <c r="C195" s="1"/>
      <c r="D195" s="1"/>
      <c r="E195" s="1"/>
    </row>
    <row r="196" spans="1:5" ht="12.5">
      <c r="A196" s="1"/>
      <c r="B196" s="1"/>
      <c r="C196" s="1"/>
      <c r="D196" s="1"/>
      <c r="E196" s="1"/>
    </row>
    <row r="197" spans="1:5" ht="12.5">
      <c r="A197" s="1"/>
      <c r="B197" s="1"/>
      <c r="C197" s="1"/>
      <c r="D197" s="1"/>
      <c r="E197" s="1"/>
    </row>
    <row r="198" spans="1:5" ht="12.5">
      <c r="A198" s="1"/>
      <c r="B198" s="1"/>
      <c r="C198" s="1"/>
      <c r="D198" s="1"/>
      <c r="E198" s="1"/>
    </row>
    <row r="199" spans="1:5" ht="12.5">
      <c r="A199" s="1"/>
      <c r="B199" s="1"/>
      <c r="C199" s="1"/>
      <c r="D199" s="1"/>
      <c r="E199" s="1"/>
    </row>
    <row r="200" spans="1:5" ht="12.5">
      <c r="A200" s="1"/>
      <c r="B200" s="1"/>
      <c r="C200" s="1"/>
      <c r="D200" s="1"/>
      <c r="E200" s="1"/>
    </row>
    <row r="201" spans="1:5" ht="12.5">
      <c r="A201" s="1"/>
      <c r="B201" s="1"/>
      <c r="C201" s="1"/>
      <c r="D201" s="1"/>
      <c r="E201" s="1"/>
    </row>
    <row r="202" spans="1:5" ht="12.5">
      <c r="A202" s="1"/>
      <c r="B202" s="1"/>
      <c r="C202" s="1"/>
      <c r="D202" s="1"/>
      <c r="E202" s="1"/>
    </row>
    <row r="203" spans="1:5" ht="12.5">
      <c r="A203" s="1"/>
      <c r="B203" s="1"/>
      <c r="C203" s="1"/>
      <c r="D203" s="1"/>
      <c r="E203" s="1"/>
    </row>
    <row r="204" spans="1:5" ht="12.5">
      <c r="A204" s="1"/>
      <c r="B204" s="1"/>
      <c r="C204" s="1"/>
      <c r="D204" s="1"/>
      <c r="E204" s="1"/>
    </row>
    <row r="205" spans="1:5" ht="12.5">
      <c r="A205" s="1"/>
      <c r="B205" s="1"/>
      <c r="C205" s="1"/>
      <c r="D205" s="1"/>
      <c r="E205" s="1"/>
    </row>
    <row r="206" spans="1:5" ht="12.5">
      <c r="A206" s="1"/>
      <c r="B206" s="1"/>
      <c r="C206" s="1"/>
      <c r="D206" s="1"/>
      <c r="E206" s="1"/>
    </row>
    <row r="207" spans="1:5" ht="12.5">
      <c r="A207" s="1"/>
      <c r="B207" s="1"/>
      <c r="C207" s="1"/>
      <c r="D207" s="1"/>
      <c r="E207" s="1"/>
    </row>
    <row r="208" spans="1:5" ht="12.5">
      <c r="A208" s="1"/>
      <c r="B208" s="1"/>
      <c r="C208" s="1"/>
      <c r="D208" s="1"/>
      <c r="E208" s="1"/>
    </row>
    <row r="209" spans="1:5" ht="12.5">
      <c r="A209" s="1"/>
      <c r="B209" s="1"/>
      <c r="C209" s="1"/>
      <c r="D209" s="1"/>
      <c r="E209" s="1"/>
    </row>
    <row r="210" spans="1:5" ht="12.5">
      <c r="A210" s="1"/>
      <c r="B210" s="1"/>
      <c r="C210" s="1"/>
      <c r="D210" s="1"/>
      <c r="E210" s="1"/>
    </row>
    <row r="211" spans="1:5" ht="12.5">
      <c r="A211" s="1"/>
      <c r="B211" s="1"/>
      <c r="C211" s="1"/>
      <c r="D211" s="1"/>
      <c r="E211" s="1"/>
    </row>
    <row r="212" spans="1:5" ht="12.5">
      <c r="A212" s="1"/>
      <c r="B212" s="1"/>
      <c r="C212" s="1"/>
      <c r="D212" s="1"/>
      <c r="E212" s="1"/>
    </row>
    <row r="213" spans="1:5" ht="12.5">
      <c r="A213" s="1"/>
      <c r="B213" s="1"/>
      <c r="C213" s="1"/>
      <c r="D213" s="1"/>
      <c r="E213" s="1"/>
    </row>
    <row r="214" spans="1:5" ht="12.5">
      <c r="A214" s="1"/>
      <c r="B214" s="1"/>
      <c r="C214" s="1"/>
      <c r="D214" s="1"/>
      <c r="E214" s="1"/>
    </row>
    <row r="215" spans="1:5" ht="12.5">
      <c r="A215" s="1"/>
      <c r="B215" s="1"/>
      <c r="C215" s="1"/>
      <c r="D215" s="1"/>
      <c r="E215" s="1"/>
    </row>
    <row r="216" spans="1:5" ht="12.5">
      <c r="A216" s="1"/>
      <c r="B216" s="1"/>
      <c r="C216" s="1"/>
      <c r="D216" s="1"/>
      <c r="E216" s="1"/>
    </row>
    <row r="217" spans="1:5" ht="12.5">
      <c r="A217" s="1"/>
      <c r="B217" s="1"/>
      <c r="C217" s="1"/>
      <c r="D217" s="1"/>
      <c r="E217" s="1"/>
    </row>
    <row r="218" spans="1:5" ht="12.5">
      <c r="A218" s="1"/>
      <c r="B218" s="1"/>
      <c r="C218" s="1"/>
      <c r="D218" s="1"/>
      <c r="E218" s="1"/>
    </row>
    <row r="219" spans="1:5" ht="12.5">
      <c r="A219" s="1"/>
      <c r="B219" s="1"/>
      <c r="C219" s="1"/>
      <c r="D219" s="1"/>
      <c r="E219" s="1"/>
    </row>
    <row r="220" spans="1:5" ht="12.5">
      <c r="A220" s="1"/>
      <c r="B220" s="1"/>
      <c r="C220" s="1"/>
      <c r="D220" s="1"/>
      <c r="E220" s="1"/>
    </row>
    <row r="221" spans="1:5" ht="12.5">
      <c r="A221" s="1"/>
      <c r="B221" s="1"/>
      <c r="C221" s="1"/>
      <c r="D221" s="1"/>
      <c r="E221" s="1"/>
    </row>
    <row r="222" spans="1:5" ht="12.5">
      <c r="A222" s="1"/>
      <c r="B222" s="1"/>
      <c r="C222" s="1"/>
      <c r="D222" s="1"/>
      <c r="E222" s="1"/>
    </row>
    <row r="223" spans="1:5" ht="12.5">
      <c r="A223" s="1"/>
      <c r="B223" s="1"/>
      <c r="C223" s="1"/>
      <c r="D223" s="1"/>
      <c r="E223" s="1"/>
    </row>
    <row r="224" spans="1:5" ht="12.5">
      <c r="A224" s="1"/>
      <c r="B224" s="1"/>
      <c r="C224" s="1"/>
      <c r="D224" s="1"/>
      <c r="E224" s="1"/>
    </row>
    <row r="225" spans="1:5" ht="12.5">
      <c r="A225" s="1"/>
      <c r="B225" s="1"/>
      <c r="C225" s="1"/>
      <c r="D225" s="1"/>
      <c r="E225" s="1"/>
    </row>
    <row r="226" spans="1:5" ht="12.5">
      <c r="A226" s="1"/>
      <c r="B226" s="1"/>
      <c r="C226" s="1"/>
      <c r="D226" s="1"/>
      <c r="E226" s="1"/>
    </row>
    <row r="227" spans="1:5" ht="12.5">
      <c r="A227" s="1"/>
      <c r="B227" s="1"/>
      <c r="C227" s="1"/>
      <c r="D227" s="1"/>
      <c r="E227" s="1"/>
    </row>
    <row r="228" spans="1:5" ht="12.5">
      <c r="A228" s="1"/>
      <c r="B228" s="1"/>
      <c r="C228" s="1"/>
      <c r="D228" s="1"/>
      <c r="E228" s="1"/>
    </row>
    <row r="229" spans="1:5" ht="12.5">
      <c r="A229" s="1"/>
      <c r="B229" s="1"/>
      <c r="C229" s="1"/>
      <c r="D229" s="1"/>
      <c r="E229" s="1"/>
    </row>
    <row r="230" spans="1:5" ht="12.5">
      <c r="A230" s="1"/>
      <c r="B230" s="1"/>
      <c r="C230" s="1"/>
      <c r="D230" s="1"/>
      <c r="E230" s="1"/>
    </row>
    <row r="231" spans="1:5" ht="12.5">
      <c r="A231" s="1"/>
      <c r="B231" s="1"/>
      <c r="C231" s="1"/>
      <c r="D231" s="1"/>
      <c r="E231" s="1"/>
    </row>
    <row r="232" spans="1:5" ht="12.5">
      <c r="A232" s="1"/>
      <c r="B232" s="1"/>
      <c r="C232" s="1"/>
      <c r="D232" s="1"/>
      <c r="E232" s="1"/>
    </row>
    <row r="233" spans="1:5" ht="12.5">
      <c r="A233" s="1"/>
      <c r="B233" s="1"/>
      <c r="C233" s="1"/>
      <c r="D233" s="1"/>
      <c r="E233" s="1"/>
    </row>
    <row r="234" spans="1:5" ht="12.5">
      <c r="A234" s="1"/>
      <c r="B234" s="1"/>
      <c r="C234" s="1"/>
      <c r="D234" s="1"/>
      <c r="E234" s="1"/>
    </row>
    <row r="235" spans="1:5" ht="12.5">
      <c r="A235" s="1"/>
      <c r="B235" s="1"/>
      <c r="C235" s="1"/>
      <c r="D235" s="1"/>
      <c r="E235" s="1"/>
    </row>
    <row r="236" spans="1:5" ht="12.5">
      <c r="A236" s="1"/>
      <c r="B236" s="1"/>
      <c r="C236" s="1"/>
      <c r="D236" s="1"/>
      <c r="E236" s="1"/>
    </row>
    <row r="237" spans="1:5" ht="12.5">
      <c r="A237" s="1"/>
      <c r="B237" s="1"/>
      <c r="C237" s="1"/>
      <c r="D237" s="1"/>
      <c r="E237" s="1"/>
    </row>
    <row r="238" spans="1:5" ht="12.5">
      <c r="A238" s="1"/>
      <c r="B238" s="1"/>
      <c r="C238" s="1"/>
      <c r="D238" s="1"/>
      <c r="E238" s="1"/>
    </row>
    <row r="239" spans="1:5" ht="12.5">
      <c r="A239" s="1"/>
      <c r="B239" s="1"/>
      <c r="C239" s="1"/>
      <c r="D239" s="1"/>
      <c r="E239" s="1"/>
    </row>
    <row r="240" spans="1:5" ht="12.5">
      <c r="A240" s="1"/>
      <c r="B240" s="1"/>
      <c r="C240" s="1"/>
      <c r="D240" s="1"/>
      <c r="E240" s="1"/>
    </row>
    <row r="241" spans="1:5" ht="12.5">
      <c r="A241" s="1"/>
      <c r="B241" s="1"/>
      <c r="C241" s="1"/>
      <c r="D241" s="1"/>
      <c r="E241" s="1"/>
    </row>
    <row r="242" spans="1:5" ht="12.5">
      <c r="A242" s="1"/>
      <c r="B242" s="1"/>
      <c r="C242" s="1"/>
      <c r="D242" s="1"/>
      <c r="E242" s="1"/>
    </row>
    <row r="243" spans="1:5" ht="12.5">
      <c r="A243" s="1"/>
      <c r="B243" s="1"/>
      <c r="C243" s="1"/>
      <c r="D243" s="1"/>
      <c r="E243" s="1"/>
    </row>
    <row r="244" spans="1:5" ht="12.5">
      <c r="A244" s="1"/>
      <c r="B244" s="1"/>
      <c r="C244" s="1"/>
      <c r="D244" s="1"/>
      <c r="E244" s="1"/>
    </row>
    <row r="245" spans="1:5" ht="12.5">
      <c r="A245" s="1"/>
      <c r="B245" s="1"/>
      <c r="C245" s="1"/>
      <c r="D245" s="1"/>
      <c r="E245" s="1"/>
    </row>
    <row r="246" spans="1:5" ht="12.5">
      <c r="A246" s="1"/>
      <c r="B246" s="1"/>
      <c r="C246" s="1"/>
      <c r="D246" s="1"/>
      <c r="E246" s="1"/>
    </row>
    <row r="247" spans="1:5" ht="12.5">
      <c r="A247" s="1"/>
      <c r="B247" s="1"/>
      <c r="C247" s="1"/>
      <c r="D247" s="1"/>
      <c r="E247" s="1"/>
    </row>
    <row r="248" spans="1:5" ht="12.5">
      <c r="A248" s="1"/>
      <c r="B248" s="1"/>
      <c r="C248" s="1"/>
      <c r="D248" s="1"/>
      <c r="E248" s="1"/>
    </row>
    <row r="249" spans="1:5" ht="12.5">
      <c r="A249" s="1"/>
      <c r="B249" s="1"/>
      <c r="C249" s="1"/>
      <c r="D249" s="1"/>
      <c r="E249" s="1"/>
    </row>
    <row r="250" spans="1:5" ht="12.5">
      <c r="A250" s="1"/>
      <c r="B250" s="1"/>
      <c r="C250" s="1"/>
      <c r="D250" s="1"/>
      <c r="E250" s="1"/>
    </row>
    <row r="251" spans="1:5" ht="12.5">
      <c r="A251" s="1"/>
      <c r="B251" s="1"/>
      <c r="C251" s="1"/>
      <c r="D251" s="1"/>
      <c r="E251" s="1"/>
    </row>
    <row r="252" spans="1:5" ht="12.5">
      <c r="A252" s="1"/>
      <c r="B252" s="1"/>
      <c r="C252" s="1"/>
      <c r="D252" s="1"/>
      <c r="E252" s="1"/>
    </row>
    <row r="253" spans="1:5" ht="12.5">
      <c r="A253" s="1"/>
      <c r="B253" s="1"/>
      <c r="C253" s="1"/>
      <c r="D253" s="1"/>
      <c r="E253" s="1"/>
    </row>
    <row r="254" spans="1:5" ht="12.5">
      <c r="A254" s="1"/>
      <c r="B254" s="1"/>
      <c r="C254" s="1"/>
      <c r="D254" s="1"/>
      <c r="E254" s="1"/>
    </row>
    <row r="255" spans="1:5" ht="12.5">
      <c r="A255" s="1"/>
      <c r="B255" s="1"/>
      <c r="C255" s="1"/>
      <c r="D255" s="1"/>
      <c r="E255" s="1"/>
    </row>
    <row r="256" spans="1:5" ht="12.5">
      <c r="A256" s="1"/>
      <c r="B256" s="1"/>
      <c r="C256" s="1"/>
      <c r="D256" s="1"/>
      <c r="E256" s="1"/>
    </row>
    <row r="257" spans="1:5" ht="12.5">
      <c r="A257" s="1"/>
      <c r="B257" s="1"/>
      <c r="C257" s="1"/>
      <c r="D257" s="1"/>
      <c r="E257" s="1"/>
    </row>
    <row r="258" spans="1:5" ht="12.5">
      <c r="A258" s="1"/>
      <c r="B258" s="1"/>
      <c r="C258" s="1"/>
      <c r="D258" s="1"/>
      <c r="E258" s="1"/>
    </row>
    <row r="259" spans="1:5" ht="12.5">
      <c r="A259" s="1"/>
      <c r="B259" s="1"/>
      <c r="C259" s="1"/>
      <c r="D259" s="1"/>
      <c r="E259" s="1"/>
    </row>
    <row r="260" spans="1:5" ht="12.5">
      <c r="A260" s="1"/>
      <c r="B260" s="1"/>
      <c r="C260" s="1"/>
      <c r="D260" s="1"/>
      <c r="E260" s="1"/>
    </row>
    <row r="261" spans="1:5" ht="12.5">
      <c r="A261" s="1"/>
      <c r="B261" s="1"/>
      <c r="C261" s="1"/>
      <c r="D261" s="1"/>
      <c r="E261" s="1"/>
    </row>
    <row r="262" spans="1:5" ht="12.5">
      <c r="A262" s="1"/>
      <c r="B262" s="1"/>
      <c r="C262" s="1"/>
      <c r="D262" s="1"/>
      <c r="E262" s="1"/>
    </row>
    <row r="263" spans="1:5" ht="12.5">
      <c r="A263" s="1"/>
      <c r="B263" s="1"/>
      <c r="C263" s="1"/>
      <c r="D263" s="1"/>
      <c r="E263" s="1"/>
    </row>
    <row r="264" spans="1:5" ht="12.5">
      <c r="A264" s="1"/>
      <c r="B264" s="1"/>
      <c r="C264" s="1"/>
      <c r="D264" s="1"/>
      <c r="E264" s="1"/>
    </row>
    <row r="265" spans="1:5" ht="12.5">
      <c r="A265" s="1"/>
      <c r="B265" s="1"/>
      <c r="C265" s="1"/>
      <c r="D265" s="1"/>
      <c r="E265" s="1"/>
    </row>
    <row r="266" spans="1:5" ht="12.5">
      <c r="A266" s="1"/>
      <c r="B266" s="1"/>
      <c r="C266" s="1"/>
      <c r="D266" s="1"/>
      <c r="E266" s="1"/>
    </row>
    <row r="267" spans="1:5" ht="12.5">
      <c r="A267" s="1"/>
      <c r="B267" s="1"/>
      <c r="C267" s="1"/>
      <c r="D267" s="1"/>
      <c r="E267" s="1"/>
    </row>
    <row r="268" spans="1:5" ht="12.5">
      <c r="A268" s="1"/>
      <c r="B268" s="1"/>
      <c r="C268" s="1"/>
      <c r="D268" s="1"/>
      <c r="E268" s="1"/>
    </row>
    <row r="269" spans="1:5" ht="12.5">
      <c r="A269" s="1"/>
      <c r="B269" s="1"/>
      <c r="C269" s="1"/>
      <c r="D269" s="1"/>
      <c r="E269" s="1"/>
    </row>
    <row r="270" spans="1:5" ht="12.5">
      <c r="A270" s="1"/>
      <c r="B270" s="1"/>
      <c r="C270" s="1"/>
      <c r="D270" s="1"/>
      <c r="E270" s="1"/>
    </row>
    <row r="271" spans="1:5" ht="12.5">
      <c r="A271" s="1"/>
      <c r="B271" s="1"/>
      <c r="C271" s="1"/>
      <c r="D271" s="1"/>
      <c r="E271" s="1"/>
    </row>
    <row r="272" spans="1:5" ht="12.5">
      <c r="A272" s="1"/>
      <c r="B272" s="1"/>
      <c r="C272" s="1"/>
      <c r="D272" s="1"/>
      <c r="E272" s="1"/>
    </row>
    <row r="273" spans="1:5" ht="12.5">
      <c r="A273" s="1"/>
      <c r="B273" s="1"/>
      <c r="C273" s="1"/>
      <c r="D273" s="1"/>
      <c r="E273" s="1"/>
    </row>
    <row r="274" spans="1:5" ht="12.5">
      <c r="A274" s="1"/>
      <c r="B274" s="1"/>
      <c r="C274" s="1"/>
      <c r="D274" s="1"/>
      <c r="E274" s="1"/>
    </row>
    <row r="275" spans="1:5" ht="12.5">
      <c r="A275" s="1"/>
      <c r="B275" s="1"/>
      <c r="C275" s="1"/>
      <c r="D275" s="1"/>
      <c r="E275" s="1"/>
    </row>
    <row r="276" spans="1:5" ht="12.5">
      <c r="A276" s="1"/>
      <c r="B276" s="1"/>
      <c r="C276" s="1"/>
      <c r="D276" s="1"/>
      <c r="E276" s="1"/>
    </row>
    <row r="277" spans="1:5" ht="12.5">
      <c r="A277" s="1"/>
      <c r="B277" s="1"/>
      <c r="C277" s="1"/>
      <c r="D277" s="1"/>
      <c r="E277" s="1"/>
    </row>
    <row r="278" spans="1:5" ht="12.5">
      <c r="A278" s="1"/>
      <c r="B278" s="1"/>
      <c r="C278" s="1"/>
      <c r="D278" s="1"/>
      <c r="E278" s="1"/>
    </row>
    <row r="279" spans="1:5" ht="12.5">
      <c r="A279" s="1"/>
      <c r="B279" s="1"/>
      <c r="C279" s="1"/>
      <c r="D279" s="1"/>
      <c r="E279" s="1"/>
    </row>
    <row r="280" spans="1:5" ht="12.5">
      <c r="A280" s="1"/>
      <c r="B280" s="1"/>
      <c r="C280" s="1"/>
      <c r="D280" s="1"/>
      <c r="E280" s="1"/>
    </row>
    <row r="281" spans="1:5" ht="12.5">
      <c r="A281" s="1"/>
      <c r="B281" s="1"/>
      <c r="C281" s="1"/>
      <c r="D281" s="1"/>
      <c r="E281" s="1"/>
    </row>
    <row r="282" spans="1:5" ht="12.5">
      <c r="A282" s="1"/>
      <c r="B282" s="1"/>
      <c r="C282" s="1"/>
      <c r="D282" s="1"/>
      <c r="E282" s="1"/>
    </row>
    <row r="283" spans="1:5" ht="12.5">
      <c r="A283" s="1"/>
      <c r="B283" s="1"/>
      <c r="C283" s="1"/>
      <c r="D283" s="1"/>
      <c r="E283" s="1"/>
    </row>
    <row r="284" spans="1:5" ht="12.5">
      <c r="A284" s="1"/>
      <c r="B284" s="1"/>
      <c r="C284" s="1"/>
      <c r="D284" s="1"/>
      <c r="E284" s="1"/>
    </row>
    <row r="285" spans="1:5" ht="12.5">
      <c r="A285" s="1"/>
      <c r="B285" s="1"/>
      <c r="C285" s="1"/>
      <c r="D285" s="1"/>
      <c r="E285" s="1"/>
    </row>
    <row r="286" spans="1:5" ht="12.5">
      <c r="A286" s="1"/>
      <c r="B286" s="1"/>
      <c r="C286" s="1"/>
      <c r="D286" s="1"/>
      <c r="E286" s="1"/>
    </row>
    <row r="287" spans="1:5" ht="12.5">
      <c r="A287" s="1"/>
      <c r="B287" s="1"/>
      <c r="C287" s="1"/>
      <c r="D287" s="1"/>
      <c r="E287" s="1"/>
    </row>
    <row r="288" spans="1:5" ht="12.5">
      <c r="A288" s="1"/>
      <c r="B288" s="1"/>
      <c r="C288" s="1"/>
      <c r="D288" s="1"/>
      <c r="E288" s="1"/>
    </row>
    <row r="289" spans="1:5" ht="12.5">
      <c r="A289" s="1"/>
      <c r="B289" s="1"/>
      <c r="C289" s="1"/>
      <c r="D289" s="1"/>
      <c r="E289" s="1"/>
    </row>
    <row r="290" spans="1:5" ht="12.5">
      <c r="A290" s="1"/>
      <c r="B290" s="1"/>
      <c r="C290" s="1"/>
      <c r="D290" s="1"/>
      <c r="E290" s="1"/>
    </row>
    <row r="291" spans="1:5" ht="12.5">
      <c r="A291" s="1"/>
      <c r="B291" s="1"/>
      <c r="C291" s="1"/>
      <c r="D291" s="1"/>
      <c r="E291" s="1"/>
    </row>
    <row r="292" spans="1:5" ht="12.5">
      <c r="A292" s="1"/>
      <c r="B292" s="1"/>
      <c r="C292" s="1"/>
      <c r="D292" s="1"/>
      <c r="E292" s="1"/>
    </row>
    <row r="293" spans="1:5" ht="12.5">
      <c r="A293" s="1"/>
      <c r="B293" s="1"/>
      <c r="C293" s="1"/>
      <c r="D293" s="1"/>
      <c r="E293" s="1"/>
    </row>
    <row r="294" spans="1:5" ht="12.5">
      <c r="A294" s="1"/>
      <c r="B294" s="1"/>
      <c r="C294" s="1"/>
      <c r="D294" s="1"/>
      <c r="E294" s="1"/>
    </row>
    <row r="295" spans="1:5" ht="12.5">
      <c r="A295" s="1"/>
      <c r="B295" s="1"/>
      <c r="C295" s="1"/>
      <c r="D295" s="1"/>
      <c r="E295" s="1"/>
    </row>
    <row r="296" spans="1:5" ht="12.5">
      <c r="A296" s="1"/>
      <c r="B296" s="1"/>
      <c r="C296" s="1"/>
      <c r="D296" s="1"/>
      <c r="E296" s="1"/>
    </row>
    <row r="297" spans="1:5" ht="12.5">
      <c r="A297" s="1"/>
      <c r="B297" s="1"/>
      <c r="C297" s="1"/>
      <c r="D297" s="1"/>
      <c r="E297" s="1"/>
    </row>
    <row r="298" spans="1:5" ht="12.5">
      <c r="A298" s="1"/>
      <c r="B298" s="1"/>
      <c r="C298" s="1"/>
      <c r="D298" s="1"/>
      <c r="E298" s="1"/>
    </row>
    <row r="299" spans="1:5" ht="12.5">
      <c r="A299" s="1"/>
      <c r="B299" s="1"/>
      <c r="C299" s="1"/>
      <c r="D299" s="1"/>
      <c r="E299" s="1"/>
    </row>
    <row r="300" spans="1:5" ht="12.5">
      <c r="A300" s="1"/>
      <c r="B300" s="1"/>
      <c r="C300" s="1"/>
      <c r="D300" s="1"/>
      <c r="E300" s="1"/>
    </row>
    <row r="301" spans="1:5" ht="12.5">
      <c r="A301" s="1"/>
      <c r="B301" s="1"/>
      <c r="C301" s="1"/>
      <c r="D301" s="1"/>
      <c r="E301" s="1"/>
    </row>
    <row r="302" spans="1:5" ht="12.5">
      <c r="A302" s="1"/>
      <c r="B302" s="1"/>
      <c r="C302" s="1"/>
      <c r="D302" s="1"/>
      <c r="E302" s="1"/>
    </row>
    <row r="303" spans="1:5" ht="12.5">
      <c r="A303" s="1"/>
      <c r="B303" s="1"/>
      <c r="C303" s="1"/>
      <c r="D303" s="1"/>
      <c r="E303" s="1"/>
    </row>
    <row r="304" spans="1:5" ht="12.5">
      <c r="A304" s="1"/>
      <c r="B304" s="1"/>
      <c r="C304" s="1"/>
      <c r="D304" s="1"/>
      <c r="E304" s="1"/>
    </row>
    <row r="305" spans="1:5" ht="12.5">
      <c r="A305" s="1"/>
      <c r="B305" s="1"/>
      <c r="C305" s="1"/>
      <c r="D305" s="1"/>
      <c r="E305" s="1"/>
    </row>
    <row r="306" spans="1:5" ht="12.5">
      <c r="A306" s="1"/>
      <c r="B306" s="1"/>
      <c r="C306" s="1"/>
      <c r="D306" s="1"/>
      <c r="E306" s="1"/>
    </row>
    <row r="307" spans="1:5" ht="12.5">
      <c r="A307" s="1"/>
      <c r="B307" s="1"/>
      <c r="C307" s="1"/>
      <c r="D307" s="1"/>
      <c r="E307" s="1"/>
    </row>
    <row r="308" spans="1:5" ht="12.5">
      <c r="A308" s="1"/>
      <c r="B308" s="1"/>
      <c r="C308" s="1"/>
      <c r="D308" s="1"/>
      <c r="E308" s="1"/>
    </row>
    <row r="309" spans="1:5" ht="12.5">
      <c r="A309" s="1"/>
      <c r="B309" s="1"/>
      <c r="C309" s="1"/>
      <c r="D309" s="1"/>
      <c r="E309" s="1"/>
    </row>
    <row r="310" spans="1:5" ht="12.5">
      <c r="A310" s="1"/>
      <c r="B310" s="1"/>
      <c r="C310" s="1"/>
      <c r="D310" s="1"/>
      <c r="E310" s="1"/>
    </row>
    <row r="311" spans="1:5" ht="12.5">
      <c r="A311" s="1"/>
      <c r="B311" s="1"/>
      <c r="C311" s="1"/>
      <c r="D311" s="1"/>
      <c r="E311" s="1"/>
    </row>
    <row r="312" spans="1:5" ht="12.5">
      <c r="A312" s="1"/>
      <c r="B312" s="1"/>
      <c r="C312" s="1"/>
      <c r="D312" s="1"/>
      <c r="E312" s="1"/>
    </row>
    <row r="313" spans="1:5" ht="12.5">
      <c r="A313" s="1"/>
      <c r="B313" s="1"/>
      <c r="C313" s="1"/>
      <c r="D313" s="1"/>
      <c r="E313" s="1"/>
    </row>
    <row r="314" spans="1:5" ht="12.5">
      <c r="A314" s="1"/>
      <c r="B314" s="1"/>
      <c r="C314" s="1"/>
      <c r="D314" s="1"/>
      <c r="E314" s="1"/>
    </row>
    <row r="315" spans="1:5" ht="12.5">
      <c r="A315" s="1"/>
      <c r="B315" s="1"/>
      <c r="C315" s="1"/>
      <c r="D315" s="1"/>
      <c r="E315" s="1"/>
    </row>
    <row r="316" spans="1:5" ht="12.5">
      <c r="A316" s="1"/>
      <c r="B316" s="1"/>
      <c r="C316" s="1"/>
      <c r="D316" s="1"/>
      <c r="E316" s="1"/>
    </row>
    <row r="317" spans="1:5" ht="12.5">
      <c r="A317" s="1"/>
      <c r="B317" s="1"/>
      <c r="C317" s="1"/>
      <c r="D317" s="1"/>
      <c r="E317" s="1"/>
    </row>
    <row r="318" spans="1:5" ht="12.5">
      <c r="A318" s="1"/>
      <c r="B318" s="1"/>
      <c r="C318" s="1"/>
      <c r="D318" s="1"/>
      <c r="E318" s="1"/>
    </row>
    <row r="319" spans="1:5" ht="12.5">
      <c r="A319" s="1"/>
      <c r="B319" s="1"/>
      <c r="C319" s="1"/>
      <c r="D319" s="1"/>
      <c r="E319" s="1"/>
    </row>
    <row r="320" spans="1:5" ht="12.5">
      <c r="A320" s="1"/>
      <c r="B320" s="1"/>
      <c r="C320" s="1"/>
      <c r="D320" s="1"/>
      <c r="E320" s="1"/>
    </row>
    <row r="321" spans="1:5" ht="12.5">
      <c r="A321" s="1"/>
      <c r="B321" s="1"/>
      <c r="C321" s="1"/>
      <c r="D321" s="1"/>
      <c r="E321" s="1"/>
    </row>
    <row r="322" spans="1:5" ht="12.5">
      <c r="A322" s="1"/>
      <c r="B322" s="1"/>
      <c r="C322" s="1"/>
      <c r="D322" s="1"/>
      <c r="E322" s="1"/>
    </row>
    <row r="323" spans="1:5" ht="12.5">
      <c r="A323" s="1"/>
      <c r="B323" s="1"/>
      <c r="C323" s="1"/>
      <c r="D323" s="1"/>
      <c r="E323" s="1"/>
    </row>
    <row r="324" spans="1:5" ht="12.5">
      <c r="A324" s="1"/>
      <c r="B324" s="1"/>
      <c r="C324" s="1"/>
      <c r="D324" s="1"/>
      <c r="E324" s="1"/>
    </row>
    <row r="325" spans="1:5" ht="12.5">
      <c r="A325" s="1"/>
      <c r="B325" s="1"/>
      <c r="C325" s="1"/>
      <c r="D325" s="1"/>
      <c r="E325" s="1"/>
    </row>
    <row r="326" spans="1:5" ht="12.5">
      <c r="A326" s="1"/>
      <c r="B326" s="1"/>
      <c r="C326" s="1"/>
      <c r="D326" s="1"/>
      <c r="E326" s="1"/>
    </row>
    <row r="327" spans="1:5" ht="12.5">
      <c r="A327" s="1"/>
      <c r="B327" s="1"/>
      <c r="C327" s="1"/>
      <c r="D327" s="1"/>
      <c r="E327" s="1"/>
    </row>
    <row r="328" spans="1:5" ht="12.5">
      <c r="A328" s="1"/>
      <c r="B328" s="1"/>
      <c r="C328" s="1"/>
      <c r="D328" s="1"/>
      <c r="E328" s="1"/>
    </row>
    <row r="329" spans="1:5" ht="12.5">
      <c r="A329" s="1"/>
      <c r="B329" s="1"/>
      <c r="C329" s="1"/>
      <c r="D329" s="1"/>
      <c r="E329" s="1"/>
    </row>
    <row r="330" spans="1:5" ht="12.5">
      <c r="A330" s="1"/>
      <c r="B330" s="1"/>
      <c r="C330" s="1"/>
      <c r="D330" s="1"/>
      <c r="E330" s="1"/>
    </row>
    <row r="331" spans="1:5" ht="12.5">
      <c r="A331" s="1"/>
      <c r="B331" s="1"/>
      <c r="C331" s="1"/>
      <c r="D331" s="1"/>
      <c r="E331" s="1"/>
    </row>
    <row r="332" spans="1:5" ht="12.5">
      <c r="A332" s="1"/>
      <c r="B332" s="1"/>
      <c r="C332" s="1"/>
      <c r="D332" s="1"/>
      <c r="E332" s="1"/>
    </row>
    <row r="333" spans="1:5" ht="12.5">
      <c r="A333" s="1"/>
      <c r="B333" s="1"/>
      <c r="C333" s="1"/>
      <c r="D333" s="1"/>
      <c r="E333" s="1"/>
    </row>
    <row r="334" spans="1:5" ht="12.5">
      <c r="A334" s="1"/>
      <c r="B334" s="1"/>
      <c r="C334" s="1"/>
      <c r="D334" s="1"/>
      <c r="E334" s="1"/>
    </row>
    <row r="335" spans="1:5" ht="12.5">
      <c r="A335" s="1"/>
      <c r="B335" s="1"/>
      <c r="C335" s="1"/>
      <c r="D335" s="1"/>
      <c r="E335" s="1"/>
    </row>
    <row r="336" spans="1:5" ht="12.5">
      <c r="A336" s="1"/>
      <c r="B336" s="1"/>
      <c r="C336" s="1"/>
      <c r="D336" s="1"/>
      <c r="E336" s="1"/>
    </row>
    <row r="337" spans="1:5" ht="12.5">
      <c r="A337" s="1"/>
      <c r="B337" s="1"/>
      <c r="C337" s="1"/>
      <c r="D337" s="1"/>
      <c r="E337" s="1"/>
    </row>
    <row r="338" spans="1:5" ht="12.5">
      <c r="A338" s="1"/>
      <c r="B338" s="1"/>
      <c r="C338" s="1"/>
      <c r="D338" s="1"/>
      <c r="E338" s="1"/>
    </row>
    <row r="339" spans="1:5" ht="12.5">
      <c r="A339" s="1"/>
      <c r="B339" s="1"/>
      <c r="C339" s="1"/>
      <c r="D339" s="1"/>
      <c r="E339" s="1"/>
    </row>
    <row r="340" spans="1:5" ht="12.5">
      <c r="A340" s="1"/>
      <c r="B340" s="1"/>
      <c r="C340" s="1"/>
      <c r="D340" s="1"/>
      <c r="E340" s="1"/>
    </row>
    <row r="341" spans="1:5" ht="12.5">
      <c r="A341" s="1"/>
      <c r="B341" s="1"/>
      <c r="C341" s="1"/>
      <c r="D341" s="1"/>
      <c r="E341" s="1"/>
    </row>
    <row r="342" spans="1:5" ht="12.5">
      <c r="A342" s="1"/>
      <c r="B342" s="1"/>
      <c r="C342" s="1"/>
      <c r="D342" s="1"/>
      <c r="E342" s="1"/>
    </row>
    <row r="343" spans="1:5" ht="12.5">
      <c r="A343" s="1"/>
      <c r="B343" s="1"/>
      <c r="C343" s="1"/>
      <c r="D343" s="1"/>
      <c r="E343" s="1"/>
    </row>
    <row r="344" spans="1:5" ht="12.5">
      <c r="A344" s="1"/>
      <c r="B344" s="1"/>
      <c r="C344" s="1"/>
      <c r="D344" s="1"/>
      <c r="E344" s="1"/>
    </row>
    <row r="345" spans="1:5" ht="12.5">
      <c r="A345" s="1"/>
      <c r="B345" s="1"/>
      <c r="C345" s="1"/>
      <c r="D345" s="1"/>
      <c r="E345" s="1"/>
    </row>
    <row r="346" spans="1:5" ht="12.5">
      <c r="A346" s="1"/>
      <c r="B346" s="1"/>
      <c r="C346" s="1"/>
      <c r="D346" s="1"/>
      <c r="E346" s="1"/>
    </row>
    <row r="347" spans="1:5" ht="12.5">
      <c r="A347" s="1"/>
      <c r="B347" s="1"/>
      <c r="C347" s="1"/>
      <c r="D347" s="1"/>
      <c r="E347" s="1"/>
    </row>
    <row r="348" spans="1:5" ht="12.5">
      <c r="A348" s="1"/>
      <c r="B348" s="1"/>
      <c r="C348" s="1"/>
      <c r="D348" s="1"/>
      <c r="E348" s="1"/>
    </row>
    <row r="349" spans="1:5" ht="12.5">
      <c r="A349" s="1"/>
      <c r="B349" s="1"/>
      <c r="C349" s="1"/>
      <c r="D349" s="1"/>
      <c r="E349" s="1"/>
    </row>
    <row r="350" spans="1:5" ht="12.5">
      <c r="A350" s="1"/>
      <c r="B350" s="1"/>
      <c r="C350" s="1"/>
      <c r="D350" s="1"/>
      <c r="E350" s="1"/>
    </row>
    <row r="351" spans="1:5" ht="12.5">
      <c r="A351" s="1"/>
      <c r="B351" s="1"/>
      <c r="C351" s="1"/>
      <c r="D351" s="1"/>
      <c r="E351" s="1"/>
    </row>
    <row r="352" spans="1:5" ht="12.5">
      <c r="A352" s="1"/>
      <c r="B352" s="1"/>
      <c r="C352" s="1"/>
      <c r="D352" s="1"/>
      <c r="E352" s="1"/>
    </row>
    <row r="353" spans="1:5" ht="12.5">
      <c r="A353" s="1"/>
      <c r="B353" s="1"/>
      <c r="C353" s="1"/>
      <c r="D353" s="1"/>
      <c r="E353" s="1"/>
    </row>
    <row r="354" spans="1:5" ht="12.5">
      <c r="A354" s="1"/>
      <c r="B354" s="1"/>
      <c r="C354" s="1"/>
      <c r="D354" s="1"/>
      <c r="E354" s="1"/>
    </row>
    <row r="355" spans="1:5" ht="12.5">
      <c r="A355" s="1"/>
      <c r="B355" s="1"/>
      <c r="C355" s="1"/>
      <c r="D355" s="1"/>
      <c r="E355" s="1"/>
    </row>
    <row r="356" spans="1:5" ht="12.5">
      <c r="A356" s="1"/>
      <c r="B356" s="1"/>
      <c r="C356" s="1"/>
      <c r="D356" s="1"/>
      <c r="E356" s="1"/>
    </row>
    <row r="357" spans="1:5" ht="12.5">
      <c r="A357" s="1"/>
      <c r="B357" s="1"/>
      <c r="C357" s="1"/>
      <c r="D357" s="1"/>
      <c r="E357" s="1"/>
    </row>
    <row r="358" spans="1:5" ht="12.5">
      <c r="A358" s="1"/>
      <c r="B358" s="1"/>
      <c r="C358" s="1"/>
      <c r="D358" s="1"/>
      <c r="E358" s="1"/>
    </row>
    <row r="359" spans="1:5" ht="12.5">
      <c r="A359" s="1"/>
      <c r="B359" s="1"/>
      <c r="C359" s="1"/>
      <c r="D359" s="1"/>
      <c r="E359" s="1"/>
    </row>
    <row r="360" spans="1:5" ht="12.5">
      <c r="A360" s="1"/>
      <c r="B360" s="1"/>
      <c r="C360" s="1"/>
      <c r="D360" s="1"/>
      <c r="E360" s="1"/>
    </row>
    <row r="361" spans="1:5" ht="12.5">
      <c r="A361" s="1"/>
      <c r="B361" s="1"/>
      <c r="C361" s="1"/>
      <c r="D361" s="1"/>
      <c r="E361" s="1"/>
    </row>
    <row r="362" spans="1:5" ht="12.5">
      <c r="A362" s="1"/>
      <c r="B362" s="1"/>
      <c r="C362" s="1"/>
      <c r="D362" s="1"/>
      <c r="E362" s="1"/>
    </row>
    <row r="363" spans="1:5" ht="12.5">
      <c r="A363" s="1"/>
      <c r="B363" s="1"/>
      <c r="C363" s="1"/>
      <c r="D363" s="1"/>
      <c r="E363" s="1"/>
    </row>
    <row r="364" spans="1:5" ht="12.5">
      <c r="A364" s="1"/>
      <c r="B364" s="1"/>
      <c r="C364" s="1"/>
      <c r="D364" s="1"/>
      <c r="E364" s="1"/>
    </row>
    <row r="365" spans="1:5" ht="12.5">
      <c r="A365" s="1"/>
      <c r="B365" s="1"/>
      <c r="C365" s="1"/>
      <c r="D365" s="1"/>
      <c r="E365" s="1"/>
    </row>
    <row r="366" spans="1:5" ht="12.5">
      <c r="A366" s="1"/>
      <c r="B366" s="1"/>
      <c r="C366" s="1"/>
      <c r="D366" s="1"/>
      <c r="E366" s="1"/>
    </row>
    <row r="367" spans="1:5" ht="12.5">
      <c r="A367" s="1"/>
      <c r="B367" s="1"/>
      <c r="C367" s="1"/>
      <c r="D367" s="1"/>
      <c r="E367" s="1"/>
    </row>
    <row r="368" spans="1:5" ht="12.5">
      <c r="A368" s="1"/>
      <c r="B368" s="1"/>
      <c r="C368" s="1"/>
      <c r="D368" s="1"/>
      <c r="E368" s="1"/>
    </row>
    <row r="369" spans="1:5" ht="12.5">
      <c r="A369" s="1"/>
      <c r="B369" s="1"/>
      <c r="C369" s="1"/>
      <c r="D369" s="1"/>
      <c r="E369" s="1"/>
    </row>
    <row r="370" spans="1:5" ht="12.5">
      <c r="A370" s="1"/>
      <c r="B370" s="1"/>
      <c r="C370" s="1"/>
      <c r="D370" s="1"/>
      <c r="E370" s="1"/>
    </row>
    <row r="371" spans="1:5" ht="12.5">
      <c r="A371" s="1"/>
      <c r="B371" s="1"/>
      <c r="C371" s="1"/>
      <c r="D371" s="1"/>
      <c r="E371" s="1"/>
    </row>
    <row r="372" spans="1:5" ht="12.5">
      <c r="A372" s="1"/>
      <c r="B372" s="1"/>
      <c r="C372" s="1"/>
      <c r="D372" s="1"/>
      <c r="E372" s="1"/>
    </row>
    <row r="373" spans="1:5" ht="12.5">
      <c r="A373" s="1"/>
      <c r="B373" s="1"/>
      <c r="C373" s="1"/>
      <c r="D373" s="1"/>
      <c r="E373" s="1"/>
    </row>
    <row r="374" spans="1:5" ht="12.5">
      <c r="A374" s="1"/>
      <c r="B374" s="1"/>
      <c r="C374" s="1"/>
      <c r="D374" s="1"/>
      <c r="E374" s="1"/>
    </row>
    <row r="375" spans="1:5" ht="12.5">
      <c r="A375" s="1"/>
      <c r="B375" s="1"/>
      <c r="C375" s="1"/>
      <c r="D375" s="1"/>
      <c r="E375" s="1"/>
    </row>
    <row r="376" spans="1:5" ht="12.5">
      <c r="A376" s="1"/>
      <c r="B376" s="1"/>
      <c r="C376" s="1"/>
      <c r="D376" s="1"/>
      <c r="E376" s="1"/>
    </row>
    <row r="377" spans="1:5" ht="12.5">
      <c r="A377" s="1"/>
      <c r="B377" s="1"/>
      <c r="C377" s="1"/>
      <c r="D377" s="1"/>
      <c r="E377" s="1"/>
    </row>
    <row r="378" spans="1:5" ht="12.5">
      <c r="A378" s="1"/>
      <c r="B378" s="1"/>
      <c r="C378" s="1"/>
      <c r="D378" s="1"/>
      <c r="E378" s="1"/>
    </row>
    <row r="379" spans="1:5" ht="12.5">
      <c r="A379" s="1"/>
      <c r="B379" s="1"/>
      <c r="C379" s="1"/>
      <c r="D379" s="1"/>
      <c r="E379" s="1"/>
    </row>
    <row r="380" spans="1:5" ht="12.5">
      <c r="A380" s="1"/>
      <c r="B380" s="1"/>
      <c r="C380" s="1"/>
      <c r="D380" s="1"/>
      <c r="E380" s="1"/>
    </row>
    <row r="381" spans="1:5" ht="12.5">
      <c r="A381" s="1"/>
      <c r="B381" s="1"/>
      <c r="C381" s="1"/>
      <c r="D381" s="1"/>
      <c r="E381" s="1"/>
    </row>
    <row r="382" spans="1:5" ht="12.5">
      <c r="A382" s="1"/>
      <c r="B382" s="1"/>
      <c r="C382" s="1"/>
      <c r="D382" s="1"/>
      <c r="E382" s="1"/>
    </row>
    <row r="383" spans="1:5" ht="12.5">
      <c r="A383" s="1"/>
      <c r="B383" s="1"/>
      <c r="C383" s="1"/>
      <c r="D383" s="1"/>
      <c r="E383" s="1"/>
    </row>
    <row r="384" spans="1:5" ht="12.5">
      <c r="A384" s="1"/>
      <c r="B384" s="1"/>
      <c r="C384" s="1"/>
      <c r="D384" s="1"/>
      <c r="E384" s="1"/>
    </row>
    <row r="385" spans="1:5" ht="12.5">
      <c r="A385" s="1"/>
      <c r="B385" s="1"/>
      <c r="C385" s="1"/>
      <c r="D385" s="1"/>
      <c r="E385" s="1"/>
    </row>
    <row r="386" spans="1:5" ht="12.5">
      <c r="A386" s="1"/>
      <c r="B386" s="1"/>
      <c r="C386" s="1"/>
      <c r="D386" s="1"/>
      <c r="E386" s="1"/>
    </row>
    <row r="387" spans="1:5" ht="12.5">
      <c r="A387" s="1"/>
      <c r="B387" s="1"/>
      <c r="C387" s="1"/>
      <c r="D387" s="1"/>
      <c r="E387" s="1"/>
    </row>
    <row r="388" spans="1:5" ht="12.5">
      <c r="A388" s="1"/>
      <c r="B388" s="1"/>
      <c r="C388" s="1"/>
      <c r="D388" s="1"/>
      <c r="E388" s="1"/>
    </row>
    <row r="389" spans="1:5" ht="12.5">
      <c r="A389" s="1"/>
      <c r="B389" s="1"/>
      <c r="C389" s="1"/>
      <c r="D389" s="1"/>
      <c r="E389" s="1"/>
    </row>
    <row r="390" spans="1:5" ht="12.5">
      <c r="A390" s="1"/>
      <c r="B390" s="1"/>
      <c r="C390" s="1"/>
      <c r="D390" s="1"/>
      <c r="E390" s="1"/>
    </row>
    <row r="391" spans="1:5" ht="12.5">
      <c r="A391" s="1"/>
      <c r="B391" s="1"/>
      <c r="C391" s="1"/>
      <c r="D391" s="1"/>
      <c r="E391" s="1"/>
    </row>
    <row r="392" spans="1:5" ht="12.5">
      <c r="A392" s="1"/>
      <c r="B392" s="1"/>
      <c r="C392" s="1"/>
      <c r="D392" s="1"/>
      <c r="E392" s="1"/>
    </row>
    <row r="393" spans="1:5" ht="12.5">
      <c r="A393" s="1"/>
      <c r="B393" s="1"/>
      <c r="C393" s="1"/>
      <c r="D393" s="1"/>
      <c r="E393" s="1"/>
    </row>
    <row r="394" spans="1:5" ht="12.5">
      <c r="A394" s="1"/>
      <c r="B394" s="1"/>
      <c r="C394" s="1"/>
      <c r="D394" s="1"/>
      <c r="E394" s="1"/>
    </row>
    <row r="395" spans="1:5" ht="12.5">
      <c r="A395" s="1"/>
      <c r="B395" s="1"/>
      <c r="C395" s="1"/>
      <c r="D395" s="1"/>
      <c r="E395" s="1"/>
    </row>
    <row r="396" spans="1:5" ht="12.5">
      <c r="A396" s="1"/>
      <c r="B396" s="1"/>
      <c r="C396" s="1"/>
      <c r="D396" s="1"/>
      <c r="E396" s="1"/>
    </row>
    <row r="397" spans="1:5" ht="12.5">
      <c r="A397" s="1"/>
      <c r="B397" s="1"/>
      <c r="C397" s="1"/>
      <c r="D397" s="1"/>
      <c r="E397" s="1"/>
    </row>
    <row r="398" spans="1:5" ht="12.5">
      <c r="A398" s="1"/>
      <c r="B398" s="1"/>
      <c r="C398" s="1"/>
      <c r="D398" s="1"/>
      <c r="E398" s="1"/>
    </row>
    <row r="399" spans="1:5" ht="12.5">
      <c r="A399" s="1"/>
      <c r="B399" s="1"/>
      <c r="C399" s="1"/>
      <c r="D399" s="1"/>
      <c r="E399" s="1"/>
    </row>
    <row r="400" spans="1:5" ht="12.5">
      <c r="A400" s="1"/>
      <c r="B400" s="1"/>
      <c r="C400" s="1"/>
      <c r="D400" s="1"/>
      <c r="E400" s="1"/>
    </row>
    <row r="401" spans="1:5" ht="12.5">
      <c r="A401" s="1"/>
      <c r="B401" s="1"/>
      <c r="C401" s="1"/>
      <c r="D401" s="1"/>
      <c r="E401" s="1"/>
    </row>
    <row r="402" spans="1:5" ht="12.5">
      <c r="A402" s="1"/>
      <c r="B402" s="1"/>
      <c r="C402" s="1"/>
      <c r="D402" s="1"/>
      <c r="E402" s="1"/>
    </row>
    <row r="403" spans="1:5" ht="12.5">
      <c r="A403" s="1"/>
      <c r="B403" s="1"/>
      <c r="C403" s="1"/>
      <c r="D403" s="1"/>
      <c r="E403" s="1"/>
    </row>
    <row r="404" spans="1:5" ht="12.5">
      <c r="A404" s="1"/>
      <c r="B404" s="1"/>
      <c r="C404" s="1"/>
      <c r="D404" s="1"/>
      <c r="E404" s="1"/>
    </row>
    <row r="405" spans="1:5" ht="12.5">
      <c r="A405" s="1"/>
      <c r="B405" s="1"/>
      <c r="C405" s="1"/>
      <c r="D405" s="1"/>
      <c r="E405" s="1"/>
    </row>
    <row r="406" spans="1:5" ht="12.5">
      <c r="A406" s="1"/>
      <c r="B406" s="1"/>
      <c r="C406" s="1"/>
      <c r="D406" s="1"/>
      <c r="E406" s="1"/>
    </row>
    <row r="407" spans="1:5" ht="12.5">
      <c r="A407" s="1"/>
      <c r="B407" s="1"/>
      <c r="C407" s="1"/>
      <c r="D407" s="1"/>
      <c r="E407" s="1"/>
    </row>
    <row r="408" spans="1:5" ht="12.5">
      <c r="A408" s="1"/>
      <c r="B408" s="1"/>
      <c r="C408" s="1"/>
      <c r="D408" s="1"/>
      <c r="E408" s="1"/>
    </row>
    <row r="409" spans="1:5" ht="12.5">
      <c r="A409" s="1"/>
      <c r="B409" s="1"/>
      <c r="C409" s="1"/>
      <c r="D409" s="1"/>
      <c r="E409" s="1"/>
    </row>
    <row r="410" spans="1:5" ht="12.5">
      <c r="A410" s="1"/>
      <c r="B410" s="1"/>
      <c r="C410" s="1"/>
      <c r="D410" s="1"/>
      <c r="E410" s="1"/>
    </row>
    <row r="411" spans="1:5" ht="12.5">
      <c r="A411" s="1"/>
      <c r="B411" s="1"/>
      <c r="C411" s="1"/>
      <c r="D411" s="1"/>
      <c r="E411" s="1"/>
    </row>
    <row r="412" spans="1:5" ht="12.5">
      <c r="A412" s="1"/>
      <c r="B412" s="1"/>
      <c r="C412" s="1"/>
      <c r="D412" s="1"/>
      <c r="E412" s="1"/>
    </row>
    <row r="413" spans="1:5" ht="12.5">
      <c r="A413" s="1"/>
      <c r="B413" s="1"/>
      <c r="C413" s="1"/>
      <c r="D413" s="1"/>
      <c r="E413" s="1"/>
    </row>
    <row r="414" spans="1:5" ht="12.5">
      <c r="A414" s="1"/>
      <c r="B414" s="1"/>
      <c r="C414" s="1"/>
      <c r="D414" s="1"/>
      <c r="E414" s="1"/>
    </row>
    <row r="415" spans="1:5" ht="12.5">
      <c r="A415" s="1"/>
      <c r="B415" s="1"/>
      <c r="C415" s="1"/>
      <c r="D415" s="1"/>
      <c r="E415" s="1"/>
    </row>
    <row r="416" spans="1:5" ht="12.5">
      <c r="A416" s="1"/>
      <c r="B416" s="1"/>
      <c r="C416" s="1"/>
      <c r="D416" s="1"/>
      <c r="E416" s="1"/>
    </row>
    <row r="417" spans="1:5" ht="12.5">
      <c r="A417" s="1"/>
      <c r="B417" s="1"/>
      <c r="C417" s="1"/>
      <c r="D417" s="1"/>
      <c r="E417" s="1"/>
    </row>
    <row r="418" spans="1:5" ht="12.5">
      <c r="A418" s="1"/>
      <c r="B418" s="1"/>
      <c r="C418" s="1"/>
      <c r="D418" s="1"/>
      <c r="E418" s="1"/>
    </row>
    <row r="419" spans="1:5" ht="12.5">
      <c r="A419" s="1"/>
      <c r="B419" s="1"/>
      <c r="C419" s="1"/>
      <c r="D419" s="1"/>
      <c r="E419" s="1"/>
    </row>
    <row r="420" spans="1:5" ht="12.5">
      <c r="A420" s="1"/>
      <c r="B420" s="1"/>
      <c r="C420" s="1"/>
      <c r="D420" s="1"/>
      <c r="E420" s="1"/>
    </row>
    <row r="421" spans="1:5" ht="12.5">
      <c r="A421" s="1"/>
      <c r="B421" s="1"/>
      <c r="C421" s="1"/>
      <c r="D421" s="1"/>
      <c r="E421" s="1"/>
    </row>
    <row r="422" spans="1:5" ht="12.5">
      <c r="A422" s="1"/>
      <c r="B422" s="1"/>
      <c r="C422" s="1"/>
      <c r="D422" s="1"/>
      <c r="E422" s="1"/>
    </row>
    <row r="423" spans="1:5" ht="12.5">
      <c r="A423" s="1"/>
      <c r="B423" s="1"/>
      <c r="C423" s="1"/>
      <c r="D423" s="1"/>
      <c r="E423" s="1"/>
    </row>
    <row r="424" spans="1:5" ht="12.5">
      <c r="A424" s="1"/>
      <c r="B424" s="1"/>
      <c r="C424" s="1"/>
      <c r="D424" s="1"/>
      <c r="E424" s="1"/>
    </row>
    <row r="425" spans="1:5" ht="12.5">
      <c r="A425" s="1"/>
      <c r="B425" s="1"/>
      <c r="C425" s="1"/>
      <c r="D425" s="1"/>
      <c r="E425" s="1"/>
    </row>
    <row r="426" spans="1:5" ht="12.5">
      <c r="A426" s="1"/>
      <c r="B426" s="1"/>
      <c r="C426" s="1"/>
      <c r="D426" s="1"/>
      <c r="E426" s="1"/>
    </row>
    <row r="427" spans="1:5" ht="12.5">
      <c r="A427" s="1"/>
      <c r="B427" s="1"/>
      <c r="C427" s="1"/>
      <c r="D427" s="1"/>
      <c r="E427" s="1"/>
    </row>
    <row r="428" spans="1:5" ht="12.5">
      <c r="A428" s="1"/>
      <c r="B428" s="1"/>
      <c r="C428" s="1"/>
      <c r="D428" s="1"/>
      <c r="E428" s="1"/>
    </row>
    <row r="429" spans="1:5" ht="12.5">
      <c r="A429" s="1"/>
      <c r="B429" s="1"/>
      <c r="C429" s="1"/>
      <c r="D429" s="1"/>
      <c r="E429" s="1"/>
    </row>
    <row r="430" spans="1:5" ht="12.5">
      <c r="A430" s="1"/>
      <c r="B430" s="1"/>
      <c r="C430" s="1"/>
      <c r="D430" s="1"/>
      <c r="E430" s="1"/>
    </row>
    <row r="431" spans="1:5" ht="12.5">
      <c r="A431" s="1"/>
      <c r="B431" s="1"/>
      <c r="C431" s="1"/>
      <c r="D431" s="1"/>
      <c r="E431" s="1"/>
    </row>
    <row r="432" spans="1:5" ht="12.5">
      <c r="A432" s="1"/>
      <c r="B432" s="1"/>
      <c r="C432" s="1"/>
      <c r="D432" s="1"/>
      <c r="E432" s="1"/>
    </row>
    <row r="433" spans="1:5" ht="12.5">
      <c r="A433" s="1"/>
      <c r="B433" s="1"/>
      <c r="C433" s="1"/>
      <c r="D433" s="1"/>
      <c r="E433" s="1"/>
    </row>
    <row r="434" spans="1:5" ht="12.5">
      <c r="A434" s="1"/>
      <c r="B434" s="1"/>
      <c r="C434" s="1"/>
      <c r="D434" s="1"/>
      <c r="E434" s="1"/>
    </row>
    <row r="435" spans="1:5" ht="12.5">
      <c r="A435" s="1"/>
      <c r="B435" s="1"/>
      <c r="C435" s="1"/>
      <c r="D435" s="1"/>
      <c r="E435" s="1"/>
    </row>
    <row r="436" spans="1:5" ht="12.5">
      <c r="A436" s="1"/>
      <c r="B436" s="1"/>
      <c r="C436" s="1"/>
      <c r="D436" s="1"/>
      <c r="E436" s="1"/>
    </row>
    <row r="437" spans="1:5" ht="12.5">
      <c r="A437" s="1"/>
      <c r="B437" s="1"/>
      <c r="C437" s="1"/>
      <c r="D437" s="1"/>
      <c r="E437" s="1"/>
    </row>
    <row r="438" spans="1:5" ht="12.5">
      <c r="A438" s="1"/>
      <c r="B438" s="1"/>
      <c r="C438" s="1"/>
      <c r="D438" s="1"/>
      <c r="E438" s="1"/>
    </row>
    <row r="439" spans="1:5" ht="12.5">
      <c r="A439" s="1"/>
      <c r="B439" s="1"/>
      <c r="C439" s="1"/>
      <c r="D439" s="1"/>
      <c r="E439" s="1"/>
    </row>
    <row r="440" spans="1:5" ht="12.5">
      <c r="A440" s="1"/>
      <c r="B440" s="1"/>
      <c r="C440" s="1"/>
      <c r="D440" s="1"/>
      <c r="E440" s="1"/>
    </row>
    <row r="441" spans="1:5" ht="12.5">
      <c r="A441" s="1"/>
      <c r="B441" s="1"/>
      <c r="C441" s="1"/>
      <c r="D441" s="1"/>
      <c r="E441" s="1"/>
    </row>
    <row r="442" spans="1:5" ht="12.5">
      <c r="A442" s="1"/>
      <c r="B442" s="1"/>
      <c r="C442" s="1"/>
      <c r="D442" s="1"/>
      <c r="E442" s="1"/>
    </row>
    <row r="443" spans="1:5" ht="12.5">
      <c r="A443" s="1"/>
      <c r="B443" s="1"/>
      <c r="C443" s="1"/>
      <c r="D443" s="1"/>
      <c r="E443" s="1"/>
    </row>
    <row r="444" spans="1:5" ht="12.5">
      <c r="A444" s="1"/>
      <c r="B444" s="1"/>
      <c r="C444" s="1"/>
      <c r="D444" s="1"/>
      <c r="E444" s="1"/>
    </row>
    <row r="445" spans="1:5" ht="12.5">
      <c r="A445" s="1"/>
      <c r="B445" s="1"/>
      <c r="C445" s="1"/>
      <c r="D445" s="1"/>
      <c r="E445" s="1"/>
    </row>
    <row r="446" spans="1:5" ht="12.5">
      <c r="A446" s="1"/>
      <c r="B446" s="1"/>
      <c r="C446" s="1"/>
      <c r="D446" s="1"/>
      <c r="E446" s="1"/>
    </row>
    <row r="447" spans="1:5" ht="12.5">
      <c r="A447" s="1"/>
      <c r="B447" s="1"/>
      <c r="C447" s="1"/>
      <c r="D447" s="1"/>
      <c r="E447" s="1"/>
    </row>
    <row r="448" spans="1:5" ht="12.5">
      <c r="A448" s="1"/>
      <c r="B448" s="1"/>
      <c r="C448" s="1"/>
      <c r="D448" s="1"/>
      <c r="E448" s="1"/>
    </row>
    <row r="449" spans="1:5" ht="12.5">
      <c r="A449" s="1"/>
      <c r="B449" s="1"/>
      <c r="C449" s="1"/>
      <c r="D449" s="1"/>
      <c r="E449" s="1"/>
    </row>
    <row r="450" spans="1:5" ht="12.5">
      <c r="A450" s="1"/>
      <c r="B450" s="1"/>
      <c r="C450" s="1"/>
      <c r="D450" s="1"/>
      <c r="E450" s="1"/>
    </row>
    <row r="451" spans="1:5" ht="12.5">
      <c r="A451" s="1"/>
      <c r="B451" s="1"/>
      <c r="C451" s="1"/>
      <c r="D451" s="1"/>
      <c r="E451" s="1"/>
    </row>
    <row r="452" spans="1:5" ht="12.5">
      <c r="A452" s="1"/>
      <c r="B452" s="1"/>
      <c r="C452" s="1"/>
      <c r="D452" s="1"/>
      <c r="E452" s="1"/>
    </row>
    <row r="453" spans="1:5" ht="12.5">
      <c r="A453" s="1"/>
      <c r="B453" s="1"/>
      <c r="C453" s="1"/>
      <c r="D453" s="1"/>
      <c r="E453" s="1"/>
    </row>
    <row r="454" spans="1:5" ht="12.5">
      <c r="A454" s="1"/>
      <c r="B454" s="1"/>
      <c r="C454" s="1"/>
      <c r="D454" s="1"/>
      <c r="E454" s="1"/>
    </row>
    <row r="455" spans="1:5" ht="12.5">
      <c r="A455" s="1"/>
      <c r="B455" s="1"/>
      <c r="C455" s="1"/>
      <c r="D455" s="1"/>
      <c r="E455" s="1"/>
    </row>
    <row r="456" spans="1:5" ht="12.5">
      <c r="A456" s="1"/>
      <c r="B456" s="1"/>
      <c r="C456" s="1"/>
      <c r="D456" s="1"/>
      <c r="E456" s="1"/>
    </row>
    <row r="457" spans="1:5" ht="12.5">
      <c r="A457" s="1"/>
      <c r="B457" s="1"/>
      <c r="C457" s="1"/>
      <c r="D457" s="1"/>
      <c r="E457" s="1"/>
    </row>
    <row r="458" spans="1:5" ht="12.5">
      <c r="A458" s="1"/>
      <c r="B458" s="1"/>
      <c r="C458" s="1"/>
      <c r="D458" s="1"/>
      <c r="E458" s="1"/>
    </row>
    <row r="459" spans="1:5" ht="12.5">
      <c r="A459" s="1"/>
      <c r="B459" s="1"/>
      <c r="C459" s="1"/>
      <c r="D459" s="1"/>
      <c r="E459" s="1"/>
    </row>
    <row r="460" spans="1:5" ht="12.5">
      <c r="A460" s="1"/>
      <c r="B460" s="1"/>
      <c r="C460" s="1"/>
      <c r="D460" s="1"/>
      <c r="E460" s="1"/>
    </row>
    <row r="461" spans="1:5" ht="12.5">
      <c r="A461" s="1"/>
      <c r="B461" s="1"/>
      <c r="C461" s="1"/>
      <c r="D461" s="1"/>
      <c r="E461" s="1"/>
    </row>
    <row r="462" spans="1:5" ht="12.5">
      <c r="A462" s="1"/>
      <c r="B462" s="1"/>
      <c r="C462" s="1"/>
      <c r="D462" s="1"/>
      <c r="E462" s="1"/>
    </row>
    <row r="463" spans="1:5" ht="12.5">
      <c r="A463" s="1"/>
      <c r="B463" s="1"/>
      <c r="C463" s="1"/>
      <c r="D463" s="1"/>
      <c r="E463" s="1"/>
    </row>
    <row r="464" spans="1:5" ht="12.5">
      <c r="A464" s="1"/>
      <c r="B464" s="1"/>
      <c r="C464" s="1"/>
      <c r="D464" s="1"/>
      <c r="E464" s="1"/>
    </row>
    <row r="465" spans="1:5" ht="12.5">
      <c r="A465" s="1"/>
      <c r="B465" s="1"/>
      <c r="C465" s="1"/>
      <c r="D465" s="1"/>
      <c r="E465" s="1"/>
    </row>
    <row r="466" spans="1:5" ht="12.5">
      <c r="A466" s="1"/>
      <c r="B466" s="1"/>
      <c r="C466" s="1"/>
      <c r="D466" s="1"/>
      <c r="E466" s="1"/>
    </row>
    <row r="467" spans="1:5" ht="12.5">
      <c r="A467" s="1"/>
      <c r="B467" s="1"/>
      <c r="C467" s="1"/>
      <c r="D467" s="1"/>
      <c r="E467" s="1"/>
    </row>
    <row r="468" spans="1:5" ht="12.5">
      <c r="A468" s="1"/>
      <c r="B468" s="1"/>
      <c r="C468" s="1"/>
      <c r="D468" s="1"/>
      <c r="E468" s="1"/>
    </row>
    <row r="469" spans="1:5" ht="12.5">
      <c r="A469" s="1"/>
      <c r="B469" s="1"/>
      <c r="C469" s="1"/>
      <c r="D469" s="1"/>
      <c r="E469" s="1"/>
    </row>
    <row r="470" spans="1:5" ht="12.5">
      <c r="A470" s="1"/>
      <c r="B470" s="1"/>
      <c r="C470" s="1"/>
      <c r="D470" s="1"/>
      <c r="E470" s="1"/>
    </row>
    <row r="471" spans="1:5" ht="12.5">
      <c r="A471" s="1"/>
      <c r="B471" s="1"/>
      <c r="C471" s="1"/>
      <c r="D471" s="1"/>
      <c r="E471" s="1"/>
    </row>
    <row r="472" spans="1:5" ht="12.5">
      <c r="A472" s="1"/>
      <c r="B472" s="1"/>
      <c r="C472" s="1"/>
      <c r="D472" s="1"/>
      <c r="E472" s="1"/>
    </row>
    <row r="473" spans="1:5" ht="12.5">
      <c r="A473" s="1"/>
      <c r="B473" s="1"/>
      <c r="C473" s="1"/>
      <c r="D473" s="1"/>
      <c r="E473" s="1"/>
    </row>
    <row r="474" spans="1:5" ht="12.5">
      <c r="A474" s="1"/>
      <c r="B474" s="1"/>
      <c r="C474" s="1"/>
      <c r="D474" s="1"/>
      <c r="E474" s="1"/>
    </row>
    <row r="475" spans="1:5" ht="12.5">
      <c r="A475" s="1"/>
      <c r="B475" s="1"/>
      <c r="C475" s="1"/>
      <c r="D475" s="1"/>
      <c r="E475" s="1"/>
    </row>
    <row r="476" spans="1:5" ht="12.5">
      <c r="A476" s="1"/>
      <c r="B476" s="1"/>
      <c r="C476" s="1"/>
      <c r="D476" s="1"/>
      <c r="E476" s="1"/>
    </row>
    <row r="477" spans="1:5" ht="12.5">
      <c r="A477" s="1"/>
      <c r="B477" s="1"/>
      <c r="C477" s="1"/>
      <c r="D477" s="1"/>
      <c r="E477" s="1"/>
    </row>
    <row r="478" spans="1:5" ht="12.5">
      <c r="A478" s="1"/>
      <c r="B478" s="1"/>
      <c r="C478" s="1"/>
      <c r="D478" s="1"/>
      <c r="E478" s="1"/>
    </row>
    <row r="479" spans="1:5" ht="12.5">
      <c r="A479" s="1"/>
      <c r="B479" s="1"/>
      <c r="C479" s="1"/>
      <c r="D479" s="1"/>
      <c r="E479" s="1"/>
    </row>
    <row r="480" spans="1:5" ht="12.5">
      <c r="A480" s="1"/>
      <c r="B480" s="1"/>
      <c r="C480" s="1"/>
      <c r="D480" s="1"/>
      <c r="E480" s="1"/>
    </row>
    <row r="481" spans="1:5" ht="12.5">
      <c r="A481" s="1"/>
      <c r="B481" s="1"/>
      <c r="C481" s="1"/>
      <c r="D481" s="1"/>
      <c r="E481" s="1"/>
    </row>
    <row r="482" spans="1:5" ht="12.5">
      <c r="A482" s="1"/>
      <c r="B482" s="1"/>
      <c r="C482" s="1"/>
      <c r="D482" s="1"/>
      <c r="E482" s="1"/>
    </row>
    <row r="483" spans="1:5" ht="12.5">
      <c r="A483" s="1"/>
      <c r="B483" s="1"/>
      <c r="C483" s="1"/>
      <c r="D483" s="1"/>
      <c r="E483" s="1"/>
    </row>
    <row r="484" spans="1:5" ht="12.5">
      <c r="A484" s="1"/>
      <c r="B484" s="1"/>
      <c r="C484" s="1"/>
      <c r="D484" s="1"/>
      <c r="E484" s="1"/>
    </row>
    <row r="485" spans="1:5" ht="12.5">
      <c r="A485" s="1"/>
      <c r="B485" s="1"/>
      <c r="C485" s="1"/>
      <c r="D485" s="1"/>
      <c r="E485" s="1"/>
    </row>
    <row r="486" spans="1:5" ht="12.5">
      <c r="A486" s="1"/>
      <c r="B486" s="1"/>
      <c r="C486" s="1"/>
      <c r="D486" s="1"/>
      <c r="E486" s="1"/>
    </row>
    <row r="487" spans="1:5" ht="12.5">
      <c r="A487" s="1"/>
      <c r="B487" s="1"/>
      <c r="C487" s="1"/>
      <c r="D487" s="1"/>
      <c r="E487" s="1"/>
    </row>
    <row r="488" spans="1:5" ht="12.5">
      <c r="A488" s="1"/>
      <c r="B488" s="1"/>
      <c r="C488" s="1"/>
      <c r="D488" s="1"/>
      <c r="E488" s="1"/>
    </row>
    <row r="489" spans="1:5" ht="12.5">
      <c r="A489" s="1"/>
      <c r="B489" s="1"/>
      <c r="C489" s="1"/>
      <c r="D489" s="1"/>
      <c r="E489" s="1"/>
    </row>
    <row r="490" spans="1:5" ht="12.5">
      <c r="A490" s="1"/>
      <c r="B490" s="1"/>
      <c r="C490" s="1"/>
      <c r="D490" s="1"/>
      <c r="E490" s="1"/>
    </row>
    <row r="491" spans="1:5" ht="12.5">
      <c r="A491" s="1"/>
      <c r="B491" s="1"/>
      <c r="C491" s="1"/>
      <c r="D491" s="1"/>
      <c r="E491" s="1"/>
    </row>
    <row r="492" spans="1:5" ht="12.5">
      <c r="A492" s="1"/>
      <c r="B492" s="1"/>
      <c r="C492" s="1"/>
      <c r="D492" s="1"/>
      <c r="E492" s="1"/>
    </row>
    <row r="493" spans="1:5" ht="12.5">
      <c r="A493" s="1"/>
      <c r="B493" s="1"/>
      <c r="C493" s="1"/>
      <c r="D493" s="1"/>
      <c r="E493" s="1"/>
    </row>
    <row r="494" spans="1:5" ht="12.5">
      <c r="A494" s="1"/>
      <c r="B494" s="1"/>
      <c r="C494" s="1"/>
      <c r="D494" s="1"/>
      <c r="E494" s="1"/>
    </row>
    <row r="495" spans="1:5" ht="12.5">
      <c r="A495" s="1"/>
      <c r="B495" s="1"/>
      <c r="C495" s="1"/>
      <c r="D495" s="1"/>
      <c r="E495" s="1"/>
    </row>
    <row r="496" spans="1:5" ht="12.5">
      <c r="A496" s="1"/>
      <c r="B496" s="1"/>
      <c r="C496" s="1"/>
      <c r="D496" s="1"/>
      <c r="E496" s="1"/>
    </row>
    <row r="497" spans="1:5" ht="12.5">
      <c r="A497" s="1"/>
      <c r="B497" s="1"/>
      <c r="C497" s="1"/>
      <c r="D497" s="1"/>
      <c r="E497" s="1"/>
    </row>
    <row r="498" spans="1:5" ht="12.5">
      <c r="A498" s="1"/>
      <c r="B498" s="1"/>
      <c r="C498" s="1"/>
      <c r="D498" s="1"/>
      <c r="E498" s="1"/>
    </row>
    <row r="499" spans="1:5" ht="12.5">
      <c r="A499" s="1"/>
      <c r="B499" s="1"/>
      <c r="C499" s="1"/>
      <c r="D499" s="1"/>
      <c r="E499" s="1"/>
    </row>
    <row r="500" spans="1:5" ht="12.5">
      <c r="A500" s="1"/>
      <c r="B500" s="1"/>
      <c r="C500" s="1"/>
      <c r="D500" s="1"/>
      <c r="E500" s="1"/>
    </row>
    <row r="501" spans="1:5" ht="12.5">
      <c r="A501" s="1"/>
      <c r="B501" s="1"/>
      <c r="C501" s="1"/>
      <c r="D501" s="1"/>
      <c r="E501" s="1"/>
    </row>
    <row r="502" spans="1:5" ht="12.5">
      <c r="A502" s="1"/>
      <c r="B502" s="1"/>
      <c r="C502" s="1"/>
      <c r="D502" s="1"/>
      <c r="E502" s="1"/>
    </row>
    <row r="503" spans="1:5" ht="12.5">
      <c r="A503" s="1"/>
      <c r="B503" s="1"/>
      <c r="C503" s="1"/>
      <c r="D503" s="1"/>
      <c r="E503" s="1"/>
    </row>
    <row r="504" spans="1:5" ht="12.5">
      <c r="A504" s="1"/>
      <c r="B504" s="1"/>
      <c r="C504" s="1"/>
      <c r="D504" s="1"/>
      <c r="E504" s="1"/>
    </row>
    <row r="505" spans="1:5" ht="12.5">
      <c r="A505" s="1"/>
      <c r="B505" s="1"/>
      <c r="C505" s="1"/>
      <c r="D505" s="1"/>
      <c r="E505" s="1"/>
    </row>
    <row r="506" spans="1:5" ht="12.5">
      <c r="A506" s="1"/>
      <c r="B506" s="1"/>
      <c r="C506" s="1"/>
      <c r="D506" s="1"/>
      <c r="E506" s="1"/>
    </row>
    <row r="507" spans="1:5" ht="12.5">
      <c r="A507" s="1"/>
      <c r="B507" s="1"/>
      <c r="C507" s="1"/>
      <c r="D507" s="1"/>
      <c r="E507" s="1"/>
    </row>
    <row r="508" spans="1:5" ht="12.5">
      <c r="A508" s="1"/>
      <c r="B508" s="1"/>
      <c r="C508" s="1"/>
      <c r="D508" s="1"/>
      <c r="E508" s="1"/>
    </row>
    <row r="509" spans="1:5" ht="12.5">
      <c r="A509" s="1"/>
      <c r="B509" s="1"/>
      <c r="C509" s="1"/>
      <c r="D509" s="1"/>
      <c r="E509" s="1"/>
    </row>
    <row r="510" spans="1:5" ht="12.5">
      <c r="A510" s="1"/>
      <c r="B510" s="1"/>
      <c r="C510" s="1"/>
      <c r="D510" s="1"/>
      <c r="E510" s="1"/>
    </row>
    <row r="511" spans="1:5" ht="12.5">
      <c r="A511" s="1"/>
      <c r="B511" s="1"/>
      <c r="C511" s="1"/>
      <c r="D511" s="1"/>
      <c r="E511" s="1"/>
    </row>
    <row r="512" spans="1:5" ht="12.5">
      <c r="A512" s="1"/>
      <c r="B512" s="1"/>
      <c r="C512" s="1"/>
      <c r="D512" s="1"/>
      <c r="E512" s="1"/>
    </row>
    <row r="513" spans="1:5" ht="12.5">
      <c r="A513" s="1"/>
      <c r="B513" s="1"/>
      <c r="C513" s="1"/>
      <c r="D513" s="1"/>
      <c r="E513" s="1"/>
    </row>
    <row r="514" spans="1:5" ht="12.5">
      <c r="A514" s="1"/>
      <c r="B514" s="1"/>
      <c r="C514" s="1"/>
      <c r="D514" s="1"/>
      <c r="E514" s="1"/>
    </row>
    <row r="515" spans="1:5" ht="12.5">
      <c r="A515" s="1"/>
      <c r="B515" s="1"/>
      <c r="C515" s="1"/>
      <c r="D515" s="1"/>
      <c r="E515" s="1"/>
    </row>
    <row r="516" spans="1:5" ht="12.5">
      <c r="A516" s="1"/>
      <c r="B516" s="1"/>
      <c r="C516" s="1"/>
      <c r="D516" s="1"/>
      <c r="E516" s="1"/>
    </row>
    <row r="517" spans="1:5" ht="12.5">
      <c r="A517" s="1"/>
      <c r="B517" s="1"/>
      <c r="C517" s="1"/>
      <c r="D517" s="1"/>
      <c r="E517" s="1"/>
    </row>
    <row r="518" spans="1:5" ht="12.5">
      <c r="A518" s="1"/>
      <c r="B518" s="1"/>
      <c r="C518" s="1"/>
      <c r="D518" s="1"/>
      <c r="E518" s="1"/>
    </row>
    <row r="519" spans="1:5" ht="12.5">
      <c r="A519" s="1"/>
      <c r="B519" s="1"/>
      <c r="C519" s="1"/>
      <c r="D519" s="1"/>
      <c r="E519" s="1"/>
    </row>
    <row r="520" spans="1:5" ht="12.5">
      <c r="A520" s="1"/>
      <c r="B520" s="1"/>
      <c r="C520" s="1"/>
      <c r="D520" s="1"/>
      <c r="E520" s="1"/>
    </row>
    <row r="521" spans="1:5" ht="12.5">
      <c r="A521" s="1"/>
      <c r="B521" s="1"/>
      <c r="C521" s="1"/>
      <c r="D521" s="1"/>
      <c r="E521" s="1"/>
    </row>
    <row r="522" spans="1:5" ht="12.5">
      <c r="A522" s="1"/>
      <c r="B522" s="1"/>
      <c r="C522" s="1"/>
      <c r="D522" s="1"/>
      <c r="E522" s="1"/>
    </row>
    <row r="523" spans="1:5" ht="12.5">
      <c r="A523" s="1"/>
      <c r="B523" s="1"/>
      <c r="C523" s="1"/>
      <c r="D523" s="1"/>
      <c r="E523" s="1"/>
    </row>
    <row r="524" spans="1:5" ht="12.5">
      <c r="A524" s="1"/>
      <c r="B524" s="1"/>
      <c r="C524" s="1"/>
      <c r="D524" s="1"/>
      <c r="E524" s="1"/>
    </row>
    <row r="525" spans="1:5" ht="12.5">
      <c r="A525" s="1"/>
      <c r="B525" s="1"/>
      <c r="C525" s="1"/>
      <c r="D525" s="1"/>
      <c r="E525" s="1"/>
    </row>
    <row r="526" spans="1:5" ht="12.5">
      <c r="A526" s="1"/>
      <c r="B526" s="1"/>
      <c r="C526" s="1"/>
      <c r="D526" s="1"/>
      <c r="E526" s="1"/>
    </row>
    <row r="527" spans="1:5" ht="12.5">
      <c r="A527" s="1"/>
      <c r="B527" s="1"/>
      <c r="C527" s="1"/>
      <c r="D527" s="1"/>
      <c r="E527" s="1"/>
    </row>
    <row r="528" spans="1:5" ht="12.5">
      <c r="A528" s="1"/>
      <c r="B528" s="1"/>
      <c r="C528" s="1"/>
      <c r="D528" s="1"/>
      <c r="E528" s="1"/>
    </row>
    <row r="529" spans="1:5" ht="12.5">
      <c r="A529" s="1"/>
      <c r="B529" s="1"/>
      <c r="C529" s="1"/>
      <c r="D529" s="1"/>
      <c r="E529" s="1"/>
    </row>
    <row r="530" spans="1:5" ht="12.5">
      <c r="A530" s="1"/>
      <c r="B530" s="1"/>
      <c r="C530" s="1"/>
      <c r="D530" s="1"/>
      <c r="E530" s="1"/>
    </row>
    <row r="531" spans="1:5" ht="12.5">
      <c r="A531" s="1"/>
      <c r="B531" s="1"/>
      <c r="C531" s="1"/>
      <c r="D531" s="1"/>
      <c r="E531" s="1"/>
    </row>
    <row r="532" spans="1:5" ht="12.5">
      <c r="A532" s="1"/>
      <c r="B532" s="1"/>
      <c r="C532" s="1"/>
      <c r="D532" s="1"/>
      <c r="E532" s="1"/>
    </row>
    <row r="533" spans="1:5" ht="12.5">
      <c r="A533" s="1"/>
      <c r="B533" s="1"/>
      <c r="C533" s="1"/>
      <c r="D533" s="1"/>
      <c r="E533" s="1"/>
    </row>
    <row r="534" spans="1:5" ht="12.5">
      <c r="A534" s="1"/>
      <c r="B534" s="1"/>
      <c r="C534" s="1"/>
      <c r="D534" s="1"/>
      <c r="E534" s="1"/>
    </row>
    <row r="535" spans="1:5" ht="12.5">
      <c r="A535" s="1"/>
      <c r="B535" s="1"/>
      <c r="C535" s="1"/>
      <c r="D535" s="1"/>
      <c r="E535" s="1"/>
    </row>
    <row r="536" spans="1:5" ht="12.5">
      <c r="A536" s="1"/>
      <c r="B536" s="1"/>
      <c r="C536" s="1"/>
      <c r="D536" s="1"/>
      <c r="E536" s="1"/>
    </row>
    <row r="537" spans="1:5" ht="12.5">
      <c r="A537" s="1"/>
      <c r="B537" s="1"/>
      <c r="C537" s="1"/>
      <c r="D537" s="1"/>
      <c r="E537" s="1"/>
    </row>
    <row r="538" spans="1:5" ht="12.5">
      <c r="A538" s="1"/>
      <c r="B538" s="1"/>
      <c r="C538" s="1"/>
      <c r="D538" s="1"/>
      <c r="E538" s="1"/>
    </row>
    <row r="539" spans="1:5" ht="12.5">
      <c r="A539" s="1"/>
      <c r="B539" s="1"/>
      <c r="C539" s="1"/>
      <c r="D539" s="1"/>
      <c r="E539" s="1"/>
    </row>
    <row r="540" spans="1:5" ht="12.5">
      <c r="A540" s="1"/>
      <c r="B540" s="1"/>
      <c r="C540" s="1"/>
      <c r="D540" s="1"/>
      <c r="E540" s="1"/>
    </row>
    <row r="541" spans="1:5" ht="12.5">
      <c r="A541" s="1"/>
      <c r="B541" s="1"/>
      <c r="C541" s="1"/>
      <c r="D541" s="1"/>
      <c r="E541" s="1"/>
    </row>
    <row r="542" spans="1:5" ht="12.5">
      <c r="A542" s="1"/>
      <c r="B542" s="1"/>
      <c r="C542" s="1"/>
      <c r="D542" s="1"/>
      <c r="E542" s="1"/>
    </row>
    <row r="543" spans="1:5" ht="12.5">
      <c r="A543" s="1"/>
      <c r="B543" s="1"/>
      <c r="C543" s="1"/>
      <c r="D543" s="1"/>
      <c r="E543" s="1"/>
    </row>
    <row r="544" spans="1:5" ht="12.5">
      <c r="A544" s="1"/>
      <c r="B544" s="1"/>
      <c r="C544" s="1"/>
      <c r="D544" s="1"/>
      <c r="E544" s="1"/>
    </row>
    <row r="545" spans="1:5" ht="12.5">
      <c r="A545" s="1"/>
      <c r="B545" s="1"/>
      <c r="C545" s="1"/>
      <c r="D545" s="1"/>
      <c r="E545" s="1"/>
    </row>
    <row r="546" spans="1:5" ht="12.5">
      <c r="A546" s="1"/>
      <c r="B546" s="1"/>
      <c r="C546" s="1"/>
      <c r="D546" s="1"/>
      <c r="E546" s="1"/>
    </row>
    <row r="547" spans="1:5" ht="12.5">
      <c r="A547" s="1"/>
      <c r="B547" s="1"/>
      <c r="C547" s="1"/>
      <c r="D547" s="1"/>
      <c r="E547" s="1"/>
    </row>
    <row r="548" spans="1:5" ht="12.5">
      <c r="A548" s="1"/>
      <c r="B548" s="1"/>
      <c r="C548" s="1"/>
      <c r="D548" s="1"/>
      <c r="E548" s="1"/>
    </row>
    <row r="549" spans="1:5" ht="12.5">
      <c r="A549" s="1"/>
      <c r="B549" s="1"/>
      <c r="C549" s="1"/>
      <c r="D549" s="1"/>
      <c r="E549" s="1"/>
    </row>
    <row r="550" spans="1:5" ht="12.5">
      <c r="A550" s="1"/>
      <c r="B550" s="1"/>
      <c r="C550" s="1"/>
      <c r="D550" s="1"/>
      <c r="E550" s="1"/>
    </row>
    <row r="551" spans="1:5" ht="12.5">
      <c r="A551" s="1"/>
      <c r="B551" s="1"/>
      <c r="C551" s="1"/>
      <c r="D551" s="1"/>
      <c r="E551" s="1"/>
    </row>
    <row r="552" spans="1:5" ht="12.5">
      <c r="A552" s="1"/>
      <c r="B552" s="1"/>
      <c r="C552" s="1"/>
      <c r="D552" s="1"/>
      <c r="E552" s="1"/>
    </row>
    <row r="553" spans="1:5" ht="12.5">
      <c r="A553" s="1"/>
      <c r="B553" s="1"/>
      <c r="C553" s="1"/>
      <c r="D553" s="1"/>
      <c r="E553" s="1"/>
    </row>
    <row r="554" spans="1:5" ht="12.5">
      <c r="A554" s="1"/>
      <c r="B554" s="1"/>
      <c r="C554" s="1"/>
      <c r="D554" s="1"/>
      <c r="E554" s="1"/>
    </row>
    <row r="555" spans="1:5" ht="12.5">
      <c r="A555" s="1"/>
      <c r="B555" s="1"/>
      <c r="C555" s="1"/>
      <c r="D555" s="1"/>
      <c r="E555" s="1"/>
    </row>
    <row r="556" spans="1:5" ht="12.5">
      <c r="A556" s="1"/>
      <c r="B556" s="1"/>
      <c r="C556" s="1"/>
      <c r="D556" s="1"/>
      <c r="E556" s="1"/>
    </row>
    <row r="557" spans="1:5" ht="12.5">
      <c r="A557" s="1"/>
      <c r="B557" s="1"/>
      <c r="C557" s="1"/>
      <c r="D557" s="1"/>
      <c r="E557" s="1"/>
    </row>
    <row r="558" spans="1:5" ht="12.5">
      <c r="A558" s="1"/>
      <c r="B558" s="1"/>
      <c r="C558" s="1"/>
      <c r="D558" s="1"/>
      <c r="E558" s="1"/>
    </row>
    <row r="559" spans="1:5" ht="12.5">
      <c r="A559" s="1"/>
      <c r="B559" s="1"/>
      <c r="C559" s="1"/>
      <c r="D559" s="1"/>
      <c r="E559" s="1"/>
    </row>
    <row r="560" spans="1:5" ht="12.5">
      <c r="A560" s="1"/>
      <c r="B560" s="1"/>
      <c r="C560" s="1"/>
      <c r="D560" s="1"/>
      <c r="E560" s="1"/>
    </row>
    <row r="561" spans="1:5" ht="12.5">
      <c r="A561" s="1"/>
      <c r="B561" s="1"/>
      <c r="C561" s="1"/>
      <c r="D561" s="1"/>
      <c r="E561" s="1"/>
    </row>
    <row r="562" spans="1:5" ht="12.5">
      <c r="A562" s="1"/>
      <c r="B562" s="1"/>
      <c r="C562" s="1"/>
      <c r="D562" s="1"/>
      <c r="E562" s="1"/>
    </row>
    <row r="563" spans="1:5" ht="12.5">
      <c r="A563" s="1"/>
      <c r="B563" s="1"/>
      <c r="C563" s="1"/>
      <c r="D563" s="1"/>
      <c r="E563" s="1"/>
    </row>
    <row r="564" spans="1:5" ht="12.5">
      <c r="A564" s="1"/>
      <c r="B564" s="1"/>
      <c r="C564" s="1"/>
      <c r="D564" s="1"/>
      <c r="E564" s="1"/>
    </row>
    <row r="565" spans="1:5" ht="12.5">
      <c r="A565" s="1"/>
      <c r="B565" s="1"/>
      <c r="C565" s="1"/>
      <c r="D565" s="1"/>
      <c r="E565" s="1"/>
    </row>
    <row r="566" spans="1:5" ht="12.5">
      <c r="A566" s="1"/>
      <c r="B566" s="1"/>
      <c r="C566" s="1"/>
      <c r="D566" s="1"/>
      <c r="E566" s="1"/>
    </row>
    <row r="567" spans="1:5" ht="12.5">
      <c r="A567" s="1"/>
      <c r="B567" s="1"/>
      <c r="C567" s="1"/>
      <c r="D567" s="1"/>
      <c r="E567" s="1"/>
    </row>
    <row r="568" spans="1:5" ht="12.5">
      <c r="A568" s="1"/>
      <c r="B568" s="1"/>
      <c r="C568" s="1"/>
      <c r="D568" s="1"/>
      <c r="E568" s="1"/>
    </row>
    <row r="569" spans="1:5" ht="12.5">
      <c r="A569" s="1"/>
      <c r="B569" s="1"/>
      <c r="C569" s="1"/>
      <c r="D569" s="1"/>
      <c r="E569" s="1"/>
    </row>
    <row r="570" spans="1:5" ht="12.5">
      <c r="A570" s="1"/>
      <c r="B570" s="1"/>
      <c r="C570" s="1"/>
      <c r="D570" s="1"/>
      <c r="E570" s="1"/>
    </row>
    <row r="571" spans="1:5" ht="12.5">
      <c r="A571" s="1"/>
      <c r="B571" s="1"/>
      <c r="C571" s="1"/>
      <c r="D571" s="1"/>
      <c r="E571" s="1"/>
    </row>
    <row r="572" spans="1:5" ht="12.5">
      <c r="A572" s="1"/>
      <c r="B572" s="1"/>
      <c r="C572" s="1"/>
      <c r="D572" s="1"/>
      <c r="E572" s="1"/>
    </row>
    <row r="573" spans="1:5" ht="12.5">
      <c r="A573" s="1"/>
      <c r="B573" s="1"/>
      <c r="C573" s="1"/>
      <c r="D573" s="1"/>
      <c r="E573" s="1"/>
    </row>
    <row r="574" spans="1:5" ht="12.5">
      <c r="A574" s="1"/>
      <c r="B574" s="1"/>
      <c r="C574" s="1"/>
      <c r="D574" s="1"/>
      <c r="E574" s="1"/>
    </row>
    <row r="575" spans="1:5" ht="12.5">
      <c r="A575" s="1"/>
      <c r="B575" s="1"/>
      <c r="C575" s="1"/>
      <c r="D575" s="1"/>
      <c r="E575" s="1"/>
    </row>
    <row r="576" spans="1:5" ht="12.5">
      <c r="A576" s="1"/>
      <c r="B576" s="1"/>
      <c r="C576" s="1"/>
      <c r="D576" s="1"/>
      <c r="E576" s="1"/>
    </row>
    <row r="577" spans="1:5" ht="12.5">
      <c r="A577" s="1"/>
      <c r="B577" s="1"/>
      <c r="C577" s="1"/>
      <c r="D577" s="1"/>
      <c r="E577" s="1"/>
    </row>
    <row r="578" spans="1:5" ht="12.5">
      <c r="A578" s="1"/>
      <c r="B578" s="1"/>
      <c r="C578" s="1"/>
      <c r="D578" s="1"/>
      <c r="E578" s="1"/>
    </row>
    <row r="579" spans="1:5" ht="12.5">
      <c r="A579" s="1"/>
      <c r="B579" s="1"/>
      <c r="C579" s="1"/>
      <c r="D579" s="1"/>
      <c r="E579" s="1"/>
    </row>
    <row r="580" spans="1:5" ht="12.5">
      <c r="A580" s="1"/>
      <c r="B580" s="1"/>
      <c r="C580" s="1"/>
      <c r="D580" s="1"/>
      <c r="E580" s="1"/>
    </row>
    <row r="581" spans="1:5" ht="12.5">
      <c r="A581" s="1"/>
      <c r="B581" s="1"/>
      <c r="C581" s="1"/>
      <c r="D581" s="1"/>
      <c r="E581" s="1"/>
    </row>
    <row r="582" spans="1:5" ht="12.5">
      <c r="A582" s="1"/>
      <c r="B582" s="1"/>
      <c r="C582" s="1"/>
      <c r="D582" s="1"/>
      <c r="E582" s="1"/>
    </row>
    <row r="583" spans="1:5" ht="12.5">
      <c r="A583" s="1"/>
      <c r="B583" s="1"/>
      <c r="C583" s="1"/>
      <c r="D583" s="1"/>
      <c r="E583" s="1"/>
    </row>
    <row r="584" spans="1:5" ht="12.5">
      <c r="A584" s="1"/>
      <c r="B584" s="1"/>
      <c r="C584" s="1"/>
      <c r="D584" s="1"/>
      <c r="E584" s="1"/>
    </row>
    <row r="585" spans="1:5" ht="12.5">
      <c r="A585" s="1"/>
      <c r="B585" s="1"/>
      <c r="C585" s="1"/>
      <c r="D585" s="1"/>
      <c r="E585" s="1"/>
    </row>
    <row r="586" spans="1:5" ht="12.5">
      <c r="A586" s="1"/>
      <c r="B586" s="1"/>
      <c r="C586" s="1"/>
      <c r="D586" s="1"/>
      <c r="E586" s="1"/>
    </row>
    <row r="587" spans="1:5" ht="12.5">
      <c r="A587" s="1"/>
      <c r="B587" s="1"/>
      <c r="C587" s="1"/>
      <c r="D587" s="1"/>
      <c r="E587" s="1"/>
    </row>
    <row r="588" spans="1:5" ht="12.5">
      <c r="A588" s="1"/>
      <c r="B588" s="1"/>
      <c r="C588" s="1"/>
      <c r="D588" s="1"/>
      <c r="E588" s="1"/>
    </row>
    <row r="589" spans="1:5" ht="12.5">
      <c r="A589" s="1"/>
      <c r="B589" s="1"/>
      <c r="C589" s="1"/>
      <c r="D589" s="1"/>
      <c r="E589" s="1"/>
    </row>
    <row r="590" spans="1:5" ht="12.5">
      <c r="A590" s="1"/>
      <c r="B590" s="1"/>
      <c r="C590" s="1"/>
      <c r="D590" s="1"/>
      <c r="E590" s="1"/>
    </row>
    <row r="591" spans="1:5" ht="12.5">
      <c r="A591" s="1"/>
      <c r="B591" s="1"/>
      <c r="C591" s="1"/>
      <c r="D591" s="1"/>
      <c r="E591" s="1"/>
    </row>
    <row r="592" spans="1:5" ht="12.5">
      <c r="A592" s="1"/>
      <c r="B592" s="1"/>
      <c r="C592" s="1"/>
      <c r="D592" s="1"/>
      <c r="E592" s="1"/>
    </row>
    <row r="593" spans="1:5" ht="12.5">
      <c r="A593" s="1"/>
      <c r="B593" s="1"/>
      <c r="C593" s="1"/>
      <c r="D593" s="1"/>
      <c r="E593" s="1"/>
    </row>
    <row r="594" spans="1:5" ht="12.5">
      <c r="A594" s="1"/>
      <c r="B594" s="1"/>
      <c r="C594" s="1"/>
      <c r="D594" s="1"/>
      <c r="E594" s="1"/>
    </row>
    <row r="595" spans="1:5" ht="12.5">
      <c r="A595" s="1"/>
      <c r="B595" s="1"/>
      <c r="C595" s="1"/>
      <c r="D595" s="1"/>
      <c r="E595" s="1"/>
    </row>
    <row r="596" spans="1:5" ht="12.5">
      <c r="A596" s="1"/>
      <c r="B596" s="1"/>
      <c r="C596" s="1"/>
      <c r="D596" s="1"/>
      <c r="E596" s="1"/>
    </row>
    <row r="597" spans="1:5" ht="12.5">
      <c r="A597" s="1"/>
      <c r="B597" s="1"/>
      <c r="C597" s="1"/>
      <c r="D597" s="1"/>
      <c r="E597" s="1"/>
    </row>
    <row r="598" spans="1:5" ht="12.5">
      <c r="A598" s="1"/>
      <c r="B598" s="1"/>
      <c r="C598" s="1"/>
      <c r="D598" s="1"/>
      <c r="E598" s="1"/>
    </row>
    <row r="599" spans="1:5" ht="12.5">
      <c r="A599" s="1"/>
      <c r="B599" s="1"/>
      <c r="C599" s="1"/>
      <c r="D599" s="1"/>
      <c r="E599" s="1"/>
    </row>
    <row r="600" spans="1:5" ht="12.5">
      <c r="A600" s="1"/>
      <c r="B600" s="1"/>
      <c r="C600" s="1"/>
      <c r="D600" s="1"/>
      <c r="E600" s="1"/>
    </row>
    <row r="601" spans="1:5" ht="12.5">
      <c r="A601" s="1"/>
      <c r="B601" s="1"/>
      <c r="C601" s="1"/>
      <c r="D601" s="1"/>
      <c r="E601" s="1"/>
    </row>
    <row r="602" spans="1:5" ht="12.5">
      <c r="A602" s="1"/>
      <c r="B602" s="1"/>
      <c r="C602" s="1"/>
      <c r="D602" s="1"/>
      <c r="E602" s="1"/>
    </row>
    <row r="603" spans="1:5" ht="12.5">
      <c r="A603" s="1"/>
      <c r="B603" s="1"/>
      <c r="C603" s="1"/>
      <c r="D603" s="1"/>
      <c r="E603" s="1"/>
    </row>
    <row r="604" spans="1:5" ht="12.5">
      <c r="A604" s="1"/>
      <c r="B604" s="1"/>
      <c r="C604" s="1"/>
      <c r="D604" s="1"/>
      <c r="E604" s="1"/>
    </row>
    <row r="605" spans="1:5" ht="12.5">
      <c r="A605" s="1"/>
      <c r="B605" s="1"/>
      <c r="C605" s="1"/>
      <c r="D605" s="1"/>
      <c r="E605" s="1"/>
    </row>
    <row r="606" spans="1:5" ht="12.5">
      <c r="A606" s="1"/>
      <c r="B606" s="1"/>
      <c r="C606" s="1"/>
      <c r="D606" s="1"/>
      <c r="E606" s="1"/>
    </row>
    <row r="607" spans="1:5" ht="12.5">
      <c r="A607" s="1"/>
      <c r="B607" s="1"/>
      <c r="C607" s="1"/>
      <c r="D607" s="1"/>
      <c r="E607" s="1"/>
    </row>
    <row r="608" spans="1:5" ht="12.5">
      <c r="A608" s="1"/>
      <c r="B608" s="1"/>
      <c r="C608" s="1"/>
      <c r="D608" s="1"/>
      <c r="E608" s="1"/>
    </row>
    <row r="609" spans="1:5" ht="12.5">
      <c r="A609" s="1"/>
      <c r="B609" s="1"/>
      <c r="C609" s="1"/>
      <c r="D609" s="1"/>
      <c r="E609" s="1"/>
    </row>
    <row r="610" spans="1:5" ht="12.5">
      <c r="A610" s="1"/>
      <c r="B610" s="1"/>
      <c r="C610" s="1"/>
      <c r="D610" s="1"/>
      <c r="E610" s="1"/>
    </row>
    <row r="611" spans="1:5" ht="12.5">
      <c r="A611" s="1"/>
      <c r="B611" s="1"/>
      <c r="C611" s="1"/>
      <c r="D611" s="1"/>
      <c r="E611" s="1"/>
    </row>
    <row r="612" spans="1:5" ht="12.5">
      <c r="A612" s="1"/>
      <c r="B612" s="1"/>
      <c r="C612" s="1"/>
      <c r="D612" s="1"/>
      <c r="E612" s="1"/>
    </row>
    <row r="613" spans="1:5" ht="12.5">
      <c r="A613" s="1"/>
      <c r="B613" s="1"/>
      <c r="C613" s="1"/>
      <c r="D613" s="1"/>
      <c r="E613" s="1"/>
    </row>
    <row r="614" spans="1:5" ht="12.5">
      <c r="A614" s="1"/>
      <c r="B614" s="1"/>
      <c r="C614" s="1"/>
      <c r="D614" s="1"/>
      <c r="E614" s="1"/>
    </row>
    <row r="615" spans="1:5" ht="12.5">
      <c r="A615" s="1"/>
      <c r="B615" s="1"/>
      <c r="C615" s="1"/>
      <c r="D615" s="1"/>
      <c r="E615" s="1"/>
    </row>
    <row r="616" spans="1:5" ht="12.5">
      <c r="A616" s="1"/>
      <c r="B616" s="1"/>
      <c r="C616" s="1"/>
      <c r="D616" s="1"/>
      <c r="E616" s="1"/>
    </row>
    <row r="617" spans="1:5" ht="12.5">
      <c r="A617" s="1"/>
      <c r="B617" s="1"/>
      <c r="C617" s="1"/>
      <c r="D617" s="1"/>
      <c r="E617" s="1"/>
    </row>
    <row r="618" spans="1:5" ht="12.5">
      <c r="A618" s="1"/>
      <c r="B618" s="1"/>
      <c r="C618" s="1"/>
      <c r="D618" s="1"/>
      <c r="E618" s="1"/>
    </row>
    <row r="619" spans="1:5" ht="12.5">
      <c r="A619" s="1"/>
      <c r="B619" s="1"/>
      <c r="C619" s="1"/>
      <c r="D619" s="1"/>
      <c r="E619" s="1"/>
    </row>
    <row r="620" spans="1:5" ht="12.5">
      <c r="A620" s="1"/>
      <c r="B620" s="1"/>
      <c r="C620" s="1"/>
      <c r="D620" s="1"/>
      <c r="E620" s="1"/>
    </row>
    <row r="621" spans="1:5" ht="12.5">
      <c r="A621" s="1"/>
      <c r="B621" s="1"/>
      <c r="C621" s="1"/>
      <c r="D621" s="1"/>
      <c r="E621" s="1"/>
    </row>
    <row r="622" spans="1:5" ht="12.5">
      <c r="A622" s="1"/>
      <c r="B622" s="1"/>
      <c r="C622" s="1"/>
      <c r="D622" s="1"/>
      <c r="E622" s="1"/>
    </row>
    <row r="623" spans="1:5" ht="12.5">
      <c r="A623" s="1"/>
      <c r="B623" s="1"/>
      <c r="C623" s="1"/>
      <c r="D623" s="1"/>
      <c r="E623" s="1"/>
    </row>
    <row r="624" spans="1:5" ht="12.5">
      <c r="A624" s="1"/>
      <c r="B624" s="1"/>
      <c r="C624" s="1"/>
      <c r="D624" s="1"/>
      <c r="E624" s="1"/>
    </row>
    <row r="625" spans="1:5" ht="12.5">
      <c r="A625" s="1"/>
      <c r="B625" s="1"/>
      <c r="C625" s="1"/>
      <c r="D625" s="1"/>
      <c r="E625" s="1"/>
    </row>
    <row r="626" spans="1:5" ht="12.5">
      <c r="A626" s="1"/>
      <c r="B626" s="1"/>
      <c r="C626" s="1"/>
      <c r="D626" s="1"/>
      <c r="E626" s="1"/>
    </row>
    <row r="627" spans="1:5" ht="12.5">
      <c r="A627" s="1"/>
      <c r="B627" s="1"/>
      <c r="C627" s="1"/>
      <c r="D627" s="1"/>
      <c r="E627" s="1"/>
    </row>
    <row r="628" spans="1:5" ht="12.5">
      <c r="A628" s="1"/>
      <c r="B628" s="1"/>
      <c r="C628" s="1"/>
      <c r="D628" s="1"/>
      <c r="E628" s="1"/>
    </row>
    <row r="629" spans="1:5" ht="12.5">
      <c r="A629" s="1"/>
      <c r="B629" s="1"/>
      <c r="C629" s="1"/>
      <c r="D629" s="1"/>
      <c r="E629" s="1"/>
    </row>
    <row r="630" spans="1:5" ht="12.5">
      <c r="A630" s="1"/>
      <c r="B630" s="1"/>
      <c r="C630" s="1"/>
      <c r="D630" s="1"/>
      <c r="E630" s="1"/>
    </row>
    <row r="631" spans="1:5" ht="12.5">
      <c r="A631" s="1"/>
      <c r="B631" s="1"/>
      <c r="C631" s="1"/>
      <c r="D631" s="1"/>
      <c r="E631" s="1"/>
    </row>
    <row r="632" spans="1:5" ht="12.5">
      <c r="A632" s="1"/>
      <c r="B632" s="1"/>
      <c r="C632" s="1"/>
      <c r="D632" s="1"/>
      <c r="E632" s="1"/>
    </row>
    <row r="633" spans="1:5" ht="12.5">
      <c r="A633" s="1"/>
      <c r="B633" s="1"/>
      <c r="C633" s="1"/>
      <c r="D633" s="1"/>
      <c r="E633" s="1"/>
    </row>
    <row r="634" spans="1:5" ht="12.5">
      <c r="A634" s="1"/>
      <c r="B634" s="1"/>
      <c r="C634" s="1"/>
      <c r="D634" s="1"/>
      <c r="E634" s="1"/>
    </row>
    <row r="635" spans="1:5" ht="12.5">
      <c r="A635" s="1"/>
      <c r="B635" s="1"/>
      <c r="C635" s="1"/>
      <c r="D635" s="1"/>
      <c r="E635" s="1"/>
    </row>
    <row r="636" spans="1:5" ht="12.5">
      <c r="A636" s="1"/>
      <c r="B636" s="1"/>
      <c r="C636" s="1"/>
      <c r="D636" s="1"/>
      <c r="E636" s="1"/>
    </row>
    <row r="637" spans="1:5" ht="12.5">
      <c r="A637" s="1"/>
      <c r="B637" s="1"/>
      <c r="C637" s="1"/>
      <c r="D637" s="1"/>
      <c r="E637" s="1"/>
    </row>
    <row r="638" spans="1:5" ht="12.5">
      <c r="A638" s="1"/>
      <c r="B638" s="1"/>
      <c r="C638" s="1"/>
      <c r="D638" s="1"/>
      <c r="E638" s="1"/>
    </row>
    <row r="639" spans="1:5" ht="12.5">
      <c r="A639" s="1"/>
      <c r="B639" s="1"/>
      <c r="C639" s="1"/>
      <c r="D639" s="1"/>
      <c r="E639" s="1"/>
    </row>
    <row r="640" spans="1:5" ht="12.5">
      <c r="A640" s="1"/>
      <c r="B640" s="1"/>
      <c r="C640" s="1"/>
      <c r="D640" s="1"/>
      <c r="E640" s="1"/>
    </row>
    <row r="641" spans="1:5" ht="12.5">
      <c r="A641" s="1"/>
      <c r="B641" s="1"/>
      <c r="C641" s="1"/>
      <c r="D641" s="1"/>
      <c r="E641" s="1"/>
    </row>
    <row r="642" spans="1:5" ht="12.5">
      <c r="A642" s="1"/>
      <c r="B642" s="1"/>
      <c r="C642" s="1"/>
      <c r="D642" s="1"/>
      <c r="E642" s="1"/>
    </row>
    <row r="643" spans="1:5" ht="12.5">
      <c r="A643" s="1"/>
      <c r="B643" s="1"/>
      <c r="C643" s="1"/>
      <c r="D643" s="1"/>
      <c r="E643" s="1"/>
    </row>
    <row r="644" spans="1:5" ht="12.5">
      <c r="A644" s="1"/>
      <c r="B644" s="1"/>
      <c r="C644" s="1"/>
      <c r="D644" s="1"/>
      <c r="E644" s="1"/>
    </row>
    <row r="645" spans="1:5" ht="12.5">
      <c r="A645" s="1"/>
      <c r="B645" s="1"/>
      <c r="C645" s="1"/>
      <c r="D645" s="1"/>
      <c r="E645" s="1"/>
    </row>
    <row r="646" spans="1:5" ht="12.5">
      <c r="A646" s="1"/>
      <c r="B646" s="1"/>
      <c r="C646" s="1"/>
      <c r="D646" s="1"/>
      <c r="E646" s="1"/>
    </row>
    <row r="647" spans="1:5" ht="12.5">
      <c r="A647" s="1"/>
      <c r="B647" s="1"/>
      <c r="C647" s="1"/>
      <c r="D647" s="1"/>
      <c r="E647" s="1"/>
    </row>
    <row r="648" spans="1:5" ht="12.5">
      <c r="A648" s="1"/>
      <c r="B648" s="1"/>
      <c r="C648" s="1"/>
      <c r="D648" s="1"/>
      <c r="E648" s="1"/>
    </row>
    <row r="649" spans="1:5" ht="12.5">
      <c r="A649" s="1"/>
      <c r="B649" s="1"/>
      <c r="C649" s="1"/>
      <c r="D649" s="1"/>
      <c r="E649" s="1"/>
    </row>
    <row r="650" spans="1:5" ht="12.5">
      <c r="A650" s="1"/>
      <c r="B650" s="1"/>
      <c r="C650" s="1"/>
      <c r="D650" s="1"/>
      <c r="E650" s="1"/>
    </row>
    <row r="651" spans="1:5" ht="12.5">
      <c r="A651" s="1"/>
      <c r="B651" s="1"/>
      <c r="C651" s="1"/>
      <c r="D651" s="1"/>
      <c r="E651" s="1"/>
    </row>
    <row r="652" spans="1:5" ht="12.5">
      <c r="A652" s="1"/>
      <c r="B652" s="1"/>
      <c r="C652" s="1"/>
      <c r="D652" s="1"/>
      <c r="E652" s="1"/>
    </row>
    <row r="653" spans="1:5" ht="12.5">
      <c r="A653" s="1"/>
      <c r="B653" s="1"/>
      <c r="C653" s="1"/>
      <c r="D653" s="1"/>
      <c r="E653" s="1"/>
    </row>
    <row r="654" spans="1:5" ht="12.5">
      <c r="A654" s="1"/>
      <c r="B654" s="1"/>
      <c r="C654" s="1"/>
      <c r="D654" s="1"/>
      <c r="E654" s="1"/>
    </row>
    <row r="655" spans="1:5" ht="12.5">
      <c r="A655" s="1"/>
      <c r="B655" s="1"/>
      <c r="C655" s="1"/>
      <c r="D655" s="1"/>
      <c r="E655" s="1"/>
    </row>
    <row r="656" spans="1:5" ht="12.5">
      <c r="A656" s="1"/>
      <c r="B656" s="1"/>
      <c r="C656" s="1"/>
      <c r="D656" s="1"/>
      <c r="E656" s="1"/>
    </row>
    <row r="657" spans="1:5" ht="12.5">
      <c r="A657" s="1"/>
      <c r="B657" s="1"/>
      <c r="C657" s="1"/>
      <c r="D657" s="1"/>
      <c r="E657" s="1"/>
    </row>
    <row r="658" spans="1:5" ht="12.5">
      <c r="A658" s="1"/>
      <c r="B658" s="1"/>
      <c r="C658" s="1"/>
      <c r="D658" s="1"/>
      <c r="E658" s="1"/>
    </row>
    <row r="659" spans="1:5" ht="12.5">
      <c r="A659" s="1"/>
      <c r="B659" s="1"/>
      <c r="C659" s="1"/>
      <c r="D659" s="1"/>
      <c r="E659" s="1"/>
    </row>
    <row r="660" spans="1:5" ht="12.5">
      <c r="A660" s="1"/>
      <c r="B660" s="1"/>
      <c r="C660" s="1"/>
      <c r="D660" s="1"/>
      <c r="E660" s="1"/>
    </row>
    <row r="661" spans="1:5" ht="12.5">
      <c r="A661" s="1"/>
      <c r="B661" s="1"/>
      <c r="C661" s="1"/>
      <c r="D661" s="1"/>
      <c r="E661" s="1"/>
    </row>
    <row r="662" spans="1:5" ht="12.5">
      <c r="A662" s="1"/>
      <c r="B662" s="1"/>
      <c r="C662" s="1"/>
      <c r="D662" s="1"/>
      <c r="E662" s="1"/>
    </row>
    <row r="663" spans="1:5" ht="12.5">
      <c r="A663" s="1"/>
      <c r="B663" s="1"/>
      <c r="C663" s="1"/>
      <c r="D663" s="1"/>
      <c r="E663" s="1"/>
    </row>
    <row r="664" spans="1:5" ht="12.5">
      <c r="A664" s="1"/>
      <c r="B664" s="1"/>
      <c r="C664" s="1"/>
      <c r="D664" s="1"/>
      <c r="E664" s="1"/>
    </row>
    <row r="665" spans="1:5" ht="12.5">
      <c r="A665" s="1"/>
      <c r="B665" s="1"/>
      <c r="C665" s="1"/>
      <c r="D665" s="1"/>
      <c r="E665" s="1"/>
    </row>
    <row r="666" spans="1:5" ht="12.5">
      <c r="A666" s="1"/>
      <c r="B666" s="1"/>
      <c r="C666" s="1"/>
      <c r="D666" s="1"/>
      <c r="E666" s="1"/>
    </row>
    <row r="667" spans="1:5" ht="12.5">
      <c r="A667" s="1"/>
      <c r="B667" s="1"/>
      <c r="C667" s="1"/>
      <c r="D667" s="1"/>
      <c r="E667" s="1"/>
    </row>
    <row r="668" spans="1:5" ht="12.5">
      <c r="A668" s="1"/>
      <c r="B668" s="1"/>
      <c r="C668" s="1"/>
      <c r="D668" s="1"/>
      <c r="E668" s="1"/>
    </row>
    <row r="669" spans="1:5" ht="12.5">
      <c r="A669" s="1"/>
      <c r="B669" s="1"/>
      <c r="C669" s="1"/>
      <c r="D669" s="1"/>
      <c r="E669" s="1"/>
    </row>
    <row r="670" spans="1:5" ht="12.5">
      <c r="A670" s="1"/>
      <c r="B670" s="1"/>
      <c r="C670" s="1"/>
      <c r="D670" s="1"/>
      <c r="E670" s="1"/>
    </row>
    <row r="671" spans="1:5" ht="12.5">
      <c r="A671" s="1"/>
      <c r="B671" s="1"/>
      <c r="C671" s="1"/>
      <c r="D671" s="1"/>
      <c r="E671" s="1"/>
    </row>
    <row r="672" spans="1:5" ht="12.5">
      <c r="A672" s="1"/>
      <c r="B672" s="1"/>
      <c r="C672" s="1"/>
      <c r="D672" s="1"/>
      <c r="E672" s="1"/>
    </row>
    <row r="673" spans="1:5" ht="12.5">
      <c r="A673" s="1"/>
      <c r="B673" s="1"/>
      <c r="C673" s="1"/>
      <c r="D673" s="1"/>
      <c r="E673" s="1"/>
    </row>
    <row r="674" spans="1:5" ht="12.5">
      <c r="A674" s="1"/>
      <c r="B674" s="1"/>
      <c r="C674" s="1"/>
      <c r="D674" s="1"/>
      <c r="E674" s="1"/>
    </row>
    <row r="675" spans="1:5" ht="12.5">
      <c r="A675" s="1"/>
      <c r="B675" s="1"/>
      <c r="C675" s="1"/>
      <c r="D675" s="1"/>
      <c r="E675" s="1"/>
    </row>
    <row r="676" spans="1:5" ht="12.5">
      <c r="A676" s="1"/>
      <c r="B676" s="1"/>
      <c r="C676" s="1"/>
      <c r="D676" s="1"/>
      <c r="E676" s="1"/>
    </row>
    <row r="677" spans="1:5" ht="12.5">
      <c r="A677" s="1"/>
      <c r="B677" s="1"/>
      <c r="C677" s="1"/>
      <c r="D677" s="1"/>
      <c r="E677" s="1"/>
    </row>
    <row r="678" spans="1:5" ht="12.5">
      <c r="A678" s="1"/>
      <c r="B678" s="1"/>
      <c r="C678" s="1"/>
      <c r="D678" s="1"/>
      <c r="E678" s="1"/>
    </row>
    <row r="679" spans="1:5" ht="12.5">
      <c r="A679" s="1"/>
      <c r="B679" s="1"/>
      <c r="C679" s="1"/>
      <c r="D679" s="1"/>
      <c r="E679" s="1"/>
    </row>
    <row r="680" spans="1:5" ht="12.5">
      <c r="A680" s="1"/>
      <c r="B680" s="1"/>
      <c r="C680" s="1"/>
      <c r="D680" s="1"/>
      <c r="E680" s="1"/>
    </row>
    <row r="681" spans="1:5" ht="12.5">
      <c r="A681" s="1"/>
      <c r="B681" s="1"/>
      <c r="C681" s="1"/>
      <c r="D681" s="1"/>
      <c r="E681" s="1"/>
    </row>
    <row r="682" spans="1:5" ht="12.5">
      <c r="A682" s="1"/>
      <c r="B682" s="1"/>
      <c r="C682" s="1"/>
      <c r="D682" s="1"/>
      <c r="E682" s="1"/>
    </row>
    <row r="683" spans="1:5" ht="12.5">
      <c r="A683" s="1"/>
      <c r="B683" s="1"/>
      <c r="C683" s="1"/>
      <c r="D683" s="1"/>
      <c r="E683" s="1"/>
    </row>
    <row r="684" spans="1:5" ht="12.5">
      <c r="A684" s="1"/>
      <c r="B684" s="1"/>
      <c r="C684" s="1"/>
      <c r="D684" s="1"/>
      <c r="E684" s="1"/>
    </row>
    <row r="685" spans="1:5" ht="12.5">
      <c r="A685" s="1"/>
      <c r="B685" s="1"/>
      <c r="C685" s="1"/>
      <c r="D685" s="1"/>
      <c r="E685" s="1"/>
    </row>
    <row r="686" spans="1:5" ht="12.5">
      <c r="A686" s="1"/>
      <c r="B686" s="1"/>
      <c r="C686" s="1"/>
      <c r="D686" s="1"/>
      <c r="E686" s="1"/>
    </row>
    <row r="687" spans="1:5" ht="12.5">
      <c r="A687" s="1"/>
      <c r="B687" s="1"/>
      <c r="C687" s="1"/>
      <c r="D687" s="1"/>
      <c r="E687" s="1"/>
    </row>
    <row r="688" spans="1:5" ht="12.5">
      <c r="A688" s="1"/>
      <c r="B688" s="1"/>
      <c r="C688" s="1"/>
      <c r="D688" s="1"/>
      <c r="E688" s="1"/>
    </row>
    <row r="689" spans="1:5" ht="12.5">
      <c r="A689" s="1"/>
      <c r="B689" s="1"/>
      <c r="C689" s="1"/>
      <c r="D689" s="1"/>
      <c r="E689" s="1"/>
    </row>
    <row r="690" spans="1:5" ht="12.5">
      <c r="A690" s="1"/>
      <c r="B690" s="1"/>
      <c r="C690" s="1"/>
      <c r="D690" s="1"/>
      <c r="E690" s="1"/>
    </row>
    <row r="691" spans="1:5" ht="12.5">
      <c r="A691" s="1"/>
      <c r="B691" s="1"/>
      <c r="C691" s="1"/>
      <c r="D691" s="1"/>
      <c r="E691" s="1"/>
    </row>
    <row r="692" spans="1:5" ht="12.5">
      <c r="A692" s="1"/>
      <c r="B692" s="1"/>
      <c r="C692" s="1"/>
      <c r="D692" s="1"/>
      <c r="E692" s="1"/>
    </row>
    <row r="693" spans="1:5" ht="12.5">
      <c r="A693" s="1"/>
      <c r="B693" s="1"/>
      <c r="C693" s="1"/>
      <c r="D693" s="1"/>
      <c r="E693" s="1"/>
    </row>
    <row r="694" spans="1:5" ht="12.5">
      <c r="A694" s="1"/>
      <c r="B694" s="1"/>
      <c r="C694" s="1"/>
      <c r="D694" s="1"/>
      <c r="E694" s="1"/>
    </row>
    <row r="695" spans="1:5" ht="12.5">
      <c r="A695" s="1"/>
      <c r="B695" s="1"/>
      <c r="C695" s="1"/>
      <c r="D695" s="1"/>
      <c r="E695" s="1"/>
    </row>
    <row r="696" spans="1:5" ht="12.5">
      <c r="A696" s="1"/>
      <c r="B696" s="1"/>
      <c r="C696" s="1"/>
      <c r="D696" s="1"/>
      <c r="E696" s="1"/>
    </row>
    <row r="697" spans="1:5" ht="12.5">
      <c r="A697" s="1"/>
      <c r="B697" s="1"/>
      <c r="C697" s="1"/>
      <c r="D697" s="1"/>
      <c r="E697" s="1"/>
    </row>
    <row r="698" spans="1:5" ht="12.5">
      <c r="A698" s="1"/>
      <c r="B698" s="1"/>
      <c r="C698" s="1"/>
      <c r="D698" s="1"/>
      <c r="E698" s="1"/>
    </row>
    <row r="699" spans="1:5" ht="12.5">
      <c r="A699" s="1"/>
      <c r="B699" s="1"/>
      <c r="C699" s="1"/>
      <c r="D699" s="1"/>
      <c r="E699" s="1"/>
    </row>
    <row r="700" spans="1:5" ht="12.5">
      <c r="A700" s="1"/>
      <c r="B700" s="1"/>
      <c r="C700" s="1"/>
      <c r="D700" s="1"/>
      <c r="E700" s="1"/>
    </row>
    <row r="701" spans="1:5" ht="12.5">
      <c r="A701" s="1"/>
      <c r="B701" s="1"/>
      <c r="C701" s="1"/>
      <c r="D701" s="1"/>
      <c r="E701" s="1"/>
    </row>
    <row r="702" spans="1:5" ht="12.5">
      <c r="A702" s="1"/>
      <c r="B702" s="1"/>
      <c r="C702" s="1"/>
      <c r="D702" s="1"/>
      <c r="E702" s="1"/>
    </row>
    <row r="703" spans="1:5" ht="12.5">
      <c r="A703" s="1"/>
      <c r="B703" s="1"/>
      <c r="C703" s="1"/>
      <c r="D703" s="1"/>
      <c r="E703" s="1"/>
    </row>
    <row r="704" spans="1:5" ht="12.5">
      <c r="A704" s="1"/>
      <c r="B704" s="1"/>
      <c r="C704" s="1"/>
      <c r="D704" s="1"/>
      <c r="E704" s="1"/>
    </row>
    <row r="705" spans="1:5" ht="12.5">
      <c r="A705" s="1"/>
      <c r="B705" s="1"/>
      <c r="C705" s="1"/>
      <c r="D705" s="1"/>
      <c r="E705" s="1"/>
    </row>
    <row r="706" spans="1:5" ht="12.5">
      <c r="A706" s="1"/>
      <c r="B706" s="1"/>
      <c r="C706" s="1"/>
      <c r="D706" s="1"/>
      <c r="E706" s="1"/>
    </row>
    <row r="707" spans="1:5" ht="12.5">
      <c r="A707" s="1"/>
      <c r="B707" s="1"/>
      <c r="C707" s="1"/>
      <c r="D707" s="1"/>
      <c r="E707" s="1"/>
    </row>
    <row r="708" spans="1:5" ht="12.5">
      <c r="A708" s="1"/>
      <c r="B708" s="1"/>
      <c r="C708" s="1"/>
      <c r="D708" s="1"/>
      <c r="E708" s="1"/>
    </row>
    <row r="709" spans="1:5" ht="12.5">
      <c r="A709" s="1"/>
      <c r="B709" s="1"/>
      <c r="C709" s="1"/>
      <c r="D709" s="1"/>
      <c r="E709" s="1"/>
    </row>
    <row r="710" spans="1:5" ht="12.5">
      <c r="A710" s="1"/>
      <c r="B710" s="1"/>
      <c r="C710" s="1"/>
      <c r="D710" s="1"/>
      <c r="E710" s="1"/>
    </row>
    <row r="711" spans="1:5" ht="12.5">
      <c r="A711" s="1"/>
      <c r="B711" s="1"/>
      <c r="C711" s="1"/>
      <c r="D711" s="1"/>
      <c r="E711" s="1"/>
    </row>
    <row r="712" spans="1:5" ht="12.5">
      <c r="A712" s="1"/>
      <c r="B712" s="1"/>
      <c r="C712" s="1"/>
      <c r="D712" s="1"/>
      <c r="E712" s="1"/>
    </row>
    <row r="713" spans="1:5" ht="12.5">
      <c r="A713" s="1"/>
      <c r="B713" s="1"/>
      <c r="C713" s="1"/>
      <c r="D713" s="1"/>
      <c r="E713" s="1"/>
    </row>
    <row r="714" spans="1:5" ht="12.5">
      <c r="A714" s="1"/>
      <c r="B714" s="1"/>
      <c r="C714" s="1"/>
      <c r="D714" s="1"/>
      <c r="E714" s="1"/>
    </row>
    <row r="715" spans="1:5" ht="12.5">
      <c r="A715" s="1"/>
      <c r="B715" s="1"/>
      <c r="C715" s="1"/>
      <c r="D715" s="1"/>
      <c r="E715" s="1"/>
    </row>
    <row r="716" spans="1:5" ht="12.5">
      <c r="A716" s="1"/>
      <c r="B716" s="1"/>
      <c r="C716" s="1"/>
      <c r="D716" s="1"/>
      <c r="E716" s="1"/>
    </row>
    <row r="717" spans="1:5" ht="12.5">
      <c r="A717" s="1"/>
      <c r="B717" s="1"/>
      <c r="C717" s="1"/>
      <c r="D717" s="1"/>
      <c r="E717" s="1"/>
    </row>
    <row r="718" spans="1:5" ht="12.5">
      <c r="A718" s="1"/>
      <c r="B718" s="1"/>
      <c r="C718" s="1"/>
      <c r="D718" s="1"/>
      <c r="E718" s="1"/>
    </row>
    <row r="719" spans="1:5" ht="12.5">
      <c r="A719" s="1"/>
      <c r="B719" s="1"/>
      <c r="C719" s="1"/>
      <c r="D719" s="1"/>
      <c r="E719" s="1"/>
    </row>
    <row r="720" spans="1:5" ht="12.5">
      <c r="A720" s="1"/>
      <c r="B720" s="1"/>
      <c r="C720" s="1"/>
      <c r="D720" s="1"/>
      <c r="E720" s="1"/>
    </row>
    <row r="721" spans="1:5" ht="12.5">
      <c r="A721" s="1"/>
      <c r="B721" s="1"/>
      <c r="C721" s="1"/>
      <c r="D721" s="1"/>
      <c r="E721" s="1"/>
    </row>
    <row r="722" spans="1:5" ht="12.5">
      <c r="A722" s="1"/>
      <c r="B722" s="1"/>
      <c r="C722" s="1"/>
      <c r="D722" s="1"/>
      <c r="E722" s="1"/>
    </row>
    <row r="723" spans="1:5" ht="12.5">
      <c r="A723" s="1"/>
      <c r="B723" s="1"/>
      <c r="C723" s="1"/>
      <c r="D723" s="1"/>
      <c r="E723" s="1"/>
    </row>
    <row r="724" spans="1:5" ht="12.5">
      <c r="A724" s="1"/>
      <c r="B724" s="1"/>
      <c r="C724" s="1"/>
      <c r="D724" s="1"/>
      <c r="E724" s="1"/>
    </row>
    <row r="725" spans="1:5" ht="12.5">
      <c r="A725" s="1"/>
      <c r="B725" s="1"/>
      <c r="C725" s="1"/>
      <c r="D725" s="1"/>
      <c r="E725" s="1"/>
    </row>
    <row r="726" spans="1:5" ht="12.5">
      <c r="A726" s="1"/>
      <c r="B726" s="1"/>
      <c r="C726" s="1"/>
      <c r="D726" s="1"/>
      <c r="E726" s="1"/>
    </row>
    <row r="727" spans="1:5" ht="12.5">
      <c r="A727" s="1"/>
      <c r="B727" s="1"/>
      <c r="C727" s="1"/>
      <c r="D727" s="1"/>
      <c r="E727" s="1"/>
    </row>
    <row r="728" spans="1:5" ht="12.5">
      <c r="A728" s="1"/>
      <c r="B728" s="1"/>
      <c r="C728" s="1"/>
      <c r="D728" s="1"/>
      <c r="E728" s="1"/>
    </row>
    <row r="729" spans="1:5" ht="12.5">
      <c r="A729" s="1"/>
      <c r="B729" s="1"/>
      <c r="C729" s="1"/>
      <c r="D729" s="1"/>
      <c r="E729" s="1"/>
    </row>
    <row r="730" spans="1:5" ht="12.5">
      <c r="A730" s="1"/>
      <c r="B730" s="1"/>
      <c r="C730" s="1"/>
      <c r="D730" s="1"/>
      <c r="E730" s="1"/>
    </row>
    <row r="731" spans="1:5" ht="12.5">
      <c r="A731" s="1"/>
      <c r="B731" s="1"/>
      <c r="C731" s="1"/>
      <c r="D731" s="1"/>
      <c r="E731" s="1"/>
    </row>
    <row r="732" spans="1:5" ht="12.5">
      <c r="A732" s="1"/>
      <c r="B732" s="1"/>
      <c r="C732" s="1"/>
      <c r="D732" s="1"/>
      <c r="E732" s="1"/>
    </row>
    <row r="733" spans="1:5" ht="12.5">
      <c r="A733" s="1"/>
      <c r="B733" s="1"/>
      <c r="C733" s="1"/>
      <c r="D733" s="1"/>
      <c r="E733" s="1"/>
    </row>
    <row r="734" spans="1:5" ht="12.5">
      <c r="A734" s="1"/>
      <c r="B734" s="1"/>
      <c r="C734" s="1"/>
      <c r="D734" s="1"/>
      <c r="E734" s="1"/>
    </row>
    <row r="735" spans="1:5" ht="12.5">
      <c r="A735" s="1"/>
      <c r="B735" s="1"/>
      <c r="C735" s="1"/>
      <c r="D735" s="1"/>
      <c r="E735" s="1"/>
    </row>
    <row r="736" spans="1:5" ht="12.5">
      <c r="A736" s="1"/>
      <c r="B736" s="1"/>
      <c r="C736" s="1"/>
      <c r="D736" s="1"/>
      <c r="E736" s="1"/>
    </row>
    <row r="737" spans="1:5" ht="12.5">
      <c r="A737" s="1"/>
      <c r="B737" s="1"/>
      <c r="C737" s="1"/>
      <c r="D737" s="1"/>
      <c r="E737" s="1"/>
    </row>
    <row r="738" spans="1:5" ht="12.5">
      <c r="A738" s="1"/>
      <c r="B738" s="1"/>
      <c r="C738" s="1"/>
      <c r="D738" s="1"/>
      <c r="E738" s="1"/>
    </row>
    <row r="739" spans="1:5" ht="12.5">
      <c r="A739" s="1"/>
      <c r="B739" s="1"/>
      <c r="C739" s="1"/>
      <c r="D739" s="1"/>
      <c r="E739" s="1"/>
    </row>
    <row r="740" spans="1:5" ht="12.5">
      <c r="A740" s="1"/>
      <c r="B740" s="1"/>
      <c r="C740" s="1"/>
      <c r="D740" s="1"/>
      <c r="E740" s="1"/>
    </row>
    <row r="741" spans="1:5" ht="12.5">
      <c r="A741" s="1"/>
      <c r="B741" s="1"/>
      <c r="C741" s="1"/>
      <c r="D741" s="1"/>
      <c r="E741" s="1"/>
    </row>
    <row r="742" spans="1:5" ht="12.5">
      <c r="A742" s="1"/>
      <c r="B742" s="1"/>
      <c r="C742" s="1"/>
      <c r="D742" s="1"/>
      <c r="E742" s="1"/>
    </row>
    <row r="743" spans="1:5" ht="12.5">
      <c r="A743" s="1"/>
      <c r="B743" s="1"/>
      <c r="C743" s="1"/>
      <c r="D743" s="1"/>
      <c r="E743" s="1"/>
    </row>
    <row r="744" spans="1:5" ht="12.5">
      <c r="A744" s="1"/>
      <c r="B744" s="1"/>
      <c r="C744" s="1"/>
      <c r="D744" s="1"/>
      <c r="E744" s="1"/>
    </row>
    <row r="745" spans="1:5" ht="12.5">
      <c r="A745" s="1"/>
      <c r="B745" s="1"/>
      <c r="C745" s="1"/>
      <c r="D745" s="1"/>
      <c r="E745" s="1"/>
    </row>
    <row r="746" spans="1:5" ht="12.5">
      <c r="A746" s="1"/>
      <c r="B746" s="1"/>
      <c r="C746" s="1"/>
      <c r="D746" s="1"/>
      <c r="E746" s="1"/>
    </row>
    <row r="747" spans="1:5" ht="12.5">
      <c r="A747" s="1"/>
      <c r="B747" s="1"/>
      <c r="C747" s="1"/>
      <c r="D747" s="1"/>
      <c r="E747" s="1"/>
    </row>
    <row r="748" spans="1:5" ht="12.5">
      <c r="A748" s="1"/>
      <c r="B748" s="1"/>
      <c r="C748" s="1"/>
      <c r="D748" s="1"/>
      <c r="E748" s="1"/>
    </row>
    <row r="749" spans="1:5" ht="12.5">
      <c r="A749" s="1"/>
      <c r="B749" s="1"/>
      <c r="C749" s="1"/>
      <c r="D749" s="1"/>
      <c r="E749" s="1"/>
    </row>
    <row r="750" spans="1:5" ht="12.5">
      <c r="A750" s="1"/>
      <c r="B750" s="1"/>
      <c r="C750" s="1"/>
      <c r="D750" s="1"/>
      <c r="E750" s="1"/>
    </row>
    <row r="751" spans="1:5" ht="12.5">
      <c r="A751" s="1"/>
      <c r="B751" s="1"/>
      <c r="C751" s="1"/>
      <c r="D751" s="1"/>
      <c r="E751" s="1"/>
    </row>
    <row r="752" spans="1:5" ht="12.5">
      <c r="A752" s="1"/>
      <c r="B752" s="1"/>
      <c r="C752" s="1"/>
      <c r="D752" s="1"/>
      <c r="E752" s="1"/>
    </row>
    <row r="753" spans="1:5" ht="12.5">
      <c r="A753" s="1"/>
      <c r="B753" s="1"/>
      <c r="C753" s="1"/>
      <c r="D753" s="1"/>
      <c r="E753" s="1"/>
    </row>
    <row r="754" spans="1:5" ht="12.5">
      <c r="A754" s="1"/>
      <c r="B754" s="1"/>
      <c r="C754" s="1"/>
      <c r="D754" s="1"/>
      <c r="E754" s="1"/>
    </row>
    <row r="755" spans="1:5" ht="12.5">
      <c r="A755" s="1"/>
      <c r="B755" s="1"/>
      <c r="C755" s="1"/>
      <c r="D755" s="1"/>
      <c r="E755" s="1"/>
    </row>
    <row r="756" spans="1:5" ht="12.5">
      <c r="A756" s="1"/>
      <c r="B756" s="1"/>
      <c r="C756" s="1"/>
      <c r="D756" s="1"/>
      <c r="E756" s="1"/>
    </row>
    <row r="757" spans="1:5" ht="12.5">
      <c r="A757" s="1"/>
      <c r="B757" s="1"/>
      <c r="C757" s="1"/>
      <c r="D757" s="1"/>
      <c r="E757" s="1"/>
    </row>
    <row r="758" spans="1:5" ht="12.5">
      <c r="A758" s="1"/>
      <c r="B758" s="1"/>
      <c r="C758" s="1"/>
      <c r="D758" s="1"/>
      <c r="E758" s="1"/>
    </row>
    <row r="759" spans="1:5" ht="12.5">
      <c r="A759" s="1"/>
      <c r="B759" s="1"/>
      <c r="C759" s="1"/>
      <c r="D759" s="1"/>
      <c r="E759" s="1"/>
    </row>
    <row r="760" spans="1:5" ht="12.5">
      <c r="A760" s="1"/>
      <c r="B760" s="1"/>
      <c r="C760" s="1"/>
      <c r="D760" s="1"/>
      <c r="E760" s="1"/>
    </row>
    <row r="761" spans="1:5" ht="12.5">
      <c r="A761" s="1"/>
      <c r="B761" s="1"/>
      <c r="C761" s="1"/>
      <c r="D761" s="1"/>
      <c r="E761" s="1"/>
    </row>
    <row r="762" spans="1:5" ht="12.5">
      <c r="A762" s="1"/>
      <c r="B762" s="1"/>
      <c r="C762" s="1"/>
      <c r="D762" s="1"/>
      <c r="E762" s="1"/>
    </row>
    <row r="763" spans="1:5" ht="12.5">
      <c r="A763" s="1"/>
      <c r="B763" s="1"/>
      <c r="C763" s="1"/>
      <c r="D763" s="1"/>
      <c r="E763" s="1"/>
    </row>
    <row r="764" spans="1:5" ht="12.5">
      <c r="A764" s="1"/>
      <c r="B764" s="1"/>
      <c r="C764" s="1"/>
      <c r="D764" s="1"/>
      <c r="E764" s="1"/>
    </row>
    <row r="765" spans="1:5" ht="12.5">
      <c r="A765" s="1"/>
      <c r="B765" s="1"/>
      <c r="C765" s="1"/>
      <c r="D765" s="1"/>
      <c r="E765" s="1"/>
    </row>
    <row r="766" spans="1:5" ht="12.5">
      <c r="A766" s="1"/>
      <c r="B766" s="1"/>
      <c r="C766" s="1"/>
      <c r="D766" s="1"/>
      <c r="E766" s="1"/>
    </row>
    <row r="767" spans="1:5" ht="12.5">
      <c r="A767" s="1"/>
      <c r="B767" s="1"/>
      <c r="C767" s="1"/>
      <c r="D767" s="1"/>
      <c r="E767" s="1"/>
    </row>
    <row r="768" spans="1:5" ht="12.5">
      <c r="A768" s="1"/>
      <c r="B768" s="1"/>
      <c r="C768" s="1"/>
      <c r="D768" s="1"/>
      <c r="E768" s="1"/>
    </row>
    <row r="769" spans="1:5" ht="12.5">
      <c r="A769" s="1"/>
      <c r="B769" s="1"/>
      <c r="C769" s="1"/>
      <c r="D769" s="1"/>
      <c r="E769" s="1"/>
    </row>
    <row r="770" spans="1:5" ht="12.5">
      <c r="A770" s="1"/>
      <c r="B770" s="1"/>
      <c r="C770" s="1"/>
      <c r="D770" s="1"/>
      <c r="E770" s="1"/>
    </row>
    <row r="771" spans="1:5" ht="12.5">
      <c r="A771" s="1"/>
      <c r="B771" s="1"/>
      <c r="C771" s="1"/>
      <c r="D771" s="1"/>
      <c r="E771" s="1"/>
    </row>
    <row r="772" spans="1:5" ht="12.5">
      <c r="A772" s="1"/>
      <c r="B772" s="1"/>
      <c r="C772" s="1"/>
      <c r="D772" s="1"/>
      <c r="E772" s="1"/>
    </row>
    <row r="773" spans="1:5" ht="12.5">
      <c r="A773" s="1"/>
      <c r="B773" s="1"/>
      <c r="C773" s="1"/>
      <c r="D773" s="1"/>
      <c r="E773" s="1"/>
    </row>
    <row r="774" spans="1:5" ht="12.5">
      <c r="A774" s="1"/>
      <c r="B774" s="1"/>
      <c r="C774" s="1"/>
      <c r="D774" s="1"/>
      <c r="E774" s="1"/>
    </row>
    <row r="775" spans="1:5" ht="12.5">
      <c r="A775" s="1"/>
      <c r="B775" s="1"/>
      <c r="C775" s="1"/>
      <c r="D775" s="1"/>
      <c r="E775" s="1"/>
    </row>
    <row r="776" spans="1:5" ht="12.5">
      <c r="A776" s="1"/>
      <c r="B776" s="1"/>
      <c r="C776" s="1"/>
      <c r="D776" s="1"/>
      <c r="E776" s="1"/>
    </row>
    <row r="777" spans="1:5" ht="12.5">
      <c r="A777" s="1"/>
      <c r="B777" s="1"/>
      <c r="C777" s="1"/>
      <c r="D777" s="1"/>
      <c r="E777" s="1"/>
    </row>
    <row r="778" spans="1:5" ht="12.5">
      <c r="A778" s="1"/>
      <c r="B778" s="1"/>
      <c r="C778" s="1"/>
      <c r="D778" s="1"/>
      <c r="E778" s="1"/>
    </row>
    <row r="779" spans="1:5" ht="12.5">
      <c r="A779" s="1"/>
      <c r="B779" s="1"/>
      <c r="C779" s="1"/>
      <c r="D779" s="1"/>
      <c r="E779" s="1"/>
    </row>
    <row r="780" spans="1:5" ht="12.5">
      <c r="A780" s="1"/>
      <c r="B780" s="1"/>
      <c r="C780" s="1"/>
      <c r="D780" s="1"/>
      <c r="E780" s="1"/>
    </row>
    <row r="781" spans="1:5" ht="12.5">
      <c r="A781" s="1"/>
      <c r="B781" s="1"/>
      <c r="C781" s="1"/>
      <c r="D781" s="1"/>
      <c r="E781" s="1"/>
    </row>
    <row r="782" spans="1:5" ht="12.5">
      <c r="A782" s="1"/>
      <c r="B782" s="1"/>
      <c r="C782" s="1"/>
      <c r="D782" s="1"/>
      <c r="E782" s="1"/>
    </row>
    <row r="783" spans="1:5" ht="12.5">
      <c r="A783" s="1"/>
      <c r="B783" s="1"/>
      <c r="C783" s="1"/>
      <c r="D783" s="1"/>
      <c r="E783" s="1"/>
    </row>
    <row r="784" spans="1:5" ht="12.5">
      <c r="A784" s="1"/>
      <c r="B784" s="1"/>
      <c r="C784" s="1"/>
      <c r="D784" s="1"/>
      <c r="E784" s="1"/>
    </row>
    <row r="785" spans="1:5" ht="12.5">
      <c r="A785" s="1"/>
      <c r="B785" s="1"/>
      <c r="C785" s="1"/>
      <c r="D785" s="1"/>
      <c r="E785" s="1"/>
    </row>
    <row r="786" spans="1:5" ht="12.5">
      <c r="A786" s="1"/>
      <c r="B786" s="1"/>
      <c r="C786" s="1"/>
      <c r="D786" s="1"/>
      <c r="E786" s="1"/>
    </row>
    <row r="787" spans="1:5" ht="12.5">
      <c r="A787" s="1"/>
      <c r="B787" s="1"/>
      <c r="C787" s="1"/>
      <c r="D787" s="1"/>
      <c r="E787" s="1"/>
    </row>
    <row r="788" spans="1:5" ht="12.5">
      <c r="A788" s="1"/>
      <c r="B788" s="1"/>
      <c r="C788" s="1"/>
      <c r="D788" s="1"/>
      <c r="E788" s="1"/>
    </row>
    <row r="789" spans="1:5" ht="12.5">
      <c r="A789" s="1"/>
      <c r="B789" s="1"/>
      <c r="C789" s="1"/>
      <c r="D789" s="1"/>
      <c r="E789" s="1"/>
    </row>
    <row r="790" spans="1:5" ht="12.5">
      <c r="A790" s="1"/>
      <c r="B790" s="1"/>
      <c r="C790" s="1"/>
      <c r="D790" s="1"/>
      <c r="E790" s="1"/>
    </row>
    <row r="791" spans="1:5" ht="12.5">
      <c r="A791" s="1"/>
      <c r="B791" s="1"/>
      <c r="C791" s="1"/>
      <c r="D791" s="1"/>
      <c r="E791" s="1"/>
    </row>
    <row r="792" spans="1:5" ht="12.5">
      <c r="A792" s="1"/>
      <c r="B792" s="1"/>
      <c r="C792" s="1"/>
      <c r="D792" s="1"/>
      <c r="E792" s="1"/>
    </row>
    <row r="793" spans="1:5" ht="12.5">
      <c r="A793" s="1"/>
      <c r="B793" s="1"/>
      <c r="C793" s="1"/>
      <c r="D793" s="1"/>
      <c r="E793" s="1"/>
    </row>
    <row r="794" spans="1:5" ht="12.5">
      <c r="A794" s="1"/>
      <c r="B794" s="1"/>
      <c r="C794" s="1"/>
      <c r="D794" s="1"/>
      <c r="E794" s="1"/>
    </row>
    <row r="795" spans="1:5" ht="12.5">
      <c r="A795" s="1"/>
      <c r="B795" s="1"/>
      <c r="C795" s="1"/>
      <c r="D795" s="1"/>
      <c r="E795" s="1"/>
    </row>
    <row r="796" spans="1:5" ht="12.5">
      <c r="A796" s="1"/>
      <c r="B796" s="1"/>
      <c r="C796" s="1"/>
      <c r="D796" s="1"/>
      <c r="E796" s="1"/>
    </row>
    <row r="797" spans="1:5" ht="12.5">
      <c r="A797" s="1"/>
      <c r="B797" s="1"/>
      <c r="C797" s="1"/>
      <c r="D797" s="1"/>
      <c r="E797" s="1"/>
    </row>
    <row r="798" spans="1:5" ht="12.5">
      <c r="A798" s="1"/>
      <c r="B798" s="1"/>
      <c r="C798" s="1"/>
      <c r="D798" s="1"/>
      <c r="E798" s="1"/>
    </row>
    <row r="799" spans="1:5" ht="12.5">
      <c r="A799" s="1"/>
      <c r="B799" s="1"/>
      <c r="C799" s="1"/>
      <c r="D799" s="1"/>
      <c r="E799" s="1"/>
    </row>
    <row r="800" spans="1:5" ht="12.5">
      <c r="A800" s="1"/>
      <c r="B800" s="1"/>
      <c r="C800" s="1"/>
      <c r="D800" s="1"/>
      <c r="E800" s="1"/>
    </row>
    <row r="801" spans="1:5" ht="12.5">
      <c r="A801" s="1"/>
      <c r="B801" s="1"/>
      <c r="C801" s="1"/>
      <c r="D801" s="1"/>
      <c r="E801" s="1"/>
    </row>
    <row r="802" spans="1:5" ht="12.5">
      <c r="A802" s="1"/>
      <c r="B802" s="1"/>
      <c r="C802" s="1"/>
      <c r="D802" s="1"/>
      <c r="E802" s="1"/>
    </row>
    <row r="803" spans="1:5" ht="12.5">
      <c r="A803" s="1"/>
      <c r="B803" s="1"/>
      <c r="C803" s="1"/>
      <c r="D803" s="1"/>
      <c r="E803" s="1"/>
    </row>
    <row r="804" spans="1:5" ht="12.5">
      <c r="A804" s="1"/>
      <c r="B804" s="1"/>
      <c r="C804" s="1"/>
      <c r="D804" s="1"/>
      <c r="E804" s="1"/>
    </row>
    <row r="805" spans="1:5" ht="12.5">
      <c r="A805" s="1"/>
      <c r="B805" s="1"/>
      <c r="C805" s="1"/>
      <c r="D805" s="1"/>
      <c r="E805" s="1"/>
    </row>
    <row r="806" spans="1:5" ht="12.5">
      <c r="A806" s="1"/>
      <c r="B806" s="1"/>
      <c r="C806" s="1"/>
      <c r="D806" s="1"/>
      <c r="E806" s="1"/>
    </row>
    <row r="807" spans="1:5" ht="12.5">
      <c r="A807" s="1"/>
      <c r="B807" s="1"/>
      <c r="C807" s="1"/>
      <c r="D807" s="1"/>
      <c r="E807" s="1"/>
    </row>
    <row r="808" spans="1:5" ht="12.5">
      <c r="A808" s="1"/>
      <c r="B808" s="1"/>
      <c r="C808" s="1"/>
      <c r="D808" s="1"/>
      <c r="E808" s="1"/>
    </row>
    <row r="809" spans="1:5" ht="12.5">
      <c r="A809" s="1"/>
      <c r="B809" s="1"/>
      <c r="C809" s="1"/>
      <c r="D809" s="1"/>
      <c r="E809" s="1"/>
    </row>
    <row r="810" spans="1:5" ht="12.5">
      <c r="A810" s="1"/>
      <c r="B810" s="1"/>
      <c r="C810" s="1"/>
      <c r="D810" s="1"/>
      <c r="E810" s="1"/>
    </row>
    <row r="811" spans="1:5" ht="12.5">
      <c r="A811" s="1"/>
      <c r="B811" s="1"/>
      <c r="C811" s="1"/>
      <c r="D811" s="1"/>
      <c r="E811" s="1"/>
    </row>
    <row r="812" spans="1:5" ht="12.5">
      <c r="A812" s="1"/>
      <c r="B812" s="1"/>
      <c r="C812" s="1"/>
      <c r="D812" s="1"/>
      <c r="E812" s="1"/>
    </row>
    <row r="813" spans="1:5" ht="12.5">
      <c r="A813" s="1"/>
      <c r="B813" s="1"/>
      <c r="C813" s="1"/>
      <c r="D813" s="1"/>
      <c r="E813" s="1"/>
    </row>
    <row r="814" spans="1:5" ht="12.5">
      <c r="A814" s="1"/>
      <c r="B814" s="1"/>
      <c r="C814" s="1"/>
      <c r="D814" s="1"/>
      <c r="E814" s="1"/>
    </row>
    <row r="815" spans="1:5" ht="12.5">
      <c r="A815" s="1"/>
      <c r="B815" s="1"/>
      <c r="C815" s="1"/>
      <c r="D815" s="1"/>
      <c r="E815" s="1"/>
    </row>
    <row r="816" spans="1:5" ht="12.5">
      <c r="A816" s="1"/>
      <c r="B816" s="1"/>
      <c r="C816" s="1"/>
      <c r="D816" s="1"/>
      <c r="E816" s="1"/>
    </row>
    <row r="817" spans="1:5" ht="12.5">
      <c r="A817" s="1"/>
      <c r="B817" s="1"/>
      <c r="C817" s="1"/>
      <c r="D817" s="1"/>
      <c r="E817" s="1"/>
    </row>
    <row r="818" spans="1:5" ht="12.5">
      <c r="A818" s="1"/>
      <c r="B818" s="1"/>
      <c r="C818" s="1"/>
      <c r="D818" s="1"/>
      <c r="E818" s="1"/>
    </row>
    <row r="819" spans="1:5" ht="12.5">
      <c r="A819" s="1"/>
      <c r="B819" s="1"/>
      <c r="C819" s="1"/>
      <c r="D819" s="1"/>
      <c r="E819" s="1"/>
    </row>
    <row r="820" spans="1:5" ht="12.5">
      <c r="A820" s="1"/>
      <c r="B820" s="1"/>
      <c r="C820" s="1"/>
      <c r="D820" s="1"/>
      <c r="E820" s="1"/>
    </row>
    <row r="821" spans="1:5" ht="12.5">
      <c r="A821" s="1"/>
      <c r="B821" s="1"/>
      <c r="C821" s="1"/>
      <c r="D821" s="1"/>
      <c r="E821" s="1"/>
    </row>
    <row r="822" spans="1:5" ht="12.5">
      <c r="A822" s="1"/>
      <c r="B822" s="1"/>
      <c r="C822" s="1"/>
      <c r="D822" s="1"/>
      <c r="E822" s="1"/>
    </row>
    <row r="823" spans="1:5" ht="12.5">
      <c r="A823" s="1"/>
      <c r="B823" s="1"/>
      <c r="C823" s="1"/>
      <c r="D823" s="1"/>
      <c r="E823" s="1"/>
    </row>
    <row r="824" spans="1:5" ht="12.5">
      <c r="A824" s="1"/>
      <c r="B824" s="1"/>
      <c r="C824" s="1"/>
      <c r="D824" s="1"/>
      <c r="E824" s="1"/>
    </row>
    <row r="825" spans="1:5" ht="12.5">
      <c r="A825" s="1"/>
      <c r="B825" s="1"/>
      <c r="C825" s="1"/>
      <c r="D825" s="1"/>
      <c r="E825" s="1"/>
    </row>
    <row r="826" spans="1:5" ht="12.5">
      <c r="A826" s="1"/>
      <c r="B826" s="1"/>
      <c r="C826" s="1"/>
      <c r="D826" s="1"/>
      <c r="E826" s="1"/>
    </row>
    <row r="827" spans="1:5" ht="12.5">
      <c r="A827" s="1"/>
      <c r="B827" s="1"/>
      <c r="C827" s="1"/>
      <c r="D827" s="1"/>
      <c r="E827" s="1"/>
    </row>
    <row r="828" spans="1:5" ht="12.5">
      <c r="A828" s="1"/>
      <c r="B828" s="1"/>
      <c r="C828" s="1"/>
      <c r="D828" s="1"/>
      <c r="E828" s="1"/>
    </row>
    <row r="829" spans="1:5" ht="12.5">
      <c r="A829" s="1"/>
      <c r="B829" s="1"/>
      <c r="C829" s="1"/>
      <c r="D829" s="1"/>
      <c r="E829" s="1"/>
    </row>
    <row r="830" spans="1:5" ht="12.5">
      <c r="A830" s="1"/>
      <c r="B830" s="1"/>
      <c r="C830" s="1"/>
      <c r="D830" s="1"/>
      <c r="E830" s="1"/>
    </row>
    <row r="831" spans="1:5" ht="12.5">
      <c r="A831" s="1"/>
      <c r="B831" s="1"/>
      <c r="C831" s="1"/>
      <c r="D831" s="1"/>
      <c r="E831" s="1"/>
    </row>
    <row r="832" spans="1:5" ht="12.5">
      <c r="A832" s="1"/>
      <c r="B832" s="1"/>
      <c r="C832" s="1"/>
      <c r="D832" s="1"/>
      <c r="E832" s="1"/>
    </row>
    <row r="833" spans="1:5" ht="12.5">
      <c r="A833" s="1"/>
      <c r="B833" s="1"/>
      <c r="C833" s="1"/>
      <c r="D833" s="1"/>
      <c r="E833" s="1"/>
    </row>
    <row r="834" spans="1:5" ht="12.5">
      <c r="A834" s="1"/>
      <c r="B834" s="1"/>
      <c r="C834" s="1"/>
      <c r="D834" s="1"/>
      <c r="E834" s="1"/>
    </row>
    <row r="835" spans="1:5" ht="12.5">
      <c r="A835" s="1"/>
      <c r="B835" s="1"/>
      <c r="C835" s="1"/>
      <c r="D835" s="1"/>
      <c r="E835" s="1"/>
    </row>
    <row r="836" spans="1:5" ht="12.5">
      <c r="A836" s="1"/>
      <c r="B836" s="1"/>
      <c r="C836" s="1"/>
      <c r="D836" s="1"/>
      <c r="E836" s="1"/>
    </row>
    <row r="837" spans="1:5" ht="12.5">
      <c r="A837" s="1"/>
      <c r="B837" s="1"/>
      <c r="C837" s="1"/>
      <c r="D837" s="1"/>
      <c r="E837" s="1"/>
    </row>
    <row r="838" spans="1:5" ht="12.5">
      <c r="A838" s="1"/>
      <c r="B838" s="1"/>
      <c r="C838" s="1"/>
      <c r="D838" s="1"/>
      <c r="E838" s="1"/>
    </row>
    <row r="839" spans="1:5" ht="12.5">
      <c r="A839" s="1"/>
      <c r="B839" s="1"/>
      <c r="C839" s="1"/>
      <c r="D839" s="1"/>
      <c r="E839" s="1"/>
    </row>
    <row r="840" spans="1:5" ht="12.5">
      <c r="A840" s="1"/>
      <c r="B840" s="1"/>
      <c r="C840" s="1"/>
      <c r="D840" s="1"/>
      <c r="E840" s="1"/>
    </row>
    <row r="841" spans="1:5" ht="12.5">
      <c r="A841" s="1"/>
      <c r="B841" s="1"/>
      <c r="C841" s="1"/>
      <c r="D841" s="1"/>
      <c r="E841" s="1"/>
    </row>
    <row r="842" spans="1:5" ht="12.5">
      <c r="A842" s="1"/>
      <c r="B842" s="1"/>
      <c r="C842" s="1"/>
      <c r="D842" s="1"/>
      <c r="E842" s="1"/>
    </row>
    <row r="843" spans="1:5" ht="12.5">
      <c r="A843" s="1"/>
      <c r="B843" s="1"/>
      <c r="C843" s="1"/>
      <c r="D843" s="1"/>
      <c r="E843" s="1"/>
    </row>
    <row r="844" spans="1:5" ht="12.5">
      <c r="A844" s="1"/>
      <c r="B844" s="1"/>
      <c r="C844" s="1"/>
      <c r="D844" s="1"/>
      <c r="E844" s="1"/>
    </row>
    <row r="845" spans="1:5" ht="12.5">
      <c r="A845" s="1"/>
      <c r="B845" s="1"/>
      <c r="C845" s="1"/>
      <c r="D845" s="1"/>
      <c r="E845" s="1"/>
    </row>
    <row r="846" spans="1:5" ht="12.5">
      <c r="A846" s="1"/>
      <c r="B846" s="1"/>
      <c r="C846" s="1"/>
      <c r="D846" s="1"/>
      <c r="E846" s="1"/>
    </row>
    <row r="847" spans="1:5" ht="12.5">
      <c r="A847" s="1"/>
      <c r="B847" s="1"/>
      <c r="C847" s="1"/>
      <c r="D847" s="1"/>
      <c r="E847" s="1"/>
    </row>
    <row r="848" spans="1:5" ht="12.5">
      <c r="A848" s="1"/>
      <c r="B848" s="1"/>
      <c r="C848" s="1"/>
      <c r="D848" s="1"/>
      <c r="E848" s="1"/>
    </row>
    <row r="849" spans="1:5" ht="12.5">
      <c r="A849" s="1"/>
      <c r="B849" s="1"/>
      <c r="C849" s="1"/>
      <c r="D849" s="1"/>
      <c r="E849" s="1"/>
    </row>
    <row r="850" spans="1:5" ht="12.5">
      <c r="A850" s="1"/>
      <c r="B850" s="1"/>
      <c r="C850" s="1"/>
      <c r="D850" s="1"/>
      <c r="E850" s="1"/>
    </row>
    <row r="851" spans="1:5" ht="12.5">
      <c r="A851" s="1"/>
      <c r="B851" s="1"/>
      <c r="C851" s="1"/>
      <c r="D851" s="1"/>
      <c r="E851" s="1"/>
    </row>
    <row r="852" spans="1:5" ht="12.5">
      <c r="A852" s="1"/>
      <c r="B852" s="1"/>
      <c r="C852" s="1"/>
      <c r="D852" s="1"/>
      <c r="E852" s="1"/>
    </row>
    <row r="853" spans="1:5" ht="12.5">
      <c r="A853" s="1"/>
      <c r="B853" s="1"/>
      <c r="C853" s="1"/>
      <c r="D853" s="1"/>
      <c r="E853" s="1"/>
    </row>
    <row r="854" spans="1:5" ht="12.5">
      <c r="A854" s="1"/>
      <c r="B854" s="1"/>
      <c r="C854" s="1"/>
      <c r="D854" s="1"/>
      <c r="E854" s="1"/>
    </row>
    <row r="855" spans="1:5" ht="12.5">
      <c r="A855" s="1"/>
      <c r="B855" s="1"/>
      <c r="C855" s="1"/>
      <c r="D855" s="1"/>
      <c r="E855" s="1"/>
    </row>
    <row r="856" spans="1:5" ht="12.5">
      <c r="A856" s="1"/>
      <c r="B856" s="1"/>
      <c r="C856" s="1"/>
      <c r="D856" s="1"/>
      <c r="E856" s="1"/>
    </row>
    <row r="857" spans="1:5" ht="12.5">
      <c r="A857" s="1"/>
      <c r="B857" s="1"/>
      <c r="C857" s="1"/>
      <c r="D857" s="1"/>
      <c r="E857" s="1"/>
    </row>
    <row r="858" spans="1:5" ht="12.5">
      <c r="A858" s="1"/>
      <c r="B858" s="1"/>
      <c r="C858" s="1"/>
      <c r="D858" s="1"/>
      <c r="E858" s="1"/>
    </row>
    <row r="859" spans="1:5" ht="12.5">
      <c r="A859" s="1"/>
      <c r="B859" s="1"/>
      <c r="C859" s="1"/>
      <c r="D859" s="1"/>
      <c r="E859" s="1"/>
    </row>
    <row r="860" spans="1:5" ht="12.5">
      <c r="A860" s="1"/>
      <c r="B860" s="1"/>
      <c r="C860" s="1"/>
      <c r="D860" s="1"/>
      <c r="E860" s="1"/>
    </row>
    <row r="861" spans="1:5" ht="12.5">
      <c r="A861" s="1"/>
      <c r="B861" s="1"/>
      <c r="C861" s="1"/>
      <c r="D861" s="1"/>
      <c r="E861" s="1"/>
    </row>
    <row r="862" spans="1:5" ht="12.5">
      <c r="A862" s="1"/>
      <c r="B862" s="1"/>
      <c r="C862" s="1"/>
      <c r="D862" s="1"/>
      <c r="E862" s="1"/>
    </row>
    <row r="863" spans="1:5" ht="12.5">
      <c r="A863" s="1"/>
      <c r="B863" s="1"/>
      <c r="C863" s="1"/>
      <c r="D863" s="1"/>
      <c r="E863" s="1"/>
    </row>
    <row r="864" spans="1:5" ht="12.5">
      <c r="A864" s="1"/>
      <c r="B864" s="1"/>
      <c r="C864" s="1"/>
      <c r="D864" s="1"/>
      <c r="E864" s="1"/>
    </row>
    <row r="865" spans="1:5" ht="12.5">
      <c r="A865" s="1"/>
      <c r="B865" s="1"/>
      <c r="C865" s="1"/>
      <c r="D865" s="1"/>
      <c r="E865" s="1"/>
    </row>
    <row r="866" spans="1:5" ht="12.5">
      <c r="A866" s="1"/>
      <c r="B866" s="1"/>
      <c r="C866" s="1"/>
      <c r="D866" s="1"/>
      <c r="E866" s="1"/>
    </row>
    <row r="867" spans="1:5" ht="12.5">
      <c r="A867" s="1"/>
      <c r="B867" s="1"/>
      <c r="C867" s="1"/>
      <c r="D867" s="1"/>
      <c r="E867" s="1"/>
    </row>
    <row r="868" spans="1:5" ht="12.5">
      <c r="A868" s="1"/>
      <c r="B868" s="1"/>
      <c r="C868" s="1"/>
      <c r="D868" s="1"/>
      <c r="E868" s="1"/>
    </row>
    <row r="869" spans="1:5" ht="12.5">
      <c r="A869" s="1"/>
      <c r="B869" s="1"/>
      <c r="C869" s="1"/>
      <c r="D869" s="1"/>
      <c r="E869" s="1"/>
    </row>
    <row r="870" spans="1:5" ht="12.5">
      <c r="A870" s="1"/>
      <c r="B870" s="1"/>
      <c r="C870" s="1"/>
      <c r="D870" s="1"/>
      <c r="E870" s="1"/>
    </row>
    <row r="871" spans="1:5" ht="12.5">
      <c r="A871" s="1"/>
      <c r="B871" s="1"/>
      <c r="C871" s="1"/>
      <c r="D871" s="1"/>
      <c r="E871" s="1"/>
    </row>
    <row r="872" spans="1:5" ht="12.5">
      <c r="A872" s="1"/>
      <c r="B872" s="1"/>
      <c r="C872" s="1"/>
      <c r="D872" s="1"/>
      <c r="E872" s="1"/>
    </row>
    <row r="873" spans="1:5" ht="12.5">
      <c r="A873" s="1"/>
      <c r="B873" s="1"/>
      <c r="C873" s="1"/>
      <c r="D873" s="1"/>
      <c r="E873" s="1"/>
    </row>
    <row r="874" spans="1:5" ht="12.5">
      <c r="A874" s="1"/>
      <c r="B874" s="1"/>
      <c r="C874" s="1"/>
      <c r="D874" s="1"/>
      <c r="E874" s="1"/>
    </row>
    <row r="875" spans="1:5" ht="12.5">
      <c r="A875" s="1"/>
      <c r="B875" s="1"/>
      <c r="C875" s="1"/>
      <c r="D875" s="1"/>
      <c r="E875" s="1"/>
    </row>
    <row r="876" spans="1:5" ht="12.5">
      <c r="A876" s="1"/>
      <c r="B876" s="1"/>
      <c r="C876" s="1"/>
      <c r="D876" s="1"/>
      <c r="E876" s="1"/>
    </row>
    <row r="877" spans="1:5" ht="12.5">
      <c r="A877" s="1"/>
      <c r="B877" s="1"/>
      <c r="C877" s="1"/>
      <c r="D877" s="1"/>
      <c r="E877" s="1"/>
    </row>
    <row r="878" spans="1:5" ht="12.5">
      <c r="A878" s="1"/>
      <c r="B878" s="1"/>
      <c r="C878" s="1"/>
      <c r="D878" s="1"/>
      <c r="E878" s="1"/>
    </row>
    <row r="879" spans="1:5" ht="12.5">
      <c r="A879" s="1"/>
      <c r="B879" s="1"/>
      <c r="C879" s="1"/>
      <c r="D879" s="1"/>
      <c r="E879" s="1"/>
    </row>
    <row r="880" spans="1:5" ht="12.5">
      <c r="A880" s="1"/>
      <c r="B880" s="1"/>
      <c r="C880" s="1"/>
      <c r="D880" s="1"/>
      <c r="E880" s="1"/>
    </row>
    <row r="881" spans="1:5" ht="12.5">
      <c r="A881" s="1"/>
      <c r="B881" s="1"/>
      <c r="C881" s="1"/>
      <c r="D881" s="1"/>
      <c r="E881" s="1"/>
    </row>
    <row r="882" spans="1:5" ht="12.5">
      <c r="A882" s="1"/>
      <c r="B882" s="1"/>
      <c r="C882" s="1"/>
      <c r="D882" s="1"/>
      <c r="E882" s="1"/>
    </row>
    <row r="883" spans="1:5" ht="12.5">
      <c r="A883" s="1"/>
      <c r="B883" s="1"/>
      <c r="C883" s="1"/>
      <c r="D883" s="1"/>
      <c r="E883" s="1"/>
    </row>
    <row r="884" spans="1:5" ht="12.5">
      <c r="A884" s="1"/>
      <c r="B884" s="1"/>
      <c r="C884" s="1"/>
      <c r="D884" s="1"/>
      <c r="E884" s="1"/>
    </row>
    <row r="885" spans="1:5" ht="12.5">
      <c r="A885" s="1"/>
      <c r="B885" s="1"/>
      <c r="C885" s="1"/>
      <c r="D885" s="1"/>
      <c r="E885" s="1"/>
    </row>
    <row r="886" spans="1:5" ht="12.5">
      <c r="A886" s="1"/>
      <c r="B886" s="1"/>
      <c r="C886" s="1"/>
      <c r="D886" s="1"/>
      <c r="E886" s="1"/>
    </row>
    <row r="887" spans="1:5" ht="12.5">
      <c r="A887" s="1"/>
      <c r="B887" s="1"/>
      <c r="C887" s="1"/>
      <c r="D887" s="1"/>
      <c r="E887" s="1"/>
    </row>
    <row r="888" spans="1:5" ht="12.5">
      <c r="A888" s="1"/>
      <c r="B888" s="1"/>
      <c r="C888" s="1"/>
      <c r="D888" s="1"/>
      <c r="E888" s="1"/>
    </row>
    <row r="889" spans="1:5" ht="12.5">
      <c r="A889" s="1"/>
      <c r="B889" s="1"/>
      <c r="C889" s="1"/>
      <c r="D889" s="1"/>
      <c r="E889" s="1"/>
    </row>
    <row r="890" spans="1:5" ht="12.5">
      <c r="A890" s="1"/>
      <c r="B890" s="1"/>
      <c r="C890" s="1"/>
      <c r="D890" s="1"/>
      <c r="E890" s="1"/>
    </row>
    <row r="891" spans="1:5" ht="12.5">
      <c r="A891" s="1"/>
      <c r="B891" s="1"/>
      <c r="C891" s="1"/>
      <c r="D891" s="1"/>
      <c r="E891" s="1"/>
    </row>
    <row r="892" spans="1:5" ht="12.5">
      <c r="A892" s="1"/>
      <c r="B892" s="1"/>
      <c r="C892" s="1"/>
      <c r="D892" s="1"/>
      <c r="E892" s="1"/>
    </row>
    <row r="893" spans="1:5" ht="12.5">
      <c r="A893" s="1"/>
      <c r="B893" s="1"/>
      <c r="C893" s="1"/>
      <c r="D893" s="1"/>
      <c r="E893" s="1"/>
    </row>
    <row r="894" spans="1:5" ht="12.5">
      <c r="A894" s="1"/>
      <c r="B894" s="1"/>
      <c r="C894" s="1"/>
      <c r="D894" s="1"/>
      <c r="E894" s="1"/>
    </row>
    <row r="895" spans="1:5" ht="12.5">
      <c r="A895" s="1"/>
      <c r="B895" s="1"/>
      <c r="C895" s="1"/>
      <c r="D895" s="1"/>
      <c r="E895" s="1"/>
    </row>
    <row r="896" spans="1:5" ht="12.5">
      <c r="A896" s="1"/>
      <c r="B896" s="1"/>
      <c r="C896" s="1"/>
      <c r="D896" s="1"/>
      <c r="E896" s="1"/>
    </row>
    <row r="897" spans="1:5" ht="12.5">
      <c r="A897" s="1"/>
      <c r="B897" s="1"/>
      <c r="C897" s="1"/>
      <c r="D897" s="1"/>
      <c r="E897" s="1"/>
    </row>
    <row r="898" spans="1:5" ht="12.5">
      <c r="A898" s="1"/>
      <c r="B898" s="1"/>
      <c r="C898" s="1"/>
      <c r="D898" s="1"/>
      <c r="E898" s="1"/>
    </row>
    <row r="899" spans="1:5" ht="12.5">
      <c r="A899" s="1"/>
      <c r="B899" s="1"/>
      <c r="C899" s="1"/>
      <c r="D899" s="1"/>
      <c r="E899" s="1"/>
    </row>
    <row r="900" spans="1:5" ht="12.5">
      <c r="A900" s="1"/>
      <c r="B900" s="1"/>
      <c r="C900" s="1"/>
      <c r="D900" s="1"/>
      <c r="E900" s="1"/>
    </row>
    <row r="901" spans="1:5" ht="12.5">
      <c r="A901" s="1"/>
      <c r="B901" s="1"/>
      <c r="C901" s="1"/>
      <c r="D901" s="1"/>
      <c r="E901" s="1"/>
    </row>
    <row r="902" spans="1:5" ht="12.5">
      <c r="A902" s="1"/>
      <c r="B902" s="1"/>
      <c r="C902" s="1"/>
      <c r="D902" s="1"/>
      <c r="E902" s="1"/>
    </row>
    <row r="903" spans="1:5" ht="12.5">
      <c r="A903" s="1"/>
      <c r="B903" s="1"/>
      <c r="C903" s="1"/>
      <c r="D903" s="1"/>
      <c r="E903" s="1"/>
    </row>
    <row r="904" spans="1:5" ht="12.5">
      <c r="A904" s="1"/>
      <c r="B904" s="1"/>
      <c r="C904" s="1"/>
      <c r="D904" s="1"/>
      <c r="E904" s="1"/>
    </row>
    <row r="905" spans="1:5" ht="12.5">
      <c r="A905" s="1"/>
      <c r="B905" s="1"/>
      <c r="C905" s="1"/>
      <c r="D905" s="1"/>
      <c r="E905" s="1"/>
    </row>
    <row r="906" spans="1:5" ht="12.5">
      <c r="A906" s="1"/>
      <c r="B906" s="1"/>
      <c r="C906" s="1"/>
      <c r="D906" s="1"/>
      <c r="E906" s="1"/>
    </row>
    <row r="907" spans="1:5" ht="12.5">
      <c r="A907" s="1"/>
      <c r="B907" s="1"/>
      <c r="C907" s="1"/>
      <c r="D907" s="1"/>
      <c r="E907" s="1"/>
    </row>
    <row r="908" spans="1:5" ht="12.5">
      <c r="A908" s="1"/>
      <c r="B908" s="1"/>
      <c r="C908" s="1"/>
      <c r="D908" s="1"/>
      <c r="E908" s="1"/>
    </row>
    <row r="909" spans="1:5" ht="12.5">
      <c r="A909" s="1"/>
      <c r="B909" s="1"/>
      <c r="C909" s="1"/>
      <c r="D909" s="1"/>
      <c r="E909" s="1"/>
    </row>
    <row r="910" spans="1:5" ht="12.5">
      <c r="A910" s="1"/>
      <c r="B910" s="1"/>
      <c r="C910" s="1"/>
      <c r="D910" s="1"/>
      <c r="E910" s="1"/>
    </row>
    <row r="911" spans="1:5" ht="12.5">
      <c r="A911" s="1"/>
      <c r="B911" s="1"/>
      <c r="C911" s="1"/>
      <c r="D911" s="1"/>
      <c r="E911" s="1"/>
    </row>
    <row r="912" spans="1:5" ht="12.5">
      <c r="A912" s="1"/>
      <c r="B912" s="1"/>
      <c r="C912" s="1"/>
      <c r="D912" s="1"/>
      <c r="E912" s="1"/>
    </row>
    <row r="913" spans="1:5" ht="12.5">
      <c r="A913" s="1"/>
      <c r="B913" s="1"/>
      <c r="C913" s="1"/>
      <c r="D913" s="1"/>
      <c r="E913" s="1"/>
    </row>
    <row r="914" spans="1:5" ht="12.5">
      <c r="A914" s="1"/>
      <c r="B914" s="1"/>
      <c r="C914" s="1"/>
      <c r="D914" s="1"/>
      <c r="E914" s="1"/>
    </row>
    <row r="915" spans="1:5" ht="12.5">
      <c r="A915" s="1"/>
      <c r="B915" s="1"/>
      <c r="C915" s="1"/>
      <c r="D915" s="1"/>
      <c r="E915" s="1"/>
    </row>
    <row r="916" spans="1:5" ht="12.5">
      <c r="A916" s="1"/>
      <c r="B916" s="1"/>
      <c r="C916" s="1"/>
      <c r="D916" s="1"/>
      <c r="E916" s="1"/>
    </row>
    <row r="917" spans="1:5" ht="12.5">
      <c r="A917" s="1"/>
      <c r="B917" s="1"/>
      <c r="C917" s="1"/>
      <c r="D917" s="1"/>
      <c r="E917" s="1"/>
    </row>
    <row r="918" spans="1:5" ht="12.5">
      <c r="A918" s="1"/>
      <c r="B918" s="1"/>
      <c r="C918" s="1"/>
      <c r="D918" s="1"/>
      <c r="E918" s="1"/>
    </row>
    <row r="919" spans="1:5" ht="12.5">
      <c r="A919" s="1"/>
      <c r="B919" s="1"/>
      <c r="C919" s="1"/>
      <c r="D919" s="1"/>
      <c r="E919" s="1"/>
    </row>
    <row r="920" spans="1:5" ht="12.5">
      <c r="A920" s="1"/>
      <c r="B920" s="1"/>
      <c r="C920" s="1"/>
      <c r="D920" s="1"/>
      <c r="E920" s="1"/>
    </row>
    <row r="921" spans="1:5" ht="12.5">
      <c r="A921" s="1"/>
      <c r="B921" s="1"/>
      <c r="C921" s="1"/>
      <c r="D921" s="1"/>
      <c r="E921" s="1"/>
    </row>
    <row r="922" spans="1:5" ht="12.5">
      <c r="A922" s="1"/>
      <c r="B922" s="1"/>
      <c r="C922" s="1"/>
      <c r="D922" s="1"/>
      <c r="E922" s="1"/>
    </row>
    <row r="923" spans="1:5" ht="12.5">
      <c r="A923" s="1"/>
      <c r="B923" s="1"/>
      <c r="C923" s="1"/>
      <c r="D923" s="1"/>
      <c r="E923" s="1"/>
    </row>
    <row r="924" spans="1:5" ht="12.5">
      <c r="A924" s="1"/>
      <c r="B924" s="1"/>
      <c r="C924" s="1"/>
      <c r="D924" s="1"/>
      <c r="E924" s="1"/>
    </row>
    <row r="925" spans="1:5" ht="12.5">
      <c r="A925" s="1"/>
      <c r="B925" s="1"/>
      <c r="C925" s="1"/>
      <c r="D925" s="1"/>
      <c r="E925" s="1"/>
    </row>
    <row r="926" spans="1:5" ht="12.5">
      <c r="A926" s="1"/>
      <c r="B926" s="1"/>
      <c r="C926" s="1"/>
      <c r="D926" s="1"/>
      <c r="E926" s="1"/>
    </row>
    <row r="927" spans="1:5" ht="12.5">
      <c r="A927" s="1"/>
      <c r="B927" s="1"/>
      <c r="C927" s="1"/>
      <c r="D927" s="1"/>
      <c r="E927" s="1"/>
    </row>
    <row r="928" spans="1:5" ht="12.5">
      <c r="A928" s="1"/>
      <c r="B928" s="1"/>
      <c r="C928" s="1"/>
      <c r="D928" s="1"/>
      <c r="E928" s="1"/>
    </row>
    <row r="929" spans="1:5" ht="12.5">
      <c r="A929" s="1"/>
      <c r="B929" s="1"/>
      <c r="C929" s="1"/>
      <c r="D929" s="1"/>
      <c r="E929" s="1"/>
    </row>
    <row r="930" spans="1:5" ht="12.5">
      <c r="A930" s="1"/>
      <c r="B930" s="1"/>
      <c r="C930" s="1"/>
      <c r="D930" s="1"/>
      <c r="E930" s="1"/>
    </row>
    <row r="931" spans="1:5" ht="12.5">
      <c r="A931" s="1"/>
      <c r="B931" s="1"/>
      <c r="C931" s="1"/>
      <c r="D931" s="1"/>
      <c r="E931" s="1"/>
    </row>
    <row r="932" spans="1:5" ht="12.5">
      <c r="A932" s="1"/>
      <c r="B932" s="1"/>
      <c r="C932" s="1"/>
      <c r="D932" s="1"/>
      <c r="E932" s="1"/>
    </row>
    <row r="933" spans="1:5" ht="12.5">
      <c r="A933" s="1"/>
      <c r="B933" s="1"/>
      <c r="C933" s="1"/>
      <c r="D933" s="1"/>
      <c r="E933" s="1"/>
    </row>
    <row r="934" spans="1:5" ht="12.5">
      <c r="A934" s="1"/>
      <c r="B934" s="1"/>
      <c r="C934" s="1"/>
      <c r="D934" s="1"/>
      <c r="E934" s="1"/>
    </row>
    <row r="935" spans="1:5" ht="12.5">
      <c r="A935" s="1"/>
      <c r="B935" s="1"/>
      <c r="C935" s="1"/>
      <c r="D935" s="1"/>
      <c r="E935" s="1"/>
    </row>
    <row r="936" spans="1:5" ht="12.5">
      <c r="A936" s="1"/>
      <c r="B936" s="1"/>
      <c r="C936" s="1"/>
      <c r="D936" s="1"/>
      <c r="E936" s="1"/>
    </row>
    <row r="937" spans="1:5" ht="12.5">
      <c r="A937" s="1"/>
      <c r="B937" s="1"/>
      <c r="C937" s="1"/>
      <c r="D937" s="1"/>
      <c r="E937" s="1"/>
    </row>
    <row r="938" spans="1:5" ht="12.5">
      <c r="A938" s="1"/>
      <c r="B938" s="1"/>
      <c r="C938" s="1"/>
      <c r="D938" s="1"/>
      <c r="E938" s="1"/>
    </row>
    <row r="939" spans="1:5" ht="12.5">
      <c r="A939" s="1"/>
      <c r="B939" s="1"/>
      <c r="C939" s="1"/>
      <c r="D939" s="1"/>
      <c r="E939" s="1"/>
    </row>
    <row r="940" spans="1:5" ht="12.5">
      <c r="A940" s="1"/>
      <c r="B940" s="1"/>
      <c r="C940" s="1"/>
      <c r="D940" s="1"/>
      <c r="E940" s="1"/>
    </row>
    <row r="941" spans="1:5" ht="12.5">
      <c r="A941" s="1"/>
      <c r="B941" s="1"/>
      <c r="C941" s="1"/>
      <c r="D941" s="1"/>
      <c r="E941" s="1"/>
    </row>
    <row r="942" spans="1:5" ht="12.5">
      <c r="A942" s="1"/>
      <c r="B942" s="1"/>
      <c r="C942" s="1"/>
      <c r="D942" s="1"/>
      <c r="E942" s="1"/>
    </row>
    <row r="943" spans="1:5" ht="12.5">
      <c r="A943" s="1"/>
      <c r="B943" s="1"/>
      <c r="C943" s="1"/>
      <c r="D943" s="1"/>
      <c r="E943" s="1"/>
    </row>
    <row r="944" spans="1:5" ht="12.5">
      <c r="A944" s="1"/>
      <c r="B944" s="1"/>
      <c r="C944" s="1"/>
      <c r="D944" s="1"/>
      <c r="E944" s="1"/>
    </row>
    <row r="945" spans="1:5" ht="12.5">
      <c r="A945" s="1"/>
      <c r="B945" s="1"/>
      <c r="C945" s="1"/>
      <c r="D945" s="1"/>
      <c r="E945" s="1"/>
    </row>
    <row r="946" spans="1:5" ht="12.5">
      <c r="A946" s="1"/>
      <c r="B946" s="1"/>
      <c r="C946" s="1"/>
      <c r="D946" s="1"/>
      <c r="E946" s="1"/>
    </row>
    <row r="947" spans="1:5" ht="12.5">
      <c r="A947" s="1"/>
      <c r="B947" s="1"/>
      <c r="C947" s="1"/>
      <c r="D947" s="1"/>
      <c r="E947" s="1"/>
    </row>
    <row r="948" spans="1:5" ht="12.5">
      <c r="A948" s="1"/>
      <c r="B948" s="1"/>
      <c r="C948" s="1"/>
      <c r="D948" s="1"/>
      <c r="E948" s="1"/>
    </row>
    <row r="949" spans="1:5" ht="12.5">
      <c r="A949" s="1"/>
      <c r="B949" s="1"/>
      <c r="C949" s="1"/>
      <c r="D949" s="1"/>
      <c r="E949" s="1"/>
    </row>
    <row r="950" spans="1:5" ht="12.5">
      <c r="A950" s="1"/>
      <c r="B950" s="1"/>
      <c r="C950" s="1"/>
      <c r="D950" s="1"/>
      <c r="E950" s="1"/>
    </row>
    <row r="951" spans="1:5" ht="12.5">
      <c r="A951" s="1"/>
      <c r="B951" s="1"/>
      <c r="C951" s="1"/>
      <c r="D951" s="1"/>
      <c r="E951" s="1"/>
    </row>
    <row r="952" spans="1:5" ht="12.5">
      <c r="A952" s="1"/>
      <c r="B952" s="1"/>
      <c r="C952" s="1"/>
      <c r="D952" s="1"/>
      <c r="E952" s="1"/>
    </row>
    <row r="953" spans="1:5" ht="12.5">
      <c r="A953" s="1"/>
      <c r="B953" s="1"/>
      <c r="C953" s="1"/>
      <c r="D953" s="1"/>
      <c r="E953" s="1"/>
    </row>
    <row r="954" spans="1:5" ht="12.5">
      <c r="A954" s="1"/>
      <c r="B954" s="1"/>
      <c r="C954" s="1"/>
      <c r="D954" s="1"/>
      <c r="E954" s="1"/>
    </row>
    <row r="955" spans="1:5" ht="12.5">
      <c r="A955" s="1"/>
      <c r="B955" s="1"/>
      <c r="C955" s="1"/>
      <c r="D955" s="1"/>
      <c r="E955" s="1"/>
    </row>
    <row r="956" spans="1:5" ht="12.5">
      <c r="A956" s="1"/>
      <c r="B956" s="1"/>
      <c r="C956" s="1"/>
      <c r="D956" s="1"/>
      <c r="E956" s="1"/>
    </row>
    <row r="957" spans="1:5" ht="12.5">
      <c r="A957" s="1"/>
      <c r="B957" s="1"/>
      <c r="C957" s="1"/>
      <c r="D957" s="1"/>
      <c r="E957" s="1"/>
    </row>
    <row r="958" spans="1:5" ht="12.5">
      <c r="A958" s="1"/>
      <c r="B958" s="1"/>
      <c r="C958" s="1"/>
      <c r="D958" s="1"/>
      <c r="E958" s="1"/>
    </row>
    <row r="959" spans="1:5" ht="12.5">
      <c r="A959" s="1"/>
      <c r="B959" s="1"/>
      <c r="C959" s="1"/>
      <c r="D959" s="1"/>
      <c r="E959" s="1"/>
    </row>
    <row r="960" spans="1:5" ht="12.5">
      <c r="A960" s="1"/>
      <c r="B960" s="1"/>
      <c r="C960" s="1"/>
      <c r="D960" s="1"/>
      <c r="E960" s="1"/>
    </row>
    <row r="961" spans="1:5" ht="12.5">
      <c r="A961" s="1"/>
      <c r="B961" s="1"/>
      <c r="C961" s="1"/>
      <c r="D961" s="1"/>
      <c r="E961" s="1"/>
    </row>
    <row r="962" spans="1:5" ht="12.5">
      <c r="A962" s="1"/>
      <c r="B962" s="1"/>
      <c r="C962" s="1"/>
      <c r="D962" s="1"/>
      <c r="E962" s="1"/>
    </row>
    <row r="963" spans="1:5" ht="12.5">
      <c r="A963" s="1"/>
      <c r="B963" s="1"/>
      <c r="C963" s="1"/>
      <c r="D963" s="1"/>
      <c r="E963" s="1"/>
    </row>
    <row r="964" spans="1:5" ht="12.5">
      <c r="A964" s="1"/>
      <c r="B964" s="1"/>
      <c r="C964" s="1"/>
      <c r="D964" s="1"/>
      <c r="E964" s="1"/>
    </row>
    <row r="965" spans="1:5" ht="12.5">
      <c r="A965" s="1"/>
      <c r="B965" s="1"/>
      <c r="C965" s="1"/>
      <c r="D965" s="1"/>
      <c r="E965" s="1"/>
    </row>
    <row r="966" spans="1:5" ht="12.5">
      <c r="A966" s="1"/>
      <c r="B966" s="1"/>
      <c r="C966" s="1"/>
      <c r="D966" s="1"/>
      <c r="E966" s="1"/>
    </row>
    <row r="967" spans="1:5" ht="12.5">
      <c r="A967" s="1"/>
      <c r="B967" s="1"/>
      <c r="C967" s="1"/>
      <c r="D967" s="1"/>
      <c r="E967" s="1"/>
    </row>
    <row r="968" spans="1:5" ht="12.5">
      <c r="A968" s="1"/>
      <c r="B968" s="1"/>
      <c r="C968" s="1"/>
      <c r="D968" s="1"/>
      <c r="E968" s="1"/>
    </row>
    <row r="969" spans="1:5" ht="12.5">
      <c r="A969" s="1"/>
      <c r="B969" s="1"/>
      <c r="C969" s="1"/>
      <c r="D969" s="1"/>
      <c r="E969" s="1"/>
    </row>
    <row r="970" spans="1:5" ht="12.5">
      <c r="A970" s="1"/>
      <c r="B970" s="1"/>
      <c r="C970" s="1"/>
      <c r="D970" s="1"/>
      <c r="E970" s="1"/>
    </row>
    <row r="971" spans="1:5" ht="12.5">
      <c r="A971" s="1"/>
      <c r="B971" s="1"/>
      <c r="C971" s="1"/>
      <c r="D971" s="1"/>
      <c r="E971" s="1"/>
    </row>
    <row r="972" spans="1:5" ht="12.5">
      <c r="A972" s="1"/>
      <c r="B972" s="1"/>
      <c r="C972" s="1"/>
      <c r="D972" s="1"/>
      <c r="E972" s="1"/>
    </row>
    <row r="973" spans="1:5" ht="12.5">
      <c r="A973" s="1"/>
      <c r="B973" s="1"/>
      <c r="C973" s="1"/>
      <c r="D973" s="1"/>
      <c r="E973" s="1"/>
    </row>
    <row r="974" spans="1:5" ht="12.5">
      <c r="A974" s="1"/>
      <c r="B974" s="1"/>
      <c r="C974" s="1"/>
      <c r="D974" s="1"/>
      <c r="E974" s="1"/>
    </row>
    <row r="975" spans="1:5" ht="12.5">
      <c r="A975" s="1"/>
      <c r="B975" s="1"/>
      <c r="C975" s="1"/>
      <c r="D975" s="1"/>
      <c r="E975" s="1"/>
    </row>
    <row r="976" spans="1:5" ht="12.5">
      <c r="A976" s="1"/>
      <c r="B976" s="1"/>
      <c r="C976" s="1"/>
      <c r="D976" s="1"/>
      <c r="E976" s="1"/>
    </row>
    <row r="977" spans="1:5" ht="12.5">
      <c r="A977" s="1"/>
      <c r="B977" s="1"/>
      <c r="C977" s="1"/>
      <c r="D977" s="1"/>
      <c r="E977" s="1"/>
    </row>
    <row r="978" spans="1:5" ht="12.5">
      <c r="A978" s="1"/>
      <c r="B978" s="1"/>
      <c r="C978" s="1"/>
      <c r="D978" s="1"/>
      <c r="E978" s="1"/>
    </row>
    <row r="979" spans="1:5" ht="12.5">
      <c r="A979" s="1"/>
      <c r="B979" s="1"/>
      <c r="C979" s="1"/>
      <c r="D979" s="1"/>
      <c r="E979" s="1"/>
    </row>
    <row r="980" spans="1:5" ht="12.5">
      <c r="A980" s="1"/>
      <c r="B980" s="1"/>
      <c r="C980" s="1"/>
      <c r="D980" s="1"/>
      <c r="E980" s="1"/>
    </row>
    <row r="981" spans="1:5" ht="12.5">
      <c r="A981" s="1"/>
      <c r="B981" s="1"/>
      <c r="C981" s="1"/>
      <c r="D981" s="1"/>
      <c r="E981" s="1"/>
    </row>
    <row r="982" spans="1:5" ht="12.5">
      <c r="A982" s="1"/>
      <c r="B982" s="1"/>
      <c r="C982" s="1"/>
      <c r="D982" s="1"/>
      <c r="E982" s="1"/>
    </row>
    <row r="983" spans="1:5" ht="12.5">
      <c r="A983" s="1"/>
      <c r="B983" s="1"/>
      <c r="C983" s="1"/>
      <c r="D983" s="1"/>
      <c r="E983" s="1"/>
    </row>
    <row r="984" spans="1:5" ht="12.5">
      <c r="A984" s="1"/>
      <c r="B984" s="1"/>
      <c r="C984" s="1"/>
      <c r="D984" s="1"/>
      <c r="E984" s="1"/>
    </row>
    <row r="985" spans="1:5" ht="12.5">
      <c r="A985" s="1"/>
      <c r="B985" s="1"/>
      <c r="C985" s="1"/>
      <c r="D985" s="1"/>
      <c r="E985" s="1"/>
    </row>
    <row r="986" spans="1:5" ht="12.5">
      <c r="A986" s="1"/>
      <c r="B986" s="1"/>
      <c r="C986" s="1"/>
      <c r="D986" s="1"/>
      <c r="E986" s="1"/>
    </row>
    <row r="987" spans="1:5" ht="12.5">
      <c r="A987" s="1"/>
      <c r="B987" s="1"/>
      <c r="C987" s="1"/>
      <c r="D987" s="1"/>
      <c r="E987" s="1"/>
    </row>
    <row r="988" spans="1:5" ht="12.5">
      <c r="A988" s="1"/>
      <c r="B988" s="1"/>
      <c r="C988" s="1"/>
      <c r="D988" s="1"/>
      <c r="E988" s="1"/>
    </row>
    <row r="989" spans="1:5" ht="12.5">
      <c r="A989" s="1"/>
      <c r="B989" s="1"/>
      <c r="C989" s="1"/>
      <c r="D989" s="1"/>
      <c r="E989" s="1"/>
    </row>
    <row r="990" spans="1:5" ht="12.5">
      <c r="A990" s="1"/>
      <c r="B990" s="1"/>
      <c r="C990" s="1"/>
      <c r="D990" s="1"/>
      <c r="E990" s="1"/>
    </row>
    <row r="991" spans="1:5" ht="12.5">
      <c r="A991" s="1"/>
      <c r="B991" s="1"/>
      <c r="C991" s="1"/>
      <c r="D991" s="1"/>
      <c r="E991" s="1"/>
    </row>
    <row r="992" spans="1:5" ht="12.5">
      <c r="A992" s="1"/>
      <c r="B992" s="1"/>
      <c r="C992" s="1"/>
      <c r="D992" s="1"/>
      <c r="E992" s="1"/>
    </row>
    <row r="993" spans="1:5" ht="12.5">
      <c r="A993" s="1"/>
      <c r="B993" s="1"/>
      <c r="C993" s="1"/>
      <c r="D993" s="1"/>
      <c r="E993" s="1"/>
    </row>
    <row r="994" spans="1:5" ht="12.5">
      <c r="A994" s="1"/>
      <c r="B994" s="1"/>
      <c r="C994" s="1"/>
      <c r="D994" s="1"/>
      <c r="E994" s="1"/>
    </row>
    <row r="995" spans="1:5" ht="12.5">
      <c r="A995" s="1"/>
      <c r="B995" s="1"/>
      <c r="C995" s="1"/>
      <c r="D995" s="1"/>
      <c r="E995" s="1"/>
    </row>
    <row r="996" spans="1:5" ht="12.5">
      <c r="A996" s="1"/>
      <c r="B996" s="1"/>
      <c r="C996" s="1"/>
      <c r="D996" s="1"/>
      <c r="E996" s="1"/>
    </row>
    <row r="997" spans="1:5" ht="12.5">
      <c r="A997" s="1"/>
      <c r="B997" s="1"/>
      <c r="C997" s="1"/>
      <c r="D997" s="1"/>
      <c r="E997" s="1"/>
    </row>
    <row r="998" spans="1:5" ht="12.5">
      <c r="A998" s="1"/>
      <c r="B998" s="1"/>
      <c r="C998" s="1"/>
      <c r="D998" s="1"/>
      <c r="E998" s="1"/>
    </row>
    <row r="999" spans="1:5" ht="12.5">
      <c r="A999" s="1"/>
      <c r="B999" s="1"/>
      <c r="C999" s="1"/>
      <c r="D999" s="1"/>
      <c r="E999" s="1"/>
    </row>
    <row r="1000" spans="1:5" ht="12.5">
      <c r="A1000" s="1"/>
      <c r="B1000" s="1"/>
      <c r="C1000" s="1"/>
      <c r="D1000" s="1"/>
      <c r="E1000" s="1"/>
    </row>
    <row r="1001" spans="1:5" ht="12.5">
      <c r="A1001" s="1"/>
      <c r="B1001" s="1"/>
      <c r="C1001" s="1"/>
      <c r="D1001" s="1"/>
      <c r="E1001" s="1"/>
    </row>
    <row r="1002" spans="1:5" ht="12.5">
      <c r="A1002" s="1"/>
      <c r="B1002" s="1"/>
      <c r="C1002" s="1"/>
      <c r="D1002" s="1"/>
      <c r="E1002" s="1"/>
    </row>
    <row r="1003" spans="1:5" ht="12.5">
      <c r="A1003" s="1"/>
      <c r="B1003" s="1"/>
      <c r="C1003" s="1"/>
      <c r="D1003" s="1"/>
      <c r="E1003" s="1"/>
    </row>
    <row r="1004" spans="1:5" ht="12.5">
      <c r="A1004" s="1"/>
      <c r="B1004" s="1"/>
      <c r="C1004" s="1"/>
      <c r="D1004" s="1"/>
      <c r="E1004" s="1"/>
    </row>
  </sheetData>
  <mergeCells count="9">
    <mergeCell ref="A27:A28"/>
    <mergeCell ref="A42:A43"/>
    <mergeCell ref="A1:B1"/>
    <mergeCell ref="A2:B2"/>
    <mergeCell ref="D2:E2"/>
    <mergeCell ref="A6:A7"/>
    <mergeCell ref="A8:A9"/>
    <mergeCell ref="A22:A23"/>
    <mergeCell ref="A24:A25"/>
  </mergeCells>
  <hyperlinks>
    <hyperlink ref="B3" r:id="rId1" xr:uid="{00000000-0004-0000-0D00-000000000000}"/>
    <hyperlink ref="E3" r:id="rId2" location="art59" xr:uid="{00000000-0004-0000-0D00-000001000000}"/>
    <hyperlink ref="B4" r:id="rId3" xr:uid="{00000000-0004-0000-0D00-000002000000}"/>
    <hyperlink ref="C4" r:id="rId4" xr:uid="{00000000-0004-0000-0D00-000003000000}"/>
    <hyperlink ref="E4" r:id="rId5" xr:uid="{00000000-0004-0000-0D00-000004000000}"/>
    <hyperlink ref="E5" r:id="rId6" xr:uid="{00000000-0004-0000-0D00-000005000000}"/>
    <hyperlink ref="B6" r:id="rId7" xr:uid="{00000000-0004-0000-0D00-000006000000}"/>
    <hyperlink ref="E6" r:id="rId8" xr:uid="{00000000-0004-0000-0D00-000007000000}"/>
    <hyperlink ref="B7" r:id="rId9" xr:uid="{00000000-0004-0000-0D00-000008000000}"/>
    <hyperlink ref="E7" r:id="rId10" xr:uid="{00000000-0004-0000-0D00-000009000000}"/>
    <hyperlink ref="B8" r:id="rId11" xr:uid="{00000000-0004-0000-0D00-00000A000000}"/>
    <hyperlink ref="C8" r:id="rId12" xr:uid="{00000000-0004-0000-0D00-00000B000000}"/>
    <hyperlink ref="E8" r:id="rId13" xr:uid="{00000000-0004-0000-0D00-00000C000000}"/>
    <hyperlink ref="B10" r:id="rId14" xr:uid="{00000000-0004-0000-0D00-00000D000000}"/>
    <hyperlink ref="B11" r:id="rId15" xr:uid="{00000000-0004-0000-0D00-00000E000000}"/>
    <hyperlink ref="E11" r:id="rId16" xr:uid="{00000000-0004-0000-0D00-00000F000000}"/>
    <hyperlink ref="B12" r:id="rId17" xr:uid="{00000000-0004-0000-0D00-000010000000}"/>
    <hyperlink ref="C12" r:id="rId18" xr:uid="{00000000-0004-0000-0D00-000011000000}"/>
    <hyperlink ref="B14" r:id="rId19" xr:uid="{00000000-0004-0000-0D00-000012000000}"/>
    <hyperlink ref="B15" r:id="rId20" xr:uid="{00000000-0004-0000-0D00-000013000000}"/>
    <hyperlink ref="B16" r:id="rId21" xr:uid="{00000000-0004-0000-0D00-000014000000}"/>
    <hyperlink ref="B17" r:id="rId22" xr:uid="{00000000-0004-0000-0D00-000015000000}"/>
    <hyperlink ref="B18" r:id="rId23" xr:uid="{00000000-0004-0000-0D00-000016000000}"/>
    <hyperlink ref="B19" r:id="rId24" xr:uid="{00000000-0004-0000-0D00-000017000000}"/>
    <hyperlink ref="B20" r:id="rId25" xr:uid="{00000000-0004-0000-0D00-000018000000}"/>
    <hyperlink ref="B21" r:id="rId26" xr:uid="{00000000-0004-0000-0D00-000019000000}"/>
    <hyperlink ref="B22" r:id="rId27" xr:uid="{00000000-0004-0000-0D00-00001A000000}"/>
    <hyperlink ref="B23" r:id="rId28" xr:uid="{00000000-0004-0000-0D00-00001B000000}"/>
    <hyperlink ref="B24" r:id="rId29" xr:uid="{00000000-0004-0000-0D00-00001C000000}"/>
    <hyperlink ref="B25" r:id="rId30" xr:uid="{00000000-0004-0000-0D00-00001D000000}"/>
    <hyperlink ref="B26" r:id="rId31" xr:uid="{00000000-0004-0000-0D00-00001E000000}"/>
    <hyperlink ref="B27" r:id="rId32" xr:uid="{00000000-0004-0000-0D00-00001F000000}"/>
    <hyperlink ref="B28" r:id="rId33" xr:uid="{00000000-0004-0000-0D00-000020000000}"/>
    <hyperlink ref="B29" r:id="rId34" xr:uid="{00000000-0004-0000-0D00-000021000000}"/>
    <hyperlink ref="B30" r:id="rId35" xr:uid="{00000000-0004-0000-0D00-000022000000}"/>
    <hyperlink ref="B31" r:id="rId36" xr:uid="{00000000-0004-0000-0D00-000023000000}"/>
    <hyperlink ref="B33" r:id="rId37" xr:uid="{00000000-0004-0000-0D00-000024000000}"/>
    <hyperlink ref="B34" r:id="rId38" xr:uid="{00000000-0004-0000-0D00-000025000000}"/>
    <hyperlink ref="B35" r:id="rId39" xr:uid="{00000000-0004-0000-0D00-000026000000}"/>
    <hyperlink ref="B37" r:id="rId40" xr:uid="{00000000-0004-0000-0D00-000027000000}"/>
    <hyperlink ref="B38" r:id="rId41" xr:uid="{00000000-0004-0000-0D00-000028000000}"/>
    <hyperlink ref="B39" r:id="rId42" xr:uid="{00000000-0004-0000-0D00-000029000000}"/>
    <hyperlink ref="B40" r:id="rId43" location="pdfviewer" xr:uid="{00000000-0004-0000-0D00-00002A000000}"/>
    <hyperlink ref="B41" r:id="rId44" xr:uid="{00000000-0004-0000-0D00-00002B000000}"/>
    <hyperlink ref="B42" r:id="rId45" xr:uid="{00000000-0004-0000-0D00-00002C000000}"/>
    <hyperlink ref="B43" r:id="rId46" xr:uid="{00000000-0004-0000-0D00-00002D000000}"/>
    <hyperlink ref="B44" r:id="rId47" xr:uid="{00000000-0004-0000-0D00-00002E000000}"/>
    <hyperlink ref="B45" r:id="rId48" xr:uid="{00000000-0004-0000-0D00-00002F000000}"/>
    <hyperlink ref="B46" r:id="rId49" xr:uid="{00000000-0004-0000-0D00-000030000000}"/>
  </hyperlink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G1000"/>
  <sheetViews>
    <sheetView workbookViewId="0">
      <pane ySplit="2" topLeftCell="A3" activePane="bottomLeft" state="frozen"/>
      <selection pane="bottomLeft" activeCell="A4" sqref="A4:B4"/>
    </sheetView>
  </sheetViews>
  <sheetFormatPr defaultColWidth="12.6328125" defaultRowHeight="15.75" customHeight="1" outlineLevelRow="1"/>
  <cols>
    <col min="1" max="1" width="8" customWidth="1"/>
    <col min="2" max="2" width="10.7265625" customWidth="1"/>
    <col min="3" max="3" width="39" customWidth="1"/>
    <col min="4" max="4" width="4.26953125" customWidth="1"/>
    <col min="5" max="5" width="7.453125" customWidth="1"/>
    <col min="6" max="6" width="15.36328125" customWidth="1"/>
    <col min="7" max="7" width="19" customWidth="1"/>
    <col min="8" max="8" width="54.453125" customWidth="1"/>
    <col min="9" max="9" width="30.26953125" customWidth="1"/>
  </cols>
  <sheetData>
    <row r="1" spans="1:13">
      <c r="A1" s="194" t="s">
        <v>556</v>
      </c>
      <c r="B1" s="90" t="s">
        <v>557</v>
      </c>
      <c r="C1" s="90" t="s">
        <v>74</v>
      </c>
      <c r="D1" s="218" t="s">
        <v>559</v>
      </c>
      <c r="E1" s="219" t="s">
        <v>5261</v>
      </c>
      <c r="F1" s="195" t="s">
        <v>560</v>
      </c>
      <c r="G1" s="195" t="s">
        <v>561</v>
      </c>
      <c r="H1" s="220" t="s">
        <v>6064</v>
      </c>
      <c r="I1" s="195" t="s">
        <v>3450</v>
      </c>
      <c r="J1" s="197"/>
      <c r="K1" s="197"/>
      <c r="L1" s="197"/>
      <c r="M1" s="197"/>
    </row>
    <row r="2" spans="1:13" ht="15.75" customHeight="1">
      <c r="A2" s="92"/>
      <c r="B2" s="92"/>
      <c r="C2" s="93"/>
      <c r="D2" s="94"/>
      <c r="E2" s="94"/>
      <c r="F2" s="94"/>
      <c r="G2" s="94"/>
      <c r="H2" s="199"/>
      <c r="I2" s="94"/>
    </row>
    <row r="3" spans="1:13" ht="15.75" customHeight="1">
      <c r="A3" s="311" t="s">
        <v>547</v>
      </c>
      <c r="B3" s="295"/>
      <c r="C3" s="80">
        <f>COUNTIF(F:F,"vigente")</f>
        <v>111</v>
      </c>
      <c r="D3" s="82" t="s">
        <v>5270</v>
      </c>
      <c r="E3" s="25">
        <f>COUNTIF(E11:E200,"t")</f>
        <v>66</v>
      </c>
      <c r="F3" s="82" t="s">
        <v>273</v>
      </c>
      <c r="G3" s="25">
        <f>COUNTIF(D:D,"m")</f>
        <v>2</v>
      </c>
      <c r="I3" s="87"/>
    </row>
    <row r="4" spans="1:13" ht="15.75" customHeight="1">
      <c r="A4" s="311" t="s">
        <v>548</v>
      </c>
      <c r="B4" s="295"/>
      <c r="C4" s="86">
        <v>0</v>
      </c>
      <c r="D4" s="82" t="s">
        <v>574</v>
      </c>
      <c r="E4" s="25">
        <f>COUNTIF(E11:E200,"P")</f>
        <v>73</v>
      </c>
      <c r="F4" s="82" t="s">
        <v>549</v>
      </c>
      <c r="G4" s="25">
        <f>COUNTIF(D:D,"f")</f>
        <v>18</v>
      </c>
      <c r="I4" s="87"/>
    </row>
    <row r="5" spans="1:13" ht="15.75" customHeight="1">
      <c r="A5" s="311" t="s">
        <v>4396</v>
      </c>
      <c r="B5" s="295"/>
      <c r="C5" s="86">
        <f>COUNTIF(F:F,"Extinção Natural")</f>
        <v>0</v>
      </c>
      <c r="D5" s="81"/>
      <c r="E5" s="81"/>
      <c r="F5" s="82" t="s">
        <v>551</v>
      </c>
      <c r="G5" s="25">
        <f>COUNTIF(D:D,"r")</f>
        <v>3</v>
      </c>
      <c r="I5" s="87"/>
    </row>
    <row r="6" spans="1:13" ht="15.75" customHeight="1">
      <c r="A6" s="311" t="s">
        <v>4397</v>
      </c>
      <c r="B6" s="295"/>
      <c r="C6" s="80">
        <v>0</v>
      </c>
      <c r="D6" s="81"/>
      <c r="E6" s="81"/>
      <c r="F6" s="82" t="s">
        <v>553</v>
      </c>
      <c r="G6" s="25">
        <f>COUNTIF(D:D,"C")</f>
        <v>109</v>
      </c>
      <c r="I6" s="87"/>
    </row>
    <row r="7" spans="1:13" ht="15.75" customHeight="1">
      <c r="A7" s="312" t="s">
        <v>4398</v>
      </c>
      <c r="B7" s="295"/>
      <c r="C7" s="80">
        <f>COUNTA(F11:F250)</f>
        <v>142</v>
      </c>
      <c r="D7" s="81"/>
      <c r="E7" s="81"/>
      <c r="F7" s="82" t="s">
        <v>5263</v>
      </c>
      <c r="G7" s="25">
        <f>COUNTIF(D:D,"P")</f>
        <v>8</v>
      </c>
      <c r="I7" s="87"/>
    </row>
    <row r="8" spans="1:13" ht="15.75" customHeight="1">
      <c r="A8" s="108"/>
      <c r="B8" s="108"/>
      <c r="C8" s="93"/>
      <c r="D8" s="94"/>
      <c r="E8" s="94"/>
      <c r="F8" s="94"/>
      <c r="G8" s="94"/>
      <c r="H8" s="221"/>
      <c r="I8" s="92"/>
    </row>
    <row r="9" spans="1:13" ht="15.75" customHeight="1">
      <c r="A9" s="108"/>
      <c r="B9" s="108"/>
      <c r="C9" s="93"/>
      <c r="D9" s="94"/>
      <c r="E9" s="94"/>
      <c r="F9" s="94"/>
      <c r="G9" s="94"/>
      <c r="H9" s="221"/>
      <c r="I9" s="92"/>
    </row>
    <row r="10" spans="1:13" ht="15.75" customHeight="1">
      <c r="A10" s="84"/>
      <c r="B10" s="84"/>
      <c r="C10" s="88"/>
      <c r="D10" s="81"/>
      <c r="E10" s="81"/>
      <c r="F10" s="81"/>
      <c r="G10" s="81"/>
      <c r="I10" s="87"/>
    </row>
    <row r="11" spans="1:13" ht="15.75" customHeight="1" outlineLevel="1">
      <c r="A11" s="25" t="s">
        <v>714</v>
      </c>
      <c r="B11" s="26">
        <v>44931</v>
      </c>
      <c r="C11" s="126" t="s">
        <v>5658</v>
      </c>
      <c r="D11" s="25" t="s">
        <v>574</v>
      </c>
      <c r="E11" s="25" t="s">
        <v>5270</v>
      </c>
      <c r="F11" s="25" t="s">
        <v>3338</v>
      </c>
      <c r="G11" s="25" t="s">
        <v>4749</v>
      </c>
      <c r="H11" s="9" t="s">
        <v>5659</v>
      </c>
      <c r="I11" s="25" t="s">
        <v>5258</v>
      </c>
    </row>
    <row r="12" spans="1:13" ht="15.75" customHeight="1">
      <c r="A12" s="102" t="s">
        <v>717</v>
      </c>
      <c r="B12" s="201">
        <v>44938</v>
      </c>
      <c r="C12" s="126" t="s">
        <v>5660</v>
      </c>
      <c r="D12" s="25" t="s">
        <v>566</v>
      </c>
      <c r="E12" s="25" t="s">
        <v>4983</v>
      </c>
      <c r="F12" s="25" t="s">
        <v>3338</v>
      </c>
      <c r="G12" s="115">
        <v>45291</v>
      </c>
      <c r="H12" s="9" t="s">
        <v>6065</v>
      </c>
      <c r="I12" s="25" t="s">
        <v>5258</v>
      </c>
    </row>
    <row r="13" spans="1:13" ht="15.75" customHeight="1">
      <c r="A13" s="102" t="s">
        <v>720</v>
      </c>
      <c r="B13" s="201">
        <v>44943</v>
      </c>
      <c r="C13" s="126" t="s">
        <v>5647</v>
      </c>
      <c r="D13" s="25" t="s">
        <v>566</v>
      </c>
      <c r="E13" s="25" t="s">
        <v>5270</v>
      </c>
      <c r="F13" s="25" t="s">
        <v>3338</v>
      </c>
      <c r="G13" s="26">
        <v>45137</v>
      </c>
      <c r="H13" s="9" t="s">
        <v>5662</v>
      </c>
      <c r="I13" s="25" t="s">
        <v>5663</v>
      </c>
    </row>
    <row r="14" spans="1:13" ht="15.75" customHeight="1">
      <c r="A14" s="102" t="s">
        <v>723</v>
      </c>
      <c r="B14" s="201">
        <v>44957</v>
      </c>
      <c r="C14" s="126" t="s">
        <v>3590</v>
      </c>
      <c r="D14" s="25" t="s">
        <v>566</v>
      </c>
      <c r="E14" s="25" t="s">
        <v>4983</v>
      </c>
      <c r="F14" s="25" t="s">
        <v>3338</v>
      </c>
      <c r="G14" s="115">
        <v>45291</v>
      </c>
      <c r="H14" s="9" t="s">
        <v>6066</v>
      </c>
      <c r="I14" s="25" t="s">
        <v>5665</v>
      </c>
    </row>
    <row r="15" spans="1:13" ht="15.75" customHeight="1">
      <c r="A15" s="102" t="s">
        <v>728</v>
      </c>
      <c r="B15" s="201">
        <v>44957</v>
      </c>
      <c r="C15" s="126" t="s">
        <v>6067</v>
      </c>
      <c r="D15" s="25" t="s">
        <v>566</v>
      </c>
      <c r="E15" s="25" t="s">
        <v>4983</v>
      </c>
      <c r="F15" s="25" t="s">
        <v>3338</v>
      </c>
      <c r="G15" s="115">
        <v>45291</v>
      </c>
      <c r="H15" s="9" t="s">
        <v>6068</v>
      </c>
      <c r="I15" s="25" t="s">
        <v>5668</v>
      </c>
    </row>
    <row r="16" spans="1:13" ht="15.75" customHeight="1">
      <c r="A16" s="102" t="s">
        <v>732</v>
      </c>
      <c r="B16" s="201">
        <v>44957</v>
      </c>
      <c r="C16" s="126" t="s">
        <v>5669</v>
      </c>
      <c r="D16" s="25" t="s">
        <v>574</v>
      </c>
      <c r="E16" s="25" t="s">
        <v>5270</v>
      </c>
      <c r="F16" s="25" t="s">
        <v>3338</v>
      </c>
      <c r="G16" s="25" t="s">
        <v>5208</v>
      </c>
      <c r="H16" s="9" t="s">
        <v>5670</v>
      </c>
      <c r="I16" s="25" t="s">
        <v>5007</v>
      </c>
    </row>
    <row r="17" spans="1:9" ht="15.75" customHeight="1">
      <c r="A17" s="102" t="s">
        <v>735</v>
      </c>
      <c r="B17" s="201">
        <v>44957</v>
      </c>
      <c r="C17" s="126" t="s">
        <v>5481</v>
      </c>
      <c r="D17" s="25" t="s">
        <v>566</v>
      </c>
      <c r="E17" s="25" t="s">
        <v>4983</v>
      </c>
      <c r="F17" s="25" t="s">
        <v>3338</v>
      </c>
      <c r="G17" s="115">
        <v>47118</v>
      </c>
      <c r="H17" s="9" t="s">
        <v>6069</v>
      </c>
      <c r="I17" s="25" t="s">
        <v>5672</v>
      </c>
    </row>
    <row r="18" spans="1:9" ht="15.75" customHeight="1">
      <c r="A18" s="102" t="s">
        <v>738</v>
      </c>
      <c r="B18" s="201">
        <v>44964</v>
      </c>
      <c r="C18" s="126" t="s">
        <v>5673</v>
      </c>
      <c r="D18" s="25" t="s">
        <v>566</v>
      </c>
      <c r="E18" s="25" t="s">
        <v>5270</v>
      </c>
      <c r="F18" s="25" t="s">
        <v>3338</v>
      </c>
      <c r="G18" s="25" t="s">
        <v>2314</v>
      </c>
      <c r="H18" s="9" t="s">
        <v>5674</v>
      </c>
      <c r="I18" s="25" t="s">
        <v>500</v>
      </c>
    </row>
    <row r="19" spans="1:9" ht="15.75" customHeight="1">
      <c r="A19" s="102" t="s">
        <v>741</v>
      </c>
      <c r="B19" s="201">
        <v>44964</v>
      </c>
      <c r="C19" s="126" t="s">
        <v>5585</v>
      </c>
      <c r="D19" s="25" t="s">
        <v>566</v>
      </c>
      <c r="E19" s="25" t="s">
        <v>4983</v>
      </c>
      <c r="F19" s="25" t="s">
        <v>3338</v>
      </c>
      <c r="G19" s="26">
        <v>45542</v>
      </c>
      <c r="H19" s="9" t="s">
        <v>5675</v>
      </c>
      <c r="I19" s="25" t="s">
        <v>5676</v>
      </c>
    </row>
    <row r="20" spans="1:9" ht="15.75" customHeight="1">
      <c r="A20" s="102" t="s">
        <v>745</v>
      </c>
      <c r="B20" s="201">
        <v>44964</v>
      </c>
      <c r="C20" s="126" t="s">
        <v>5677</v>
      </c>
      <c r="D20" s="25" t="s">
        <v>566</v>
      </c>
      <c r="E20" s="25" t="s">
        <v>4983</v>
      </c>
      <c r="F20" s="25" t="s">
        <v>5678</v>
      </c>
      <c r="G20" s="26">
        <v>45015</v>
      </c>
      <c r="H20" s="205" t="s">
        <v>6070</v>
      </c>
      <c r="I20" s="25" t="s">
        <v>5680</v>
      </c>
    </row>
    <row r="21" spans="1:9" ht="15.75" customHeight="1">
      <c r="A21" s="102" t="s">
        <v>748</v>
      </c>
      <c r="B21" s="201">
        <v>44971</v>
      </c>
      <c r="C21" s="126" t="s">
        <v>5681</v>
      </c>
      <c r="D21" s="25" t="s">
        <v>566</v>
      </c>
      <c r="E21" s="25" t="s">
        <v>4983</v>
      </c>
      <c r="F21" s="25" t="s">
        <v>6071</v>
      </c>
      <c r="G21" s="26">
        <v>45431</v>
      </c>
      <c r="H21" s="9" t="s">
        <v>5682</v>
      </c>
      <c r="I21" s="25" t="s">
        <v>5683</v>
      </c>
    </row>
    <row r="22" spans="1:9" ht="15.75" customHeight="1">
      <c r="A22" s="102" t="s">
        <v>753</v>
      </c>
      <c r="B22" s="201">
        <v>44971</v>
      </c>
      <c r="C22" s="126" t="s">
        <v>5629</v>
      </c>
      <c r="D22" s="25" t="s">
        <v>566</v>
      </c>
      <c r="E22" s="25" t="s">
        <v>4983</v>
      </c>
      <c r="F22" s="25" t="s">
        <v>3338</v>
      </c>
      <c r="G22" s="26">
        <v>45138</v>
      </c>
      <c r="H22" s="1" t="s">
        <v>5684</v>
      </c>
      <c r="I22" s="25" t="s">
        <v>5685</v>
      </c>
    </row>
    <row r="23" spans="1:9" ht="43.5">
      <c r="A23" s="102" t="s">
        <v>756</v>
      </c>
      <c r="B23" s="201">
        <v>44971</v>
      </c>
      <c r="C23" s="126" t="s">
        <v>5686</v>
      </c>
      <c r="D23" s="25" t="s">
        <v>566</v>
      </c>
      <c r="E23" s="25" t="s">
        <v>5270</v>
      </c>
      <c r="F23" s="25" t="s">
        <v>3338</v>
      </c>
      <c r="G23" s="25" t="s">
        <v>5687</v>
      </c>
      <c r="H23" s="9" t="s">
        <v>5688</v>
      </c>
      <c r="I23" s="25" t="s">
        <v>5689</v>
      </c>
    </row>
    <row r="24" spans="1:9" ht="75.5">
      <c r="A24" s="102" t="s">
        <v>760</v>
      </c>
      <c r="B24" s="201">
        <v>44971</v>
      </c>
      <c r="C24" s="126" t="s">
        <v>5566</v>
      </c>
      <c r="D24" s="25" t="s">
        <v>566</v>
      </c>
      <c r="E24" s="25" t="s">
        <v>5270</v>
      </c>
      <c r="F24" s="25" t="s">
        <v>3338</v>
      </c>
      <c r="G24" s="25" t="s">
        <v>5687</v>
      </c>
      <c r="H24" s="9" t="s">
        <v>6072</v>
      </c>
      <c r="I24" s="25" t="s">
        <v>5691</v>
      </c>
    </row>
    <row r="25" spans="1:9" ht="50.5">
      <c r="A25" s="102" t="s">
        <v>763</v>
      </c>
      <c r="B25" s="201">
        <v>44971</v>
      </c>
      <c r="C25" s="126" t="s">
        <v>3003</v>
      </c>
      <c r="D25" s="25" t="s">
        <v>566</v>
      </c>
      <c r="E25" s="25" t="s">
        <v>4983</v>
      </c>
      <c r="F25" s="25" t="s">
        <v>3338</v>
      </c>
      <c r="G25" s="25" t="s">
        <v>5687</v>
      </c>
      <c r="H25" s="9" t="s">
        <v>6073</v>
      </c>
      <c r="I25" s="25" t="s">
        <v>5693</v>
      </c>
    </row>
    <row r="26" spans="1:9" ht="100.5">
      <c r="A26" s="102" t="s">
        <v>768</v>
      </c>
      <c r="B26" s="201">
        <v>44972</v>
      </c>
      <c r="C26" s="126" t="s">
        <v>4625</v>
      </c>
      <c r="D26" s="25" t="s">
        <v>566</v>
      </c>
      <c r="E26" s="25" t="s">
        <v>4983</v>
      </c>
      <c r="F26" s="25" t="s">
        <v>6074</v>
      </c>
      <c r="G26" s="26">
        <v>45094</v>
      </c>
      <c r="H26" s="9" t="s">
        <v>6075</v>
      </c>
      <c r="I26" s="25" t="s">
        <v>5695</v>
      </c>
    </row>
    <row r="27" spans="1:9" ht="200.5">
      <c r="A27" s="102" t="s">
        <v>772</v>
      </c>
      <c r="B27" s="201">
        <v>44972</v>
      </c>
      <c r="C27" s="235" t="s">
        <v>77</v>
      </c>
      <c r="D27" s="25" t="s">
        <v>566</v>
      </c>
      <c r="E27" s="25" t="s">
        <v>4983</v>
      </c>
      <c r="F27" s="25" t="s">
        <v>6076</v>
      </c>
      <c r="G27" s="25" t="s">
        <v>2314</v>
      </c>
      <c r="H27" s="9" t="s">
        <v>6077</v>
      </c>
      <c r="I27" s="25" t="s">
        <v>5697</v>
      </c>
    </row>
    <row r="28" spans="1:9" ht="58">
      <c r="A28" s="102" t="s">
        <v>776</v>
      </c>
      <c r="B28" s="201">
        <v>44973</v>
      </c>
      <c r="C28" s="126" t="s">
        <v>5250</v>
      </c>
      <c r="D28" s="25" t="s">
        <v>566</v>
      </c>
      <c r="E28" s="25" t="s">
        <v>4983</v>
      </c>
      <c r="F28" s="25" t="s">
        <v>3338</v>
      </c>
      <c r="G28" s="25" t="s">
        <v>2314</v>
      </c>
      <c r="H28" s="9" t="s">
        <v>5698</v>
      </c>
      <c r="I28" s="25" t="s">
        <v>5699</v>
      </c>
    </row>
    <row r="29" spans="1:9" ht="58">
      <c r="A29" s="102" t="s">
        <v>780</v>
      </c>
      <c r="B29" s="201">
        <v>44980</v>
      </c>
      <c r="C29" s="126" t="s">
        <v>5700</v>
      </c>
      <c r="D29" s="25" t="s">
        <v>574</v>
      </c>
      <c r="E29" s="25" t="s">
        <v>5270</v>
      </c>
      <c r="F29" s="25" t="s">
        <v>3338</v>
      </c>
      <c r="G29" s="25" t="s">
        <v>5208</v>
      </c>
      <c r="H29" s="9" t="s">
        <v>5701</v>
      </c>
      <c r="I29" s="25" t="s">
        <v>3725</v>
      </c>
    </row>
    <row r="30" spans="1:9" ht="113">
      <c r="A30" s="102" t="s">
        <v>783</v>
      </c>
      <c r="B30" s="201">
        <v>44980</v>
      </c>
      <c r="C30" s="126" t="s">
        <v>5135</v>
      </c>
      <c r="D30" s="25" t="s">
        <v>566</v>
      </c>
      <c r="E30" s="25" t="s">
        <v>4983</v>
      </c>
      <c r="F30" s="25" t="s">
        <v>5702</v>
      </c>
      <c r="G30" s="26">
        <v>45712</v>
      </c>
      <c r="H30" s="9" t="s">
        <v>6078</v>
      </c>
      <c r="I30" s="25" t="s">
        <v>5704</v>
      </c>
    </row>
    <row r="31" spans="1:9" ht="58">
      <c r="A31" s="102" t="s">
        <v>786</v>
      </c>
      <c r="B31" s="201">
        <v>44980</v>
      </c>
      <c r="C31" s="126" t="s">
        <v>5705</v>
      </c>
      <c r="D31" s="25" t="s">
        <v>574</v>
      </c>
      <c r="E31" s="25" t="s">
        <v>5270</v>
      </c>
      <c r="F31" s="25" t="s">
        <v>3338</v>
      </c>
      <c r="G31" s="25" t="s">
        <v>5208</v>
      </c>
      <c r="H31" s="9" t="s">
        <v>5706</v>
      </c>
      <c r="I31" s="25" t="s">
        <v>524</v>
      </c>
    </row>
    <row r="32" spans="1:9" ht="58">
      <c r="A32" s="102" t="s">
        <v>790</v>
      </c>
      <c r="B32" s="201">
        <v>44980</v>
      </c>
      <c r="C32" s="126" t="s">
        <v>4458</v>
      </c>
      <c r="D32" s="25" t="s">
        <v>566</v>
      </c>
      <c r="E32" s="25" t="s">
        <v>4983</v>
      </c>
      <c r="F32" s="25" t="s">
        <v>5707</v>
      </c>
      <c r="G32" s="25" t="s">
        <v>2314</v>
      </c>
      <c r="H32" s="9" t="s">
        <v>5708</v>
      </c>
      <c r="I32" s="25" t="s">
        <v>5709</v>
      </c>
    </row>
    <row r="33" spans="1:9" ht="113">
      <c r="A33" s="102" t="s">
        <v>793</v>
      </c>
      <c r="B33" s="201">
        <v>44980</v>
      </c>
      <c r="C33" s="126" t="s">
        <v>5710</v>
      </c>
      <c r="D33" s="25" t="s">
        <v>566</v>
      </c>
      <c r="E33" s="25" t="s">
        <v>4983</v>
      </c>
      <c r="F33" s="25" t="s">
        <v>6079</v>
      </c>
      <c r="G33" s="26">
        <v>45712</v>
      </c>
      <c r="H33" s="9" t="s">
        <v>6080</v>
      </c>
      <c r="I33" s="25" t="s">
        <v>5712</v>
      </c>
    </row>
    <row r="34" spans="1:9" ht="88">
      <c r="A34" s="102" t="s">
        <v>798</v>
      </c>
      <c r="B34" s="201">
        <v>44984</v>
      </c>
      <c r="C34" s="126" t="s">
        <v>5489</v>
      </c>
      <c r="D34" s="25" t="s">
        <v>566</v>
      </c>
      <c r="E34" s="25" t="s">
        <v>4983</v>
      </c>
      <c r="F34" s="25" t="s">
        <v>5713</v>
      </c>
      <c r="G34" s="25" t="s">
        <v>3927</v>
      </c>
      <c r="H34" s="9" t="s">
        <v>6081</v>
      </c>
      <c r="I34" s="25" t="s">
        <v>5715</v>
      </c>
    </row>
    <row r="35" spans="1:9" ht="50.5">
      <c r="A35" s="102" t="s">
        <v>802</v>
      </c>
      <c r="B35" s="201">
        <v>44984</v>
      </c>
      <c r="C35" s="126" t="s">
        <v>5219</v>
      </c>
      <c r="D35" s="25" t="s">
        <v>566</v>
      </c>
      <c r="E35" s="25" t="s">
        <v>4983</v>
      </c>
      <c r="F35" s="25" t="s">
        <v>3338</v>
      </c>
      <c r="G35" s="26">
        <v>45144</v>
      </c>
      <c r="H35" s="9" t="s">
        <v>6082</v>
      </c>
      <c r="I35" s="25" t="s">
        <v>5717</v>
      </c>
    </row>
    <row r="36" spans="1:9" ht="100.5">
      <c r="A36" s="102" t="s">
        <v>806</v>
      </c>
      <c r="B36" s="201">
        <v>44984</v>
      </c>
      <c r="C36" s="126" t="s">
        <v>5489</v>
      </c>
      <c r="D36" s="25" t="s">
        <v>607</v>
      </c>
      <c r="E36" s="25" t="s">
        <v>4983</v>
      </c>
      <c r="F36" s="25" t="s">
        <v>3338</v>
      </c>
      <c r="G36" s="25" t="s">
        <v>3927</v>
      </c>
      <c r="H36" s="9" t="s">
        <v>6083</v>
      </c>
      <c r="I36" s="25" t="s">
        <v>5719</v>
      </c>
    </row>
    <row r="37" spans="1:9" ht="87">
      <c r="A37" s="102" t="s">
        <v>810</v>
      </c>
      <c r="B37" s="201">
        <v>44991</v>
      </c>
      <c r="C37" s="126" t="s">
        <v>5720</v>
      </c>
      <c r="D37" s="25" t="s">
        <v>566</v>
      </c>
      <c r="E37" s="25" t="s">
        <v>5270</v>
      </c>
      <c r="F37" s="25" t="s">
        <v>3338</v>
      </c>
      <c r="G37" s="25" t="s">
        <v>5721</v>
      </c>
      <c r="H37" s="9" t="s">
        <v>5722</v>
      </c>
      <c r="I37" s="25" t="s">
        <v>524</v>
      </c>
    </row>
    <row r="38" spans="1:9" ht="87">
      <c r="A38" s="102" t="s">
        <v>813</v>
      </c>
      <c r="B38" s="201">
        <v>44991</v>
      </c>
      <c r="C38" s="126" t="s">
        <v>5723</v>
      </c>
      <c r="D38" s="25" t="s">
        <v>566</v>
      </c>
      <c r="E38" s="25" t="s">
        <v>5270</v>
      </c>
      <c r="F38" s="25" t="s">
        <v>3338</v>
      </c>
      <c r="G38" s="25" t="s">
        <v>5721</v>
      </c>
      <c r="H38" s="9" t="s">
        <v>5724</v>
      </c>
      <c r="I38" s="25" t="s">
        <v>524</v>
      </c>
    </row>
    <row r="39" spans="1:9" ht="87">
      <c r="A39" s="102" t="s">
        <v>816</v>
      </c>
      <c r="B39" s="201">
        <v>44991</v>
      </c>
      <c r="C39" s="126" t="s">
        <v>5725</v>
      </c>
      <c r="D39" s="25" t="s">
        <v>566</v>
      </c>
      <c r="E39" s="25" t="s">
        <v>5270</v>
      </c>
      <c r="F39" s="25" t="s">
        <v>3338</v>
      </c>
      <c r="G39" s="25" t="s">
        <v>5721</v>
      </c>
      <c r="H39" s="9" t="s">
        <v>5726</v>
      </c>
      <c r="I39" s="25" t="s">
        <v>524</v>
      </c>
    </row>
    <row r="40" spans="1:9" ht="87">
      <c r="A40" s="102" t="s">
        <v>819</v>
      </c>
      <c r="B40" s="201">
        <v>44991</v>
      </c>
      <c r="C40" s="126" t="s">
        <v>5727</v>
      </c>
      <c r="D40" s="25" t="s">
        <v>566</v>
      </c>
      <c r="E40" s="25" t="s">
        <v>5270</v>
      </c>
      <c r="F40" s="25" t="s">
        <v>3338</v>
      </c>
      <c r="G40" s="25" t="s">
        <v>5721</v>
      </c>
      <c r="H40" s="9" t="s">
        <v>5728</v>
      </c>
      <c r="I40" s="25" t="s">
        <v>524</v>
      </c>
    </row>
    <row r="41" spans="1:9" ht="58">
      <c r="A41" s="102" t="s">
        <v>822</v>
      </c>
      <c r="B41" s="201">
        <v>44991</v>
      </c>
      <c r="C41" s="126" t="s">
        <v>4458</v>
      </c>
      <c r="D41" s="25" t="s">
        <v>566</v>
      </c>
      <c r="E41" s="25" t="s">
        <v>4983</v>
      </c>
      <c r="F41" s="25" t="s">
        <v>6084</v>
      </c>
      <c r="G41" s="25" t="s">
        <v>2314</v>
      </c>
      <c r="H41" s="9" t="s">
        <v>6085</v>
      </c>
      <c r="I41" s="25" t="s">
        <v>5730</v>
      </c>
    </row>
    <row r="42" spans="1:9" ht="58">
      <c r="A42" s="102" t="s">
        <v>825</v>
      </c>
      <c r="B42" s="201">
        <v>44993</v>
      </c>
      <c r="C42" s="126" t="s">
        <v>5731</v>
      </c>
      <c r="D42" s="25" t="s">
        <v>4983</v>
      </c>
      <c r="E42" s="25" t="s">
        <v>5270</v>
      </c>
      <c r="F42" s="25" t="s">
        <v>3338</v>
      </c>
      <c r="G42" s="26">
        <v>45111</v>
      </c>
      <c r="H42" s="9" t="s">
        <v>5732</v>
      </c>
      <c r="I42" s="25" t="s">
        <v>387</v>
      </c>
    </row>
    <row r="43" spans="1:9" ht="62.5">
      <c r="A43" s="102" t="s">
        <v>828</v>
      </c>
      <c r="B43" s="201">
        <v>44993</v>
      </c>
      <c r="C43" s="126" t="s">
        <v>5559</v>
      </c>
      <c r="D43" s="25" t="s">
        <v>607</v>
      </c>
      <c r="E43" s="25" t="s">
        <v>4983</v>
      </c>
      <c r="F43" s="25" t="s">
        <v>5733</v>
      </c>
      <c r="G43" s="115">
        <v>45270</v>
      </c>
      <c r="H43" s="9" t="s">
        <v>5734</v>
      </c>
      <c r="I43" s="25" t="s">
        <v>5735</v>
      </c>
    </row>
    <row r="44" spans="1:9" ht="58">
      <c r="A44" s="102" t="s">
        <v>925</v>
      </c>
      <c r="B44" s="201">
        <v>44993</v>
      </c>
      <c r="C44" s="126" t="s">
        <v>5736</v>
      </c>
      <c r="D44" s="25" t="s">
        <v>4983</v>
      </c>
      <c r="E44" s="25" t="s">
        <v>5270</v>
      </c>
      <c r="F44" s="25" t="s">
        <v>3338</v>
      </c>
      <c r="G44" s="115">
        <v>44926</v>
      </c>
      <c r="H44" s="99" t="s">
        <v>5737</v>
      </c>
      <c r="I44" s="25" t="s">
        <v>387</v>
      </c>
    </row>
    <row r="45" spans="1:9" ht="58">
      <c r="A45" s="102" t="s">
        <v>929</v>
      </c>
      <c r="B45" s="201">
        <v>44996</v>
      </c>
      <c r="C45" s="24" t="s">
        <v>6086</v>
      </c>
      <c r="D45" s="25" t="s">
        <v>574</v>
      </c>
      <c r="E45" s="25" t="s">
        <v>5270</v>
      </c>
      <c r="F45" s="25" t="s">
        <v>3338</v>
      </c>
      <c r="G45" s="25" t="s">
        <v>4749</v>
      </c>
      <c r="H45" s="9" t="s">
        <v>5739</v>
      </c>
      <c r="I45" s="25" t="s">
        <v>387</v>
      </c>
    </row>
    <row r="46" spans="1:9" ht="58">
      <c r="A46" s="102" t="s">
        <v>933</v>
      </c>
      <c r="B46" s="201">
        <v>45000</v>
      </c>
      <c r="C46" s="126" t="s">
        <v>5740</v>
      </c>
      <c r="D46" s="25"/>
      <c r="E46" s="25"/>
      <c r="F46" s="25" t="s">
        <v>3338</v>
      </c>
      <c r="G46" s="25" t="s">
        <v>4749</v>
      </c>
      <c r="H46" s="9" t="s">
        <v>5741</v>
      </c>
      <c r="I46" s="25" t="s">
        <v>387</v>
      </c>
    </row>
    <row r="47" spans="1:9" ht="58">
      <c r="A47" s="102" t="s">
        <v>937</v>
      </c>
      <c r="B47" s="201">
        <v>45000</v>
      </c>
      <c r="C47" s="126" t="s">
        <v>5742</v>
      </c>
      <c r="D47" s="25" t="s">
        <v>566</v>
      </c>
      <c r="E47" s="25" t="s">
        <v>5270</v>
      </c>
      <c r="F47" s="25" t="s">
        <v>5238</v>
      </c>
      <c r="G47" s="25" t="s">
        <v>384</v>
      </c>
      <c r="H47" s="7" t="s">
        <v>1291</v>
      </c>
      <c r="I47" s="25" t="s">
        <v>424</v>
      </c>
    </row>
    <row r="48" spans="1:9" ht="63">
      <c r="A48" s="102" t="s">
        <v>941</v>
      </c>
      <c r="B48" s="201">
        <v>45001</v>
      </c>
      <c r="C48" s="126" t="s">
        <v>5743</v>
      </c>
      <c r="D48" s="25" t="s">
        <v>566</v>
      </c>
      <c r="E48" s="25" t="s">
        <v>4983</v>
      </c>
      <c r="F48" s="25" t="s">
        <v>3338</v>
      </c>
      <c r="G48" s="26">
        <v>45138</v>
      </c>
      <c r="H48" s="9" t="s">
        <v>6087</v>
      </c>
      <c r="I48" s="25" t="s">
        <v>5745</v>
      </c>
    </row>
    <row r="49" spans="1:9" ht="43.5">
      <c r="A49" s="102" t="s">
        <v>945</v>
      </c>
      <c r="B49" s="201">
        <v>45003</v>
      </c>
      <c r="C49" s="126" t="s">
        <v>5746</v>
      </c>
      <c r="D49" s="25" t="s">
        <v>4983</v>
      </c>
      <c r="E49" s="25" t="s">
        <v>5270</v>
      </c>
      <c r="F49" s="25" t="s">
        <v>3338</v>
      </c>
      <c r="G49" s="26">
        <v>45138</v>
      </c>
      <c r="H49" s="9" t="s">
        <v>5747</v>
      </c>
      <c r="I49" s="25" t="s">
        <v>460</v>
      </c>
    </row>
    <row r="50" spans="1:9" ht="43.5">
      <c r="A50" s="102" t="s">
        <v>948</v>
      </c>
      <c r="B50" s="201">
        <v>45003</v>
      </c>
      <c r="C50" s="126" t="s">
        <v>5748</v>
      </c>
      <c r="D50" s="25" t="s">
        <v>566</v>
      </c>
      <c r="E50" s="25" t="s">
        <v>5270</v>
      </c>
      <c r="F50" s="25" t="s">
        <v>3338</v>
      </c>
      <c r="G50" s="26">
        <v>45138</v>
      </c>
      <c r="H50" s="9" t="s">
        <v>5749</v>
      </c>
      <c r="I50" s="25" t="s">
        <v>460</v>
      </c>
    </row>
    <row r="51" spans="1:9" ht="43.5">
      <c r="A51" s="102" t="s">
        <v>952</v>
      </c>
      <c r="B51" s="201">
        <v>45003</v>
      </c>
      <c r="C51" s="126" t="s">
        <v>5087</v>
      </c>
      <c r="D51" s="25" t="s">
        <v>566</v>
      </c>
      <c r="E51" s="25" t="s">
        <v>4983</v>
      </c>
      <c r="F51" s="25" t="s">
        <v>6088</v>
      </c>
      <c r="G51" s="25" t="s">
        <v>2314</v>
      </c>
      <c r="H51" s="9" t="s">
        <v>6089</v>
      </c>
      <c r="I51" s="25" t="s">
        <v>5751</v>
      </c>
    </row>
    <row r="52" spans="1:9" ht="29">
      <c r="A52" s="102" t="s">
        <v>956</v>
      </c>
      <c r="B52" s="201">
        <v>45005</v>
      </c>
      <c r="C52" s="126" t="s">
        <v>5752</v>
      </c>
      <c r="D52" s="25" t="s">
        <v>566</v>
      </c>
      <c r="E52" s="25" t="s">
        <v>5270</v>
      </c>
      <c r="F52" s="25" t="s">
        <v>3338</v>
      </c>
      <c r="G52" s="25" t="s">
        <v>5753</v>
      </c>
      <c r="H52" s="207" t="s">
        <v>6090</v>
      </c>
      <c r="I52" s="25" t="s">
        <v>59</v>
      </c>
    </row>
    <row r="53" spans="1:9" ht="58">
      <c r="A53" s="102" t="s">
        <v>959</v>
      </c>
      <c r="B53" s="201">
        <v>45005</v>
      </c>
      <c r="C53" s="126" t="s">
        <v>5755</v>
      </c>
      <c r="D53" s="25" t="s">
        <v>574</v>
      </c>
      <c r="E53" s="25" t="s">
        <v>4983</v>
      </c>
      <c r="F53" s="25" t="s">
        <v>3338</v>
      </c>
      <c r="G53" s="25" t="s">
        <v>4749</v>
      </c>
      <c r="H53" s="9" t="s">
        <v>5756</v>
      </c>
      <c r="I53" s="25" t="s">
        <v>500</v>
      </c>
    </row>
    <row r="54" spans="1:9" ht="58">
      <c r="A54" s="102" t="s">
        <v>963</v>
      </c>
      <c r="B54" s="201">
        <v>45005</v>
      </c>
      <c r="C54" s="126" t="s">
        <v>5757</v>
      </c>
      <c r="D54" s="25" t="s">
        <v>574</v>
      </c>
      <c r="E54" s="25" t="s">
        <v>4983</v>
      </c>
      <c r="F54" s="25" t="s">
        <v>5758</v>
      </c>
      <c r="G54" s="25" t="s">
        <v>4749</v>
      </c>
      <c r="H54" s="207" t="s">
        <v>5759</v>
      </c>
      <c r="I54" s="25" t="s">
        <v>398</v>
      </c>
    </row>
    <row r="55" spans="1:9" ht="58">
      <c r="A55" s="102" t="s">
        <v>966</v>
      </c>
      <c r="B55" s="201">
        <v>45007</v>
      </c>
      <c r="C55" s="126" t="s">
        <v>5760</v>
      </c>
      <c r="D55" s="25" t="s">
        <v>4983</v>
      </c>
      <c r="E55" s="25" t="s">
        <v>5270</v>
      </c>
      <c r="F55" s="25" t="s">
        <v>5761</v>
      </c>
      <c r="G55" s="26">
        <v>45291</v>
      </c>
      <c r="H55" s="9" t="s">
        <v>5762</v>
      </c>
      <c r="I55" s="25" t="s">
        <v>387</v>
      </c>
    </row>
    <row r="56" spans="1:9" ht="29">
      <c r="A56" s="102" t="s">
        <v>971</v>
      </c>
      <c r="B56" s="201">
        <v>45007</v>
      </c>
      <c r="C56" s="126" t="s">
        <v>5763</v>
      </c>
      <c r="D56" s="25" t="s">
        <v>1037</v>
      </c>
      <c r="E56" s="25" t="s">
        <v>4983</v>
      </c>
      <c r="F56" s="25" t="s">
        <v>551</v>
      </c>
      <c r="G56" s="25" t="s">
        <v>433</v>
      </c>
      <c r="H56" s="7" t="s">
        <v>1291</v>
      </c>
      <c r="I56" s="25" t="s">
        <v>5764</v>
      </c>
    </row>
    <row r="57" spans="1:9" ht="29">
      <c r="A57" s="102" t="s">
        <v>975</v>
      </c>
      <c r="B57" s="201">
        <v>45013</v>
      </c>
      <c r="C57" s="126" t="s">
        <v>5765</v>
      </c>
      <c r="D57" s="25" t="s">
        <v>1037</v>
      </c>
      <c r="E57" s="25" t="s">
        <v>4983</v>
      </c>
      <c r="F57" s="25" t="s">
        <v>5766</v>
      </c>
      <c r="G57" s="25" t="s">
        <v>433</v>
      </c>
      <c r="H57" s="7" t="s">
        <v>1291</v>
      </c>
      <c r="I57" s="25" t="s">
        <v>5767</v>
      </c>
    </row>
    <row r="58" spans="1:9" ht="87">
      <c r="A58" s="102" t="s">
        <v>979</v>
      </c>
      <c r="B58" s="201">
        <v>45013</v>
      </c>
      <c r="C58" s="126" t="s">
        <v>5768</v>
      </c>
      <c r="D58" s="25" t="s">
        <v>566</v>
      </c>
      <c r="E58" s="25" t="s">
        <v>4983</v>
      </c>
      <c r="F58" s="25" t="s">
        <v>6091</v>
      </c>
      <c r="G58" s="25" t="s">
        <v>2314</v>
      </c>
      <c r="H58" s="9" t="s">
        <v>5769</v>
      </c>
      <c r="I58" s="25" t="s">
        <v>5770</v>
      </c>
    </row>
    <row r="59" spans="1:9" ht="43.5">
      <c r="A59" s="102" t="s">
        <v>981</v>
      </c>
      <c r="B59" s="201">
        <v>45013</v>
      </c>
      <c r="C59" s="126" t="s">
        <v>5771</v>
      </c>
      <c r="D59" s="25" t="s">
        <v>566</v>
      </c>
      <c r="E59" s="25" t="s">
        <v>4983</v>
      </c>
      <c r="F59" s="25" t="s">
        <v>5772</v>
      </c>
      <c r="G59" s="26">
        <v>45107</v>
      </c>
      <c r="H59" s="9" t="s">
        <v>6092</v>
      </c>
      <c r="I59" s="25" t="s">
        <v>5774</v>
      </c>
    </row>
    <row r="60" spans="1:9" ht="72.5">
      <c r="A60" s="102" t="s">
        <v>984</v>
      </c>
      <c r="B60" s="201">
        <v>45013</v>
      </c>
      <c r="C60" s="126" t="s">
        <v>5775</v>
      </c>
      <c r="D60" s="25" t="s">
        <v>566</v>
      </c>
      <c r="E60" s="25" t="s">
        <v>5270</v>
      </c>
      <c r="F60" s="25" t="s">
        <v>3338</v>
      </c>
      <c r="G60" s="26">
        <v>45138</v>
      </c>
      <c r="H60" s="9" t="s">
        <v>5776</v>
      </c>
      <c r="I60" s="25" t="s">
        <v>384</v>
      </c>
    </row>
    <row r="61" spans="1:9" ht="72.5">
      <c r="A61" s="102" t="s">
        <v>986</v>
      </c>
      <c r="B61" s="201">
        <v>45013</v>
      </c>
      <c r="C61" s="126" t="s">
        <v>5777</v>
      </c>
      <c r="D61" s="25" t="s">
        <v>566</v>
      </c>
      <c r="E61" s="25" t="s">
        <v>5270</v>
      </c>
      <c r="F61" s="25" t="s">
        <v>3338</v>
      </c>
      <c r="G61" s="26">
        <v>45138</v>
      </c>
      <c r="H61" s="9" t="s">
        <v>5778</v>
      </c>
      <c r="I61" s="25" t="s">
        <v>384</v>
      </c>
    </row>
    <row r="62" spans="1:9" ht="72.5">
      <c r="A62" s="102" t="s">
        <v>990</v>
      </c>
      <c r="B62" s="201">
        <v>45013</v>
      </c>
      <c r="C62" s="126" t="s">
        <v>5779</v>
      </c>
      <c r="D62" s="25" t="s">
        <v>566</v>
      </c>
      <c r="E62" s="25" t="s">
        <v>5270</v>
      </c>
      <c r="F62" s="25" t="s">
        <v>3338</v>
      </c>
      <c r="G62" s="26">
        <v>45138</v>
      </c>
      <c r="H62" s="9" t="s">
        <v>5780</v>
      </c>
      <c r="I62" s="25" t="s">
        <v>384</v>
      </c>
    </row>
    <row r="63" spans="1:9" ht="72.5">
      <c r="A63" s="102" t="s">
        <v>992</v>
      </c>
      <c r="B63" s="201">
        <v>45013</v>
      </c>
      <c r="C63" s="126" t="s">
        <v>5781</v>
      </c>
      <c r="D63" s="25" t="s">
        <v>566</v>
      </c>
      <c r="E63" s="25" t="s">
        <v>5270</v>
      </c>
      <c r="F63" s="25" t="s">
        <v>3338</v>
      </c>
      <c r="G63" s="26">
        <v>45138</v>
      </c>
      <c r="H63" s="9" t="s">
        <v>5782</v>
      </c>
      <c r="I63" s="25" t="s">
        <v>384</v>
      </c>
    </row>
    <row r="64" spans="1:9" ht="62.5">
      <c r="A64" s="102" t="s">
        <v>996</v>
      </c>
      <c r="B64" s="201">
        <v>45014</v>
      </c>
      <c r="C64" s="126" t="s">
        <v>5559</v>
      </c>
      <c r="D64" s="25" t="s">
        <v>566</v>
      </c>
      <c r="E64" s="25" t="s">
        <v>4983</v>
      </c>
      <c r="F64" s="25" t="s">
        <v>3338</v>
      </c>
      <c r="G64" s="115">
        <v>45240</v>
      </c>
      <c r="H64" s="9" t="s">
        <v>5783</v>
      </c>
      <c r="I64" s="25" t="s">
        <v>5784</v>
      </c>
    </row>
    <row r="65" spans="1:9" ht="43.5">
      <c r="A65" s="102" t="s">
        <v>999</v>
      </c>
      <c r="B65" s="201">
        <v>45014</v>
      </c>
      <c r="C65" s="126" t="s">
        <v>5771</v>
      </c>
      <c r="D65" s="25" t="s">
        <v>566</v>
      </c>
      <c r="E65" s="25" t="s">
        <v>4983</v>
      </c>
      <c r="F65" s="25" t="s">
        <v>3338</v>
      </c>
      <c r="G65" s="26">
        <v>45107</v>
      </c>
      <c r="H65" s="9" t="s">
        <v>6093</v>
      </c>
      <c r="I65" s="25" t="s">
        <v>5786</v>
      </c>
    </row>
    <row r="66" spans="1:9" ht="72.5">
      <c r="A66" s="102" t="s">
        <v>1003</v>
      </c>
      <c r="B66" s="201">
        <v>45014</v>
      </c>
      <c r="C66" s="126" t="s">
        <v>5787</v>
      </c>
      <c r="D66" s="25" t="s">
        <v>566</v>
      </c>
      <c r="E66" s="25" t="s">
        <v>5270</v>
      </c>
      <c r="F66" s="25" t="s">
        <v>3338</v>
      </c>
      <c r="G66" s="26">
        <v>45138</v>
      </c>
      <c r="H66" s="9" t="s">
        <v>5788</v>
      </c>
      <c r="I66" s="25" t="s">
        <v>387</v>
      </c>
    </row>
    <row r="67" spans="1:9" ht="58">
      <c r="A67" s="102" t="s">
        <v>1007</v>
      </c>
      <c r="B67" s="201">
        <v>45014</v>
      </c>
      <c r="C67" s="126" t="s">
        <v>5789</v>
      </c>
      <c r="D67" s="25" t="s">
        <v>566</v>
      </c>
      <c r="E67" s="25" t="s">
        <v>4983</v>
      </c>
      <c r="F67" s="25" t="s">
        <v>3338</v>
      </c>
      <c r="G67" s="26">
        <v>45746</v>
      </c>
      <c r="H67" s="9" t="s">
        <v>5790</v>
      </c>
      <c r="I67" s="25" t="s">
        <v>5791</v>
      </c>
    </row>
    <row r="68" spans="1:9" ht="101.5">
      <c r="A68" s="102" t="s">
        <v>1010</v>
      </c>
      <c r="B68" s="201">
        <v>45015</v>
      </c>
      <c r="C68" s="126" t="s">
        <v>5792</v>
      </c>
      <c r="D68" s="25" t="s">
        <v>566</v>
      </c>
      <c r="E68" s="25" t="s">
        <v>5270</v>
      </c>
      <c r="F68" s="25" t="s">
        <v>3338</v>
      </c>
      <c r="G68" s="115">
        <v>45138</v>
      </c>
      <c r="H68" s="9" t="s">
        <v>5793</v>
      </c>
      <c r="I68" s="25" t="s">
        <v>510</v>
      </c>
    </row>
    <row r="69" spans="1:9" ht="87">
      <c r="A69" s="102" t="s">
        <v>1014</v>
      </c>
      <c r="B69" s="201">
        <v>45019</v>
      </c>
      <c r="C69" s="126" t="s">
        <v>5794</v>
      </c>
      <c r="D69" s="25" t="s">
        <v>4983</v>
      </c>
      <c r="E69" s="25" t="s">
        <v>4983</v>
      </c>
      <c r="F69" s="25" t="s">
        <v>3338</v>
      </c>
      <c r="G69" s="115">
        <v>45138</v>
      </c>
      <c r="H69" s="9" t="s">
        <v>5795</v>
      </c>
      <c r="I69" s="25" t="s">
        <v>5796</v>
      </c>
    </row>
    <row r="70" spans="1:9" ht="58">
      <c r="A70" s="102" t="s">
        <v>1018</v>
      </c>
      <c r="B70" s="201">
        <v>45019</v>
      </c>
      <c r="C70" s="126" t="s">
        <v>5797</v>
      </c>
      <c r="D70" s="25" t="s">
        <v>4983</v>
      </c>
      <c r="E70" s="25" t="s">
        <v>5270</v>
      </c>
      <c r="F70" s="25" t="s">
        <v>6094</v>
      </c>
      <c r="G70" s="26">
        <v>45291</v>
      </c>
      <c r="H70" s="9" t="s">
        <v>5798</v>
      </c>
      <c r="I70" s="25" t="s">
        <v>387</v>
      </c>
    </row>
    <row r="71" spans="1:9" ht="72.5">
      <c r="A71" s="102" t="s">
        <v>1022</v>
      </c>
      <c r="B71" s="201">
        <v>45019</v>
      </c>
      <c r="C71" s="126" t="s">
        <v>5799</v>
      </c>
      <c r="D71" s="25" t="s">
        <v>4983</v>
      </c>
      <c r="E71" s="25" t="s">
        <v>5270</v>
      </c>
      <c r="F71" s="25" t="s">
        <v>3338</v>
      </c>
      <c r="G71" s="115">
        <v>45138</v>
      </c>
      <c r="H71" s="9" t="s">
        <v>6095</v>
      </c>
      <c r="I71" s="25" t="s">
        <v>387</v>
      </c>
    </row>
    <row r="72" spans="1:9" ht="72.5">
      <c r="A72" s="102" t="s">
        <v>1025</v>
      </c>
      <c r="B72" s="201">
        <v>45019</v>
      </c>
      <c r="C72" s="126" t="s">
        <v>5801</v>
      </c>
      <c r="D72" s="25" t="s">
        <v>566</v>
      </c>
      <c r="E72" s="25" t="s">
        <v>5270</v>
      </c>
      <c r="F72" s="25" t="s">
        <v>3338</v>
      </c>
      <c r="G72" s="25" t="s">
        <v>5802</v>
      </c>
      <c r="H72" s="9" t="s">
        <v>5803</v>
      </c>
      <c r="I72" s="25" t="s">
        <v>387</v>
      </c>
    </row>
    <row r="73" spans="1:9" ht="72.5">
      <c r="A73" s="102" t="s">
        <v>1028</v>
      </c>
      <c r="B73" s="201">
        <v>45019</v>
      </c>
      <c r="C73" s="126" t="s">
        <v>5804</v>
      </c>
      <c r="D73" s="25" t="s">
        <v>566</v>
      </c>
      <c r="E73" s="25" t="s">
        <v>5270</v>
      </c>
      <c r="F73" s="25" t="s">
        <v>3338</v>
      </c>
      <c r="G73" s="25" t="s">
        <v>5802</v>
      </c>
      <c r="H73" s="9" t="s">
        <v>5805</v>
      </c>
      <c r="I73" s="25" t="s">
        <v>387</v>
      </c>
    </row>
    <row r="74" spans="1:9" ht="72.5">
      <c r="A74" s="102" t="s">
        <v>1031</v>
      </c>
      <c r="B74" s="201">
        <v>45019</v>
      </c>
      <c r="C74" s="126" t="s">
        <v>5806</v>
      </c>
      <c r="D74" s="25" t="s">
        <v>566</v>
      </c>
      <c r="E74" s="25" t="s">
        <v>5270</v>
      </c>
      <c r="F74" s="25" t="s">
        <v>3338</v>
      </c>
      <c r="G74" s="25" t="s">
        <v>5802</v>
      </c>
      <c r="H74" s="9" t="s">
        <v>5807</v>
      </c>
      <c r="I74" s="25" t="s">
        <v>387</v>
      </c>
    </row>
    <row r="75" spans="1:9" ht="72.5">
      <c r="A75" s="102" t="s">
        <v>1035</v>
      </c>
      <c r="B75" s="201">
        <v>45019</v>
      </c>
      <c r="C75" s="126" t="s">
        <v>5808</v>
      </c>
      <c r="D75" s="25" t="s">
        <v>566</v>
      </c>
      <c r="E75" s="25" t="s">
        <v>5270</v>
      </c>
      <c r="F75" s="25" t="s">
        <v>3338</v>
      </c>
      <c r="G75" s="25" t="s">
        <v>5802</v>
      </c>
      <c r="H75" s="9" t="s">
        <v>5809</v>
      </c>
      <c r="I75" s="25" t="s">
        <v>387</v>
      </c>
    </row>
    <row r="76" spans="1:9" ht="72.5">
      <c r="A76" s="102" t="s">
        <v>1040</v>
      </c>
      <c r="B76" s="201">
        <v>45019</v>
      </c>
      <c r="C76" s="126" t="s">
        <v>5810</v>
      </c>
      <c r="D76" s="25" t="s">
        <v>566</v>
      </c>
      <c r="E76" s="25" t="s">
        <v>5270</v>
      </c>
      <c r="F76" s="25" t="s">
        <v>3338</v>
      </c>
      <c r="G76" s="25" t="s">
        <v>5802</v>
      </c>
      <c r="H76" s="9" t="s">
        <v>5811</v>
      </c>
      <c r="I76" s="25" t="s">
        <v>387</v>
      </c>
    </row>
    <row r="77" spans="1:9" ht="72.5">
      <c r="A77" s="102" t="s">
        <v>1044</v>
      </c>
      <c r="B77" s="201">
        <v>45020</v>
      </c>
      <c r="C77" s="126" t="s">
        <v>5812</v>
      </c>
      <c r="D77" s="25" t="s">
        <v>566</v>
      </c>
      <c r="E77" s="25" t="s">
        <v>5270</v>
      </c>
      <c r="F77" s="25" t="s">
        <v>3338</v>
      </c>
      <c r="G77" s="25" t="s">
        <v>5802</v>
      </c>
      <c r="H77" s="9" t="s">
        <v>5813</v>
      </c>
      <c r="I77" s="25" t="s">
        <v>387</v>
      </c>
    </row>
    <row r="78" spans="1:9" ht="72.5">
      <c r="A78" s="102" t="s">
        <v>1047</v>
      </c>
      <c r="B78" s="201">
        <v>45021</v>
      </c>
      <c r="C78" s="126" t="s">
        <v>6096</v>
      </c>
      <c r="D78" s="25" t="s">
        <v>566</v>
      </c>
      <c r="E78" s="25" t="s">
        <v>5270</v>
      </c>
      <c r="F78" s="25" t="s">
        <v>3338</v>
      </c>
      <c r="G78" s="25" t="s">
        <v>5802</v>
      </c>
      <c r="H78" s="9" t="s">
        <v>6097</v>
      </c>
      <c r="I78" s="25" t="s">
        <v>387</v>
      </c>
    </row>
    <row r="79" spans="1:9" ht="72.5">
      <c r="A79" s="102" t="s">
        <v>1051</v>
      </c>
      <c r="B79" s="201">
        <v>45021</v>
      </c>
      <c r="C79" s="126" t="s">
        <v>6098</v>
      </c>
      <c r="D79" s="25" t="s">
        <v>566</v>
      </c>
      <c r="E79" s="25" t="s">
        <v>5270</v>
      </c>
      <c r="F79" s="25" t="s">
        <v>3338</v>
      </c>
      <c r="G79" s="25" t="s">
        <v>5802</v>
      </c>
      <c r="H79" s="9" t="s">
        <v>6099</v>
      </c>
      <c r="I79" s="25" t="s">
        <v>387</v>
      </c>
    </row>
    <row r="80" spans="1:9" ht="72.5">
      <c r="A80" s="102" t="s">
        <v>1056</v>
      </c>
      <c r="B80" s="201">
        <v>45021</v>
      </c>
      <c r="C80" s="126" t="s">
        <v>6100</v>
      </c>
      <c r="D80" s="25" t="s">
        <v>566</v>
      </c>
      <c r="E80" s="25" t="s">
        <v>5270</v>
      </c>
      <c r="F80" s="25" t="s">
        <v>3338</v>
      </c>
      <c r="G80" s="25" t="s">
        <v>5802</v>
      </c>
      <c r="H80" s="9" t="s">
        <v>6101</v>
      </c>
      <c r="I80" s="25" t="s">
        <v>387</v>
      </c>
    </row>
    <row r="81" spans="1:9" ht="87">
      <c r="A81" s="102" t="s">
        <v>1060</v>
      </c>
      <c r="B81" s="201">
        <v>45021</v>
      </c>
      <c r="C81" s="126" t="s">
        <v>6102</v>
      </c>
      <c r="D81" s="25" t="s">
        <v>566</v>
      </c>
      <c r="E81" s="25" t="s">
        <v>5270</v>
      </c>
      <c r="F81" s="25" t="s">
        <v>3338</v>
      </c>
      <c r="G81" s="25" t="s">
        <v>5802</v>
      </c>
      <c r="H81" s="9" t="s">
        <v>6103</v>
      </c>
      <c r="I81" s="25" t="s">
        <v>387</v>
      </c>
    </row>
    <row r="82" spans="1:9" ht="87">
      <c r="A82" s="102" t="s">
        <v>1064</v>
      </c>
      <c r="B82" s="201">
        <v>45021</v>
      </c>
      <c r="C82" s="126" t="s">
        <v>6104</v>
      </c>
      <c r="D82" s="25" t="s">
        <v>566</v>
      </c>
      <c r="E82" s="7" t="s">
        <v>5270</v>
      </c>
      <c r="F82" s="25" t="s">
        <v>3338</v>
      </c>
      <c r="G82" s="25" t="s">
        <v>5802</v>
      </c>
      <c r="H82" s="9" t="s">
        <v>6105</v>
      </c>
      <c r="I82" s="25" t="s">
        <v>387</v>
      </c>
    </row>
    <row r="83" spans="1:9" ht="88">
      <c r="A83" s="102" t="s">
        <v>1068</v>
      </c>
      <c r="B83" s="201">
        <v>45021</v>
      </c>
      <c r="C83" s="126" t="s">
        <v>4625</v>
      </c>
      <c r="D83" s="25" t="s">
        <v>566</v>
      </c>
      <c r="E83" s="7" t="s">
        <v>4983</v>
      </c>
      <c r="F83" s="25" t="s">
        <v>3338</v>
      </c>
      <c r="G83" s="26">
        <v>45094</v>
      </c>
      <c r="H83" s="9" t="s">
        <v>6106</v>
      </c>
      <c r="I83" s="25" t="s">
        <v>6107</v>
      </c>
    </row>
    <row r="84" spans="1:9" ht="113">
      <c r="A84" s="102" t="s">
        <v>1071</v>
      </c>
      <c r="B84" s="201">
        <v>45021</v>
      </c>
      <c r="C84" s="126" t="s">
        <v>6108</v>
      </c>
      <c r="D84" s="25" t="s">
        <v>566</v>
      </c>
      <c r="E84" s="25" t="s">
        <v>4983</v>
      </c>
      <c r="F84" s="25" t="s">
        <v>6109</v>
      </c>
      <c r="G84" s="26">
        <v>45124</v>
      </c>
      <c r="H84" s="9" t="s">
        <v>6110</v>
      </c>
      <c r="I84" s="25" t="s">
        <v>6111</v>
      </c>
    </row>
    <row r="85" spans="1:9" ht="72.5">
      <c r="A85" s="102" t="s">
        <v>1074</v>
      </c>
      <c r="B85" s="201">
        <v>45029</v>
      </c>
      <c r="C85" s="126" t="s">
        <v>6112</v>
      </c>
      <c r="D85" s="25" t="s">
        <v>566</v>
      </c>
      <c r="E85" s="25" t="s">
        <v>4983</v>
      </c>
      <c r="F85" s="25" t="s">
        <v>3338</v>
      </c>
      <c r="G85" s="203" t="s">
        <v>6113</v>
      </c>
      <c r="H85" s="9" t="s">
        <v>6114</v>
      </c>
      <c r="I85" s="25" t="s">
        <v>510</v>
      </c>
    </row>
    <row r="86" spans="1:9" ht="72.5">
      <c r="A86" s="102" t="s">
        <v>1078</v>
      </c>
      <c r="B86" s="201">
        <v>45029</v>
      </c>
      <c r="C86" s="126" t="s">
        <v>6115</v>
      </c>
      <c r="D86" s="25" t="s">
        <v>566</v>
      </c>
      <c r="E86" s="25" t="s">
        <v>4983</v>
      </c>
      <c r="F86" s="25" t="s">
        <v>3338</v>
      </c>
      <c r="G86" s="25" t="s">
        <v>5687</v>
      </c>
      <c r="H86" s="9" t="s">
        <v>298</v>
      </c>
      <c r="I86" s="25" t="s">
        <v>387</v>
      </c>
    </row>
    <row r="87" spans="1:9" ht="87">
      <c r="A87" s="102" t="s">
        <v>1082</v>
      </c>
      <c r="B87" s="201">
        <v>45033</v>
      </c>
      <c r="C87" s="126" t="s">
        <v>6116</v>
      </c>
      <c r="D87" s="25" t="s">
        <v>566</v>
      </c>
      <c r="E87" s="25" t="s">
        <v>4983</v>
      </c>
      <c r="F87" s="25" t="s">
        <v>3338</v>
      </c>
      <c r="G87" s="25" t="s">
        <v>3553</v>
      </c>
      <c r="H87" s="9" t="s">
        <v>6117</v>
      </c>
      <c r="I87" s="25" t="s">
        <v>6118</v>
      </c>
    </row>
    <row r="88" spans="1:9" ht="58">
      <c r="A88" s="102" t="s">
        <v>1086</v>
      </c>
      <c r="B88" s="201">
        <v>45035</v>
      </c>
      <c r="C88" s="126" t="s">
        <v>6119</v>
      </c>
      <c r="D88" s="25" t="s">
        <v>574</v>
      </c>
      <c r="E88" s="25" t="s">
        <v>5270</v>
      </c>
      <c r="F88" s="25" t="s">
        <v>6120</v>
      </c>
      <c r="G88" s="25" t="s">
        <v>4749</v>
      </c>
      <c r="H88" s="9" t="s">
        <v>6121</v>
      </c>
      <c r="I88" s="25"/>
    </row>
    <row r="89" spans="1:9" ht="58">
      <c r="A89" s="102" t="s">
        <v>1089</v>
      </c>
      <c r="B89" s="201">
        <v>45036</v>
      </c>
      <c r="C89" s="126" t="s">
        <v>6119</v>
      </c>
      <c r="D89" s="25" t="s">
        <v>574</v>
      </c>
      <c r="E89" s="25" t="s">
        <v>5270</v>
      </c>
      <c r="F89" s="25" t="s">
        <v>3338</v>
      </c>
      <c r="G89" s="25" t="s">
        <v>4749</v>
      </c>
      <c r="H89" s="9" t="s">
        <v>6121</v>
      </c>
      <c r="I89" s="25" t="s">
        <v>6122</v>
      </c>
    </row>
    <row r="90" spans="1:9" ht="43.5">
      <c r="A90" s="102" t="s">
        <v>1092</v>
      </c>
      <c r="B90" s="201">
        <v>45036</v>
      </c>
      <c r="C90" s="126" t="s">
        <v>6123</v>
      </c>
      <c r="D90" s="25" t="s">
        <v>566</v>
      </c>
      <c r="E90" s="25" t="s">
        <v>4983</v>
      </c>
      <c r="F90" s="25" t="s">
        <v>3338</v>
      </c>
      <c r="G90" s="115">
        <v>45291</v>
      </c>
      <c r="H90" s="9" t="s">
        <v>6124</v>
      </c>
      <c r="I90" s="25" t="s">
        <v>460</v>
      </c>
    </row>
    <row r="91" spans="1:9" ht="29">
      <c r="A91" s="102" t="s">
        <v>1096</v>
      </c>
      <c r="B91" s="201">
        <v>45040</v>
      </c>
      <c r="C91" s="126" t="s">
        <v>6125</v>
      </c>
      <c r="D91" s="25" t="s">
        <v>1037</v>
      </c>
      <c r="E91" s="25" t="s">
        <v>4983</v>
      </c>
      <c r="F91" s="25" t="s">
        <v>6126</v>
      </c>
      <c r="G91" s="25" t="s">
        <v>394</v>
      </c>
      <c r="H91" s="9" t="s">
        <v>403</v>
      </c>
      <c r="I91" s="25" t="s">
        <v>6127</v>
      </c>
    </row>
    <row r="92" spans="1:9" ht="58">
      <c r="A92" s="102" t="s">
        <v>1099</v>
      </c>
      <c r="B92" s="201">
        <v>45050</v>
      </c>
      <c r="C92" s="126" t="s">
        <v>6128</v>
      </c>
      <c r="D92" s="25" t="s">
        <v>574</v>
      </c>
      <c r="E92" s="25" t="s">
        <v>5270</v>
      </c>
      <c r="F92" s="25" t="s">
        <v>3338</v>
      </c>
      <c r="G92" s="25" t="s">
        <v>4749</v>
      </c>
      <c r="H92" s="9" t="s">
        <v>6129</v>
      </c>
      <c r="I92" s="25" t="s">
        <v>3725</v>
      </c>
    </row>
    <row r="93" spans="1:9" ht="50">
      <c r="A93" s="102" t="s">
        <v>1102</v>
      </c>
      <c r="B93" s="201">
        <v>45054</v>
      </c>
      <c r="C93" s="126" t="s">
        <v>6130</v>
      </c>
      <c r="D93" s="25"/>
      <c r="E93" s="25"/>
      <c r="F93" s="25" t="s">
        <v>3338</v>
      </c>
      <c r="G93" s="26">
        <v>45138</v>
      </c>
      <c r="H93" s="9" t="s">
        <v>6131</v>
      </c>
      <c r="I93" s="25" t="s">
        <v>433</v>
      </c>
    </row>
    <row r="94" spans="1:9" ht="100.5">
      <c r="A94" s="102" t="s">
        <v>1105</v>
      </c>
      <c r="B94" s="201">
        <v>45054</v>
      </c>
      <c r="C94" s="126" t="s">
        <v>6132</v>
      </c>
      <c r="D94" s="25"/>
      <c r="E94" s="25"/>
      <c r="F94" s="25" t="s">
        <v>3338</v>
      </c>
      <c r="G94" s="26">
        <v>45138</v>
      </c>
      <c r="H94" s="9" t="s">
        <v>6133</v>
      </c>
      <c r="I94" s="25" t="s">
        <v>6134</v>
      </c>
    </row>
    <row r="95" spans="1:9" ht="63">
      <c r="A95" s="102" t="s">
        <v>1109</v>
      </c>
      <c r="B95" s="201">
        <v>45054</v>
      </c>
      <c r="C95" s="126" t="s">
        <v>6135</v>
      </c>
      <c r="D95" s="25" t="s">
        <v>566</v>
      </c>
      <c r="E95" s="25" t="s">
        <v>4983</v>
      </c>
      <c r="F95" s="25" t="s">
        <v>3338</v>
      </c>
      <c r="G95" s="225">
        <v>45422</v>
      </c>
      <c r="H95" s="226" t="s">
        <v>6136</v>
      </c>
      <c r="I95" s="25" t="s">
        <v>6137</v>
      </c>
    </row>
    <row r="96" spans="1:9" ht="58">
      <c r="A96" s="102" t="s">
        <v>1112</v>
      </c>
      <c r="B96" s="201">
        <v>45062</v>
      </c>
      <c r="C96" s="126" t="s">
        <v>6138</v>
      </c>
      <c r="D96" s="25" t="s">
        <v>566</v>
      </c>
      <c r="E96" s="25" t="s">
        <v>4983</v>
      </c>
      <c r="F96" s="25" t="s">
        <v>3338</v>
      </c>
      <c r="G96" s="25" t="s">
        <v>2314</v>
      </c>
      <c r="H96" s="9" t="s">
        <v>6139</v>
      </c>
      <c r="I96" s="25" t="s">
        <v>433</v>
      </c>
    </row>
    <row r="97" spans="1:33" ht="58">
      <c r="A97" s="102" t="s">
        <v>1116</v>
      </c>
      <c r="B97" s="201">
        <v>45062</v>
      </c>
      <c r="C97" s="126" t="s">
        <v>6140</v>
      </c>
      <c r="D97" s="25" t="s">
        <v>566</v>
      </c>
      <c r="E97" s="25" t="s">
        <v>4983</v>
      </c>
      <c r="F97" s="25" t="s">
        <v>3338</v>
      </c>
      <c r="G97" s="25" t="s">
        <v>2314</v>
      </c>
      <c r="H97" s="9" t="s">
        <v>6141</v>
      </c>
      <c r="I97" s="25" t="s">
        <v>6142</v>
      </c>
    </row>
    <row r="98" spans="1:33" ht="58">
      <c r="A98" s="102" t="s">
        <v>1118</v>
      </c>
      <c r="B98" s="201">
        <v>45062</v>
      </c>
      <c r="C98" s="126" t="s">
        <v>6143</v>
      </c>
      <c r="D98" s="25" t="s">
        <v>566</v>
      </c>
      <c r="E98" s="25" t="s">
        <v>5270</v>
      </c>
      <c r="F98" s="25" t="s">
        <v>3338</v>
      </c>
      <c r="G98" s="115">
        <v>45291</v>
      </c>
      <c r="H98" s="9" t="s">
        <v>6144</v>
      </c>
      <c r="I98" s="25" t="s">
        <v>433</v>
      </c>
    </row>
    <row r="99" spans="1:33" ht="125">
      <c r="A99" s="102" t="s">
        <v>1120</v>
      </c>
      <c r="B99" s="201">
        <v>45062</v>
      </c>
      <c r="C99" s="126" t="s">
        <v>5588</v>
      </c>
      <c r="D99" s="25" t="s">
        <v>566</v>
      </c>
      <c r="E99" s="25" t="s">
        <v>4983</v>
      </c>
      <c r="F99" s="25" t="s">
        <v>3338</v>
      </c>
      <c r="G99" s="25" t="s">
        <v>2314</v>
      </c>
      <c r="H99" s="9" t="s">
        <v>6145</v>
      </c>
      <c r="I99" s="25" t="s">
        <v>6146</v>
      </c>
    </row>
    <row r="100" spans="1:33" ht="72.5">
      <c r="A100" s="102" t="s">
        <v>1122</v>
      </c>
      <c r="B100" s="201">
        <v>45065</v>
      </c>
      <c r="C100" s="126" t="s">
        <v>6147</v>
      </c>
      <c r="D100" s="25" t="s">
        <v>566</v>
      </c>
      <c r="E100" s="25" t="s">
        <v>4983</v>
      </c>
      <c r="F100" s="25" t="s">
        <v>6148</v>
      </c>
      <c r="G100" s="115">
        <v>45796</v>
      </c>
      <c r="H100" s="9" t="s">
        <v>6149</v>
      </c>
      <c r="I100" s="25" t="s">
        <v>433</v>
      </c>
    </row>
    <row r="101" spans="1:33" ht="100.5">
      <c r="A101" s="222" t="s">
        <v>1126</v>
      </c>
      <c r="B101" s="223">
        <v>45073</v>
      </c>
      <c r="C101" s="224" t="s">
        <v>6150</v>
      </c>
      <c r="D101" s="25" t="s">
        <v>566</v>
      </c>
      <c r="E101" s="25" t="s">
        <v>4983</v>
      </c>
      <c r="F101" s="25" t="s">
        <v>3338</v>
      </c>
      <c r="G101" s="225">
        <v>45124</v>
      </c>
      <c r="H101" s="226" t="s">
        <v>6151</v>
      </c>
      <c r="I101" s="222" t="s">
        <v>6152</v>
      </c>
      <c r="J101" s="1"/>
      <c r="K101" s="1"/>
      <c r="L101" s="1"/>
      <c r="M101" s="1"/>
      <c r="N101" s="1"/>
      <c r="O101" s="1"/>
      <c r="P101" s="1"/>
      <c r="Q101" s="1"/>
      <c r="R101" s="1"/>
      <c r="S101" s="1"/>
      <c r="T101" s="1"/>
      <c r="U101" s="1"/>
      <c r="V101" s="1"/>
      <c r="W101" s="1"/>
      <c r="X101" s="1"/>
      <c r="Y101" s="1"/>
      <c r="Z101" s="1"/>
      <c r="AA101" s="1"/>
      <c r="AB101" s="1"/>
      <c r="AC101" s="1"/>
      <c r="AD101" s="1"/>
      <c r="AE101" s="1"/>
      <c r="AF101" s="1"/>
      <c r="AG101" s="1"/>
    </row>
    <row r="102" spans="1:33" ht="58">
      <c r="A102" s="222" t="s">
        <v>1130</v>
      </c>
      <c r="B102" s="223">
        <v>45073</v>
      </c>
      <c r="C102" s="224" t="s">
        <v>3211</v>
      </c>
      <c r="D102" s="25" t="s">
        <v>566</v>
      </c>
      <c r="E102" s="25" t="s">
        <v>4983</v>
      </c>
      <c r="F102" s="25" t="s">
        <v>3338</v>
      </c>
      <c r="G102" s="223">
        <v>45431</v>
      </c>
      <c r="H102" s="229" t="s">
        <v>6153</v>
      </c>
      <c r="I102" s="222" t="s">
        <v>6154</v>
      </c>
    </row>
    <row r="103" spans="1:33" ht="87">
      <c r="A103" s="227" t="s">
        <v>1133</v>
      </c>
      <c r="B103" s="223">
        <v>45082</v>
      </c>
      <c r="C103" s="224" t="s">
        <v>6116</v>
      </c>
      <c r="D103" s="222" t="s">
        <v>566</v>
      </c>
      <c r="E103" s="222" t="s">
        <v>4983</v>
      </c>
      <c r="F103" s="25" t="s">
        <v>3338</v>
      </c>
      <c r="G103" s="225">
        <v>45220</v>
      </c>
      <c r="H103" s="226" t="s">
        <v>6155</v>
      </c>
      <c r="I103" s="222" t="s">
        <v>6156</v>
      </c>
    </row>
    <row r="104" spans="1:33" ht="58">
      <c r="A104" s="230" t="s">
        <v>1137</v>
      </c>
      <c r="B104" s="231">
        <v>45082</v>
      </c>
      <c r="C104" s="232" t="s">
        <v>6157</v>
      </c>
      <c r="D104" s="222" t="s">
        <v>574</v>
      </c>
      <c r="E104" s="222" t="s">
        <v>5270</v>
      </c>
      <c r="F104" s="25" t="s">
        <v>3338</v>
      </c>
      <c r="G104" s="25" t="s">
        <v>4749</v>
      </c>
      <c r="H104" s="233" t="s">
        <v>6158</v>
      </c>
      <c r="I104" s="222" t="s">
        <v>3725</v>
      </c>
    </row>
    <row r="105" spans="1:33" ht="58">
      <c r="A105" s="227" t="s">
        <v>1141</v>
      </c>
      <c r="B105" s="223">
        <v>45090</v>
      </c>
      <c r="C105" s="224" t="s">
        <v>4458</v>
      </c>
      <c r="D105" s="222" t="s">
        <v>566</v>
      </c>
      <c r="E105" s="222" t="s">
        <v>4983</v>
      </c>
      <c r="F105" s="25" t="s">
        <v>3338</v>
      </c>
      <c r="G105" s="222" t="s">
        <v>2314</v>
      </c>
      <c r="H105" s="268" t="s">
        <v>6159</v>
      </c>
      <c r="I105" s="222" t="s">
        <v>6160</v>
      </c>
    </row>
    <row r="106" spans="1:33" ht="100.5">
      <c r="A106" s="102" t="s">
        <v>1145</v>
      </c>
      <c r="B106" s="223">
        <v>45090</v>
      </c>
      <c r="C106" s="126" t="s">
        <v>5535</v>
      </c>
      <c r="D106" s="25" t="s">
        <v>566</v>
      </c>
      <c r="E106" s="25" t="s">
        <v>4983</v>
      </c>
      <c r="F106" s="25" t="s">
        <v>3338</v>
      </c>
      <c r="G106" s="25" t="s">
        <v>6161</v>
      </c>
      <c r="H106" s="9" t="s">
        <v>6162</v>
      </c>
      <c r="I106" s="25" t="s">
        <v>6163</v>
      </c>
    </row>
    <row r="107" spans="1:33" ht="87">
      <c r="A107" s="102" t="s">
        <v>1148</v>
      </c>
      <c r="B107" s="223">
        <v>45090</v>
      </c>
      <c r="C107" s="126" t="s">
        <v>6164</v>
      </c>
      <c r="D107" s="25" t="s">
        <v>566</v>
      </c>
      <c r="E107" s="25" t="s">
        <v>5270</v>
      </c>
      <c r="F107" s="25" t="s">
        <v>3338</v>
      </c>
      <c r="G107" s="25" t="s">
        <v>6165</v>
      </c>
      <c r="H107" s="9" t="s">
        <v>6166</v>
      </c>
      <c r="I107" s="25" t="s">
        <v>5258</v>
      </c>
    </row>
    <row r="108" spans="1:33" ht="62.5">
      <c r="A108" s="102" t="s">
        <v>1152</v>
      </c>
      <c r="B108" s="201">
        <v>45092</v>
      </c>
      <c r="C108" s="126" t="s">
        <v>6167</v>
      </c>
      <c r="D108" s="25" t="s">
        <v>566</v>
      </c>
      <c r="E108" s="25" t="s">
        <v>4983</v>
      </c>
      <c r="F108" s="25" t="s">
        <v>3338</v>
      </c>
      <c r="G108" s="26">
        <v>45291</v>
      </c>
      <c r="H108" s="9" t="s">
        <v>6168</v>
      </c>
      <c r="I108" s="25" t="s">
        <v>460</v>
      </c>
    </row>
    <row r="109" spans="1:33" ht="88">
      <c r="A109" s="102" t="s">
        <v>1156</v>
      </c>
      <c r="B109" s="201">
        <v>45092</v>
      </c>
      <c r="C109" s="126" t="s">
        <v>6169</v>
      </c>
      <c r="D109" s="25" t="s">
        <v>566</v>
      </c>
      <c r="E109" s="25" t="s">
        <v>4983</v>
      </c>
      <c r="F109" s="25" t="s">
        <v>3338</v>
      </c>
      <c r="G109" s="25" t="s">
        <v>6170</v>
      </c>
      <c r="H109" s="9" t="s">
        <v>6171</v>
      </c>
      <c r="I109" s="25" t="s">
        <v>6172</v>
      </c>
    </row>
    <row r="110" spans="1:33" ht="63">
      <c r="A110" s="102" t="s">
        <v>1160</v>
      </c>
      <c r="B110" s="201">
        <v>45103</v>
      </c>
      <c r="C110" s="126" t="s">
        <v>6173</v>
      </c>
      <c r="D110" s="25" t="s">
        <v>566</v>
      </c>
      <c r="E110" s="25" t="s">
        <v>4983</v>
      </c>
      <c r="F110" s="25" t="s">
        <v>3338</v>
      </c>
      <c r="G110" s="115">
        <v>45834</v>
      </c>
      <c r="H110" s="9" t="s">
        <v>6174</v>
      </c>
      <c r="I110" s="25" t="s">
        <v>394</v>
      </c>
    </row>
    <row r="111" spans="1:33" ht="72.5">
      <c r="A111" s="102" t="s">
        <v>1164</v>
      </c>
      <c r="B111" s="201">
        <v>45103</v>
      </c>
      <c r="C111" s="126" t="s">
        <v>6175</v>
      </c>
      <c r="D111" s="25" t="s">
        <v>566</v>
      </c>
      <c r="E111" s="25" t="s">
        <v>5270</v>
      </c>
      <c r="F111" s="25" t="s">
        <v>3338</v>
      </c>
      <c r="G111" s="115">
        <v>45291</v>
      </c>
      <c r="H111" s="99" t="s">
        <v>6176</v>
      </c>
      <c r="I111" s="25" t="s">
        <v>387</v>
      </c>
    </row>
    <row r="112" spans="1:33" ht="188">
      <c r="A112" s="102" t="s">
        <v>1167</v>
      </c>
      <c r="B112" s="201">
        <v>45103</v>
      </c>
      <c r="C112" s="126" t="s">
        <v>77</v>
      </c>
      <c r="D112" s="25" t="s">
        <v>566</v>
      </c>
      <c r="E112" s="25" t="s">
        <v>4983</v>
      </c>
      <c r="F112" s="25" t="s">
        <v>6177</v>
      </c>
      <c r="G112" s="25" t="s">
        <v>2314</v>
      </c>
      <c r="H112" s="9" t="s">
        <v>6178</v>
      </c>
      <c r="I112" s="25" t="s">
        <v>6179</v>
      </c>
    </row>
    <row r="113" spans="1:9" ht="87.5">
      <c r="A113" s="102" t="s">
        <v>1170</v>
      </c>
      <c r="B113" s="201">
        <v>45103</v>
      </c>
      <c r="C113" s="126" t="s">
        <v>6180</v>
      </c>
      <c r="D113" s="25" t="s">
        <v>566</v>
      </c>
      <c r="E113" s="25" t="s">
        <v>4983</v>
      </c>
      <c r="F113" s="25" t="s">
        <v>6181</v>
      </c>
      <c r="G113" s="115">
        <v>45390</v>
      </c>
      <c r="H113" s="9" t="s">
        <v>6182</v>
      </c>
      <c r="I113" s="25" t="s">
        <v>6183</v>
      </c>
    </row>
    <row r="114" spans="1:9" ht="72.5">
      <c r="A114" s="102" t="s">
        <v>1174</v>
      </c>
      <c r="B114" s="201">
        <v>45103</v>
      </c>
      <c r="C114" s="126" t="s">
        <v>6184</v>
      </c>
      <c r="D114" s="25" t="s">
        <v>566</v>
      </c>
      <c r="E114" s="25" t="s">
        <v>5270</v>
      </c>
      <c r="F114" s="222" t="s">
        <v>3338</v>
      </c>
      <c r="G114" s="25" t="s">
        <v>6185</v>
      </c>
      <c r="H114" s="99" t="s">
        <v>6186</v>
      </c>
      <c r="I114" s="25" t="s">
        <v>394</v>
      </c>
    </row>
    <row r="115" spans="1:9" ht="43.5">
      <c r="A115" s="102" t="s">
        <v>1178</v>
      </c>
      <c r="B115" s="201">
        <v>45104</v>
      </c>
      <c r="C115" s="126" t="s">
        <v>3104</v>
      </c>
      <c r="D115" s="25" t="s">
        <v>566</v>
      </c>
      <c r="E115" s="25" t="s">
        <v>4983</v>
      </c>
      <c r="F115" s="222" t="s">
        <v>3338</v>
      </c>
      <c r="G115" s="26">
        <v>45835</v>
      </c>
      <c r="H115" s="99" t="s">
        <v>6187</v>
      </c>
      <c r="I115" s="25" t="s">
        <v>6188</v>
      </c>
    </row>
    <row r="116" spans="1:9" ht="266">
      <c r="A116" s="102" t="s">
        <v>1576</v>
      </c>
      <c r="B116" s="201">
        <v>45104</v>
      </c>
      <c r="C116" s="126" t="s">
        <v>6189</v>
      </c>
      <c r="D116" s="25" t="s">
        <v>566</v>
      </c>
      <c r="E116" s="25" t="s">
        <v>4983</v>
      </c>
      <c r="F116" s="222" t="s">
        <v>3338</v>
      </c>
      <c r="G116" s="25" t="s">
        <v>6190</v>
      </c>
      <c r="H116" s="9" t="s">
        <v>6191</v>
      </c>
      <c r="I116" s="25" t="s">
        <v>6192</v>
      </c>
    </row>
    <row r="117" spans="1:9" ht="87">
      <c r="A117" s="102" t="s">
        <v>1580</v>
      </c>
      <c r="B117" s="201">
        <v>45111</v>
      </c>
      <c r="C117" s="126" t="s">
        <v>6193</v>
      </c>
      <c r="D117" s="25" t="s">
        <v>566</v>
      </c>
      <c r="E117" s="25" t="s">
        <v>5270</v>
      </c>
      <c r="F117" s="222" t="s">
        <v>3338</v>
      </c>
      <c r="G117" s="26">
        <v>45138</v>
      </c>
      <c r="H117" s="99" t="s">
        <v>6194</v>
      </c>
      <c r="I117" s="25" t="s">
        <v>433</v>
      </c>
    </row>
    <row r="118" spans="1:9" ht="58">
      <c r="A118" s="102" t="s">
        <v>1585</v>
      </c>
      <c r="B118" s="201">
        <v>45113</v>
      </c>
      <c r="C118" s="126" t="s">
        <v>6195</v>
      </c>
      <c r="D118" s="25" t="s">
        <v>574</v>
      </c>
      <c r="E118" s="25" t="s">
        <v>5270</v>
      </c>
      <c r="F118" s="222" t="s">
        <v>3338</v>
      </c>
      <c r="G118" s="25" t="s">
        <v>4749</v>
      </c>
      <c r="H118" s="9" t="s">
        <v>6196</v>
      </c>
      <c r="I118" s="25" t="s">
        <v>387</v>
      </c>
    </row>
    <row r="119" spans="1:9" ht="63">
      <c r="A119" s="102" t="s">
        <v>1590</v>
      </c>
      <c r="B119" s="201">
        <v>45113</v>
      </c>
      <c r="C119" s="126" t="s">
        <v>6197</v>
      </c>
      <c r="D119" s="25" t="s">
        <v>566</v>
      </c>
      <c r="E119" s="25" t="s">
        <v>5270</v>
      </c>
      <c r="F119" s="222" t="s">
        <v>3338</v>
      </c>
      <c r="G119" s="115">
        <v>45291</v>
      </c>
      <c r="H119" s="9" t="s">
        <v>6198</v>
      </c>
      <c r="I119" s="25" t="s">
        <v>6199</v>
      </c>
    </row>
    <row r="120" spans="1:9" ht="58">
      <c r="A120" s="102" t="s">
        <v>1196</v>
      </c>
      <c r="B120" s="201">
        <v>45114</v>
      </c>
      <c r="C120" s="126" t="s">
        <v>6200</v>
      </c>
      <c r="D120" s="25" t="s">
        <v>566</v>
      </c>
      <c r="E120" s="25" t="s">
        <v>5270</v>
      </c>
      <c r="F120" s="25" t="s">
        <v>6201</v>
      </c>
      <c r="G120" s="115">
        <v>45291</v>
      </c>
      <c r="H120" s="9" t="s">
        <v>5945</v>
      </c>
      <c r="I120" s="25" t="s">
        <v>524</v>
      </c>
    </row>
    <row r="121" spans="1:9" ht="87">
      <c r="A121" s="102" t="s">
        <v>1199</v>
      </c>
      <c r="B121" s="201">
        <v>45127</v>
      </c>
      <c r="C121" s="126" t="s">
        <v>6202</v>
      </c>
      <c r="D121" s="25" t="s">
        <v>566</v>
      </c>
      <c r="E121" s="25" t="s">
        <v>4983</v>
      </c>
      <c r="F121" s="25" t="s">
        <v>3338</v>
      </c>
      <c r="G121" s="25" t="s">
        <v>6063</v>
      </c>
      <c r="H121" s="9" t="s">
        <v>1291</v>
      </c>
      <c r="I121" s="25" t="s">
        <v>6203</v>
      </c>
    </row>
    <row r="122" spans="1:9" ht="43.5">
      <c r="A122" s="102" t="s">
        <v>1202</v>
      </c>
      <c r="B122" s="201">
        <v>45131</v>
      </c>
      <c r="C122" s="126" t="s">
        <v>6204</v>
      </c>
      <c r="D122" s="25" t="s">
        <v>566</v>
      </c>
      <c r="E122" s="25" t="s">
        <v>5270</v>
      </c>
      <c r="F122" s="25" t="s">
        <v>3338</v>
      </c>
      <c r="G122" s="115">
        <v>45291</v>
      </c>
      <c r="H122" s="9" t="s">
        <v>6205</v>
      </c>
      <c r="I122" s="25" t="s">
        <v>524</v>
      </c>
    </row>
    <row r="123" spans="1:9" ht="87">
      <c r="A123" s="102" t="s">
        <v>1206</v>
      </c>
      <c r="B123" s="201">
        <v>45134</v>
      </c>
      <c r="C123" s="126" t="s">
        <v>6206</v>
      </c>
      <c r="D123" s="25" t="s">
        <v>566</v>
      </c>
      <c r="E123" s="25" t="s">
        <v>5270</v>
      </c>
      <c r="F123" s="25" t="s">
        <v>3338</v>
      </c>
      <c r="G123" s="115">
        <v>45289</v>
      </c>
      <c r="H123" s="9" t="s">
        <v>6207</v>
      </c>
      <c r="I123" s="25" t="s">
        <v>394</v>
      </c>
    </row>
    <row r="124" spans="1:9" ht="72.5">
      <c r="A124" s="102" t="s">
        <v>1209</v>
      </c>
      <c r="B124" s="201">
        <v>45134</v>
      </c>
      <c r="C124" s="126" t="s">
        <v>6208</v>
      </c>
      <c r="D124" s="25" t="s">
        <v>566</v>
      </c>
      <c r="E124" s="25" t="s">
        <v>5270</v>
      </c>
      <c r="F124" s="25" t="s">
        <v>3338</v>
      </c>
      <c r="G124" s="26">
        <v>45291</v>
      </c>
      <c r="H124" s="9" t="s">
        <v>6209</v>
      </c>
      <c r="I124" s="25" t="s">
        <v>6210</v>
      </c>
    </row>
    <row r="125" spans="1:9" ht="72.5">
      <c r="A125" s="102" t="s">
        <v>1212</v>
      </c>
      <c r="B125" s="201">
        <v>45141</v>
      </c>
      <c r="C125" s="126" t="s">
        <v>6211</v>
      </c>
      <c r="D125" s="25" t="s">
        <v>566</v>
      </c>
      <c r="E125" s="25" t="s">
        <v>5270</v>
      </c>
      <c r="F125" s="25" t="s">
        <v>3338</v>
      </c>
      <c r="G125" s="25" t="s">
        <v>6185</v>
      </c>
      <c r="H125" s="9" t="s">
        <v>6212</v>
      </c>
      <c r="I125" s="25" t="s">
        <v>460</v>
      </c>
    </row>
    <row r="126" spans="1:9" ht="175.5">
      <c r="A126" s="102" t="s">
        <v>1215</v>
      </c>
      <c r="B126" s="201">
        <v>45141</v>
      </c>
      <c r="C126" s="126" t="s">
        <v>6213</v>
      </c>
      <c r="D126" s="25" t="s">
        <v>566</v>
      </c>
      <c r="E126" s="25" t="s">
        <v>4983</v>
      </c>
      <c r="F126" s="25" t="s">
        <v>6214</v>
      </c>
      <c r="G126" s="25" t="s">
        <v>2314</v>
      </c>
      <c r="H126" s="9" t="s">
        <v>6215</v>
      </c>
      <c r="I126" s="25" t="s">
        <v>6216</v>
      </c>
    </row>
    <row r="127" spans="1:9" ht="75.5">
      <c r="A127" s="102" t="s">
        <v>1219</v>
      </c>
      <c r="B127" s="201">
        <v>45146</v>
      </c>
      <c r="C127" s="126" t="s">
        <v>6217</v>
      </c>
      <c r="D127" s="25" t="s">
        <v>566</v>
      </c>
      <c r="E127" s="25" t="s">
        <v>4983</v>
      </c>
      <c r="F127" s="25" t="s">
        <v>3338</v>
      </c>
      <c r="G127" s="26">
        <v>45601</v>
      </c>
      <c r="H127" s="9" t="s">
        <v>6218</v>
      </c>
      <c r="I127" s="25" t="s">
        <v>6219</v>
      </c>
    </row>
    <row r="128" spans="1:9" ht="126">
      <c r="A128" s="102" t="s">
        <v>1223</v>
      </c>
      <c r="B128" s="201">
        <v>45154</v>
      </c>
      <c r="C128" s="126" t="s">
        <v>6220</v>
      </c>
      <c r="D128" s="25" t="s">
        <v>566</v>
      </c>
      <c r="E128" s="25" t="s">
        <v>4983</v>
      </c>
      <c r="F128" s="25" t="s">
        <v>6221</v>
      </c>
      <c r="G128" s="26">
        <v>45712</v>
      </c>
      <c r="H128" s="113" t="s">
        <v>6222</v>
      </c>
      <c r="I128" s="25" t="s">
        <v>6223</v>
      </c>
    </row>
    <row r="129" spans="1:9" ht="58">
      <c r="A129" s="102" t="s">
        <v>1228</v>
      </c>
      <c r="B129" s="201">
        <v>45154</v>
      </c>
      <c r="C129" s="126" t="s">
        <v>6224</v>
      </c>
      <c r="D129" s="25" t="s">
        <v>574</v>
      </c>
      <c r="E129" s="25" t="s">
        <v>5270</v>
      </c>
      <c r="F129" s="25" t="s">
        <v>3338</v>
      </c>
      <c r="G129" s="25" t="s">
        <v>4749</v>
      </c>
      <c r="H129" s="113" t="s">
        <v>6225</v>
      </c>
      <c r="I129" s="25" t="s">
        <v>500</v>
      </c>
    </row>
    <row r="130" spans="1:9" ht="87">
      <c r="A130" s="102" t="s">
        <v>1231</v>
      </c>
      <c r="B130" s="201">
        <v>45154</v>
      </c>
      <c r="C130" s="126" t="s">
        <v>6226</v>
      </c>
      <c r="D130" s="25" t="s">
        <v>566</v>
      </c>
      <c r="E130" s="25" t="s">
        <v>5270</v>
      </c>
      <c r="F130" s="25" t="s">
        <v>3338</v>
      </c>
      <c r="G130" s="25" t="s">
        <v>2314</v>
      </c>
      <c r="H130" s="9" t="s">
        <v>6227</v>
      </c>
      <c r="I130" s="25" t="s">
        <v>6228</v>
      </c>
    </row>
    <row r="131" spans="1:9" ht="58">
      <c r="A131" s="102" t="s">
        <v>1234</v>
      </c>
      <c r="B131" s="201">
        <v>45160</v>
      </c>
      <c r="C131" s="126" t="s">
        <v>6229</v>
      </c>
      <c r="D131" s="25" t="s">
        <v>574</v>
      </c>
      <c r="E131" s="25" t="s">
        <v>5270</v>
      </c>
      <c r="F131" s="25" t="s">
        <v>3338</v>
      </c>
      <c r="G131" s="25" t="s">
        <v>4749</v>
      </c>
      <c r="H131" s="9" t="s">
        <v>5706</v>
      </c>
      <c r="I131" s="25" t="s">
        <v>398</v>
      </c>
    </row>
    <row r="132" spans="1:9" ht="84">
      <c r="A132" s="102" t="s">
        <v>1236</v>
      </c>
      <c r="B132" s="201">
        <v>45160</v>
      </c>
      <c r="C132" s="126" t="s">
        <v>6230</v>
      </c>
      <c r="D132" s="25" t="s">
        <v>574</v>
      </c>
      <c r="E132" s="25" t="s">
        <v>5270</v>
      </c>
      <c r="F132" s="25" t="s">
        <v>3338</v>
      </c>
      <c r="G132" s="25" t="s">
        <v>4749</v>
      </c>
      <c r="H132" s="9" t="s">
        <v>6231</v>
      </c>
      <c r="I132" s="25" t="s">
        <v>398</v>
      </c>
    </row>
    <row r="133" spans="1:9" ht="43.5">
      <c r="A133" s="102" t="s">
        <v>1240</v>
      </c>
      <c r="B133" s="201">
        <v>45161</v>
      </c>
      <c r="C133" s="126" t="s">
        <v>6232</v>
      </c>
      <c r="D133" s="25" t="s">
        <v>574</v>
      </c>
      <c r="E133" s="25" t="s">
        <v>5270</v>
      </c>
      <c r="F133" s="25" t="s">
        <v>3338</v>
      </c>
      <c r="G133" s="115">
        <v>45291</v>
      </c>
      <c r="H133" s="9" t="s">
        <v>5706</v>
      </c>
      <c r="I133" s="25" t="s">
        <v>398</v>
      </c>
    </row>
    <row r="134" spans="1:9" ht="58">
      <c r="A134" s="102" t="s">
        <v>1243</v>
      </c>
      <c r="B134" s="201">
        <v>45161</v>
      </c>
      <c r="C134" s="126" t="s">
        <v>6233</v>
      </c>
      <c r="D134" s="25" t="s">
        <v>4983</v>
      </c>
      <c r="E134" s="25" t="s">
        <v>5270</v>
      </c>
      <c r="F134" s="25" t="s">
        <v>3338</v>
      </c>
      <c r="G134" s="115">
        <v>45291</v>
      </c>
      <c r="H134" s="9" t="s">
        <v>6234</v>
      </c>
      <c r="I134" s="25" t="s">
        <v>398</v>
      </c>
    </row>
    <row r="135" spans="1:9" ht="43.5">
      <c r="A135" s="102" t="s">
        <v>1246</v>
      </c>
      <c r="B135" s="201">
        <v>45167</v>
      </c>
      <c r="C135" s="126" t="s">
        <v>6235</v>
      </c>
      <c r="D135" s="25" t="s">
        <v>566</v>
      </c>
      <c r="E135" s="25" t="s">
        <v>4983</v>
      </c>
      <c r="F135" s="25" t="s">
        <v>6236</v>
      </c>
      <c r="G135" s="26">
        <v>45897</v>
      </c>
      <c r="H135" s="9" t="s">
        <v>6237</v>
      </c>
      <c r="I135" s="25" t="s">
        <v>398</v>
      </c>
    </row>
    <row r="136" spans="1:9" ht="150.5">
      <c r="A136" s="102" t="s">
        <v>1251</v>
      </c>
      <c r="B136" s="201">
        <v>45167</v>
      </c>
      <c r="C136" s="126" t="s">
        <v>6238</v>
      </c>
      <c r="D136" s="25" t="s">
        <v>566</v>
      </c>
      <c r="E136" s="25" t="s">
        <v>4983</v>
      </c>
      <c r="F136" s="25" t="s">
        <v>3338</v>
      </c>
      <c r="G136" s="25" t="s">
        <v>2314</v>
      </c>
      <c r="H136" s="9" t="s">
        <v>6239</v>
      </c>
      <c r="I136" s="25" t="s">
        <v>6240</v>
      </c>
    </row>
    <row r="137" spans="1:9" ht="43.5">
      <c r="A137" s="102" t="s">
        <v>1255</v>
      </c>
      <c r="B137" s="201">
        <v>45169</v>
      </c>
      <c r="C137" s="126" t="s">
        <v>6241</v>
      </c>
      <c r="D137" s="25" t="s">
        <v>566</v>
      </c>
      <c r="E137" s="25" t="s">
        <v>5270</v>
      </c>
      <c r="F137" s="25" t="s">
        <v>3338</v>
      </c>
      <c r="G137" s="26">
        <v>45291</v>
      </c>
      <c r="H137" s="9" t="s">
        <v>6242</v>
      </c>
      <c r="I137" s="25" t="s">
        <v>500</v>
      </c>
    </row>
    <row r="138" spans="1:9" ht="58">
      <c r="A138" s="102" t="s">
        <v>1259</v>
      </c>
      <c r="B138" s="201">
        <v>45181</v>
      </c>
      <c r="C138" s="126" t="s">
        <v>6243</v>
      </c>
      <c r="D138" s="25" t="s">
        <v>566</v>
      </c>
      <c r="E138" s="25" t="s">
        <v>4983</v>
      </c>
      <c r="F138" s="25" t="s">
        <v>6244</v>
      </c>
      <c r="G138" s="115">
        <v>45504</v>
      </c>
      <c r="H138" s="9" t="s">
        <v>6245</v>
      </c>
      <c r="I138" s="25" t="s">
        <v>500</v>
      </c>
    </row>
    <row r="139" spans="1:9" ht="43.5">
      <c r="A139" s="102" t="s">
        <v>1263</v>
      </c>
      <c r="B139" s="201">
        <v>45181</v>
      </c>
      <c r="C139" s="126" t="s">
        <v>6246</v>
      </c>
      <c r="D139" s="25" t="s">
        <v>566</v>
      </c>
      <c r="E139" s="25" t="s">
        <v>4983</v>
      </c>
      <c r="F139" s="25" t="s">
        <v>3338</v>
      </c>
      <c r="G139" s="26">
        <v>45897</v>
      </c>
      <c r="H139" s="9" t="s">
        <v>6247</v>
      </c>
      <c r="I139" s="25" t="s">
        <v>6248</v>
      </c>
    </row>
    <row r="140" spans="1:9" ht="63">
      <c r="A140" s="102" t="s">
        <v>1267</v>
      </c>
      <c r="B140" s="201">
        <v>45181</v>
      </c>
      <c r="C140" s="126" t="s">
        <v>6249</v>
      </c>
      <c r="D140" s="25" t="s">
        <v>566</v>
      </c>
      <c r="E140" s="25" t="s">
        <v>5270</v>
      </c>
      <c r="F140" s="25" t="s">
        <v>3338</v>
      </c>
      <c r="G140" s="26">
        <v>45065</v>
      </c>
      <c r="H140" s="9" t="s">
        <v>6250</v>
      </c>
      <c r="I140" s="25" t="s">
        <v>6251</v>
      </c>
    </row>
    <row r="141" spans="1:9" ht="280">
      <c r="A141" s="102" t="s">
        <v>1271</v>
      </c>
      <c r="B141" s="201">
        <v>45181</v>
      </c>
      <c r="C141" s="126" t="s">
        <v>6252</v>
      </c>
      <c r="D141" s="25" t="s">
        <v>566</v>
      </c>
      <c r="E141" s="25" t="s">
        <v>4983</v>
      </c>
      <c r="F141" s="25" t="s">
        <v>3338</v>
      </c>
      <c r="G141" s="25" t="s">
        <v>6253</v>
      </c>
      <c r="H141" s="9" t="s">
        <v>6254</v>
      </c>
      <c r="I141" s="25" t="s">
        <v>6255</v>
      </c>
    </row>
    <row r="142" spans="1:9" ht="98">
      <c r="A142" s="102" t="s">
        <v>1275</v>
      </c>
      <c r="B142" s="201">
        <v>45181</v>
      </c>
      <c r="C142" s="126" t="s">
        <v>6256</v>
      </c>
      <c r="D142" s="25" t="s">
        <v>566</v>
      </c>
      <c r="E142" s="25" t="s">
        <v>4983</v>
      </c>
      <c r="F142" s="25" t="s">
        <v>3338</v>
      </c>
      <c r="G142" s="269">
        <v>45401</v>
      </c>
      <c r="H142" s="113" t="s">
        <v>6257</v>
      </c>
      <c r="I142" s="25" t="s">
        <v>6258</v>
      </c>
    </row>
    <row r="143" spans="1:9" ht="100">
      <c r="A143" s="102" t="s">
        <v>1279</v>
      </c>
      <c r="B143" s="201">
        <v>45181</v>
      </c>
      <c r="C143" s="126" t="s">
        <v>6259</v>
      </c>
      <c r="D143" s="25" t="s">
        <v>566</v>
      </c>
      <c r="E143" s="25" t="s">
        <v>4983</v>
      </c>
      <c r="F143" s="25" t="s">
        <v>6260</v>
      </c>
      <c r="G143" s="115">
        <v>45291</v>
      </c>
      <c r="H143" s="9" t="s">
        <v>6261</v>
      </c>
      <c r="I143" s="25" t="s">
        <v>6262</v>
      </c>
    </row>
    <row r="144" spans="1:9" ht="87.5">
      <c r="A144" s="102" t="s">
        <v>1283</v>
      </c>
      <c r="B144" s="201">
        <v>45185</v>
      </c>
      <c r="C144" s="126" t="s">
        <v>6263</v>
      </c>
      <c r="D144" s="25" t="s">
        <v>566</v>
      </c>
      <c r="E144" s="25" t="s">
        <v>4983</v>
      </c>
      <c r="F144" s="25" t="s">
        <v>3338</v>
      </c>
      <c r="G144" s="25" t="s">
        <v>2314</v>
      </c>
      <c r="H144" s="9" t="s">
        <v>6264</v>
      </c>
      <c r="I144" s="25" t="s">
        <v>6265</v>
      </c>
    </row>
    <row r="145" spans="1:9" ht="75">
      <c r="A145" s="102" t="s">
        <v>1286</v>
      </c>
      <c r="B145" s="201">
        <v>45185</v>
      </c>
      <c r="C145" s="126" t="s">
        <v>6266</v>
      </c>
      <c r="D145" s="25" t="s">
        <v>566</v>
      </c>
      <c r="E145" s="25" t="s">
        <v>4983</v>
      </c>
      <c r="F145" s="25" t="s">
        <v>3338</v>
      </c>
      <c r="G145" s="26">
        <v>45504</v>
      </c>
      <c r="H145" s="9" t="s">
        <v>6267</v>
      </c>
      <c r="I145" s="25" t="s">
        <v>398</v>
      </c>
    </row>
    <row r="146" spans="1:9" ht="88">
      <c r="A146" s="102" t="s">
        <v>1655</v>
      </c>
      <c r="B146" s="201">
        <v>45185</v>
      </c>
      <c r="C146" s="126" t="s">
        <v>6268</v>
      </c>
      <c r="D146" s="25" t="s">
        <v>566</v>
      </c>
      <c r="E146" s="25" t="s">
        <v>4983</v>
      </c>
      <c r="F146" s="25" t="s">
        <v>3338</v>
      </c>
      <c r="G146" s="115">
        <v>45291</v>
      </c>
      <c r="H146" s="9" t="s">
        <v>6269</v>
      </c>
      <c r="I146" s="25" t="s">
        <v>6270</v>
      </c>
    </row>
    <row r="147" spans="1:9" ht="58">
      <c r="A147" s="102" t="s">
        <v>1659</v>
      </c>
      <c r="B147" s="201">
        <v>45188</v>
      </c>
      <c r="C147" s="126" t="s">
        <v>6271</v>
      </c>
      <c r="D147" s="25" t="s">
        <v>566</v>
      </c>
      <c r="E147" s="25" t="s">
        <v>4983</v>
      </c>
      <c r="F147" s="25" t="s">
        <v>3338</v>
      </c>
      <c r="G147" s="26">
        <v>45504</v>
      </c>
      <c r="H147" s="9" t="s">
        <v>6272</v>
      </c>
      <c r="I147" s="25" t="s">
        <v>6273</v>
      </c>
    </row>
    <row r="148" spans="1:9" ht="126">
      <c r="A148" s="102" t="s">
        <v>1663</v>
      </c>
      <c r="B148" s="201">
        <v>45188</v>
      </c>
      <c r="C148" s="126" t="s">
        <v>6274</v>
      </c>
      <c r="D148" s="25" t="s">
        <v>566</v>
      </c>
      <c r="E148" s="25" t="s">
        <v>4983</v>
      </c>
      <c r="F148" s="25" t="s">
        <v>3338</v>
      </c>
      <c r="G148" s="26">
        <v>45712</v>
      </c>
      <c r="H148" s="113" t="s">
        <v>6275</v>
      </c>
      <c r="I148" s="25" t="s">
        <v>6276</v>
      </c>
    </row>
    <row r="149" spans="1:9" ht="38">
      <c r="A149" s="102" t="s">
        <v>1667</v>
      </c>
      <c r="B149" s="201">
        <v>45188</v>
      </c>
      <c r="C149" s="126" t="s">
        <v>6277</v>
      </c>
      <c r="D149" s="25" t="s">
        <v>566</v>
      </c>
      <c r="E149" s="25" t="s">
        <v>4983</v>
      </c>
      <c r="F149" s="25" t="s">
        <v>3338</v>
      </c>
      <c r="G149" s="26">
        <v>45145</v>
      </c>
      <c r="H149" s="9" t="s">
        <v>6278</v>
      </c>
      <c r="I149" s="25" t="s">
        <v>6279</v>
      </c>
    </row>
    <row r="150" spans="1:9" ht="72.5">
      <c r="A150" s="102" t="s">
        <v>1671</v>
      </c>
      <c r="B150" s="201">
        <v>45190</v>
      </c>
      <c r="C150" s="126" t="s">
        <v>6280</v>
      </c>
      <c r="D150" s="25" t="s">
        <v>566</v>
      </c>
      <c r="E150" s="25" t="s">
        <v>5270</v>
      </c>
      <c r="F150" s="25" t="s">
        <v>3338</v>
      </c>
      <c r="G150" s="115">
        <v>45291</v>
      </c>
      <c r="H150" s="9" t="s">
        <v>6281</v>
      </c>
      <c r="I150" s="25" t="s">
        <v>394</v>
      </c>
    </row>
    <row r="151" spans="1:9" ht="72.5">
      <c r="A151" s="102" t="s">
        <v>1676</v>
      </c>
      <c r="B151" s="201">
        <v>45194</v>
      </c>
      <c r="C151" s="126" t="s">
        <v>6282</v>
      </c>
      <c r="D151" s="25" t="s">
        <v>574</v>
      </c>
      <c r="E151" s="25" t="s">
        <v>5270</v>
      </c>
      <c r="F151" s="25" t="s">
        <v>3338</v>
      </c>
      <c r="G151" s="25" t="s">
        <v>4749</v>
      </c>
      <c r="H151" s="9" t="s">
        <v>5214</v>
      </c>
      <c r="I151" s="25" t="s">
        <v>508</v>
      </c>
    </row>
    <row r="152" spans="1:9" ht="43.5">
      <c r="A152" s="102" t="s">
        <v>1681</v>
      </c>
      <c r="B152" s="201">
        <v>45195</v>
      </c>
      <c r="C152" s="126" t="s">
        <v>6283</v>
      </c>
      <c r="D152" s="25" t="s">
        <v>566</v>
      </c>
      <c r="E152" s="25" t="s">
        <v>5270</v>
      </c>
      <c r="F152" s="25" t="s">
        <v>3338</v>
      </c>
      <c r="G152" s="115">
        <v>45291</v>
      </c>
      <c r="H152" s="9" t="s">
        <v>6284</v>
      </c>
      <c r="I152" s="25" t="s">
        <v>5258</v>
      </c>
    </row>
    <row r="153" spans="1:9" ht="14.5">
      <c r="A153" s="102" t="s">
        <v>1686</v>
      </c>
      <c r="B153" s="201"/>
      <c r="C153" s="24"/>
      <c r="D153" s="25"/>
      <c r="E153" s="25"/>
      <c r="F153" s="25"/>
      <c r="G153" s="25"/>
      <c r="H153" s="9"/>
      <c r="I153" s="25"/>
    </row>
    <row r="154" spans="1:9" ht="14.5">
      <c r="A154" s="102" t="s">
        <v>1689</v>
      </c>
      <c r="B154" s="201"/>
      <c r="C154" s="24"/>
      <c r="D154" s="25"/>
      <c r="E154" s="25"/>
      <c r="F154" s="25"/>
      <c r="G154" s="26"/>
      <c r="H154" s="9"/>
      <c r="I154" s="25"/>
    </row>
    <row r="155" spans="1:9" ht="14.5">
      <c r="A155" s="102" t="s">
        <v>1693</v>
      </c>
      <c r="B155" s="201"/>
      <c r="C155" s="24"/>
      <c r="D155" s="25"/>
      <c r="E155" s="25"/>
      <c r="F155" s="25"/>
      <c r="G155" s="26"/>
      <c r="H155" s="9"/>
      <c r="I155" s="25"/>
    </row>
    <row r="156" spans="1:9" ht="14.5">
      <c r="A156" s="102" t="s">
        <v>1696</v>
      </c>
      <c r="B156" s="201"/>
      <c r="C156" s="24"/>
      <c r="D156" s="25"/>
      <c r="E156" s="25"/>
      <c r="F156" s="25"/>
      <c r="G156" s="26"/>
      <c r="H156" s="9"/>
      <c r="I156" s="25"/>
    </row>
    <row r="157" spans="1:9" ht="14.5">
      <c r="A157" s="102" t="s">
        <v>1699</v>
      </c>
      <c r="B157" s="201"/>
      <c r="C157" s="24"/>
      <c r="D157" s="25"/>
      <c r="E157" s="25"/>
      <c r="F157" s="25"/>
      <c r="G157" s="25"/>
      <c r="H157" s="9"/>
      <c r="I157" s="25"/>
    </row>
    <row r="158" spans="1:9" ht="14.5">
      <c r="A158" s="102" t="s">
        <v>1702</v>
      </c>
      <c r="B158" s="201"/>
      <c r="C158" s="24"/>
      <c r="D158" s="25"/>
      <c r="E158" s="25"/>
      <c r="F158" s="25"/>
      <c r="G158" s="25"/>
      <c r="H158" s="9"/>
      <c r="I158" s="25"/>
    </row>
    <row r="159" spans="1:9" ht="14.5">
      <c r="A159" s="102" t="s">
        <v>1706</v>
      </c>
      <c r="B159" s="201"/>
      <c r="C159" s="24"/>
      <c r="D159" s="25"/>
      <c r="E159" s="25"/>
      <c r="F159" s="25"/>
      <c r="G159" s="25"/>
      <c r="H159" s="9"/>
      <c r="I159" s="25"/>
    </row>
    <row r="160" spans="1:9" ht="14.5">
      <c r="A160" s="102" t="s">
        <v>1710</v>
      </c>
      <c r="B160" s="201"/>
      <c r="C160" s="24"/>
      <c r="D160" s="25"/>
      <c r="E160" s="25"/>
      <c r="F160" s="25"/>
      <c r="G160" s="26"/>
      <c r="H160" s="9"/>
      <c r="I160" s="25"/>
    </row>
    <row r="161" spans="1:9" ht="14.5">
      <c r="A161" s="102" t="s">
        <v>1712</v>
      </c>
      <c r="B161" s="201"/>
      <c r="C161" s="24"/>
      <c r="D161" s="25"/>
      <c r="E161" s="25"/>
      <c r="F161" s="25"/>
      <c r="G161" s="212"/>
      <c r="H161" s="9"/>
      <c r="I161" s="25"/>
    </row>
    <row r="162" spans="1:9" ht="14.5">
      <c r="A162" s="102" t="s">
        <v>1716</v>
      </c>
      <c r="B162" s="201"/>
      <c r="C162" s="24"/>
      <c r="D162" s="25"/>
      <c r="E162" s="25"/>
      <c r="F162" s="25"/>
      <c r="G162" s="25"/>
      <c r="H162" s="9"/>
      <c r="I162" s="25"/>
    </row>
    <row r="163" spans="1:9" ht="14.5">
      <c r="A163" s="102" t="s">
        <v>1720</v>
      </c>
      <c r="B163" s="201"/>
      <c r="C163" s="24"/>
      <c r="D163" s="25"/>
      <c r="E163" s="25"/>
      <c r="F163" s="25"/>
      <c r="G163" s="212"/>
      <c r="H163" s="9"/>
      <c r="I163" s="25"/>
    </row>
    <row r="164" spans="1:9" ht="14.5">
      <c r="A164" s="102" t="s">
        <v>1724</v>
      </c>
      <c r="B164" s="201"/>
      <c r="C164" s="24"/>
      <c r="D164" s="25"/>
      <c r="E164" s="25"/>
      <c r="F164" s="25"/>
      <c r="G164" s="26"/>
      <c r="H164" s="9"/>
      <c r="I164" s="25"/>
    </row>
    <row r="165" spans="1:9" ht="14.5">
      <c r="A165" s="102" t="s">
        <v>1728</v>
      </c>
      <c r="B165" s="201"/>
      <c r="C165" s="24"/>
      <c r="D165" s="25"/>
      <c r="E165" s="25"/>
      <c r="F165" s="25"/>
      <c r="G165" s="25"/>
      <c r="H165" s="9"/>
      <c r="I165" s="25"/>
    </row>
    <row r="166" spans="1:9" ht="14.5">
      <c r="A166" s="102" t="s">
        <v>1731</v>
      </c>
      <c r="B166" s="201"/>
      <c r="C166" s="24"/>
      <c r="D166" s="25"/>
      <c r="E166" s="25"/>
      <c r="F166" s="25"/>
      <c r="G166" s="26"/>
      <c r="H166" s="9"/>
      <c r="I166" s="25"/>
    </row>
    <row r="167" spans="1:9" ht="14.5">
      <c r="A167" s="102" t="s">
        <v>1734</v>
      </c>
      <c r="B167" s="201"/>
      <c r="C167" s="24"/>
      <c r="D167" s="25"/>
      <c r="E167" s="25"/>
      <c r="F167" s="25"/>
      <c r="G167" s="115"/>
      <c r="H167" s="9"/>
      <c r="I167" s="25"/>
    </row>
    <row r="168" spans="1:9" ht="14.5">
      <c r="A168" s="102" t="s">
        <v>1738</v>
      </c>
      <c r="B168" s="201"/>
      <c r="C168" s="24"/>
      <c r="D168" s="25"/>
      <c r="E168" s="25"/>
      <c r="F168" s="25"/>
      <c r="G168" s="25"/>
      <c r="H168" s="9"/>
      <c r="I168" s="25"/>
    </row>
    <row r="169" spans="1:9" ht="14.5">
      <c r="A169" s="102" t="s">
        <v>1742</v>
      </c>
      <c r="B169" s="201"/>
      <c r="C169" s="24"/>
      <c r="D169" s="25"/>
      <c r="E169" s="25"/>
      <c r="F169" s="25"/>
      <c r="G169" s="25"/>
      <c r="H169" s="9"/>
      <c r="I169" s="25"/>
    </row>
    <row r="170" spans="1:9" ht="14.5">
      <c r="A170" s="102" t="s">
        <v>1746</v>
      </c>
      <c r="B170" s="201"/>
      <c r="C170" s="24"/>
      <c r="D170" s="25"/>
      <c r="E170" s="25"/>
      <c r="F170" s="25"/>
      <c r="G170" s="115"/>
      <c r="H170" s="9"/>
      <c r="I170" s="25"/>
    </row>
    <row r="171" spans="1:9" ht="14.5">
      <c r="A171" s="102" t="s">
        <v>1749</v>
      </c>
      <c r="B171" s="201"/>
      <c r="C171" s="24"/>
      <c r="D171" s="25"/>
      <c r="E171" s="25"/>
      <c r="F171" s="25"/>
      <c r="G171" s="98"/>
      <c r="H171" s="9"/>
      <c r="I171" s="25"/>
    </row>
    <row r="172" spans="1:9" ht="14.5">
      <c r="A172" s="102" t="s">
        <v>1753</v>
      </c>
      <c r="B172" s="201"/>
      <c r="C172" s="24"/>
      <c r="D172" s="25"/>
      <c r="E172" s="25"/>
      <c r="F172" s="25"/>
      <c r="G172" s="98"/>
      <c r="H172" s="9"/>
      <c r="I172" s="25"/>
    </row>
    <row r="173" spans="1:9" ht="14.5">
      <c r="A173" s="102" t="s">
        <v>1757</v>
      </c>
      <c r="B173" s="201"/>
      <c r="C173" s="24"/>
      <c r="D173" s="25"/>
      <c r="E173" s="25"/>
      <c r="F173" s="25"/>
      <c r="G173" s="98"/>
      <c r="H173" s="9"/>
      <c r="I173" s="25"/>
    </row>
    <row r="174" spans="1:9" ht="14.5">
      <c r="A174" s="102" t="s">
        <v>2174</v>
      </c>
      <c r="B174" s="201"/>
      <c r="C174" s="24"/>
      <c r="D174" s="25"/>
      <c r="E174" s="25"/>
      <c r="F174" s="25"/>
      <c r="G174" s="98"/>
      <c r="H174" s="9"/>
      <c r="I174" s="25"/>
    </row>
    <row r="175" spans="1:9" ht="14.5">
      <c r="A175" s="213" t="s">
        <v>2178</v>
      </c>
      <c r="B175" s="201"/>
      <c r="C175" s="24"/>
      <c r="D175" s="25"/>
      <c r="E175" s="25"/>
      <c r="F175" s="25"/>
      <c r="G175" s="98"/>
      <c r="H175" s="9"/>
      <c r="I175" s="25"/>
    </row>
    <row r="176" spans="1:9" ht="14.5">
      <c r="A176" s="102" t="s">
        <v>2181</v>
      </c>
      <c r="B176" s="201"/>
      <c r="C176" s="24"/>
      <c r="D176" s="25"/>
      <c r="E176" s="25"/>
      <c r="F176" s="25"/>
      <c r="G176" s="98"/>
      <c r="H176" s="9"/>
      <c r="I176" s="25"/>
    </row>
    <row r="177" spans="1:9" ht="14.5">
      <c r="A177" s="102" t="s">
        <v>2184</v>
      </c>
      <c r="B177" s="201"/>
      <c r="C177" s="24"/>
      <c r="D177" s="25"/>
      <c r="E177" s="25"/>
      <c r="F177" s="25"/>
      <c r="G177" s="98"/>
      <c r="H177" s="9"/>
      <c r="I177" s="25"/>
    </row>
    <row r="178" spans="1:9" ht="14.5">
      <c r="A178" s="102" t="s">
        <v>2187</v>
      </c>
      <c r="B178" s="201"/>
      <c r="C178" s="24"/>
      <c r="D178" s="25"/>
      <c r="E178" s="25"/>
      <c r="F178" s="25"/>
      <c r="G178" s="98"/>
      <c r="H178" s="9"/>
      <c r="I178" s="25"/>
    </row>
    <row r="179" spans="1:9" ht="14.5">
      <c r="A179" s="102" t="s">
        <v>2190</v>
      </c>
      <c r="B179" s="201"/>
      <c r="C179" s="24"/>
      <c r="D179" s="25"/>
      <c r="E179" s="25"/>
      <c r="F179" s="25"/>
      <c r="G179" s="98"/>
      <c r="H179" s="7"/>
      <c r="I179" s="25"/>
    </row>
    <row r="180" spans="1:9" ht="14.5">
      <c r="A180" s="102" t="s">
        <v>2194</v>
      </c>
      <c r="B180" s="201"/>
      <c r="C180" s="24"/>
      <c r="D180" s="25"/>
      <c r="E180" s="25"/>
      <c r="F180" s="25"/>
      <c r="G180" s="98"/>
      <c r="H180" s="7"/>
      <c r="I180" s="25"/>
    </row>
    <row r="181" spans="1:9" ht="14.5">
      <c r="A181" s="102" t="s">
        <v>2197</v>
      </c>
      <c r="B181" s="201"/>
      <c r="C181" s="24"/>
      <c r="D181" s="25"/>
      <c r="E181" s="25"/>
      <c r="F181" s="25"/>
      <c r="G181" s="98"/>
      <c r="H181" s="9"/>
      <c r="I181" s="25"/>
    </row>
    <row r="182" spans="1:9" ht="14.5">
      <c r="A182" s="102" t="s">
        <v>2200</v>
      </c>
      <c r="B182" s="201"/>
      <c r="C182" s="24"/>
      <c r="D182" s="25"/>
      <c r="E182" s="25"/>
      <c r="F182" s="25"/>
      <c r="G182" s="98"/>
      <c r="H182" s="9"/>
      <c r="I182" s="25"/>
    </row>
    <row r="183" spans="1:9" ht="14.5">
      <c r="A183" s="102" t="s">
        <v>2203</v>
      </c>
      <c r="B183" s="201"/>
      <c r="C183" s="24"/>
      <c r="D183" s="25"/>
      <c r="E183" s="25"/>
      <c r="F183" s="25"/>
      <c r="G183" s="98"/>
      <c r="H183" s="9"/>
      <c r="I183" s="25"/>
    </row>
    <row r="184" spans="1:9" ht="14.5">
      <c r="A184" s="102" t="s">
        <v>2207</v>
      </c>
      <c r="B184" s="201"/>
      <c r="C184" s="24"/>
      <c r="D184" s="25"/>
      <c r="E184" s="25"/>
      <c r="F184" s="25"/>
      <c r="G184" s="98"/>
      <c r="H184" s="9"/>
      <c r="I184" s="25"/>
    </row>
    <row r="185" spans="1:9" ht="14.5">
      <c r="A185" s="102" t="s">
        <v>2210</v>
      </c>
      <c r="B185" s="201"/>
      <c r="C185" s="24"/>
      <c r="D185" s="25"/>
      <c r="E185" s="25"/>
      <c r="F185" s="25"/>
      <c r="G185" s="25"/>
      <c r="H185" s="9"/>
      <c r="I185" s="25"/>
    </row>
    <row r="186" spans="1:9" ht="14.5">
      <c r="A186" s="102" t="s">
        <v>2213</v>
      </c>
      <c r="B186" s="201"/>
      <c r="C186" s="24"/>
      <c r="D186" s="25"/>
      <c r="E186" s="25"/>
      <c r="F186" s="25"/>
      <c r="G186" s="201"/>
      <c r="H186" s="9"/>
      <c r="I186" s="25"/>
    </row>
    <row r="187" spans="1:9" ht="14.5">
      <c r="A187" s="102" t="s">
        <v>2216</v>
      </c>
      <c r="B187" s="201"/>
      <c r="C187" s="24"/>
      <c r="D187" s="25"/>
      <c r="E187" s="25"/>
      <c r="F187" s="25"/>
      <c r="G187" s="201"/>
      <c r="H187" s="9"/>
      <c r="I187" s="25"/>
    </row>
    <row r="188" spans="1:9" ht="14.5">
      <c r="A188" s="102" t="s">
        <v>2220</v>
      </c>
      <c r="B188" s="201"/>
      <c r="C188" s="24"/>
      <c r="D188" s="25"/>
      <c r="E188" s="25"/>
      <c r="F188" s="25"/>
      <c r="G188" s="201"/>
      <c r="H188" s="9"/>
      <c r="I188" s="25"/>
    </row>
    <row r="189" spans="1:9" ht="14.5">
      <c r="A189" s="102" t="s">
        <v>2223</v>
      </c>
      <c r="B189" s="201"/>
      <c r="C189" s="24"/>
      <c r="D189" s="25"/>
      <c r="E189" s="25"/>
      <c r="F189" s="25"/>
      <c r="G189" s="201"/>
      <c r="H189" s="9"/>
      <c r="I189" s="25"/>
    </row>
    <row r="190" spans="1:9" ht="14.5">
      <c r="A190" s="102" t="s">
        <v>2226</v>
      </c>
      <c r="B190" s="201"/>
      <c r="C190" s="24"/>
      <c r="D190" s="25"/>
      <c r="E190" s="25"/>
      <c r="F190" s="25"/>
      <c r="G190" s="201"/>
      <c r="H190" s="9"/>
      <c r="I190" s="25"/>
    </row>
    <row r="191" spans="1:9" ht="14.5">
      <c r="A191" s="102" t="s">
        <v>2229</v>
      </c>
      <c r="B191" s="201"/>
      <c r="C191" s="24"/>
      <c r="D191" s="25"/>
      <c r="E191" s="25"/>
      <c r="F191" s="25"/>
      <c r="G191" s="214"/>
      <c r="H191" s="9"/>
      <c r="I191" s="25"/>
    </row>
    <row r="192" spans="1:9" ht="14.5">
      <c r="A192" s="102" t="s">
        <v>2231</v>
      </c>
      <c r="B192" s="102"/>
      <c r="C192" s="234"/>
      <c r="D192" s="25"/>
      <c r="E192" s="25"/>
      <c r="F192" s="25"/>
      <c r="G192" s="98"/>
      <c r="H192" s="9"/>
      <c r="I192" s="25"/>
    </row>
    <row r="193" spans="1:9" ht="14.5">
      <c r="A193" s="102" t="s">
        <v>2235</v>
      </c>
      <c r="B193" s="201"/>
      <c r="C193" s="24"/>
      <c r="D193" s="25"/>
      <c r="E193" s="25"/>
      <c r="F193" s="25"/>
      <c r="G193" s="98"/>
      <c r="H193" s="9"/>
      <c r="I193" s="25"/>
    </row>
    <row r="194" spans="1:9" ht="14.5">
      <c r="A194" s="102" t="s">
        <v>2239</v>
      </c>
      <c r="B194" s="201"/>
      <c r="C194" s="24"/>
      <c r="D194" s="25"/>
      <c r="E194" s="25"/>
      <c r="F194" s="25"/>
      <c r="G194" s="98"/>
      <c r="H194" s="9"/>
      <c r="I194" s="25"/>
    </row>
    <row r="195" spans="1:9" ht="14.5">
      <c r="A195" s="102" t="s">
        <v>2243</v>
      </c>
      <c r="B195" s="201"/>
      <c r="C195" s="24"/>
      <c r="D195" s="25"/>
      <c r="E195" s="25"/>
      <c r="F195" s="25"/>
      <c r="G195" s="98"/>
      <c r="H195" s="9"/>
      <c r="I195" s="25"/>
    </row>
    <row r="196" spans="1:9" ht="14.5">
      <c r="A196" s="102" t="s">
        <v>2247</v>
      </c>
      <c r="B196" s="201"/>
      <c r="C196" s="24"/>
      <c r="D196" s="25"/>
      <c r="E196" s="25"/>
      <c r="F196" s="25"/>
      <c r="G196" s="214"/>
      <c r="H196" s="9"/>
      <c r="I196" s="25"/>
    </row>
    <row r="197" spans="1:9" ht="14.5">
      <c r="A197" s="102" t="s">
        <v>2251</v>
      </c>
      <c r="B197" s="201"/>
      <c r="C197" s="24"/>
      <c r="D197" s="25"/>
      <c r="E197" s="25"/>
      <c r="F197" s="25"/>
      <c r="G197" s="98"/>
      <c r="H197" s="9"/>
      <c r="I197" s="25"/>
    </row>
    <row r="198" spans="1:9" ht="14.5">
      <c r="A198" s="102" t="s">
        <v>2255</v>
      </c>
      <c r="B198" s="201"/>
      <c r="C198" s="24"/>
      <c r="D198" s="25"/>
      <c r="E198" s="25"/>
      <c r="F198" s="25"/>
      <c r="G198" s="201"/>
      <c r="H198" s="9"/>
      <c r="I198" s="25"/>
    </row>
    <row r="199" spans="1:9" ht="14.5">
      <c r="A199" s="102" t="s">
        <v>2259</v>
      </c>
      <c r="B199" s="201"/>
      <c r="C199" s="24"/>
      <c r="D199" s="25"/>
      <c r="E199" s="25"/>
      <c r="F199" s="25"/>
      <c r="G199" s="215"/>
      <c r="H199" s="9"/>
      <c r="I199" s="25"/>
    </row>
    <row r="200" spans="1:9" ht="14.5">
      <c r="A200" s="102" t="s">
        <v>2263</v>
      </c>
      <c r="B200" s="201"/>
      <c r="C200" s="24"/>
      <c r="D200" s="25"/>
      <c r="E200" s="25"/>
      <c r="F200" s="25"/>
      <c r="G200" s="26"/>
      <c r="H200" s="9"/>
      <c r="I200" s="25"/>
    </row>
    <row r="201" spans="1:9" ht="14.5">
      <c r="A201" s="102" t="s">
        <v>2266</v>
      </c>
      <c r="B201" s="201"/>
      <c r="C201" s="24"/>
      <c r="D201" s="98"/>
      <c r="E201" s="98"/>
      <c r="F201" s="25"/>
      <c r="G201" s="25"/>
      <c r="H201" s="9"/>
      <c r="I201" s="25"/>
    </row>
    <row r="202" spans="1:9" ht="14.5">
      <c r="A202" s="102" t="s">
        <v>2269</v>
      </c>
      <c r="B202" s="201"/>
      <c r="C202" s="24"/>
      <c r="D202" s="98"/>
      <c r="E202" s="98"/>
      <c r="F202" s="25"/>
      <c r="G202" s="26"/>
      <c r="H202" s="9"/>
      <c r="I202" s="25"/>
    </row>
    <row r="203" spans="1:9" ht="14.5">
      <c r="A203" s="102" t="s">
        <v>2272</v>
      </c>
      <c r="B203" s="102"/>
      <c r="C203" s="24"/>
      <c r="D203" s="98"/>
      <c r="E203" s="98"/>
      <c r="F203" s="25"/>
      <c r="G203" s="214"/>
      <c r="H203" s="113"/>
      <c r="I203" s="25"/>
    </row>
    <row r="204" spans="1:9" ht="14.5">
      <c r="A204" s="102" t="s">
        <v>2276</v>
      </c>
      <c r="B204" s="201"/>
      <c r="C204" s="24"/>
      <c r="D204" s="98"/>
      <c r="E204" s="98"/>
      <c r="F204" s="25"/>
      <c r="G204" s="98"/>
      <c r="H204" s="98"/>
      <c r="I204" s="25"/>
    </row>
    <row r="205" spans="1:9" ht="14.5">
      <c r="A205" s="102" t="s">
        <v>2279</v>
      </c>
      <c r="B205" s="201"/>
      <c r="C205" s="24"/>
      <c r="D205" s="98"/>
      <c r="E205" s="98"/>
      <c r="F205" s="25"/>
      <c r="G205" s="214"/>
      <c r="H205" s="113"/>
      <c r="I205" s="25"/>
    </row>
    <row r="206" spans="1:9" ht="14.5">
      <c r="A206" s="102" t="s">
        <v>2282</v>
      </c>
      <c r="B206" s="201"/>
      <c r="C206" s="24"/>
      <c r="D206" s="215"/>
      <c r="E206" s="215"/>
      <c r="F206" s="25"/>
      <c r="G206" s="115"/>
      <c r="H206" s="113"/>
      <c r="I206" s="25"/>
    </row>
    <row r="207" spans="1:9" ht="14.5">
      <c r="A207" s="102" t="s">
        <v>2286</v>
      </c>
      <c r="B207" s="201"/>
      <c r="C207" s="24"/>
      <c r="D207" s="215"/>
      <c r="E207" s="215"/>
      <c r="F207" s="25"/>
      <c r="G207" s="115"/>
      <c r="H207" s="113"/>
      <c r="I207" s="25"/>
    </row>
    <row r="208" spans="1:9" ht="14.5">
      <c r="A208" s="102" t="s">
        <v>2289</v>
      </c>
      <c r="B208" s="201"/>
      <c r="C208" s="24"/>
      <c r="D208" s="215"/>
      <c r="E208" s="215"/>
      <c r="F208" s="25"/>
      <c r="G208" s="115"/>
      <c r="H208" s="9"/>
      <c r="I208" s="25"/>
    </row>
    <row r="209" spans="1:9" ht="14.5">
      <c r="A209" s="102" t="s">
        <v>2292</v>
      </c>
      <c r="B209" s="201"/>
      <c r="C209" s="24"/>
      <c r="D209" s="215"/>
      <c r="E209" s="215"/>
      <c r="F209" s="25"/>
      <c r="G209" s="115"/>
      <c r="H209" s="9"/>
      <c r="I209" s="25"/>
    </row>
    <row r="210" spans="1:9" ht="14.5">
      <c r="A210" s="102" t="s">
        <v>2295</v>
      </c>
      <c r="B210" s="201"/>
      <c r="C210" s="24"/>
      <c r="D210" s="215"/>
      <c r="E210" s="215"/>
      <c r="F210" s="25"/>
      <c r="G210" s="25"/>
      <c r="H210" s="113"/>
      <c r="I210" s="25"/>
    </row>
    <row r="211" spans="1:9" ht="14.5">
      <c r="A211" s="102" t="s">
        <v>2298</v>
      </c>
      <c r="B211" s="201"/>
      <c r="C211" s="24"/>
      <c r="D211" s="215"/>
      <c r="E211" s="215"/>
      <c r="F211" s="25"/>
      <c r="G211" s="25"/>
      <c r="H211" s="113"/>
      <c r="I211" s="25"/>
    </row>
    <row r="212" spans="1:9" ht="14.5">
      <c r="A212" s="102" t="s">
        <v>2301</v>
      </c>
      <c r="B212" s="201"/>
      <c r="C212" s="24"/>
      <c r="D212" s="215"/>
      <c r="E212" s="215"/>
      <c r="F212" s="25"/>
      <c r="G212" s="115"/>
      <c r="H212" s="113"/>
      <c r="I212" s="25"/>
    </row>
    <row r="213" spans="1:9" ht="14.5">
      <c r="A213" s="102" t="s">
        <v>2304</v>
      </c>
      <c r="B213" s="201"/>
      <c r="C213" s="24"/>
      <c r="D213" s="215"/>
      <c r="E213" s="215"/>
      <c r="F213" s="25"/>
      <c r="G213" s="115"/>
      <c r="H213" s="113"/>
      <c r="I213" s="25"/>
    </row>
    <row r="214" spans="1:9" ht="14.5">
      <c r="A214" s="102" t="s">
        <v>3442</v>
      </c>
      <c r="B214" s="201"/>
      <c r="C214" s="24"/>
      <c r="D214" s="215"/>
      <c r="E214" s="215"/>
      <c r="F214" s="25"/>
      <c r="G214" s="25"/>
      <c r="H214" s="1"/>
      <c r="I214" s="25"/>
    </row>
    <row r="215" spans="1:9" ht="14.5">
      <c r="A215" s="102" t="s">
        <v>3447</v>
      </c>
      <c r="B215" s="201"/>
      <c r="C215" s="24"/>
      <c r="D215" s="215"/>
      <c r="E215" s="215"/>
      <c r="F215" s="25"/>
      <c r="G215" s="25"/>
      <c r="H215" s="113"/>
      <c r="I215" s="25"/>
    </row>
    <row r="216" spans="1:9" ht="14.5">
      <c r="A216" s="102" t="s">
        <v>4235</v>
      </c>
      <c r="B216" s="201"/>
      <c r="C216" s="24"/>
      <c r="D216" s="215"/>
      <c r="E216" s="215"/>
      <c r="F216" s="25"/>
      <c r="G216" s="25"/>
      <c r="H216" s="113"/>
      <c r="I216" s="25"/>
    </row>
    <row r="217" spans="1:9" ht="14.5">
      <c r="A217" s="102" t="s">
        <v>4241</v>
      </c>
      <c r="B217" s="201"/>
      <c r="C217" s="24"/>
      <c r="D217" s="215"/>
      <c r="E217" s="215"/>
      <c r="F217" s="25"/>
      <c r="G217" s="25"/>
      <c r="H217" s="113"/>
      <c r="I217" s="25"/>
    </row>
    <row r="218" spans="1:9" ht="14.5">
      <c r="A218" s="102" t="s">
        <v>4247</v>
      </c>
      <c r="B218" s="201"/>
      <c r="C218" s="24"/>
      <c r="D218" s="215"/>
      <c r="E218" s="215"/>
      <c r="F218" s="25"/>
      <c r="G218" s="25"/>
      <c r="H218" s="113"/>
      <c r="I218" s="25"/>
    </row>
    <row r="219" spans="1:9" ht="14.5">
      <c r="A219" s="102" t="s">
        <v>4251</v>
      </c>
      <c r="B219" s="201"/>
      <c r="C219" s="24"/>
      <c r="D219" s="215"/>
      <c r="E219" s="215"/>
      <c r="F219" s="25"/>
      <c r="G219" s="25"/>
      <c r="H219" s="9"/>
      <c r="I219" s="25"/>
    </row>
    <row r="220" spans="1:9" ht="14.5">
      <c r="A220" s="102" t="s">
        <v>4257</v>
      </c>
      <c r="B220" s="201"/>
      <c r="C220" s="24"/>
      <c r="D220" s="215"/>
      <c r="E220" s="215"/>
      <c r="F220" s="25"/>
      <c r="G220" s="25"/>
      <c r="H220" s="9"/>
      <c r="I220" s="25"/>
    </row>
    <row r="221" spans="1:9" ht="14.5">
      <c r="A221" s="102" t="s">
        <v>4261</v>
      </c>
      <c r="B221" s="201"/>
      <c r="C221" s="24"/>
      <c r="D221" s="215"/>
      <c r="E221" s="215"/>
      <c r="F221" s="25"/>
      <c r="G221" s="25"/>
      <c r="H221" s="9"/>
      <c r="I221" s="25"/>
    </row>
    <row r="222" spans="1:9" ht="14.5">
      <c r="A222" s="102" t="s">
        <v>4267</v>
      </c>
      <c r="B222" s="201"/>
      <c r="C222" s="24"/>
      <c r="D222" s="215"/>
      <c r="E222" s="215"/>
      <c r="F222" s="25"/>
      <c r="G222" s="25"/>
      <c r="H222" s="9"/>
      <c r="I222" s="25"/>
    </row>
    <row r="223" spans="1:9" ht="14.5">
      <c r="A223" s="102" t="s">
        <v>4272</v>
      </c>
      <c r="B223" s="201"/>
      <c r="C223" s="24"/>
      <c r="D223" s="215"/>
      <c r="E223" s="215"/>
      <c r="F223" s="25"/>
      <c r="G223" s="25"/>
      <c r="H223" s="113"/>
      <c r="I223" s="25"/>
    </row>
    <row r="224" spans="1:9" ht="14.5">
      <c r="A224" s="102" t="s">
        <v>4276</v>
      </c>
      <c r="B224" s="201"/>
      <c r="C224" s="24"/>
      <c r="D224" s="215"/>
      <c r="E224" s="215"/>
      <c r="F224" s="25"/>
      <c r="G224" s="25"/>
      <c r="H224" s="113"/>
      <c r="I224" s="25"/>
    </row>
    <row r="225" spans="1:9" ht="14.5">
      <c r="A225" s="102" t="s">
        <v>4281</v>
      </c>
      <c r="B225" s="201"/>
      <c r="C225" s="24"/>
      <c r="D225" s="215"/>
      <c r="E225" s="215"/>
      <c r="F225" s="25"/>
      <c r="G225" s="25"/>
      <c r="H225" s="113"/>
      <c r="I225" s="25"/>
    </row>
    <row r="226" spans="1:9" ht="14.5">
      <c r="A226" s="102" t="s">
        <v>4287</v>
      </c>
      <c r="B226" s="201"/>
      <c r="C226" s="24"/>
      <c r="D226" s="215"/>
      <c r="E226" s="215"/>
      <c r="F226" s="25"/>
      <c r="G226" s="26"/>
      <c r="H226" s="9"/>
      <c r="I226" s="25"/>
    </row>
    <row r="227" spans="1:9" ht="14.5">
      <c r="A227" s="102" t="s">
        <v>4293</v>
      </c>
      <c r="B227" s="214"/>
      <c r="C227" s="24"/>
      <c r="D227" s="215"/>
      <c r="E227" s="215"/>
      <c r="F227" s="25"/>
      <c r="G227" s="25"/>
      <c r="H227" s="113"/>
      <c r="I227" s="25"/>
    </row>
    <row r="228" spans="1:9" ht="14.5">
      <c r="A228" s="102" t="s">
        <v>4300</v>
      </c>
      <c r="B228" s="201"/>
      <c r="C228" s="24"/>
      <c r="D228" s="215"/>
      <c r="E228" s="215"/>
      <c r="F228" s="25"/>
      <c r="G228" s="115"/>
      <c r="H228" s="9"/>
      <c r="I228" s="25"/>
    </row>
    <row r="229" spans="1:9" ht="14.5">
      <c r="A229" s="102" t="s">
        <v>4304</v>
      </c>
      <c r="B229" s="201"/>
      <c r="C229" s="24"/>
      <c r="D229" s="215"/>
      <c r="E229" s="215"/>
      <c r="F229" s="25"/>
      <c r="G229" s="25"/>
      <c r="H229" s="113"/>
      <c r="I229" s="25"/>
    </row>
    <row r="230" spans="1:9" ht="14.5">
      <c r="A230" s="102" t="s">
        <v>4309</v>
      </c>
      <c r="B230" s="201"/>
      <c r="C230" s="24"/>
      <c r="D230" s="215"/>
      <c r="E230" s="215"/>
      <c r="F230" s="25"/>
      <c r="G230" s="25"/>
      <c r="H230" s="113"/>
      <c r="I230" s="25"/>
    </row>
    <row r="231" spans="1:9" ht="14.5">
      <c r="A231" s="102" t="s">
        <v>4312</v>
      </c>
      <c r="B231" s="201"/>
      <c r="C231" s="24"/>
      <c r="D231" s="215"/>
      <c r="E231" s="215"/>
      <c r="F231" s="25"/>
      <c r="G231" s="25"/>
      <c r="H231" s="113"/>
      <c r="I231" s="25"/>
    </row>
    <row r="232" spans="1:9" ht="14.5">
      <c r="A232" s="102" t="s">
        <v>4316</v>
      </c>
      <c r="B232" s="201"/>
      <c r="C232" s="24"/>
      <c r="D232" s="215"/>
      <c r="E232" s="215"/>
      <c r="F232" s="25"/>
      <c r="G232" s="25"/>
      <c r="H232" s="113"/>
      <c r="I232" s="25"/>
    </row>
    <row r="233" spans="1:9" ht="14.5">
      <c r="A233" s="102" t="s">
        <v>4322</v>
      </c>
      <c r="B233" s="201"/>
      <c r="C233" s="24"/>
      <c r="D233" s="215"/>
      <c r="E233" s="215"/>
      <c r="F233" s="25"/>
      <c r="G233" s="25"/>
      <c r="H233" s="113"/>
      <c r="I233" s="25"/>
    </row>
    <row r="234" spans="1:9" ht="14.5">
      <c r="A234" s="102" t="s">
        <v>4329</v>
      </c>
      <c r="B234" s="201"/>
      <c r="C234" s="24"/>
      <c r="D234" s="215"/>
      <c r="E234" s="215"/>
      <c r="F234" s="25"/>
      <c r="G234" s="25"/>
      <c r="H234" s="113"/>
      <c r="I234" s="25"/>
    </row>
    <row r="235" spans="1:9" ht="14.5">
      <c r="A235" s="102" t="s">
        <v>4333</v>
      </c>
      <c r="B235" s="201"/>
      <c r="C235" s="24"/>
      <c r="D235" s="215"/>
      <c r="E235" s="215"/>
      <c r="F235" s="25"/>
      <c r="G235" s="115"/>
      <c r="H235" s="113"/>
      <c r="I235" s="25"/>
    </row>
    <row r="236" spans="1:9" ht="14.5">
      <c r="A236" s="102" t="s">
        <v>4337</v>
      </c>
      <c r="B236" s="201"/>
      <c r="C236" s="217"/>
      <c r="D236" s="215"/>
      <c r="E236" s="215"/>
      <c r="F236" s="25"/>
      <c r="G236" s="26"/>
      <c r="H236" s="113"/>
      <c r="I236" s="25"/>
    </row>
    <row r="237" spans="1:9" ht="14.5">
      <c r="A237" s="102" t="s">
        <v>4341</v>
      </c>
      <c r="B237" s="201"/>
      <c r="C237" s="24"/>
      <c r="D237" s="215"/>
      <c r="E237" s="215"/>
      <c r="F237" s="25"/>
      <c r="G237" s="115"/>
      <c r="H237" s="113"/>
      <c r="I237" s="25"/>
    </row>
    <row r="238" spans="1:9" ht="14.5">
      <c r="A238" s="102" t="s">
        <v>4346</v>
      </c>
      <c r="B238" s="201"/>
      <c r="C238" s="24"/>
      <c r="D238" s="215"/>
      <c r="E238" s="215"/>
      <c r="F238" s="25"/>
      <c r="G238" s="25"/>
      <c r="H238" s="113"/>
      <c r="I238" s="25"/>
    </row>
    <row r="239" spans="1:9" ht="14.5">
      <c r="A239" s="102" t="s">
        <v>4351</v>
      </c>
      <c r="B239" s="201"/>
      <c r="C239" s="24"/>
      <c r="D239" s="215"/>
      <c r="E239" s="215"/>
      <c r="F239" s="25"/>
      <c r="G239" s="25"/>
      <c r="H239" s="113"/>
      <c r="I239" s="25"/>
    </row>
    <row r="240" spans="1:9" ht="14.5">
      <c r="A240" s="102" t="s">
        <v>4355</v>
      </c>
      <c r="B240" s="201"/>
      <c r="C240" s="24"/>
      <c r="D240" s="215"/>
      <c r="E240" s="215"/>
      <c r="F240" s="25"/>
      <c r="G240" s="115"/>
      <c r="H240" s="113"/>
      <c r="I240" s="25"/>
    </row>
    <row r="241" spans="1:9" ht="14.5">
      <c r="A241" s="102" t="s">
        <v>4360</v>
      </c>
      <c r="B241" s="214"/>
      <c r="C241" s="24"/>
      <c r="D241" s="215"/>
      <c r="E241" s="215"/>
      <c r="F241" s="25"/>
      <c r="G241" s="115"/>
      <c r="H241" s="113"/>
      <c r="I241" s="25"/>
    </row>
    <row r="242" spans="1:9" ht="14.5">
      <c r="A242" s="102" t="s">
        <v>4366</v>
      </c>
      <c r="B242" s="201"/>
      <c r="C242" s="24"/>
      <c r="D242" s="215"/>
      <c r="E242" s="215"/>
      <c r="F242" s="25"/>
      <c r="G242" s="25"/>
      <c r="H242" s="113"/>
      <c r="I242" s="25"/>
    </row>
    <row r="243" spans="1:9" ht="14.5">
      <c r="A243" s="102" t="s">
        <v>4372</v>
      </c>
      <c r="B243" s="201"/>
      <c r="C243" s="24"/>
      <c r="D243" s="215"/>
      <c r="E243" s="215"/>
      <c r="F243" s="25"/>
      <c r="G243" s="25"/>
      <c r="H243" s="113"/>
      <c r="I243" s="25"/>
    </row>
    <row r="244" spans="1:9" ht="14.5">
      <c r="A244" s="102" t="s">
        <v>4378</v>
      </c>
      <c r="B244" s="201"/>
      <c r="C244" s="99"/>
      <c r="D244" s="215"/>
      <c r="E244" s="215"/>
      <c r="F244" s="25"/>
      <c r="G244" s="25"/>
      <c r="H244" s="113"/>
      <c r="I244" s="25"/>
    </row>
    <row r="245" spans="1:9" ht="14.5">
      <c r="A245" s="102" t="s">
        <v>4384</v>
      </c>
      <c r="B245" s="201"/>
      <c r="C245" s="99"/>
      <c r="D245" s="215"/>
      <c r="E245" s="215"/>
      <c r="F245" s="25"/>
      <c r="G245" s="25"/>
      <c r="H245" s="113"/>
      <c r="I245" s="25"/>
    </row>
    <row r="246" spans="1:9" ht="14.5">
      <c r="A246" s="102" t="s">
        <v>4387</v>
      </c>
      <c r="B246" s="201"/>
      <c r="C246" s="99"/>
      <c r="D246" s="215"/>
      <c r="E246" s="215"/>
      <c r="F246" s="25"/>
      <c r="G246" s="25"/>
      <c r="H246" s="113"/>
      <c r="I246" s="25"/>
    </row>
    <row r="247" spans="1:9" ht="14.5">
      <c r="A247" s="102" t="s">
        <v>4391</v>
      </c>
      <c r="B247" s="201"/>
      <c r="C247" s="99"/>
      <c r="D247" s="215"/>
      <c r="E247" s="215"/>
      <c r="F247" s="25"/>
      <c r="G247" s="25"/>
      <c r="H247" s="113"/>
      <c r="I247" s="25"/>
    </row>
    <row r="248" spans="1:9" ht="14.5">
      <c r="A248" s="102" t="s">
        <v>6285</v>
      </c>
      <c r="B248" s="201"/>
      <c r="C248" s="99"/>
      <c r="D248" s="215"/>
      <c r="E248" s="215"/>
      <c r="F248" s="25"/>
      <c r="G248" s="25"/>
      <c r="H248" s="113"/>
      <c r="I248" s="25"/>
    </row>
    <row r="249" spans="1:9" ht="14.5">
      <c r="A249" s="102" t="s">
        <v>6286</v>
      </c>
      <c r="B249" s="201"/>
      <c r="C249" s="99"/>
      <c r="D249" s="215"/>
      <c r="E249" s="215"/>
      <c r="F249" s="25"/>
      <c r="G249" s="25"/>
      <c r="H249" s="113"/>
      <c r="I249" s="25"/>
    </row>
    <row r="250" spans="1:9" ht="14.5">
      <c r="A250" s="102" t="s">
        <v>6287</v>
      </c>
      <c r="B250" s="201"/>
      <c r="C250" s="99"/>
      <c r="D250" s="215"/>
      <c r="E250" s="215"/>
      <c r="F250" s="25"/>
      <c r="G250" s="25"/>
      <c r="H250" s="113"/>
      <c r="I250" s="25"/>
    </row>
    <row r="251" spans="1:9" ht="14.5">
      <c r="A251" s="102" t="s">
        <v>6288</v>
      </c>
      <c r="B251" s="201"/>
      <c r="C251" s="99"/>
      <c r="D251" s="215"/>
      <c r="E251" s="215"/>
      <c r="F251" s="25"/>
      <c r="G251" s="25"/>
      <c r="H251" s="113"/>
      <c r="I251" s="25"/>
    </row>
    <row r="252" spans="1:9" ht="14.5">
      <c r="A252" s="102" t="s">
        <v>6289</v>
      </c>
      <c r="B252" s="201"/>
      <c r="C252" s="99"/>
      <c r="D252" s="215"/>
      <c r="E252" s="215"/>
      <c r="F252" s="25"/>
      <c r="G252" s="25"/>
      <c r="H252" s="113"/>
      <c r="I252" s="25"/>
    </row>
    <row r="253" spans="1:9" ht="14.5">
      <c r="A253" s="102" t="s">
        <v>6290</v>
      </c>
      <c r="B253" s="201"/>
      <c r="C253" s="99"/>
      <c r="D253" s="215"/>
      <c r="E253" s="215"/>
      <c r="F253" s="25"/>
      <c r="G253" s="25"/>
      <c r="H253" s="113"/>
      <c r="I253" s="25"/>
    </row>
    <row r="254" spans="1:9" ht="14.5">
      <c r="A254" s="102" t="s">
        <v>6291</v>
      </c>
      <c r="B254" s="201"/>
      <c r="C254" s="99"/>
      <c r="D254" s="215"/>
      <c r="E254" s="215"/>
      <c r="F254" s="25"/>
      <c r="G254" s="25"/>
      <c r="H254" s="113"/>
      <c r="I254" s="25"/>
    </row>
    <row r="255" spans="1:9" ht="14.5">
      <c r="A255" s="102" t="s">
        <v>6292</v>
      </c>
      <c r="B255" s="201"/>
      <c r="C255" s="99"/>
      <c r="D255" s="215"/>
      <c r="E255" s="215"/>
      <c r="F255" s="25"/>
      <c r="G255" s="25"/>
      <c r="H255" s="113"/>
      <c r="I255" s="25"/>
    </row>
    <row r="256" spans="1:9" ht="14.5">
      <c r="A256" s="102" t="s">
        <v>6293</v>
      </c>
      <c r="B256" s="201"/>
      <c r="C256" s="99"/>
      <c r="D256" s="215"/>
      <c r="E256" s="215"/>
      <c r="F256" s="25"/>
      <c r="G256" s="25"/>
      <c r="H256" s="113"/>
      <c r="I256" s="25"/>
    </row>
    <row r="257" spans="1:9" ht="14.5">
      <c r="A257" s="102" t="s">
        <v>6294</v>
      </c>
      <c r="B257" s="201"/>
      <c r="C257" s="99"/>
      <c r="D257" s="215"/>
      <c r="E257" s="215"/>
      <c r="F257" s="25"/>
      <c r="G257" s="25"/>
      <c r="H257" s="113"/>
      <c r="I257" s="25"/>
    </row>
    <row r="258" spans="1:9" ht="14.5">
      <c r="A258" s="102" t="s">
        <v>6295</v>
      </c>
      <c r="B258" s="201"/>
      <c r="C258" s="99"/>
      <c r="D258" s="215"/>
      <c r="E258" s="215"/>
      <c r="F258" s="25"/>
      <c r="G258" s="25"/>
      <c r="H258" s="113"/>
      <c r="I258" s="25"/>
    </row>
    <row r="259" spans="1:9" ht="14.5">
      <c r="A259" s="102" t="s">
        <v>6296</v>
      </c>
      <c r="B259" s="201"/>
      <c r="C259" s="99"/>
      <c r="D259" s="215"/>
      <c r="E259" s="215"/>
      <c r="F259" s="25"/>
      <c r="G259" s="25"/>
      <c r="H259" s="113"/>
      <c r="I259" s="25"/>
    </row>
    <row r="260" spans="1:9" ht="14.5">
      <c r="A260" s="102" t="s">
        <v>6297</v>
      </c>
      <c r="B260" s="201"/>
      <c r="C260" s="99"/>
      <c r="D260" s="215"/>
      <c r="E260" s="215"/>
      <c r="F260" s="25"/>
      <c r="G260" s="25"/>
      <c r="H260" s="113"/>
      <c r="I260" s="25"/>
    </row>
    <row r="261" spans="1:9" ht="14.5">
      <c r="A261" s="102" t="s">
        <v>1126</v>
      </c>
      <c r="B261" s="201"/>
      <c r="C261" s="234"/>
      <c r="D261" s="25"/>
      <c r="E261" s="25"/>
      <c r="F261" s="25"/>
      <c r="G261" s="115"/>
      <c r="H261" s="9"/>
      <c r="I261" s="25"/>
    </row>
    <row r="262" spans="1:9" ht="14.5">
      <c r="A262" s="102" t="s">
        <v>1130</v>
      </c>
      <c r="B262" s="201"/>
      <c r="C262" s="234"/>
      <c r="D262" s="25"/>
      <c r="E262" s="25"/>
      <c r="F262" s="25"/>
      <c r="G262" s="25"/>
      <c r="H262" s="9"/>
      <c r="I262" s="25"/>
    </row>
    <row r="263" spans="1:9" ht="14.5">
      <c r="A263" s="102" t="s">
        <v>1133</v>
      </c>
      <c r="B263" s="201"/>
      <c r="C263" s="234"/>
      <c r="D263" s="25"/>
      <c r="E263" s="25"/>
      <c r="F263" s="25"/>
      <c r="G263" s="25"/>
      <c r="H263" s="9"/>
      <c r="I263" s="25"/>
    </row>
    <row r="264" spans="1:9" ht="14.5">
      <c r="A264" s="102" t="s">
        <v>1137</v>
      </c>
      <c r="B264" s="201"/>
      <c r="C264" s="234"/>
      <c r="D264" s="25"/>
      <c r="E264" s="25"/>
      <c r="F264" s="25"/>
      <c r="G264" s="25"/>
      <c r="H264" s="9"/>
      <c r="I264" s="25"/>
    </row>
    <row r="265" spans="1:9" ht="14.5">
      <c r="A265" s="102" t="s">
        <v>1141</v>
      </c>
      <c r="B265" s="201"/>
      <c r="C265" s="234"/>
      <c r="D265" s="25"/>
      <c r="E265" s="25"/>
      <c r="F265" s="25"/>
      <c r="G265" s="25"/>
      <c r="H265" s="9"/>
      <c r="I265" s="25"/>
    </row>
    <row r="266" spans="1:9" ht="14.5">
      <c r="A266" s="102" t="s">
        <v>1145</v>
      </c>
      <c r="B266" s="201"/>
      <c r="C266" s="234"/>
      <c r="D266" s="25"/>
      <c r="E266" s="25"/>
      <c r="F266" s="25"/>
      <c r="G266" s="115"/>
      <c r="H266" s="9"/>
      <c r="I266" s="25"/>
    </row>
    <row r="267" spans="1:9" ht="14.5">
      <c r="A267" s="102" t="s">
        <v>1148</v>
      </c>
      <c r="B267" s="201"/>
      <c r="C267" s="234"/>
      <c r="D267" s="25"/>
      <c r="E267" s="25"/>
      <c r="F267" s="25"/>
      <c r="G267" s="115"/>
      <c r="H267" s="9"/>
      <c r="I267" s="25"/>
    </row>
    <row r="268" spans="1:9" ht="14.5">
      <c r="A268" s="102" t="s">
        <v>1152</v>
      </c>
      <c r="B268" s="201"/>
      <c r="C268" s="234"/>
      <c r="D268" s="25"/>
      <c r="E268" s="25"/>
      <c r="F268" s="25"/>
      <c r="G268" s="115"/>
      <c r="H268" s="9"/>
      <c r="I268" s="25"/>
    </row>
    <row r="269" spans="1:9" ht="14.5">
      <c r="A269" s="102" t="s">
        <v>1156</v>
      </c>
      <c r="B269" s="201"/>
      <c r="C269" s="234"/>
      <c r="D269" s="25"/>
      <c r="E269" s="25"/>
      <c r="F269" s="25"/>
      <c r="G269" s="115"/>
      <c r="H269" s="9"/>
      <c r="I269" s="25"/>
    </row>
    <row r="270" spans="1:9" ht="14.5">
      <c r="A270" s="102" t="s">
        <v>1160</v>
      </c>
      <c r="B270" s="201"/>
      <c r="C270" s="234"/>
      <c r="D270" s="25"/>
      <c r="E270" s="25"/>
      <c r="F270" s="25"/>
      <c r="G270" s="115"/>
      <c r="H270" s="9"/>
      <c r="I270" s="25"/>
    </row>
    <row r="271" spans="1:9" ht="14.5">
      <c r="A271" s="102" t="s">
        <v>1164</v>
      </c>
      <c r="B271" s="201"/>
      <c r="C271" s="234"/>
      <c r="D271" s="25"/>
      <c r="E271" s="25"/>
      <c r="F271" s="25"/>
      <c r="G271" s="115"/>
      <c r="H271" s="9"/>
      <c r="I271" s="25"/>
    </row>
    <row r="272" spans="1:9" ht="14.5">
      <c r="A272" s="102" t="s">
        <v>1167</v>
      </c>
      <c r="B272" s="201"/>
      <c r="C272" s="234"/>
      <c r="D272" s="25"/>
      <c r="E272" s="25"/>
      <c r="F272" s="25"/>
      <c r="G272" s="115"/>
      <c r="H272" s="9"/>
      <c r="I272" s="25"/>
    </row>
    <row r="273" spans="1:9" ht="14.5">
      <c r="A273" s="102" t="s">
        <v>1170</v>
      </c>
      <c r="B273" s="201"/>
      <c r="C273" s="234"/>
      <c r="D273" s="25"/>
      <c r="E273" s="25"/>
      <c r="F273" s="25"/>
      <c r="G273" s="115"/>
      <c r="H273" s="9"/>
      <c r="I273" s="25"/>
    </row>
    <row r="274" spans="1:9" ht="14.5">
      <c r="A274" s="102" t="s">
        <v>1174</v>
      </c>
      <c r="B274" s="201"/>
      <c r="C274" s="234"/>
      <c r="D274" s="25"/>
      <c r="E274" s="25"/>
      <c r="F274" s="25"/>
      <c r="G274" s="115"/>
      <c r="H274" s="9"/>
      <c r="I274" s="25"/>
    </row>
    <row r="275" spans="1:9" ht="14.5">
      <c r="A275" s="102" t="s">
        <v>1178</v>
      </c>
      <c r="B275" s="201"/>
      <c r="C275" s="234"/>
      <c r="D275" s="25"/>
      <c r="E275" s="25"/>
      <c r="F275" s="25"/>
      <c r="G275" s="115"/>
      <c r="H275" s="9"/>
      <c r="I275" s="25"/>
    </row>
    <row r="276" spans="1:9" ht="14.5">
      <c r="A276" s="102" t="s">
        <v>1576</v>
      </c>
      <c r="B276" s="201"/>
      <c r="C276" s="234"/>
      <c r="D276" s="25"/>
      <c r="E276" s="25"/>
      <c r="F276" s="25"/>
      <c r="G276" s="115"/>
      <c r="H276" s="9"/>
      <c r="I276" s="25"/>
    </row>
    <row r="277" spans="1:9" ht="14.5">
      <c r="A277" s="102" t="s">
        <v>1580</v>
      </c>
      <c r="B277" s="201"/>
      <c r="C277" s="234"/>
      <c r="D277" s="25"/>
      <c r="E277" s="25"/>
      <c r="F277" s="25"/>
      <c r="G277" s="115"/>
      <c r="H277" s="9"/>
      <c r="I277" s="25"/>
    </row>
    <row r="278" spans="1:9" ht="14.5">
      <c r="A278" s="102" t="s">
        <v>1585</v>
      </c>
      <c r="B278" s="201"/>
      <c r="C278" s="234"/>
      <c r="D278" s="25"/>
      <c r="E278" s="25"/>
      <c r="F278" s="25"/>
      <c r="G278" s="115"/>
      <c r="H278" s="9"/>
      <c r="I278" s="25"/>
    </row>
    <row r="279" spans="1:9" ht="14.5">
      <c r="A279" s="102" t="s">
        <v>1590</v>
      </c>
      <c r="B279" s="201"/>
      <c r="C279" s="234"/>
      <c r="D279" s="25"/>
      <c r="E279" s="25"/>
      <c r="F279" s="25"/>
      <c r="G279" s="115"/>
      <c r="H279" s="9"/>
      <c r="I279" s="25"/>
    </row>
    <row r="280" spans="1:9" ht="14.5">
      <c r="A280" s="102" t="s">
        <v>1196</v>
      </c>
      <c r="B280" s="201"/>
      <c r="C280" s="234"/>
      <c r="D280" s="25"/>
      <c r="E280" s="25"/>
      <c r="F280" s="25"/>
      <c r="G280" s="115"/>
      <c r="H280" s="9"/>
      <c r="I280" s="25"/>
    </row>
    <row r="281" spans="1:9" ht="14.5">
      <c r="A281" s="102" t="s">
        <v>1199</v>
      </c>
      <c r="B281" s="201"/>
      <c r="C281" s="234"/>
      <c r="D281" s="25"/>
      <c r="E281" s="25"/>
      <c r="F281" s="25"/>
      <c r="G281" s="115"/>
      <c r="H281" s="9"/>
      <c r="I281" s="25"/>
    </row>
    <row r="282" spans="1:9" ht="14.5">
      <c r="A282" s="102" t="s">
        <v>1202</v>
      </c>
      <c r="B282" s="201"/>
      <c r="C282" s="234"/>
      <c r="D282" s="25"/>
      <c r="E282" s="25"/>
      <c r="F282" s="25"/>
      <c r="G282" s="115"/>
      <c r="H282" s="9"/>
      <c r="I282" s="25"/>
    </row>
    <row r="283" spans="1:9" ht="14.5">
      <c r="A283" s="102" t="s">
        <v>1206</v>
      </c>
      <c r="B283" s="201"/>
      <c r="C283" s="234"/>
      <c r="D283" s="25"/>
      <c r="E283" s="25"/>
      <c r="F283" s="25"/>
      <c r="G283" s="115"/>
      <c r="H283" s="9"/>
      <c r="I283" s="25"/>
    </row>
    <row r="284" spans="1:9" ht="14.5">
      <c r="A284" s="102" t="s">
        <v>1209</v>
      </c>
      <c r="B284" s="201"/>
      <c r="C284" s="234"/>
      <c r="D284" s="25"/>
      <c r="E284" s="25"/>
      <c r="F284" s="25"/>
      <c r="G284" s="115"/>
      <c r="H284" s="9"/>
      <c r="I284" s="25"/>
    </row>
    <row r="285" spans="1:9" ht="14.5">
      <c r="A285" s="102" t="s">
        <v>1212</v>
      </c>
      <c r="B285" s="201"/>
      <c r="C285" s="234"/>
      <c r="D285" s="25"/>
      <c r="E285" s="25"/>
      <c r="F285" s="25"/>
      <c r="G285" s="115"/>
      <c r="H285" s="9"/>
      <c r="I285" s="25"/>
    </row>
    <row r="286" spans="1:9" ht="14.5">
      <c r="A286" s="102" t="s">
        <v>1215</v>
      </c>
      <c r="B286" s="201"/>
      <c r="C286" s="234"/>
      <c r="D286" s="25"/>
      <c r="E286" s="25"/>
      <c r="F286" s="25"/>
      <c r="G286" s="115"/>
      <c r="H286" s="9"/>
      <c r="I286" s="25"/>
    </row>
    <row r="287" spans="1:9" ht="14.5">
      <c r="A287" s="102" t="s">
        <v>1219</v>
      </c>
      <c r="B287" s="201"/>
      <c r="C287" s="234"/>
      <c r="D287" s="25"/>
      <c r="E287" s="25"/>
      <c r="F287" s="25"/>
      <c r="G287" s="115"/>
      <c r="H287" s="9"/>
      <c r="I287" s="25"/>
    </row>
    <row r="288" spans="1:9" ht="14.5">
      <c r="A288" s="102" t="s">
        <v>1223</v>
      </c>
      <c r="B288" s="201"/>
      <c r="C288" s="234"/>
      <c r="D288" s="25"/>
      <c r="E288" s="25"/>
      <c r="F288" s="25"/>
      <c r="G288" s="115"/>
      <c r="H288" s="9"/>
      <c r="I288" s="25"/>
    </row>
    <row r="289" spans="1:9" ht="14.5">
      <c r="A289" s="102" t="s">
        <v>1228</v>
      </c>
      <c r="B289" s="201"/>
      <c r="C289" s="234"/>
      <c r="D289" s="25"/>
      <c r="E289" s="25"/>
      <c r="F289" s="25"/>
      <c r="G289" s="115"/>
      <c r="H289" s="9"/>
      <c r="I289" s="25"/>
    </row>
    <row r="290" spans="1:9" ht="14.5">
      <c r="A290" s="102" t="s">
        <v>1231</v>
      </c>
      <c r="B290" s="201"/>
      <c r="C290" s="234"/>
      <c r="D290" s="25"/>
      <c r="E290" s="25"/>
      <c r="F290" s="25"/>
      <c r="G290" s="115"/>
      <c r="H290" s="9"/>
      <c r="I290" s="25"/>
    </row>
    <row r="291" spans="1:9" ht="14.5">
      <c r="A291" s="102" t="s">
        <v>1234</v>
      </c>
      <c r="B291" s="201"/>
      <c r="C291" s="234"/>
      <c r="D291" s="25"/>
      <c r="E291" s="25"/>
      <c r="F291" s="25"/>
      <c r="G291" s="115"/>
      <c r="H291" s="9"/>
      <c r="I291" s="25"/>
    </row>
    <row r="292" spans="1:9" ht="14.5">
      <c r="A292" s="102" t="s">
        <v>1236</v>
      </c>
      <c r="B292" s="201"/>
      <c r="C292" s="234"/>
      <c r="D292" s="25"/>
      <c r="E292" s="25"/>
      <c r="F292" s="25"/>
      <c r="G292" s="115"/>
      <c r="H292" s="9"/>
      <c r="I292" s="25"/>
    </row>
    <row r="293" spans="1:9" ht="14.5">
      <c r="A293" s="102" t="s">
        <v>1240</v>
      </c>
      <c r="B293" s="201"/>
      <c r="C293" s="234"/>
      <c r="D293" s="25"/>
      <c r="E293" s="25"/>
      <c r="F293" s="25"/>
      <c r="G293" s="115"/>
      <c r="H293" s="9"/>
      <c r="I293" s="25"/>
    </row>
    <row r="294" spans="1:9" ht="14.5">
      <c r="A294" s="102" t="s">
        <v>1243</v>
      </c>
      <c r="B294" s="201"/>
      <c r="C294" s="234"/>
      <c r="D294" s="25"/>
      <c r="E294" s="25"/>
      <c r="F294" s="25"/>
      <c r="G294" s="115"/>
      <c r="H294" s="9"/>
      <c r="I294" s="25"/>
    </row>
    <row r="295" spans="1:9" ht="14.5">
      <c r="A295" s="102" t="s">
        <v>1246</v>
      </c>
      <c r="B295" s="201"/>
      <c r="C295" s="234"/>
      <c r="D295" s="25"/>
      <c r="E295" s="25"/>
      <c r="F295" s="25"/>
      <c r="G295" s="115"/>
      <c r="H295" s="9"/>
      <c r="I295" s="25"/>
    </row>
    <row r="296" spans="1:9" ht="14.5">
      <c r="A296" s="102" t="s">
        <v>1251</v>
      </c>
      <c r="B296" s="201"/>
      <c r="C296" s="234"/>
      <c r="D296" s="25"/>
      <c r="E296" s="25"/>
      <c r="F296" s="25"/>
      <c r="G296" s="115"/>
      <c r="H296" s="9"/>
      <c r="I296" s="25"/>
    </row>
    <row r="297" spans="1:9" ht="14.5">
      <c r="A297" s="102" t="s">
        <v>1255</v>
      </c>
      <c r="B297" s="201"/>
      <c r="C297" s="234"/>
      <c r="D297" s="25"/>
      <c r="E297" s="25"/>
      <c r="F297" s="25"/>
      <c r="G297" s="115"/>
      <c r="H297" s="9"/>
      <c r="I297" s="25"/>
    </row>
    <row r="298" spans="1:9" ht="14.5">
      <c r="A298" s="102" t="s">
        <v>1259</v>
      </c>
      <c r="B298" s="201"/>
      <c r="C298" s="234"/>
      <c r="D298" s="25"/>
      <c r="E298" s="25"/>
      <c r="F298" s="25"/>
      <c r="G298" s="115"/>
      <c r="H298" s="9"/>
      <c r="I298" s="25"/>
    </row>
    <row r="299" spans="1:9" ht="14.5">
      <c r="A299" s="102" t="s">
        <v>1263</v>
      </c>
      <c r="B299" s="201"/>
      <c r="C299" s="234"/>
      <c r="D299" s="25"/>
      <c r="E299" s="25"/>
      <c r="F299" s="25"/>
      <c r="G299" s="115"/>
      <c r="H299" s="9"/>
      <c r="I299" s="25"/>
    </row>
    <row r="300" spans="1:9" ht="14.5">
      <c r="A300" s="102" t="s">
        <v>1267</v>
      </c>
      <c r="B300" s="201"/>
      <c r="C300" s="234"/>
      <c r="D300" s="25"/>
      <c r="E300" s="25"/>
      <c r="F300" s="25"/>
      <c r="G300" s="115"/>
      <c r="H300" s="9"/>
      <c r="I300" s="25"/>
    </row>
    <row r="301" spans="1:9" ht="14.5">
      <c r="A301" s="102" t="s">
        <v>1271</v>
      </c>
      <c r="B301" s="201"/>
      <c r="C301" s="234"/>
      <c r="D301" s="25"/>
      <c r="E301" s="25"/>
      <c r="F301" s="25"/>
      <c r="G301" s="115"/>
      <c r="H301" s="9"/>
      <c r="I301" s="25"/>
    </row>
    <row r="302" spans="1:9" ht="14.5">
      <c r="A302" s="102" t="s">
        <v>1275</v>
      </c>
      <c r="B302" s="201"/>
      <c r="C302" s="234"/>
      <c r="D302" s="25"/>
      <c r="E302" s="25"/>
      <c r="F302" s="25"/>
      <c r="G302" s="115"/>
      <c r="H302" s="9"/>
      <c r="I302" s="25"/>
    </row>
    <row r="303" spans="1:9" ht="14.5">
      <c r="A303" s="102" t="s">
        <v>1279</v>
      </c>
      <c r="B303" s="201"/>
      <c r="C303" s="234"/>
      <c r="D303" s="25"/>
      <c r="E303" s="25"/>
      <c r="F303" s="25"/>
      <c r="G303" s="115"/>
      <c r="H303" s="9"/>
      <c r="I303" s="25"/>
    </row>
    <row r="304" spans="1:9" ht="14.5">
      <c r="A304" s="102" t="s">
        <v>1283</v>
      </c>
      <c r="B304" s="201"/>
      <c r="C304" s="234"/>
      <c r="D304" s="25"/>
      <c r="E304" s="25"/>
      <c r="F304" s="25"/>
      <c r="G304" s="115"/>
      <c r="H304" s="9"/>
      <c r="I304" s="25"/>
    </row>
    <row r="305" spans="1:9" ht="14.5">
      <c r="A305" s="102" t="s">
        <v>1286</v>
      </c>
      <c r="B305" s="201"/>
      <c r="C305" s="234"/>
      <c r="D305" s="25"/>
      <c r="E305" s="25"/>
      <c r="F305" s="25"/>
      <c r="G305" s="115"/>
      <c r="H305" s="9"/>
      <c r="I305" s="25"/>
    </row>
    <row r="306" spans="1:9" ht="14.5">
      <c r="A306" s="102" t="s">
        <v>1655</v>
      </c>
      <c r="B306" s="201"/>
      <c r="C306" s="234"/>
      <c r="D306" s="25"/>
      <c r="E306" s="25"/>
      <c r="F306" s="25"/>
      <c r="G306" s="115"/>
      <c r="H306" s="9"/>
      <c r="I306" s="25"/>
    </row>
    <row r="307" spans="1:9" ht="14.5">
      <c r="A307" s="102" t="s">
        <v>1659</v>
      </c>
      <c r="B307" s="201"/>
      <c r="C307" s="234"/>
      <c r="D307" s="25"/>
      <c r="E307" s="25"/>
      <c r="F307" s="25"/>
      <c r="G307" s="115"/>
      <c r="H307" s="9"/>
      <c r="I307" s="25"/>
    </row>
    <row r="308" spans="1:9" ht="14.5">
      <c r="A308" s="102" t="s">
        <v>1663</v>
      </c>
      <c r="B308" s="201"/>
      <c r="C308" s="234"/>
      <c r="D308" s="25"/>
      <c r="E308" s="25"/>
      <c r="F308" s="25"/>
      <c r="G308" s="115"/>
      <c r="H308" s="9"/>
      <c r="I308" s="25"/>
    </row>
    <row r="309" spans="1:9" ht="14.5">
      <c r="A309" s="102" t="s">
        <v>1667</v>
      </c>
      <c r="B309" s="201"/>
      <c r="C309" s="234"/>
      <c r="D309" s="25"/>
      <c r="E309" s="25"/>
      <c r="F309" s="25"/>
      <c r="G309" s="115"/>
      <c r="H309" s="9"/>
      <c r="I309" s="25"/>
    </row>
    <row r="310" spans="1:9" ht="14.5">
      <c r="A310" s="102" t="s">
        <v>1671</v>
      </c>
      <c r="B310" s="201"/>
      <c r="C310" s="234"/>
      <c r="D310" s="25"/>
      <c r="E310" s="25"/>
      <c r="F310" s="25"/>
      <c r="G310" s="115"/>
      <c r="H310" s="9"/>
      <c r="I310" s="25"/>
    </row>
    <row r="311" spans="1:9" ht="14.5">
      <c r="A311" s="102" t="s">
        <v>1676</v>
      </c>
      <c r="B311" s="201"/>
      <c r="C311" s="234"/>
      <c r="D311" s="25"/>
      <c r="E311" s="25"/>
      <c r="F311" s="25"/>
      <c r="G311" s="115"/>
      <c r="H311" s="9"/>
      <c r="I311" s="25"/>
    </row>
    <row r="312" spans="1:9" ht="14.5">
      <c r="A312" s="102" t="s">
        <v>1681</v>
      </c>
      <c r="B312" s="201"/>
      <c r="C312" s="234"/>
      <c r="D312" s="25"/>
      <c r="E312" s="25"/>
      <c r="F312" s="25"/>
      <c r="G312" s="115"/>
      <c r="H312" s="9"/>
      <c r="I312" s="25"/>
    </row>
    <row r="313" spans="1:9" ht="14.5">
      <c r="A313" s="102" t="s">
        <v>1686</v>
      </c>
      <c r="B313" s="201"/>
      <c r="C313" s="234"/>
      <c r="D313" s="25"/>
      <c r="E313" s="25"/>
      <c r="F313" s="25"/>
      <c r="G313" s="115"/>
      <c r="H313" s="9"/>
      <c r="I313" s="25"/>
    </row>
    <row r="314" spans="1:9" ht="14.5">
      <c r="A314" s="102" t="s">
        <v>1689</v>
      </c>
      <c r="B314" s="201"/>
      <c r="C314" s="234"/>
      <c r="D314" s="25"/>
      <c r="E314" s="25"/>
      <c r="F314" s="25"/>
      <c r="G314" s="115"/>
      <c r="H314" s="9"/>
      <c r="I314" s="25"/>
    </row>
    <row r="315" spans="1:9" ht="14.5">
      <c r="A315" s="102" t="s">
        <v>1693</v>
      </c>
      <c r="B315" s="201"/>
      <c r="C315" s="234"/>
      <c r="D315" s="25"/>
      <c r="E315" s="25"/>
      <c r="F315" s="25"/>
      <c r="G315" s="115"/>
      <c r="H315" s="9"/>
      <c r="I315" s="25"/>
    </row>
    <row r="316" spans="1:9" ht="14.5">
      <c r="A316" s="102" t="s">
        <v>1696</v>
      </c>
      <c r="B316" s="201"/>
      <c r="C316" s="234"/>
      <c r="D316" s="25"/>
      <c r="E316" s="25"/>
      <c r="F316" s="25"/>
      <c r="G316" s="115"/>
      <c r="H316" s="9"/>
      <c r="I316" s="25"/>
    </row>
    <row r="317" spans="1:9" ht="14.5">
      <c r="A317" s="102" t="s">
        <v>1699</v>
      </c>
      <c r="B317" s="201"/>
      <c r="C317" s="234"/>
      <c r="D317" s="25"/>
      <c r="E317" s="25"/>
      <c r="F317" s="25"/>
      <c r="G317" s="115"/>
      <c r="H317" s="9"/>
      <c r="I317" s="25"/>
    </row>
    <row r="318" spans="1:9" ht="14.5">
      <c r="A318" s="102" t="s">
        <v>1702</v>
      </c>
      <c r="B318" s="201"/>
      <c r="C318" s="234"/>
      <c r="D318" s="25"/>
      <c r="E318" s="25"/>
      <c r="F318" s="25"/>
      <c r="G318" s="115"/>
      <c r="H318" s="9"/>
      <c r="I318" s="25"/>
    </row>
    <row r="319" spans="1:9" ht="14.5">
      <c r="A319" s="102" t="s">
        <v>1706</v>
      </c>
      <c r="B319" s="201"/>
      <c r="C319" s="234"/>
      <c r="D319" s="25"/>
      <c r="E319" s="25"/>
      <c r="F319" s="25"/>
      <c r="G319" s="115"/>
      <c r="H319" s="9"/>
      <c r="I319" s="25"/>
    </row>
    <row r="320" spans="1:9" ht="14.5">
      <c r="A320" s="102" t="s">
        <v>1710</v>
      </c>
      <c r="B320" s="201"/>
      <c r="C320" s="234"/>
      <c r="D320" s="25"/>
      <c r="E320" s="25"/>
      <c r="F320" s="25"/>
      <c r="G320" s="115"/>
      <c r="H320" s="9"/>
      <c r="I320" s="25"/>
    </row>
    <row r="321" spans="1:9" ht="14.5">
      <c r="A321" s="102" t="s">
        <v>1712</v>
      </c>
      <c r="B321" s="201"/>
      <c r="C321" s="234"/>
      <c r="D321" s="25"/>
      <c r="E321" s="25"/>
      <c r="F321" s="25"/>
      <c r="G321" s="115"/>
      <c r="H321" s="9"/>
      <c r="I321" s="25"/>
    </row>
    <row r="322" spans="1:9" ht="14.5">
      <c r="A322" s="102" t="s">
        <v>1716</v>
      </c>
      <c r="B322" s="201"/>
      <c r="C322" s="234"/>
      <c r="D322" s="25"/>
      <c r="E322" s="25"/>
      <c r="F322" s="25"/>
      <c r="G322" s="115"/>
      <c r="H322" s="9"/>
      <c r="I322" s="25"/>
    </row>
    <row r="323" spans="1:9" ht="14.5">
      <c r="A323" s="102" t="s">
        <v>1720</v>
      </c>
      <c r="B323" s="201"/>
      <c r="C323" s="234"/>
      <c r="D323" s="25"/>
      <c r="E323" s="25"/>
      <c r="F323" s="25"/>
      <c r="G323" s="115"/>
      <c r="H323" s="9"/>
      <c r="I323" s="25"/>
    </row>
    <row r="324" spans="1:9" ht="14.5">
      <c r="A324" s="102" t="s">
        <v>1724</v>
      </c>
      <c r="B324" s="201"/>
      <c r="C324" s="234"/>
      <c r="D324" s="25"/>
      <c r="E324" s="25"/>
      <c r="F324" s="25"/>
      <c r="G324" s="115"/>
      <c r="H324" s="9"/>
      <c r="I324" s="25"/>
    </row>
    <row r="325" spans="1:9" ht="14.5">
      <c r="A325" s="102" t="s">
        <v>1728</v>
      </c>
      <c r="B325" s="201"/>
      <c r="C325" s="234"/>
      <c r="D325" s="25"/>
      <c r="E325" s="25"/>
      <c r="F325" s="25"/>
      <c r="G325" s="115"/>
      <c r="H325" s="9"/>
      <c r="I325" s="25"/>
    </row>
    <row r="326" spans="1:9" ht="14.5">
      <c r="A326" s="102" t="s">
        <v>1731</v>
      </c>
      <c r="B326" s="201"/>
      <c r="C326" s="234"/>
      <c r="D326" s="25"/>
      <c r="E326" s="25"/>
      <c r="F326" s="25"/>
      <c r="G326" s="115"/>
      <c r="H326" s="9"/>
      <c r="I326" s="25"/>
    </row>
    <row r="327" spans="1:9" ht="14.5">
      <c r="A327" s="102" t="s">
        <v>1734</v>
      </c>
      <c r="B327" s="201"/>
      <c r="C327" s="234"/>
      <c r="D327" s="25"/>
      <c r="E327" s="25"/>
      <c r="F327" s="25"/>
      <c r="G327" s="115"/>
      <c r="H327" s="9"/>
      <c r="I327" s="25"/>
    </row>
    <row r="328" spans="1:9" ht="14.5">
      <c r="A328" s="102" t="s">
        <v>1738</v>
      </c>
      <c r="B328" s="201"/>
      <c r="C328" s="234"/>
      <c r="D328" s="25"/>
      <c r="E328" s="25"/>
      <c r="F328" s="25"/>
      <c r="G328" s="115"/>
      <c r="H328" s="9"/>
      <c r="I328" s="25"/>
    </row>
    <row r="329" spans="1:9" ht="14.5">
      <c r="A329" s="102" t="s">
        <v>1742</v>
      </c>
      <c r="B329" s="201"/>
      <c r="C329" s="234"/>
      <c r="D329" s="25"/>
      <c r="E329" s="25"/>
      <c r="F329" s="25"/>
      <c r="G329" s="115"/>
      <c r="H329" s="9"/>
      <c r="I329" s="25"/>
    </row>
    <row r="330" spans="1:9" ht="14.5">
      <c r="A330" s="102" t="s">
        <v>1746</v>
      </c>
      <c r="B330" s="201"/>
      <c r="C330" s="234"/>
      <c r="D330" s="25"/>
      <c r="E330" s="25"/>
      <c r="F330" s="25"/>
      <c r="G330" s="115"/>
      <c r="H330" s="9"/>
      <c r="I330" s="25"/>
    </row>
    <row r="331" spans="1:9" ht="14.5">
      <c r="A331" s="102" t="s">
        <v>1749</v>
      </c>
      <c r="B331" s="201"/>
      <c r="C331" s="234"/>
      <c r="D331" s="25"/>
      <c r="E331" s="25"/>
      <c r="F331" s="25"/>
      <c r="G331" s="115"/>
      <c r="H331" s="9"/>
      <c r="I331" s="25"/>
    </row>
    <row r="332" spans="1:9" ht="14.5">
      <c r="A332" s="102" t="s">
        <v>1753</v>
      </c>
      <c r="B332" s="201"/>
      <c r="C332" s="234"/>
      <c r="D332" s="25"/>
      <c r="E332" s="25"/>
      <c r="F332" s="25"/>
      <c r="G332" s="115"/>
      <c r="H332" s="9"/>
      <c r="I332" s="25"/>
    </row>
    <row r="333" spans="1:9" ht="14.5">
      <c r="A333" s="102" t="s">
        <v>1757</v>
      </c>
      <c r="B333" s="201"/>
      <c r="C333" s="234"/>
      <c r="D333" s="25"/>
      <c r="E333" s="25"/>
      <c r="F333" s="25"/>
      <c r="G333" s="115"/>
      <c r="H333" s="9"/>
      <c r="I333" s="25"/>
    </row>
    <row r="334" spans="1:9" ht="14.5">
      <c r="A334" s="102" t="s">
        <v>2174</v>
      </c>
      <c r="B334" s="201"/>
      <c r="C334" s="234"/>
      <c r="D334" s="25"/>
      <c r="E334" s="25"/>
      <c r="F334" s="25"/>
      <c r="G334" s="115"/>
      <c r="H334" s="9"/>
      <c r="I334" s="25"/>
    </row>
    <row r="335" spans="1:9" ht="14.5">
      <c r="A335" s="102" t="s">
        <v>2178</v>
      </c>
      <c r="B335" s="201"/>
      <c r="C335" s="234"/>
      <c r="D335" s="25"/>
      <c r="E335" s="25"/>
      <c r="F335" s="25"/>
      <c r="G335" s="115"/>
      <c r="H335" s="9"/>
      <c r="I335" s="25"/>
    </row>
    <row r="336" spans="1:9" ht="14.5">
      <c r="A336" s="102" t="s">
        <v>2181</v>
      </c>
      <c r="B336" s="201"/>
      <c r="C336" s="234"/>
      <c r="D336" s="25"/>
      <c r="E336" s="25"/>
      <c r="F336" s="25"/>
      <c r="G336" s="115"/>
      <c r="H336" s="9"/>
      <c r="I336" s="25"/>
    </row>
    <row r="337" spans="1:9" ht="14.5">
      <c r="A337" s="102" t="s">
        <v>2184</v>
      </c>
      <c r="B337" s="201"/>
      <c r="C337" s="234"/>
      <c r="D337" s="25"/>
      <c r="E337" s="25"/>
      <c r="F337" s="25"/>
      <c r="G337" s="115"/>
      <c r="H337" s="9"/>
      <c r="I337" s="25"/>
    </row>
    <row r="338" spans="1:9" ht="14.5">
      <c r="A338" s="102" t="s">
        <v>2187</v>
      </c>
      <c r="B338" s="201"/>
      <c r="C338" s="234"/>
      <c r="D338" s="25"/>
      <c r="E338" s="25"/>
      <c r="F338" s="25"/>
      <c r="G338" s="115"/>
      <c r="H338" s="9"/>
      <c r="I338" s="25"/>
    </row>
    <row r="339" spans="1:9" ht="14.5">
      <c r="A339" s="102" t="s">
        <v>2190</v>
      </c>
      <c r="B339" s="201"/>
      <c r="C339" s="234"/>
      <c r="D339" s="25"/>
      <c r="E339" s="25"/>
      <c r="F339" s="25"/>
      <c r="G339" s="115"/>
      <c r="H339" s="9"/>
      <c r="I339" s="25"/>
    </row>
    <row r="340" spans="1:9" ht="14.5">
      <c r="A340" s="102" t="s">
        <v>2194</v>
      </c>
      <c r="B340" s="201"/>
      <c r="C340" s="234"/>
      <c r="D340" s="25"/>
      <c r="E340" s="25"/>
      <c r="F340" s="25"/>
      <c r="G340" s="115"/>
      <c r="H340" s="9"/>
      <c r="I340" s="25"/>
    </row>
    <row r="341" spans="1:9" ht="14.5">
      <c r="A341" s="102" t="s">
        <v>2197</v>
      </c>
      <c r="B341" s="201"/>
      <c r="C341" s="234"/>
      <c r="D341" s="25"/>
      <c r="E341" s="25"/>
      <c r="F341" s="25"/>
      <c r="G341" s="115"/>
      <c r="H341" s="9"/>
      <c r="I341" s="25"/>
    </row>
    <row r="342" spans="1:9" ht="14.5">
      <c r="A342" s="102" t="s">
        <v>2200</v>
      </c>
      <c r="B342" s="201"/>
      <c r="C342" s="234"/>
      <c r="D342" s="25"/>
      <c r="E342" s="25"/>
      <c r="F342" s="25"/>
      <c r="G342" s="115"/>
      <c r="H342" s="9"/>
      <c r="I342" s="25"/>
    </row>
    <row r="343" spans="1:9" ht="14.5">
      <c r="A343" s="102" t="s">
        <v>2203</v>
      </c>
      <c r="B343" s="201"/>
      <c r="C343" s="234"/>
      <c r="D343" s="25"/>
      <c r="E343" s="25"/>
      <c r="F343" s="25"/>
      <c r="G343" s="115"/>
      <c r="H343" s="9"/>
      <c r="I343" s="25"/>
    </row>
    <row r="344" spans="1:9" ht="14.5">
      <c r="A344" s="102" t="s">
        <v>2207</v>
      </c>
      <c r="B344" s="201"/>
      <c r="C344" s="234"/>
      <c r="D344" s="25"/>
      <c r="E344" s="25"/>
      <c r="F344" s="25"/>
      <c r="G344" s="115"/>
      <c r="H344" s="9"/>
      <c r="I344" s="25"/>
    </row>
    <row r="345" spans="1:9" ht="14.5">
      <c r="A345" s="102" t="s">
        <v>2210</v>
      </c>
      <c r="B345" s="201"/>
      <c r="C345" s="234"/>
      <c r="D345" s="25"/>
      <c r="E345" s="25"/>
      <c r="F345" s="25"/>
      <c r="G345" s="115"/>
      <c r="H345" s="9"/>
      <c r="I345" s="25"/>
    </row>
    <row r="346" spans="1:9" ht="14.5">
      <c r="A346" s="102" t="s">
        <v>2213</v>
      </c>
      <c r="B346" s="201"/>
      <c r="C346" s="234"/>
      <c r="D346" s="25"/>
      <c r="E346" s="25"/>
      <c r="F346" s="25"/>
      <c r="G346" s="115"/>
      <c r="H346" s="9"/>
      <c r="I346" s="25"/>
    </row>
    <row r="347" spans="1:9" ht="14.5">
      <c r="A347" s="102" t="s">
        <v>2216</v>
      </c>
      <c r="B347" s="201"/>
      <c r="C347" s="234"/>
      <c r="D347" s="25"/>
      <c r="E347" s="25"/>
      <c r="F347" s="25"/>
      <c r="G347" s="115"/>
      <c r="H347" s="9"/>
      <c r="I347" s="25"/>
    </row>
    <row r="348" spans="1:9" ht="14.5">
      <c r="A348" s="102" t="s">
        <v>2220</v>
      </c>
      <c r="B348" s="201"/>
      <c r="C348" s="234"/>
      <c r="D348" s="25"/>
      <c r="E348" s="25"/>
      <c r="F348" s="25"/>
      <c r="G348" s="115"/>
      <c r="H348" s="9"/>
      <c r="I348" s="25"/>
    </row>
    <row r="349" spans="1:9" ht="14.5">
      <c r="A349" s="102" t="s">
        <v>2223</v>
      </c>
      <c r="B349" s="201"/>
      <c r="C349" s="234"/>
      <c r="D349" s="25"/>
      <c r="E349" s="25"/>
      <c r="F349" s="25"/>
      <c r="G349" s="115"/>
      <c r="H349" s="9"/>
      <c r="I349" s="25"/>
    </row>
    <row r="350" spans="1:9" ht="14.5">
      <c r="A350" s="102" t="s">
        <v>2226</v>
      </c>
      <c r="B350" s="201"/>
      <c r="C350" s="234"/>
      <c r="D350" s="25"/>
      <c r="E350" s="25"/>
      <c r="F350" s="25"/>
      <c r="G350" s="115"/>
      <c r="H350" s="9"/>
      <c r="I350" s="25"/>
    </row>
    <row r="351" spans="1:9" ht="14.5">
      <c r="A351" s="102" t="s">
        <v>2229</v>
      </c>
      <c r="B351" s="201"/>
      <c r="C351" s="234"/>
      <c r="D351" s="25"/>
      <c r="E351" s="25"/>
      <c r="F351" s="25"/>
      <c r="G351" s="115"/>
      <c r="H351" s="9"/>
      <c r="I351" s="25"/>
    </row>
    <row r="352" spans="1:9" ht="14.5">
      <c r="A352" s="102" t="s">
        <v>2231</v>
      </c>
      <c r="B352" s="201"/>
      <c r="C352" s="234"/>
      <c r="D352" s="25"/>
      <c r="E352" s="25"/>
      <c r="F352" s="25"/>
      <c r="G352" s="115"/>
      <c r="H352" s="9"/>
      <c r="I352" s="25"/>
    </row>
    <row r="353" spans="1:9" ht="14.5">
      <c r="A353" s="102" t="s">
        <v>2235</v>
      </c>
      <c r="B353" s="201"/>
      <c r="C353" s="234"/>
      <c r="D353" s="25"/>
      <c r="E353" s="25"/>
      <c r="F353" s="25"/>
      <c r="G353" s="115"/>
      <c r="H353" s="9"/>
      <c r="I353" s="25"/>
    </row>
    <row r="354" spans="1:9" ht="14.5">
      <c r="A354" s="102" t="s">
        <v>2239</v>
      </c>
      <c r="B354" s="201"/>
      <c r="C354" s="234"/>
      <c r="D354" s="25"/>
      <c r="E354" s="25"/>
      <c r="F354" s="25"/>
      <c r="G354" s="115"/>
      <c r="H354" s="9"/>
      <c r="I354" s="25"/>
    </row>
    <row r="355" spans="1:9" ht="14.5">
      <c r="A355" s="102" t="s">
        <v>2243</v>
      </c>
      <c r="B355" s="201"/>
      <c r="C355" s="234"/>
      <c r="D355" s="25"/>
      <c r="E355" s="25"/>
      <c r="F355" s="25"/>
      <c r="G355" s="115"/>
      <c r="H355" s="9"/>
      <c r="I355" s="25"/>
    </row>
    <row r="356" spans="1:9" ht="14.5">
      <c r="A356" s="102" t="s">
        <v>2247</v>
      </c>
      <c r="B356" s="201"/>
      <c r="C356" s="234"/>
      <c r="D356" s="25"/>
      <c r="E356" s="25"/>
      <c r="F356" s="25"/>
      <c r="G356" s="115"/>
      <c r="H356" s="9"/>
      <c r="I356" s="25"/>
    </row>
    <row r="357" spans="1:9" ht="14.5">
      <c r="A357" s="102" t="s">
        <v>2251</v>
      </c>
      <c r="B357" s="201"/>
      <c r="C357" s="234"/>
      <c r="D357" s="25"/>
      <c r="E357" s="25"/>
      <c r="F357" s="25"/>
      <c r="G357" s="115"/>
      <c r="H357" s="9"/>
      <c r="I357" s="25"/>
    </row>
    <row r="358" spans="1:9" ht="14.5">
      <c r="A358" s="102" t="s">
        <v>2255</v>
      </c>
      <c r="B358" s="201"/>
      <c r="C358" s="234"/>
      <c r="D358" s="25"/>
      <c r="E358" s="25"/>
      <c r="F358" s="25"/>
      <c r="G358" s="115"/>
      <c r="H358" s="9"/>
      <c r="I358" s="25"/>
    </row>
    <row r="359" spans="1:9" ht="14.5">
      <c r="A359" s="102" t="s">
        <v>2259</v>
      </c>
      <c r="B359" s="201"/>
      <c r="C359" s="234"/>
      <c r="D359" s="25"/>
      <c r="E359" s="25"/>
      <c r="F359" s="25"/>
      <c r="G359" s="115"/>
      <c r="H359" s="9"/>
      <c r="I359" s="25"/>
    </row>
    <row r="360" spans="1:9" ht="14.5">
      <c r="A360" s="102" t="s">
        <v>2263</v>
      </c>
      <c r="B360" s="201"/>
      <c r="C360" s="234"/>
      <c r="D360" s="25"/>
      <c r="E360" s="25"/>
      <c r="F360" s="25"/>
      <c r="G360" s="115"/>
      <c r="H360" s="9"/>
      <c r="I360" s="25"/>
    </row>
    <row r="361" spans="1:9" ht="14.5">
      <c r="A361" s="102" t="s">
        <v>2266</v>
      </c>
      <c r="B361" s="201"/>
      <c r="C361" s="234"/>
      <c r="D361" s="25"/>
      <c r="E361" s="25"/>
      <c r="F361" s="25"/>
      <c r="G361" s="115"/>
      <c r="H361" s="9"/>
      <c r="I361" s="25"/>
    </row>
    <row r="362" spans="1:9" ht="14.5">
      <c r="A362" s="102" t="s">
        <v>2269</v>
      </c>
      <c r="B362" s="201"/>
      <c r="C362" s="234"/>
      <c r="D362" s="25"/>
      <c r="E362" s="25"/>
      <c r="F362" s="25"/>
      <c r="G362" s="115"/>
      <c r="H362" s="9"/>
      <c r="I362" s="25"/>
    </row>
    <row r="363" spans="1:9" ht="14.5">
      <c r="A363" s="102" t="s">
        <v>2272</v>
      </c>
      <c r="B363" s="201"/>
      <c r="C363" s="234"/>
      <c r="D363" s="25"/>
      <c r="E363" s="25"/>
      <c r="F363" s="25"/>
      <c r="G363" s="115"/>
      <c r="H363" s="9"/>
      <c r="I363" s="25"/>
    </row>
    <row r="364" spans="1:9" ht="14.5">
      <c r="A364" s="102" t="s">
        <v>2276</v>
      </c>
      <c r="B364" s="201"/>
      <c r="C364" s="234"/>
      <c r="D364" s="25"/>
      <c r="E364" s="25"/>
      <c r="F364" s="25"/>
      <c r="G364" s="115"/>
      <c r="H364" s="9"/>
      <c r="I364" s="25"/>
    </row>
    <row r="365" spans="1:9" ht="14.5">
      <c r="A365" s="102" t="s">
        <v>2279</v>
      </c>
      <c r="B365" s="201"/>
      <c r="C365" s="234"/>
      <c r="D365" s="25"/>
      <c r="E365" s="25"/>
      <c r="F365" s="25"/>
      <c r="G365" s="115"/>
      <c r="H365" s="9"/>
      <c r="I365" s="25"/>
    </row>
    <row r="366" spans="1:9" ht="14.5">
      <c r="A366" s="102" t="s">
        <v>2282</v>
      </c>
      <c r="B366" s="201"/>
      <c r="C366" s="234"/>
      <c r="D366" s="25"/>
      <c r="E366" s="25"/>
      <c r="F366" s="25"/>
      <c r="G366" s="115"/>
      <c r="H366" s="9"/>
      <c r="I366" s="25"/>
    </row>
    <row r="367" spans="1:9" ht="14.5">
      <c r="A367" s="102" t="s">
        <v>2286</v>
      </c>
      <c r="B367" s="201"/>
      <c r="C367" s="234"/>
      <c r="D367" s="25"/>
      <c r="E367" s="25"/>
      <c r="F367" s="25"/>
      <c r="G367" s="115"/>
      <c r="H367" s="9"/>
      <c r="I367" s="25"/>
    </row>
    <row r="368" spans="1:9" ht="14.5">
      <c r="A368" s="102" t="s">
        <v>2289</v>
      </c>
      <c r="B368" s="201"/>
      <c r="C368" s="234"/>
      <c r="D368" s="25"/>
      <c r="E368" s="25"/>
      <c r="F368" s="25"/>
      <c r="G368" s="115"/>
      <c r="H368" s="9"/>
      <c r="I368" s="25"/>
    </row>
    <row r="369" spans="1:9" ht="14.5">
      <c r="A369" s="102" t="s">
        <v>2292</v>
      </c>
      <c r="B369" s="201"/>
      <c r="C369" s="234"/>
      <c r="D369" s="25"/>
      <c r="E369" s="25"/>
      <c r="F369" s="25"/>
      <c r="G369" s="115"/>
      <c r="H369" s="9"/>
      <c r="I369" s="25"/>
    </row>
    <row r="370" spans="1:9" ht="14.5">
      <c r="A370" s="102" t="s">
        <v>2295</v>
      </c>
      <c r="B370" s="201"/>
      <c r="C370" s="234"/>
      <c r="D370" s="25"/>
      <c r="E370" s="25"/>
      <c r="F370" s="25"/>
      <c r="G370" s="115"/>
      <c r="H370" s="9"/>
      <c r="I370" s="25"/>
    </row>
    <row r="371" spans="1:9" ht="14.5">
      <c r="A371" s="102" t="s">
        <v>2298</v>
      </c>
      <c r="B371" s="201"/>
      <c r="C371" s="234"/>
      <c r="D371" s="25"/>
      <c r="E371" s="25"/>
      <c r="F371" s="25"/>
      <c r="G371" s="115"/>
      <c r="H371" s="9"/>
      <c r="I371" s="25"/>
    </row>
    <row r="372" spans="1:9" ht="14.5">
      <c r="A372" s="102" t="s">
        <v>2301</v>
      </c>
      <c r="B372" s="201"/>
      <c r="C372" s="234"/>
      <c r="D372" s="25"/>
      <c r="E372" s="25"/>
      <c r="F372" s="25"/>
      <c r="G372" s="115"/>
      <c r="H372" s="9"/>
      <c r="I372" s="25"/>
    </row>
    <row r="373" spans="1:9" ht="14.5">
      <c r="A373" s="102" t="s">
        <v>2304</v>
      </c>
      <c r="B373" s="201"/>
      <c r="C373" s="234"/>
      <c r="D373" s="25"/>
      <c r="E373" s="25"/>
      <c r="F373" s="25"/>
      <c r="G373" s="115"/>
      <c r="H373" s="9"/>
      <c r="I373" s="25"/>
    </row>
    <row r="374" spans="1:9" ht="14.5">
      <c r="A374" s="102" t="s">
        <v>3442</v>
      </c>
      <c r="B374" s="201"/>
      <c r="C374" s="234"/>
      <c r="D374" s="25"/>
      <c r="E374" s="25"/>
      <c r="F374" s="25"/>
      <c r="G374" s="115"/>
      <c r="H374" s="9"/>
      <c r="I374" s="25"/>
    </row>
    <row r="375" spans="1:9" ht="14.5">
      <c r="A375" s="102" t="s">
        <v>3447</v>
      </c>
      <c r="B375" s="201"/>
      <c r="C375" s="234"/>
      <c r="D375" s="25"/>
      <c r="E375" s="25"/>
      <c r="F375" s="25"/>
      <c r="G375" s="115"/>
      <c r="H375" s="9"/>
      <c r="I375" s="25"/>
    </row>
    <row r="376" spans="1:9" ht="14.5">
      <c r="A376" s="102" t="s">
        <v>4235</v>
      </c>
      <c r="B376" s="201"/>
      <c r="C376" s="234"/>
      <c r="D376" s="25"/>
      <c r="E376" s="25"/>
      <c r="F376" s="25"/>
      <c r="G376" s="115"/>
      <c r="H376" s="9"/>
      <c r="I376" s="25"/>
    </row>
    <row r="377" spans="1:9" ht="14.5">
      <c r="A377" s="102" t="s">
        <v>4241</v>
      </c>
      <c r="B377" s="201"/>
      <c r="C377" s="234"/>
      <c r="D377" s="25"/>
      <c r="E377" s="25"/>
      <c r="F377" s="25"/>
      <c r="G377" s="115"/>
      <c r="H377" s="9"/>
      <c r="I377" s="25"/>
    </row>
    <row r="378" spans="1:9" ht="14.5">
      <c r="A378" s="102" t="s">
        <v>4247</v>
      </c>
      <c r="B378" s="201"/>
      <c r="C378" s="234"/>
      <c r="D378" s="25"/>
      <c r="E378" s="25"/>
      <c r="F378" s="25"/>
      <c r="G378" s="115"/>
      <c r="H378" s="9"/>
      <c r="I378" s="25"/>
    </row>
    <row r="379" spans="1:9" ht="14.5">
      <c r="A379" s="102" t="s">
        <v>4251</v>
      </c>
      <c r="B379" s="201"/>
      <c r="C379" s="234"/>
      <c r="D379" s="25"/>
      <c r="E379" s="25"/>
      <c r="F379" s="25"/>
      <c r="G379" s="115"/>
      <c r="H379" s="9"/>
      <c r="I379" s="25"/>
    </row>
    <row r="380" spans="1:9" ht="14.5">
      <c r="A380" s="102" t="s">
        <v>4257</v>
      </c>
      <c r="B380" s="201"/>
      <c r="C380" s="234"/>
      <c r="D380" s="25"/>
      <c r="E380" s="25"/>
      <c r="F380" s="25"/>
      <c r="G380" s="115"/>
      <c r="H380" s="9"/>
      <c r="I380" s="25"/>
    </row>
    <row r="381" spans="1:9" ht="14.5">
      <c r="A381" s="102" t="s">
        <v>4261</v>
      </c>
      <c r="B381" s="201"/>
      <c r="C381" s="234"/>
      <c r="D381" s="25"/>
      <c r="E381" s="25"/>
      <c r="F381" s="25"/>
      <c r="G381" s="115"/>
      <c r="H381" s="9"/>
      <c r="I381" s="25"/>
    </row>
    <row r="382" spans="1:9" ht="14.5">
      <c r="A382" s="102" t="s">
        <v>4267</v>
      </c>
      <c r="B382" s="201"/>
      <c r="C382" s="234"/>
      <c r="D382" s="25"/>
      <c r="E382" s="25"/>
      <c r="F382" s="25"/>
      <c r="G382" s="115"/>
      <c r="H382" s="9"/>
      <c r="I382" s="25"/>
    </row>
    <row r="383" spans="1:9" ht="14.5">
      <c r="A383" s="102" t="s">
        <v>4272</v>
      </c>
      <c r="B383" s="201"/>
      <c r="C383" s="234"/>
      <c r="D383" s="25"/>
      <c r="E383" s="25"/>
      <c r="F383" s="25"/>
      <c r="G383" s="115"/>
      <c r="H383" s="9"/>
      <c r="I383" s="25"/>
    </row>
    <row r="384" spans="1:9" ht="14.5">
      <c r="A384" s="102" t="s">
        <v>4276</v>
      </c>
      <c r="B384" s="201"/>
      <c r="C384" s="234"/>
      <c r="D384" s="25"/>
      <c r="E384" s="25"/>
      <c r="F384" s="25"/>
      <c r="G384" s="115"/>
      <c r="H384" s="9"/>
      <c r="I384" s="25"/>
    </row>
    <row r="385" spans="1:9" ht="14.5">
      <c r="A385" s="102" t="s">
        <v>4281</v>
      </c>
      <c r="B385" s="201"/>
      <c r="C385" s="234"/>
      <c r="D385" s="25"/>
      <c r="E385" s="25"/>
      <c r="F385" s="25"/>
      <c r="G385" s="115"/>
      <c r="H385" s="9"/>
      <c r="I385" s="25"/>
    </row>
    <row r="386" spans="1:9" ht="14.5">
      <c r="A386" s="102" t="s">
        <v>4287</v>
      </c>
      <c r="B386" s="201"/>
      <c r="C386" s="234"/>
      <c r="D386" s="25"/>
      <c r="E386" s="25"/>
      <c r="F386" s="25"/>
      <c r="G386" s="115"/>
      <c r="H386" s="9"/>
      <c r="I386" s="25"/>
    </row>
    <row r="387" spans="1:9" ht="14.5">
      <c r="A387" s="102" t="s">
        <v>4293</v>
      </c>
      <c r="B387" s="201"/>
      <c r="C387" s="234"/>
      <c r="D387" s="25"/>
      <c r="E387" s="25"/>
      <c r="F387" s="25"/>
      <c r="G387" s="115"/>
      <c r="H387" s="9"/>
      <c r="I387" s="25"/>
    </row>
    <row r="388" spans="1:9" ht="14.5">
      <c r="A388" s="102" t="s">
        <v>4300</v>
      </c>
      <c r="B388" s="201"/>
      <c r="C388" s="234"/>
      <c r="D388" s="25"/>
      <c r="E388" s="25"/>
      <c r="F388" s="25"/>
      <c r="G388" s="115"/>
      <c r="H388" s="9"/>
      <c r="I388" s="25"/>
    </row>
    <row r="389" spans="1:9" ht="14.5">
      <c r="C389" s="105"/>
      <c r="D389" s="25"/>
      <c r="E389" s="25"/>
      <c r="H389" s="78"/>
    </row>
    <row r="390" spans="1:9" ht="14.5">
      <c r="C390" s="105"/>
      <c r="D390" s="25"/>
      <c r="E390" s="25"/>
      <c r="H390" s="78"/>
    </row>
    <row r="391" spans="1:9" ht="14.5">
      <c r="C391" s="105"/>
      <c r="D391" s="25"/>
      <c r="E391" s="25"/>
      <c r="H391" s="78"/>
    </row>
    <row r="392" spans="1:9" ht="14.5">
      <c r="C392" s="105"/>
      <c r="D392" s="25"/>
      <c r="E392" s="25"/>
      <c r="H392" s="78"/>
    </row>
    <row r="393" spans="1:9" ht="14.5">
      <c r="C393" s="105"/>
      <c r="D393" s="25"/>
      <c r="E393" s="25"/>
      <c r="H393" s="78"/>
    </row>
    <row r="394" spans="1:9" ht="14.5">
      <c r="C394" s="105"/>
      <c r="D394" s="25"/>
      <c r="E394" s="25"/>
      <c r="H394" s="78"/>
    </row>
    <row r="395" spans="1:9" ht="12.5">
      <c r="C395" s="105"/>
      <c r="H395" s="78"/>
    </row>
    <row r="396" spans="1:9" ht="12.5">
      <c r="C396" s="105"/>
      <c r="H396" s="78"/>
    </row>
    <row r="397" spans="1:9" ht="12.5">
      <c r="C397" s="105"/>
      <c r="H397" s="78"/>
    </row>
    <row r="398" spans="1:9" ht="12.5">
      <c r="C398" s="105"/>
      <c r="H398" s="78"/>
    </row>
    <row r="399" spans="1:9" ht="12.5">
      <c r="C399" s="105"/>
      <c r="H399" s="78"/>
    </row>
    <row r="400" spans="1:9" ht="12.5">
      <c r="C400" s="105"/>
      <c r="H400" s="78"/>
    </row>
    <row r="401" spans="3:8" ht="12.5">
      <c r="C401" s="105"/>
      <c r="H401" s="78"/>
    </row>
    <row r="402" spans="3:8" ht="12.5">
      <c r="C402" s="105"/>
      <c r="H402" s="78"/>
    </row>
    <row r="403" spans="3:8" ht="12.5">
      <c r="C403" s="105"/>
      <c r="H403" s="78"/>
    </row>
    <row r="404" spans="3:8" ht="12.5">
      <c r="C404" s="105"/>
      <c r="H404" s="78"/>
    </row>
    <row r="405" spans="3:8" ht="12.5">
      <c r="C405" s="105"/>
      <c r="H405" s="78"/>
    </row>
    <row r="406" spans="3:8" ht="12.5">
      <c r="C406" s="105"/>
      <c r="H406" s="78"/>
    </row>
    <row r="407" spans="3:8" ht="12.5">
      <c r="C407" s="105"/>
      <c r="H407" s="78"/>
    </row>
    <row r="408" spans="3:8" ht="12.5">
      <c r="C408" s="105"/>
      <c r="H408" s="78"/>
    </row>
    <row r="409" spans="3:8" ht="12.5">
      <c r="C409" s="105"/>
      <c r="H409" s="78"/>
    </row>
    <row r="410" spans="3:8" ht="12.5">
      <c r="C410" s="105"/>
      <c r="H410" s="78"/>
    </row>
    <row r="411" spans="3:8" ht="12.5">
      <c r="C411" s="105"/>
      <c r="H411" s="78"/>
    </row>
    <row r="412" spans="3:8" ht="12.5">
      <c r="C412" s="105"/>
      <c r="H412" s="78"/>
    </row>
    <row r="413" spans="3:8" ht="12.5">
      <c r="C413" s="105"/>
      <c r="H413" s="78"/>
    </row>
    <row r="414" spans="3:8" ht="12.5">
      <c r="C414" s="105"/>
      <c r="H414" s="78"/>
    </row>
    <row r="415" spans="3:8" ht="12.5">
      <c r="C415" s="105"/>
      <c r="H415" s="78"/>
    </row>
    <row r="416" spans="3:8" ht="12.5">
      <c r="C416" s="105"/>
      <c r="H416" s="78"/>
    </row>
    <row r="417" spans="3:8" ht="12.5">
      <c r="C417" s="105"/>
      <c r="H417" s="78"/>
    </row>
    <row r="418" spans="3:8" ht="12.5">
      <c r="C418" s="105"/>
      <c r="H418" s="78"/>
    </row>
    <row r="419" spans="3:8" ht="12.5">
      <c r="C419" s="105"/>
      <c r="H419" s="78"/>
    </row>
    <row r="420" spans="3:8" ht="12.5">
      <c r="C420" s="105"/>
      <c r="H420" s="78"/>
    </row>
    <row r="421" spans="3:8" ht="12.5">
      <c r="C421" s="105"/>
      <c r="H421" s="78"/>
    </row>
    <row r="422" spans="3:8" ht="12.5">
      <c r="C422" s="105"/>
      <c r="H422" s="78"/>
    </row>
    <row r="423" spans="3:8" ht="12.5">
      <c r="C423" s="105"/>
      <c r="H423" s="78"/>
    </row>
    <row r="424" spans="3:8" ht="12.5">
      <c r="C424" s="105"/>
      <c r="H424" s="78"/>
    </row>
    <row r="425" spans="3:8" ht="12.5">
      <c r="C425" s="105"/>
      <c r="H425" s="78"/>
    </row>
    <row r="426" spans="3:8" ht="12.5">
      <c r="C426" s="105"/>
      <c r="H426" s="78"/>
    </row>
    <row r="427" spans="3:8" ht="12.5">
      <c r="C427" s="105"/>
      <c r="H427" s="78"/>
    </row>
    <row r="428" spans="3:8" ht="12.5">
      <c r="C428" s="105"/>
      <c r="H428" s="78"/>
    </row>
    <row r="429" spans="3:8" ht="12.5">
      <c r="C429" s="105"/>
      <c r="H429" s="78"/>
    </row>
    <row r="430" spans="3:8" ht="12.5">
      <c r="C430" s="105"/>
      <c r="H430" s="78"/>
    </row>
    <row r="431" spans="3:8" ht="12.5">
      <c r="C431" s="105"/>
      <c r="H431" s="78"/>
    </row>
    <row r="432" spans="3:8" ht="12.5">
      <c r="C432" s="105"/>
      <c r="H432" s="78"/>
    </row>
    <row r="433" spans="3:8" ht="12.5">
      <c r="C433" s="105"/>
      <c r="H433" s="78"/>
    </row>
    <row r="434" spans="3:8" ht="12.5">
      <c r="C434" s="105"/>
      <c r="H434" s="78"/>
    </row>
    <row r="435" spans="3:8" ht="12.5">
      <c r="C435" s="105"/>
      <c r="H435" s="78"/>
    </row>
    <row r="436" spans="3:8" ht="12.5">
      <c r="C436" s="105"/>
      <c r="H436" s="78"/>
    </row>
    <row r="437" spans="3:8" ht="12.5">
      <c r="C437" s="105"/>
      <c r="H437" s="78"/>
    </row>
    <row r="438" spans="3:8" ht="12.5">
      <c r="C438" s="105"/>
      <c r="H438" s="78"/>
    </row>
    <row r="439" spans="3:8" ht="12.5">
      <c r="C439" s="105"/>
      <c r="H439" s="78"/>
    </row>
    <row r="440" spans="3:8" ht="12.5">
      <c r="C440" s="105"/>
      <c r="H440" s="78"/>
    </row>
    <row r="441" spans="3:8" ht="12.5">
      <c r="C441" s="105"/>
      <c r="H441" s="78"/>
    </row>
    <row r="442" spans="3:8" ht="12.5">
      <c r="C442" s="105"/>
      <c r="H442" s="78"/>
    </row>
    <row r="443" spans="3:8" ht="12.5">
      <c r="C443" s="105"/>
      <c r="H443" s="78"/>
    </row>
    <row r="444" spans="3:8" ht="12.5">
      <c r="C444" s="105"/>
      <c r="H444" s="78"/>
    </row>
    <row r="445" spans="3:8" ht="12.5">
      <c r="C445" s="105"/>
      <c r="H445" s="78"/>
    </row>
    <row r="446" spans="3:8" ht="12.5">
      <c r="C446" s="105"/>
      <c r="H446" s="78"/>
    </row>
    <row r="447" spans="3:8" ht="12.5">
      <c r="C447" s="105"/>
      <c r="H447" s="78"/>
    </row>
    <row r="448" spans="3:8" ht="12.5">
      <c r="C448" s="105"/>
      <c r="H448" s="78"/>
    </row>
    <row r="449" spans="3:8" ht="12.5">
      <c r="C449" s="105"/>
      <c r="H449" s="78"/>
    </row>
    <row r="450" spans="3:8" ht="12.5">
      <c r="C450" s="105"/>
      <c r="H450" s="78"/>
    </row>
    <row r="451" spans="3:8" ht="12.5">
      <c r="C451" s="105"/>
      <c r="H451" s="78"/>
    </row>
    <row r="452" spans="3:8" ht="12.5">
      <c r="C452" s="105"/>
      <c r="H452" s="78"/>
    </row>
    <row r="453" spans="3:8" ht="12.5">
      <c r="C453" s="105"/>
      <c r="H453" s="78"/>
    </row>
    <row r="454" spans="3:8" ht="12.5">
      <c r="C454" s="105"/>
      <c r="H454" s="78"/>
    </row>
    <row r="455" spans="3:8" ht="12.5">
      <c r="C455" s="105"/>
      <c r="H455" s="78"/>
    </row>
    <row r="456" spans="3:8" ht="12.5">
      <c r="C456" s="105"/>
      <c r="H456" s="78"/>
    </row>
    <row r="457" spans="3:8" ht="12.5">
      <c r="C457" s="105"/>
      <c r="H457" s="78"/>
    </row>
    <row r="458" spans="3:8" ht="12.5">
      <c r="C458" s="105"/>
      <c r="H458" s="78"/>
    </row>
    <row r="459" spans="3:8" ht="12.5">
      <c r="C459" s="105"/>
      <c r="H459" s="78"/>
    </row>
    <row r="460" spans="3:8" ht="12.5">
      <c r="C460" s="105"/>
      <c r="H460" s="78"/>
    </row>
    <row r="461" spans="3:8" ht="12.5">
      <c r="C461" s="105"/>
      <c r="H461" s="78"/>
    </row>
    <row r="462" spans="3:8" ht="12.5">
      <c r="C462" s="105"/>
      <c r="H462" s="78"/>
    </row>
    <row r="463" spans="3:8" ht="12.5">
      <c r="C463" s="105"/>
      <c r="H463" s="78"/>
    </row>
    <row r="464" spans="3:8" ht="12.5">
      <c r="C464" s="105"/>
      <c r="H464" s="78"/>
    </row>
    <row r="465" spans="3:8" ht="12.5">
      <c r="C465" s="105"/>
      <c r="H465" s="78"/>
    </row>
    <row r="466" spans="3:8" ht="12.5">
      <c r="C466" s="105"/>
      <c r="H466" s="78"/>
    </row>
    <row r="467" spans="3:8" ht="12.5">
      <c r="C467" s="105"/>
      <c r="H467" s="78"/>
    </row>
    <row r="468" spans="3:8" ht="12.5">
      <c r="C468" s="105"/>
      <c r="H468" s="78"/>
    </row>
    <row r="469" spans="3:8" ht="12.5">
      <c r="C469" s="105"/>
      <c r="H469" s="78"/>
    </row>
    <row r="470" spans="3:8" ht="12.5">
      <c r="C470" s="105"/>
      <c r="H470" s="78"/>
    </row>
    <row r="471" spans="3:8" ht="12.5">
      <c r="C471" s="105"/>
      <c r="H471" s="78"/>
    </row>
    <row r="472" spans="3:8" ht="12.5">
      <c r="C472" s="105"/>
      <c r="H472" s="78"/>
    </row>
    <row r="473" spans="3:8" ht="12.5">
      <c r="C473" s="105"/>
      <c r="H473" s="78"/>
    </row>
    <row r="474" spans="3:8" ht="12.5">
      <c r="C474" s="105"/>
      <c r="H474" s="78"/>
    </row>
    <row r="475" spans="3:8" ht="12.5">
      <c r="C475" s="105"/>
      <c r="H475" s="78"/>
    </row>
    <row r="476" spans="3:8" ht="12.5">
      <c r="C476" s="105"/>
      <c r="H476" s="78"/>
    </row>
    <row r="477" spans="3:8" ht="12.5">
      <c r="C477" s="105"/>
      <c r="H477" s="78"/>
    </row>
    <row r="478" spans="3:8" ht="12.5">
      <c r="C478" s="105"/>
      <c r="H478" s="78"/>
    </row>
    <row r="479" spans="3:8" ht="12.5">
      <c r="C479" s="105"/>
      <c r="H479" s="78"/>
    </row>
    <row r="480" spans="3:8" ht="12.5">
      <c r="C480" s="105"/>
      <c r="H480" s="78"/>
    </row>
    <row r="481" spans="3:8" ht="12.5">
      <c r="C481" s="105"/>
      <c r="H481" s="78"/>
    </row>
    <row r="482" spans="3:8" ht="12.5">
      <c r="C482" s="105"/>
      <c r="H482" s="78"/>
    </row>
    <row r="483" spans="3:8" ht="12.5">
      <c r="C483" s="105"/>
      <c r="H483" s="78"/>
    </row>
    <row r="484" spans="3:8" ht="12.5">
      <c r="C484" s="105"/>
      <c r="H484" s="78"/>
    </row>
    <row r="485" spans="3:8" ht="12.5">
      <c r="C485" s="105"/>
      <c r="H485" s="78"/>
    </row>
    <row r="486" spans="3:8" ht="12.5">
      <c r="C486" s="105"/>
      <c r="H486" s="78"/>
    </row>
    <row r="487" spans="3:8" ht="12.5">
      <c r="C487" s="105"/>
      <c r="H487" s="78"/>
    </row>
    <row r="488" spans="3:8" ht="12.5">
      <c r="C488" s="105"/>
      <c r="H488" s="78"/>
    </row>
    <row r="489" spans="3:8" ht="12.5">
      <c r="C489" s="105"/>
      <c r="H489" s="78"/>
    </row>
    <row r="490" spans="3:8" ht="12.5">
      <c r="C490" s="105"/>
      <c r="H490" s="78"/>
    </row>
    <row r="491" spans="3:8" ht="12.5">
      <c r="C491" s="105"/>
      <c r="H491" s="78"/>
    </row>
    <row r="492" spans="3:8" ht="12.5">
      <c r="C492" s="105"/>
      <c r="H492" s="78"/>
    </row>
    <row r="493" spans="3:8" ht="12.5">
      <c r="C493" s="105"/>
      <c r="H493" s="78"/>
    </row>
    <row r="494" spans="3:8" ht="12.5">
      <c r="C494" s="105"/>
      <c r="H494" s="78"/>
    </row>
    <row r="495" spans="3:8" ht="12.5">
      <c r="C495" s="105"/>
      <c r="H495" s="78"/>
    </row>
    <row r="496" spans="3:8" ht="12.5">
      <c r="C496" s="105"/>
      <c r="H496" s="78"/>
    </row>
    <row r="497" spans="3:8" ht="12.5">
      <c r="C497" s="105"/>
      <c r="H497" s="78"/>
    </row>
    <row r="498" spans="3:8" ht="12.5">
      <c r="C498" s="105"/>
      <c r="H498" s="78"/>
    </row>
    <row r="499" spans="3:8" ht="12.5">
      <c r="C499" s="105"/>
      <c r="H499" s="78"/>
    </row>
    <row r="500" spans="3:8" ht="12.5">
      <c r="C500" s="105"/>
      <c r="H500" s="78"/>
    </row>
    <row r="501" spans="3:8" ht="12.5">
      <c r="C501" s="105"/>
      <c r="H501" s="78"/>
    </row>
    <row r="502" spans="3:8" ht="12.5">
      <c r="C502" s="105"/>
      <c r="H502" s="78"/>
    </row>
    <row r="503" spans="3:8" ht="12.5">
      <c r="C503" s="105"/>
      <c r="H503" s="78"/>
    </row>
    <row r="504" spans="3:8" ht="12.5">
      <c r="C504" s="105"/>
      <c r="H504" s="78"/>
    </row>
    <row r="505" spans="3:8" ht="12.5">
      <c r="C505" s="105"/>
      <c r="H505" s="78"/>
    </row>
    <row r="506" spans="3:8" ht="12.5">
      <c r="C506" s="105"/>
      <c r="H506" s="78"/>
    </row>
    <row r="507" spans="3:8" ht="12.5">
      <c r="C507" s="105"/>
      <c r="H507" s="78"/>
    </row>
    <row r="508" spans="3:8" ht="12.5">
      <c r="C508" s="105"/>
      <c r="H508" s="78"/>
    </row>
    <row r="509" spans="3:8" ht="12.5">
      <c r="C509" s="105"/>
      <c r="H509" s="78"/>
    </row>
    <row r="510" spans="3:8" ht="12.5">
      <c r="C510" s="105"/>
      <c r="H510" s="78"/>
    </row>
    <row r="511" spans="3:8" ht="12.5">
      <c r="C511" s="105"/>
      <c r="H511" s="78"/>
    </row>
    <row r="512" spans="3:8" ht="12.5">
      <c r="C512" s="105"/>
      <c r="H512" s="78"/>
    </row>
    <row r="513" spans="3:8" ht="12.5">
      <c r="C513" s="105"/>
      <c r="H513" s="78"/>
    </row>
    <row r="514" spans="3:8" ht="12.5">
      <c r="C514" s="105"/>
      <c r="H514" s="78"/>
    </row>
    <row r="515" spans="3:8" ht="12.5">
      <c r="C515" s="105"/>
      <c r="H515" s="78"/>
    </row>
    <row r="516" spans="3:8" ht="12.5">
      <c r="C516" s="105"/>
      <c r="H516" s="78"/>
    </row>
    <row r="517" spans="3:8" ht="12.5">
      <c r="C517" s="105"/>
      <c r="H517" s="78"/>
    </row>
    <row r="518" spans="3:8" ht="12.5">
      <c r="C518" s="105"/>
      <c r="H518" s="78"/>
    </row>
    <row r="519" spans="3:8" ht="12.5">
      <c r="C519" s="105"/>
      <c r="H519" s="78"/>
    </row>
    <row r="520" spans="3:8" ht="12.5">
      <c r="C520" s="105"/>
      <c r="H520" s="78"/>
    </row>
    <row r="521" spans="3:8" ht="12.5">
      <c r="C521" s="105"/>
      <c r="H521" s="78"/>
    </row>
    <row r="522" spans="3:8" ht="12.5">
      <c r="C522" s="105"/>
      <c r="H522" s="78"/>
    </row>
    <row r="523" spans="3:8" ht="12.5">
      <c r="C523" s="105"/>
      <c r="H523" s="78"/>
    </row>
    <row r="524" spans="3:8" ht="12.5">
      <c r="C524" s="105"/>
      <c r="H524" s="78"/>
    </row>
    <row r="525" spans="3:8" ht="12.5">
      <c r="C525" s="105"/>
      <c r="H525" s="78"/>
    </row>
    <row r="526" spans="3:8" ht="12.5">
      <c r="C526" s="105"/>
      <c r="H526" s="78"/>
    </row>
    <row r="527" spans="3:8" ht="12.5">
      <c r="C527" s="105"/>
      <c r="H527" s="78"/>
    </row>
    <row r="528" spans="3:8" ht="12.5">
      <c r="C528" s="105"/>
      <c r="H528" s="78"/>
    </row>
    <row r="529" spans="3:8" ht="12.5">
      <c r="C529" s="105"/>
      <c r="H529" s="78"/>
    </row>
    <row r="530" spans="3:8" ht="12.5">
      <c r="C530" s="105"/>
      <c r="H530" s="78"/>
    </row>
    <row r="531" spans="3:8" ht="12.5">
      <c r="C531" s="105"/>
      <c r="H531" s="78"/>
    </row>
    <row r="532" spans="3:8" ht="12.5">
      <c r="C532" s="105"/>
      <c r="H532" s="78"/>
    </row>
    <row r="533" spans="3:8" ht="12.5">
      <c r="C533" s="105"/>
      <c r="H533" s="78"/>
    </row>
    <row r="534" spans="3:8" ht="12.5">
      <c r="C534" s="105"/>
      <c r="H534" s="78"/>
    </row>
    <row r="535" spans="3:8" ht="12.5">
      <c r="C535" s="105"/>
      <c r="H535" s="78"/>
    </row>
    <row r="536" spans="3:8" ht="12.5">
      <c r="C536" s="105"/>
      <c r="H536" s="78"/>
    </row>
    <row r="537" spans="3:8" ht="12.5">
      <c r="C537" s="105"/>
      <c r="H537" s="78"/>
    </row>
    <row r="538" spans="3:8" ht="12.5">
      <c r="C538" s="105"/>
      <c r="H538" s="78"/>
    </row>
    <row r="539" spans="3:8" ht="12.5">
      <c r="C539" s="105"/>
      <c r="H539" s="78"/>
    </row>
    <row r="540" spans="3:8" ht="12.5">
      <c r="C540" s="105"/>
      <c r="H540" s="78"/>
    </row>
    <row r="541" spans="3:8" ht="12.5">
      <c r="C541" s="105"/>
      <c r="H541" s="78"/>
    </row>
    <row r="542" spans="3:8" ht="12.5">
      <c r="C542" s="105"/>
      <c r="H542" s="78"/>
    </row>
    <row r="543" spans="3:8" ht="12.5">
      <c r="C543" s="105"/>
      <c r="H543" s="78"/>
    </row>
    <row r="544" spans="3:8" ht="12.5">
      <c r="C544" s="105"/>
      <c r="H544" s="78"/>
    </row>
    <row r="545" spans="3:8" ht="12.5">
      <c r="C545" s="105"/>
      <c r="H545" s="78"/>
    </row>
    <row r="546" spans="3:8" ht="12.5">
      <c r="C546" s="105"/>
      <c r="H546" s="78"/>
    </row>
    <row r="547" spans="3:8" ht="12.5">
      <c r="C547" s="105"/>
      <c r="H547" s="78"/>
    </row>
    <row r="548" spans="3:8" ht="12.5">
      <c r="C548" s="105"/>
      <c r="H548" s="78"/>
    </row>
    <row r="549" spans="3:8" ht="12.5">
      <c r="C549" s="105"/>
      <c r="H549" s="78"/>
    </row>
    <row r="550" spans="3:8" ht="12.5">
      <c r="C550" s="105"/>
      <c r="H550" s="78"/>
    </row>
    <row r="551" spans="3:8" ht="12.5">
      <c r="C551" s="105"/>
      <c r="H551" s="78"/>
    </row>
    <row r="552" spans="3:8" ht="12.5">
      <c r="C552" s="105"/>
      <c r="H552" s="78"/>
    </row>
    <row r="553" spans="3:8" ht="12.5">
      <c r="C553" s="105"/>
      <c r="H553" s="78"/>
    </row>
    <row r="554" spans="3:8" ht="12.5">
      <c r="C554" s="105"/>
      <c r="H554" s="78"/>
    </row>
    <row r="555" spans="3:8" ht="12.5">
      <c r="C555" s="105"/>
      <c r="H555" s="78"/>
    </row>
    <row r="556" spans="3:8" ht="12.5">
      <c r="C556" s="105"/>
      <c r="H556" s="78"/>
    </row>
    <row r="557" spans="3:8" ht="12.5">
      <c r="C557" s="105"/>
      <c r="H557" s="78"/>
    </row>
    <row r="558" spans="3:8" ht="12.5">
      <c r="C558" s="105"/>
      <c r="H558" s="78"/>
    </row>
    <row r="559" spans="3:8" ht="12.5">
      <c r="C559" s="105"/>
      <c r="H559" s="78"/>
    </row>
    <row r="560" spans="3:8" ht="12.5">
      <c r="C560" s="105"/>
      <c r="H560" s="78"/>
    </row>
    <row r="561" spans="3:8" ht="12.5">
      <c r="C561" s="105"/>
      <c r="H561" s="78"/>
    </row>
    <row r="562" spans="3:8" ht="12.5">
      <c r="C562" s="105"/>
      <c r="H562" s="78"/>
    </row>
    <row r="563" spans="3:8" ht="12.5">
      <c r="C563" s="105"/>
      <c r="H563" s="78"/>
    </row>
    <row r="564" spans="3:8" ht="12.5">
      <c r="C564" s="105"/>
      <c r="H564" s="78"/>
    </row>
    <row r="565" spans="3:8" ht="12.5">
      <c r="C565" s="105"/>
      <c r="H565" s="78"/>
    </row>
    <row r="566" spans="3:8" ht="12.5">
      <c r="C566" s="105"/>
      <c r="H566" s="78"/>
    </row>
    <row r="567" spans="3:8" ht="12.5">
      <c r="C567" s="105"/>
      <c r="H567" s="78"/>
    </row>
    <row r="568" spans="3:8" ht="12.5">
      <c r="C568" s="105"/>
      <c r="H568" s="78"/>
    </row>
    <row r="569" spans="3:8" ht="12.5">
      <c r="C569" s="105"/>
      <c r="H569" s="78"/>
    </row>
    <row r="570" spans="3:8" ht="12.5">
      <c r="C570" s="105"/>
      <c r="H570" s="78"/>
    </row>
    <row r="571" spans="3:8" ht="12.5">
      <c r="C571" s="105"/>
      <c r="H571" s="78"/>
    </row>
    <row r="572" spans="3:8" ht="12.5">
      <c r="C572" s="105"/>
      <c r="H572" s="78"/>
    </row>
    <row r="573" spans="3:8" ht="12.5">
      <c r="C573" s="105"/>
      <c r="H573" s="78"/>
    </row>
    <row r="574" spans="3:8" ht="12.5">
      <c r="C574" s="105"/>
      <c r="H574" s="78"/>
    </row>
    <row r="575" spans="3:8" ht="12.5">
      <c r="C575" s="105"/>
      <c r="H575" s="78"/>
    </row>
    <row r="576" spans="3:8" ht="12.5">
      <c r="C576" s="105"/>
      <c r="H576" s="78"/>
    </row>
    <row r="577" spans="3:8" ht="12.5">
      <c r="C577" s="105"/>
      <c r="H577" s="78"/>
    </row>
    <row r="578" spans="3:8" ht="12.5">
      <c r="C578" s="105"/>
      <c r="H578" s="78"/>
    </row>
    <row r="579" spans="3:8" ht="12.5">
      <c r="C579" s="105"/>
      <c r="H579" s="78"/>
    </row>
    <row r="580" spans="3:8" ht="12.5">
      <c r="C580" s="105"/>
      <c r="H580" s="78"/>
    </row>
    <row r="581" spans="3:8" ht="12.5">
      <c r="C581" s="105"/>
      <c r="H581" s="78"/>
    </row>
    <row r="582" spans="3:8" ht="12.5">
      <c r="C582" s="105"/>
      <c r="H582" s="78"/>
    </row>
    <row r="583" spans="3:8" ht="12.5">
      <c r="C583" s="105"/>
      <c r="H583" s="78"/>
    </row>
    <row r="584" spans="3:8" ht="12.5">
      <c r="C584" s="105"/>
      <c r="H584" s="78"/>
    </row>
    <row r="585" spans="3:8" ht="12.5">
      <c r="C585" s="105"/>
      <c r="H585" s="78"/>
    </row>
    <row r="586" spans="3:8" ht="12.5">
      <c r="C586" s="105"/>
      <c r="H586" s="78"/>
    </row>
    <row r="587" spans="3:8" ht="12.5">
      <c r="C587" s="105"/>
      <c r="H587" s="78"/>
    </row>
    <row r="588" spans="3:8" ht="12.5">
      <c r="C588" s="105"/>
      <c r="H588" s="78"/>
    </row>
    <row r="589" spans="3:8" ht="12.5">
      <c r="C589" s="105"/>
      <c r="H589" s="78"/>
    </row>
    <row r="590" spans="3:8" ht="12.5">
      <c r="C590" s="105"/>
      <c r="H590" s="78"/>
    </row>
    <row r="591" spans="3:8" ht="12.5">
      <c r="C591" s="105"/>
      <c r="H591" s="78"/>
    </row>
    <row r="592" spans="3:8" ht="12.5">
      <c r="C592" s="105"/>
      <c r="H592" s="78"/>
    </row>
    <row r="593" spans="3:8" ht="12.5">
      <c r="C593" s="105"/>
      <c r="H593" s="78"/>
    </row>
    <row r="594" spans="3:8" ht="12.5">
      <c r="C594" s="105"/>
      <c r="H594" s="78"/>
    </row>
    <row r="595" spans="3:8" ht="12.5">
      <c r="C595" s="105"/>
      <c r="H595" s="78"/>
    </row>
    <row r="596" spans="3:8" ht="12.5">
      <c r="C596" s="105"/>
      <c r="H596" s="78"/>
    </row>
    <row r="597" spans="3:8" ht="12.5">
      <c r="C597" s="105"/>
      <c r="H597" s="78"/>
    </row>
    <row r="598" spans="3:8" ht="12.5">
      <c r="C598" s="105"/>
      <c r="H598" s="78"/>
    </row>
    <row r="599" spans="3:8" ht="12.5">
      <c r="C599" s="105"/>
      <c r="H599" s="78"/>
    </row>
    <row r="600" spans="3:8" ht="12.5">
      <c r="C600" s="105"/>
      <c r="H600" s="78"/>
    </row>
    <row r="601" spans="3:8" ht="12.5">
      <c r="C601" s="105"/>
      <c r="H601" s="78"/>
    </row>
    <row r="602" spans="3:8" ht="12.5">
      <c r="C602" s="105"/>
      <c r="H602" s="78"/>
    </row>
    <row r="603" spans="3:8" ht="12.5">
      <c r="C603" s="105"/>
      <c r="H603" s="78"/>
    </row>
    <row r="604" spans="3:8" ht="12.5">
      <c r="C604" s="105"/>
      <c r="H604" s="78"/>
    </row>
    <row r="605" spans="3:8" ht="12.5">
      <c r="C605" s="105"/>
      <c r="H605" s="78"/>
    </row>
    <row r="606" spans="3:8" ht="12.5">
      <c r="C606" s="105"/>
      <c r="H606" s="78"/>
    </row>
    <row r="607" spans="3:8" ht="12.5">
      <c r="C607" s="105"/>
      <c r="H607" s="78"/>
    </row>
    <row r="608" spans="3:8" ht="12.5">
      <c r="C608" s="105"/>
      <c r="H608" s="78"/>
    </row>
    <row r="609" spans="3:8" ht="12.5">
      <c r="C609" s="105"/>
      <c r="H609" s="78"/>
    </row>
    <row r="610" spans="3:8" ht="12.5">
      <c r="C610" s="105"/>
      <c r="H610" s="78"/>
    </row>
    <row r="611" spans="3:8" ht="12.5">
      <c r="C611" s="105"/>
      <c r="H611" s="78"/>
    </row>
    <row r="612" spans="3:8" ht="12.5">
      <c r="C612" s="105"/>
      <c r="H612" s="78"/>
    </row>
    <row r="613" spans="3:8" ht="12.5">
      <c r="C613" s="105"/>
      <c r="H613" s="78"/>
    </row>
    <row r="614" spans="3:8" ht="12.5">
      <c r="C614" s="105"/>
      <c r="H614" s="78"/>
    </row>
    <row r="615" spans="3:8" ht="12.5">
      <c r="C615" s="105"/>
      <c r="H615" s="78"/>
    </row>
    <row r="616" spans="3:8" ht="12.5">
      <c r="C616" s="105"/>
      <c r="H616" s="78"/>
    </row>
    <row r="617" spans="3:8" ht="12.5">
      <c r="C617" s="105"/>
      <c r="H617" s="78"/>
    </row>
    <row r="618" spans="3:8" ht="12.5">
      <c r="C618" s="105"/>
      <c r="H618" s="78"/>
    </row>
    <row r="619" spans="3:8" ht="12.5">
      <c r="C619" s="105"/>
      <c r="H619" s="78"/>
    </row>
    <row r="620" spans="3:8" ht="12.5">
      <c r="C620" s="105"/>
      <c r="H620" s="78"/>
    </row>
    <row r="621" spans="3:8" ht="12.5">
      <c r="C621" s="105"/>
      <c r="H621" s="78"/>
    </row>
    <row r="622" spans="3:8" ht="12.5">
      <c r="C622" s="105"/>
      <c r="H622" s="78"/>
    </row>
    <row r="623" spans="3:8" ht="12.5">
      <c r="C623" s="105"/>
      <c r="H623" s="78"/>
    </row>
    <row r="624" spans="3:8" ht="12.5">
      <c r="C624" s="105"/>
      <c r="H624" s="78"/>
    </row>
    <row r="625" spans="3:8" ht="12.5">
      <c r="C625" s="105"/>
      <c r="H625" s="78"/>
    </row>
    <row r="626" spans="3:8" ht="12.5">
      <c r="C626" s="105"/>
      <c r="H626" s="78"/>
    </row>
    <row r="627" spans="3:8" ht="12.5">
      <c r="C627" s="105"/>
      <c r="H627" s="78"/>
    </row>
    <row r="628" spans="3:8" ht="12.5">
      <c r="C628" s="105"/>
      <c r="H628" s="78"/>
    </row>
    <row r="629" spans="3:8" ht="12.5">
      <c r="C629" s="105"/>
      <c r="H629" s="78"/>
    </row>
    <row r="630" spans="3:8" ht="12.5">
      <c r="C630" s="105"/>
      <c r="H630" s="78"/>
    </row>
    <row r="631" spans="3:8" ht="12.5">
      <c r="C631" s="105"/>
      <c r="H631" s="78"/>
    </row>
    <row r="632" spans="3:8" ht="12.5">
      <c r="C632" s="105"/>
      <c r="H632" s="78"/>
    </row>
    <row r="633" spans="3:8" ht="12.5">
      <c r="C633" s="105"/>
      <c r="H633" s="78"/>
    </row>
    <row r="634" spans="3:8" ht="12.5">
      <c r="C634" s="105"/>
      <c r="H634" s="78"/>
    </row>
    <row r="635" spans="3:8" ht="12.5">
      <c r="C635" s="105"/>
      <c r="H635" s="78"/>
    </row>
    <row r="636" spans="3:8" ht="12.5">
      <c r="C636" s="105"/>
      <c r="H636" s="78"/>
    </row>
    <row r="637" spans="3:8" ht="12.5">
      <c r="C637" s="105"/>
      <c r="H637" s="78"/>
    </row>
    <row r="638" spans="3:8" ht="12.5">
      <c r="C638" s="105"/>
      <c r="H638" s="78"/>
    </row>
    <row r="639" spans="3:8" ht="12.5">
      <c r="C639" s="105"/>
      <c r="H639" s="78"/>
    </row>
    <row r="640" spans="3:8" ht="12.5">
      <c r="C640" s="105"/>
      <c r="H640" s="78"/>
    </row>
    <row r="641" spans="3:8" ht="12.5">
      <c r="C641" s="105"/>
      <c r="H641" s="78"/>
    </row>
    <row r="642" spans="3:8" ht="12.5">
      <c r="C642" s="105"/>
      <c r="H642" s="78"/>
    </row>
    <row r="643" spans="3:8" ht="12.5">
      <c r="C643" s="105"/>
      <c r="H643" s="78"/>
    </row>
    <row r="644" spans="3:8" ht="12.5">
      <c r="C644" s="105"/>
      <c r="H644" s="78"/>
    </row>
    <row r="645" spans="3:8" ht="12.5">
      <c r="C645" s="105"/>
      <c r="H645" s="78"/>
    </row>
    <row r="646" spans="3:8" ht="12.5">
      <c r="C646" s="105"/>
      <c r="H646" s="78"/>
    </row>
    <row r="647" spans="3:8" ht="12.5">
      <c r="C647" s="105"/>
      <c r="H647" s="78"/>
    </row>
    <row r="648" spans="3:8" ht="12.5">
      <c r="C648" s="105"/>
      <c r="H648" s="78"/>
    </row>
    <row r="649" spans="3:8" ht="12.5">
      <c r="C649" s="105"/>
      <c r="H649" s="78"/>
    </row>
    <row r="650" spans="3:8" ht="12.5">
      <c r="C650" s="105"/>
      <c r="H650" s="78"/>
    </row>
    <row r="651" spans="3:8" ht="12.5">
      <c r="C651" s="105"/>
      <c r="H651" s="78"/>
    </row>
    <row r="652" spans="3:8" ht="12.5">
      <c r="C652" s="105"/>
      <c r="H652" s="78"/>
    </row>
    <row r="653" spans="3:8" ht="12.5">
      <c r="C653" s="105"/>
      <c r="H653" s="78"/>
    </row>
    <row r="654" spans="3:8" ht="12.5">
      <c r="C654" s="105"/>
      <c r="H654" s="78"/>
    </row>
    <row r="655" spans="3:8" ht="12.5">
      <c r="C655" s="105"/>
      <c r="H655" s="78"/>
    </row>
    <row r="656" spans="3:8" ht="12.5">
      <c r="C656" s="105"/>
      <c r="H656" s="78"/>
    </row>
    <row r="657" spans="3:8" ht="12.5">
      <c r="C657" s="105"/>
      <c r="H657" s="78"/>
    </row>
    <row r="658" spans="3:8" ht="12.5">
      <c r="C658" s="105"/>
      <c r="H658" s="78"/>
    </row>
    <row r="659" spans="3:8" ht="12.5">
      <c r="C659" s="105"/>
      <c r="H659" s="78"/>
    </row>
    <row r="660" spans="3:8" ht="12.5">
      <c r="C660" s="105"/>
      <c r="H660" s="78"/>
    </row>
    <row r="661" spans="3:8" ht="12.5">
      <c r="C661" s="105"/>
      <c r="H661" s="78"/>
    </row>
    <row r="662" spans="3:8" ht="12.5">
      <c r="C662" s="105"/>
      <c r="H662" s="78"/>
    </row>
    <row r="663" spans="3:8" ht="12.5">
      <c r="C663" s="105"/>
      <c r="H663" s="78"/>
    </row>
    <row r="664" spans="3:8" ht="12.5">
      <c r="C664" s="105"/>
      <c r="H664" s="78"/>
    </row>
    <row r="665" spans="3:8" ht="12.5">
      <c r="C665" s="105"/>
      <c r="H665" s="78"/>
    </row>
    <row r="666" spans="3:8" ht="12.5">
      <c r="C666" s="105"/>
      <c r="H666" s="78"/>
    </row>
    <row r="667" spans="3:8" ht="12.5">
      <c r="C667" s="105"/>
      <c r="H667" s="78"/>
    </row>
    <row r="668" spans="3:8" ht="12.5">
      <c r="C668" s="105"/>
      <c r="H668" s="78"/>
    </row>
    <row r="669" spans="3:8" ht="12.5">
      <c r="C669" s="105"/>
      <c r="H669" s="78"/>
    </row>
    <row r="670" spans="3:8" ht="12.5">
      <c r="C670" s="105"/>
      <c r="H670" s="78"/>
    </row>
    <row r="671" spans="3:8" ht="12.5">
      <c r="C671" s="105"/>
      <c r="H671" s="78"/>
    </row>
    <row r="672" spans="3:8" ht="12.5">
      <c r="C672" s="105"/>
      <c r="H672" s="78"/>
    </row>
    <row r="673" spans="3:8" ht="12.5">
      <c r="C673" s="105"/>
      <c r="H673" s="78"/>
    </row>
    <row r="674" spans="3:8" ht="12.5">
      <c r="C674" s="105"/>
      <c r="H674" s="78"/>
    </row>
    <row r="675" spans="3:8" ht="12.5">
      <c r="C675" s="105"/>
      <c r="H675" s="78"/>
    </row>
    <row r="676" spans="3:8" ht="12.5">
      <c r="C676" s="105"/>
      <c r="H676" s="78"/>
    </row>
    <row r="677" spans="3:8" ht="12.5">
      <c r="C677" s="105"/>
      <c r="H677" s="78"/>
    </row>
    <row r="678" spans="3:8" ht="12.5">
      <c r="C678" s="105"/>
      <c r="H678" s="78"/>
    </row>
    <row r="679" spans="3:8" ht="12.5">
      <c r="C679" s="105"/>
      <c r="H679" s="78"/>
    </row>
    <row r="680" spans="3:8" ht="12.5">
      <c r="C680" s="105"/>
      <c r="H680" s="78"/>
    </row>
    <row r="681" spans="3:8" ht="12.5">
      <c r="C681" s="105"/>
      <c r="H681" s="78"/>
    </row>
    <row r="682" spans="3:8" ht="12.5">
      <c r="C682" s="105"/>
      <c r="H682" s="78"/>
    </row>
    <row r="683" spans="3:8" ht="12.5">
      <c r="C683" s="105"/>
      <c r="H683" s="78"/>
    </row>
    <row r="684" spans="3:8" ht="12.5">
      <c r="C684" s="105"/>
      <c r="H684" s="78"/>
    </row>
    <row r="685" spans="3:8" ht="12.5">
      <c r="C685" s="105"/>
      <c r="H685" s="78"/>
    </row>
    <row r="686" spans="3:8" ht="12.5">
      <c r="C686" s="105"/>
      <c r="H686" s="78"/>
    </row>
    <row r="687" spans="3:8" ht="12.5">
      <c r="C687" s="105"/>
      <c r="H687" s="78"/>
    </row>
    <row r="688" spans="3:8" ht="12.5">
      <c r="C688" s="105"/>
      <c r="H688" s="78"/>
    </row>
    <row r="689" spans="3:8" ht="12.5">
      <c r="C689" s="105"/>
      <c r="H689" s="78"/>
    </row>
    <row r="690" spans="3:8" ht="12.5">
      <c r="C690" s="105"/>
      <c r="H690" s="78"/>
    </row>
    <row r="691" spans="3:8" ht="12.5">
      <c r="C691" s="105"/>
      <c r="H691" s="78"/>
    </row>
    <row r="692" spans="3:8" ht="12.5">
      <c r="C692" s="105"/>
      <c r="H692" s="78"/>
    </row>
    <row r="693" spans="3:8" ht="12.5">
      <c r="C693" s="105"/>
      <c r="H693" s="78"/>
    </row>
    <row r="694" spans="3:8" ht="12.5">
      <c r="C694" s="105"/>
      <c r="H694" s="78"/>
    </row>
    <row r="695" spans="3:8" ht="12.5">
      <c r="C695" s="105"/>
      <c r="H695" s="78"/>
    </row>
    <row r="696" spans="3:8" ht="12.5">
      <c r="C696" s="105"/>
      <c r="H696" s="78"/>
    </row>
    <row r="697" spans="3:8" ht="12.5">
      <c r="C697" s="105"/>
      <c r="H697" s="78"/>
    </row>
    <row r="698" spans="3:8" ht="12.5">
      <c r="C698" s="105"/>
      <c r="H698" s="78"/>
    </row>
    <row r="699" spans="3:8" ht="12.5">
      <c r="C699" s="105"/>
      <c r="H699" s="78"/>
    </row>
    <row r="700" spans="3:8" ht="12.5">
      <c r="C700" s="105"/>
      <c r="H700" s="78"/>
    </row>
    <row r="701" spans="3:8" ht="12.5">
      <c r="C701" s="105"/>
      <c r="H701" s="78"/>
    </row>
    <row r="702" spans="3:8" ht="12.5">
      <c r="C702" s="105"/>
      <c r="H702" s="78"/>
    </row>
    <row r="703" spans="3:8" ht="12.5">
      <c r="C703" s="105"/>
      <c r="H703" s="78"/>
    </row>
    <row r="704" spans="3:8" ht="12.5">
      <c r="C704" s="105"/>
      <c r="H704" s="78"/>
    </row>
    <row r="705" spans="3:8" ht="12.5">
      <c r="C705" s="105"/>
      <c r="H705" s="78"/>
    </row>
    <row r="706" spans="3:8" ht="12.5">
      <c r="C706" s="105"/>
      <c r="H706" s="78"/>
    </row>
    <row r="707" spans="3:8" ht="12.5">
      <c r="C707" s="105"/>
      <c r="H707" s="78"/>
    </row>
    <row r="708" spans="3:8" ht="12.5">
      <c r="C708" s="105"/>
      <c r="H708" s="78"/>
    </row>
    <row r="709" spans="3:8" ht="12.5">
      <c r="C709" s="105"/>
      <c r="H709" s="78"/>
    </row>
    <row r="710" spans="3:8" ht="12.5">
      <c r="C710" s="105"/>
      <c r="H710" s="78"/>
    </row>
    <row r="711" spans="3:8" ht="12.5">
      <c r="C711" s="105"/>
      <c r="H711" s="78"/>
    </row>
    <row r="712" spans="3:8" ht="12.5">
      <c r="C712" s="105"/>
      <c r="H712" s="78"/>
    </row>
    <row r="713" spans="3:8" ht="12.5">
      <c r="C713" s="105"/>
      <c r="H713" s="78"/>
    </row>
    <row r="714" spans="3:8" ht="12.5">
      <c r="C714" s="105"/>
      <c r="H714" s="78"/>
    </row>
    <row r="715" spans="3:8" ht="12.5">
      <c r="C715" s="105"/>
      <c r="H715" s="78"/>
    </row>
    <row r="716" spans="3:8" ht="12.5">
      <c r="C716" s="105"/>
      <c r="H716" s="78"/>
    </row>
    <row r="717" spans="3:8" ht="12.5">
      <c r="C717" s="105"/>
      <c r="H717" s="78"/>
    </row>
    <row r="718" spans="3:8" ht="12.5">
      <c r="C718" s="105"/>
      <c r="H718" s="78"/>
    </row>
    <row r="719" spans="3:8" ht="12.5">
      <c r="C719" s="105"/>
      <c r="H719" s="78"/>
    </row>
    <row r="720" spans="3:8" ht="12.5">
      <c r="C720" s="105"/>
      <c r="H720" s="78"/>
    </row>
    <row r="721" spans="3:8" ht="12.5">
      <c r="C721" s="105"/>
      <c r="H721" s="78"/>
    </row>
    <row r="722" spans="3:8" ht="12.5">
      <c r="C722" s="105"/>
      <c r="H722" s="78"/>
    </row>
    <row r="723" spans="3:8" ht="12.5">
      <c r="C723" s="105"/>
      <c r="H723" s="78"/>
    </row>
    <row r="724" spans="3:8" ht="12.5">
      <c r="C724" s="105"/>
      <c r="H724" s="78"/>
    </row>
    <row r="725" spans="3:8" ht="12.5">
      <c r="C725" s="105"/>
      <c r="H725" s="78"/>
    </row>
    <row r="726" spans="3:8" ht="12.5">
      <c r="C726" s="105"/>
      <c r="H726" s="78"/>
    </row>
    <row r="727" spans="3:8" ht="12.5">
      <c r="C727" s="105"/>
      <c r="H727" s="78"/>
    </row>
    <row r="728" spans="3:8" ht="12.5">
      <c r="C728" s="105"/>
      <c r="H728" s="78"/>
    </row>
    <row r="729" spans="3:8" ht="12.5">
      <c r="C729" s="105"/>
      <c r="H729" s="78"/>
    </row>
    <row r="730" spans="3:8" ht="12.5">
      <c r="C730" s="105"/>
      <c r="H730" s="78"/>
    </row>
    <row r="731" spans="3:8" ht="12.5">
      <c r="C731" s="105"/>
      <c r="H731" s="78"/>
    </row>
    <row r="732" spans="3:8" ht="12.5">
      <c r="C732" s="105"/>
      <c r="H732" s="78"/>
    </row>
    <row r="733" spans="3:8" ht="12.5">
      <c r="C733" s="105"/>
      <c r="H733" s="78"/>
    </row>
    <row r="734" spans="3:8" ht="12.5">
      <c r="C734" s="105"/>
      <c r="H734" s="78"/>
    </row>
    <row r="735" spans="3:8" ht="12.5">
      <c r="C735" s="105"/>
      <c r="H735" s="78"/>
    </row>
    <row r="736" spans="3:8" ht="12.5">
      <c r="C736" s="105"/>
      <c r="H736" s="78"/>
    </row>
    <row r="737" spans="3:8" ht="12.5">
      <c r="C737" s="105"/>
      <c r="H737" s="78"/>
    </row>
    <row r="738" spans="3:8" ht="12.5">
      <c r="C738" s="105"/>
      <c r="H738" s="78"/>
    </row>
    <row r="739" spans="3:8" ht="12.5">
      <c r="C739" s="105"/>
      <c r="H739" s="78"/>
    </row>
    <row r="740" spans="3:8" ht="12.5">
      <c r="C740" s="105"/>
      <c r="H740" s="78"/>
    </row>
    <row r="741" spans="3:8" ht="12.5">
      <c r="C741" s="105"/>
      <c r="H741" s="78"/>
    </row>
    <row r="742" spans="3:8" ht="12.5">
      <c r="C742" s="105"/>
      <c r="H742" s="78"/>
    </row>
    <row r="743" spans="3:8" ht="12.5">
      <c r="C743" s="105"/>
      <c r="H743" s="78"/>
    </row>
    <row r="744" spans="3:8" ht="12.5">
      <c r="C744" s="105"/>
      <c r="H744" s="78"/>
    </row>
    <row r="745" spans="3:8" ht="12.5">
      <c r="C745" s="105"/>
      <c r="H745" s="78"/>
    </row>
    <row r="746" spans="3:8" ht="12.5">
      <c r="C746" s="105"/>
      <c r="H746" s="78"/>
    </row>
    <row r="747" spans="3:8" ht="12.5">
      <c r="C747" s="105"/>
      <c r="H747" s="78"/>
    </row>
    <row r="748" spans="3:8" ht="12.5">
      <c r="C748" s="105"/>
      <c r="H748" s="78"/>
    </row>
    <row r="749" spans="3:8" ht="12.5">
      <c r="C749" s="105"/>
      <c r="H749" s="78"/>
    </row>
    <row r="750" spans="3:8" ht="12.5">
      <c r="C750" s="105"/>
      <c r="H750" s="78"/>
    </row>
    <row r="751" spans="3:8" ht="12.5">
      <c r="C751" s="105"/>
      <c r="H751" s="78"/>
    </row>
    <row r="752" spans="3:8" ht="12.5">
      <c r="C752" s="105"/>
      <c r="H752" s="78"/>
    </row>
    <row r="753" spans="3:8" ht="12.5">
      <c r="C753" s="105"/>
      <c r="H753" s="78"/>
    </row>
    <row r="754" spans="3:8" ht="12.5">
      <c r="C754" s="105"/>
      <c r="H754" s="78"/>
    </row>
    <row r="755" spans="3:8" ht="12.5">
      <c r="C755" s="105"/>
      <c r="H755" s="78"/>
    </row>
    <row r="756" spans="3:8" ht="12.5">
      <c r="C756" s="105"/>
      <c r="H756" s="78"/>
    </row>
    <row r="757" spans="3:8" ht="12.5">
      <c r="C757" s="105"/>
      <c r="H757" s="78"/>
    </row>
    <row r="758" spans="3:8" ht="12.5">
      <c r="C758" s="105"/>
      <c r="H758" s="78"/>
    </row>
    <row r="759" spans="3:8" ht="12.5">
      <c r="C759" s="105"/>
      <c r="H759" s="78"/>
    </row>
    <row r="760" spans="3:8" ht="12.5">
      <c r="C760" s="105"/>
      <c r="H760" s="78"/>
    </row>
    <row r="761" spans="3:8" ht="12.5">
      <c r="C761" s="105"/>
      <c r="H761" s="78"/>
    </row>
    <row r="762" spans="3:8" ht="12.5">
      <c r="C762" s="105"/>
      <c r="H762" s="78"/>
    </row>
    <row r="763" spans="3:8" ht="12.5">
      <c r="C763" s="105"/>
      <c r="H763" s="78"/>
    </row>
    <row r="764" spans="3:8" ht="12.5">
      <c r="C764" s="105"/>
      <c r="H764" s="78"/>
    </row>
    <row r="765" spans="3:8" ht="12.5">
      <c r="C765" s="105"/>
      <c r="H765" s="78"/>
    </row>
    <row r="766" spans="3:8" ht="12.5">
      <c r="C766" s="105"/>
      <c r="H766" s="78"/>
    </row>
    <row r="767" spans="3:8" ht="12.5">
      <c r="C767" s="105"/>
      <c r="H767" s="78"/>
    </row>
    <row r="768" spans="3:8" ht="12.5">
      <c r="C768" s="105"/>
      <c r="H768" s="78"/>
    </row>
    <row r="769" spans="3:8" ht="12.5">
      <c r="C769" s="105"/>
      <c r="H769" s="78"/>
    </row>
    <row r="770" spans="3:8" ht="12.5">
      <c r="C770" s="105"/>
      <c r="H770" s="78"/>
    </row>
    <row r="771" spans="3:8" ht="12.5">
      <c r="C771" s="105"/>
      <c r="H771" s="78"/>
    </row>
    <row r="772" spans="3:8" ht="12.5">
      <c r="C772" s="105"/>
      <c r="H772" s="78"/>
    </row>
    <row r="773" spans="3:8" ht="12.5">
      <c r="C773" s="105"/>
      <c r="H773" s="78"/>
    </row>
    <row r="774" spans="3:8" ht="12.5">
      <c r="C774" s="105"/>
      <c r="H774" s="78"/>
    </row>
    <row r="775" spans="3:8" ht="12.5">
      <c r="C775" s="105"/>
      <c r="H775" s="78"/>
    </row>
    <row r="776" spans="3:8" ht="12.5">
      <c r="C776" s="105"/>
      <c r="H776" s="78"/>
    </row>
    <row r="777" spans="3:8" ht="12.5">
      <c r="C777" s="105"/>
      <c r="H777" s="78"/>
    </row>
    <row r="778" spans="3:8" ht="12.5">
      <c r="C778" s="105"/>
      <c r="H778" s="78"/>
    </row>
    <row r="779" spans="3:8" ht="12.5">
      <c r="C779" s="105"/>
      <c r="H779" s="78"/>
    </row>
    <row r="780" spans="3:8" ht="12.5">
      <c r="C780" s="105"/>
      <c r="H780" s="78"/>
    </row>
    <row r="781" spans="3:8" ht="12.5">
      <c r="C781" s="105"/>
      <c r="H781" s="78"/>
    </row>
    <row r="782" spans="3:8" ht="12.5">
      <c r="C782" s="105"/>
      <c r="H782" s="78"/>
    </row>
    <row r="783" spans="3:8" ht="12.5">
      <c r="C783" s="105"/>
      <c r="H783" s="78"/>
    </row>
    <row r="784" spans="3:8" ht="12.5">
      <c r="C784" s="105"/>
      <c r="H784" s="78"/>
    </row>
    <row r="785" spans="3:8" ht="12.5">
      <c r="C785" s="105"/>
      <c r="H785" s="78"/>
    </row>
    <row r="786" spans="3:8" ht="12.5">
      <c r="C786" s="105"/>
      <c r="H786" s="78"/>
    </row>
    <row r="787" spans="3:8" ht="12.5">
      <c r="C787" s="105"/>
      <c r="H787" s="78"/>
    </row>
    <row r="788" spans="3:8" ht="12.5">
      <c r="C788" s="105"/>
      <c r="H788" s="78"/>
    </row>
    <row r="789" spans="3:8" ht="12.5">
      <c r="C789" s="105"/>
      <c r="H789" s="78"/>
    </row>
    <row r="790" spans="3:8" ht="12.5">
      <c r="C790" s="105"/>
      <c r="H790" s="78"/>
    </row>
    <row r="791" spans="3:8" ht="12.5">
      <c r="C791" s="105"/>
      <c r="H791" s="78"/>
    </row>
    <row r="792" spans="3:8" ht="12.5">
      <c r="C792" s="105"/>
      <c r="H792" s="78"/>
    </row>
    <row r="793" spans="3:8" ht="12.5">
      <c r="C793" s="105"/>
      <c r="H793" s="78"/>
    </row>
    <row r="794" spans="3:8" ht="12.5">
      <c r="C794" s="105"/>
      <c r="H794" s="78"/>
    </row>
    <row r="795" spans="3:8" ht="12.5">
      <c r="C795" s="105"/>
      <c r="H795" s="78"/>
    </row>
    <row r="796" spans="3:8" ht="12.5">
      <c r="C796" s="105"/>
      <c r="H796" s="78"/>
    </row>
    <row r="797" spans="3:8" ht="12.5">
      <c r="C797" s="105"/>
      <c r="H797" s="78"/>
    </row>
    <row r="798" spans="3:8" ht="12.5">
      <c r="C798" s="105"/>
      <c r="H798" s="78"/>
    </row>
    <row r="799" spans="3:8" ht="12.5">
      <c r="C799" s="105"/>
      <c r="H799" s="78"/>
    </row>
    <row r="800" spans="3:8" ht="12.5">
      <c r="C800" s="105"/>
      <c r="H800" s="78"/>
    </row>
    <row r="801" spans="3:8" ht="12.5">
      <c r="C801" s="105"/>
      <c r="H801" s="78"/>
    </row>
    <row r="802" spans="3:8" ht="12.5">
      <c r="C802" s="105"/>
      <c r="H802" s="78"/>
    </row>
    <row r="803" spans="3:8" ht="12.5">
      <c r="C803" s="105"/>
      <c r="H803" s="78"/>
    </row>
    <row r="804" spans="3:8" ht="12.5">
      <c r="C804" s="105"/>
      <c r="H804" s="78"/>
    </row>
    <row r="805" spans="3:8" ht="12.5">
      <c r="C805" s="105"/>
      <c r="H805" s="78"/>
    </row>
    <row r="806" spans="3:8" ht="12.5">
      <c r="C806" s="105"/>
      <c r="H806" s="78"/>
    </row>
    <row r="807" spans="3:8" ht="12.5">
      <c r="C807" s="105"/>
      <c r="H807" s="78"/>
    </row>
    <row r="808" spans="3:8" ht="12.5">
      <c r="C808" s="105"/>
      <c r="H808" s="78"/>
    </row>
    <row r="809" spans="3:8" ht="12.5">
      <c r="C809" s="105"/>
      <c r="H809" s="78"/>
    </row>
    <row r="810" spans="3:8" ht="12.5">
      <c r="C810" s="105"/>
      <c r="H810" s="78"/>
    </row>
    <row r="811" spans="3:8" ht="12.5">
      <c r="C811" s="105"/>
      <c r="H811" s="78"/>
    </row>
    <row r="812" spans="3:8" ht="12.5">
      <c r="C812" s="105"/>
      <c r="H812" s="78"/>
    </row>
    <row r="813" spans="3:8" ht="12.5">
      <c r="C813" s="105"/>
      <c r="H813" s="78"/>
    </row>
    <row r="814" spans="3:8" ht="12.5">
      <c r="C814" s="105"/>
      <c r="H814" s="78"/>
    </row>
    <row r="815" spans="3:8" ht="12.5">
      <c r="C815" s="105"/>
      <c r="H815" s="78"/>
    </row>
    <row r="816" spans="3:8" ht="12.5">
      <c r="C816" s="105"/>
      <c r="H816" s="78"/>
    </row>
    <row r="817" spans="3:8" ht="12.5">
      <c r="C817" s="105"/>
      <c r="H817" s="78"/>
    </row>
    <row r="818" spans="3:8" ht="12.5">
      <c r="C818" s="105"/>
      <c r="H818" s="78"/>
    </row>
    <row r="819" spans="3:8" ht="12.5">
      <c r="C819" s="105"/>
      <c r="H819" s="78"/>
    </row>
    <row r="820" spans="3:8" ht="12.5">
      <c r="C820" s="105"/>
      <c r="H820" s="78"/>
    </row>
    <row r="821" spans="3:8" ht="12.5">
      <c r="C821" s="105"/>
      <c r="H821" s="78"/>
    </row>
    <row r="822" spans="3:8" ht="12.5">
      <c r="C822" s="105"/>
      <c r="H822" s="78"/>
    </row>
    <row r="823" spans="3:8" ht="12.5">
      <c r="C823" s="105"/>
      <c r="H823" s="78"/>
    </row>
    <row r="824" spans="3:8" ht="12.5">
      <c r="C824" s="105"/>
      <c r="H824" s="78"/>
    </row>
    <row r="825" spans="3:8" ht="12.5">
      <c r="C825" s="105"/>
      <c r="H825" s="78"/>
    </row>
    <row r="826" spans="3:8" ht="12.5">
      <c r="C826" s="105"/>
      <c r="H826" s="78"/>
    </row>
    <row r="827" spans="3:8" ht="12.5">
      <c r="C827" s="105"/>
      <c r="H827" s="78"/>
    </row>
    <row r="828" spans="3:8" ht="12.5">
      <c r="C828" s="105"/>
      <c r="H828" s="78"/>
    </row>
    <row r="829" spans="3:8" ht="12.5">
      <c r="C829" s="105"/>
      <c r="H829" s="78"/>
    </row>
    <row r="830" spans="3:8" ht="12.5">
      <c r="C830" s="105"/>
      <c r="H830" s="78"/>
    </row>
    <row r="831" spans="3:8" ht="12.5">
      <c r="C831" s="105"/>
      <c r="H831" s="78"/>
    </row>
    <row r="832" spans="3:8" ht="12.5">
      <c r="C832" s="105"/>
      <c r="H832" s="78"/>
    </row>
    <row r="833" spans="3:8" ht="12.5">
      <c r="C833" s="105"/>
      <c r="H833" s="78"/>
    </row>
    <row r="834" spans="3:8" ht="12.5">
      <c r="C834" s="105"/>
      <c r="H834" s="78"/>
    </row>
    <row r="835" spans="3:8" ht="12.5">
      <c r="C835" s="105"/>
      <c r="H835" s="78"/>
    </row>
    <row r="836" spans="3:8" ht="12.5">
      <c r="C836" s="105"/>
      <c r="H836" s="78"/>
    </row>
    <row r="837" spans="3:8" ht="12.5">
      <c r="C837" s="105"/>
      <c r="H837" s="78"/>
    </row>
    <row r="838" spans="3:8" ht="12.5">
      <c r="C838" s="105"/>
      <c r="H838" s="78"/>
    </row>
    <row r="839" spans="3:8" ht="12.5">
      <c r="C839" s="105"/>
      <c r="H839" s="78"/>
    </row>
    <row r="840" spans="3:8" ht="12.5">
      <c r="C840" s="105"/>
      <c r="H840" s="78"/>
    </row>
    <row r="841" spans="3:8" ht="12.5">
      <c r="C841" s="105"/>
      <c r="H841" s="78"/>
    </row>
    <row r="842" spans="3:8" ht="12.5">
      <c r="C842" s="105"/>
      <c r="H842" s="78"/>
    </row>
    <row r="843" spans="3:8" ht="12.5">
      <c r="C843" s="105"/>
      <c r="H843" s="78"/>
    </row>
    <row r="844" spans="3:8" ht="12.5">
      <c r="C844" s="105"/>
      <c r="H844" s="78"/>
    </row>
    <row r="845" spans="3:8" ht="12.5">
      <c r="C845" s="105"/>
      <c r="H845" s="78"/>
    </row>
    <row r="846" spans="3:8" ht="12.5">
      <c r="C846" s="105"/>
      <c r="H846" s="78"/>
    </row>
    <row r="847" spans="3:8" ht="12.5">
      <c r="C847" s="105"/>
      <c r="H847" s="78"/>
    </row>
    <row r="848" spans="3:8" ht="12.5">
      <c r="C848" s="105"/>
      <c r="H848" s="78"/>
    </row>
    <row r="849" spans="3:8" ht="12.5">
      <c r="C849" s="105"/>
      <c r="H849" s="78"/>
    </row>
    <row r="850" spans="3:8" ht="12.5">
      <c r="C850" s="105"/>
      <c r="H850" s="78"/>
    </row>
    <row r="851" spans="3:8" ht="12.5">
      <c r="C851" s="105"/>
      <c r="H851" s="78"/>
    </row>
    <row r="852" spans="3:8" ht="12.5">
      <c r="C852" s="105"/>
      <c r="H852" s="78"/>
    </row>
    <row r="853" spans="3:8" ht="12.5">
      <c r="C853" s="105"/>
      <c r="H853" s="78"/>
    </row>
    <row r="854" spans="3:8" ht="12.5">
      <c r="C854" s="105"/>
      <c r="H854" s="78"/>
    </row>
    <row r="855" spans="3:8" ht="12.5">
      <c r="C855" s="105"/>
      <c r="H855" s="78"/>
    </row>
    <row r="856" spans="3:8" ht="12.5">
      <c r="C856" s="105"/>
      <c r="H856" s="78"/>
    </row>
    <row r="857" spans="3:8" ht="12.5">
      <c r="C857" s="105"/>
      <c r="H857" s="78"/>
    </row>
    <row r="858" spans="3:8" ht="12.5">
      <c r="C858" s="105"/>
      <c r="H858" s="78"/>
    </row>
    <row r="859" spans="3:8" ht="12.5">
      <c r="C859" s="105"/>
      <c r="H859" s="78"/>
    </row>
    <row r="860" spans="3:8" ht="12.5">
      <c r="C860" s="105"/>
      <c r="H860" s="78"/>
    </row>
    <row r="861" spans="3:8" ht="12.5">
      <c r="C861" s="105"/>
      <c r="H861" s="78"/>
    </row>
    <row r="862" spans="3:8" ht="12.5">
      <c r="C862" s="105"/>
      <c r="H862" s="78"/>
    </row>
    <row r="863" spans="3:8" ht="12.5">
      <c r="C863" s="105"/>
      <c r="H863" s="78"/>
    </row>
    <row r="864" spans="3:8" ht="12.5">
      <c r="C864" s="105"/>
      <c r="H864" s="78"/>
    </row>
    <row r="865" spans="3:8" ht="12.5">
      <c r="C865" s="105"/>
      <c r="H865" s="78"/>
    </row>
    <row r="866" spans="3:8" ht="12.5">
      <c r="C866" s="105"/>
      <c r="H866" s="78"/>
    </row>
    <row r="867" spans="3:8" ht="12.5">
      <c r="C867" s="105"/>
      <c r="H867" s="78"/>
    </row>
    <row r="868" spans="3:8" ht="12.5">
      <c r="C868" s="105"/>
      <c r="H868" s="78"/>
    </row>
    <row r="869" spans="3:8" ht="12.5">
      <c r="C869" s="105"/>
      <c r="H869" s="78"/>
    </row>
    <row r="870" spans="3:8" ht="12.5">
      <c r="C870" s="105"/>
      <c r="H870" s="78"/>
    </row>
    <row r="871" spans="3:8" ht="12.5">
      <c r="C871" s="105"/>
      <c r="H871" s="78"/>
    </row>
    <row r="872" spans="3:8" ht="12.5">
      <c r="C872" s="105"/>
      <c r="H872" s="78"/>
    </row>
    <row r="873" spans="3:8" ht="12.5">
      <c r="C873" s="105"/>
      <c r="H873" s="78"/>
    </row>
    <row r="874" spans="3:8" ht="12.5">
      <c r="C874" s="105"/>
      <c r="H874" s="78"/>
    </row>
    <row r="875" spans="3:8" ht="12.5">
      <c r="C875" s="105"/>
      <c r="H875" s="78"/>
    </row>
    <row r="876" spans="3:8" ht="12.5">
      <c r="C876" s="105"/>
      <c r="H876" s="78"/>
    </row>
    <row r="877" spans="3:8" ht="12.5">
      <c r="C877" s="105"/>
      <c r="H877" s="78"/>
    </row>
    <row r="878" spans="3:8" ht="12.5">
      <c r="C878" s="105"/>
      <c r="H878" s="78"/>
    </row>
    <row r="879" spans="3:8" ht="12.5">
      <c r="C879" s="105"/>
      <c r="H879" s="78"/>
    </row>
    <row r="880" spans="3:8" ht="12.5">
      <c r="C880" s="105"/>
      <c r="H880" s="78"/>
    </row>
    <row r="881" spans="3:8" ht="12.5">
      <c r="C881" s="105"/>
      <c r="H881" s="78"/>
    </row>
    <row r="882" spans="3:8" ht="12.5">
      <c r="C882" s="105"/>
      <c r="H882" s="78"/>
    </row>
    <row r="883" spans="3:8" ht="12.5">
      <c r="C883" s="105"/>
      <c r="H883" s="78"/>
    </row>
    <row r="884" spans="3:8" ht="12.5">
      <c r="C884" s="105"/>
      <c r="H884" s="78"/>
    </row>
    <row r="885" spans="3:8" ht="12.5">
      <c r="C885" s="105"/>
      <c r="H885" s="78"/>
    </row>
    <row r="886" spans="3:8" ht="12.5">
      <c r="C886" s="105"/>
      <c r="H886" s="78"/>
    </row>
    <row r="887" spans="3:8" ht="12.5">
      <c r="C887" s="105"/>
      <c r="H887" s="78"/>
    </row>
    <row r="888" spans="3:8" ht="12.5">
      <c r="C888" s="105"/>
      <c r="H888" s="78"/>
    </row>
    <row r="889" spans="3:8" ht="12.5">
      <c r="C889" s="105"/>
      <c r="H889" s="78"/>
    </row>
    <row r="890" spans="3:8" ht="12.5">
      <c r="C890" s="105"/>
      <c r="H890" s="78"/>
    </row>
    <row r="891" spans="3:8" ht="12.5">
      <c r="C891" s="105"/>
      <c r="H891" s="78"/>
    </row>
    <row r="892" spans="3:8" ht="12.5">
      <c r="C892" s="105"/>
      <c r="H892" s="78"/>
    </row>
    <row r="893" spans="3:8" ht="12.5">
      <c r="C893" s="105"/>
      <c r="H893" s="78"/>
    </row>
    <row r="894" spans="3:8" ht="12.5">
      <c r="C894" s="105"/>
      <c r="H894" s="78"/>
    </row>
    <row r="895" spans="3:8" ht="12.5">
      <c r="C895" s="105"/>
      <c r="H895" s="78"/>
    </row>
    <row r="896" spans="3:8" ht="12.5">
      <c r="C896" s="105"/>
      <c r="H896" s="78"/>
    </row>
    <row r="897" spans="3:8" ht="12.5">
      <c r="C897" s="105"/>
      <c r="H897" s="78"/>
    </row>
    <row r="898" spans="3:8" ht="12.5">
      <c r="C898" s="105"/>
      <c r="H898" s="78"/>
    </row>
    <row r="899" spans="3:8" ht="12.5">
      <c r="C899" s="105"/>
      <c r="H899" s="78"/>
    </row>
    <row r="900" spans="3:8" ht="12.5">
      <c r="C900" s="105"/>
      <c r="H900" s="78"/>
    </row>
    <row r="901" spans="3:8" ht="12.5">
      <c r="C901" s="105"/>
      <c r="H901" s="78"/>
    </row>
    <row r="902" spans="3:8" ht="12.5">
      <c r="C902" s="105"/>
      <c r="H902" s="78"/>
    </row>
    <row r="903" spans="3:8" ht="12.5">
      <c r="C903" s="105"/>
      <c r="H903" s="78"/>
    </row>
    <row r="904" spans="3:8" ht="12.5">
      <c r="C904" s="105"/>
      <c r="H904" s="78"/>
    </row>
    <row r="905" spans="3:8" ht="12.5">
      <c r="C905" s="105"/>
      <c r="H905" s="78"/>
    </row>
    <row r="906" spans="3:8" ht="12.5">
      <c r="C906" s="105"/>
      <c r="H906" s="78"/>
    </row>
    <row r="907" spans="3:8" ht="12.5">
      <c r="C907" s="105"/>
      <c r="H907" s="78"/>
    </row>
    <row r="908" spans="3:8" ht="12.5">
      <c r="C908" s="105"/>
      <c r="H908" s="78"/>
    </row>
    <row r="909" spans="3:8" ht="12.5">
      <c r="C909" s="105"/>
      <c r="H909" s="78"/>
    </row>
    <row r="910" spans="3:8" ht="12.5">
      <c r="C910" s="105"/>
      <c r="H910" s="78"/>
    </row>
    <row r="911" spans="3:8" ht="12.5">
      <c r="C911" s="105"/>
      <c r="H911" s="78"/>
    </row>
    <row r="912" spans="3:8" ht="12.5">
      <c r="C912" s="105"/>
      <c r="H912" s="78"/>
    </row>
    <row r="913" spans="3:8" ht="12.5">
      <c r="C913" s="105"/>
      <c r="H913" s="78"/>
    </row>
    <row r="914" spans="3:8" ht="12.5">
      <c r="C914" s="105"/>
      <c r="H914" s="78"/>
    </row>
    <row r="915" spans="3:8" ht="12.5">
      <c r="C915" s="105"/>
      <c r="H915" s="78"/>
    </row>
    <row r="916" spans="3:8" ht="12.5">
      <c r="C916" s="105"/>
      <c r="H916" s="78"/>
    </row>
    <row r="917" spans="3:8" ht="12.5">
      <c r="C917" s="105"/>
      <c r="H917" s="78"/>
    </row>
    <row r="918" spans="3:8" ht="12.5">
      <c r="C918" s="105"/>
      <c r="H918" s="78"/>
    </row>
    <row r="919" spans="3:8" ht="12.5">
      <c r="C919" s="105"/>
      <c r="H919" s="78"/>
    </row>
    <row r="920" spans="3:8" ht="12.5">
      <c r="C920" s="105"/>
      <c r="H920" s="78"/>
    </row>
    <row r="921" spans="3:8" ht="12.5">
      <c r="C921" s="105"/>
      <c r="H921" s="78"/>
    </row>
    <row r="922" spans="3:8" ht="12.5">
      <c r="C922" s="105"/>
      <c r="H922" s="78"/>
    </row>
    <row r="923" spans="3:8" ht="12.5">
      <c r="C923" s="105"/>
      <c r="H923" s="78"/>
    </row>
    <row r="924" spans="3:8" ht="12.5">
      <c r="C924" s="105"/>
      <c r="H924" s="78"/>
    </row>
    <row r="925" spans="3:8" ht="12.5">
      <c r="C925" s="105"/>
      <c r="H925" s="78"/>
    </row>
    <row r="926" spans="3:8" ht="12.5">
      <c r="C926" s="105"/>
      <c r="H926" s="78"/>
    </row>
    <row r="927" spans="3:8" ht="12.5">
      <c r="C927" s="105"/>
      <c r="H927" s="78"/>
    </row>
    <row r="928" spans="3:8" ht="12.5">
      <c r="C928" s="105"/>
      <c r="H928" s="78"/>
    </row>
    <row r="929" spans="3:8" ht="12.5">
      <c r="C929" s="105"/>
      <c r="H929" s="78"/>
    </row>
    <row r="930" spans="3:8" ht="12.5">
      <c r="C930" s="105"/>
      <c r="H930" s="78"/>
    </row>
    <row r="931" spans="3:8" ht="12.5">
      <c r="C931" s="105"/>
      <c r="H931" s="78"/>
    </row>
    <row r="932" spans="3:8" ht="12.5">
      <c r="C932" s="105"/>
      <c r="H932" s="78"/>
    </row>
    <row r="933" spans="3:8" ht="12.5">
      <c r="C933" s="105"/>
      <c r="H933" s="78"/>
    </row>
    <row r="934" spans="3:8" ht="12.5">
      <c r="C934" s="105"/>
      <c r="H934" s="78"/>
    </row>
    <row r="935" spans="3:8" ht="12.5">
      <c r="C935" s="105"/>
      <c r="H935" s="78"/>
    </row>
    <row r="936" spans="3:8" ht="12.5">
      <c r="C936" s="105"/>
      <c r="H936" s="78"/>
    </row>
    <row r="937" spans="3:8" ht="12.5">
      <c r="C937" s="105"/>
      <c r="H937" s="78"/>
    </row>
    <row r="938" spans="3:8" ht="12.5">
      <c r="C938" s="105"/>
      <c r="H938" s="78"/>
    </row>
    <row r="939" spans="3:8" ht="12.5">
      <c r="C939" s="105"/>
      <c r="H939" s="78"/>
    </row>
    <row r="940" spans="3:8" ht="12.5">
      <c r="C940" s="105"/>
      <c r="H940" s="78"/>
    </row>
    <row r="941" spans="3:8" ht="12.5">
      <c r="C941" s="105"/>
      <c r="H941" s="78"/>
    </row>
    <row r="942" spans="3:8" ht="12.5">
      <c r="C942" s="105"/>
      <c r="H942" s="78"/>
    </row>
    <row r="943" spans="3:8" ht="12.5">
      <c r="C943" s="105"/>
      <c r="H943" s="78"/>
    </row>
    <row r="944" spans="3:8" ht="12.5">
      <c r="C944" s="105"/>
      <c r="H944" s="78"/>
    </row>
    <row r="945" spans="3:8" ht="12.5">
      <c r="C945" s="105"/>
      <c r="H945" s="78"/>
    </row>
    <row r="946" spans="3:8" ht="12.5">
      <c r="C946" s="105"/>
      <c r="H946" s="78"/>
    </row>
    <row r="947" spans="3:8" ht="12.5">
      <c r="C947" s="105"/>
      <c r="H947" s="78"/>
    </row>
    <row r="948" spans="3:8" ht="12.5">
      <c r="C948" s="105"/>
      <c r="H948" s="78"/>
    </row>
    <row r="949" spans="3:8" ht="12.5">
      <c r="C949" s="105"/>
      <c r="H949" s="78"/>
    </row>
    <row r="950" spans="3:8" ht="12.5">
      <c r="C950" s="105"/>
      <c r="H950" s="78"/>
    </row>
    <row r="951" spans="3:8" ht="12.5">
      <c r="C951" s="105"/>
      <c r="H951" s="78"/>
    </row>
    <row r="952" spans="3:8" ht="12.5">
      <c r="C952" s="105"/>
      <c r="H952" s="78"/>
    </row>
    <row r="953" spans="3:8" ht="12.5">
      <c r="C953" s="105"/>
      <c r="H953" s="78"/>
    </row>
    <row r="954" spans="3:8" ht="12.5">
      <c r="C954" s="105"/>
      <c r="H954" s="78"/>
    </row>
    <row r="955" spans="3:8" ht="12.5">
      <c r="C955" s="105"/>
      <c r="H955" s="78"/>
    </row>
    <row r="956" spans="3:8" ht="12.5">
      <c r="C956" s="105"/>
      <c r="H956" s="78"/>
    </row>
    <row r="957" spans="3:8" ht="12.5">
      <c r="C957" s="105"/>
      <c r="H957" s="78"/>
    </row>
    <row r="958" spans="3:8" ht="12.5">
      <c r="C958" s="105"/>
      <c r="H958" s="78"/>
    </row>
    <row r="959" spans="3:8" ht="12.5">
      <c r="C959" s="105"/>
      <c r="H959" s="78"/>
    </row>
    <row r="960" spans="3:8" ht="12.5">
      <c r="C960" s="105"/>
      <c r="H960" s="78"/>
    </row>
    <row r="961" spans="3:8" ht="12.5">
      <c r="C961" s="105"/>
      <c r="H961" s="78"/>
    </row>
    <row r="962" spans="3:8" ht="12.5">
      <c r="C962" s="105"/>
      <c r="H962" s="78"/>
    </row>
    <row r="963" spans="3:8" ht="12.5">
      <c r="C963" s="105"/>
      <c r="H963" s="78"/>
    </row>
    <row r="964" spans="3:8" ht="12.5">
      <c r="C964" s="105"/>
      <c r="H964" s="78"/>
    </row>
    <row r="965" spans="3:8" ht="12.5">
      <c r="C965" s="105"/>
      <c r="H965" s="78"/>
    </row>
    <row r="966" spans="3:8" ht="12.5">
      <c r="C966" s="105"/>
      <c r="H966" s="78"/>
    </row>
    <row r="967" spans="3:8" ht="12.5">
      <c r="C967" s="105"/>
      <c r="H967" s="78"/>
    </row>
    <row r="968" spans="3:8" ht="12.5">
      <c r="C968" s="105"/>
      <c r="H968" s="78"/>
    </row>
    <row r="969" spans="3:8" ht="12.5">
      <c r="C969" s="105"/>
      <c r="H969" s="78"/>
    </row>
    <row r="970" spans="3:8" ht="12.5">
      <c r="C970" s="105"/>
      <c r="H970" s="78"/>
    </row>
    <row r="971" spans="3:8" ht="12.5">
      <c r="C971" s="105"/>
      <c r="H971" s="78"/>
    </row>
    <row r="972" spans="3:8" ht="12.5">
      <c r="C972" s="105"/>
      <c r="H972" s="78"/>
    </row>
    <row r="973" spans="3:8" ht="12.5">
      <c r="C973" s="105"/>
      <c r="H973" s="78"/>
    </row>
    <row r="974" spans="3:8" ht="12.5">
      <c r="C974" s="105"/>
      <c r="H974" s="78"/>
    </row>
    <row r="975" spans="3:8" ht="12.5">
      <c r="C975" s="105"/>
      <c r="H975" s="78"/>
    </row>
    <row r="976" spans="3:8" ht="12.5">
      <c r="C976" s="105"/>
      <c r="H976" s="78"/>
    </row>
    <row r="977" spans="3:8" ht="12.5">
      <c r="C977" s="105"/>
      <c r="H977" s="78"/>
    </row>
    <row r="978" spans="3:8" ht="12.5">
      <c r="C978" s="105"/>
      <c r="H978" s="78"/>
    </row>
    <row r="979" spans="3:8" ht="12.5">
      <c r="C979" s="105"/>
      <c r="H979" s="78"/>
    </row>
    <row r="980" spans="3:8" ht="12.5">
      <c r="C980" s="105"/>
      <c r="H980" s="78"/>
    </row>
    <row r="981" spans="3:8" ht="12.5">
      <c r="C981" s="105"/>
      <c r="H981" s="78"/>
    </row>
    <row r="982" spans="3:8" ht="12.5">
      <c r="C982" s="105"/>
      <c r="H982" s="78"/>
    </row>
    <row r="983" spans="3:8" ht="12.5">
      <c r="C983" s="105"/>
      <c r="H983" s="78"/>
    </row>
    <row r="984" spans="3:8" ht="12.5">
      <c r="C984" s="105"/>
      <c r="H984" s="78"/>
    </row>
    <row r="985" spans="3:8" ht="12.5">
      <c r="C985" s="105"/>
      <c r="H985" s="78"/>
    </row>
    <row r="986" spans="3:8" ht="12.5">
      <c r="C986" s="105"/>
      <c r="H986" s="78"/>
    </row>
    <row r="987" spans="3:8" ht="12.5">
      <c r="C987" s="105"/>
      <c r="H987" s="78"/>
    </row>
    <row r="988" spans="3:8" ht="12.5">
      <c r="C988" s="105"/>
      <c r="H988" s="78"/>
    </row>
    <row r="989" spans="3:8" ht="12.5">
      <c r="C989" s="105"/>
      <c r="H989" s="78"/>
    </row>
    <row r="990" spans="3:8" ht="12.5">
      <c r="C990" s="105"/>
      <c r="H990" s="78"/>
    </row>
    <row r="991" spans="3:8" ht="12.5">
      <c r="C991" s="105"/>
      <c r="H991" s="78"/>
    </row>
    <row r="992" spans="3:8" ht="12.5">
      <c r="C992" s="105"/>
      <c r="H992" s="78"/>
    </row>
    <row r="993" spans="3:8" ht="12.5">
      <c r="C993" s="105"/>
      <c r="H993" s="78"/>
    </row>
    <row r="994" spans="3:8" ht="12.5">
      <c r="C994" s="105"/>
      <c r="H994" s="78"/>
    </row>
    <row r="995" spans="3:8" ht="12.5">
      <c r="C995" s="105"/>
      <c r="H995" s="78"/>
    </row>
    <row r="996" spans="3:8" ht="12.5">
      <c r="C996" s="105"/>
      <c r="H996" s="78"/>
    </row>
    <row r="997" spans="3:8" ht="12.5">
      <c r="C997" s="105"/>
      <c r="H997" s="78"/>
    </row>
    <row r="998" spans="3:8" ht="12.5">
      <c r="C998" s="105"/>
      <c r="H998" s="78"/>
    </row>
    <row r="999" spans="3:8" ht="12.5">
      <c r="C999" s="105"/>
      <c r="H999" s="78"/>
    </row>
    <row r="1000" spans="3:8" ht="12.5">
      <c r="C1000" s="105"/>
      <c r="H1000" s="78"/>
    </row>
  </sheetData>
  <mergeCells count="5">
    <mergeCell ref="A3:B3"/>
    <mergeCell ref="A4:B4"/>
    <mergeCell ref="A5:B5"/>
    <mergeCell ref="A6:B6"/>
    <mergeCell ref="A7:B7"/>
  </mergeCells>
  <conditionalFormatting sqref="D11:E200 F11:F388 H128:H129 H148 H203 H205:H207 H210:H213 H215:H218 H223:H225 H227 H229:H260 D261:E394">
    <cfRule type="containsText" dxfId="57" priority="3" operator="containsText" text="revogada">
      <formula>NOT(ISERROR(SEARCH(("revogada"),(D11))))</formula>
    </cfRule>
  </conditionalFormatting>
  <conditionalFormatting sqref="D11:E200 F11:F388 H203 H205:H207 H210:H213 H215:H218 H223:H225 H227 H229:H260 D261:E394">
    <cfRule type="containsText" dxfId="56" priority="6" operator="containsText" text="vigente">
      <formula>NOT(ISERROR(SEARCH(("vigente"),(D11))))</formula>
    </cfRule>
  </conditionalFormatting>
  <conditionalFormatting sqref="F1:F388 H128:H129 H148 H203 H205:H207 H210:H213 H215:H218 H223:H225 H227 H229:H260 D3:D4">
    <cfRule type="containsText" dxfId="55" priority="4" operator="containsText" text="Extinção Natural">
      <formula>NOT(ISERROR(SEARCH(("Extinção Natural"),(F1))))</formula>
    </cfRule>
  </conditionalFormatting>
  <conditionalFormatting sqref="F11:F388 D11:E200 H128:H129 H148 H203 H205:H207 H210:H213 H215:H218 H223:H225 H227 H229:H260 D261:E394">
    <cfRule type="containsText" dxfId="54" priority="2" operator="containsText" text="vigente">
      <formula>NOT(ISERROR(SEARCH(("vigente"),(D11))))</formula>
    </cfRule>
  </conditionalFormatting>
  <conditionalFormatting sqref="F11:F388 H128:H129 H148 H203 H205:H207 H210:H213 H215:H218 H223:H225 H227 H229:H260 D11:E200 D261:E394">
    <cfRule type="containsText" dxfId="53" priority="5" operator="containsText" text="alterada">
      <formula>NOT(ISERROR(SEARCH(("alterada"),(D11))))</formula>
    </cfRule>
  </conditionalFormatting>
  <conditionalFormatting sqref="F50:F56 F76:F79 F84 F87 F89:F90 F98 F100:F130 F261:F388">
    <cfRule type="containsText" dxfId="52" priority="1" operator="containsText" text="Extinção natural">
      <formula>NOT(ISERROR(SEARCH(("Extinção natural"),(F50))))</formula>
    </cfRule>
  </conditionalFormatting>
  <hyperlinks>
    <hyperlink ref="C11" r:id="rId1" xr:uid="{00000000-0004-0000-0F00-000000000000}"/>
    <hyperlink ref="C12" r:id="rId2" xr:uid="{00000000-0004-0000-0F00-000001000000}"/>
    <hyperlink ref="C13" r:id="rId3" xr:uid="{00000000-0004-0000-0F00-000002000000}"/>
    <hyperlink ref="C14" r:id="rId4" xr:uid="{00000000-0004-0000-0F00-000003000000}"/>
    <hyperlink ref="C15" r:id="rId5" xr:uid="{00000000-0004-0000-0F00-000004000000}"/>
    <hyperlink ref="C16" r:id="rId6" xr:uid="{00000000-0004-0000-0F00-000005000000}"/>
    <hyperlink ref="C17" r:id="rId7" xr:uid="{00000000-0004-0000-0F00-000006000000}"/>
    <hyperlink ref="C18" r:id="rId8" xr:uid="{00000000-0004-0000-0F00-000007000000}"/>
    <hyperlink ref="C19" r:id="rId9" xr:uid="{00000000-0004-0000-0F00-000008000000}"/>
    <hyperlink ref="C20" r:id="rId10" xr:uid="{00000000-0004-0000-0F00-000009000000}"/>
    <hyperlink ref="C21" r:id="rId11" xr:uid="{00000000-0004-0000-0F00-00000A000000}"/>
    <hyperlink ref="C22" r:id="rId12" xr:uid="{00000000-0004-0000-0F00-00000B000000}"/>
    <hyperlink ref="C23" r:id="rId13" xr:uid="{00000000-0004-0000-0F00-00000C000000}"/>
    <hyperlink ref="C24" r:id="rId14" xr:uid="{00000000-0004-0000-0F00-00000D000000}"/>
    <hyperlink ref="C25" r:id="rId15" xr:uid="{00000000-0004-0000-0F00-00000E000000}"/>
    <hyperlink ref="C26" r:id="rId16" xr:uid="{00000000-0004-0000-0F00-00000F000000}"/>
    <hyperlink ref="C27" r:id="rId17" xr:uid="{00000000-0004-0000-0F00-000010000000}"/>
    <hyperlink ref="C28" r:id="rId18" xr:uid="{00000000-0004-0000-0F00-000011000000}"/>
    <hyperlink ref="C29" r:id="rId19" xr:uid="{00000000-0004-0000-0F00-000012000000}"/>
    <hyperlink ref="C30" r:id="rId20" xr:uid="{00000000-0004-0000-0F00-000013000000}"/>
    <hyperlink ref="C31" r:id="rId21" xr:uid="{00000000-0004-0000-0F00-000014000000}"/>
    <hyperlink ref="C32" r:id="rId22" xr:uid="{00000000-0004-0000-0F00-000015000000}"/>
    <hyperlink ref="C33" r:id="rId23" xr:uid="{00000000-0004-0000-0F00-000016000000}"/>
    <hyperlink ref="C34" r:id="rId24" xr:uid="{00000000-0004-0000-0F00-000017000000}"/>
    <hyperlink ref="C35" r:id="rId25" xr:uid="{00000000-0004-0000-0F00-000018000000}"/>
    <hyperlink ref="C36" r:id="rId26" xr:uid="{00000000-0004-0000-0F00-000019000000}"/>
    <hyperlink ref="C37" r:id="rId27" xr:uid="{00000000-0004-0000-0F00-00001A000000}"/>
    <hyperlink ref="C38" r:id="rId28" xr:uid="{00000000-0004-0000-0F00-00001B000000}"/>
    <hyperlink ref="C39" r:id="rId29" xr:uid="{00000000-0004-0000-0F00-00001C000000}"/>
    <hyperlink ref="C40" r:id="rId30" xr:uid="{00000000-0004-0000-0F00-00001D000000}"/>
    <hyperlink ref="C41" r:id="rId31" xr:uid="{00000000-0004-0000-0F00-00001E000000}"/>
    <hyperlink ref="C42" r:id="rId32" xr:uid="{00000000-0004-0000-0F00-00001F000000}"/>
    <hyperlink ref="C43" r:id="rId33" xr:uid="{00000000-0004-0000-0F00-000020000000}"/>
    <hyperlink ref="C44" r:id="rId34" xr:uid="{00000000-0004-0000-0F00-000021000000}"/>
    <hyperlink ref="C45" r:id="rId35" xr:uid="{00000000-0004-0000-0F00-000022000000}"/>
    <hyperlink ref="C46" r:id="rId36" xr:uid="{00000000-0004-0000-0F00-000023000000}"/>
    <hyperlink ref="C47" r:id="rId37" xr:uid="{00000000-0004-0000-0F00-000024000000}"/>
    <hyperlink ref="C48" r:id="rId38" xr:uid="{00000000-0004-0000-0F00-000025000000}"/>
    <hyperlink ref="C49" r:id="rId39" xr:uid="{00000000-0004-0000-0F00-000026000000}"/>
    <hyperlink ref="C50" r:id="rId40" xr:uid="{00000000-0004-0000-0F00-000027000000}"/>
    <hyperlink ref="C51" r:id="rId41" xr:uid="{00000000-0004-0000-0F00-000028000000}"/>
    <hyperlink ref="C52" r:id="rId42" xr:uid="{00000000-0004-0000-0F00-000029000000}"/>
    <hyperlink ref="C53" r:id="rId43" xr:uid="{00000000-0004-0000-0F00-00002A000000}"/>
    <hyperlink ref="C54" r:id="rId44" xr:uid="{00000000-0004-0000-0F00-00002B000000}"/>
    <hyperlink ref="C55" r:id="rId45" xr:uid="{00000000-0004-0000-0F00-00002C000000}"/>
    <hyperlink ref="C56" r:id="rId46" xr:uid="{00000000-0004-0000-0F00-00002D000000}"/>
    <hyperlink ref="C57" r:id="rId47" xr:uid="{00000000-0004-0000-0F00-00002E000000}"/>
    <hyperlink ref="C58" r:id="rId48" xr:uid="{00000000-0004-0000-0F00-00002F000000}"/>
    <hyperlink ref="C59" r:id="rId49" xr:uid="{00000000-0004-0000-0F00-000030000000}"/>
    <hyperlink ref="C60" r:id="rId50" xr:uid="{00000000-0004-0000-0F00-000031000000}"/>
    <hyperlink ref="C61" r:id="rId51" xr:uid="{00000000-0004-0000-0F00-000032000000}"/>
    <hyperlink ref="C62" r:id="rId52" xr:uid="{00000000-0004-0000-0F00-000033000000}"/>
    <hyperlink ref="C63" r:id="rId53" xr:uid="{00000000-0004-0000-0F00-000034000000}"/>
    <hyperlink ref="C64" r:id="rId54" xr:uid="{00000000-0004-0000-0F00-000035000000}"/>
    <hyperlink ref="C65" r:id="rId55" xr:uid="{00000000-0004-0000-0F00-000036000000}"/>
    <hyperlink ref="C66" r:id="rId56" xr:uid="{00000000-0004-0000-0F00-000037000000}"/>
    <hyperlink ref="C67" r:id="rId57" xr:uid="{00000000-0004-0000-0F00-000038000000}"/>
    <hyperlink ref="C68" r:id="rId58" xr:uid="{00000000-0004-0000-0F00-000039000000}"/>
    <hyperlink ref="C69" r:id="rId59" xr:uid="{00000000-0004-0000-0F00-00003A000000}"/>
    <hyperlink ref="C70" r:id="rId60" xr:uid="{00000000-0004-0000-0F00-00003B000000}"/>
    <hyperlink ref="C71" r:id="rId61" xr:uid="{00000000-0004-0000-0F00-00003C000000}"/>
    <hyperlink ref="C72" r:id="rId62" xr:uid="{00000000-0004-0000-0F00-00003D000000}"/>
    <hyperlink ref="C73" r:id="rId63" xr:uid="{00000000-0004-0000-0F00-00003E000000}"/>
    <hyperlink ref="C74" r:id="rId64" xr:uid="{00000000-0004-0000-0F00-00003F000000}"/>
    <hyperlink ref="C75" r:id="rId65" xr:uid="{00000000-0004-0000-0F00-000040000000}"/>
    <hyperlink ref="C76" r:id="rId66" xr:uid="{00000000-0004-0000-0F00-000041000000}"/>
    <hyperlink ref="C77" r:id="rId67" xr:uid="{00000000-0004-0000-0F00-000042000000}"/>
    <hyperlink ref="C78" r:id="rId68" xr:uid="{00000000-0004-0000-0F00-000043000000}"/>
    <hyperlink ref="C79" r:id="rId69" xr:uid="{00000000-0004-0000-0F00-000044000000}"/>
    <hyperlink ref="C80" r:id="rId70" xr:uid="{00000000-0004-0000-0F00-000045000000}"/>
    <hyperlink ref="C81" r:id="rId71" xr:uid="{00000000-0004-0000-0F00-000046000000}"/>
    <hyperlink ref="C82" r:id="rId72" xr:uid="{00000000-0004-0000-0F00-000047000000}"/>
    <hyperlink ref="C83" r:id="rId73" xr:uid="{00000000-0004-0000-0F00-000048000000}"/>
    <hyperlink ref="C84" r:id="rId74" xr:uid="{00000000-0004-0000-0F00-000049000000}"/>
    <hyperlink ref="C85" r:id="rId75" xr:uid="{00000000-0004-0000-0F00-00004A000000}"/>
    <hyperlink ref="G85" r:id="rId76" xr:uid="{00000000-0004-0000-0F00-00004B000000}"/>
    <hyperlink ref="C86" r:id="rId77" xr:uid="{00000000-0004-0000-0F00-00004C000000}"/>
    <hyperlink ref="C87" r:id="rId78" xr:uid="{00000000-0004-0000-0F00-00004D000000}"/>
    <hyperlink ref="C88" r:id="rId79" xr:uid="{00000000-0004-0000-0F00-00004E000000}"/>
    <hyperlink ref="C89" r:id="rId80" xr:uid="{00000000-0004-0000-0F00-00004F000000}"/>
    <hyperlink ref="C90" r:id="rId81" xr:uid="{00000000-0004-0000-0F00-000050000000}"/>
    <hyperlink ref="C91" r:id="rId82" xr:uid="{00000000-0004-0000-0F00-000051000000}"/>
    <hyperlink ref="C92" r:id="rId83" xr:uid="{00000000-0004-0000-0F00-000052000000}"/>
    <hyperlink ref="C93" r:id="rId84" xr:uid="{00000000-0004-0000-0F00-000053000000}"/>
    <hyperlink ref="C94" r:id="rId85" xr:uid="{00000000-0004-0000-0F00-000054000000}"/>
    <hyperlink ref="C95" r:id="rId86" xr:uid="{00000000-0004-0000-0F00-000055000000}"/>
    <hyperlink ref="C96" r:id="rId87" xr:uid="{00000000-0004-0000-0F00-000056000000}"/>
    <hyperlink ref="C97" r:id="rId88" xr:uid="{00000000-0004-0000-0F00-000057000000}"/>
    <hyperlink ref="C98" r:id="rId89" xr:uid="{00000000-0004-0000-0F00-000058000000}"/>
    <hyperlink ref="C99" r:id="rId90" xr:uid="{00000000-0004-0000-0F00-000059000000}"/>
    <hyperlink ref="C100" r:id="rId91" xr:uid="{00000000-0004-0000-0F00-00005A000000}"/>
    <hyperlink ref="C101" r:id="rId92" xr:uid="{00000000-0004-0000-0F00-00005B000000}"/>
    <hyperlink ref="C102" r:id="rId93" xr:uid="{00000000-0004-0000-0F00-00005C000000}"/>
    <hyperlink ref="C103" r:id="rId94" xr:uid="{00000000-0004-0000-0F00-00005D000000}"/>
    <hyperlink ref="C104" r:id="rId95" xr:uid="{00000000-0004-0000-0F00-00005E000000}"/>
    <hyperlink ref="C105" r:id="rId96" xr:uid="{00000000-0004-0000-0F00-00005F000000}"/>
    <hyperlink ref="C106" r:id="rId97" xr:uid="{00000000-0004-0000-0F00-000060000000}"/>
    <hyperlink ref="C107" r:id="rId98" xr:uid="{00000000-0004-0000-0F00-000061000000}"/>
    <hyperlink ref="C108" r:id="rId99" xr:uid="{00000000-0004-0000-0F00-000062000000}"/>
    <hyperlink ref="C109" r:id="rId100" xr:uid="{00000000-0004-0000-0F00-000063000000}"/>
    <hyperlink ref="C110" r:id="rId101" xr:uid="{00000000-0004-0000-0F00-000064000000}"/>
    <hyperlink ref="C111" r:id="rId102" xr:uid="{00000000-0004-0000-0F00-000065000000}"/>
    <hyperlink ref="C112" r:id="rId103" xr:uid="{00000000-0004-0000-0F00-000066000000}"/>
    <hyperlink ref="C113" r:id="rId104" xr:uid="{00000000-0004-0000-0F00-000067000000}"/>
    <hyperlink ref="C114" r:id="rId105" xr:uid="{00000000-0004-0000-0F00-000068000000}"/>
    <hyperlink ref="C115" r:id="rId106" xr:uid="{00000000-0004-0000-0F00-000069000000}"/>
    <hyperlink ref="C116" r:id="rId107" xr:uid="{00000000-0004-0000-0F00-00006A000000}"/>
    <hyperlink ref="C117" r:id="rId108" xr:uid="{00000000-0004-0000-0F00-00006B000000}"/>
    <hyperlink ref="C118" r:id="rId109" xr:uid="{00000000-0004-0000-0F00-00006C000000}"/>
    <hyperlink ref="C119" r:id="rId110" xr:uid="{00000000-0004-0000-0F00-00006D000000}"/>
    <hyperlink ref="C120" r:id="rId111" xr:uid="{00000000-0004-0000-0F00-00006E000000}"/>
    <hyperlink ref="C121" r:id="rId112" xr:uid="{00000000-0004-0000-0F00-00006F000000}"/>
    <hyperlink ref="C122" r:id="rId113" xr:uid="{00000000-0004-0000-0F00-000070000000}"/>
    <hyperlink ref="C123" r:id="rId114" xr:uid="{00000000-0004-0000-0F00-000071000000}"/>
    <hyperlink ref="C124" r:id="rId115" xr:uid="{00000000-0004-0000-0F00-000072000000}"/>
    <hyperlink ref="C125" r:id="rId116" xr:uid="{00000000-0004-0000-0F00-000073000000}"/>
    <hyperlink ref="C126" r:id="rId117" xr:uid="{00000000-0004-0000-0F00-000074000000}"/>
    <hyperlink ref="C127" r:id="rId118" xr:uid="{00000000-0004-0000-0F00-000075000000}"/>
    <hyperlink ref="C128" r:id="rId119" xr:uid="{00000000-0004-0000-0F00-000076000000}"/>
    <hyperlink ref="C129" r:id="rId120" xr:uid="{00000000-0004-0000-0F00-000077000000}"/>
    <hyperlink ref="C130" r:id="rId121" xr:uid="{00000000-0004-0000-0F00-000078000000}"/>
    <hyperlink ref="C131" r:id="rId122" xr:uid="{00000000-0004-0000-0F00-000079000000}"/>
    <hyperlink ref="C132" r:id="rId123" xr:uid="{00000000-0004-0000-0F00-00007A000000}"/>
    <hyperlink ref="C133" r:id="rId124" xr:uid="{00000000-0004-0000-0F00-00007B000000}"/>
    <hyperlink ref="C134" r:id="rId125" xr:uid="{00000000-0004-0000-0F00-00007C000000}"/>
    <hyperlink ref="C135" r:id="rId126" xr:uid="{00000000-0004-0000-0F00-00007D000000}"/>
    <hyperlink ref="C136" r:id="rId127" xr:uid="{00000000-0004-0000-0F00-00007E000000}"/>
    <hyperlink ref="C137" r:id="rId128" xr:uid="{00000000-0004-0000-0F00-00007F000000}"/>
    <hyperlink ref="C138" r:id="rId129" xr:uid="{00000000-0004-0000-0F00-000080000000}"/>
    <hyperlink ref="C139" r:id="rId130" xr:uid="{00000000-0004-0000-0F00-000081000000}"/>
    <hyperlink ref="C140" r:id="rId131" xr:uid="{00000000-0004-0000-0F00-000082000000}"/>
    <hyperlink ref="C141" r:id="rId132" xr:uid="{00000000-0004-0000-0F00-000083000000}"/>
    <hyperlink ref="C142" r:id="rId133" xr:uid="{00000000-0004-0000-0F00-000084000000}"/>
    <hyperlink ref="C143" r:id="rId134" xr:uid="{00000000-0004-0000-0F00-000085000000}"/>
    <hyperlink ref="C144" r:id="rId135" xr:uid="{00000000-0004-0000-0F00-000086000000}"/>
    <hyperlink ref="C145" r:id="rId136" xr:uid="{00000000-0004-0000-0F00-000087000000}"/>
    <hyperlink ref="C146" r:id="rId137" xr:uid="{00000000-0004-0000-0F00-000088000000}"/>
    <hyperlink ref="C147" r:id="rId138" xr:uid="{00000000-0004-0000-0F00-000089000000}"/>
    <hyperlink ref="C148" r:id="rId139" xr:uid="{00000000-0004-0000-0F00-00008A000000}"/>
    <hyperlink ref="C149" r:id="rId140" xr:uid="{00000000-0004-0000-0F00-00008B000000}"/>
    <hyperlink ref="C150" r:id="rId141" xr:uid="{00000000-0004-0000-0F00-00008C000000}"/>
    <hyperlink ref="C151" r:id="rId142" xr:uid="{00000000-0004-0000-0F00-00008D000000}"/>
    <hyperlink ref="C152" r:id="rId143" xr:uid="{00000000-0004-0000-0F00-00008E000000}"/>
  </hyperlinks>
  <pageMargins left="0.511811024" right="0.511811024" top="0.78740157499999996" bottom="0.78740157499999996" header="0.31496062000000002" footer="0.31496062000000002"/>
  <legacyDrawing r:id="rId14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G955"/>
  <sheetViews>
    <sheetView workbookViewId="0">
      <pane ySplit="2" topLeftCell="A3" activePane="bottomLeft" state="frozen"/>
      <selection pane="bottomLeft" activeCell="B4" sqref="B4"/>
    </sheetView>
  </sheetViews>
  <sheetFormatPr defaultColWidth="12.6328125" defaultRowHeight="15.75" customHeight="1" outlineLevelRow="1"/>
  <cols>
    <col min="1" max="1" width="8" customWidth="1"/>
    <col min="2" max="2" width="10.7265625" customWidth="1"/>
    <col min="3" max="3" width="39" customWidth="1"/>
    <col min="4" max="4" width="4.26953125" customWidth="1"/>
    <col min="5" max="5" width="6.26953125" customWidth="1"/>
    <col min="6" max="6" width="19.36328125" customWidth="1"/>
    <col min="7" max="7" width="21.453125" customWidth="1"/>
    <col min="8" max="8" width="54.453125" customWidth="1"/>
    <col min="9" max="9" width="30.26953125" customWidth="1"/>
  </cols>
  <sheetData>
    <row r="1" spans="1:13" ht="52">
      <c r="A1" s="194" t="s">
        <v>556</v>
      </c>
      <c r="B1" s="90" t="s">
        <v>557</v>
      </c>
      <c r="C1" s="90" t="s">
        <v>74</v>
      </c>
      <c r="D1" s="218" t="s">
        <v>559</v>
      </c>
      <c r="E1" s="219" t="s">
        <v>5261</v>
      </c>
      <c r="F1" s="195" t="s">
        <v>560</v>
      </c>
      <c r="G1" s="195" t="s">
        <v>561</v>
      </c>
      <c r="H1" s="220" t="s">
        <v>6298</v>
      </c>
      <c r="I1" s="195" t="s">
        <v>3450</v>
      </c>
      <c r="J1" s="197"/>
      <c r="K1" s="197"/>
      <c r="L1" s="197"/>
      <c r="M1" s="197"/>
    </row>
    <row r="2" spans="1:13" ht="14.5">
      <c r="A2" s="92"/>
      <c r="B2" s="92"/>
      <c r="C2" s="93"/>
      <c r="D2" s="94"/>
      <c r="E2" s="94"/>
      <c r="F2" s="94"/>
      <c r="G2" s="94"/>
      <c r="H2" s="199"/>
      <c r="I2" s="94"/>
    </row>
    <row r="3" spans="1:13" ht="14.5">
      <c r="A3" s="311" t="s">
        <v>547</v>
      </c>
      <c r="B3" s="295"/>
      <c r="C3" s="80">
        <f>COUNTIF(F:F,"vigente")</f>
        <v>35</v>
      </c>
      <c r="D3" s="81"/>
      <c r="E3" s="81"/>
      <c r="F3" s="82" t="s">
        <v>273</v>
      </c>
      <c r="G3" s="25">
        <f>COUNTIF(D:D,"m")</f>
        <v>7</v>
      </c>
      <c r="I3" s="87"/>
    </row>
    <row r="4" spans="1:13" ht="14.5">
      <c r="A4" s="311" t="s">
        <v>548</v>
      </c>
      <c r="B4" s="295"/>
      <c r="C4" s="86">
        <f>COUNTIF(F:F,"alterada")</f>
        <v>0</v>
      </c>
      <c r="D4" s="81"/>
      <c r="E4" s="81"/>
      <c r="F4" s="82" t="s">
        <v>549</v>
      </c>
      <c r="G4" s="25">
        <f>COUNTIF(D:D,"f")</f>
        <v>14</v>
      </c>
      <c r="I4" s="87"/>
    </row>
    <row r="5" spans="1:13" ht="14.5">
      <c r="A5" s="311" t="s">
        <v>4396</v>
      </c>
      <c r="B5" s="295"/>
      <c r="C5" s="86">
        <f>COUNTIF(F:F,"Extinção Natural")</f>
        <v>27</v>
      </c>
      <c r="D5" s="81"/>
      <c r="E5" s="81"/>
      <c r="F5" s="82" t="s">
        <v>551</v>
      </c>
      <c r="G5" s="25">
        <f>COUNTIF(D:D,"r")</f>
        <v>11</v>
      </c>
      <c r="I5" s="87"/>
    </row>
    <row r="6" spans="1:13" ht="14.5">
      <c r="A6" s="311" t="s">
        <v>4397</v>
      </c>
      <c r="B6" s="295"/>
      <c r="C6" s="80">
        <v>0</v>
      </c>
      <c r="D6" s="81"/>
      <c r="E6" s="81"/>
      <c r="F6" s="82" t="s">
        <v>553</v>
      </c>
      <c r="G6" s="25">
        <f>COUNTIF(D:D,"C")</f>
        <v>87</v>
      </c>
      <c r="I6" s="87"/>
    </row>
    <row r="7" spans="1:13" ht="15.5">
      <c r="A7" s="312" t="s">
        <v>4398</v>
      </c>
      <c r="B7" s="295"/>
      <c r="C7" s="80">
        <f>COUNTA(F11:F205)</f>
        <v>138</v>
      </c>
      <c r="D7" s="81"/>
      <c r="E7" s="81"/>
      <c r="F7" s="82" t="s">
        <v>5263</v>
      </c>
      <c r="G7" s="25">
        <f>COUNTIF(D:D,"P")</f>
        <v>15</v>
      </c>
      <c r="I7" s="87"/>
    </row>
    <row r="8" spans="1:13" ht="14.5">
      <c r="A8" s="108"/>
      <c r="B8" s="108"/>
      <c r="C8" s="93"/>
      <c r="D8" s="94"/>
      <c r="E8" s="94"/>
      <c r="F8" s="94"/>
      <c r="G8" s="94"/>
      <c r="H8" s="221"/>
      <c r="I8" s="92"/>
    </row>
    <row r="9" spans="1:13" ht="14.5">
      <c r="A9" s="108"/>
      <c r="B9" s="108"/>
      <c r="C9" s="93"/>
      <c r="D9" s="94"/>
      <c r="E9" s="94"/>
      <c r="F9" s="94"/>
      <c r="G9" s="94"/>
      <c r="H9" s="221"/>
      <c r="I9" s="92"/>
    </row>
    <row r="10" spans="1:13" ht="14.5">
      <c r="A10" s="84"/>
      <c r="B10" s="84"/>
      <c r="C10" s="88"/>
      <c r="D10" s="81"/>
      <c r="E10" s="81"/>
      <c r="F10" s="81"/>
      <c r="G10" s="81"/>
      <c r="I10" s="87"/>
    </row>
    <row r="11" spans="1:13" ht="74.25" customHeight="1" outlineLevel="1">
      <c r="A11" s="25" t="s">
        <v>714</v>
      </c>
      <c r="B11" s="26">
        <v>44571</v>
      </c>
      <c r="C11" s="24" t="s">
        <v>5234</v>
      </c>
      <c r="D11" s="25" t="s">
        <v>566</v>
      </c>
      <c r="E11" s="25" t="s">
        <v>4983</v>
      </c>
      <c r="F11" s="25" t="s">
        <v>5264</v>
      </c>
      <c r="G11" s="25" t="s">
        <v>5265</v>
      </c>
      <c r="H11" s="9" t="s">
        <v>6299</v>
      </c>
      <c r="I11" s="25" t="s">
        <v>5267</v>
      </c>
    </row>
    <row r="12" spans="1:13" ht="87">
      <c r="A12" s="102" t="s">
        <v>717</v>
      </c>
      <c r="B12" s="201">
        <v>44580</v>
      </c>
      <c r="C12" s="126" t="s">
        <v>5268</v>
      </c>
      <c r="D12" s="25" t="s">
        <v>5269</v>
      </c>
      <c r="E12" s="25" t="s">
        <v>5270</v>
      </c>
      <c r="F12" s="25" t="s">
        <v>592</v>
      </c>
      <c r="G12" s="25" t="s">
        <v>5271</v>
      </c>
      <c r="H12" s="9" t="s">
        <v>5272</v>
      </c>
      <c r="I12" s="25" t="s">
        <v>387</v>
      </c>
    </row>
    <row r="13" spans="1:13" ht="87">
      <c r="A13" s="102" t="s">
        <v>720</v>
      </c>
      <c r="B13" s="201">
        <v>44580</v>
      </c>
      <c r="C13" s="126" t="s">
        <v>5273</v>
      </c>
      <c r="D13" s="25" t="s">
        <v>5269</v>
      </c>
      <c r="E13" s="25" t="s">
        <v>5270</v>
      </c>
      <c r="F13" s="25" t="s">
        <v>5274</v>
      </c>
      <c r="G13" s="25" t="s">
        <v>5275</v>
      </c>
      <c r="H13" s="9" t="s">
        <v>290</v>
      </c>
      <c r="I13" s="25" t="s">
        <v>387</v>
      </c>
    </row>
    <row r="14" spans="1:13" ht="72.5">
      <c r="A14" s="102" t="s">
        <v>723</v>
      </c>
      <c r="B14" s="201">
        <v>44585</v>
      </c>
      <c r="C14" s="126" t="s">
        <v>5276</v>
      </c>
      <c r="D14" s="25" t="s">
        <v>5269</v>
      </c>
      <c r="E14" s="25" t="s">
        <v>5270</v>
      </c>
      <c r="F14" s="25" t="s">
        <v>592</v>
      </c>
      <c r="G14" s="25" t="s">
        <v>5277</v>
      </c>
      <c r="H14" s="9" t="s">
        <v>5278</v>
      </c>
      <c r="I14" s="25" t="s">
        <v>387</v>
      </c>
    </row>
    <row r="15" spans="1:13" ht="72.5">
      <c r="A15" s="102" t="s">
        <v>728</v>
      </c>
      <c r="B15" s="201">
        <v>44585</v>
      </c>
      <c r="C15" s="126" t="s">
        <v>5279</v>
      </c>
      <c r="D15" s="25" t="s">
        <v>5269</v>
      </c>
      <c r="E15" s="25" t="s">
        <v>5270</v>
      </c>
      <c r="F15" s="25" t="s">
        <v>592</v>
      </c>
      <c r="G15" s="25" t="s">
        <v>5277</v>
      </c>
      <c r="H15" s="9" t="s">
        <v>5280</v>
      </c>
      <c r="I15" s="25" t="s">
        <v>387</v>
      </c>
    </row>
    <row r="16" spans="1:13" ht="58">
      <c r="A16" s="102" t="s">
        <v>732</v>
      </c>
      <c r="B16" s="201">
        <v>44585</v>
      </c>
      <c r="C16" s="24" t="s">
        <v>5281</v>
      </c>
      <c r="D16" s="25" t="s">
        <v>566</v>
      </c>
      <c r="E16" s="25"/>
      <c r="F16" s="25" t="s">
        <v>592</v>
      </c>
      <c r="G16" s="25" t="s">
        <v>5275</v>
      </c>
      <c r="H16" s="9" t="s">
        <v>5282</v>
      </c>
      <c r="I16" s="25" t="s">
        <v>387</v>
      </c>
    </row>
    <row r="17" spans="1:9" ht="58">
      <c r="A17" s="102" t="s">
        <v>735</v>
      </c>
      <c r="B17" s="201">
        <v>44585</v>
      </c>
      <c r="C17" s="24" t="s">
        <v>5283</v>
      </c>
      <c r="D17" s="25" t="s">
        <v>574</v>
      </c>
      <c r="E17" s="25" t="s">
        <v>4983</v>
      </c>
      <c r="F17" s="25" t="s">
        <v>3338</v>
      </c>
      <c r="G17" s="25" t="s">
        <v>5208</v>
      </c>
      <c r="H17" s="9" t="s">
        <v>5284</v>
      </c>
      <c r="I17" s="25" t="s">
        <v>387</v>
      </c>
    </row>
    <row r="18" spans="1:9" ht="72.5">
      <c r="A18" s="102" t="s">
        <v>738</v>
      </c>
      <c r="B18" s="201">
        <v>44589</v>
      </c>
      <c r="C18" s="24" t="s">
        <v>5020</v>
      </c>
      <c r="D18" s="25" t="s">
        <v>4983</v>
      </c>
      <c r="E18" s="25" t="s">
        <v>5270</v>
      </c>
      <c r="F18" s="25" t="s">
        <v>592</v>
      </c>
      <c r="G18" s="25" t="s">
        <v>5277</v>
      </c>
      <c r="H18" s="9" t="s">
        <v>5285</v>
      </c>
      <c r="I18" s="25" t="s">
        <v>387</v>
      </c>
    </row>
    <row r="19" spans="1:9" ht="58">
      <c r="A19" s="102" t="s">
        <v>741</v>
      </c>
      <c r="B19" s="201">
        <v>44595</v>
      </c>
      <c r="C19" s="24" t="s">
        <v>5286</v>
      </c>
      <c r="D19" s="25" t="s">
        <v>574</v>
      </c>
      <c r="E19" s="25" t="s">
        <v>4983</v>
      </c>
      <c r="F19" s="25" t="s">
        <v>5287</v>
      </c>
      <c r="G19" s="25" t="s">
        <v>5288</v>
      </c>
      <c r="H19" s="9" t="s">
        <v>5289</v>
      </c>
      <c r="I19" s="25" t="s">
        <v>5290</v>
      </c>
    </row>
    <row r="20" spans="1:9" ht="58">
      <c r="A20" s="102" t="s">
        <v>745</v>
      </c>
      <c r="B20" s="201">
        <v>44595</v>
      </c>
      <c r="C20" s="24" t="s">
        <v>5291</v>
      </c>
      <c r="D20" s="25" t="s">
        <v>574</v>
      </c>
      <c r="E20" s="25" t="s">
        <v>4983</v>
      </c>
      <c r="F20" s="25" t="s">
        <v>3338</v>
      </c>
      <c r="G20" s="25" t="s">
        <v>5288</v>
      </c>
      <c r="H20" s="9" t="s">
        <v>5292</v>
      </c>
      <c r="I20" s="25" t="s">
        <v>5293</v>
      </c>
    </row>
    <row r="21" spans="1:9" ht="100.5">
      <c r="A21" s="102" t="s">
        <v>748</v>
      </c>
      <c r="B21" s="201">
        <v>44599</v>
      </c>
      <c r="C21" s="24" t="s">
        <v>5294</v>
      </c>
      <c r="D21" s="25" t="s">
        <v>566</v>
      </c>
      <c r="E21" s="25" t="s">
        <v>4983</v>
      </c>
      <c r="F21" s="25" t="s">
        <v>5295</v>
      </c>
      <c r="G21" s="25" t="s">
        <v>5296</v>
      </c>
      <c r="H21" s="9" t="s">
        <v>6300</v>
      </c>
      <c r="I21" s="25" t="s">
        <v>5298</v>
      </c>
    </row>
    <row r="22" spans="1:9" ht="100.5">
      <c r="A22" s="102" t="s">
        <v>753</v>
      </c>
      <c r="B22" s="201">
        <v>44599</v>
      </c>
      <c r="C22" s="24" t="s">
        <v>5299</v>
      </c>
      <c r="D22" s="25" t="s">
        <v>566</v>
      </c>
      <c r="E22" s="25" t="s">
        <v>4983</v>
      </c>
      <c r="F22" s="25" t="s">
        <v>5300</v>
      </c>
      <c r="G22" s="25" t="s">
        <v>5296</v>
      </c>
      <c r="H22" s="9" t="s">
        <v>6301</v>
      </c>
      <c r="I22" s="25" t="s">
        <v>5302</v>
      </c>
    </row>
    <row r="23" spans="1:9" ht="25.5">
      <c r="A23" s="102" t="s">
        <v>756</v>
      </c>
      <c r="B23" s="201">
        <v>44599</v>
      </c>
      <c r="C23" s="24" t="s">
        <v>5303</v>
      </c>
      <c r="D23" s="25" t="s">
        <v>566</v>
      </c>
      <c r="E23" s="25" t="s">
        <v>5270</v>
      </c>
      <c r="F23" s="25" t="s">
        <v>592</v>
      </c>
      <c r="G23" s="26">
        <v>44651</v>
      </c>
      <c r="H23" s="9" t="s">
        <v>6302</v>
      </c>
      <c r="I23" s="25" t="s">
        <v>387</v>
      </c>
    </row>
    <row r="24" spans="1:9" ht="58">
      <c r="A24" s="102" t="s">
        <v>760</v>
      </c>
      <c r="B24" s="201">
        <v>44607</v>
      </c>
      <c r="C24" s="24" t="s">
        <v>5286</v>
      </c>
      <c r="D24" s="25" t="s">
        <v>574</v>
      </c>
      <c r="E24" s="25" t="s">
        <v>4983</v>
      </c>
      <c r="F24" s="25" t="s">
        <v>5305</v>
      </c>
      <c r="G24" s="25" t="s">
        <v>5288</v>
      </c>
      <c r="H24" s="9" t="s">
        <v>5306</v>
      </c>
      <c r="I24" s="25" t="s">
        <v>5307</v>
      </c>
    </row>
    <row r="25" spans="1:9" ht="88">
      <c r="A25" s="102" t="s">
        <v>763</v>
      </c>
      <c r="B25" s="201">
        <v>44607</v>
      </c>
      <c r="C25" s="24" t="s">
        <v>5308</v>
      </c>
      <c r="D25" s="25" t="s">
        <v>566</v>
      </c>
      <c r="E25" s="25" t="s">
        <v>4983</v>
      </c>
      <c r="F25" s="25" t="s">
        <v>5309</v>
      </c>
      <c r="G25" s="26">
        <v>44662</v>
      </c>
      <c r="H25" s="9" t="s">
        <v>6303</v>
      </c>
      <c r="I25" s="25" t="s">
        <v>5311</v>
      </c>
    </row>
    <row r="26" spans="1:9" ht="113">
      <c r="A26" s="102" t="s">
        <v>768</v>
      </c>
      <c r="B26" s="201">
        <v>44607</v>
      </c>
      <c r="C26" s="24" t="s">
        <v>5312</v>
      </c>
      <c r="D26" s="25" t="s">
        <v>566</v>
      </c>
      <c r="E26" s="25" t="s">
        <v>4983</v>
      </c>
      <c r="F26" s="25" t="s">
        <v>5313</v>
      </c>
      <c r="G26" s="215" t="s">
        <v>3553</v>
      </c>
      <c r="H26" s="9" t="s">
        <v>6304</v>
      </c>
      <c r="I26" s="25" t="s">
        <v>5315</v>
      </c>
    </row>
    <row r="27" spans="1:9" ht="100.5">
      <c r="A27" s="102" t="s">
        <v>772</v>
      </c>
      <c r="B27" s="201">
        <v>44607</v>
      </c>
      <c r="C27" s="24" t="s">
        <v>4630</v>
      </c>
      <c r="D27" s="25" t="s">
        <v>566</v>
      </c>
      <c r="E27" s="25" t="s">
        <v>4983</v>
      </c>
      <c r="F27" s="25" t="s">
        <v>5316</v>
      </c>
      <c r="G27" s="25" t="s">
        <v>5317</v>
      </c>
      <c r="H27" s="9" t="s">
        <v>6305</v>
      </c>
      <c r="I27" s="25" t="s">
        <v>5319</v>
      </c>
    </row>
    <row r="28" spans="1:9" ht="100.5">
      <c r="A28" s="102" t="s">
        <v>776</v>
      </c>
      <c r="B28" s="201">
        <v>44608</v>
      </c>
      <c r="C28" s="24" t="s">
        <v>5320</v>
      </c>
      <c r="D28" s="25" t="s">
        <v>566</v>
      </c>
      <c r="E28" s="25" t="s">
        <v>4983</v>
      </c>
      <c r="F28" s="25" t="s">
        <v>5321</v>
      </c>
      <c r="G28" s="25" t="s">
        <v>5296</v>
      </c>
      <c r="H28" s="9" t="s">
        <v>6306</v>
      </c>
      <c r="I28" s="25" t="s">
        <v>5323</v>
      </c>
    </row>
    <row r="29" spans="1:9" ht="101.5">
      <c r="A29" s="102" t="s">
        <v>780</v>
      </c>
      <c r="B29" s="201">
        <v>44610</v>
      </c>
      <c r="C29" s="126" t="s">
        <v>5324</v>
      </c>
      <c r="D29" s="25" t="s">
        <v>4983</v>
      </c>
      <c r="E29" s="25" t="s">
        <v>5270</v>
      </c>
      <c r="F29" s="25" t="s">
        <v>592</v>
      </c>
      <c r="G29" s="26">
        <v>44743</v>
      </c>
      <c r="H29" s="9" t="s">
        <v>6307</v>
      </c>
      <c r="I29" s="25" t="s">
        <v>433</v>
      </c>
    </row>
    <row r="30" spans="1:9" ht="50.5">
      <c r="A30" s="102" t="s">
        <v>783</v>
      </c>
      <c r="B30" s="201">
        <v>44623</v>
      </c>
      <c r="C30" s="24" t="s">
        <v>5087</v>
      </c>
      <c r="D30" s="25" t="s">
        <v>566</v>
      </c>
      <c r="E30" s="25" t="s">
        <v>4983</v>
      </c>
      <c r="F30" s="25" t="s">
        <v>5326</v>
      </c>
      <c r="G30" s="25" t="s">
        <v>2314</v>
      </c>
      <c r="H30" s="9" t="s">
        <v>6308</v>
      </c>
      <c r="I30" s="25" t="s">
        <v>5328</v>
      </c>
    </row>
    <row r="31" spans="1:9" ht="58">
      <c r="A31" s="102" t="s">
        <v>786</v>
      </c>
      <c r="B31" s="201">
        <v>44623</v>
      </c>
      <c r="C31" s="24" t="s">
        <v>5329</v>
      </c>
      <c r="D31" s="25" t="s">
        <v>566</v>
      </c>
      <c r="E31" s="25" t="s">
        <v>5270</v>
      </c>
      <c r="F31" s="25" t="s">
        <v>592</v>
      </c>
      <c r="G31" s="25" t="s">
        <v>5330</v>
      </c>
      <c r="H31" s="9" t="s">
        <v>6309</v>
      </c>
      <c r="I31" s="25" t="s">
        <v>394</v>
      </c>
    </row>
    <row r="32" spans="1:9" ht="50.5">
      <c r="A32" s="102" t="s">
        <v>790</v>
      </c>
      <c r="B32" s="201">
        <v>44628</v>
      </c>
      <c r="C32" s="126" t="s">
        <v>5087</v>
      </c>
      <c r="D32" s="25" t="s">
        <v>566</v>
      </c>
      <c r="E32" s="25" t="s">
        <v>4983</v>
      </c>
      <c r="F32" s="25" t="s">
        <v>5332</v>
      </c>
      <c r="G32" s="25" t="s">
        <v>2314</v>
      </c>
      <c r="H32" s="9" t="s">
        <v>6310</v>
      </c>
      <c r="I32" s="25" t="s">
        <v>5334</v>
      </c>
    </row>
    <row r="33" spans="1:9" ht="58">
      <c r="A33" s="102" t="s">
        <v>793</v>
      </c>
      <c r="B33" s="201">
        <v>44630</v>
      </c>
      <c r="C33" s="24" t="s">
        <v>2992</v>
      </c>
      <c r="D33" s="25" t="s">
        <v>566</v>
      </c>
      <c r="E33" s="25"/>
      <c r="F33" s="25" t="s">
        <v>3338</v>
      </c>
      <c r="G33" s="25" t="s">
        <v>2314</v>
      </c>
      <c r="H33" s="9" t="s">
        <v>6311</v>
      </c>
      <c r="I33" s="25" t="s">
        <v>5336</v>
      </c>
    </row>
    <row r="34" spans="1:9" ht="87">
      <c r="A34" s="102" t="s">
        <v>798</v>
      </c>
      <c r="B34" s="201">
        <v>44630</v>
      </c>
      <c r="C34" s="126" t="s">
        <v>5337</v>
      </c>
      <c r="D34" s="25" t="s">
        <v>566</v>
      </c>
      <c r="E34" s="25" t="s">
        <v>5270</v>
      </c>
      <c r="F34" s="25" t="s">
        <v>5338</v>
      </c>
      <c r="G34" s="25" t="s">
        <v>5339</v>
      </c>
      <c r="H34" s="9" t="s">
        <v>290</v>
      </c>
      <c r="I34" s="25" t="s">
        <v>5340</v>
      </c>
    </row>
    <row r="35" spans="1:9" ht="113">
      <c r="A35" s="102" t="s">
        <v>802</v>
      </c>
      <c r="B35" s="201">
        <v>44634</v>
      </c>
      <c r="C35" s="24" t="s">
        <v>5341</v>
      </c>
      <c r="D35" s="25" t="s">
        <v>566</v>
      </c>
      <c r="E35" s="25" t="s">
        <v>4983</v>
      </c>
      <c r="F35" s="25" t="s">
        <v>5342</v>
      </c>
      <c r="G35" s="25" t="s">
        <v>2314</v>
      </c>
      <c r="H35" s="9" t="s">
        <v>6312</v>
      </c>
      <c r="I35" s="25" t="s">
        <v>5344</v>
      </c>
    </row>
    <row r="36" spans="1:9" ht="51">
      <c r="A36" s="102" t="s">
        <v>806</v>
      </c>
      <c r="B36" s="201">
        <v>44270</v>
      </c>
      <c r="C36" s="126" t="s">
        <v>5345</v>
      </c>
      <c r="D36" s="25" t="s">
        <v>566</v>
      </c>
      <c r="E36" s="25" t="s">
        <v>4983</v>
      </c>
      <c r="F36" s="25" t="s">
        <v>5346</v>
      </c>
      <c r="G36" s="25" t="s">
        <v>5347</v>
      </c>
      <c r="H36" s="205" t="s">
        <v>6313</v>
      </c>
      <c r="I36" s="25" t="s">
        <v>5349</v>
      </c>
    </row>
    <row r="37" spans="1:9" ht="126">
      <c r="A37" s="102" t="s">
        <v>810</v>
      </c>
      <c r="B37" s="201">
        <v>44644</v>
      </c>
      <c r="C37" s="126" t="s">
        <v>3268</v>
      </c>
      <c r="D37" s="25" t="s">
        <v>607</v>
      </c>
      <c r="E37" s="25" t="s">
        <v>4983</v>
      </c>
      <c r="F37" s="25" t="s">
        <v>3338</v>
      </c>
      <c r="G37" s="25" t="s">
        <v>6314</v>
      </c>
      <c r="H37" s="9" t="s">
        <v>6315</v>
      </c>
      <c r="I37" s="25" t="s">
        <v>5352</v>
      </c>
    </row>
    <row r="38" spans="1:9" ht="87">
      <c r="A38" s="102" t="s">
        <v>813</v>
      </c>
      <c r="B38" s="201">
        <v>44644</v>
      </c>
      <c r="C38" s="24" t="s">
        <v>5353</v>
      </c>
      <c r="D38" s="25" t="s">
        <v>607</v>
      </c>
      <c r="E38" s="25" t="s">
        <v>4983</v>
      </c>
      <c r="F38" s="25" t="s">
        <v>5354</v>
      </c>
      <c r="G38" s="25" t="s">
        <v>4733</v>
      </c>
      <c r="H38" s="9" t="s">
        <v>6316</v>
      </c>
      <c r="I38" s="25" t="s">
        <v>5356</v>
      </c>
    </row>
    <row r="39" spans="1:9" ht="58">
      <c r="A39" s="102" t="s">
        <v>816</v>
      </c>
      <c r="B39" s="201">
        <v>44645</v>
      </c>
      <c r="C39" s="24" t="s">
        <v>3590</v>
      </c>
      <c r="D39" s="25" t="s">
        <v>607</v>
      </c>
      <c r="E39" s="25" t="s">
        <v>4983</v>
      </c>
      <c r="F39" s="25" t="s">
        <v>5357</v>
      </c>
      <c r="G39" s="25" t="s">
        <v>4733</v>
      </c>
      <c r="H39" s="9" t="s">
        <v>6317</v>
      </c>
      <c r="I39" s="25" t="s">
        <v>5359</v>
      </c>
    </row>
    <row r="40" spans="1:9" ht="44.25" customHeight="1">
      <c r="A40" s="102" t="s">
        <v>819</v>
      </c>
      <c r="B40" s="201">
        <v>44645</v>
      </c>
      <c r="C40" s="24" t="s">
        <v>5360</v>
      </c>
      <c r="D40" s="25" t="s">
        <v>1037</v>
      </c>
      <c r="E40" s="25" t="s">
        <v>568</v>
      </c>
      <c r="F40" s="25" t="s">
        <v>551</v>
      </c>
      <c r="G40" s="25" t="s">
        <v>5002</v>
      </c>
      <c r="H40" s="9" t="s">
        <v>5361</v>
      </c>
      <c r="I40" s="25" t="s">
        <v>5362</v>
      </c>
    </row>
    <row r="41" spans="1:9" ht="72.5">
      <c r="A41" s="102" t="s">
        <v>822</v>
      </c>
      <c r="B41" s="201">
        <v>44645</v>
      </c>
      <c r="C41" s="24" t="s">
        <v>5363</v>
      </c>
      <c r="D41" s="25" t="s">
        <v>566</v>
      </c>
      <c r="E41" s="25" t="s">
        <v>5270</v>
      </c>
      <c r="F41" s="25" t="s">
        <v>3338</v>
      </c>
      <c r="G41" s="25" t="s">
        <v>2314</v>
      </c>
      <c r="H41" s="9" t="s">
        <v>5364</v>
      </c>
      <c r="I41" s="25" t="s">
        <v>1764</v>
      </c>
    </row>
    <row r="42" spans="1:9" ht="100.5">
      <c r="A42" s="102" t="s">
        <v>825</v>
      </c>
      <c r="B42" s="201">
        <v>44645</v>
      </c>
      <c r="C42" s="126" t="s">
        <v>77</v>
      </c>
      <c r="D42" s="25" t="s">
        <v>566</v>
      </c>
      <c r="E42" s="25" t="s">
        <v>5270</v>
      </c>
      <c r="F42" s="25" t="s">
        <v>5365</v>
      </c>
      <c r="G42" s="25" t="s">
        <v>2314</v>
      </c>
      <c r="H42" s="9" t="s">
        <v>6318</v>
      </c>
      <c r="I42" s="25" t="s">
        <v>5367</v>
      </c>
    </row>
    <row r="43" spans="1:9" ht="29">
      <c r="A43" s="102" t="s">
        <v>828</v>
      </c>
      <c r="B43" s="201">
        <v>44645</v>
      </c>
      <c r="C43" s="24" t="s">
        <v>5368</v>
      </c>
      <c r="D43" s="25" t="s">
        <v>1037</v>
      </c>
      <c r="E43" s="25" t="s">
        <v>568</v>
      </c>
      <c r="F43" s="25" t="s">
        <v>5369</v>
      </c>
      <c r="G43" s="25" t="s">
        <v>5050</v>
      </c>
      <c r="H43" s="9" t="s">
        <v>5361</v>
      </c>
      <c r="I43" s="25" t="s">
        <v>5370</v>
      </c>
    </row>
    <row r="44" spans="1:9" ht="58">
      <c r="A44" s="102" t="s">
        <v>925</v>
      </c>
      <c r="B44" s="201">
        <v>44651</v>
      </c>
      <c r="C44" s="24" t="s">
        <v>5371</v>
      </c>
      <c r="D44" s="25" t="s">
        <v>574</v>
      </c>
      <c r="E44" s="25" t="s">
        <v>4983</v>
      </c>
      <c r="F44" s="25" t="s">
        <v>3338</v>
      </c>
      <c r="G44" s="25" t="s">
        <v>5288</v>
      </c>
      <c r="H44" s="99" t="s">
        <v>5372</v>
      </c>
      <c r="I44" s="25" t="s">
        <v>5373</v>
      </c>
    </row>
    <row r="45" spans="1:9" ht="43.5">
      <c r="A45" s="102" t="s">
        <v>929</v>
      </c>
      <c r="B45" s="201">
        <v>44651</v>
      </c>
      <c r="C45" s="24" t="s">
        <v>78</v>
      </c>
      <c r="D45" s="25" t="s">
        <v>566</v>
      </c>
      <c r="E45" s="25" t="s">
        <v>4983</v>
      </c>
      <c r="F45" s="25" t="s">
        <v>5374</v>
      </c>
      <c r="G45" s="25" t="s">
        <v>2314</v>
      </c>
      <c r="H45" s="9" t="s">
        <v>6319</v>
      </c>
      <c r="I45" s="25" t="s">
        <v>5376</v>
      </c>
    </row>
    <row r="46" spans="1:9" ht="58">
      <c r="A46" s="102" t="s">
        <v>933</v>
      </c>
      <c r="B46" s="201">
        <v>44657</v>
      </c>
      <c r="C46" s="24" t="s">
        <v>5377</v>
      </c>
      <c r="D46" s="25" t="s">
        <v>566</v>
      </c>
      <c r="E46" s="25" t="s">
        <v>5270</v>
      </c>
      <c r="F46" s="25" t="s">
        <v>3338</v>
      </c>
      <c r="G46" s="25" t="s">
        <v>5378</v>
      </c>
      <c r="H46" s="9" t="s">
        <v>6320</v>
      </c>
      <c r="I46" s="25" t="s">
        <v>1764</v>
      </c>
    </row>
    <row r="47" spans="1:9" ht="43.5">
      <c r="A47" s="102" t="s">
        <v>937</v>
      </c>
      <c r="B47" s="201">
        <v>44657</v>
      </c>
      <c r="C47" s="24" t="s">
        <v>5380</v>
      </c>
      <c r="D47" s="25" t="s">
        <v>566</v>
      </c>
      <c r="E47" s="25" t="s">
        <v>4983</v>
      </c>
      <c r="F47" s="25" t="s">
        <v>5381</v>
      </c>
      <c r="G47" s="25" t="s">
        <v>2314</v>
      </c>
      <c r="H47" s="9" t="s">
        <v>6321</v>
      </c>
      <c r="I47" s="25" t="s">
        <v>5383</v>
      </c>
    </row>
    <row r="48" spans="1:9" ht="72.5">
      <c r="A48" s="102" t="s">
        <v>941</v>
      </c>
      <c r="B48" s="201">
        <v>44658</v>
      </c>
      <c r="C48" s="24" t="s">
        <v>5384</v>
      </c>
      <c r="D48" s="25" t="s">
        <v>607</v>
      </c>
      <c r="E48" s="25"/>
      <c r="F48" s="25" t="s">
        <v>3338</v>
      </c>
      <c r="G48" s="26">
        <v>45390</v>
      </c>
      <c r="H48" s="9" t="s">
        <v>5010</v>
      </c>
      <c r="I48" s="25" t="s">
        <v>1764</v>
      </c>
    </row>
    <row r="49" spans="1:9" ht="224">
      <c r="A49" s="102" t="s">
        <v>945</v>
      </c>
      <c r="B49" s="201">
        <v>44659</v>
      </c>
      <c r="C49" s="126" t="s">
        <v>5386</v>
      </c>
      <c r="D49" s="25"/>
      <c r="E49" s="25" t="s">
        <v>4983</v>
      </c>
      <c r="F49" s="25" t="s">
        <v>6322</v>
      </c>
      <c r="G49" s="25" t="s">
        <v>6323</v>
      </c>
      <c r="H49" s="9" t="s">
        <v>6324</v>
      </c>
      <c r="I49" s="25" t="s">
        <v>5389</v>
      </c>
    </row>
    <row r="50" spans="1:9" ht="72.5">
      <c r="A50" s="102" t="s">
        <v>948</v>
      </c>
      <c r="B50" s="201">
        <v>44662</v>
      </c>
      <c r="C50" s="24" t="s">
        <v>5390</v>
      </c>
      <c r="D50" s="25" t="s">
        <v>574</v>
      </c>
      <c r="E50" s="25" t="s">
        <v>4983</v>
      </c>
      <c r="F50" s="25" t="s">
        <v>5305</v>
      </c>
      <c r="G50" s="25" t="s">
        <v>5391</v>
      </c>
      <c r="H50" s="9" t="s">
        <v>5392</v>
      </c>
      <c r="I50" s="25" t="s">
        <v>5393</v>
      </c>
    </row>
    <row r="51" spans="1:9" ht="58">
      <c r="A51" s="102" t="s">
        <v>952</v>
      </c>
      <c r="B51" s="201">
        <v>44665</v>
      </c>
      <c r="C51" s="24" t="s">
        <v>5394</v>
      </c>
      <c r="D51" s="25" t="s">
        <v>566</v>
      </c>
      <c r="E51" s="25" t="s">
        <v>5270</v>
      </c>
      <c r="F51" s="25" t="s">
        <v>3338</v>
      </c>
      <c r="G51" s="115">
        <v>44926</v>
      </c>
      <c r="H51" s="9" t="s">
        <v>6325</v>
      </c>
      <c r="I51" s="25" t="s">
        <v>1764</v>
      </c>
    </row>
    <row r="52" spans="1:9" ht="88">
      <c r="A52" s="102" t="s">
        <v>956</v>
      </c>
      <c r="B52" s="201">
        <v>44665</v>
      </c>
      <c r="C52" s="24" t="s">
        <v>5320</v>
      </c>
      <c r="D52" s="25" t="s">
        <v>566</v>
      </c>
      <c r="E52" s="25" t="s">
        <v>4983</v>
      </c>
      <c r="F52" s="25" t="s">
        <v>5396</v>
      </c>
      <c r="G52" s="25" t="s">
        <v>5397</v>
      </c>
      <c r="H52" s="207" t="s">
        <v>6326</v>
      </c>
      <c r="I52" s="25" t="s">
        <v>5399</v>
      </c>
    </row>
    <row r="53" spans="1:9" ht="280">
      <c r="A53" s="102" t="s">
        <v>959</v>
      </c>
      <c r="B53" s="201">
        <v>44665</v>
      </c>
      <c r="C53" s="126" t="s">
        <v>5400</v>
      </c>
      <c r="D53" s="25" t="s">
        <v>566</v>
      </c>
      <c r="E53" s="25" t="s">
        <v>4983</v>
      </c>
      <c r="F53" s="25" t="s">
        <v>6327</v>
      </c>
      <c r="G53" s="25" t="s">
        <v>6328</v>
      </c>
      <c r="H53" s="207" t="s">
        <v>6329</v>
      </c>
      <c r="I53" s="25" t="s">
        <v>5403</v>
      </c>
    </row>
    <row r="54" spans="1:9" ht="63">
      <c r="A54" s="102" t="s">
        <v>963</v>
      </c>
      <c r="B54" s="201">
        <v>44665</v>
      </c>
      <c r="C54" s="126" t="s">
        <v>5404</v>
      </c>
      <c r="D54" s="25" t="s">
        <v>566</v>
      </c>
      <c r="E54" s="25" t="s">
        <v>4983</v>
      </c>
      <c r="F54" s="25" t="s">
        <v>3338</v>
      </c>
      <c r="G54" s="115">
        <v>45657</v>
      </c>
      <c r="H54" s="9" t="s">
        <v>6330</v>
      </c>
      <c r="I54" s="25" t="s">
        <v>5406</v>
      </c>
    </row>
    <row r="55" spans="1:9" ht="75.5">
      <c r="A55" s="102" t="s">
        <v>966</v>
      </c>
      <c r="B55" s="201">
        <v>44670</v>
      </c>
      <c r="C55" s="24" t="s">
        <v>5407</v>
      </c>
      <c r="D55" s="25" t="s">
        <v>566</v>
      </c>
      <c r="E55" s="25" t="s">
        <v>4983</v>
      </c>
      <c r="F55" s="25" t="s">
        <v>5408</v>
      </c>
      <c r="G55" s="26">
        <v>45401</v>
      </c>
      <c r="H55" s="9" t="s">
        <v>6331</v>
      </c>
      <c r="I55" s="25" t="s">
        <v>1764</v>
      </c>
    </row>
    <row r="56" spans="1:9" ht="58">
      <c r="A56" s="102" t="s">
        <v>971</v>
      </c>
      <c r="B56" s="201">
        <v>44676</v>
      </c>
      <c r="C56" s="126" t="s">
        <v>5410</v>
      </c>
      <c r="D56" s="25" t="s">
        <v>566</v>
      </c>
      <c r="E56" s="25" t="s">
        <v>5270</v>
      </c>
      <c r="F56" s="25" t="s">
        <v>5411</v>
      </c>
      <c r="G56" s="115">
        <v>44920</v>
      </c>
      <c r="H56" s="9" t="s">
        <v>6332</v>
      </c>
      <c r="I56" s="25" t="s">
        <v>1293</v>
      </c>
    </row>
    <row r="57" spans="1:9" ht="58">
      <c r="A57" s="102" t="s">
        <v>975</v>
      </c>
      <c r="B57" s="201">
        <v>44683</v>
      </c>
      <c r="C57" s="24" t="s">
        <v>5413</v>
      </c>
      <c r="D57" s="25" t="s">
        <v>566</v>
      </c>
      <c r="E57" s="25" t="s">
        <v>4983</v>
      </c>
      <c r="F57" s="25" t="s">
        <v>5414</v>
      </c>
      <c r="G57" s="25" t="s">
        <v>2314</v>
      </c>
      <c r="H57" s="9" t="s">
        <v>6333</v>
      </c>
      <c r="I57" s="25" t="s">
        <v>1293</v>
      </c>
    </row>
    <row r="58" spans="1:9" ht="56">
      <c r="A58" s="102" t="s">
        <v>979</v>
      </c>
      <c r="B58" s="201">
        <v>44683</v>
      </c>
      <c r="C58" s="24" t="s">
        <v>6334</v>
      </c>
      <c r="D58" s="25" t="s">
        <v>566</v>
      </c>
      <c r="E58" s="25" t="s">
        <v>5270</v>
      </c>
      <c r="F58" s="25" t="s">
        <v>5417</v>
      </c>
      <c r="G58" s="25" t="s">
        <v>2314</v>
      </c>
      <c r="H58" s="9" t="s">
        <v>5418</v>
      </c>
      <c r="I58" s="25" t="s">
        <v>1293</v>
      </c>
    </row>
    <row r="59" spans="1:9" ht="87">
      <c r="A59" s="102" t="s">
        <v>981</v>
      </c>
      <c r="B59" s="201">
        <v>44683</v>
      </c>
      <c r="C59" s="24" t="s">
        <v>5419</v>
      </c>
      <c r="D59" s="25" t="s">
        <v>566</v>
      </c>
      <c r="E59" s="25" t="s">
        <v>5270</v>
      </c>
      <c r="F59" s="25" t="s">
        <v>592</v>
      </c>
      <c r="G59" s="25" t="s">
        <v>5420</v>
      </c>
      <c r="H59" s="9" t="s">
        <v>5421</v>
      </c>
      <c r="I59" s="25" t="s">
        <v>1293</v>
      </c>
    </row>
    <row r="60" spans="1:9" ht="58">
      <c r="A60" s="102" t="s">
        <v>984</v>
      </c>
      <c r="B60" s="201">
        <v>44683</v>
      </c>
      <c r="C60" s="24" t="s">
        <v>5422</v>
      </c>
      <c r="D60" s="25" t="s">
        <v>1037</v>
      </c>
      <c r="E60" s="25" t="s">
        <v>568</v>
      </c>
      <c r="F60" s="25" t="s">
        <v>5423</v>
      </c>
      <c r="G60" s="25" t="s">
        <v>524</v>
      </c>
      <c r="H60" s="9" t="s">
        <v>5361</v>
      </c>
      <c r="I60" s="25" t="s">
        <v>5424</v>
      </c>
    </row>
    <row r="61" spans="1:9" ht="29">
      <c r="A61" s="102" t="s">
        <v>986</v>
      </c>
      <c r="B61" s="201">
        <v>44685</v>
      </c>
      <c r="C61" s="24" t="s">
        <v>5425</v>
      </c>
      <c r="D61" s="25" t="s">
        <v>1037</v>
      </c>
      <c r="E61" s="25" t="s">
        <v>568</v>
      </c>
      <c r="F61" s="25" t="s">
        <v>5238</v>
      </c>
      <c r="G61" s="25" t="s">
        <v>524</v>
      </c>
      <c r="H61" s="9" t="s">
        <v>5361</v>
      </c>
      <c r="I61" s="25" t="s">
        <v>5426</v>
      </c>
    </row>
    <row r="62" spans="1:9" ht="87">
      <c r="A62" s="102" t="s">
        <v>990</v>
      </c>
      <c r="B62" s="201">
        <v>44685</v>
      </c>
      <c r="C62" s="24" t="s">
        <v>5308</v>
      </c>
      <c r="D62" s="25" t="s">
        <v>566</v>
      </c>
      <c r="E62" s="25" t="s">
        <v>4983</v>
      </c>
      <c r="F62" s="25" t="s">
        <v>5427</v>
      </c>
      <c r="G62" s="25" t="s">
        <v>3927</v>
      </c>
      <c r="H62" s="9" t="s">
        <v>6335</v>
      </c>
      <c r="I62" s="25" t="s">
        <v>5429</v>
      </c>
    </row>
    <row r="63" spans="1:9" ht="58">
      <c r="A63" s="102" t="s">
        <v>992</v>
      </c>
      <c r="B63" s="201">
        <v>44685</v>
      </c>
      <c r="C63" s="24" t="s">
        <v>5410</v>
      </c>
      <c r="D63" s="25" t="s">
        <v>566</v>
      </c>
      <c r="E63" s="25" t="s">
        <v>5270</v>
      </c>
      <c r="F63" s="25" t="s">
        <v>592</v>
      </c>
      <c r="G63" s="115">
        <v>44920</v>
      </c>
      <c r="H63" s="9" t="s">
        <v>6336</v>
      </c>
      <c r="I63" s="25" t="s">
        <v>5431</v>
      </c>
    </row>
    <row r="64" spans="1:9" ht="87">
      <c r="A64" s="102" t="s">
        <v>996</v>
      </c>
      <c r="B64" s="201">
        <v>44687</v>
      </c>
      <c r="C64" s="24" t="s">
        <v>5432</v>
      </c>
      <c r="D64" s="25" t="s">
        <v>566</v>
      </c>
      <c r="E64" s="25" t="s">
        <v>5270</v>
      </c>
      <c r="F64" s="25" t="s">
        <v>592</v>
      </c>
      <c r="G64" s="25" t="s">
        <v>5433</v>
      </c>
      <c r="H64" s="9" t="s">
        <v>5434</v>
      </c>
      <c r="I64" s="25" t="s">
        <v>427</v>
      </c>
    </row>
    <row r="65" spans="1:9" ht="72.5">
      <c r="A65" s="102" t="s">
        <v>999</v>
      </c>
      <c r="B65" s="201">
        <v>44692</v>
      </c>
      <c r="C65" s="24" t="s">
        <v>5435</v>
      </c>
      <c r="D65" s="25" t="s">
        <v>566</v>
      </c>
      <c r="E65" s="25" t="s">
        <v>5270</v>
      </c>
      <c r="F65" s="25" t="s">
        <v>5436</v>
      </c>
      <c r="G65" s="26">
        <v>45422</v>
      </c>
      <c r="H65" s="9" t="s">
        <v>6337</v>
      </c>
      <c r="I65" s="25" t="s">
        <v>427</v>
      </c>
    </row>
    <row r="66" spans="1:9" ht="58">
      <c r="A66" s="102" t="s">
        <v>1003</v>
      </c>
      <c r="B66" s="201">
        <v>44692</v>
      </c>
      <c r="C66" s="126" t="s">
        <v>5438</v>
      </c>
      <c r="D66" s="25" t="s">
        <v>566</v>
      </c>
      <c r="E66" s="25" t="s">
        <v>5270</v>
      </c>
      <c r="F66" s="25" t="s">
        <v>3338</v>
      </c>
      <c r="G66" s="26">
        <v>45422</v>
      </c>
      <c r="H66" s="9" t="s">
        <v>6338</v>
      </c>
      <c r="I66" s="25" t="s">
        <v>427</v>
      </c>
    </row>
    <row r="67" spans="1:9" ht="87.5">
      <c r="A67" s="102" t="s">
        <v>1007</v>
      </c>
      <c r="B67" s="201">
        <v>44693</v>
      </c>
      <c r="C67" s="24" t="s">
        <v>5254</v>
      </c>
      <c r="D67" s="25" t="s">
        <v>566</v>
      </c>
      <c r="E67" s="25"/>
      <c r="F67" s="25" t="s">
        <v>5440</v>
      </c>
      <c r="G67" s="115">
        <v>45270</v>
      </c>
      <c r="H67" s="9" t="s">
        <v>5441</v>
      </c>
      <c r="I67" s="25" t="s">
        <v>5442</v>
      </c>
    </row>
    <row r="68" spans="1:9" ht="58">
      <c r="A68" s="102" t="s">
        <v>1010</v>
      </c>
      <c r="B68" s="201">
        <v>44700</v>
      </c>
      <c r="C68" s="126" t="s">
        <v>5443</v>
      </c>
      <c r="D68" s="25" t="s">
        <v>566</v>
      </c>
      <c r="E68" s="25" t="s">
        <v>5270</v>
      </c>
      <c r="F68" s="25" t="s">
        <v>5444</v>
      </c>
      <c r="G68" s="115">
        <v>44926</v>
      </c>
      <c r="H68" s="9" t="s">
        <v>5445</v>
      </c>
      <c r="I68" s="25" t="s">
        <v>427</v>
      </c>
    </row>
    <row r="69" spans="1:9" ht="58">
      <c r="A69" s="102" t="s">
        <v>1014</v>
      </c>
      <c r="B69" s="201">
        <v>44700</v>
      </c>
      <c r="C69" s="24" t="s">
        <v>3211</v>
      </c>
      <c r="D69" s="25" t="s">
        <v>566</v>
      </c>
      <c r="E69" s="25" t="s">
        <v>4983</v>
      </c>
      <c r="F69" s="25" t="s">
        <v>5446</v>
      </c>
      <c r="G69" s="26">
        <v>45431</v>
      </c>
      <c r="H69" s="9" t="s">
        <v>6339</v>
      </c>
      <c r="I69" s="25" t="s">
        <v>5448</v>
      </c>
    </row>
    <row r="70" spans="1:9" ht="58">
      <c r="A70" s="102" t="s">
        <v>1018</v>
      </c>
      <c r="B70" s="201">
        <v>44700</v>
      </c>
      <c r="C70" s="24" t="s">
        <v>3852</v>
      </c>
      <c r="D70" s="25" t="s">
        <v>566</v>
      </c>
      <c r="E70" s="25" t="s">
        <v>4983</v>
      </c>
      <c r="F70" s="25" t="s">
        <v>3338</v>
      </c>
      <c r="G70" s="26">
        <v>45431</v>
      </c>
      <c r="H70" s="9" t="s">
        <v>6340</v>
      </c>
      <c r="I70" s="25" t="s">
        <v>5450</v>
      </c>
    </row>
    <row r="71" spans="1:9" ht="58">
      <c r="A71" s="102" t="s">
        <v>1022</v>
      </c>
      <c r="B71" s="201">
        <v>44700</v>
      </c>
      <c r="C71" s="126" t="s">
        <v>3865</v>
      </c>
      <c r="D71" s="25" t="s">
        <v>566</v>
      </c>
      <c r="E71" s="25" t="s">
        <v>4983</v>
      </c>
      <c r="F71" s="25" t="s">
        <v>3338</v>
      </c>
      <c r="G71" s="26">
        <v>45431</v>
      </c>
      <c r="H71" s="9" t="s">
        <v>6341</v>
      </c>
      <c r="I71" s="25" t="s">
        <v>5452</v>
      </c>
    </row>
    <row r="72" spans="1:9" ht="58">
      <c r="A72" s="102" t="s">
        <v>1025</v>
      </c>
      <c r="B72" s="201">
        <v>44700</v>
      </c>
      <c r="C72" s="24" t="s">
        <v>3855</v>
      </c>
      <c r="D72" s="25" t="s">
        <v>566</v>
      </c>
      <c r="E72" s="25" t="s">
        <v>4983</v>
      </c>
      <c r="F72" s="25" t="s">
        <v>3338</v>
      </c>
      <c r="G72" s="26">
        <v>45431</v>
      </c>
      <c r="H72" s="9" t="s">
        <v>6342</v>
      </c>
      <c r="I72" s="25" t="s">
        <v>5454</v>
      </c>
    </row>
    <row r="73" spans="1:9" ht="58">
      <c r="A73" s="102" t="s">
        <v>1028</v>
      </c>
      <c r="B73" s="201">
        <v>44700</v>
      </c>
      <c r="C73" s="126" t="s">
        <v>5455</v>
      </c>
      <c r="D73" s="25" t="s">
        <v>566</v>
      </c>
      <c r="E73" s="25" t="s">
        <v>4983</v>
      </c>
      <c r="F73" s="25" t="s">
        <v>3338</v>
      </c>
      <c r="G73" s="26">
        <v>45431</v>
      </c>
      <c r="H73" s="9" t="s">
        <v>6343</v>
      </c>
      <c r="I73" s="25" t="s">
        <v>5457</v>
      </c>
    </row>
    <row r="74" spans="1:9" ht="58">
      <c r="A74" s="102" t="s">
        <v>1031</v>
      </c>
      <c r="B74" s="201">
        <v>44700</v>
      </c>
      <c r="C74" s="126" t="s">
        <v>3859</v>
      </c>
      <c r="D74" s="25" t="s">
        <v>566</v>
      </c>
      <c r="E74" s="25" t="s">
        <v>4983</v>
      </c>
      <c r="F74" s="25" t="s">
        <v>3338</v>
      </c>
      <c r="G74" s="26">
        <v>45431</v>
      </c>
      <c r="H74" s="9" t="s">
        <v>6344</v>
      </c>
      <c r="I74" s="25" t="s">
        <v>5459</v>
      </c>
    </row>
    <row r="75" spans="1:9" ht="58">
      <c r="A75" s="102" t="s">
        <v>1035</v>
      </c>
      <c r="B75" s="201">
        <v>44712</v>
      </c>
      <c r="C75" s="24" t="s">
        <v>5460</v>
      </c>
      <c r="D75" s="25" t="s">
        <v>566</v>
      </c>
      <c r="E75" s="25" t="s">
        <v>5270</v>
      </c>
      <c r="F75" s="25" t="s">
        <v>5461</v>
      </c>
      <c r="G75" s="115">
        <v>44926</v>
      </c>
      <c r="H75" s="9" t="s">
        <v>5462</v>
      </c>
      <c r="I75" s="25" t="s">
        <v>5463</v>
      </c>
    </row>
    <row r="76" spans="1:9" ht="58">
      <c r="A76" s="102" t="s">
        <v>1040</v>
      </c>
      <c r="B76" s="201">
        <v>44712</v>
      </c>
      <c r="C76" s="24" t="s">
        <v>5464</v>
      </c>
      <c r="D76" s="25" t="s">
        <v>4983</v>
      </c>
      <c r="E76" s="25" t="s">
        <v>5270</v>
      </c>
      <c r="F76" s="25" t="s">
        <v>5465</v>
      </c>
      <c r="G76" s="115">
        <v>44926</v>
      </c>
      <c r="H76" s="9" t="s">
        <v>5466</v>
      </c>
      <c r="I76" s="25" t="s">
        <v>427</v>
      </c>
    </row>
    <row r="77" spans="1:9" ht="50.5">
      <c r="A77" s="102" t="s">
        <v>1044</v>
      </c>
      <c r="B77" s="201">
        <v>44713</v>
      </c>
      <c r="C77" s="24" t="s">
        <v>5467</v>
      </c>
      <c r="D77" s="25" t="s">
        <v>566</v>
      </c>
      <c r="E77" s="25" t="s">
        <v>4983</v>
      </c>
      <c r="F77" s="25" t="s">
        <v>5468</v>
      </c>
      <c r="G77" s="25" t="s">
        <v>2314</v>
      </c>
      <c r="H77" s="9" t="s">
        <v>6345</v>
      </c>
      <c r="I77" s="25" t="s">
        <v>5470</v>
      </c>
    </row>
    <row r="78" spans="1:9" ht="58">
      <c r="A78" s="102" t="s">
        <v>1047</v>
      </c>
      <c r="B78" s="201">
        <v>44713</v>
      </c>
      <c r="C78" s="24" t="s">
        <v>5464</v>
      </c>
      <c r="D78" s="25" t="s">
        <v>4983</v>
      </c>
      <c r="E78" s="25" t="s">
        <v>5270</v>
      </c>
      <c r="F78" s="25" t="s">
        <v>592</v>
      </c>
      <c r="G78" s="115">
        <v>44926</v>
      </c>
      <c r="H78" s="9" t="s">
        <v>5471</v>
      </c>
      <c r="I78" s="25" t="s">
        <v>5472</v>
      </c>
    </row>
    <row r="79" spans="1:9" ht="88">
      <c r="A79" s="102" t="s">
        <v>1051</v>
      </c>
      <c r="B79" s="201">
        <v>44721</v>
      </c>
      <c r="C79" s="24" t="s">
        <v>3570</v>
      </c>
      <c r="D79" s="25" t="s">
        <v>566</v>
      </c>
      <c r="E79" s="25" t="s">
        <v>4983</v>
      </c>
      <c r="F79" s="25" t="s">
        <v>5473</v>
      </c>
      <c r="G79" s="25" t="s">
        <v>5474</v>
      </c>
      <c r="H79" s="9" t="s">
        <v>6346</v>
      </c>
      <c r="I79" s="25" t="s">
        <v>5476</v>
      </c>
    </row>
    <row r="80" spans="1:9" ht="88">
      <c r="A80" s="102" t="s">
        <v>1056</v>
      </c>
      <c r="B80" s="201">
        <v>44721</v>
      </c>
      <c r="C80" s="24" t="s">
        <v>5477</v>
      </c>
      <c r="D80" s="25" t="s">
        <v>566</v>
      </c>
      <c r="E80" s="25" t="s">
        <v>4983</v>
      </c>
      <c r="F80" s="25" t="s">
        <v>5478</v>
      </c>
      <c r="G80" s="25" t="s">
        <v>3553</v>
      </c>
      <c r="H80" s="9" t="s">
        <v>6347</v>
      </c>
      <c r="I80" s="25" t="s">
        <v>5480</v>
      </c>
    </row>
    <row r="81" spans="1:9" ht="63">
      <c r="A81" s="102" t="s">
        <v>1060</v>
      </c>
      <c r="B81" s="201">
        <v>44722</v>
      </c>
      <c r="C81" s="24" t="s">
        <v>5481</v>
      </c>
      <c r="D81" s="25" t="s">
        <v>566</v>
      </c>
      <c r="E81" s="25" t="s">
        <v>4983</v>
      </c>
      <c r="F81" s="25" t="s">
        <v>5482</v>
      </c>
      <c r="G81" s="115">
        <v>47118</v>
      </c>
      <c r="H81" s="9" t="s">
        <v>6348</v>
      </c>
      <c r="I81" s="25" t="s">
        <v>5002</v>
      </c>
    </row>
    <row r="82" spans="1:9" ht="72.5">
      <c r="A82" s="102" t="s">
        <v>1064</v>
      </c>
      <c r="B82" s="201">
        <v>44740</v>
      </c>
      <c r="C82" s="24" t="s">
        <v>5202</v>
      </c>
      <c r="D82" s="7" t="s">
        <v>4983</v>
      </c>
      <c r="E82" s="7"/>
      <c r="F82" s="25" t="s">
        <v>5484</v>
      </c>
      <c r="G82" s="115">
        <v>45023</v>
      </c>
      <c r="H82" s="9" t="s">
        <v>5485</v>
      </c>
      <c r="I82" s="25" t="s">
        <v>5486</v>
      </c>
    </row>
    <row r="83" spans="1:9" ht="58">
      <c r="A83" s="102" t="s">
        <v>1068</v>
      </c>
      <c r="B83" s="201">
        <v>44742</v>
      </c>
      <c r="C83" s="24" t="s">
        <v>5487</v>
      </c>
      <c r="D83" s="7" t="s">
        <v>568</v>
      </c>
      <c r="E83" s="7" t="s">
        <v>568</v>
      </c>
      <c r="F83" s="25" t="s">
        <v>3338</v>
      </c>
      <c r="G83" s="25" t="s">
        <v>433</v>
      </c>
      <c r="H83" s="9" t="s">
        <v>5361</v>
      </c>
      <c r="I83" s="25" t="s">
        <v>5002</v>
      </c>
    </row>
    <row r="84" spans="1:9" ht="88">
      <c r="A84" s="102" t="s">
        <v>1071</v>
      </c>
      <c r="B84" s="102" t="s">
        <v>5488</v>
      </c>
      <c r="C84" s="24" t="s">
        <v>5489</v>
      </c>
      <c r="D84" s="25" t="s">
        <v>566</v>
      </c>
      <c r="E84" s="25" t="s">
        <v>4983</v>
      </c>
      <c r="F84" s="25" t="s">
        <v>5490</v>
      </c>
      <c r="G84" s="115" t="s">
        <v>3553</v>
      </c>
      <c r="H84" s="9" t="s">
        <v>6349</v>
      </c>
      <c r="I84" s="25" t="s">
        <v>5492</v>
      </c>
    </row>
    <row r="85" spans="1:9" ht="101.5">
      <c r="A85" s="102" t="s">
        <v>1074</v>
      </c>
      <c r="B85" s="201">
        <v>44743</v>
      </c>
      <c r="C85" s="126" t="s">
        <v>5493</v>
      </c>
      <c r="D85" s="25" t="s">
        <v>4983</v>
      </c>
      <c r="E85" s="25" t="s">
        <v>5270</v>
      </c>
      <c r="F85" s="25" t="s">
        <v>592</v>
      </c>
      <c r="G85" s="115">
        <v>44926</v>
      </c>
      <c r="H85" s="9" t="s">
        <v>5494</v>
      </c>
      <c r="I85" s="25" t="s">
        <v>836</v>
      </c>
    </row>
    <row r="86" spans="1:9" ht="88">
      <c r="A86" s="102" t="s">
        <v>1078</v>
      </c>
      <c r="B86" s="201">
        <v>44743</v>
      </c>
      <c r="C86" s="24" t="s">
        <v>4630</v>
      </c>
      <c r="D86" s="25" t="s">
        <v>566</v>
      </c>
      <c r="E86" s="25" t="s">
        <v>4983</v>
      </c>
      <c r="F86" s="25" t="s">
        <v>5495</v>
      </c>
      <c r="G86" s="25" t="s">
        <v>5474</v>
      </c>
      <c r="H86" s="9" t="s">
        <v>6350</v>
      </c>
      <c r="I86" s="25" t="s">
        <v>5497</v>
      </c>
    </row>
    <row r="87" spans="1:9" ht="72.5">
      <c r="A87" s="102" t="s">
        <v>1082</v>
      </c>
      <c r="B87" s="201">
        <v>44743</v>
      </c>
      <c r="C87" s="126" t="s">
        <v>5498</v>
      </c>
      <c r="D87" s="25" t="s">
        <v>4983</v>
      </c>
      <c r="E87" s="25" t="s">
        <v>5270</v>
      </c>
      <c r="F87" s="25" t="s">
        <v>5499</v>
      </c>
      <c r="G87" s="115">
        <v>44926</v>
      </c>
      <c r="H87" s="9" t="s">
        <v>5500</v>
      </c>
      <c r="I87" s="25" t="s">
        <v>836</v>
      </c>
    </row>
    <row r="88" spans="1:9" ht="58">
      <c r="A88" s="102" t="s">
        <v>1086</v>
      </c>
      <c r="B88" s="201">
        <v>44743</v>
      </c>
      <c r="C88" s="126" t="s">
        <v>5501</v>
      </c>
      <c r="D88" s="25" t="s">
        <v>4983</v>
      </c>
      <c r="E88" s="25" t="s">
        <v>5270</v>
      </c>
      <c r="F88" s="25" t="s">
        <v>592</v>
      </c>
      <c r="G88" s="115">
        <v>44926</v>
      </c>
      <c r="H88" s="9" t="s">
        <v>5280</v>
      </c>
      <c r="I88" s="25" t="s">
        <v>836</v>
      </c>
    </row>
    <row r="89" spans="1:9" ht="72.5">
      <c r="A89" s="102" t="s">
        <v>1089</v>
      </c>
      <c r="B89" s="201">
        <v>44743</v>
      </c>
      <c r="C89" s="126" t="s">
        <v>5502</v>
      </c>
      <c r="D89" s="25" t="s">
        <v>566</v>
      </c>
      <c r="E89" s="25" t="s">
        <v>5270</v>
      </c>
      <c r="F89" s="25" t="s">
        <v>592</v>
      </c>
      <c r="G89" s="115">
        <v>44926</v>
      </c>
      <c r="H89" s="9" t="s">
        <v>5503</v>
      </c>
      <c r="I89" s="25" t="s">
        <v>836</v>
      </c>
    </row>
    <row r="90" spans="1:9" ht="29">
      <c r="A90" s="102" t="s">
        <v>1092</v>
      </c>
      <c r="B90" s="201">
        <v>44746</v>
      </c>
      <c r="C90" s="24" t="s">
        <v>5504</v>
      </c>
      <c r="D90" s="25" t="s">
        <v>1037</v>
      </c>
      <c r="E90" s="25" t="s">
        <v>568</v>
      </c>
      <c r="F90" s="25" t="s">
        <v>592</v>
      </c>
      <c r="G90" s="25" t="s">
        <v>836</v>
      </c>
      <c r="H90" s="9" t="s">
        <v>5361</v>
      </c>
      <c r="I90" s="25" t="s">
        <v>5505</v>
      </c>
    </row>
    <row r="91" spans="1:9" ht="58">
      <c r="A91" s="102" t="s">
        <v>1096</v>
      </c>
      <c r="B91" s="102" t="s">
        <v>5506</v>
      </c>
      <c r="C91" s="126" t="s">
        <v>5234</v>
      </c>
      <c r="D91" s="25" t="s">
        <v>566</v>
      </c>
      <c r="E91" s="25" t="s">
        <v>4983</v>
      </c>
      <c r="F91" s="25" t="s">
        <v>592</v>
      </c>
      <c r="G91" s="115">
        <v>44926</v>
      </c>
      <c r="H91" s="9" t="s">
        <v>6351</v>
      </c>
      <c r="I91" s="25" t="s">
        <v>5508</v>
      </c>
    </row>
    <row r="92" spans="1:9" ht="72.5">
      <c r="A92" s="102" t="s">
        <v>1099</v>
      </c>
      <c r="B92" s="201">
        <v>44747</v>
      </c>
      <c r="C92" s="24" t="s">
        <v>5509</v>
      </c>
      <c r="D92" s="25" t="s">
        <v>574</v>
      </c>
      <c r="E92" s="25" t="s">
        <v>5270</v>
      </c>
      <c r="F92" s="25" t="s">
        <v>5510</v>
      </c>
      <c r="G92" s="25" t="s">
        <v>5288</v>
      </c>
      <c r="H92" s="9" t="s">
        <v>5511</v>
      </c>
      <c r="I92" s="25" t="s">
        <v>836</v>
      </c>
    </row>
    <row r="93" spans="1:9" ht="58">
      <c r="A93" s="102" t="s">
        <v>1102</v>
      </c>
      <c r="B93" s="201">
        <v>44749</v>
      </c>
      <c r="C93" s="24" t="s">
        <v>5512</v>
      </c>
      <c r="D93" s="25" t="s">
        <v>574</v>
      </c>
      <c r="E93" s="25" t="s">
        <v>5270</v>
      </c>
      <c r="F93" s="25" t="s">
        <v>3338</v>
      </c>
      <c r="G93" s="25" t="s">
        <v>5288</v>
      </c>
      <c r="H93" s="9" t="s">
        <v>5513</v>
      </c>
      <c r="I93" s="25" t="s">
        <v>836</v>
      </c>
    </row>
    <row r="94" spans="1:9" ht="72.5">
      <c r="A94" s="102" t="s">
        <v>1105</v>
      </c>
      <c r="B94" s="201">
        <v>44749</v>
      </c>
      <c r="C94" s="24" t="s">
        <v>5514</v>
      </c>
      <c r="D94" s="25" t="s">
        <v>574</v>
      </c>
      <c r="E94" s="25" t="s">
        <v>5270</v>
      </c>
      <c r="F94" s="25" t="s">
        <v>3338</v>
      </c>
      <c r="G94" s="25" t="s">
        <v>5288</v>
      </c>
      <c r="H94" s="9" t="s">
        <v>5511</v>
      </c>
      <c r="I94" s="25" t="s">
        <v>5515</v>
      </c>
    </row>
    <row r="95" spans="1:9" ht="58">
      <c r="A95" s="102" t="s">
        <v>1109</v>
      </c>
      <c r="B95" s="201">
        <v>44761</v>
      </c>
      <c r="C95" s="24" t="s">
        <v>5516</v>
      </c>
      <c r="D95" s="25" t="s">
        <v>574</v>
      </c>
      <c r="E95" s="25" t="s">
        <v>5270</v>
      </c>
      <c r="F95" s="25" t="s">
        <v>3338</v>
      </c>
      <c r="G95" s="25" t="s">
        <v>5288</v>
      </c>
      <c r="H95" s="9" t="s">
        <v>5517</v>
      </c>
      <c r="I95" s="25" t="s">
        <v>836</v>
      </c>
    </row>
    <row r="96" spans="1:9" ht="100.5">
      <c r="A96" s="102" t="s">
        <v>1112</v>
      </c>
      <c r="B96" s="201">
        <v>44762</v>
      </c>
      <c r="C96" s="24" t="s">
        <v>4630</v>
      </c>
      <c r="D96" s="25" t="s">
        <v>566</v>
      </c>
      <c r="E96" s="25" t="s">
        <v>4983</v>
      </c>
      <c r="F96" s="25" t="s">
        <v>5518</v>
      </c>
      <c r="G96" s="25" t="s">
        <v>3553</v>
      </c>
      <c r="H96" s="9" t="s">
        <v>6352</v>
      </c>
      <c r="I96" s="25" t="s">
        <v>5520</v>
      </c>
    </row>
    <row r="97" spans="1:33" ht="87">
      <c r="A97" s="102" t="s">
        <v>1116</v>
      </c>
      <c r="B97" s="201">
        <v>44774</v>
      </c>
      <c r="C97" s="24" t="s">
        <v>5521</v>
      </c>
      <c r="D97" s="25" t="s">
        <v>4983</v>
      </c>
      <c r="E97" s="25" t="s">
        <v>5270</v>
      </c>
      <c r="F97" s="25" t="s">
        <v>592</v>
      </c>
      <c r="G97" s="115">
        <v>44926</v>
      </c>
      <c r="H97" s="9" t="s">
        <v>5522</v>
      </c>
      <c r="I97" s="25" t="s">
        <v>5523</v>
      </c>
    </row>
    <row r="98" spans="1:33" ht="58">
      <c r="A98" s="102" t="s">
        <v>1118</v>
      </c>
      <c r="B98" s="201">
        <v>44774</v>
      </c>
      <c r="C98" s="126" t="s">
        <v>5524</v>
      </c>
      <c r="D98" s="25" t="s">
        <v>5269</v>
      </c>
      <c r="E98" s="25" t="s">
        <v>5270</v>
      </c>
      <c r="F98" s="25" t="s">
        <v>592</v>
      </c>
      <c r="G98" s="115">
        <v>44926</v>
      </c>
      <c r="H98" s="9" t="s">
        <v>5525</v>
      </c>
      <c r="I98" s="25" t="s">
        <v>836</v>
      </c>
    </row>
    <row r="99" spans="1:33" ht="43.5">
      <c r="A99" s="102" t="s">
        <v>1120</v>
      </c>
      <c r="B99" s="201">
        <v>44774</v>
      </c>
      <c r="C99" s="24" t="s">
        <v>5526</v>
      </c>
      <c r="D99" s="25" t="s">
        <v>568</v>
      </c>
      <c r="E99" s="25" t="s">
        <v>5270</v>
      </c>
      <c r="F99" s="25" t="s">
        <v>3338</v>
      </c>
      <c r="G99" s="25" t="s">
        <v>2314</v>
      </c>
      <c r="H99" s="9" t="s">
        <v>3810</v>
      </c>
      <c r="I99" s="25" t="s">
        <v>836</v>
      </c>
    </row>
    <row r="100" spans="1:33" ht="72.5">
      <c r="A100" s="102" t="s">
        <v>1122</v>
      </c>
      <c r="B100" s="201">
        <v>44776</v>
      </c>
      <c r="C100" s="126" t="s">
        <v>5527</v>
      </c>
      <c r="D100" s="25" t="s">
        <v>4983</v>
      </c>
      <c r="E100" s="25" t="s">
        <v>5270</v>
      </c>
      <c r="F100" s="25" t="s">
        <v>592</v>
      </c>
      <c r="G100" s="115">
        <v>44926</v>
      </c>
      <c r="H100" s="9" t="s">
        <v>5471</v>
      </c>
      <c r="I100" s="25" t="s">
        <v>5528</v>
      </c>
    </row>
    <row r="101" spans="1:33" ht="72.5">
      <c r="A101" s="222" t="s">
        <v>1126</v>
      </c>
      <c r="B101" s="223">
        <v>44782</v>
      </c>
      <c r="C101" s="224" t="s">
        <v>6353</v>
      </c>
      <c r="D101" s="222" t="s">
        <v>566</v>
      </c>
      <c r="E101" s="222" t="s">
        <v>4983</v>
      </c>
      <c r="F101" s="222" t="s">
        <v>6354</v>
      </c>
      <c r="G101" s="225">
        <v>45422</v>
      </c>
      <c r="H101" s="226" t="s">
        <v>6355</v>
      </c>
      <c r="I101" s="222" t="s">
        <v>5531</v>
      </c>
      <c r="J101" s="1"/>
      <c r="K101" s="1"/>
      <c r="L101" s="1"/>
      <c r="M101" s="1"/>
      <c r="N101" s="1"/>
      <c r="O101" s="1"/>
      <c r="P101" s="1"/>
      <c r="Q101" s="1"/>
      <c r="R101" s="1"/>
      <c r="S101" s="1"/>
      <c r="T101" s="1"/>
      <c r="U101" s="1"/>
      <c r="V101" s="1"/>
      <c r="W101" s="1"/>
      <c r="X101" s="1"/>
      <c r="Y101" s="1"/>
      <c r="Z101" s="1"/>
      <c r="AA101" s="1"/>
      <c r="AB101" s="1"/>
      <c r="AC101" s="1"/>
      <c r="AD101" s="1"/>
      <c r="AE101" s="1"/>
      <c r="AF101" s="1"/>
      <c r="AG101" s="1"/>
    </row>
    <row r="102" spans="1:33" ht="87">
      <c r="A102" s="222" t="s">
        <v>1130</v>
      </c>
      <c r="B102" s="223">
        <v>44782</v>
      </c>
      <c r="C102" s="228" t="s">
        <v>5532</v>
      </c>
      <c r="D102" s="222" t="s">
        <v>566</v>
      </c>
      <c r="E102" s="222" t="s">
        <v>5270</v>
      </c>
      <c r="F102" s="25" t="s">
        <v>592</v>
      </c>
      <c r="G102" s="222" t="s">
        <v>5533</v>
      </c>
      <c r="H102" s="229" t="s">
        <v>5534</v>
      </c>
      <c r="I102" s="222" t="s">
        <v>424</v>
      </c>
    </row>
    <row r="103" spans="1:33" ht="88">
      <c r="A103" s="222" t="s">
        <v>1133</v>
      </c>
      <c r="B103" s="223">
        <v>44782</v>
      </c>
      <c r="C103" s="228" t="s">
        <v>5535</v>
      </c>
      <c r="D103" s="222" t="s">
        <v>566</v>
      </c>
      <c r="E103" s="222" t="s">
        <v>4983</v>
      </c>
      <c r="F103" s="222" t="s">
        <v>6356</v>
      </c>
      <c r="G103" s="222" t="s">
        <v>3927</v>
      </c>
      <c r="H103" s="226" t="s">
        <v>6357</v>
      </c>
      <c r="I103" s="222" t="s">
        <v>5537</v>
      </c>
    </row>
    <row r="104" spans="1:33" ht="29">
      <c r="A104" s="230" t="s">
        <v>1137</v>
      </c>
      <c r="B104" s="231">
        <v>44782</v>
      </c>
      <c r="C104" s="232" t="s">
        <v>5422</v>
      </c>
      <c r="D104" s="222" t="s">
        <v>566</v>
      </c>
      <c r="E104" s="222" t="s">
        <v>4983</v>
      </c>
      <c r="F104" s="222" t="s">
        <v>5423</v>
      </c>
      <c r="G104" s="222" t="s">
        <v>433</v>
      </c>
      <c r="H104" s="233" t="s">
        <v>4501</v>
      </c>
      <c r="I104" s="222" t="s">
        <v>1293</v>
      </c>
    </row>
    <row r="105" spans="1:33" ht="88">
      <c r="A105" s="222" t="s">
        <v>1141</v>
      </c>
      <c r="B105" s="223">
        <v>44782</v>
      </c>
      <c r="C105" s="228" t="s">
        <v>3309</v>
      </c>
      <c r="D105" s="222" t="s">
        <v>566</v>
      </c>
      <c r="E105" s="222" t="s">
        <v>4983</v>
      </c>
      <c r="F105" s="222" t="s">
        <v>3338</v>
      </c>
      <c r="G105" s="222" t="s">
        <v>2314</v>
      </c>
      <c r="H105" s="226" t="s">
        <v>6358</v>
      </c>
      <c r="I105" s="222" t="s">
        <v>5539</v>
      </c>
    </row>
    <row r="106" spans="1:33" ht="88">
      <c r="A106" s="102" t="s">
        <v>1145</v>
      </c>
      <c r="B106" s="201">
        <v>44784</v>
      </c>
      <c r="C106" s="126" t="s">
        <v>5489</v>
      </c>
      <c r="D106" s="25" t="s">
        <v>566</v>
      </c>
      <c r="E106" s="25" t="s">
        <v>4983</v>
      </c>
      <c r="F106" s="222" t="s">
        <v>5540</v>
      </c>
      <c r="G106" s="25" t="s">
        <v>3927</v>
      </c>
      <c r="H106" s="9" t="s">
        <v>6359</v>
      </c>
      <c r="I106" s="25" t="s">
        <v>5542</v>
      </c>
    </row>
    <row r="107" spans="1:33" ht="75.5">
      <c r="A107" s="102" t="s">
        <v>1148</v>
      </c>
      <c r="B107" s="201">
        <v>44784</v>
      </c>
      <c r="C107" s="126" t="s">
        <v>4630</v>
      </c>
      <c r="D107" s="25" t="s">
        <v>566</v>
      </c>
      <c r="E107" s="25" t="s">
        <v>4983</v>
      </c>
      <c r="F107" s="222" t="s">
        <v>5543</v>
      </c>
      <c r="G107" s="26">
        <v>45124</v>
      </c>
      <c r="H107" s="9" t="s">
        <v>6360</v>
      </c>
      <c r="I107" s="25" t="s">
        <v>5542</v>
      </c>
    </row>
    <row r="108" spans="1:33" ht="88">
      <c r="A108" s="102" t="s">
        <v>1152</v>
      </c>
      <c r="B108" s="201">
        <v>44791</v>
      </c>
      <c r="C108" s="126" t="s">
        <v>5545</v>
      </c>
      <c r="D108" s="25" t="s">
        <v>566</v>
      </c>
      <c r="E108" s="25" t="s">
        <v>4983</v>
      </c>
      <c r="F108" s="222" t="s">
        <v>5546</v>
      </c>
      <c r="G108" s="26">
        <v>45124</v>
      </c>
      <c r="H108" s="9" t="s">
        <v>6361</v>
      </c>
      <c r="I108" s="25" t="s">
        <v>5548</v>
      </c>
    </row>
    <row r="109" spans="1:33" ht="43.5">
      <c r="A109" s="102" t="s">
        <v>1156</v>
      </c>
      <c r="B109" s="201">
        <v>44791</v>
      </c>
      <c r="C109" s="126" t="s">
        <v>5549</v>
      </c>
      <c r="D109" s="25" t="s">
        <v>566</v>
      </c>
      <c r="E109" s="25" t="s">
        <v>4983</v>
      </c>
      <c r="F109" s="222" t="s">
        <v>3338</v>
      </c>
      <c r="G109" s="25" t="s">
        <v>524</v>
      </c>
      <c r="H109" s="9" t="s">
        <v>5550</v>
      </c>
      <c r="I109" s="25" t="s">
        <v>427</v>
      </c>
    </row>
    <row r="110" spans="1:33" ht="100.5">
      <c r="A110" s="102" t="s">
        <v>1160</v>
      </c>
      <c r="B110" s="201">
        <v>44791</v>
      </c>
      <c r="C110" s="126" t="s">
        <v>5551</v>
      </c>
      <c r="D110" s="25" t="s">
        <v>5210</v>
      </c>
      <c r="E110" s="25" t="s">
        <v>5270</v>
      </c>
      <c r="F110" s="25" t="s">
        <v>592</v>
      </c>
      <c r="G110" s="115">
        <v>44926</v>
      </c>
      <c r="H110" s="9" t="s">
        <v>6362</v>
      </c>
      <c r="I110" s="25" t="s">
        <v>524</v>
      </c>
    </row>
    <row r="111" spans="1:33" ht="87">
      <c r="A111" s="102" t="s">
        <v>1164</v>
      </c>
      <c r="B111" s="201">
        <v>44791</v>
      </c>
      <c r="C111" s="126" t="s">
        <v>5553</v>
      </c>
      <c r="D111" s="25" t="s">
        <v>566</v>
      </c>
      <c r="E111" s="25" t="s">
        <v>4983</v>
      </c>
      <c r="F111" s="25" t="s">
        <v>592</v>
      </c>
      <c r="G111" s="25" t="s">
        <v>5554</v>
      </c>
      <c r="H111" s="99" t="s">
        <v>5555</v>
      </c>
      <c r="I111" s="25" t="s">
        <v>5258</v>
      </c>
    </row>
    <row r="112" spans="1:33" ht="87">
      <c r="A112" s="102" t="s">
        <v>1167</v>
      </c>
      <c r="B112" s="201">
        <v>44791</v>
      </c>
      <c r="C112" s="126" t="s">
        <v>5556</v>
      </c>
      <c r="D112" s="25" t="s">
        <v>566</v>
      </c>
      <c r="E112" s="25" t="s">
        <v>4983</v>
      </c>
      <c r="F112" s="222" t="s">
        <v>3338</v>
      </c>
      <c r="G112" s="25" t="s">
        <v>3927</v>
      </c>
      <c r="H112" s="9" t="s">
        <v>6363</v>
      </c>
      <c r="I112" s="25" t="s">
        <v>5558</v>
      </c>
    </row>
    <row r="113" spans="1:9" ht="87.5">
      <c r="A113" s="102" t="s">
        <v>1170</v>
      </c>
      <c r="B113" s="201">
        <v>44802</v>
      </c>
      <c r="C113" s="126" t="s">
        <v>5559</v>
      </c>
      <c r="D113" s="25" t="s">
        <v>566</v>
      </c>
      <c r="E113" s="25" t="s">
        <v>4983</v>
      </c>
      <c r="F113" s="222" t="s">
        <v>5560</v>
      </c>
      <c r="G113" s="115">
        <v>45270</v>
      </c>
      <c r="H113" s="9" t="s">
        <v>5561</v>
      </c>
      <c r="I113" s="25" t="s">
        <v>5562</v>
      </c>
    </row>
    <row r="114" spans="1:9" ht="56">
      <c r="A114" s="102" t="s">
        <v>1174</v>
      </c>
      <c r="B114" s="201">
        <v>44802</v>
      </c>
      <c r="C114" s="126" t="s">
        <v>5563</v>
      </c>
      <c r="D114" s="25" t="s">
        <v>566</v>
      </c>
      <c r="E114" s="25" t="s">
        <v>4983</v>
      </c>
      <c r="F114" s="222" t="s">
        <v>3338</v>
      </c>
      <c r="G114" s="25" t="s">
        <v>2314</v>
      </c>
      <c r="H114" s="99" t="s">
        <v>6364</v>
      </c>
      <c r="I114" s="25" t="s">
        <v>5565</v>
      </c>
    </row>
    <row r="115" spans="1:9" ht="101.5">
      <c r="A115" s="102" t="s">
        <v>1178</v>
      </c>
      <c r="B115" s="201">
        <v>44802</v>
      </c>
      <c r="C115" s="126" t="s">
        <v>5566</v>
      </c>
      <c r="D115" s="25" t="s">
        <v>566</v>
      </c>
      <c r="E115" s="25" t="s">
        <v>4983</v>
      </c>
      <c r="F115" s="222" t="s">
        <v>5567</v>
      </c>
      <c r="G115" s="25" t="s">
        <v>2314</v>
      </c>
      <c r="H115" s="99" t="s">
        <v>5568</v>
      </c>
      <c r="I115" s="25" t="s">
        <v>5569</v>
      </c>
    </row>
    <row r="116" spans="1:9" ht="29">
      <c r="A116" s="102" t="s">
        <v>1576</v>
      </c>
      <c r="B116" s="201">
        <v>44803</v>
      </c>
      <c r="C116" s="126" t="s">
        <v>5570</v>
      </c>
      <c r="D116" s="25" t="s">
        <v>1037</v>
      </c>
      <c r="E116" s="25" t="s">
        <v>5270</v>
      </c>
      <c r="F116" s="222" t="s">
        <v>5423</v>
      </c>
      <c r="G116" s="25" t="s">
        <v>524</v>
      </c>
      <c r="H116" s="9" t="s">
        <v>5571</v>
      </c>
      <c r="I116" s="25" t="s">
        <v>6365</v>
      </c>
    </row>
    <row r="117" spans="1:9" ht="101.5">
      <c r="A117" s="102" t="s">
        <v>1580</v>
      </c>
      <c r="B117" s="201">
        <v>44803</v>
      </c>
      <c r="C117" s="126" t="s">
        <v>5460</v>
      </c>
      <c r="D117" s="25" t="s">
        <v>566</v>
      </c>
      <c r="E117" s="25" t="s">
        <v>5270</v>
      </c>
      <c r="F117" s="222" t="s">
        <v>592</v>
      </c>
      <c r="G117" s="115">
        <v>44926</v>
      </c>
      <c r="H117" s="99" t="s">
        <v>5573</v>
      </c>
      <c r="I117" s="25" t="s">
        <v>5574</v>
      </c>
    </row>
    <row r="118" spans="1:9" ht="58">
      <c r="A118" s="102" t="s">
        <v>1585</v>
      </c>
      <c r="B118" s="201">
        <v>44803</v>
      </c>
      <c r="C118" s="126" t="s">
        <v>5575</v>
      </c>
      <c r="D118" s="25" t="s">
        <v>566</v>
      </c>
      <c r="E118" s="25" t="s">
        <v>5270</v>
      </c>
      <c r="F118" s="222" t="s">
        <v>5576</v>
      </c>
      <c r="G118" s="25" t="s">
        <v>2314</v>
      </c>
      <c r="H118" s="9" t="s">
        <v>5577</v>
      </c>
      <c r="I118" s="25" t="s">
        <v>5578</v>
      </c>
    </row>
    <row r="119" spans="1:9" ht="29">
      <c r="A119" s="102" t="s">
        <v>1590</v>
      </c>
      <c r="B119" s="201">
        <v>44803</v>
      </c>
      <c r="C119" s="24" t="s">
        <v>5579</v>
      </c>
      <c r="D119" s="25" t="s">
        <v>1037</v>
      </c>
      <c r="E119" s="25" t="s">
        <v>568</v>
      </c>
      <c r="F119" s="25" t="s">
        <v>5238</v>
      </c>
      <c r="G119" s="25" t="s">
        <v>500</v>
      </c>
      <c r="H119" s="7" t="s">
        <v>5580</v>
      </c>
      <c r="I119" s="25" t="s">
        <v>5581</v>
      </c>
    </row>
    <row r="120" spans="1:9" ht="43.5">
      <c r="A120" s="102" t="s">
        <v>1196</v>
      </c>
      <c r="B120" s="201">
        <v>44809</v>
      </c>
      <c r="C120" s="126" t="s">
        <v>5256</v>
      </c>
      <c r="D120" s="25" t="s">
        <v>566</v>
      </c>
      <c r="E120" s="25" t="s">
        <v>4983</v>
      </c>
      <c r="F120" s="25" t="s">
        <v>5582</v>
      </c>
      <c r="G120" s="25" t="s">
        <v>2314</v>
      </c>
      <c r="H120" s="9" t="s">
        <v>5583</v>
      </c>
      <c r="I120" s="25" t="s">
        <v>5584</v>
      </c>
    </row>
    <row r="121" spans="1:9" ht="43.5">
      <c r="A121" s="102" t="s">
        <v>1199</v>
      </c>
      <c r="B121" s="201">
        <v>44810</v>
      </c>
      <c r="C121" s="126" t="s">
        <v>5585</v>
      </c>
      <c r="D121" s="25" t="s">
        <v>566</v>
      </c>
      <c r="E121" s="25" t="s">
        <v>4983</v>
      </c>
      <c r="F121" s="25" t="s">
        <v>5586</v>
      </c>
      <c r="G121" s="26">
        <v>45542</v>
      </c>
      <c r="H121" s="9" t="s">
        <v>5587</v>
      </c>
      <c r="I121" s="25" t="s">
        <v>3725</v>
      </c>
    </row>
    <row r="122" spans="1:9" ht="63">
      <c r="A122" s="102" t="s">
        <v>1202</v>
      </c>
      <c r="B122" s="201">
        <v>44810</v>
      </c>
      <c r="C122" s="126" t="s">
        <v>5588</v>
      </c>
      <c r="D122" s="25" t="s">
        <v>566</v>
      </c>
      <c r="E122" s="25" t="s">
        <v>4983</v>
      </c>
      <c r="F122" s="25" t="s">
        <v>6366</v>
      </c>
      <c r="G122" s="25" t="s">
        <v>2314</v>
      </c>
      <c r="H122" s="9" t="s">
        <v>6367</v>
      </c>
      <c r="I122" s="25" t="s">
        <v>5590</v>
      </c>
    </row>
    <row r="123" spans="1:9" ht="58">
      <c r="A123" s="102" t="s">
        <v>1206</v>
      </c>
      <c r="B123" s="201">
        <v>45175</v>
      </c>
      <c r="C123" s="126" t="s">
        <v>5591</v>
      </c>
      <c r="D123" s="25" t="s">
        <v>1037</v>
      </c>
      <c r="E123" s="25" t="s">
        <v>568</v>
      </c>
      <c r="F123" s="25" t="s">
        <v>3338</v>
      </c>
      <c r="G123" s="25" t="s">
        <v>433</v>
      </c>
      <c r="H123" s="9" t="s">
        <v>5592</v>
      </c>
      <c r="I123" s="25" t="s">
        <v>5593</v>
      </c>
    </row>
    <row r="124" spans="1:9" ht="101.5">
      <c r="A124" s="102" t="s">
        <v>1209</v>
      </c>
      <c r="B124" s="201">
        <v>44818</v>
      </c>
      <c r="C124" s="126" t="s">
        <v>4630</v>
      </c>
      <c r="D124" s="25" t="s">
        <v>566</v>
      </c>
      <c r="E124" s="25" t="s">
        <v>4983</v>
      </c>
      <c r="F124" s="25" t="s">
        <v>6368</v>
      </c>
      <c r="G124" s="26">
        <v>45124</v>
      </c>
      <c r="H124" s="9" t="s">
        <v>6369</v>
      </c>
      <c r="I124" s="25" t="s">
        <v>5595</v>
      </c>
    </row>
    <row r="125" spans="1:9" ht="88">
      <c r="A125" s="102" t="s">
        <v>1212</v>
      </c>
      <c r="B125" s="201">
        <v>44818</v>
      </c>
      <c r="C125" s="126" t="s">
        <v>5596</v>
      </c>
      <c r="D125" s="25" t="s">
        <v>566</v>
      </c>
      <c r="E125" s="25" t="s">
        <v>4983</v>
      </c>
      <c r="F125" s="25" t="s">
        <v>5597</v>
      </c>
      <c r="G125" s="25" t="s">
        <v>3927</v>
      </c>
      <c r="H125" s="9" t="s">
        <v>6370</v>
      </c>
      <c r="I125" s="25" t="s">
        <v>5599</v>
      </c>
    </row>
    <row r="126" spans="1:9" ht="29">
      <c r="A126" s="102" t="s">
        <v>1215</v>
      </c>
      <c r="B126" s="201">
        <v>44830</v>
      </c>
      <c r="C126" s="126" t="s">
        <v>5600</v>
      </c>
      <c r="D126" s="25" t="s">
        <v>566</v>
      </c>
      <c r="E126" s="25" t="s">
        <v>5270</v>
      </c>
      <c r="F126" s="25" t="s">
        <v>5423</v>
      </c>
      <c r="G126" s="115">
        <v>45657</v>
      </c>
      <c r="H126" s="9" t="s">
        <v>5601</v>
      </c>
      <c r="I126" s="25" t="s">
        <v>5602</v>
      </c>
    </row>
    <row r="127" spans="1:9" ht="75.5">
      <c r="A127" s="102" t="s">
        <v>1219</v>
      </c>
      <c r="B127" s="201">
        <v>44830</v>
      </c>
      <c r="C127" s="126" t="s">
        <v>5603</v>
      </c>
      <c r="D127" s="25" t="s">
        <v>566</v>
      </c>
      <c r="E127" s="25" t="s">
        <v>4983</v>
      </c>
      <c r="F127" s="25" t="s">
        <v>6371</v>
      </c>
      <c r="G127" s="26">
        <v>45401</v>
      </c>
      <c r="H127" s="9" t="s">
        <v>6372</v>
      </c>
      <c r="I127" s="25" t="s">
        <v>5605</v>
      </c>
    </row>
    <row r="128" spans="1:9" ht="87">
      <c r="A128" s="102" t="s">
        <v>1223</v>
      </c>
      <c r="B128" s="201">
        <v>44834</v>
      </c>
      <c r="C128" s="126" t="s">
        <v>5606</v>
      </c>
      <c r="D128" s="25" t="s">
        <v>574</v>
      </c>
      <c r="E128" s="25" t="s">
        <v>5270</v>
      </c>
      <c r="F128" s="25" t="s">
        <v>3338</v>
      </c>
      <c r="G128" s="25" t="s">
        <v>5288</v>
      </c>
      <c r="H128" s="113" t="s">
        <v>5214</v>
      </c>
      <c r="I128" s="25" t="s">
        <v>5607</v>
      </c>
    </row>
    <row r="129" spans="1:9" ht="72.5">
      <c r="A129" s="102" t="s">
        <v>1228</v>
      </c>
      <c r="B129" s="201">
        <v>44834</v>
      </c>
      <c r="C129" s="126" t="s">
        <v>5608</v>
      </c>
      <c r="D129" s="25" t="s">
        <v>574</v>
      </c>
      <c r="E129" s="25" t="s">
        <v>5270</v>
      </c>
      <c r="F129" s="25" t="s">
        <v>3338</v>
      </c>
      <c r="G129" s="25" t="s">
        <v>5288</v>
      </c>
      <c r="H129" s="113" t="s">
        <v>5214</v>
      </c>
      <c r="I129" s="25" t="s">
        <v>5607</v>
      </c>
    </row>
    <row r="130" spans="1:9" ht="58">
      <c r="A130" s="102" t="s">
        <v>1231</v>
      </c>
      <c r="B130" s="201">
        <v>44834</v>
      </c>
      <c r="C130" s="126" t="s">
        <v>5609</v>
      </c>
      <c r="D130" s="25" t="s">
        <v>574</v>
      </c>
      <c r="E130" s="25" t="s">
        <v>5270</v>
      </c>
      <c r="F130" s="25" t="s">
        <v>3338</v>
      </c>
      <c r="G130" s="25" t="s">
        <v>5288</v>
      </c>
      <c r="H130" s="9" t="s">
        <v>5610</v>
      </c>
      <c r="I130" s="25" t="s">
        <v>5607</v>
      </c>
    </row>
    <row r="131" spans="1:9" ht="88">
      <c r="A131" s="102" t="s">
        <v>1234</v>
      </c>
      <c r="B131" s="201">
        <v>44844</v>
      </c>
      <c r="C131" s="126" t="s">
        <v>5611</v>
      </c>
      <c r="D131" s="25" t="s">
        <v>1037</v>
      </c>
      <c r="E131" s="25" t="s">
        <v>59</v>
      </c>
      <c r="F131" s="25" t="s">
        <v>5238</v>
      </c>
      <c r="G131" s="25" t="s">
        <v>398</v>
      </c>
      <c r="H131" s="9" t="s">
        <v>6373</v>
      </c>
      <c r="I131" s="25" t="s">
        <v>5613</v>
      </c>
    </row>
    <row r="132" spans="1:9" ht="75">
      <c r="A132" s="102" t="s">
        <v>1236</v>
      </c>
      <c r="B132" s="201">
        <v>44844</v>
      </c>
      <c r="C132" s="126" t="s">
        <v>5614</v>
      </c>
      <c r="D132" s="25" t="s">
        <v>1037</v>
      </c>
      <c r="E132" s="25" t="s">
        <v>59</v>
      </c>
      <c r="F132" s="25" t="s">
        <v>5423</v>
      </c>
      <c r="G132" s="25" t="s">
        <v>398</v>
      </c>
      <c r="H132" s="9" t="s">
        <v>5615</v>
      </c>
      <c r="I132" s="25" t="s">
        <v>5616</v>
      </c>
    </row>
    <row r="133" spans="1:9" ht="58">
      <c r="A133" s="102" t="s">
        <v>1240</v>
      </c>
      <c r="B133" s="201">
        <v>44865</v>
      </c>
      <c r="C133" s="126" t="s">
        <v>5617</v>
      </c>
      <c r="D133" s="25" t="s">
        <v>566</v>
      </c>
      <c r="E133" s="25" t="s">
        <v>5270</v>
      </c>
      <c r="F133" s="25" t="s">
        <v>5618</v>
      </c>
      <c r="G133" s="25" t="s">
        <v>2314</v>
      </c>
      <c r="H133" s="9" t="s">
        <v>5619</v>
      </c>
      <c r="I133" s="25" t="s">
        <v>524</v>
      </c>
    </row>
    <row r="134" spans="1:9" ht="29">
      <c r="A134" s="102" t="s">
        <v>1243</v>
      </c>
      <c r="B134" s="201">
        <v>44874</v>
      </c>
      <c r="C134" s="126" t="s">
        <v>5620</v>
      </c>
      <c r="D134" s="25" t="s">
        <v>1037</v>
      </c>
      <c r="E134" s="25" t="s">
        <v>5621</v>
      </c>
      <c r="F134" s="25" t="s">
        <v>5238</v>
      </c>
      <c r="G134" s="25" t="s">
        <v>398</v>
      </c>
      <c r="H134" s="9" t="s">
        <v>5571</v>
      </c>
      <c r="I134" s="25" t="s">
        <v>5622</v>
      </c>
    </row>
    <row r="135" spans="1:9" ht="75.5">
      <c r="A135" s="102" t="s">
        <v>1246</v>
      </c>
      <c r="B135" s="201">
        <v>44874</v>
      </c>
      <c r="C135" s="126" t="s">
        <v>5623</v>
      </c>
      <c r="D135" s="25" t="s">
        <v>607</v>
      </c>
      <c r="E135" s="25" t="s">
        <v>4983</v>
      </c>
      <c r="F135" s="25" t="s">
        <v>3338</v>
      </c>
      <c r="G135" s="26">
        <v>45601</v>
      </c>
      <c r="H135" s="9" t="s">
        <v>6374</v>
      </c>
      <c r="I135" s="25" t="s">
        <v>387</v>
      </c>
    </row>
    <row r="136" spans="1:9" ht="75.5">
      <c r="A136" s="102" t="s">
        <v>1251</v>
      </c>
      <c r="B136" s="201">
        <v>44874</v>
      </c>
      <c r="C136" s="126" t="s">
        <v>5625</v>
      </c>
      <c r="D136" s="25" t="s">
        <v>607</v>
      </c>
      <c r="E136" s="25" t="s">
        <v>4983</v>
      </c>
      <c r="F136" s="25" t="s">
        <v>3338</v>
      </c>
      <c r="G136" s="26">
        <v>45601</v>
      </c>
      <c r="H136" s="9" t="s">
        <v>6375</v>
      </c>
      <c r="I136" s="25" t="s">
        <v>387</v>
      </c>
    </row>
    <row r="137" spans="1:9" ht="113">
      <c r="A137" s="102" t="s">
        <v>1255</v>
      </c>
      <c r="B137" s="201">
        <v>44874</v>
      </c>
      <c r="C137" s="126" t="s">
        <v>5312</v>
      </c>
      <c r="D137" s="25" t="s">
        <v>607</v>
      </c>
      <c r="E137" s="25" t="s">
        <v>4983</v>
      </c>
      <c r="F137" s="25" t="s">
        <v>6376</v>
      </c>
      <c r="G137" s="26">
        <v>45124</v>
      </c>
      <c r="H137" s="9" t="s">
        <v>6377</v>
      </c>
      <c r="I137" s="25" t="s">
        <v>5628</v>
      </c>
    </row>
    <row r="138" spans="1:9" ht="43.5">
      <c r="A138" s="102" t="s">
        <v>1259</v>
      </c>
      <c r="B138" s="201">
        <v>44877</v>
      </c>
      <c r="C138" s="126" t="s">
        <v>5629</v>
      </c>
      <c r="D138" s="25" t="s">
        <v>566</v>
      </c>
      <c r="E138" s="25"/>
      <c r="F138" s="25" t="s">
        <v>5630</v>
      </c>
      <c r="G138" s="26">
        <v>45138</v>
      </c>
      <c r="H138" s="7" t="s">
        <v>5631</v>
      </c>
      <c r="I138" s="25" t="s">
        <v>5258</v>
      </c>
    </row>
    <row r="139" spans="1:9" ht="58">
      <c r="A139" s="102" t="s">
        <v>1263</v>
      </c>
      <c r="B139" s="201">
        <v>44877</v>
      </c>
      <c r="C139" s="126" t="s">
        <v>5632</v>
      </c>
      <c r="D139" s="25" t="s">
        <v>566</v>
      </c>
      <c r="E139" s="25"/>
      <c r="F139" s="25" t="s">
        <v>6378</v>
      </c>
      <c r="G139" s="115">
        <v>45657</v>
      </c>
      <c r="H139" s="9" t="s">
        <v>5633</v>
      </c>
      <c r="I139" s="25" t="s">
        <v>5258</v>
      </c>
    </row>
    <row r="140" spans="1:9" ht="14.5">
      <c r="A140" s="102" t="s">
        <v>1263</v>
      </c>
      <c r="B140" s="201"/>
      <c r="C140" s="234"/>
      <c r="D140" s="25"/>
      <c r="E140" s="25"/>
      <c r="F140" s="25"/>
      <c r="G140" s="115"/>
      <c r="H140" s="9"/>
      <c r="I140" s="25"/>
    </row>
    <row r="141" spans="1:9" ht="63">
      <c r="A141" s="102" t="s">
        <v>1267</v>
      </c>
      <c r="B141" s="201">
        <v>44877</v>
      </c>
      <c r="C141" s="126" t="s">
        <v>5634</v>
      </c>
      <c r="D141" s="25" t="s">
        <v>566</v>
      </c>
      <c r="E141" s="25"/>
      <c r="F141" s="25" t="s">
        <v>5635</v>
      </c>
      <c r="G141" s="26">
        <v>45138</v>
      </c>
      <c r="H141" s="9" t="s">
        <v>6379</v>
      </c>
      <c r="I141" s="25" t="s">
        <v>5258</v>
      </c>
    </row>
    <row r="142" spans="1:9" ht="14.5">
      <c r="A142" s="102" t="s">
        <v>1267</v>
      </c>
      <c r="B142" s="201"/>
      <c r="C142" s="234"/>
      <c r="D142" s="25"/>
      <c r="E142" s="25"/>
      <c r="F142" s="25"/>
      <c r="G142" s="115"/>
      <c r="H142" s="9"/>
      <c r="I142" s="25"/>
    </row>
    <row r="143" spans="1:9" ht="29">
      <c r="A143" s="102" t="s">
        <v>1271</v>
      </c>
      <c r="B143" s="201">
        <v>44881</v>
      </c>
      <c r="C143" s="126" t="s">
        <v>5637</v>
      </c>
      <c r="D143" s="25" t="s">
        <v>568</v>
      </c>
      <c r="E143" s="25" t="s">
        <v>568</v>
      </c>
      <c r="F143" s="25" t="s">
        <v>3338</v>
      </c>
      <c r="G143" s="25" t="s">
        <v>510</v>
      </c>
      <c r="H143" s="9" t="s">
        <v>5638</v>
      </c>
      <c r="I143" s="25" t="s">
        <v>5639</v>
      </c>
    </row>
    <row r="144" spans="1:9" ht="58">
      <c r="A144" s="102" t="s">
        <v>1275</v>
      </c>
      <c r="B144" s="201">
        <v>44887</v>
      </c>
      <c r="C144" s="126" t="s">
        <v>5640</v>
      </c>
      <c r="D144" s="25" t="s">
        <v>566</v>
      </c>
      <c r="E144" s="25" t="s">
        <v>5270</v>
      </c>
      <c r="F144" s="25" t="s">
        <v>592</v>
      </c>
      <c r="G144" s="25" t="s">
        <v>5641</v>
      </c>
      <c r="H144" s="113" t="s">
        <v>290</v>
      </c>
      <c r="I144" s="25" t="s">
        <v>5642</v>
      </c>
    </row>
    <row r="145" spans="1:9" ht="58">
      <c r="A145" s="102" t="s">
        <v>1279</v>
      </c>
      <c r="B145" s="201">
        <v>44901</v>
      </c>
      <c r="C145" s="126" t="s">
        <v>5643</v>
      </c>
      <c r="D145" s="25" t="s">
        <v>566</v>
      </c>
      <c r="E145" s="25" t="s">
        <v>5270</v>
      </c>
      <c r="F145" s="25" t="s">
        <v>592</v>
      </c>
      <c r="G145" s="115">
        <v>44926</v>
      </c>
      <c r="H145" s="9" t="s">
        <v>5644</v>
      </c>
      <c r="I145" s="25" t="s">
        <v>5258</v>
      </c>
    </row>
    <row r="146" spans="1:9" ht="58">
      <c r="A146" s="102" t="s">
        <v>1283</v>
      </c>
      <c r="B146" s="201">
        <v>44901</v>
      </c>
      <c r="C146" s="126" t="s">
        <v>5645</v>
      </c>
      <c r="D146" s="25" t="s">
        <v>566</v>
      </c>
      <c r="E146" s="25" t="s">
        <v>5270</v>
      </c>
      <c r="F146" s="25" t="s">
        <v>592</v>
      </c>
      <c r="G146" s="115">
        <v>44926</v>
      </c>
      <c r="H146" s="9" t="s">
        <v>5646</v>
      </c>
      <c r="I146" s="25" t="s">
        <v>5258</v>
      </c>
    </row>
    <row r="147" spans="1:9" ht="63">
      <c r="A147" s="102" t="s">
        <v>1286</v>
      </c>
      <c r="B147" s="201">
        <v>44903</v>
      </c>
      <c r="C147" s="126" t="s">
        <v>5647</v>
      </c>
      <c r="D147" s="25" t="s">
        <v>566</v>
      </c>
      <c r="E147" s="25" t="s">
        <v>5270</v>
      </c>
      <c r="F147" s="25" t="s">
        <v>5648</v>
      </c>
      <c r="G147" s="25" t="s">
        <v>5649</v>
      </c>
      <c r="H147" s="9" t="s">
        <v>6380</v>
      </c>
      <c r="I147" s="25" t="s">
        <v>5258</v>
      </c>
    </row>
    <row r="148" spans="1:9" ht="43.5">
      <c r="A148" s="102" t="s">
        <v>1655</v>
      </c>
      <c r="B148" s="201">
        <v>44903</v>
      </c>
      <c r="C148" s="126" t="s">
        <v>5651</v>
      </c>
      <c r="D148" s="25" t="s">
        <v>574</v>
      </c>
      <c r="E148" s="25" t="s">
        <v>5270</v>
      </c>
      <c r="F148" s="25" t="s">
        <v>3338</v>
      </c>
      <c r="G148" s="25" t="s">
        <v>2314</v>
      </c>
      <c r="H148" s="9" t="s">
        <v>5652</v>
      </c>
      <c r="I148" s="25" t="s">
        <v>427</v>
      </c>
    </row>
    <row r="149" spans="1:9" ht="100">
      <c r="A149" s="102" t="s">
        <v>1659</v>
      </c>
      <c r="B149" s="201">
        <v>44911</v>
      </c>
      <c r="C149" s="126" t="s">
        <v>5653</v>
      </c>
      <c r="D149" s="25" t="s">
        <v>566</v>
      </c>
      <c r="E149" s="25" t="s">
        <v>5270</v>
      </c>
      <c r="F149" s="25" t="s">
        <v>3338</v>
      </c>
      <c r="G149" s="115">
        <v>45291</v>
      </c>
      <c r="H149" s="9" t="s">
        <v>5654</v>
      </c>
      <c r="I149" s="25" t="s">
        <v>427</v>
      </c>
    </row>
    <row r="150" spans="1:9" ht="58">
      <c r="A150" s="102" t="s">
        <v>1663</v>
      </c>
      <c r="B150" s="201">
        <v>44921</v>
      </c>
      <c r="C150" s="24" t="s">
        <v>5655</v>
      </c>
      <c r="D150" s="25" t="s">
        <v>566</v>
      </c>
      <c r="E150" s="25" t="s">
        <v>5270</v>
      </c>
      <c r="F150" s="25" t="s">
        <v>3338</v>
      </c>
      <c r="G150" s="25" t="s">
        <v>4749</v>
      </c>
      <c r="H150" s="9" t="s">
        <v>5656</v>
      </c>
      <c r="I150" s="25" t="s">
        <v>5007</v>
      </c>
    </row>
    <row r="151" spans="1:9" ht="14.5">
      <c r="A151" s="102" t="s">
        <v>1663</v>
      </c>
      <c r="B151" s="201"/>
      <c r="C151" s="234"/>
      <c r="D151" s="25"/>
      <c r="E151" s="25"/>
      <c r="F151" s="25"/>
      <c r="G151" s="115"/>
      <c r="H151" s="9"/>
      <c r="I151" s="25"/>
    </row>
    <row r="152" spans="1:9" ht="14.5">
      <c r="A152" s="102" t="s">
        <v>1667</v>
      </c>
      <c r="B152" s="201"/>
      <c r="C152" s="24"/>
      <c r="D152" s="25"/>
      <c r="E152" s="25"/>
      <c r="F152" s="25"/>
      <c r="G152" s="25"/>
      <c r="H152" s="9"/>
      <c r="I152" s="25"/>
    </row>
    <row r="153" spans="1:9" ht="14.5">
      <c r="A153" s="102" t="s">
        <v>1667</v>
      </c>
      <c r="B153" s="201"/>
      <c r="C153" s="234"/>
      <c r="D153" s="25"/>
      <c r="E153" s="25"/>
      <c r="F153" s="25"/>
      <c r="G153" s="115"/>
      <c r="H153" s="9"/>
      <c r="I153" s="25"/>
    </row>
    <row r="154" spans="1:9" ht="14.5">
      <c r="A154" s="102" t="s">
        <v>1671</v>
      </c>
      <c r="B154" s="201"/>
      <c r="C154" s="24"/>
      <c r="D154" s="25"/>
      <c r="E154" s="25"/>
      <c r="F154" s="25"/>
      <c r="G154" s="25"/>
      <c r="H154" s="7"/>
      <c r="I154" s="25"/>
    </row>
    <row r="155" spans="1:9" ht="14.5">
      <c r="A155" s="102" t="s">
        <v>1671</v>
      </c>
      <c r="B155" s="201"/>
      <c r="C155" s="234"/>
      <c r="D155" s="25"/>
      <c r="E155" s="25"/>
      <c r="F155" s="25"/>
      <c r="G155" s="115"/>
      <c r="H155" s="9"/>
      <c r="I155" s="25"/>
    </row>
    <row r="156" spans="1:9" ht="14.5">
      <c r="A156" s="102" t="s">
        <v>1676</v>
      </c>
      <c r="B156" s="201"/>
      <c r="C156" s="24"/>
      <c r="D156" s="25"/>
      <c r="E156" s="25"/>
      <c r="F156" s="25"/>
      <c r="G156" s="25"/>
      <c r="H156" s="9"/>
      <c r="I156" s="25"/>
    </row>
    <row r="157" spans="1:9" ht="14.5">
      <c r="A157" s="102" t="s">
        <v>1676</v>
      </c>
      <c r="B157" s="201"/>
      <c r="C157" s="234"/>
      <c r="D157" s="25"/>
      <c r="E157" s="25"/>
      <c r="F157" s="25"/>
      <c r="G157" s="115"/>
      <c r="H157" s="9"/>
      <c r="I157" s="25"/>
    </row>
    <row r="158" spans="1:9" ht="14.5">
      <c r="A158" s="102" t="s">
        <v>1681</v>
      </c>
      <c r="B158" s="201"/>
      <c r="C158" s="24"/>
      <c r="D158" s="25"/>
      <c r="E158" s="25"/>
      <c r="F158" s="25"/>
      <c r="G158" s="25"/>
      <c r="H158" s="205"/>
      <c r="I158" s="25"/>
    </row>
    <row r="159" spans="1:9" ht="14.5">
      <c r="A159" s="102" t="s">
        <v>1681</v>
      </c>
      <c r="B159" s="201"/>
      <c r="C159" s="234"/>
      <c r="D159" s="25"/>
      <c r="E159" s="25"/>
      <c r="F159" s="25"/>
      <c r="G159" s="115"/>
      <c r="H159" s="9"/>
      <c r="I159" s="25"/>
    </row>
    <row r="160" spans="1:9" ht="14.5">
      <c r="A160" s="102" t="s">
        <v>1686</v>
      </c>
      <c r="B160" s="201"/>
      <c r="C160" s="24"/>
      <c r="D160" s="25"/>
      <c r="E160" s="25"/>
      <c r="F160" s="25"/>
      <c r="G160" s="25"/>
      <c r="H160" s="9"/>
      <c r="I160" s="25"/>
    </row>
    <row r="161" spans="1:9" ht="14.5">
      <c r="A161" s="102" t="s">
        <v>1686</v>
      </c>
      <c r="B161" s="201"/>
      <c r="C161" s="234"/>
      <c r="D161" s="25"/>
      <c r="E161" s="25"/>
      <c r="F161" s="25"/>
      <c r="G161" s="115"/>
      <c r="H161" s="9"/>
      <c r="I161" s="25"/>
    </row>
    <row r="162" spans="1:9" ht="14.5">
      <c r="A162" s="102" t="s">
        <v>1689</v>
      </c>
      <c r="B162" s="201"/>
      <c r="C162" s="24"/>
      <c r="D162" s="25"/>
      <c r="E162" s="25"/>
      <c r="F162" s="25"/>
      <c r="G162" s="26"/>
      <c r="H162" s="9"/>
      <c r="I162" s="25"/>
    </row>
    <row r="163" spans="1:9" ht="14.5">
      <c r="A163" s="102" t="s">
        <v>1689</v>
      </c>
      <c r="B163" s="201"/>
      <c r="C163" s="234"/>
      <c r="D163" s="25"/>
      <c r="E163" s="25"/>
      <c r="F163" s="25"/>
      <c r="G163" s="115"/>
      <c r="H163" s="9"/>
      <c r="I163" s="25"/>
    </row>
    <row r="164" spans="1:9" ht="14.5">
      <c r="A164" s="102" t="s">
        <v>1693</v>
      </c>
      <c r="B164" s="201"/>
      <c r="C164" s="24"/>
      <c r="D164" s="25"/>
      <c r="E164" s="25"/>
      <c r="F164" s="25"/>
      <c r="G164" s="26"/>
      <c r="H164" s="9"/>
      <c r="I164" s="25"/>
    </row>
    <row r="165" spans="1:9" ht="14.5">
      <c r="A165" s="102" t="s">
        <v>1693</v>
      </c>
      <c r="B165" s="201"/>
      <c r="C165" s="234"/>
      <c r="D165" s="25"/>
      <c r="E165" s="25"/>
      <c r="F165" s="25"/>
      <c r="G165" s="115"/>
      <c r="H165" s="9"/>
      <c r="I165" s="25"/>
    </row>
    <row r="166" spans="1:9" ht="14.5">
      <c r="A166" s="102" t="s">
        <v>1696</v>
      </c>
      <c r="B166" s="201"/>
      <c r="C166" s="24"/>
      <c r="D166" s="25"/>
      <c r="E166" s="25"/>
      <c r="F166" s="25"/>
      <c r="G166" s="26"/>
      <c r="H166" s="9"/>
      <c r="I166" s="25"/>
    </row>
    <row r="167" spans="1:9" ht="14.5">
      <c r="A167" s="102" t="s">
        <v>1696</v>
      </c>
      <c r="B167" s="201"/>
      <c r="C167" s="234"/>
      <c r="D167" s="25"/>
      <c r="E167" s="25"/>
      <c r="F167" s="25"/>
      <c r="G167" s="115"/>
      <c r="H167" s="9"/>
      <c r="I167" s="25"/>
    </row>
    <row r="168" spans="1:9" ht="14.5">
      <c r="A168" s="102" t="s">
        <v>1699</v>
      </c>
      <c r="B168" s="201"/>
      <c r="C168" s="24"/>
      <c r="D168" s="25"/>
      <c r="E168" s="25"/>
      <c r="F168" s="25"/>
      <c r="G168" s="25"/>
      <c r="H168" s="9"/>
      <c r="I168" s="25"/>
    </row>
    <row r="169" spans="1:9" ht="14.5">
      <c r="A169" s="102" t="s">
        <v>1699</v>
      </c>
      <c r="B169" s="201"/>
      <c r="C169" s="234"/>
      <c r="D169" s="25"/>
      <c r="E169" s="25"/>
      <c r="F169" s="25"/>
      <c r="G169" s="115"/>
      <c r="H169" s="78"/>
      <c r="I169" s="25"/>
    </row>
    <row r="170" spans="1:9" ht="14.5">
      <c r="A170" s="102" t="s">
        <v>1702</v>
      </c>
      <c r="B170" s="201"/>
      <c r="C170" s="24"/>
      <c r="D170" s="25"/>
      <c r="E170" s="25"/>
      <c r="F170" s="25"/>
      <c r="G170" s="25"/>
      <c r="H170" s="9"/>
      <c r="I170" s="25"/>
    </row>
    <row r="171" spans="1:9" ht="14.5">
      <c r="A171" s="102" t="s">
        <v>1702</v>
      </c>
      <c r="B171" s="201"/>
      <c r="C171" s="234"/>
      <c r="D171" s="25"/>
      <c r="E171" s="25"/>
      <c r="F171" s="25"/>
      <c r="G171" s="115"/>
      <c r="H171" s="9"/>
      <c r="I171" s="25"/>
    </row>
    <row r="172" spans="1:9" ht="14.5">
      <c r="A172" s="102" t="s">
        <v>1706</v>
      </c>
      <c r="B172" s="201"/>
      <c r="C172" s="24"/>
      <c r="D172" s="25"/>
      <c r="E172" s="25"/>
      <c r="F172" s="25"/>
      <c r="G172" s="25"/>
      <c r="H172" s="9"/>
      <c r="I172" s="25"/>
    </row>
    <row r="173" spans="1:9" ht="14.5">
      <c r="A173" s="102" t="s">
        <v>1706</v>
      </c>
      <c r="B173" s="201"/>
      <c r="C173" s="234"/>
      <c r="D173" s="25"/>
      <c r="E173" s="25"/>
      <c r="F173" s="25"/>
      <c r="G173" s="115"/>
      <c r="H173" s="9"/>
      <c r="I173" s="25"/>
    </row>
    <row r="174" spans="1:9" ht="14.5">
      <c r="A174" s="102" t="s">
        <v>1710</v>
      </c>
      <c r="B174" s="201"/>
      <c r="C174" s="24"/>
      <c r="D174" s="25"/>
      <c r="E174" s="25"/>
      <c r="F174" s="25"/>
      <c r="G174" s="26"/>
      <c r="H174" s="9"/>
      <c r="I174" s="25"/>
    </row>
    <row r="175" spans="1:9" ht="14.5">
      <c r="A175" s="102" t="s">
        <v>1710</v>
      </c>
      <c r="B175" s="201"/>
      <c r="C175" s="234"/>
      <c r="D175" s="25"/>
      <c r="E175" s="25"/>
      <c r="F175" s="25"/>
      <c r="G175" s="115"/>
      <c r="H175" s="9"/>
      <c r="I175" s="25"/>
    </row>
    <row r="176" spans="1:9" ht="14.5">
      <c r="A176" s="102" t="s">
        <v>1712</v>
      </c>
      <c r="B176" s="201"/>
      <c r="C176" s="24"/>
      <c r="D176" s="25"/>
      <c r="E176" s="25"/>
      <c r="F176" s="25"/>
      <c r="G176" s="212"/>
      <c r="H176" s="9"/>
      <c r="I176" s="25"/>
    </row>
    <row r="177" spans="1:9" ht="14.5">
      <c r="A177" s="102" t="s">
        <v>1712</v>
      </c>
      <c r="B177" s="201"/>
      <c r="C177" s="234"/>
      <c r="D177" s="25"/>
      <c r="E177" s="25"/>
      <c r="F177" s="25"/>
      <c r="G177" s="115"/>
      <c r="H177" s="9"/>
      <c r="I177" s="25"/>
    </row>
    <row r="178" spans="1:9" ht="14.5">
      <c r="A178" s="102" t="s">
        <v>1716</v>
      </c>
      <c r="B178" s="201"/>
      <c r="C178" s="24"/>
      <c r="D178" s="25"/>
      <c r="E178" s="25"/>
      <c r="F178" s="25"/>
      <c r="G178" s="25"/>
      <c r="H178" s="9"/>
      <c r="I178" s="25"/>
    </row>
    <row r="179" spans="1:9" ht="14.5">
      <c r="A179" s="102" t="s">
        <v>1716</v>
      </c>
      <c r="B179" s="201"/>
      <c r="C179" s="234"/>
      <c r="D179" s="25"/>
      <c r="E179" s="25"/>
      <c r="F179" s="25"/>
      <c r="G179" s="115"/>
      <c r="H179" s="9"/>
      <c r="I179" s="25"/>
    </row>
    <row r="180" spans="1:9" ht="14.5">
      <c r="A180" s="102" t="s">
        <v>1720</v>
      </c>
      <c r="B180" s="201"/>
      <c r="C180" s="24"/>
      <c r="D180" s="25"/>
      <c r="E180" s="25"/>
      <c r="F180" s="25"/>
      <c r="G180" s="212"/>
      <c r="H180" s="9"/>
      <c r="I180" s="25"/>
    </row>
    <row r="181" spans="1:9" ht="14.5">
      <c r="A181" s="102" t="s">
        <v>1720</v>
      </c>
      <c r="B181" s="201"/>
      <c r="C181" s="234"/>
      <c r="D181" s="25"/>
      <c r="E181" s="25"/>
      <c r="F181" s="25"/>
      <c r="G181" s="115"/>
      <c r="H181" s="9"/>
      <c r="I181" s="25"/>
    </row>
    <row r="182" spans="1:9" ht="14.5">
      <c r="A182" s="102" t="s">
        <v>1724</v>
      </c>
      <c r="B182" s="201"/>
      <c r="C182" s="24"/>
      <c r="D182" s="25"/>
      <c r="E182" s="25"/>
      <c r="F182" s="25"/>
      <c r="G182" s="26"/>
      <c r="H182" s="9"/>
      <c r="I182" s="25"/>
    </row>
    <row r="183" spans="1:9" ht="14.5">
      <c r="A183" s="102" t="s">
        <v>1724</v>
      </c>
      <c r="B183" s="201"/>
      <c r="C183" s="234"/>
      <c r="D183" s="25"/>
      <c r="E183" s="25"/>
      <c r="F183" s="25"/>
      <c r="G183" s="115"/>
      <c r="H183" s="9"/>
      <c r="I183" s="25"/>
    </row>
    <row r="184" spans="1:9" ht="14.5">
      <c r="A184" s="102" t="s">
        <v>1728</v>
      </c>
      <c r="B184" s="201"/>
      <c r="C184" s="24"/>
      <c r="D184" s="25"/>
      <c r="E184" s="25"/>
      <c r="F184" s="25"/>
      <c r="G184" s="25"/>
      <c r="H184" s="9"/>
      <c r="I184" s="25"/>
    </row>
    <row r="185" spans="1:9" ht="14.5">
      <c r="A185" s="102" t="s">
        <v>1728</v>
      </c>
      <c r="B185" s="201"/>
      <c r="C185" s="234"/>
      <c r="D185" s="25"/>
      <c r="E185" s="25"/>
      <c r="F185" s="25"/>
      <c r="G185" s="115"/>
      <c r="H185" s="9"/>
      <c r="I185" s="25"/>
    </row>
    <row r="186" spans="1:9" ht="14.5">
      <c r="A186" s="102" t="s">
        <v>1731</v>
      </c>
      <c r="B186" s="201"/>
      <c r="C186" s="24"/>
      <c r="D186" s="25"/>
      <c r="E186" s="25"/>
      <c r="F186" s="25"/>
      <c r="G186" s="26"/>
      <c r="H186" s="9"/>
      <c r="I186" s="25"/>
    </row>
    <row r="187" spans="1:9" ht="14.5">
      <c r="A187" s="102" t="s">
        <v>1731</v>
      </c>
      <c r="B187" s="201"/>
      <c r="C187" s="234"/>
      <c r="D187" s="25"/>
      <c r="E187" s="25"/>
      <c r="F187" s="25"/>
      <c r="G187" s="115"/>
      <c r="H187" s="9"/>
      <c r="I187" s="25"/>
    </row>
    <row r="188" spans="1:9" ht="14.5">
      <c r="A188" s="102" t="s">
        <v>1734</v>
      </c>
      <c r="B188" s="201"/>
      <c r="C188" s="24"/>
      <c r="D188" s="25"/>
      <c r="E188" s="25"/>
      <c r="F188" s="25"/>
      <c r="G188" s="115"/>
      <c r="H188" s="9"/>
      <c r="I188" s="25"/>
    </row>
    <row r="189" spans="1:9" ht="14.5">
      <c r="A189" s="102" t="s">
        <v>1734</v>
      </c>
      <c r="B189" s="201"/>
      <c r="C189" s="234"/>
      <c r="D189" s="25"/>
      <c r="E189" s="25"/>
      <c r="F189" s="25"/>
      <c r="G189" s="115"/>
      <c r="H189" s="9"/>
      <c r="I189" s="25"/>
    </row>
    <row r="190" spans="1:9" ht="14.5">
      <c r="A190" s="102" t="s">
        <v>1738</v>
      </c>
      <c r="B190" s="201"/>
      <c r="C190" s="24"/>
      <c r="D190" s="25"/>
      <c r="E190" s="25"/>
      <c r="F190" s="25"/>
      <c r="G190" s="25"/>
      <c r="H190" s="9"/>
      <c r="I190" s="25"/>
    </row>
    <row r="191" spans="1:9" ht="14.5">
      <c r="A191" s="102" t="s">
        <v>1738</v>
      </c>
      <c r="B191" s="201"/>
      <c r="C191" s="234"/>
      <c r="D191" s="25"/>
      <c r="E191" s="25"/>
      <c r="F191" s="25"/>
      <c r="G191" s="115"/>
      <c r="H191" s="9"/>
      <c r="I191" s="25"/>
    </row>
    <row r="192" spans="1:9" ht="14.5">
      <c r="A192" s="102" t="s">
        <v>1742</v>
      </c>
      <c r="B192" s="201"/>
      <c r="C192" s="24"/>
      <c r="D192" s="25"/>
      <c r="E192" s="25"/>
      <c r="F192" s="25"/>
      <c r="G192" s="25"/>
      <c r="H192" s="9"/>
      <c r="I192" s="25"/>
    </row>
    <row r="193" spans="1:9" ht="14.5">
      <c r="A193" s="102" t="s">
        <v>1742</v>
      </c>
      <c r="B193" s="201"/>
      <c r="C193" s="234"/>
      <c r="D193" s="25"/>
      <c r="E193" s="25"/>
      <c r="F193" s="25"/>
      <c r="G193" s="115"/>
      <c r="H193" s="9"/>
      <c r="I193" s="25"/>
    </row>
    <row r="194" spans="1:9" ht="14.5">
      <c r="A194" s="102" t="s">
        <v>1746</v>
      </c>
      <c r="B194" s="201"/>
      <c r="C194" s="24"/>
      <c r="D194" s="25"/>
      <c r="E194" s="25"/>
      <c r="F194" s="25"/>
      <c r="G194" s="115"/>
      <c r="H194" s="9"/>
      <c r="I194" s="25"/>
    </row>
    <row r="195" spans="1:9" ht="14.5">
      <c r="A195" s="102" t="s">
        <v>1746</v>
      </c>
      <c r="B195" s="201"/>
      <c r="C195" s="234"/>
      <c r="D195" s="25"/>
      <c r="E195" s="25"/>
      <c r="F195" s="25"/>
      <c r="G195" s="115"/>
      <c r="H195" s="9"/>
      <c r="I195" s="25"/>
    </row>
    <row r="196" spans="1:9" ht="14.5">
      <c r="A196" s="102" t="s">
        <v>1749</v>
      </c>
      <c r="B196" s="201"/>
      <c r="C196" s="24"/>
      <c r="D196" s="25"/>
      <c r="E196" s="25"/>
      <c r="F196" s="25"/>
      <c r="G196" s="98"/>
      <c r="H196" s="9"/>
      <c r="I196" s="25"/>
    </row>
    <row r="197" spans="1:9" ht="14.5">
      <c r="A197" s="102" t="s">
        <v>1749</v>
      </c>
      <c r="B197" s="201"/>
      <c r="C197" s="234"/>
      <c r="D197" s="25"/>
      <c r="E197" s="25"/>
      <c r="F197" s="25"/>
      <c r="G197" s="115"/>
      <c r="H197" s="9"/>
      <c r="I197" s="25"/>
    </row>
    <row r="198" spans="1:9" ht="14.5">
      <c r="A198" s="102" t="s">
        <v>1753</v>
      </c>
      <c r="B198" s="201"/>
      <c r="C198" s="24"/>
      <c r="D198" s="25"/>
      <c r="E198" s="25"/>
      <c r="F198" s="25"/>
      <c r="G198" s="98"/>
      <c r="H198" s="9"/>
      <c r="I198" s="25"/>
    </row>
    <row r="199" spans="1:9" ht="14.5">
      <c r="A199" s="102" t="s">
        <v>1753</v>
      </c>
      <c r="B199" s="201"/>
      <c r="C199" s="234"/>
      <c r="D199" s="25"/>
      <c r="E199" s="25"/>
      <c r="F199" s="25"/>
      <c r="G199" s="115"/>
      <c r="H199" s="9"/>
      <c r="I199" s="25"/>
    </row>
    <row r="200" spans="1:9" ht="14.5">
      <c r="A200" s="102" t="s">
        <v>1757</v>
      </c>
      <c r="B200" s="201"/>
      <c r="C200" s="24"/>
      <c r="D200" s="25"/>
      <c r="E200" s="25"/>
      <c r="F200" s="25"/>
      <c r="G200" s="98"/>
      <c r="H200" s="9"/>
      <c r="I200" s="25"/>
    </row>
    <row r="201" spans="1:9" ht="14.5">
      <c r="A201" s="102" t="s">
        <v>1757</v>
      </c>
      <c r="B201" s="201"/>
      <c r="C201" s="234"/>
      <c r="D201" s="25"/>
      <c r="E201" s="25"/>
      <c r="F201" s="25"/>
      <c r="G201" s="115"/>
      <c r="H201" s="9"/>
      <c r="I201" s="25"/>
    </row>
    <row r="202" spans="1:9" ht="14.5">
      <c r="A202" s="102" t="s">
        <v>2174</v>
      </c>
      <c r="B202" s="201"/>
      <c r="C202" s="24"/>
      <c r="D202" s="25"/>
      <c r="E202" s="25"/>
      <c r="F202" s="25"/>
      <c r="G202" s="98"/>
      <c r="H202" s="9"/>
      <c r="I202" s="25"/>
    </row>
    <row r="203" spans="1:9" ht="14.5">
      <c r="A203" s="102" t="s">
        <v>2174</v>
      </c>
      <c r="B203" s="201"/>
      <c r="C203" s="234"/>
      <c r="D203" s="25"/>
      <c r="E203" s="25"/>
      <c r="F203" s="25"/>
      <c r="G203" s="115"/>
      <c r="H203" s="9"/>
      <c r="I203" s="25"/>
    </row>
    <row r="204" spans="1:9" ht="14.5">
      <c r="A204" s="213" t="s">
        <v>2178</v>
      </c>
      <c r="B204" s="201"/>
      <c r="C204" s="24"/>
      <c r="D204" s="25"/>
      <c r="E204" s="25"/>
      <c r="F204" s="25"/>
      <c r="G204" s="98"/>
      <c r="H204" s="9"/>
      <c r="I204" s="25"/>
    </row>
    <row r="205" spans="1:9" ht="14.5">
      <c r="A205" s="102" t="s">
        <v>2178</v>
      </c>
      <c r="B205" s="201"/>
      <c r="C205" s="234"/>
      <c r="D205" s="25"/>
      <c r="E205" s="25"/>
      <c r="F205" s="25"/>
      <c r="G205" s="115"/>
      <c r="H205" s="9"/>
      <c r="I205" s="25"/>
    </row>
    <row r="206" spans="1:9" ht="14.5">
      <c r="A206" s="102" t="s">
        <v>2181</v>
      </c>
      <c r="B206" s="201"/>
      <c r="C206" s="24"/>
      <c r="D206" s="25"/>
      <c r="E206" s="25"/>
      <c r="F206" s="25"/>
      <c r="G206" s="98"/>
      <c r="H206" s="9"/>
      <c r="I206" s="25"/>
    </row>
    <row r="207" spans="1:9" ht="14.5">
      <c r="A207" s="102" t="s">
        <v>2181</v>
      </c>
      <c r="B207" s="201"/>
      <c r="C207" s="234"/>
      <c r="D207" s="25"/>
      <c r="E207" s="25"/>
      <c r="F207" s="25"/>
      <c r="G207" s="115"/>
      <c r="H207" s="9"/>
      <c r="I207" s="25"/>
    </row>
    <row r="208" spans="1:9" ht="14.5">
      <c r="A208" s="102" t="s">
        <v>2184</v>
      </c>
      <c r="B208" s="201"/>
      <c r="C208" s="24"/>
      <c r="D208" s="25"/>
      <c r="E208" s="25"/>
      <c r="F208" s="25"/>
      <c r="G208" s="98"/>
      <c r="H208" s="9"/>
      <c r="I208" s="25"/>
    </row>
    <row r="209" spans="1:9" ht="14.5">
      <c r="A209" s="102" t="s">
        <v>2184</v>
      </c>
      <c r="B209" s="201"/>
      <c r="C209" s="234"/>
      <c r="D209" s="25"/>
      <c r="E209" s="25"/>
      <c r="F209" s="25"/>
      <c r="G209" s="115"/>
      <c r="H209" s="9"/>
      <c r="I209" s="25"/>
    </row>
    <row r="210" spans="1:9" ht="14.5">
      <c r="A210" s="102" t="s">
        <v>2187</v>
      </c>
      <c r="B210" s="201"/>
      <c r="C210" s="24"/>
      <c r="D210" s="25"/>
      <c r="E210" s="25"/>
      <c r="F210" s="25"/>
      <c r="G210" s="98"/>
      <c r="H210" s="9"/>
      <c r="I210" s="25"/>
    </row>
    <row r="211" spans="1:9" ht="14.5">
      <c r="A211" s="102" t="s">
        <v>2187</v>
      </c>
      <c r="B211" s="201"/>
      <c r="C211" s="234"/>
      <c r="D211" s="25"/>
      <c r="E211" s="25"/>
      <c r="F211" s="25"/>
      <c r="G211" s="115"/>
      <c r="H211" s="9"/>
      <c r="I211" s="25"/>
    </row>
    <row r="212" spans="1:9" ht="14.5">
      <c r="A212" s="102" t="s">
        <v>2190</v>
      </c>
      <c r="B212" s="201"/>
      <c r="C212" s="24"/>
      <c r="D212" s="25"/>
      <c r="E212" s="25"/>
      <c r="F212" s="25"/>
      <c r="G212" s="98"/>
      <c r="H212" s="7"/>
      <c r="I212" s="25"/>
    </row>
    <row r="213" spans="1:9" ht="14.5">
      <c r="A213" s="102" t="s">
        <v>2190</v>
      </c>
      <c r="B213" s="201"/>
      <c r="C213" s="234"/>
      <c r="D213" s="25"/>
      <c r="E213" s="25"/>
      <c r="F213" s="25"/>
      <c r="G213" s="115"/>
      <c r="H213" s="9"/>
      <c r="I213" s="25"/>
    </row>
    <row r="214" spans="1:9" ht="14.5">
      <c r="A214" s="102" t="s">
        <v>2194</v>
      </c>
      <c r="B214" s="201"/>
      <c r="C214" s="24"/>
      <c r="D214" s="25"/>
      <c r="E214" s="25"/>
      <c r="F214" s="25"/>
      <c r="G214" s="98"/>
      <c r="H214" s="7"/>
      <c r="I214" s="25"/>
    </row>
    <row r="215" spans="1:9" ht="14.5">
      <c r="A215" s="102" t="s">
        <v>2194</v>
      </c>
      <c r="B215" s="201"/>
      <c r="C215" s="234"/>
      <c r="D215" s="25"/>
      <c r="E215" s="25"/>
      <c r="F215" s="25"/>
      <c r="G215" s="115"/>
      <c r="H215" s="9"/>
      <c r="I215" s="25"/>
    </row>
    <row r="216" spans="1:9" ht="14.5">
      <c r="A216" s="102" t="s">
        <v>2197</v>
      </c>
      <c r="B216" s="201"/>
      <c r="C216" s="24"/>
      <c r="D216" s="25"/>
      <c r="E216" s="25"/>
      <c r="F216" s="25"/>
      <c r="G216" s="98"/>
      <c r="H216" s="9"/>
      <c r="I216" s="25"/>
    </row>
    <row r="217" spans="1:9" ht="14.5">
      <c r="A217" s="102" t="s">
        <v>2197</v>
      </c>
      <c r="B217" s="201"/>
      <c r="C217" s="234"/>
      <c r="D217" s="25"/>
      <c r="E217" s="25"/>
      <c r="F217" s="25"/>
      <c r="G217" s="115"/>
      <c r="H217" s="9"/>
      <c r="I217" s="25"/>
    </row>
    <row r="218" spans="1:9" ht="14.5">
      <c r="A218" s="102" t="s">
        <v>2200</v>
      </c>
      <c r="B218" s="201"/>
      <c r="C218" s="24"/>
      <c r="D218" s="25"/>
      <c r="E218" s="25"/>
      <c r="F218" s="25"/>
      <c r="G218" s="98"/>
      <c r="H218" s="9"/>
      <c r="I218" s="25"/>
    </row>
    <row r="219" spans="1:9" ht="14.5">
      <c r="A219" s="102" t="s">
        <v>2200</v>
      </c>
      <c r="B219" s="201"/>
      <c r="C219" s="234"/>
      <c r="D219" s="25"/>
      <c r="E219" s="25"/>
      <c r="F219" s="25"/>
      <c r="G219" s="115"/>
      <c r="H219" s="9"/>
      <c r="I219" s="25"/>
    </row>
    <row r="220" spans="1:9" ht="14.5">
      <c r="A220" s="102" t="s">
        <v>2203</v>
      </c>
      <c r="B220" s="201"/>
      <c r="C220" s="24"/>
      <c r="D220" s="25"/>
      <c r="E220" s="25"/>
      <c r="F220" s="25"/>
      <c r="G220" s="98"/>
      <c r="H220" s="9"/>
      <c r="I220" s="25"/>
    </row>
    <row r="221" spans="1:9" ht="14.5">
      <c r="A221" s="102" t="s">
        <v>2203</v>
      </c>
      <c r="B221" s="201"/>
      <c r="C221" s="234"/>
      <c r="D221" s="25"/>
      <c r="E221" s="25"/>
      <c r="F221" s="25"/>
      <c r="G221" s="115"/>
      <c r="H221" s="9"/>
      <c r="I221" s="25"/>
    </row>
    <row r="222" spans="1:9" ht="14.5">
      <c r="A222" s="102" t="s">
        <v>2207</v>
      </c>
      <c r="B222" s="201"/>
      <c r="C222" s="24"/>
      <c r="D222" s="25"/>
      <c r="E222" s="25"/>
      <c r="F222" s="25"/>
      <c r="G222" s="98"/>
      <c r="H222" s="9"/>
      <c r="I222" s="25"/>
    </row>
    <row r="223" spans="1:9" ht="14.5">
      <c r="A223" s="102" t="s">
        <v>2207</v>
      </c>
      <c r="B223" s="201"/>
      <c r="C223" s="234"/>
      <c r="D223" s="25"/>
      <c r="E223" s="25"/>
      <c r="F223" s="25"/>
      <c r="G223" s="115"/>
      <c r="H223" s="9"/>
      <c r="I223" s="25"/>
    </row>
    <row r="224" spans="1:9" ht="14.5">
      <c r="A224" s="102" t="s">
        <v>2210</v>
      </c>
      <c r="B224" s="201"/>
      <c r="C224" s="24"/>
      <c r="D224" s="25"/>
      <c r="E224" s="25"/>
      <c r="F224" s="25"/>
      <c r="G224" s="25"/>
      <c r="H224" s="9"/>
      <c r="I224" s="25"/>
    </row>
    <row r="225" spans="1:9" ht="14.5">
      <c r="A225" s="102" t="s">
        <v>2210</v>
      </c>
      <c r="B225" s="201"/>
      <c r="C225" s="234"/>
      <c r="D225" s="25"/>
      <c r="E225" s="25"/>
      <c r="F225" s="25"/>
      <c r="G225" s="115"/>
      <c r="H225" s="9"/>
      <c r="I225" s="25"/>
    </row>
    <row r="226" spans="1:9" ht="14.5">
      <c r="A226" s="102" t="s">
        <v>2213</v>
      </c>
      <c r="B226" s="201"/>
      <c r="C226" s="24"/>
      <c r="D226" s="25"/>
      <c r="E226" s="25"/>
      <c r="F226" s="25"/>
      <c r="G226" s="201"/>
      <c r="H226" s="9"/>
      <c r="I226" s="25"/>
    </row>
    <row r="227" spans="1:9" ht="14.5">
      <c r="A227" s="102" t="s">
        <v>2213</v>
      </c>
      <c r="B227" s="201"/>
      <c r="C227" s="234"/>
      <c r="D227" s="25"/>
      <c r="E227" s="25"/>
      <c r="F227" s="25"/>
      <c r="G227" s="115"/>
      <c r="H227" s="9"/>
      <c r="I227" s="25"/>
    </row>
    <row r="228" spans="1:9" ht="14.5">
      <c r="A228" s="102" t="s">
        <v>2216</v>
      </c>
      <c r="B228" s="201"/>
      <c r="C228" s="24"/>
      <c r="D228" s="25"/>
      <c r="E228" s="25"/>
      <c r="F228" s="25"/>
      <c r="G228" s="201"/>
      <c r="H228" s="9"/>
      <c r="I228" s="25"/>
    </row>
    <row r="229" spans="1:9" ht="14.5">
      <c r="A229" s="102" t="s">
        <v>2216</v>
      </c>
      <c r="B229" s="201"/>
      <c r="C229" s="234"/>
      <c r="D229" s="25"/>
      <c r="E229" s="25"/>
      <c r="F229" s="25"/>
      <c r="G229" s="115"/>
      <c r="H229" s="9"/>
      <c r="I229" s="25"/>
    </row>
    <row r="230" spans="1:9" ht="14.5">
      <c r="A230" s="102" t="s">
        <v>2220</v>
      </c>
      <c r="B230" s="201"/>
      <c r="C230" s="24"/>
      <c r="D230" s="25"/>
      <c r="E230" s="25"/>
      <c r="F230" s="25"/>
      <c r="G230" s="201"/>
      <c r="H230" s="9"/>
      <c r="I230" s="25"/>
    </row>
    <row r="231" spans="1:9" ht="14.5">
      <c r="A231" s="102" t="s">
        <v>2220</v>
      </c>
      <c r="B231" s="201"/>
      <c r="C231" s="234"/>
      <c r="D231" s="25"/>
      <c r="E231" s="25"/>
      <c r="F231" s="25"/>
      <c r="G231" s="115"/>
      <c r="H231" s="9"/>
      <c r="I231" s="25"/>
    </row>
    <row r="232" spans="1:9" ht="14.5">
      <c r="A232" s="102" t="s">
        <v>2223</v>
      </c>
      <c r="B232" s="201"/>
      <c r="C232" s="24"/>
      <c r="D232" s="25"/>
      <c r="E232" s="25"/>
      <c r="F232" s="25"/>
      <c r="G232" s="201"/>
      <c r="H232" s="9"/>
      <c r="I232" s="25"/>
    </row>
    <row r="233" spans="1:9" ht="14.5">
      <c r="A233" s="102" t="s">
        <v>2223</v>
      </c>
      <c r="B233" s="201"/>
      <c r="C233" s="234"/>
      <c r="D233" s="25"/>
      <c r="E233" s="25"/>
      <c r="F233" s="25"/>
      <c r="G233" s="115"/>
      <c r="H233" s="9"/>
      <c r="I233" s="25"/>
    </row>
    <row r="234" spans="1:9" ht="14.5">
      <c r="A234" s="102" t="s">
        <v>2226</v>
      </c>
      <c r="B234" s="201"/>
      <c r="C234" s="24"/>
      <c r="D234" s="25"/>
      <c r="E234" s="25"/>
      <c r="F234" s="25"/>
      <c r="G234" s="201"/>
      <c r="H234" s="9"/>
      <c r="I234" s="25"/>
    </row>
    <row r="235" spans="1:9" ht="14.5">
      <c r="A235" s="102" t="s">
        <v>2226</v>
      </c>
      <c r="B235" s="201"/>
      <c r="C235" s="234"/>
      <c r="D235" s="25"/>
      <c r="E235" s="25"/>
      <c r="F235" s="25"/>
      <c r="G235" s="115"/>
      <c r="H235" s="9"/>
      <c r="I235" s="25"/>
    </row>
    <row r="236" spans="1:9" ht="14.5">
      <c r="A236" s="102" t="s">
        <v>2229</v>
      </c>
      <c r="B236" s="201"/>
      <c r="C236" s="24"/>
      <c r="D236" s="25"/>
      <c r="E236" s="25"/>
      <c r="F236" s="25"/>
      <c r="G236" s="214"/>
      <c r="H236" s="9"/>
      <c r="I236" s="25"/>
    </row>
    <row r="237" spans="1:9" ht="14.5">
      <c r="A237" s="102" t="s">
        <v>2229</v>
      </c>
      <c r="B237" s="201"/>
      <c r="C237" s="234"/>
      <c r="D237" s="25"/>
      <c r="E237" s="25"/>
      <c r="F237" s="25"/>
      <c r="G237" s="115"/>
      <c r="H237" s="9"/>
      <c r="I237" s="25"/>
    </row>
    <row r="238" spans="1:9" ht="14.5">
      <c r="A238" s="102" t="s">
        <v>2231</v>
      </c>
      <c r="B238" s="102"/>
      <c r="C238" s="234"/>
      <c r="D238" s="25"/>
      <c r="E238" s="25"/>
      <c r="F238" s="25"/>
      <c r="G238" s="98"/>
      <c r="H238" s="9"/>
      <c r="I238" s="25"/>
    </row>
    <row r="239" spans="1:9" ht="14.5">
      <c r="A239" s="102" t="s">
        <v>2231</v>
      </c>
      <c r="B239" s="201"/>
      <c r="C239" s="234"/>
      <c r="D239" s="25"/>
      <c r="E239" s="25"/>
      <c r="F239" s="25"/>
      <c r="G239" s="115"/>
      <c r="H239" s="9"/>
      <c r="I239" s="25"/>
    </row>
    <row r="240" spans="1:9" ht="14.5">
      <c r="A240" s="102" t="s">
        <v>2235</v>
      </c>
      <c r="B240" s="201"/>
      <c r="C240" s="24"/>
      <c r="D240" s="25"/>
      <c r="E240" s="25"/>
      <c r="F240" s="25"/>
      <c r="G240" s="98"/>
      <c r="H240" s="9"/>
      <c r="I240" s="25"/>
    </row>
    <row r="241" spans="1:9" ht="14.5">
      <c r="A241" s="102" t="s">
        <v>2235</v>
      </c>
      <c r="B241" s="201"/>
      <c r="C241" s="234"/>
      <c r="D241" s="25"/>
      <c r="E241" s="25"/>
      <c r="F241" s="25"/>
      <c r="G241" s="115"/>
      <c r="H241" s="9"/>
      <c r="I241" s="25"/>
    </row>
    <row r="242" spans="1:9" ht="14.5">
      <c r="A242" s="102" t="s">
        <v>2239</v>
      </c>
      <c r="B242" s="201"/>
      <c r="C242" s="24"/>
      <c r="D242" s="25"/>
      <c r="E242" s="25"/>
      <c r="F242" s="25"/>
      <c r="G242" s="98"/>
      <c r="H242" s="9"/>
      <c r="I242" s="25"/>
    </row>
    <row r="243" spans="1:9" ht="14.5">
      <c r="A243" s="102" t="s">
        <v>2239</v>
      </c>
      <c r="B243" s="201"/>
      <c r="C243" s="234"/>
      <c r="D243" s="25"/>
      <c r="E243" s="25"/>
      <c r="F243" s="25"/>
      <c r="G243" s="115"/>
      <c r="H243" s="9"/>
      <c r="I243" s="25"/>
    </row>
    <row r="244" spans="1:9" ht="14.5">
      <c r="A244" s="102" t="s">
        <v>2243</v>
      </c>
      <c r="B244" s="201"/>
      <c r="C244" s="24"/>
      <c r="D244" s="25"/>
      <c r="E244" s="25"/>
      <c r="F244" s="25"/>
      <c r="G244" s="98"/>
      <c r="H244" s="9"/>
      <c r="I244" s="25"/>
    </row>
    <row r="245" spans="1:9" ht="14.5">
      <c r="A245" s="102" t="s">
        <v>2243</v>
      </c>
      <c r="B245" s="201"/>
      <c r="C245" s="234"/>
      <c r="D245" s="25"/>
      <c r="E245" s="25"/>
      <c r="F245" s="25"/>
      <c r="G245" s="115"/>
      <c r="H245" s="9"/>
      <c r="I245" s="25"/>
    </row>
    <row r="246" spans="1:9" ht="14.5">
      <c r="A246" s="102" t="s">
        <v>2247</v>
      </c>
      <c r="B246" s="201"/>
      <c r="C246" s="24"/>
      <c r="D246" s="25"/>
      <c r="E246" s="25"/>
      <c r="F246" s="25"/>
      <c r="G246" s="214"/>
      <c r="H246" s="9"/>
      <c r="I246" s="25"/>
    </row>
    <row r="247" spans="1:9" ht="14.5">
      <c r="A247" s="102" t="s">
        <v>2247</v>
      </c>
      <c r="B247" s="201"/>
      <c r="C247" s="234"/>
      <c r="D247" s="25"/>
      <c r="E247" s="25"/>
      <c r="F247" s="25"/>
      <c r="G247" s="115"/>
      <c r="H247" s="9"/>
      <c r="I247" s="25"/>
    </row>
    <row r="248" spans="1:9" ht="14.5">
      <c r="A248" s="102" t="s">
        <v>2251</v>
      </c>
      <c r="B248" s="201"/>
      <c r="C248" s="24"/>
      <c r="D248" s="25"/>
      <c r="E248" s="25"/>
      <c r="F248" s="25"/>
      <c r="G248" s="98"/>
      <c r="H248" s="9"/>
      <c r="I248" s="25"/>
    </row>
    <row r="249" spans="1:9" ht="14.5">
      <c r="A249" s="102" t="s">
        <v>2251</v>
      </c>
      <c r="B249" s="201"/>
      <c r="C249" s="234"/>
      <c r="D249" s="25"/>
      <c r="E249" s="25"/>
      <c r="F249" s="25"/>
      <c r="G249" s="115"/>
      <c r="H249" s="9"/>
      <c r="I249" s="25"/>
    </row>
    <row r="250" spans="1:9" ht="14.5">
      <c r="A250" s="102" t="s">
        <v>2255</v>
      </c>
      <c r="B250" s="201"/>
      <c r="C250" s="24"/>
      <c r="D250" s="25"/>
      <c r="E250" s="25"/>
      <c r="F250" s="25"/>
      <c r="G250" s="201"/>
      <c r="H250" s="9"/>
      <c r="I250" s="25"/>
    </row>
    <row r="251" spans="1:9" ht="14.5">
      <c r="A251" s="102" t="s">
        <v>2255</v>
      </c>
      <c r="B251" s="201"/>
      <c r="C251" s="234"/>
      <c r="D251" s="25"/>
      <c r="E251" s="25"/>
      <c r="F251" s="25"/>
      <c r="G251" s="115"/>
      <c r="H251" s="9"/>
      <c r="I251" s="25"/>
    </row>
    <row r="252" spans="1:9" ht="14.5">
      <c r="A252" s="102" t="s">
        <v>2259</v>
      </c>
      <c r="B252" s="201"/>
      <c r="C252" s="24"/>
      <c r="D252" s="25"/>
      <c r="E252" s="25"/>
      <c r="F252" s="25"/>
      <c r="G252" s="215"/>
      <c r="H252" s="9"/>
      <c r="I252" s="25"/>
    </row>
    <row r="253" spans="1:9" ht="14.5">
      <c r="A253" s="102" t="s">
        <v>2259</v>
      </c>
      <c r="B253" s="201"/>
      <c r="C253" s="234"/>
      <c r="D253" s="25"/>
      <c r="E253" s="25"/>
      <c r="F253" s="25"/>
      <c r="G253" s="115"/>
      <c r="H253" s="9"/>
      <c r="I253" s="25"/>
    </row>
    <row r="254" spans="1:9" ht="14.5">
      <c r="A254" s="102" t="s">
        <v>2263</v>
      </c>
      <c r="B254" s="201"/>
      <c r="C254" s="24"/>
      <c r="D254" s="25"/>
      <c r="E254" s="25"/>
      <c r="F254" s="25"/>
      <c r="G254" s="26"/>
      <c r="H254" s="9"/>
      <c r="I254" s="25"/>
    </row>
    <row r="255" spans="1:9" ht="14.5">
      <c r="A255" s="102" t="s">
        <v>2263</v>
      </c>
      <c r="B255" s="201"/>
      <c r="C255" s="234"/>
      <c r="D255" s="25"/>
      <c r="E255" s="25"/>
      <c r="F255" s="25"/>
      <c r="G255" s="115"/>
      <c r="H255" s="9"/>
      <c r="I255" s="25"/>
    </row>
    <row r="256" spans="1:9" ht="14.5">
      <c r="A256" s="102" t="s">
        <v>2266</v>
      </c>
      <c r="B256" s="201"/>
      <c r="C256" s="24"/>
      <c r="D256" s="98"/>
      <c r="E256" s="98"/>
      <c r="F256" s="25"/>
      <c r="G256" s="25"/>
      <c r="H256" s="9"/>
      <c r="I256" s="25"/>
    </row>
    <row r="257" spans="1:9" ht="14.5">
      <c r="A257" s="102" t="s">
        <v>2266</v>
      </c>
      <c r="B257" s="201"/>
      <c r="C257" s="234"/>
      <c r="D257" s="25"/>
      <c r="E257" s="25"/>
      <c r="F257" s="25"/>
      <c r="G257" s="115"/>
      <c r="H257" s="9"/>
      <c r="I257" s="25"/>
    </row>
    <row r="258" spans="1:9" ht="14.5">
      <c r="A258" s="102" t="s">
        <v>2269</v>
      </c>
      <c r="B258" s="201"/>
      <c r="C258" s="24"/>
      <c r="D258" s="98"/>
      <c r="E258" s="98"/>
      <c r="F258" s="25"/>
      <c r="G258" s="26"/>
      <c r="H258" s="9"/>
      <c r="I258" s="25"/>
    </row>
    <row r="259" spans="1:9" ht="14.5">
      <c r="A259" s="102" t="s">
        <v>2269</v>
      </c>
      <c r="B259" s="201"/>
      <c r="C259" s="234"/>
      <c r="D259" s="25"/>
      <c r="E259" s="25"/>
      <c r="F259" s="25"/>
      <c r="G259" s="115"/>
      <c r="H259" s="9"/>
      <c r="I259" s="25"/>
    </row>
    <row r="260" spans="1:9" ht="14.5">
      <c r="A260" s="102" t="s">
        <v>2272</v>
      </c>
      <c r="B260" s="102"/>
      <c r="C260" s="24"/>
      <c r="D260" s="98"/>
      <c r="E260" s="98"/>
      <c r="F260" s="25"/>
      <c r="G260" s="214"/>
      <c r="H260" s="113"/>
      <c r="I260" s="25"/>
    </row>
    <row r="261" spans="1:9" ht="14.5">
      <c r="A261" s="102" t="s">
        <v>2272</v>
      </c>
      <c r="B261" s="201"/>
      <c r="C261" s="234"/>
      <c r="D261" s="25"/>
      <c r="E261" s="25"/>
      <c r="F261" s="25"/>
      <c r="G261" s="115"/>
      <c r="H261" s="9"/>
      <c r="I261" s="25"/>
    </row>
    <row r="262" spans="1:9" ht="14.5">
      <c r="A262" s="102" t="s">
        <v>2276</v>
      </c>
      <c r="B262" s="201"/>
      <c r="C262" s="24"/>
      <c r="D262" s="98"/>
      <c r="E262" s="98"/>
      <c r="F262" s="25"/>
      <c r="G262" s="98"/>
      <c r="H262" s="98"/>
      <c r="I262" s="25"/>
    </row>
    <row r="263" spans="1:9" ht="14.5">
      <c r="A263" s="102" t="s">
        <v>2276</v>
      </c>
      <c r="B263" s="201"/>
      <c r="C263" s="234"/>
      <c r="D263" s="25"/>
      <c r="E263" s="25"/>
      <c r="F263" s="25"/>
      <c r="G263" s="115"/>
      <c r="H263" s="9"/>
      <c r="I263" s="25"/>
    </row>
    <row r="264" spans="1:9" ht="14.5">
      <c r="A264" s="102" t="s">
        <v>2279</v>
      </c>
      <c r="B264" s="201"/>
      <c r="C264" s="24"/>
      <c r="D264" s="98"/>
      <c r="E264" s="98"/>
      <c r="F264" s="25"/>
      <c r="G264" s="214"/>
      <c r="H264" s="113"/>
      <c r="I264" s="25"/>
    </row>
    <row r="265" spans="1:9" ht="14.5">
      <c r="A265" s="102" t="s">
        <v>2279</v>
      </c>
      <c r="B265" s="201"/>
      <c r="C265" s="234"/>
      <c r="D265" s="25"/>
      <c r="E265" s="25"/>
      <c r="F265" s="25"/>
      <c r="G265" s="115"/>
      <c r="H265" s="9"/>
      <c r="I265" s="25"/>
    </row>
    <row r="266" spans="1:9" ht="14.5">
      <c r="A266" s="102" t="s">
        <v>2282</v>
      </c>
      <c r="B266" s="201"/>
      <c r="C266" s="24"/>
      <c r="D266" s="215"/>
      <c r="E266" s="215"/>
      <c r="F266" s="25"/>
      <c r="G266" s="115"/>
      <c r="H266" s="113"/>
      <c r="I266" s="25"/>
    </row>
    <row r="267" spans="1:9" ht="14.5">
      <c r="A267" s="102" t="s">
        <v>2282</v>
      </c>
      <c r="B267" s="201"/>
      <c r="C267" s="234"/>
      <c r="D267" s="25"/>
      <c r="E267" s="25"/>
      <c r="F267" s="25"/>
      <c r="G267" s="115"/>
      <c r="H267" s="9"/>
      <c r="I267" s="25"/>
    </row>
    <row r="268" spans="1:9" ht="14.5">
      <c r="A268" s="102" t="s">
        <v>2286</v>
      </c>
      <c r="B268" s="201"/>
      <c r="C268" s="24"/>
      <c r="D268" s="215"/>
      <c r="E268" s="215"/>
      <c r="F268" s="25"/>
      <c r="G268" s="115"/>
      <c r="H268" s="113"/>
      <c r="I268" s="25"/>
    </row>
    <row r="269" spans="1:9" ht="14.5">
      <c r="A269" s="102" t="s">
        <v>2286</v>
      </c>
      <c r="B269" s="201"/>
      <c r="C269" s="234"/>
      <c r="D269" s="25"/>
      <c r="E269" s="25"/>
      <c r="F269" s="25"/>
      <c r="G269" s="115"/>
      <c r="H269" s="9"/>
      <c r="I269" s="25"/>
    </row>
    <row r="270" spans="1:9" ht="14.5">
      <c r="A270" s="102" t="s">
        <v>2289</v>
      </c>
      <c r="B270" s="201"/>
      <c r="C270" s="24"/>
      <c r="D270" s="215"/>
      <c r="E270" s="215"/>
      <c r="F270" s="25"/>
      <c r="G270" s="115"/>
      <c r="H270" s="9"/>
      <c r="I270" s="25"/>
    </row>
    <row r="271" spans="1:9" ht="14.5">
      <c r="A271" s="102" t="s">
        <v>2289</v>
      </c>
      <c r="B271" s="201"/>
      <c r="C271" s="234"/>
      <c r="D271" s="25"/>
      <c r="E271" s="25"/>
      <c r="F271" s="25"/>
      <c r="G271" s="115"/>
      <c r="H271" s="9"/>
      <c r="I271" s="25"/>
    </row>
    <row r="272" spans="1:9" ht="14.5">
      <c r="A272" s="102" t="s">
        <v>2292</v>
      </c>
      <c r="B272" s="201"/>
      <c r="C272" s="24"/>
      <c r="D272" s="215"/>
      <c r="E272" s="215"/>
      <c r="F272" s="25"/>
      <c r="G272" s="115"/>
      <c r="H272" s="9"/>
      <c r="I272" s="25"/>
    </row>
    <row r="273" spans="1:9" ht="14.5">
      <c r="A273" s="102" t="s">
        <v>2292</v>
      </c>
      <c r="B273" s="201"/>
      <c r="C273" s="234"/>
      <c r="D273" s="25"/>
      <c r="E273" s="25"/>
      <c r="F273" s="25"/>
      <c r="G273" s="115"/>
      <c r="H273" s="9"/>
      <c r="I273" s="25"/>
    </row>
    <row r="274" spans="1:9" ht="14.5">
      <c r="A274" s="102" t="s">
        <v>2295</v>
      </c>
      <c r="B274" s="201"/>
      <c r="C274" s="24"/>
      <c r="D274" s="215"/>
      <c r="E274" s="215"/>
      <c r="F274" s="25"/>
      <c r="G274" s="25"/>
      <c r="H274" s="113"/>
      <c r="I274" s="25"/>
    </row>
    <row r="275" spans="1:9" ht="14.5">
      <c r="A275" s="102" t="s">
        <v>2295</v>
      </c>
      <c r="B275" s="201"/>
      <c r="C275" s="234"/>
      <c r="D275" s="25"/>
      <c r="E275" s="25"/>
      <c r="F275" s="25"/>
      <c r="G275" s="115"/>
      <c r="H275" s="9"/>
      <c r="I275" s="25"/>
    </row>
    <row r="276" spans="1:9" ht="14.5">
      <c r="A276" s="102" t="s">
        <v>2298</v>
      </c>
      <c r="B276" s="201"/>
      <c r="C276" s="24"/>
      <c r="D276" s="215"/>
      <c r="E276" s="215"/>
      <c r="F276" s="25"/>
      <c r="G276" s="25"/>
      <c r="H276" s="113"/>
      <c r="I276" s="25"/>
    </row>
    <row r="277" spans="1:9" ht="14.5">
      <c r="A277" s="102" t="s">
        <v>2298</v>
      </c>
      <c r="B277" s="201"/>
      <c r="C277" s="234"/>
      <c r="D277" s="25"/>
      <c r="E277" s="25"/>
      <c r="F277" s="25"/>
      <c r="G277" s="115"/>
      <c r="H277" s="9"/>
      <c r="I277" s="25"/>
    </row>
    <row r="278" spans="1:9" ht="14.5">
      <c r="A278" s="102" t="s">
        <v>2301</v>
      </c>
      <c r="B278" s="201"/>
      <c r="C278" s="24"/>
      <c r="D278" s="215"/>
      <c r="E278" s="215"/>
      <c r="F278" s="25"/>
      <c r="G278" s="115"/>
      <c r="H278" s="113"/>
      <c r="I278" s="25"/>
    </row>
    <row r="279" spans="1:9" ht="14.5">
      <c r="A279" s="102" t="s">
        <v>2301</v>
      </c>
      <c r="B279" s="201"/>
      <c r="C279" s="234"/>
      <c r="D279" s="25"/>
      <c r="E279" s="25"/>
      <c r="F279" s="25"/>
      <c r="G279" s="115"/>
      <c r="H279" s="9"/>
      <c r="I279" s="25"/>
    </row>
    <row r="280" spans="1:9" ht="14.5">
      <c r="A280" s="102" t="s">
        <v>2304</v>
      </c>
      <c r="B280" s="201"/>
      <c r="C280" s="24"/>
      <c r="D280" s="215"/>
      <c r="E280" s="215"/>
      <c r="F280" s="25"/>
      <c r="G280" s="115"/>
      <c r="H280" s="113"/>
      <c r="I280" s="25"/>
    </row>
    <row r="281" spans="1:9" ht="14.5">
      <c r="A281" s="102" t="s">
        <v>2304</v>
      </c>
      <c r="B281" s="201"/>
      <c r="C281" s="234"/>
      <c r="D281" s="25"/>
      <c r="E281" s="25"/>
      <c r="F281" s="25"/>
      <c r="G281" s="115"/>
      <c r="H281" s="9"/>
      <c r="I281" s="25"/>
    </row>
    <row r="282" spans="1:9" ht="14.5">
      <c r="A282" s="102" t="s">
        <v>3442</v>
      </c>
      <c r="B282" s="201"/>
      <c r="C282" s="24"/>
      <c r="D282" s="215"/>
      <c r="E282" s="215"/>
      <c r="F282" s="25"/>
      <c r="G282" s="25"/>
      <c r="H282" s="10"/>
      <c r="I282" s="25"/>
    </row>
    <row r="283" spans="1:9" ht="14.5">
      <c r="A283" s="102" t="s">
        <v>3442</v>
      </c>
      <c r="B283" s="201"/>
      <c r="C283" s="234"/>
      <c r="D283" s="25"/>
      <c r="E283" s="25"/>
      <c r="F283" s="25"/>
      <c r="G283" s="115"/>
      <c r="H283" s="9"/>
      <c r="I283" s="25"/>
    </row>
    <row r="284" spans="1:9" ht="14.5">
      <c r="A284" s="102" t="s">
        <v>3447</v>
      </c>
      <c r="B284" s="201"/>
      <c r="C284" s="24"/>
      <c r="D284" s="215"/>
      <c r="E284" s="215"/>
      <c r="F284" s="25"/>
      <c r="G284" s="25"/>
      <c r="H284" s="113"/>
      <c r="I284" s="25"/>
    </row>
    <row r="285" spans="1:9" ht="14.5">
      <c r="A285" s="102" t="s">
        <v>3447</v>
      </c>
      <c r="B285" s="201"/>
      <c r="C285" s="234"/>
      <c r="D285" s="25"/>
      <c r="E285" s="25"/>
      <c r="F285" s="25"/>
      <c r="G285" s="115"/>
      <c r="H285" s="9"/>
      <c r="I285" s="25"/>
    </row>
    <row r="286" spans="1:9" ht="14.5">
      <c r="A286" s="102" t="s">
        <v>4235</v>
      </c>
      <c r="B286" s="201"/>
      <c r="C286" s="24"/>
      <c r="D286" s="215"/>
      <c r="E286" s="215"/>
      <c r="F286" s="25"/>
      <c r="G286" s="25"/>
      <c r="H286" s="113"/>
      <c r="I286" s="25"/>
    </row>
    <row r="287" spans="1:9" ht="14.5">
      <c r="A287" s="102" t="s">
        <v>4235</v>
      </c>
      <c r="B287" s="201"/>
      <c r="C287" s="234"/>
      <c r="D287" s="25"/>
      <c r="E287" s="25"/>
      <c r="F287" s="25"/>
      <c r="G287" s="115"/>
      <c r="H287" s="9"/>
      <c r="I287" s="25"/>
    </row>
    <row r="288" spans="1:9" ht="14.5">
      <c r="A288" s="102" t="s">
        <v>4241</v>
      </c>
      <c r="B288" s="201"/>
      <c r="C288" s="24"/>
      <c r="D288" s="215"/>
      <c r="E288" s="215"/>
      <c r="F288" s="25"/>
      <c r="G288" s="25"/>
      <c r="H288" s="113"/>
      <c r="I288" s="25"/>
    </row>
    <row r="289" spans="1:9" ht="14.5">
      <c r="A289" s="102" t="s">
        <v>4241</v>
      </c>
      <c r="B289" s="201"/>
      <c r="C289" s="234"/>
      <c r="D289" s="25"/>
      <c r="E289" s="25"/>
      <c r="F289" s="25"/>
      <c r="G289" s="115"/>
      <c r="H289" s="9"/>
      <c r="I289" s="25"/>
    </row>
    <row r="290" spans="1:9" ht="14.5">
      <c r="A290" s="102" t="s">
        <v>4247</v>
      </c>
      <c r="B290" s="201"/>
      <c r="C290" s="24"/>
      <c r="D290" s="215"/>
      <c r="E290" s="215"/>
      <c r="F290" s="25"/>
      <c r="G290" s="25"/>
      <c r="H290" s="113"/>
      <c r="I290" s="25"/>
    </row>
    <row r="291" spans="1:9" ht="14.5">
      <c r="A291" s="102" t="s">
        <v>4247</v>
      </c>
      <c r="B291" s="201"/>
      <c r="C291" s="234"/>
      <c r="D291" s="25"/>
      <c r="E291" s="25"/>
      <c r="F291" s="25"/>
      <c r="G291" s="115"/>
      <c r="H291" s="9"/>
      <c r="I291" s="25"/>
    </row>
    <row r="292" spans="1:9" ht="14.5">
      <c r="A292" s="102" t="s">
        <v>4251</v>
      </c>
      <c r="B292" s="201"/>
      <c r="C292" s="24"/>
      <c r="D292" s="215"/>
      <c r="E292" s="215"/>
      <c r="F292" s="25"/>
      <c r="G292" s="25"/>
      <c r="H292" s="9"/>
      <c r="I292" s="25"/>
    </row>
    <row r="293" spans="1:9" ht="14.5">
      <c r="A293" s="102" t="s">
        <v>4251</v>
      </c>
      <c r="B293" s="201"/>
      <c r="C293" s="234"/>
      <c r="D293" s="25"/>
      <c r="E293" s="25"/>
      <c r="F293" s="25"/>
      <c r="G293" s="115"/>
      <c r="H293" s="9"/>
      <c r="I293" s="25"/>
    </row>
    <row r="294" spans="1:9" ht="14.5">
      <c r="A294" s="102" t="s">
        <v>4257</v>
      </c>
      <c r="B294" s="201"/>
      <c r="C294" s="24"/>
      <c r="D294" s="215"/>
      <c r="E294" s="215"/>
      <c r="F294" s="25"/>
      <c r="G294" s="25"/>
      <c r="H294" s="9"/>
      <c r="I294" s="25"/>
    </row>
    <row r="295" spans="1:9" ht="14.5">
      <c r="A295" s="102" t="s">
        <v>4257</v>
      </c>
      <c r="B295" s="201"/>
      <c r="C295" s="234"/>
      <c r="D295" s="25"/>
      <c r="E295" s="25"/>
      <c r="F295" s="25"/>
      <c r="G295" s="115"/>
      <c r="H295" s="9"/>
      <c r="I295" s="25"/>
    </row>
    <row r="296" spans="1:9" ht="14.5">
      <c r="A296" s="102" t="s">
        <v>4261</v>
      </c>
      <c r="B296" s="201"/>
      <c r="C296" s="24"/>
      <c r="D296" s="215"/>
      <c r="E296" s="215"/>
      <c r="F296" s="25"/>
      <c r="G296" s="25"/>
      <c r="H296" s="9"/>
      <c r="I296" s="25"/>
    </row>
    <row r="297" spans="1:9" ht="14.5">
      <c r="A297" s="102" t="s">
        <v>4261</v>
      </c>
      <c r="B297" s="201"/>
      <c r="C297" s="234"/>
      <c r="D297" s="25"/>
      <c r="E297" s="25"/>
      <c r="F297" s="25"/>
      <c r="G297" s="115"/>
      <c r="H297" s="9"/>
      <c r="I297" s="25"/>
    </row>
    <row r="298" spans="1:9" ht="14.5">
      <c r="A298" s="102" t="s">
        <v>4267</v>
      </c>
      <c r="B298" s="201"/>
      <c r="C298" s="24"/>
      <c r="D298" s="215"/>
      <c r="E298" s="215"/>
      <c r="F298" s="25"/>
      <c r="G298" s="25"/>
      <c r="H298" s="9"/>
      <c r="I298" s="25"/>
    </row>
    <row r="299" spans="1:9" ht="14.5">
      <c r="A299" s="102" t="s">
        <v>4267</v>
      </c>
      <c r="B299" s="201"/>
      <c r="C299" s="234"/>
      <c r="D299" s="25"/>
      <c r="E299" s="25"/>
      <c r="F299" s="25"/>
      <c r="G299" s="115"/>
      <c r="H299" s="9"/>
      <c r="I299" s="25"/>
    </row>
    <row r="300" spans="1:9" ht="14.5">
      <c r="A300" s="102" t="s">
        <v>4272</v>
      </c>
      <c r="B300" s="201"/>
      <c r="C300" s="24"/>
      <c r="D300" s="215"/>
      <c r="E300" s="215"/>
      <c r="F300" s="25"/>
      <c r="G300" s="25"/>
      <c r="H300" s="113"/>
      <c r="I300" s="25"/>
    </row>
    <row r="301" spans="1:9" ht="14.5">
      <c r="A301" s="102" t="s">
        <v>4272</v>
      </c>
      <c r="B301" s="201"/>
      <c r="C301" s="234"/>
      <c r="D301" s="25"/>
      <c r="E301" s="25"/>
      <c r="F301" s="25"/>
      <c r="G301" s="115"/>
      <c r="H301" s="9"/>
      <c r="I301" s="25"/>
    </row>
    <row r="302" spans="1:9" ht="14.5">
      <c r="A302" s="102" t="s">
        <v>4276</v>
      </c>
      <c r="B302" s="201"/>
      <c r="C302" s="24"/>
      <c r="D302" s="215"/>
      <c r="E302" s="215"/>
      <c r="F302" s="25"/>
      <c r="G302" s="25"/>
      <c r="H302" s="113"/>
      <c r="I302" s="25"/>
    </row>
    <row r="303" spans="1:9" ht="14.5">
      <c r="A303" s="102" t="s">
        <v>4276</v>
      </c>
      <c r="B303" s="201"/>
      <c r="C303" s="234"/>
      <c r="D303" s="25"/>
      <c r="E303" s="25"/>
      <c r="F303" s="25"/>
      <c r="G303" s="115"/>
      <c r="H303" s="9"/>
      <c r="I303" s="25"/>
    </row>
    <row r="304" spans="1:9" ht="14.5">
      <c r="A304" s="102" t="s">
        <v>4281</v>
      </c>
      <c r="B304" s="201"/>
      <c r="C304" s="24"/>
      <c r="D304" s="215"/>
      <c r="E304" s="215"/>
      <c r="F304" s="25"/>
      <c r="G304" s="25"/>
      <c r="H304" s="113"/>
      <c r="I304" s="25"/>
    </row>
    <row r="305" spans="1:9" ht="14.5">
      <c r="A305" s="102" t="s">
        <v>4281</v>
      </c>
      <c r="B305" s="201"/>
      <c r="C305" s="234"/>
      <c r="D305" s="25"/>
      <c r="E305" s="25"/>
      <c r="F305" s="25"/>
      <c r="G305" s="115"/>
      <c r="H305" s="9"/>
      <c r="I305" s="25"/>
    </row>
    <row r="306" spans="1:9" ht="14.5">
      <c r="A306" s="102" t="s">
        <v>4287</v>
      </c>
      <c r="B306" s="201"/>
      <c r="C306" s="24"/>
      <c r="D306" s="215"/>
      <c r="E306" s="215"/>
      <c r="F306" s="25"/>
      <c r="G306" s="26"/>
      <c r="H306" s="9"/>
      <c r="I306" s="25"/>
    </row>
    <row r="307" spans="1:9" ht="14.5">
      <c r="A307" s="102" t="s">
        <v>4287</v>
      </c>
      <c r="B307" s="201"/>
      <c r="C307" s="234"/>
      <c r="D307" s="25"/>
      <c r="E307" s="25"/>
      <c r="F307" s="25"/>
      <c r="G307" s="115"/>
      <c r="H307" s="9"/>
      <c r="I307" s="25"/>
    </row>
    <row r="308" spans="1:9" ht="14.5">
      <c r="A308" s="102" t="s">
        <v>4293</v>
      </c>
      <c r="B308" s="214"/>
      <c r="C308" s="24"/>
      <c r="D308" s="215"/>
      <c r="E308" s="215"/>
      <c r="F308" s="25"/>
      <c r="G308" s="25"/>
      <c r="H308" s="113"/>
      <c r="I308" s="25"/>
    </row>
    <row r="309" spans="1:9" ht="14.5">
      <c r="A309" s="102" t="s">
        <v>4293</v>
      </c>
      <c r="B309" s="201"/>
      <c r="C309" s="234"/>
      <c r="D309" s="25"/>
      <c r="E309" s="25"/>
      <c r="F309" s="25"/>
      <c r="G309" s="115"/>
      <c r="H309" s="9"/>
      <c r="I309" s="25"/>
    </row>
    <row r="310" spans="1:9" ht="14.5">
      <c r="A310" s="102" t="s">
        <v>4300</v>
      </c>
      <c r="B310" s="201"/>
      <c r="C310" s="24"/>
      <c r="D310" s="215"/>
      <c r="E310" s="215"/>
      <c r="F310" s="25"/>
      <c r="G310" s="115"/>
      <c r="H310" s="9"/>
      <c r="I310" s="25"/>
    </row>
    <row r="311" spans="1:9" ht="14.5">
      <c r="A311" s="102" t="s">
        <v>4300</v>
      </c>
      <c r="B311" s="201"/>
      <c r="C311" s="234"/>
      <c r="D311" s="25"/>
      <c r="E311" s="25"/>
      <c r="F311" s="25"/>
      <c r="G311" s="115"/>
      <c r="H311" s="9"/>
      <c r="I311" s="25"/>
    </row>
    <row r="312" spans="1:9" ht="14.5">
      <c r="A312" s="102" t="s">
        <v>4304</v>
      </c>
      <c r="B312" s="201"/>
      <c r="C312" s="24"/>
      <c r="D312" s="215"/>
      <c r="E312" s="215"/>
      <c r="F312" s="25"/>
      <c r="G312" s="25"/>
      <c r="H312" s="113"/>
      <c r="I312" s="25"/>
    </row>
    <row r="313" spans="1:9" ht="14.5">
      <c r="A313" s="102" t="s">
        <v>4309</v>
      </c>
      <c r="B313" s="201"/>
      <c r="C313" s="24"/>
      <c r="D313" s="215"/>
      <c r="E313" s="215"/>
      <c r="F313" s="25"/>
      <c r="G313" s="25"/>
      <c r="H313" s="113"/>
      <c r="I313" s="25"/>
    </row>
    <row r="314" spans="1:9" ht="14.5">
      <c r="A314" s="102" t="s">
        <v>4312</v>
      </c>
      <c r="B314" s="201"/>
      <c r="C314" s="24"/>
      <c r="D314" s="215"/>
      <c r="E314" s="215"/>
      <c r="F314" s="25"/>
      <c r="G314" s="25"/>
      <c r="H314" s="113"/>
      <c r="I314" s="25"/>
    </row>
    <row r="315" spans="1:9" ht="14.5">
      <c r="A315" s="102" t="s">
        <v>4316</v>
      </c>
      <c r="B315" s="201"/>
      <c r="C315" s="24"/>
      <c r="D315" s="215"/>
      <c r="E315" s="215"/>
      <c r="F315" s="25"/>
      <c r="G315" s="25"/>
      <c r="H315" s="113"/>
      <c r="I315" s="25"/>
    </row>
    <row r="316" spans="1:9" ht="14.5">
      <c r="A316" s="102" t="s">
        <v>4322</v>
      </c>
      <c r="B316" s="201"/>
      <c r="C316" s="24"/>
      <c r="D316" s="215"/>
      <c r="E316" s="215"/>
      <c r="F316" s="25"/>
      <c r="G316" s="25"/>
      <c r="H316" s="113"/>
      <c r="I316" s="25"/>
    </row>
    <row r="317" spans="1:9" ht="14.5">
      <c r="A317" s="102" t="s">
        <v>4329</v>
      </c>
      <c r="B317" s="201"/>
      <c r="C317" s="24"/>
      <c r="D317" s="215"/>
      <c r="E317" s="215"/>
      <c r="F317" s="25"/>
      <c r="G317" s="25"/>
      <c r="H317" s="113"/>
      <c r="I317" s="25"/>
    </row>
    <row r="318" spans="1:9" ht="14.5">
      <c r="A318" s="102" t="s">
        <v>4333</v>
      </c>
      <c r="B318" s="201"/>
      <c r="C318" s="24"/>
      <c r="D318" s="215"/>
      <c r="E318" s="215"/>
      <c r="F318" s="25"/>
      <c r="G318" s="115"/>
      <c r="H318" s="113"/>
      <c r="I318" s="25"/>
    </row>
    <row r="319" spans="1:9" ht="14.5">
      <c r="A319" s="102" t="s">
        <v>4337</v>
      </c>
      <c r="B319" s="201"/>
      <c r="C319" s="217"/>
      <c r="D319" s="215"/>
      <c r="E319" s="215"/>
      <c r="F319" s="25"/>
      <c r="G319" s="26"/>
      <c r="H319" s="113"/>
      <c r="I319" s="25"/>
    </row>
    <row r="320" spans="1:9" ht="14.5">
      <c r="A320" s="102" t="s">
        <v>4341</v>
      </c>
      <c r="B320" s="201"/>
      <c r="C320" s="24"/>
      <c r="D320" s="215"/>
      <c r="E320" s="215"/>
      <c r="F320" s="25"/>
      <c r="G320" s="115"/>
      <c r="H320" s="113"/>
      <c r="I320" s="25"/>
    </row>
    <row r="321" spans="1:9" ht="14.5">
      <c r="A321" s="102" t="s">
        <v>4346</v>
      </c>
      <c r="B321" s="201"/>
      <c r="C321" s="24"/>
      <c r="D321" s="215"/>
      <c r="E321" s="215"/>
      <c r="F321" s="25"/>
      <c r="G321" s="25"/>
      <c r="H321" s="113"/>
      <c r="I321" s="25"/>
    </row>
    <row r="322" spans="1:9" ht="14.5">
      <c r="A322" s="102" t="s">
        <v>4351</v>
      </c>
      <c r="B322" s="201"/>
      <c r="C322" s="24"/>
      <c r="D322" s="215"/>
      <c r="E322" s="215"/>
      <c r="F322" s="25"/>
      <c r="G322" s="25"/>
      <c r="H322" s="113"/>
      <c r="I322" s="25"/>
    </row>
    <row r="323" spans="1:9" ht="14.5">
      <c r="A323" s="102" t="s">
        <v>4355</v>
      </c>
      <c r="B323" s="201"/>
      <c r="C323" s="24"/>
      <c r="D323" s="215"/>
      <c r="E323" s="215"/>
      <c r="F323" s="25"/>
      <c r="G323" s="115"/>
      <c r="H323" s="113"/>
      <c r="I323" s="25"/>
    </row>
    <row r="324" spans="1:9" ht="14.5">
      <c r="A324" s="102" t="s">
        <v>4360</v>
      </c>
      <c r="B324" s="214"/>
      <c r="C324" s="24"/>
      <c r="D324" s="215"/>
      <c r="E324" s="215"/>
      <c r="F324" s="25"/>
      <c r="G324" s="115"/>
      <c r="H324" s="113"/>
      <c r="I324" s="25"/>
    </row>
    <row r="325" spans="1:9" ht="14.5">
      <c r="A325" s="102" t="s">
        <v>4366</v>
      </c>
      <c r="B325" s="201"/>
      <c r="C325" s="24"/>
      <c r="D325" s="215"/>
      <c r="E325" s="215"/>
      <c r="F325" s="25"/>
      <c r="G325" s="25"/>
      <c r="H325" s="113"/>
      <c r="I325" s="25"/>
    </row>
    <row r="326" spans="1:9" ht="14.5">
      <c r="A326" s="102" t="s">
        <v>4372</v>
      </c>
      <c r="B326" s="201"/>
      <c r="C326" s="24"/>
      <c r="D326" s="215"/>
      <c r="E326" s="215"/>
      <c r="F326" s="25"/>
      <c r="G326" s="25"/>
      <c r="H326" s="113"/>
      <c r="I326" s="25"/>
    </row>
    <row r="327" spans="1:9" ht="14.5">
      <c r="A327" s="102" t="s">
        <v>4378</v>
      </c>
      <c r="B327" s="201"/>
      <c r="C327" s="99"/>
      <c r="D327" s="215"/>
      <c r="E327" s="215"/>
      <c r="F327" s="25"/>
      <c r="G327" s="25"/>
      <c r="H327" s="113"/>
      <c r="I327" s="25"/>
    </row>
    <row r="328" spans="1:9" ht="14.5">
      <c r="A328" s="102" t="s">
        <v>4384</v>
      </c>
      <c r="B328" s="201"/>
      <c r="C328" s="99"/>
      <c r="D328" s="215"/>
      <c r="E328" s="215"/>
      <c r="F328" s="25"/>
      <c r="G328" s="25"/>
      <c r="H328" s="113"/>
      <c r="I328" s="25"/>
    </row>
    <row r="329" spans="1:9" ht="14.5">
      <c r="A329" s="102" t="s">
        <v>4387</v>
      </c>
      <c r="B329" s="201"/>
      <c r="C329" s="99"/>
      <c r="D329" s="215"/>
      <c r="E329" s="215"/>
      <c r="F329" s="25"/>
      <c r="G329" s="25"/>
      <c r="H329" s="113"/>
      <c r="I329" s="25"/>
    </row>
    <row r="330" spans="1:9" ht="14.5">
      <c r="A330" s="102" t="s">
        <v>4391</v>
      </c>
      <c r="B330" s="201"/>
      <c r="C330" s="99"/>
      <c r="D330" s="215"/>
      <c r="E330" s="215"/>
      <c r="F330" s="25"/>
      <c r="G330" s="25"/>
      <c r="H330" s="113"/>
      <c r="I330" s="25"/>
    </row>
    <row r="331" spans="1:9" ht="14.5">
      <c r="A331" s="102" t="s">
        <v>6285</v>
      </c>
      <c r="B331" s="201"/>
      <c r="C331" s="99"/>
      <c r="D331" s="215"/>
      <c r="E331" s="215"/>
      <c r="F331" s="25"/>
      <c r="G331" s="25"/>
      <c r="H331" s="113"/>
      <c r="I331" s="25"/>
    </row>
    <row r="332" spans="1:9" ht="14.5">
      <c r="A332" s="102" t="s">
        <v>6286</v>
      </c>
      <c r="B332" s="201"/>
      <c r="C332" s="99"/>
      <c r="D332" s="215"/>
      <c r="E332" s="215"/>
      <c r="F332" s="25"/>
      <c r="G332" s="25"/>
      <c r="H332" s="113"/>
      <c r="I332" s="25"/>
    </row>
    <row r="333" spans="1:9" ht="14.5">
      <c r="A333" s="102" t="s">
        <v>6287</v>
      </c>
      <c r="B333" s="201"/>
      <c r="C333" s="99"/>
      <c r="D333" s="215"/>
      <c r="E333" s="215"/>
      <c r="F333" s="25"/>
      <c r="G333" s="25"/>
      <c r="H333" s="113"/>
      <c r="I333" s="25"/>
    </row>
    <row r="334" spans="1:9" ht="14.5">
      <c r="A334" s="102" t="s">
        <v>6288</v>
      </c>
      <c r="B334" s="201"/>
      <c r="C334" s="99"/>
      <c r="D334" s="215"/>
      <c r="E334" s="215"/>
      <c r="F334" s="25"/>
      <c r="G334" s="25"/>
      <c r="H334" s="113"/>
      <c r="I334" s="25"/>
    </row>
    <row r="335" spans="1:9" ht="14.5">
      <c r="A335" s="102" t="s">
        <v>6289</v>
      </c>
      <c r="B335" s="201"/>
      <c r="C335" s="99"/>
      <c r="D335" s="215"/>
      <c r="E335" s="215"/>
      <c r="F335" s="25"/>
      <c r="G335" s="25"/>
      <c r="H335" s="113"/>
      <c r="I335" s="25"/>
    </row>
    <row r="336" spans="1:9" ht="14.5">
      <c r="A336" s="102" t="s">
        <v>6290</v>
      </c>
      <c r="B336" s="201"/>
      <c r="C336" s="99"/>
      <c r="D336" s="215"/>
      <c r="E336" s="215"/>
      <c r="F336" s="25"/>
      <c r="G336" s="25"/>
      <c r="H336" s="113"/>
      <c r="I336" s="25"/>
    </row>
    <row r="337" spans="1:9" ht="14.5">
      <c r="A337" s="102" t="s">
        <v>6291</v>
      </c>
      <c r="B337" s="201"/>
      <c r="C337" s="99"/>
      <c r="D337" s="215"/>
      <c r="E337" s="215"/>
      <c r="F337" s="25"/>
      <c r="G337" s="25"/>
      <c r="H337" s="113"/>
      <c r="I337" s="25"/>
    </row>
    <row r="338" spans="1:9" ht="14.5">
      <c r="A338" s="102" t="s">
        <v>6292</v>
      </c>
      <c r="B338" s="201"/>
      <c r="C338" s="99"/>
      <c r="D338" s="215"/>
      <c r="E338" s="215"/>
      <c r="F338" s="25"/>
      <c r="G338" s="25"/>
      <c r="H338" s="113"/>
      <c r="I338" s="25"/>
    </row>
    <row r="339" spans="1:9" ht="14.5">
      <c r="A339" s="102" t="s">
        <v>6293</v>
      </c>
      <c r="B339" s="201"/>
      <c r="C339" s="99"/>
      <c r="D339" s="215"/>
      <c r="E339" s="215"/>
      <c r="F339" s="25"/>
      <c r="G339" s="25"/>
      <c r="H339" s="113"/>
      <c r="I339" s="25"/>
    </row>
    <row r="340" spans="1:9" ht="14.5">
      <c r="A340" s="102" t="s">
        <v>6294</v>
      </c>
      <c r="B340" s="201"/>
      <c r="C340" s="99"/>
      <c r="D340" s="215"/>
      <c r="E340" s="215"/>
      <c r="F340" s="25"/>
      <c r="G340" s="25"/>
      <c r="H340" s="113"/>
      <c r="I340" s="25"/>
    </row>
    <row r="341" spans="1:9" ht="14.5">
      <c r="A341" s="102" t="s">
        <v>6295</v>
      </c>
      <c r="B341" s="201"/>
      <c r="C341" s="99"/>
      <c r="D341" s="215"/>
      <c r="E341" s="215"/>
      <c r="F341" s="25"/>
      <c r="G341" s="25"/>
      <c r="H341" s="113"/>
      <c r="I341" s="25"/>
    </row>
    <row r="342" spans="1:9" ht="14.5">
      <c r="A342" s="102" t="s">
        <v>6296</v>
      </c>
      <c r="B342" s="201"/>
      <c r="C342" s="99"/>
      <c r="D342" s="215"/>
      <c r="E342" s="215"/>
      <c r="F342" s="25"/>
      <c r="G342" s="25"/>
      <c r="H342" s="113"/>
      <c r="I342" s="25"/>
    </row>
    <row r="343" spans="1:9" ht="14.5">
      <c r="A343" s="102" t="s">
        <v>6297</v>
      </c>
      <c r="B343" s="201"/>
      <c r="C343" s="99"/>
      <c r="D343" s="215"/>
      <c r="E343" s="215"/>
      <c r="F343" s="25"/>
      <c r="G343" s="25"/>
      <c r="H343" s="113"/>
      <c r="I343" s="25"/>
    </row>
    <row r="344" spans="1:9" ht="14.5">
      <c r="C344" s="105"/>
      <c r="D344" s="25"/>
      <c r="E344" s="25"/>
      <c r="H344" s="78"/>
    </row>
    <row r="345" spans="1:9" ht="14.5">
      <c r="C345" s="105"/>
      <c r="D345" s="25"/>
      <c r="E345" s="25"/>
      <c r="H345" s="78"/>
    </row>
    <row r="346" spans="1:9" ht="14.5">
      <c r="C346" s="105"/>
      <c r="D346" s="25"/>
      <c r="E346" s="25"/>
      <c r="H346" s="78"/>
    </row>
    <row r="347" spans="1:9" ht="14.5">
      <c r="C347" s="105"/>
      <c r="D347" s="25"/>
      <c r="E347" s="25"/>
      <c r="H347" s="78"/>
    </row>
    <row r="348" spans="1:9" ht="14.5">
      <c r="C348" s="105"/>
      <c r="D348" s="25"/>
      <c r="E348" s="25"/>
      <c r="H348" s="78"/>
    </row>
    <row r="349" spans="1:9" ht="14.5">
      <c r="C349" s="105"/>
      <c r="D349" s="25"/>
      <c r="E349" s="25"/>
      <c r="H349" s="78"/>
    </row>
    <row r="350" spans="1:9" ht="12.5">
      <c r="C350" s="105"/>
      <c r="H350" s="78"/>
    </row>
    <row r="351" spans="1:9" ht="12.5">
      <c r="C351" s="105"/>
      <c r="H351" s="78"/>
    </row>
    <row r="352" spans="1:9" ht="12.5">
      <c r="C352" s="105"/>
      <c r="H352" s="78"/>
    </row>
    <row r="353" spans="3:8" ht="12.5">
      <c r="C353" s="105"/>
      <c r="H353" s="78"/>
    </row>
    <row r="354" spans="3:8" ht="12.5">
      <c r="C354" s="105"/>
      <c r="H354" s="78"/>
    </row>
    <row r="355" spans="3:8" ht="12.5">
      <c r="C355" s="105"/>
      <c r="H355" s="78"/>
    </row>
    <row r="356" spans="3:8" ht="12.5">
      <c r="C356" s="105"/>
      <c r="H356" s="78"/>
    </row>
    <row r="357" spans="3:8" ht="12.5">
      <c r="C357" s="105"/>
      <c r="H357" s="78"/>
    </row>
    <row r="358" spans="3:8" ht="12.5">
      <c r="C358" s="105"/>
      <c r="H358" s="78"/>
    </row>
    <row r="359" spans="3:8" ht="12.5">
      <c r="C359" s="105"/>
      <c r="H359" s="78"/>
    </row>
    <row r="360" spans="3:8" ht="12.5">
      <c r="C360" s="105"/>
      <c r="H360" s="78"/>
    </row>
    <row r="361" spans="3:8" ht="12.5">
      <c r="C361" s="105"/>
      <c r="H361" s="78"/>
    </row>
    <row r="362" spans="3:8" ht="12.5">
      <c r="C362" s="105"/>
      <c r="H362" s="78"/>
    </row>
    <row r="363" spans="3:8" ht="12.5">
      <c r="C363" s="105"/>
      <c r="H363" s="78"/>
    </row>
    <row r="364" spans="3:8" ht="12.5">
      <c r="C364" s="105"/>
      <c r="H364" s="78"/>
    </row>
    <row r="365" spans="3:8" ht="12.5">
      <c r="C365" s="105"/>
      <c r="H365" s="78"/>
    </row>
    <row r="366" spans="3:8" ht="12.5">
      <c r="C366" s="105"/>
      <c r="H366" s="78"/>
    </row>
    <row r="367" spans="3:8" ht="12.5">
      <c r="C367" s="105"/>
      <c r="H367" s="78"/>
    </row>
    <row r="368" spans="3:8" ht="12.5">
      <c r="C368" s="105"/>
      <c r="H368" s="78"/>
    </row>
    <row r="369" spans="3:8" ht="12.5">
      <c r="C369" s="105"/>
      <c r="H369" s="78"/>
    </row>
    <row r="370" spans="3:8" ht="12.5">
      <c r="C370" s="105"/>
      <c r="H370" s="78"/>
    </row>
    <row r="371" spans="3:8" ht="12.5">
      <c r="C371" s="105"/>
      <c r="H371" s="78"/>
    </row>
    <row r="372" spans="3:8" ht="12.5">
      <c r="C372" s="105"/>
      <c r="H372" s="78"/>
    </row>
    <row r="373" spans="3:8" ht="12.5">
      <c r="C373" s="105"/>
      <c r="H373" s="78"/>
    </row>
    <row r="374" spans="3:8" ht="12.5">
      <c r="C374" s="105"/>
      <c r="H374" s="78"/>
    </row>
    <row r="375" spans="3:8" ht="12.5">
      <c r="C375" s="105"/>
      <c r="H375" s="78"/>
    </row>
    <row r="376" spans="3:8" ht="12.5">
      <c r="C376" s="105"/>
      <c r="H376" s="78"/>
    </row>
    <row r="377" spans="3:8" ht="12.5">
      <c r="C377" s="105"/>
      <c r="H377" s="78"/>
    </row>
    <row r="378" spans="3:8" ht="12.5">
      <c r="C378" s="105"/>
      <c r="H378" s="78"/>
    </row>
    <row r="379" spans="3:8" ht="12.5">
      <c r="C379" s="105"/>
      <c r="H379" s="78"/>
    </row>
    <row r="380" spans="3:8" ht="12.5">
      <c r="C380" s="105"/>
      <c r="H380" s="78"/>
    </row>
    <row r="381" spans="3:8" ht="12.5">
      <c r="C381" s="105"/>
      <c r="H381" s="78"/>
    </row>
    <row r="382" spans="3:8" ht="12.5">
      <c r="C382" s="105"/>
      <c r="H382" s="78"/>
    </row>
    <row r="383" spans="3:8" ht="12.5">
      <c r="C383" s="105"/>
      <c r="H383" s="78"/>
    </row>
    <row r="384" spans="3:8" ht="12.5">
      <c r="C384" s="105"/>
      <c r="H384" s="78"/>
    </row>
    <row r="385" spans="3:8" ht="12.5">
      <c r="C385" s="105"/>
      <c r="H385" s="78"/>
    </row>
    <row r="386" spans="3:8" ht="12.5">
      <c r="C386" s="105"/>
      <c r="H386" s="78"/>
    </row>
    <row r="387" spans="3:8" ht="12.5">
      <c r="C387" s="105"/>
      <c r="H387" s="78"/>
    </row>
    <row r="388" spans="3:8" ht="12.5">
      <c r="C388" s="105"/>
      <c r="H388" s="78"/>
    </row>
    <row r="389" spans="3:8" ht="12.5">
      <c r="C389" s="105"/>
      <c r="H389" s="78"/>
    </row>
    <row r="390" spans="3:8" ht="12.5">
      <c r="C390" s="105"/>
      <c r="H390" s="78"/>
    </row>
    <row r="391" spans="3:8" ht="12.5">
      <c r="C391" s="105"/>
      <c r="H391" s="78"/>
    </row>
    <row r="392" spans="3:8" ht="12.5">
      <c r="C392" s="105"/>
      <c r="H392" s="78"/>
    </row>
    <row r="393" spans="3:8" ht="12.5">
      <c r="C393" s="105"/>
      <c r="H393" s="78"/>
    </row>
    <row r="394" spans="3:8" ht="12.5">
      <c r="C394" s="105"/>
      <c r="H394" s="78"/>
    </row>
    <row r="395" spans="3:8" ht="12.5">
      <c r="C395" s="105"/>
      <c r="H395" s="78"/>
    </row>
    <row r="396" spans="3:8" ht="12.5">
      <c r="C396" s="105"/>
      <c r="H396" s="78"/>
    </row>
    <row r="397" spans="3:8" ht="12.5">
      <c r="C397" s="105"/>
      <c r="H397" s="78"/>
    </row>
    <row r="398" spans="3:8" ht="12.5">
      <c r="C398" s="105"/>
      <c r="H398" s="78"/>
    </row>
    <row r="399" spans="3:8" ht="12.5">
      <c r="C399" s="105"/>
      <c r="H399" s="78"/>
    </row>
    <row r="400" spans="3:8" ht="12.5">
      <c r="C400" s="105"/>
      <c r="H400" s="78"/>
    </row>
    <row r="401" spans="3:8" ht="12.5">
      <c r="C401" s="105"/>
      <c r="H401" s="78"/>
    </row>
    <row r="402" spans="3:8" ht="12.5">
      <c r="C402" s="105"/>
      <c r="H402" s="78"/>
    </row>
    <row r="403" spans="3:8" ht="12.5">
      <c r="C403" s="105"/>
      <c r="H403" s="78"/>
    </row>
    <row r="404" spans="3:8" ht="12.5">
      <c r="C404" s="105"/>
      <c r="H404" s="78"/>
    </row>
    <row r="405" spans="3:8" ht="12.5">
      <c r="C405" s="105"/>
      <c r="H405" s="78"/>
    </row>
    <row r="406" spans="3:8" ht="12.5">
      <c r="C406" s="105"/>
      <c r="H406" s="78"/>
    </row>
    <row r="407" spans="3:8" ht="12.5">
      <c r="C407" s="105"/>
      <c r="H407" s="78"/>
    </row>
    <row r="408" spans="3:8" ht="12.5">
      <c r="C408" s="105"/>
      <c r="H408" s="78"/>
    </row>
    <row r="409" spans="3:8" ht="12.5">
      <c r="C409" s="105"/>
      <c r="H409" s="78"/>
    </row>
    <row r="410" spans="3:8" ht="12.5">
      <c r="C410" s="105"/>
      <c r="H410" s="78"/>
    </row>
    <row r="411" spans="3:8" ht="12.5">
      <c r="C411" s="105"/>
      <c r="H411" s="78"/>
    </row>
    <row r="412" spans="3:8" ht="12.5">
      <c r="C412" s="105"/>
      <c r="H412" s="78"/>
    </row>
    <row r="413" spans="3:8" ht="12.5">
      <c r="C413" s="105"/>
      <c r="H413" s="78"/>
    </row>
    <row r="414" spans="3:8" ht="12.5">
      <c r="C414" s="105"/>
      <c r="H414" s="78"/>
    </row>
    <row r="415" spans="3:8" ht="12.5">
      <c r="C415" s="105"/>
      <c r="H415" s="78"/>
    </row>
    <row r="416" spans="3:8" ht="12.5">
      <c r="C416" s="105"/>
      <c r="H416" s="78"/>
    </row>
    <row r="417" spans="3:8" ht="12.5">
      <c r="C417" s="105"/>
      <c r="H417" s="78"/>
    </row>
    <row r="418" spans="3:8" ht="12.5">
      <c r="C418" s="105"/>
      <c r="H418" s="78"/>
    </row>
    <row r="419" spans="3:8" ht="12.5">
      <c r="C419" s="105"/>
      <c r="H419" s="78"/>
    </row>
    <row r="420" spans="3:8" ht="12.5">
      <c r="C420" s="105"/>
      <c r="H420" s="78"/>
    </row>
    <row r="421" spans="3:8" ht="12.5">
      <c r="C421" s="105"/>
      <c r="H421" s="78"/>
    </row>
    <row r="422" spans="3:8" ht="12.5">
      <c r="C422" s="105"/>
      <c r="H422" s="78"/>
    </row>
    <row r="423" spans="3:8" ht="12.5">
      <c r="C423" s="105"/>
      <c r="H423" s="78"/>
    </row>
    <row r="424" spans="3:8" ht="12.5">
      <c r="C424" s="105"/>
      <c r="H424" s="78"/>
    </row>
    <row r="425" spans="3:8" ht="12.5">
      <c r="C425" s="105"/>
      <c r="H425" s="78"/>
    </row>
    <row r="426" spans="3:8" ht="12.5">
      <c r="C426" s="105"/>
      <c r="H426" s="78"/>
    </row>
    <row r="427" spans="3:8" ht="12.5">
      <c r="C427" s="105"/>
      <c r="H427" s="78"/>
    </row>
    <row r="428" spans="3:8" ht="12.5">
      <c r="C428" s="105"/>
      <c r="H428" s="78"/>
    </row>
    <row r="429" spans="3:8" ht="12.5">
      <c r="C429" s="105"/>
      <c r="H429" s="78"/>
    </row>
    <row r="430" spans="3:8" ht="12.5">
      <c r="C430" s="105"/>
      <c r="H430" s="78"/>
    </row>
    <row r="431" spans="3:8" ht="12.5">
      <c r="C431" s="105"/>
      <c r="H431" s="78"/>
    </row>
    <row r="432" spans="3:8" ht="12.5">
      <c r="C432" s="105"/>
      <c r="H432" s="78"/>
    </row>
    <row r="433" spans="3:8" ht="12.5">
      <c r="C433" s="105"/>
      <c r="H433" s="78"/>
    </row>
    <row r="434" spans="3:8" ht="12.5">
      <c r="C434" s="105"/>
      <c r="H434" s="78"/>
    </row>
    <row r="435" spans="3:8" ht="12.5">
      <c r="C435" s="105"/>
      <c r="H435" s="78"/>
    </row>
    <row r="436" spans="3:8" ht="12.5">
      <c r="C436" s="105"/>
      <c r="H436" s="78"/>
    </row>
    <row r="437" spans="3:8" ht="12.5">
      <c r="C437" s="105"/>
      <c r="H437" s="78"/>
    </row>
    <row r="438" spans="3:8" ht="12.5">
      <c r="C438" s="105"/>
      <c r="H438" s="78"/>
    </row>
    <row r="439" spans="3:8" ht="12.5">
      <c r="C439" s="105"/>
      <c r="H439" s="78"/>
    </row>
    <row r="440" spans="3:8" ht="12.5">
      <c r="C440" s="105"/>
      <c r="H440" s="78"/>
    </row>
    <row r="441" spans="3:8" ht="12.5">
      <c r="C441" s="105"/>
      <c r="H441" s="78"/>
    </row>
    <row r="442" spans="3:8" ht="12.5">
      <c r="C442" s="105"/>
      <c r="H442" s="78"/>
    </row>
    <row r="443" spans="3:8" ht="12.5">
      <c r="C443" s="105"/>
      <c r="H443" s="78"/>
    </row>
    <row r="444" spans="3:8" ht="12.5">
      <c r="C444" s="105"/>
      <c r="H444" s="78"/>
    </row>
    <row r="445" spans="3:8" ht="12.5">
      <c r="C445" s="105"/>
      <c r="H445" s="78"/>
    </row>
    <row r="446" spans="3:8" ht="12.5">
      <c r="C446" s="105"/>
      <c r="H446" s="78"/>
    </row>
    <row r="447" spans="3:8" ht="12.5">
      <c r="C447" s="105"/>
      <c r="H447" s="78"/>
    </row>
    <row r="448" spans="3:8" ht="12.5">
      <c r="C448" s="105"/>
      <c r="H448" s="78"/>
    </row>
    <row r="449" spans="3:8" ht="12.5">
      <c r="C449" s="105"/>
      <c r="H449" s="78"/>
    </row>
    <row r="450" spans="3:8" ht="12.5">
      <c r="C450" s="105"/>
      <c r="H450" s="78"/>
    </row>
    <row r="451" spans="3:8" ht="12.5">
      <c r="C451" s="105"/>
      <c r="H451" s="78"/>
    </row>
    <row r="452" spans="3:8" ht="12.5">
      <c r="C452" s="105"/>
      <c r="H452" s="78"/>
    </row>
    <row r="453" spans="3:8" ht="12.5">
      <c r="C453" s="105"/>
      <c r="H453" s="78"/>
    </row>
    <row r="454" spans="3:8" ht="12.5">
      <c r="C454" s="105"/>
      <c r="H454" s="78"/>
    </row>
    <row r="455" spans="3:8" ht="12.5">
      <c r="C455" s="105"/>
      <c r="H455" s="78"/>
    </row>
    <row r="456" spans="3:8" ht="12.5">
      <c r="C456" s="105"/>
      <c r="H456" s="78"/>
    </row>
    <row r="457" spans="3:8" ht="12.5">
      <c r="C457" s="105"/>
      <c r="H457" s="78"/>
    </row>
    <row r="458" spans="3:8" ht="12.5">
      <c r="C458" s="105"/>
      <c r="H458" s="78"/>
    </row>
    <row r="459" spans="3:8" ht="12.5">
      <c r="C459" s="105"/>
      <c r="H459" s="78"/>
    </row>
    <row r="460" spans="3:8" ht="12.5">
      <c r="C460" s="105"/>
      <c r="H460" s="78"/>
    </row>
    <row r="461" spans="3:8" ht="12.5">
      <c r="C461" s="105"/>
      <c r="H461" s="78"/>
    </row>
    <row r="462" spans="3:8" ht="12.5">
      <c r="C462" s="105"/>
      <c r="H462" s="78"/>
    </row>
    <row r="463" spans="3:8" ht="12.5">
      <c r="C463" s="105"/>
      <c r="H463" s="78"/>
    </row>
    <row r="464" spans="3:8" ht="12.5">
      <c r="C464" s="105"/>
      <c r="H464" s="78"/>
    </row>
    <row r="465" spans="3:8" ht="12.5">
      <c r="C465" s="105"/>
      <c r="H465" s="78"/>
    </row>
    <row r="466" spans="3:8" ht="12.5">
      <c r="C466" s="105"/>
      <c r="H466" s="78"/>
    </row>
    <row r="467" spans="3:8" ht="12.5">
      <c r="C467" s="105"/>
      <c r="H467" s="78"/>
    </row>
    <row r="468" spans="3:8" ht="12.5">
      <c r="C468" s="105"/>
      <c r="H468" s="78"/>
    </row>
    <row r="469" spans="3:8" ht="12.5">
      <c r="C469" s="105"/>
      <c r="H469" s="78"/>
    </row>
    <row r="470" spans="3:8" ht="12.5">
      <c r="C470" s="105"/>
      <c r="H470" s="78"/>
    </row>
    <row r="471" spans="3:8" ht="12.5">
      <c r="C471" s="105"/>
      <c r="H471" s="78"/>
    </row>
    <row r="472" spans="3:8" ht="12.5">
      <c r="C472" s="105"/>
      <c r="H472" s="78"/>
    </row>
    <row r="473" spans="3:8" ht="12.5">
      <c r="C473" s="105"/>
      <c r="H473" s="78"/>
    </row>
    <row r="474" spans="3:8" ht="12.5">
      <c r="C474" s="105"/>
      <c r="H474" s="78"/>
    </row>
    <row r="475" spans="3:8" ht="12.5">
      <c r="C475" s="105"/>
      <c r="H475" s="78"/>
    </row>
    <row r="476" spans="3:8" ht="12.5">
      <c r="C476" s="105"/>
      <c r="H476" s="78"/>
    </row>
    <row r="477" spans="3:8" ht="12.5">
      <c r="C477" s="105"/>
      <c r="H477" s="78"/>
    </row>
    <row r="478" spans="3:8" ht="12.5">
      <c r="C478" s="105"/>
      <c r="H478" s="78"/>
    </row>
    <row r="479" spans="3:8" ht="12.5">
      <c r="C479" s="105"/>
      <c r="H479" s="78"/>
    </row>
    <row r="480" spans="3:8" ht="12.5">
      <c r="C480" s="105"/>
      <c r="H480" s="78"/>
    </row>
    <row r="481" spans="3:8" ht="12.5">
      <c r="C481" s="105"/>
      <c r="H481" s="78"/>
    </row>
    <row r="482" spans="3:8" ht="12.5">
      <c r="C482" s="105"/>
      <c r="H482" s="78"/>
    </row>
    <row r="483" spans="3:8" ht="12.5">
      <c r="C483" s="105"/>
      <c r="H483" s="78"/>
    </row>
    <row r="484" spans="3:8" ht="12.5">
      <c r="C484" s="105"/>
      <c r="H484" s="78"/>
    </row>
    <row r="485" spans="3:8" ht="12.5">
      <c r="C485" s="105"/>
      <c r="H485" s="78"/>
    </row>
    <row r="486" spans="3:8" ht="12.5">
      <c r="C486" s="105"/>
      <c r="H486" s="78"/>
    </row>
    <row r="487" spans="3:8" ht="12.5">
      <c r="C487" s="105"/>
      <c r="H487" s="78"/>
    </row>
    <row r="488" spans="3:8" ht="12.5">
      <c r="C488" s="105"/>
      <c r="H488" s="78"/>
    </row>
    <row r="489" spans="3:8" ht="12.5">
      <c r="C489" s="105"/>
      <c r="H489" s="78"/>
    </row>
    <row r="490" spans="3:8" ht="12.5">
      <c r="C490" s="105"/>
      <c r="H490" s="78"/>
    </row>
    <row r="491" spans="3:8" ht="12.5">
      <c r="C491" s="105"/>
      <c r="H491" s="78"/>
    </row>
    <row r="492" spans="3:8" ht="12.5">
      <c r="C492" s="105"/>
      <c r="H492" s="78"/>
    </row>
    <row r="493" spans="3:8" ht="12.5">
      <c r="C493" s="105"/>
      <c r="H493" s="78"/>
    </row>
    <row r="494" spans="3:8" ht="12.5">
      <c r="C494" s="105"/>
      <c r="H494" s="78"/>
    </row>
    <row r="495" spans="3:8" ht="12.5">
      <c r="C495" s="105"/>
      <c r="H495" s="78"/>
    </row>
    <row r="496" spans="3:8" ht="12.5">
      <c r="C496" s="105"/>
      <c r="H496" s="78"/>
    </row>
    <row r="497" spans="3:8" ht="12.5">
      <c r="C497" s="105"/>
      <c r="H497" s="78"/>
    </row>
    <row r="498" spans="3:8" ht="12.5">
      <c r="C498" s="105"/>
      <c r="H498" s="78"/>
    </row>
    <row r="499" spans="3:8" ht="12.5">
      <c r="C499" s="105"/>
      <c r="H499" s="78"/>
    </row>
    <row r="500" spans="3:8" ht="12.5">
      <c r="C500" s="105"/>
      <c r="H500" s="78"/>
    </row>
    <row r="501" spans="3:8" ht="12.5">
      <c r="C501" s="105"/>
      <c r="H501" s="78"/>
    </row>
    <row r="502" spans="3:8" ht="12.5">
      <c r="C502" s="105"/>
      <c r="H502" s="78"/>
    </row>
    <row r="503" spans="3:8" ht="12.5">
      <c r="C503" s="105"/>
      <c r="H503" s="78"/>
    </row>
    <row r="504" spans="3:8" ht="12.5">
      <c r="C504" s="105"/>
      <c r="H504" s="78"/>
    </row>
    <row r="505" spans="3:8" ht="12.5">
      <c r="C505" s="105"/>
      <c r="H505" s="78"/>
    </row>
    <row r="506" spans="3:8" ht="12.5">
      <c r="C506" s="105"/>
      <c r="H506" s="78"/>
    </row>
    <row r="507" spans="3:8" ht="12.5">
      <c r="C507" s="105"/>
      <c r="H507" s="78"/>
    </row>
    <row r="508" spans="3:8" ht="12.5">
      <c r="C508" s="105"/>
      <c r="H508" s="78"/>
    </row>
    <row r="509" spans="3:8" ht="12.5">
      <c r="C509" s="105"/>
      <c r="H509" s="78"/>
    </row>
    <row r="510" spans="3:8" ht="12.5">
      <c r="C510" s="105"/>
      <c r="H510" s="78"/>
    </row>
    <row r="511" spans="3:8" ht="12.5">
      <c r="C511" s="105"/>
      <c r="H511" s="78"/>
    </row>
    <row r="512" spans="3:8" ht="12.5">
      <c r="C512" s="105"/>
      <c r="H512" s="78"/>
    </row>
    <row r="513" spans="3:8" ht="12.5">
      <c r="C513" s="105"/>
      <c r="H513" s="78"/>
    </row>
    <row r="514" spans="3:8" ht="12.5">
      <c r="C514" s="105"/>
      <c r="H514" s="78"/>
    </row>
    <row r="515" spans="3:8" ht="12.5">
      <c r="C515" s="105"/>
      <c r="H515" s="78"/>
    </row>
    <row r="516" spans="3:8" ht="12.5">
      <c r="C516" s="105"/>
      <c r="H516" s="78"/>
    </row>
    <row r="517" spans="3:8" ht="12.5">
      <c r="C517" s="105"/>
      <c r="H517" s="78"/>
    </row>
    <row r="518" spans="3:8" ht="12.5">
      <c r="C518" s="105"/>
      <c r="H518" s="78"/>
    </row>
    <row r="519" spans="3:8" ht="12.5">
      <c r="C519" s="105"/>
      <c r="H519" s="78"/>
    </row>
    <row r="520" spans="3:8" ht="12.5">
      <c r="C520" s="105"/>
      <c r="H520" s="78"/>
    </row>
    <row r="521" spans="3:8" ht="12.5">
      <c r="C521" s="105"/>
      <c r="H521" s="78"/>
    </row>
    <row r="522" spans="3:8" ht="12.5">
      <c r="C522" s="105"/>
      <c r="H522" s="78"/>
    </row>
    <row r="523" spans="3:8" ht="12.5">
      <c r="C523" s="105"/>
      <c r="H523" s="78"/>
    </row>
    <row r="524" spans="3:8" ht="12.5">
      <c r="C524" s="105"/>
      <c r="H524" s="78"/>
    </row>
    <row r="525" spans="3:8" ht="12.5">
      <c r="C525" s="105"/>
      <c r="H525" s="78"/>
    </row>
    <row r="526" spans="3:8" ht="12.5">
      <c r="C526" s="105"/>
      <c r="H526" s="78"/>
    </row>
    <row r="527" spans="3:8" ht="12.5">
      <c r="C527" s="105"/>
      <c r="H527" s="78"/>
    </row>
    <row r="528" spans="3:8" ht="12.5">
      <c r="C528" s="105"/>
      <c r="H528" s="78"/>
    </row>
    <row r="529" spans="3:8" ht="12.5">
      <c r="C529" s="105"/>
      <c r="H529" s="78"/>
    </row>
    <row r="530" spans="3:8" ht="12.5">
      <c r="C530" s="105"/>
      <c r="H530" s="78"/>
    </row>
    <row r="531" spans="3:8" ht="12.5">
      <c r="C531" s="105"/>
      <c r="H531" s="78"/>
    </row>
    <row r="532" spans="3:8" ht="12.5">
      <c r="C532" s="105"/>
      <c r="H532" s="78"/>
    </row>
    <row r="533" spans="3:8" ht="12.5">
      <c r="C533" s="105"/>
      <c r="H533" s="78"/>
    </row>
    <row r="534" spans="3:8" ht="12.5">
      <c r="C534" s="105"/>
      <c r="H534" s="78"/>
    </row>
    <row r="535" spans="3:8" ht="12.5">
      <c r="C535" s="105"/>
      <c r="H535" s="78"/>
    </row>
    <row r="536" spans="3:8" ht="12.5">
      <c r="C536" s="105"/>
      <c r="H536" s="78"/>
    </row>
    <row r="537" spans="3:8" ht="12.5">
      <c r="C537" s="105"/>
      <c r="H537" s="78"/>
    </row>
    <row r="538" spans="3:8" ht="12.5">
      <c r="C538" s="105"/>
      <c r="H538" s="78"/>
    </row>
    <row r="539" spans="3:8" ht="12.5">
      <c r="C539" s="105"/>
      <c r="H539" s="78"/>
    </row>
    <row r="540" spans="3:8" ht="12.5">
      <c r="C540" s="105"/>
      <c r="H540" s="78"/>
    </row>
    <row r="541" spans="3:8" ht="12.5">
      <c r="C541" s="105"/>
      <c r="H541" s="78"/>
    </row>
    <row r="542" spans="3:8" ht="12.5">
      <c r="C542" s="105"/>
      <c r="H542" s="78"/>
    </row>
    <row r="543" spans="3:8" ht="12.5">
      <c r="C543" s="105"/>
      <c r="H543" s="78"/>
    </row>
    <row r="544" spans="3:8" ht="12.5">
      <c r="C544" s="105"/>
      <c r="H544" s="78"/>
    </row>
    <row r="545" spans="3:8" ht="12.5">
      <c r="C545" s="105"/>
      <c r="H545" s="78"/>
    </row>
    <row r="546" spans="3:8" ht="12.5">
      <c r="C546" s="105"/>
      <c r="H546" s="78"/>
    </row>
    <row r="547" spans="3:8" ht="12.5">
      <c r="C547" s="105"/>
      <c r="H547" s="78"/>
    </row>
    <row r="548" spans="3:8" ht="12.5">
      <c r="C548" s="105"/>
      <c r="H548" s="78"/>
    </row>
    <row r="549" spans="3:8" ht="12.5">
      <c r="C549" s="105"/>
      <c r="H549" s="78"/>
    </row>
    <row r="550" spans="3:8" ht="12.5">
      <c r="C550" s="105"/>
      <c r="H550" s="78"/>
    </row>
    <row r="551" spans="3:8" ht="12.5">
      <c r="C551" s="105"/>
      <c r="H551" s="78"/>
    </row>
    <row r="552" spans="3:8" ht="12.5">
      <c r="C552" s="105"/>
      <c r="H552" s="78"/>
    </row>
    <row r="553" spans="3:8" ht="12.5">
      <c r="C553" s="105"/>
      <c r="H553" s="78"/>
    </row>
    <row r="554" spans="3:8" ht="12.5">
      <c r="C554" s="105"/>
      <c r="H554" s="78"/>
    </row>
    <row r="555" spans="3:8" ht="12.5">
      <c r="C555" s="105"/>
      <c r="H555" s="78"/>
    </row>
    <row r="556" spans="3:8" ht="12.5">
      <c r="C556" s="105"/>
      <c r="H556" s="78"/>
    </row>
    <row r="557" spans="3:8" ht="12.5">
      <c r="C557" s="105"/>
      <c r="H557" s="78"/>
    </row>
    <row r="558" spans="3:8" ht="12.5">
      <c r="C558" s="105"/>
      <c r="H558" s="78"/>
    </row>
    <row r="559" spans="3:8" ht="12.5">
      <c r="C559" s="105"/>
      <c r="H559" s="78"/>
    </row>
    <row r="560" spans="3:8" ht="12.5">
      <c r="C560" s="105"/>
      <c r="H560" s="78"/>
    </row>
    <row r="561" spans="3:8" ht="12.5">
      <c r="C561" s="105"/>
      <c r="H561" s="78"/>
    </row>
    <row r="562" spans="3:8" ht="12.5">
      <c r="C562" s="105"/>
      <c r="H562" s="78"/>
    </row>
    <row r="563" spans="3:8" ht="12.5">
      <c r="C563" s="105"/>
      <c r="H563" s="78"/>
    </row>
    <row r="564" spans="3:8" ht="12.5">
      <c r="C564" s="105"/>
      <c r="H564" s="78"/>
    </row>
    <row r="565" spans="3:8" ht="12.5">
      <c r="C565" s="105"/>
      <c r="H565" s="78"/>
    </row>
    <row r="566" spans="3:8" ht="12.5">
      <c r="C566" s="105"/>
      <c r="H566" s="78"/>
    </row>
    <row r="567" spans="3:8" ht="12.5">
      <c r="C567" s="105"/>
      <c r="H567" s="78"/>
    </row>
    <row r="568" spans="3:8" ht="12.5">
      <c r="C568" s="105"/>
      <c r="H568" s="78"/>
    </row>
    <row r="569" spans="3:8" ht="12.5">
      <c r="C569" s="105"/>
      <c r="H569" s="78"/>
    </row>
    <row r="570" spans="3:8" ht="12.5">
      <c r="C570" s="105"/>
      <c r="H570" s="78"/>
    </row>
    <row r="571" spans="3:8" ht="12.5">
      <c r="C571" s="105"/>
      <c r="H571" s="78"/>
    </row>
    <row r="572" spans="3:8" ht="12.5">
      <c r="C572" s="105"/>
      <c r="H572" s="78"/>
    </row>
    <row r="573" spans="3:8" ht="12.5">
      <c r="C573" s="105"/>
      <c r="H573" s="78"/>
    </row>
    <row r="574" spans="3:8" ht="12.5">
      <c r="C574" s="105"/>
      <c r="H574" s="78"/>
    </row>
    <row r="575" spans="3:8" ht="12.5">
      <c r="C575" s="105"/>
      <c r="H575" s="78"/>
    </row>
    <row r="576" spans="3:8" ht="12.5">
      <c r="C576" s="105"/>
      <c r="H576" s="78"/>
    </row>
    <row r="577" spans="3:8" ht="12.5">
      <c r="C577" s="105"/>
      <c r="H577" s="78"/>
    </row>
    <row r="578" spans="3:8" ht="12.5">
      <c r="C578" s="105"/>
      <c r="H578" s="78"/>
    </row>
    <row r="579" spans="3:8" ht="12.5">
      <c r="C579" s="105"/>
      <c r="H579" s="78"/>
    </row>
    <row r="580" spans="3:8" ht="12.5">
      <c r="C580" s="105"/>
      <c r="H580" s="78"/>
    </row>
    <row r="581" spans="3:8" ht="12.5">
      <c r="C581" s="105"/>
      <c r="H581" s="78"/>
    </row>
    <row r="582" spans="3:8" ht="12.5">
      <c r="C582" s="105"/>
      <c r="H582" s="78"/>
    </row>
    <row r="583" spans="3:8" ht="12.5">
      <c r="C583" s="105"/>
      <c r="H583" s="78"/>
    </row>
    <row r="584" spans="3:8" ht="12.5">
      <c r="C584" s="105"/>
      <c r="H584" s="78"/>
    </row>
    <row r="585" spans="3:8" ht="12.5">
      <c r="C585" s="105"/>
      <c r="H585" s="78"/>
    </row>
    <row r="586" spans="3:8" ht="12.5">
      <c r="C586" s="105"/>
      <c r="H586" s="78"/>
    </row>
    <row r="587" spans="3:8" ht="12.5">
      <c r="C587" s="105"/>
      <c r="H587" s="78"/>
    </row>
    <row r="588" spans="3:8" ht="12.5">
      <c r="C588" s="105"/>
      <c r="H588" s="78"/>
    </row>
    <row r="589" spans="3:8" ht="12.5">
      <c r="C589" s="105"/>
      <c r="H589" s="78"/>
    </row>
    <row r="590" spans="3:8" ht="12.5">
      <c r="C590" s="105"/>
      <c r="H590" s="78"/>
    </row>
    <row r="591" spans="3:8" ht="12.5">
      <c r="C591" s="105"/>
      <c r="H591" s="78"/>
    </row>
    <row r="592" spans="3:8" ht="12.5">
      <c r="C592" s="105"/>
      <c r="H592" s="78"/>
    </row>
    <row r="593" spans="3:8" ht="12.5">
      <c r="C593" s="105"/>
      <c r="H593" s="78"/>
    </row>
    <row r="594" spans="3:8" ht="12.5">
      <c r="C594" s="105"/>
      <c r="H594" s="78"/>
    </row>
    <row r="595" spans="3:8" ht="12.5">
      <c r="C595" s="105"/>
      <c r="H595" s="78"/>
    </row>
    <row r="596" spans="3:8" ht="12.5">
      <c r="C596" s="105"/>
      <c r="H596" s="78"/>
    </row>
    <row r="597" spans="3:8" ht="12.5">
      <c r="C597" s="105"/>
      <c r="H597" s="78"/>
    </row>
    <row r="598" spans="3:8" ht="12.5">
      <c r="C598" s="105"/>
      <c r="H598" s="78"/>
    </row>
    <row r="599" spans="3:8" ht="12.5">
      <c r="C599" s="105"/>
      <c r="H599" s="78"/>
    </row>
    <row r="600" spans="3:8" ht="12.5">
      <c r="C600" s="105"/>
      <c r="H600" s="78"/>
    </row>
    <row r="601" spans="3:8" ht="12.5">
      <c r="C601" s="105"/>
      <c r="H601" s="78"/>
    </row>
    <row r="602" spans="3:8" ht="12.5">
      <c r="C602" s="105"/>
      <c r="H602" s="78"/>
    </row>
    <row r="603" spans="3:8" ht="12.5">
      <c r="C603" s="105"/>
      <c r="H603" s="78"/>
    </row>
    <row r="604" spans="3:8" ht="12.5">
      <c r="C604" s="105"/>
      <c r="H604" s="78"/>
    </row>
    <row r="605" spans="3:8" ht="12.5">
      <c r="C605" s="105"/>
      <c r="H605" s="78"/>
    </row>
    <row r="606" spans="3:8" ht="12.5">
      <c r="C606" s="105"/>
      <c r="H606" s="78"/>
    </row>
    <row r="607" spans="3:8" ht="12.5">
      <c r="C607" s="105"/>
      <c r="H607" s="78"/>
    </row>
    <row r="608" spans="3:8" ht="12.5">
      <c r="C608" s="105"/>
      <c r="H608" s="78"/>
    </row>
    <row r="609" spans="3:8" ht="12.5">
      <c r="C609" s="105"/>
      <c r="H609" s="78"/>
    </row>
    <row r="610" spans="3:8" ht="12.5">
      <c r="C610" s="105"/>
      <c r="H610" s="78"/>
    </row>
    <row r="611" spans="3:8" ht="12.5">
      <c r="C611" s="105"/>
      <c r="H611" s="78"/>
    </row>
    <row r="612" spans="3:8" ht="12.5">
      <c r="C612" s="105"/>
      <c r="H612" s="78"/>
    </row>
    <row r="613" spans="3:8" ht="12.5">
      <c r="C613" s="105"/>
      <c r="H613" s="78"/>
    </row>
    <row r="614" spans="3:8" ht="12.5">
      <c r="C614" s="105"/>
      <c r="H614" s="78"/>
    </row>
    <row r="615" spans="3:8" ht="12.5">
      <c r="C615" s="105"/>
      <c r="H615" s="78"/>
    </row>
    <row r="616" spans="3:8" ht="12.5">
      <c r="C616" s="105"/>
      <c r="H616" s="78"/>
    </row>
    <row r="617" spans="3:8" ht="12.5">
      <c r="C617" s="105"/>
      <c r="H617" s="78"/>
    </row>
    <row r="618" spans="3:8" ht="12.5">
      <c r="C618" s="105"/>
      <c r="H618" s="78"/>
    </row>
    <row r="619" spans="3:8" ht="12.5">
      <c r="C619" s="105"/>
      <c r="H619" s="78"/>
    </row>
    <row r="620" spans="3:8" ht="12.5">
      <c r="C620" s="105"/>
      <c r="H620" s="78"/>
    </row>
    <row r="621" spans="3:8" ht="12.5">
      <c r="C621" s="105"/>
      <c r="H621" s="78"/>
    </row>
    <row r="622" spans="3:8" ht="12.5">
      <c r="C622" s="105"/>
      <c r="H622" s="78"/>
    </row>
    <row r="623" spans="3:8" ht="12.5">
      <c r="C623" s="105"/>
      <c r="H623" s="78"/>
    </row>
    <row r="624" spans="3:8" ht="12.5">
      <c r="C624" s="105"/>
      <c r="H624" s="78"/>
    </row>
    <row r="625" spans="3:8" ht="12.5">
      <c r="C625" s="105"/>
      <c r="H625" s="78"/>
    </row>
    <row r="626" spans="3:8" ht="12.5">
      <c r="C626" s="105"/>
      <c r="H626" s="78"/>
    </row>
    <row r="627" spans="3:8" ht="12.5">
      <c r="C627" s="105"/>
      <c r="H627" s="78"/>
    </row>
    <row r="628" spans="3:8" ht="12.5">
      <c r="C628" s="105"/>
      <c r="H628" s="78"/>
    </row>
    <row r="629" spans="3:8" ht="12.5">
      <c r="C629" s="105"/>
      <c r="H629" s="78"/>
    </row>
    <row r="630" spans="3:8" ht="12.5">
      <c r="C630" s="105"/>
      <c r="H630" s="78"/>
    </row>
    <row r="631" spans="3:8" ht="12.5">
      <c r="C631" s="105"/>
      <c r="H631" s="78"/>
    </row>
    <row r="632" spans="3:8" ht="12.5">
      <c r="C632" s="105"/>
      <c r="H632" s="78"/>
    </row>
    <row r="633" spans="3:8" ht="12.5">
      <c r="C633" s="105"/>
      <c r="H633" s="78"/>
    </row>
    <row r="634" spans="3:8" ht="12.5">
      <c r="C634" s="105"/>
      <c r="H634" s="78"/>
    </row>
    <row r="635" spans="3:8" ht="12.5">
      <c r="C635" s="105"/>
      <c r="H635" s="78"/>
    </row>
    <row r="636" spans="3:8" ht="12.5">
      <c r="C636" s="105"/>
      <c r="H636" s="78"/>
    </row>
    <row r="637" spans="3:8" ht="12.5">
      <c r="C637" s="105"/>
      <c r="H637" s="78"/>
    </row>
    <row r="638" spans="3:8" ht="12.5">
      <c r="C638" s="105"/>
      <c r="H638" s="78"/>
    </row>
    <row r="639" spans="3:8" ht="12.5">
      <c r="C639" s="105"/>
      <c r="H639" s="78"/>
    </row>
    <row r="640" spans="3:8" ht="12.5">
      <c r="C640" s="105"/>
      <c r="H640" s="78"/>
    </row>
    <row r="641" spans="3:8" ht="12.5">
      <c r="C641" s="105"/>
      <c r="H641" s="78"/>
    </row>
    <row r="642" spans="3:8" ht="12.5">
      <c r="C642" s="105"/>
      <c r="H642" s="78"/>
    </row>
    <row r="643" spans="3:8" ht="12.5">
      <c r="C643" s="105"/>
      <c r="H643" s="78"/>
    </row>
    <row r="644" spans="3:8" ht="12.5">
      <c r="C644" s="105"/>
      <c r="H644" s="78"/>
    </row>
    <row r="645" spans="3:8" ht="12.5">
      <c r="C645" s="105"/>
      <c r="H645" s="78"/>
    </row>
    <row r="646" spans="3:8" ht="12.5">
      <c r="C646" s="105"/>
      <c r="H646" s="78"/>
    </row>
    <row r="647" spans="3:8" ht="12.5">
      <c r="C647" s="105"/>
      <c r="H647" s="78"/>
    </row>
    <row r="648" spans="3:8" ht="12.5">
      <c r="C648" s="105"/>
      <c r="H648" s="78"/>
    </row>
    <row r="649" spans="3:8" ht="12.5">
      <c r="C649" s="105"/>
      <c r="H649" s="78"/>
    </row>
    <row r="650" spans="3:8" ht="12.5">
      <c r="C650" s="105"/>
      <c r="H650" s="78"/>
    </row>
    <row r="651" spans="3:8" ht="12.5">
      <c r="C651" s="105"/>
      <c r="H651" s="78"/>
    </row>
    <row r="652" spans="3:8" ht="12.5">
      <c r="C652" s="105"/>
      <c r="H652" s="78"/>
    </row>
    <row r="653" spans="3:8" ht="12.5">
      <c r="C653" s="105"/>
      <c r="H653" s="78"/>
    </row>
    <row r="654" spans="3:8" ht="12.5">
      <c r="C654" s="105"/>
      <c r="H654" s="78"/>
    </row>
    <row r="655" spans="3:8" ht="12.5">
      <c r="C655" s="105"/>
      <c r="H655" s="78"/>
    </row>
    <row r="656" spans="3:8" ht="12.5">
      <c r="C656" s="105"/>
      <c r="H656" s="78"/>
    </row>
    <row r="657" spans="3:8" ht="12.5">
      <c r="C657" s="105"/>
      <c r="H657" s="78"/>
    </row>
    <row r="658" spans="3:8" ht="12.5">
      <c r="C658" s="105"/>
      <c r="H658" s="78"/>
    </row>
    <row r="659" spans="3:8" ht="12.5">
      <c r="C659" s="105"/>
      <c r="H659" s="78"/>
    </row>
    <row r="660" spans="3:8" ht="12.5">
      <c r="C660" s="105"/>
      <c r="H660" s="78"/>
    </row>
    <row r="661" spans="3:8" ht="12.5">
      <c r="C661" s="105"/>
      <c r="H661" s="78"/>
    </row>
    <row r="662" spans="3:8" ht="12.5">
      <c r="C662" s="105"/>
      <c r="H662" s="78"/>
    </row>
    <row r="663" spans="3:8" ht="12.5">
      <c r="C663" s="105"/>
      <c r="H663" s="78"/>
    </row>
    <row r="664" spans="3:8" ht="12.5">
      <c r="C664" s="105"/>
      <c r="H664" s="78"/>
    </row>
    <row r="665" spans="3:8" ht="12.5">
      <c r="C665" s="105"/>
      <c r="H665" s="78"/>
    </row>
    <row r="666" spans="3:8" ht="12.5">
      <c r="C666" s="105"/>
      <c r="H666" s="78"/>
    </row>
    <row r="667" spans="3:8" ht="12.5">
      <c r="C667" s="105"/>
      <c r="H667" s="78"/>
    </row>
    <row r="668" spans="3:8" ht="12.5">
      <c r="C668" s="105"/>
      <c r="H668" s="78"/>
    </row>
    <row r="669" spans="3:8" ht="12.5">
      <c r="C669" s="105"/>
      <c r="H669" s="78"/>
    </row>
    <row r="670" spans="3:8" ht="12.5">
      <c r="C670" s="105"/>
      <c r="H670" s="78"/>
    </row>
    <row r="671" spans="3:8" ht="12.5">
      <c r="C671" s="105"/>
      <c r="H671" s="78"/>
    </row>
    <row r="672" spans="3:8" ht="12.5">
      <c r="C672" s="105"/>
      <c r="H672" s="78"/>
    </row>
    <row r="673" spans="3:8" ht="12.5">
      <c r="C673" s="105"/>
      <c r="H673" s="78"/>
    </row>
    <row r="674" spans="3:8" ht="12.5">
      <c r="C674" s="105"/>
      <c r="H674" s="78"/>
    </row>
    <row r="675" spans="3:8" ht="12.5">
      <c r="C675" s="105"/>
      <c r="H675" s="78"/>
    </row>
    <row r="676" spans="3:8" ht="12.5">
      <c r="C676" s="105"/>
      <c r="H676" s="78"/>
    </row>
    <row r="677" spans="3:8" ht="12.5">
      <c r="C677" s="105"/>
      <c r="H677" s="78"/>
    </row>
    <row r="678" spans="3:8" ht="12.5">
      <c r="C678" s="105"/>
      <c r="H678" s="78"/>
    </row>
    <row r="679" spans="3:8" ht="12.5">
      <c r="C679" s="105"/>
      <c r="H679" s="78"/>
    </row>
    <row r="680" spans="3:8" ht="12.5">
      <c r="C680" s="105"/>
      <c r="H680" s="78"/>
    </row>
    <row r="681" spans="3:8" ht="12.5">
      <c r="C681" s="105"/>
      <c r="H681" s="78"/>
    </row>
    <row r="682" spans="3:8" ht="12.5">
      <c r="C682" s="105"/>
      <c r="H682" s="78"/>
    </row>
    <row r="683" spans="3:8" ht="12.5">
      <c r="C683" s="105"/>
      <c r="H683" s="78"/>
    </row>
    <row r="684" spans="3:8" ht="12.5">
      <c r="C684" s="105"/>
      <c r="H684" s="78"/>
    </row>
    <row r="685" spans="3:8" ht="12.5">
      <c r="C685" s="105"/>
      <c r="H685" s="78"/>
    </row>
    <row r="686" spans="3:8" ht="12.5">
      <c r="C686" s="105"/>
      <c r="H686" s="78"/>
    </row>
    <row r="687" spans="3:8" ht="12.5">
      <c r="C687" s="105"/>
      <c r="H687" s="78"/>
    </row>
    <row r="688" spans="3:8" ht="12.5">
      <c r="C688" s="105"/>
      <c r="H688" s="78"/>
    </row>
    <row r="689" spans="3:8" ht="12.5">
      <c r="C689" s="105"/>
      <c r="H689" s="78"/>
    </row>
    <row r="690" spans="3:8" ht="12.5">
      <c r="C690" s="105"/>
      <c r="H690" s="78"/>
    </row>
    <row r="691" spans="3:8" ht="12.5">
      <c r="C691" s="105"/>
      <c r="H691" s="78"/>
    </row>
    <row r="692" spans="3:8" ht="12.5">
      <c r="C692" s="105"/>
      <c r="H692" s="78"/>
    </row>
    <row r="693" spans="3:8" ht="12.5">
      <c r="C693" s="105"/>
      <c r="H693" s="78"/>
    </row>
    <row r="694" spans="3:8" ht="12.5">
      <c r="C694" s="105"/>
      <c r="H694" s="78"/>
    </row>
    <row r="695" spans="3:8" ht="12.5">
      <c r="C695" s="105"/>
      <c r="H695" s="78"/>
    </row>
    <row r="696" spans="3:8" ht="12.5">
      <c r="C696" s="105"/>
      <c r="H696" s="78"/>
    </row>
    <row r="697" spans="3:8" ht="12.5">
      <c r="C697" s="105"/>
      <c r="H697" s="78"/>
    </row>
    <row r="698" spans="3:8" ht="12.5">
      <c r="C698" s="105"/>
      <c r="H698" s="78"/>
    </row>
    <row r="699" spans="3:8" ht="12.5">
      <c r="C699" s="105"/>
      <c r="H699" s="78"/>
    </row>
    <row r="700" spans="3:8" ht="12.5">
      <c r="C700" s="105"/>
      <c r="H700" s="78"/>
    </row>
    <row r="701" spans="3:8" ht="12.5">
      <c r="C701" s="105"/>
      <c r="H701" s="78"/>
    </row>
    <row r="702" spans="3:8" ht="12.5">
      <c r="C702" s="105"/>
      <c r="H702" s="78"/>
    </row>
    <row r="703" spans="3:8" ht="12.5">
      <c r="C703" s="105"/>
      <c r="H703" s="78"/>
    </row>
    <row r="704" spans="3:8" ht="12.5">
      <c r="C704" s="105"/>
      <c r="H704" s="78"/>
    </row>
    <row r="705" spans="3:8" ht="12.5">
      <c r="C705" s="105"/>
      <c r="H705" s="78"/>
    </row>
    <row r="706" spans="3:8" ht="12.5">
      <c r="C706" s="105"/>
      <c r="H706" s="78"/>
    </row>
    <row r="707" spans="3:8" ht="12.5">
      <c r="C707" s="105"/>
      <c r="H707" s="78"/>
    </row>
    <row r="708" spans="3:8" ht="12.5">
      <c r="C708" s="105"/>
      <c r="H708" s="78"/>
    </row>
    <row r="709" spans="3:8" ht="12.5">
      <c r="C709" s="105"/>
      <c r="H709" s="78"/>
    </row>
    <row r="710" spans="3:8" ht="12.5">
      <c r="C710" s="105"/>
      <c r="H710" s="78"/>
    </row>
    <row r="711" spans="3:8" ht="12.5">
      <c r="C711" s="105"/>
      <c r="H711" s="78"/>
    </row>
    <row r="712" spans="3:8" ht="12.5">
      <c r="C712" s="105"/>
      <c r="H712" s="78"/>
    </row>
    <row r="713" spans="3:8" ht="12.5">
      <c r="C713" s="105"/>
      <c r="H713" s="78"/>
    </row>
    <row r="714" spans="3:8" ht="12.5">
      <c r="C714" s="105"/>
      <c r="H714" s="78"/>
    </row>
    <row r="715" spans="3:8" ht="12.5">
      <c r="C715" s="105"/>
      <c r="H715" s="78"/>
    </row>
    <row r="716" spans="3:8" ht="12.5">
      <c r="C716" s="105"/>
      <c r="H716" s="78"/>
    </row>
    <row r="717" spans="3:8" ht="12.5">
      <c r="C717" s="105"/>
      <c r="H717" s="78"/>
    </row>
    <row r="718" spans="3:8" ht="12.5">
      <c r="C718" s="105"/>
      <c r="H718" s="78"/>
    </row>
    <row r="719" spans="3:8" ht="12.5">
      <c r="C719" s="105"/>
      <c r="H719" s="78"/>
    </row>
    <row r="720" spans="3:8" ht="12.5">
      <c r="C720" s="105"/>
      <c r="H720" s="78"/>
    </row>
    <row r="721" spans="3:8" ht="12.5">
      <c r="C721" s="105"/>
      <c r="H721" s="78"/>
    </row>
    <row r="722" spans="3:8" ht="12.5">
      <c r="C722" s="105"/>
      <c r="H722" s="78"/>
    </row>
    <row r="723" spans="3:8" ht="12.5">
      <c r="C723" s="105"/>
      <c r="H723" s="78"/>
    </row>
    <row r="724" spans="3:8" ht="12.5">
      <c r="C724" s="105"/>
      <c r="H724" s="78"/>
    </row>
    <row r="725" spans="3:8" ht="12.5">
      <c r="C725" s="105"/>
      <c r="H725" s="78"/>
    </row>
    <row r="726" spans="3:8" ht="12.5">
      <c r="C726" s="105"/>
      <c r="H726" s="78"/>
    </row>
    <row r="727" spans="3:8" ht="12.5">
      <c r="C727" s="105"/>
      <c r="H727" s="78"/>
    </row>
    <row r="728" spans="3:8" ht="12.5">
      <c r="C728" s="105"/>
      <c r="H728" s="78"/>
    </row>
    <row r="729" spans="3:8" ht="12.5">
      <c r="C729" s="105"/>
      <c r="H729" s="78"/>
    </row>
    <row r="730" spans="3:8" ht="12.5">
      <c r="C730" s="105"/>
      <c r="H730" s="78"/>
    </row>
    <row r="731" spans="3:8" ht="12.5">
      <c r="C731" s="105"/>
      <c r="H731" s="78"/>
    </row>
    <row r="732" spans="3:8" ht="12.5">
      <c r="C732" s="105"/>
      <c r="H732" s="78"/>
    </row>
    <row r="733" spans="3:8" ht="12.5">
      <c r="C733" s="105"/>
      <c r="H733" s="78"/>
    </row>
    <row r="734" spans="3:8" ht="12.5">
      <c r="C734" s="105"/>
      <c r="H734" s="78"/>
    </row>
    <row r="735" spans="3:8" ht="12.5">
      <c r="C735" s="105"/>
      <c r="H735" s="78"/>
    </row>
    <row r="736" spans="3:8" ht="12.5">
      <c r="C736" s="105"/>
      <c r="H736" s="78"/>
    </row>
    <row r="737" spans="3:8" ht="12.5">
      <c r="C737" s="105"/>
      <c r="H737" s="78"/>
    </row>
    <row r="738" spans="3:8" ht="12.5">
      <c r="C738" s="105"/>
      <c r="H738" s="78"/>
    </row>
    <row r="739" spans="3:8" ht="12.5">
      <c r="C739" s="105"/>
      <c r="H739" s="78"/>
    </row>
    <row r="740" spans="3:8" ht="12.5">
      <c r="C740" s="105"/>
      <c r="H740" s="78"/>
    </row>
    <row r="741" spans="3:8" ht="12.5">
      <c r="C741" s="105"/>
      <c r="H741" s="78"/>
    </row>
    <row r="742" spans="3:8" ht="12.5">
      <c r="C742" s="105"/>
      <c r="H742" s="78"/>
    </row>
    <row r="743" spans="3:8" ht="12.5">
      <c r="C743" s="105"/>
      <c r="H743" s="78"/>
    </row>
    <row r="744" spans="3:8" ht="12.5">
      <c r="C744" s="105"/>
      <c r="H744" s="78"/>
    </row>
    <row r="745" spans="3:8" ht="12.5">
      <c r="C745" s="105"/>
      <c r="H745" s="78"/>
    </row>
    <row r="746" spans="3:8" ht="12.5">
      <c r="C746" s="105"/>
      <c r="H746" s="78"/>
    </row>
    <row r="747" spans="3:8" ht="12.5">
      <c r="C747" s="105"/>
      <c r="H747" s="78"/>
    </row>
    <row r="748" spans="3:8" ht="12.5">
      <c r="C748" s="105"/>
      <c r="H748" s="78"/>
    </row>
    <row r="749" spans="3:8" ht="12.5">
      <c r="C749" s="105"/>
      <c r="H749" s="78"/>
    </row>
    <row r="750" spans="3:8" ht="12.5">
      <c r="C750" s="105"/>
      <c r="H750" s="78"/>
    </row>
    <row r="751" spans="3:8" ht="12.5">
      <c r="C751" s="105"/>
      <c r="H751" s="78"/>
    </row>
    <row r="752" spans="3:8" ht="12.5">
      <c r="C752" s="105"/>
      <c r="H752" s="78"/>
    </row>
    <row r="753" spans="3:8" ht="12.5">
      <c r="C753" s="105"/>
      <c r="H753" s="78"/>
    </row>
    <row r="754" spans="3:8" ht="12.5">
      <c r="C754" s="105"/>
      <c r="H754" s="78"/>
    </row>
    <row r="755" spans="3:8" ht="12.5">
      <c r="C755" s="105"/>
      <c r="H755" s="78"/>
    </row>
    <row r="756" spans="3:8" ht="12.5">
      <c r="C756" s="105"/>
      <c r="H756" s="78"/>
    </row>
    <row r="757" spans="3:8" ht="12.5">
      <c r="C757" s="105"/>
      <c r="H757" s="78"/>
    </row>
    <row r="758" spans="3:8" ht="12.5">
      <c r="C758" s="105"/>
      <c r="H758" s="78"/>
    </row>
    <row r="759" spans="3:8" ht="12.5">
      <c r="C759" s="105"/>
      <c r="H759" s="78"/>
    </row>
    <row r="760" spans="3:8" ht="12.5">
      <c r="C760" s="105"/>
      <c r="H760" s="78"/>
    </row>
    <row r="761" spans="3:8" ht="12.5">
      <c r="C761" s="105"/>
      <c r="H761" s="78"/>
    </row>
    <row r="762" spans="3:8" ht="12.5">
      <c r="C762" s="105"/>
      <c r="H762" s="78"/>
    </row>
    <row r="763" spans="3:8" ht="12.5">
      <c r="C763" s="105"/>
      <c r="H763" s="78"/>
    </row>
    <row r="764" spans="3:8" ht="12.5">
      <c r="C764" s="105"/>
      <c r="H764" s="78"/>
    </row>
    <row r="765" spans="3:8" ht="12.5">
      <c r="C765" s="105"/>
      <c r="H765" s="78"/>
    </row>
    <row r="766" spans="3:8" ht="12.5">
      <c r="C766" s="105"/>
      <c r="H766" s="78"/>
    </row>
    <row r="767" spans="3:8" ht="12.5">
      <c r="C767" s="105"/>
      <c r="H767" s="78"/>
    </row>
    <row r="768" spans="3:8" ht="12.5">
      <c r="C768" s="105"/>
      <c r="H768" s="78"/>
    </row>
    <row r="769" spans="3:8" ht="12.5">
      <c r="C769" s="105"/>
      <c r="H769" s="78"/>
    </row>
    <row r="770" spans="3:8" ht="12.5">
      <c r="C770" s="105"/>
      <c r="H770" s="78"/>
    </row>
    <row r="771" spans="3:8" ht="12.5">
      <c r="C771" s="105"/>
      <c r="H771" s="78"/>
    </row>
    <row r="772" spans="3:8" ht="12.5">
      <c r="C772" s="105"/>
      <c r="H772" s="78"/>
    </row>
    <row r="773" spans="3:8" ht="12.5">
      <c r="C773" s="105"/>
      <c r="H773" s="78"/>
    </row>
    <row r="774" spans="3:8" ht="12.5">
      <c r="C774" s="105"/>
      <c r="H774" s="78"/>
    </row>
    <row r="775" spans="3:8" ht="12.5">
      <c r="C775" s="105"/>
      <c r="H775" s="78"/>
    </row>
    <row r="776" spans="3:8" ht="12.5">
      <c r="C776" s="105"/>
      <c r="H776" s="78"/>
    </row>
    <row r="777" spans="3:8" ht="12.5">
      <c r="C777" s="105"/>
      <c r="H777" s="78"/>
    </row>
    <row r="778" spans="3:8" ht="12.5">
      <c r="C778" s="105"/>
      <c r="H778" s="78"/>
    </row>
    <row r="779" spans="3:8" ht="12.5">
      <c r="C779" s="105"/>
      <c r="H779" s="78"/>
    </row>
    <row r="780" spans="3:8" ht="12.5">
      <c r="C780" s="105"/>
      <c r="H780" s="78"/>
    </row>
    <row r="781" spans="3:8" ht="12.5">
      <c r="C781" s="105"/>
      <c r="H781" s="78"/>
    </row>
    <row r="782" spans="3:8" ht="12.5">
      <c r="C782" s="105"/>
      <c r="H782" s="78"/>
    </row>
    <row r="783" spans="3:8" ht="12.5">
      <c r="C783" s="105"/>
      <c r="H783" s="78"/>
    </row>
    <row r="784" spans="3:8" ht="12.5">
      <c r="C784" s="105"/>
      <c r="H784" s="78"/>
    </row>
    <row r="785" spans="3:8" ht="12.5">
      <c r="C785" s="105"/>
      <c r="H785" s="78"/>
    </row>
    <row r="786" spans="3:8" ht="12.5">
      <c r="C786" s="105"/>
      <c r="H786" s="78"/>
    </row>
    <row r="787" spans="3:8" ht="12.5">
      <c r="C787" s="105"/>
      <c r="H787" s="78"/>
    </row>
    <row r="788" spans="3:8" ht="12.5">
      <c r="C788" s="105"/>
      <c r="H788" s="78"/>
    </row>
    <row r="789" spans="3:8" ht="12.5">
      <c r="C789" s="105"/>
      <c r="H789" s="78"/>
    </row>
    <row r="790" spans="3:8" ht="12.5">
      <c r="C790" s="105"/>
      <c r="H790" s="78"/>
    </row>
    <row r="791" spans="3:8" ht="12.5">
      <c r="C791" s="105"/>
      <c r="H791" s="78"/>
    </row>
    <row r="792" spans="3:8" ht="12.5">
      <c r="C792" s="105"/>
      <c r="H792" s="78"/>
    </row>
    <row r="793" spans="3:8" ht="12.5">
      <c r="C793" s="105"/>
      <c r="H793" s="78"/>
    </row>
    <row r="794" spans="3:8" ht="12.5">
      <c r="C794" s="105"/>
      <c r="H794" s="78"/>
    </row>
    <row r="795" spans="3:8" ht="12.5">
      <c r="C795" s="105"/>
      <c r="H795" s="78"/>
    </row>
    <row r="796" spans="3:8" ht="12.5">
      <c r="C796" s="105"/>
      <c r="H796" s="78"/>
    </row>
    <row r="797" spans="3:8" ht="12.5">
      <c r="C797" s="105"/>
      <c r="H797" s="78"/>
    </row>
    <row r="798" spans="3:8" ht="12.5">
      <c r="C798" s="105"/>
      <c r="H798" s="78"/>
    </row>
    <row r="799" spans="3:8" ht="12.5">
      <c r="C799" s="105"/>
      <c r="H799" s="78"/>
    </row>
    <row r="800" spans="3:8" ht="12.5">
      <c r="C800" s="105"/>
      <c r="H800" s="78"/>
    </row>
    <row r="801" spans="3:8" ht="12.5">
      <c r="C801" s="105"/>
      <c r="H801" s="78"/>
    </row>
    <row r="802" spans="3:8" ht="12.5">
      <c r="C802" s="105"/>
      <c r="H802" s="78"/>
    </row>
    <row r="803" spans="3:8" ht="12.5">
      <c r="C803" s="105"/>
      <c r="H803" s="78"/>
    </row>
    <row r="804" spans="3:8" ht="12.5">
      <c r="C804" s="105"/>
      <c r="H804" s="78"/>
    </row>
    <row r="805" spans="3:8" ht="12.5">
      <c r="C805" s="105"/>
      <c r="H805" s="78"/>
    </row>
    <row r="806" spans="3:8" ht="12.5">
      <c r="C806" s="105"/>
      <c r="H806" s="78"/>
    </row>
    <row r="807" spans="3:8" ht="12.5">
      <c r="C807" s="105"/>
      <c r="H807" s="78"/>
    </row>
    <row r="808" spans="3:8" ht="12.5">
      <c r="C808" s="105"/>
      <c r="H808" s="78"/>
    </row>
    <row r="809" spans="3:8" ht="12.5">
      <c r="C809" s="105"/>
      <c r="H809" s="78"/>
    </row>
    <row r="810" spans="3:8" ht="12.5">
      <c r="C810" s="105"/>
      <c r="H810" s="78"/>
    </row>
    <row r="811" spans="3:8" ht="12.5">
      <c r="C811" s="105"/>
      <c r="H811" s="78"/>
    </row>
    <row r="812" spans="3:8" ht="12.5">
      <c r="C812" s="105"/>
      <c r="H812" s="78"/>
    </row>
    <row r="813" spans="3:8" ht="12.5">
      <c r="C813" s="105"/>
      <c r="H813" s="78"/>
    </row>
    <row r="814" spans="3:8" ht="12.5">
      <c r="C814" s="105"/>
      <c r="H814" s="78"/>
    </row>
    <row r="815" spans="3:8" ht="12.5">
      <c r="C815" s="105"/>
      <c r="H815" s="78"/>
    </row>
    <row r="816" spans="3:8" ht="12.5">
      <c r="C816" s="105"/>
      <c r="H816" s="78"/>
    </row>
    <row r="817" spans="3:8" ht="12.5">
      <c r="C817" s="105"/>
      <c r="H817" s="78"/>
    </row>
    <row r="818" spans="3:8" ht="12.5">
      <c r="C818" s="105"/>
      <c r="H818" s="78"/>
    </row>
    <row r="819" spans="3:8" ht="12.5">
      <c r="C819" s="105"/>
      <c r="H819" s="78"/>
    </row>
    <row r="820" spans="3:8" ht="12.5">
      <c r="C820" s="105"/>
      <c r="H820" s="78"/>
    </row>
    <row r="821" spans="3:8" ht="12.5">
      <c r="C821" s="105"/>
      <c r="H821" s="78"/>
    </row>
    <row r="822" spans="3:8" ht="12.5">
      <c r="C822" s="105"/>
      <c r="H822" s="78"/>
    </row>
    <row r="823" spans="3:8" ht="12.5">
      <c r="C823" s="105"/>
      <c r="H823" s="78"/>
    </row>
    <row r="824" spans="3:8" ht="12.5">
      <c r="C824" s="105"/>
      <c r="H824" s="78"/>
    </row>
    <row r="825" spans="3:8" ht="12.5">
      <c r="C825" s="105"/>
      <c r="H825" s="78"/>
    </row>
    <row r="826" spans="3:8" ht="12.5">
      <c r="C826" s="105"/>
      <c r="H826" s="78"/>
    </row>
    <row r="827" spans="3:8" ht="12.5">
      <c r="C827" s="105"/>
      <c r="H827" s="78"/>
    </row>
    <row r="828" spans="3:8" ht="12.5">
      <c r="C828" s="105"/>
      <c r="H828" s="78"/>
    </row>
    <row r="829" spans="3:8" ht="12.5">
      <c r="C829" s="105"/>
      <c r="H829" s="78"/>
    </row>
    <row r="830" spans="3:8" ht="12.5">
      <c r="C830" s="105"/>
      <c r="H830" s="78"/>
    </row>
    <row r="831" spans="3:8" ht="12.5">
      <c r="C831" s="105"/>
      <c r="H831" s="78"/>
    </row>
    <row r="832" spans="3:8" ht="12.5">
      <c r="C832" s="105"/>
      <c r="H832" s="78"/>
    </row>
    <row r="833" spans="3:8" ht="12.5">
      <c r="C833" s="105"/>
      <c r="H833" s="78"/>
    </row>
    <row r="834" spans="3:8" ht="12.5">
      <c r="C834" s="105"/>
      <c r="H834" s="78"/>
    </row>
    <row r="835" spans="3:8" ht="12.5">
      <c r="C835" s="105"/>
      <c r="H835" s="78"/>
    </row>
    <row r="836" spans="3:8" ht="12.5">
      <c r="C836" s="105"/>
      <c r="H836" s="78"/>
    </row>
    <row r="837" spans="3:8" ht="12.5">
      <c r="C837" s="105"/>
      <c r="H837" s="78"/>
    </row>
    <row r="838" spans="3:8" ht="12.5">
      <c r="C838" s="105"/>
      <c r="H838" s="78"/>
    </row>
    <row r="839" spans="3:8" ht="12.5">
      <c r="C839" s="105"/>
      <c r="H839" s="78"/>
    </row>
    <row r="840" spans="3:8" ht="12.5">
      <c r="C840" s="105"/>
      <c r="H840" s="78"/>
    </row>
    <row r="841" spans="3:8" ht="12.5">
      <c r="C841" s="105"/>
      <c r="H841" s="78"/>
    </row>
    <row r="842" spans="3:8" ht="12.5">
      <c r="C842" s="105"/>
      <c r="H842" s="78"/>
    </row>
    <row r="843" spans="3:8" ht="12.5">
      <c r="C843" s="105"/>
      <c r="H843" s="78"/>
    </row>
    <row r="844" spans="3:8" ht="12.5">
      <c r="C844" s="105"/>
      <c r="H844" s="78"/>
    </row>
    <row r="845" spans="3:8" ht="12.5">
      <c r="C845" s="105"/>
      <c r="H845" s="78"/>
    </row>
    <row r="846" spans="3:8" ht="12.5">
      <c r="C846" s="105"/>
      <c r="H846" s="78"/>
    </row>
    <row r="847" spans="3:8" ht="12.5">
      <c r="C847" s="105"/>
      <c r="H847" s="78"/>
    </row>
    <row r="848" spans="3:8" ht="12.5">
      <c r="C848" s="105"/>
      <c r="H848" s="78"/>
    </row>
    <row r="849" spans="3:8" ht="12.5">
      <c r="C849" s="105"/>
      <c r="H849" s="78"/>
    </row>
    <row r="850" spans="3:8" ht="12.5">
      <c r="C850" s="105"/>
      <c r="H850" s="78"/>
    </row>
    <row r="851" spans="3:8" ht="12.5">
      <c r="C851" s="105"/>
      <c r="H851" s="78"/>
    </row>
    <row r="852" spans="3:8" ht="12.5">
      <c r="C852" s="105"/>
      <c r="H852" s="78"/>
    </row>
    <row r="853" spans="3:8" ht="12.5">
      <c r="C853" s="105"/>
      <c r="H853" s="78"/>
    </row>
    <row r="854" spans="3:8" ht="12.5">
      <c r="C854" s="105"/>
      <c r="H854" s="78"/>
    </row>
    <row r="855" spans="3:8" ht="12.5">
      <c r="C855" s="105"/>
      <c r="H855" s="78"/>
    </row>
    <row r="856" spans="3:8" ht="12.5">
      <c r="C856" s="105"/>
      <c r="H856" s="78"/>
    </row>
    <row r="857" spans="3:8" ht="12.5">
      <c r="C857" s="105"/>
      <c r="H857" s="78"/>
    </row>
    <row r="858" spans="3:8" ht="12.5">
      <c r="C858" s="105"/>
      <c r="H858" s="78"/>
    </row>
    <row r="859" spans="3:8" ht="12.5">
      <c r="C859" s="105"/>
      <c r="H859" s="78"/>
    </row>
    <row r="860" spans="3:8" ht="12.5">
      <c r="C860" s="105"/>
      <c r="H860" s="78"/>
    </row>
    <row r="861" spans="3:8" ht="12.5">
      <c r="C861" s="105"/>
      <c r="H861" s="78"/>
    </row>
    <row r="862" spans="3:8" ht="12.5">
      <c r="C862" s="105"/>
      <c r="H862" s="78"/>
    </row>
    <row r="863" spans="3:8" ht="12.5">
      <c r="C863" s="105"/>
      <c r="H863" s="78"/>
    </row>
    <row r="864" spans="3:8" ht="12.5">
      <c r="C864" s="105"/>
      <c r="H864" s="78"/>
    </row>
    <row r="865" spans="3:8" ht="12.5">
      <c r="C865" s="105"/>
      <c r="H865" s="78"/>
    </row>
    <row r="866" spans="3:8" ht="12.5">
      <c r="C866" s="105"/>
      <c r="H866" s="78"/>
    </row>
    <row r="867" spans="3:8" ht="12.5">
      <c r="C867" s="105"/>
      <c r="H867" s="78"/>
    </row>
    <row r="868" spans="3:8" ht="12.5">
      <c r="C868" s="105"/>
      <c r="H868" s="78"/>
    </row>
    <row r="869" spans="3:8" ht="12.5">
      <c r="C869" s="105"/>
      <c r="H869" s="78"/>
    </row>
    <row r="870" spans="3:8" ht="12.5">
      <c r="C870" s="105"/>
      <c r="H870" s="78"/>
    </row>
    <row r="871" spans="3:8" ht="12.5">
      <c r="C871" s="105"/>
      <c r="H871" s="78"/>
    </row>
    <row r="872" spans="3:8" ht="12.5">
      <c r="C872" s="105"/>
      <c r="H872" s="78"/>
    </row>
    <row r="873" spans="3:8" ht="12.5">
      <c r="C873" s="105"/>
      <c r="H873" s="78"/>
    </row>
    <row r="874" spans="3:8" ht="12.5">
      <c r="C874" s="105"/>
      <c r="H874" s="78"/>
    </row>
    <row r="875" spans="3:8" ht="12.5">
      <c r="C875" s="105"/>
      <c r="H875" s="78"/>
    </row>
    <row r="876" spans="3:8" ht="12.5">
      <c r="C876" s="105"/>
      <c r="H876" s="78"/>
    </row>
    <row r="877" spans="3:8" ht="12.5">
      <c r="C877" s="105"/>
      <c r="H877" s="78"/>
    </row>
    <row r="878" spans="3:8" ht="12.5">
      <c r="C878" s="105"/>
      <c r="H878" s="78"/>
    </row>
    <row r="879" spans="3:8" ht="12.5">
      <c r="C879" s="105"/>
      <c r="H879" s="78"/>
    </row>
    <row r="880" spans="3:8" ht="12.5">
      <c r="C880" s="105"/>
      <c r="H880" s="78"/>
    </row>
    <row r="881" spans="3:8" ht="12.5">
      <c r="C881" s="105"/>
      <c r="H881" s="78"/>
    </row>
    <row r="882" spans="3:8" ht="12.5">
      <c r="C882" s="105"/>
      <c r="H882" s="78"/>
    </row>
    <row r="883" spans="3:8" ht="12.5">
      <c r="C883" s="105"/>
      <c r="H883" s="78"/>
    </row>
    <row r="884" spans="3:8" ht="12.5">
      <c r="C884" s="105"/>
      <c r="H884" s="78"/>
    </row>
    <row r="885" spans="3:8" ht="12.5">
      <c r="C885" s="105"/>
      <c r="H885" s="78"/>
    </row>
    <row r="886" spans="3:8" ht="12.5">
      <c r="C886" s="105"/>
      <c r="H886" s="78"/>
    </row>
    <row r="887" spans="3:8" ht="12.5">
      <c r="C887" s="105"/>
      <c r="H887" s="78"/>
    </row>
    <row r="888" spans="3:8" ht="12.5">
      <c r="C888" s="105"/>
      <c r="H888" s="78"/>
    </row>
    <row r="889" spans="3:8" ht="12.5">
      <c r="C889" s="105"/>
      <c r="H889" s="78"/>
    </row>
    <row r="890" spans="3:8" ht="12.5">
      <c r="C890" s="105"/>
      <c r="H890" s="78"/>
    </row>
    <row r="891" spans="3:8" ht="12.5">
      <c r="C891" s="105"/>
      <c r="H891" s="78"/>
    </row>
    <row r="892" spans="3:8" ht="12.5">
      <c r="C892" s="105"/>
      <c r="H892" s="78"/>
    </row>
    <row r="893" spans="3:8" ht="12.5">
      <c r="C893" s="105"/>
      <c r="H893" s="78"/>
    </row>
    <row r="894" spans="3:8" ht="12.5">
      <c r="C894" s="105"/>
      <c r="H894" s="78"/>
    </row>
    <row r="895" spans="3:8" ht="12.5">
      <c r="C895" s="105"/>
      <c r="H895" s="78"/>
    </row>
    <row r="896" spans="3:8" ht="12.5">
      <c r="C896" s="105"/>
      <c r="H896" s="78"/>
    </row>
    <row r="897" spans="3:8" ht="12.5">
      <c r="C897" s="105"/>
      <c r="H897" s="78"/>
    </row>
    <row r="898" spans="3:8" ht="12.5">
      <c r="C898" s="105"/>
      <c r="H898" s="78"/>
    </row>
    <row r="899" spans="3:8" ht="12.5">
      <c r="C899" s="105"/>
      <c r="H899" s="78"/>
    </row>
    <row r="900" spans="3:8" ht="12.5">
      <c r="C900" s="105"/>
      <c r="H900" s="78"/>
    </row>
    <row r="901" spans="3:8" ht="12.5">
      <c r="C901" s="105"/>
      <c r="H901" s="78"/>
    </row>
    <row r="902" spans="3:8" ht="12.5">
      <c r="C902" s="105"/>
      <c r="H902" s="78"/>
    </row>
    <row r="903" spans="3:8" ht="12.5">
      <c r="C903" s="105"/>
      <c r="H903" s="78"/>
    </row>
    <row r="904" spans="3:8" ht="12.5">
      <c r="C904" s="105"/>
      <c r="H904" s="78"/>
    </row>
    <row r="905" spans="3:8" ht="12.5">
      <c r="C905" s="105"/>
      <c r="H905" s="78"/>
    </row>
    <row r="906" spans="3:8" ht="12.5">
      <c r="C906" s="105"/>
      <c r="H906" s="78"/>
    </row>
    <row r="907" spans="3:8" ht="12.5">
      <c r="C907" s="105"/>
      <c r="H907" s="78"/>
    </row>
    <row r="908" spans="3:8" ht="12.5">
      <c r="C908" s="105"/>
      <c r="H908" s="78"/>
    </row>
    <row r="909" spans="3:8" ht="12.5">
      <c r="C909" s="105"/>
      <c r="H909" s="78"/>
    </row>
    <row r="910" spans="3:8" ht="12.5">
      <c r="C910" s="105"/>
      <c r="H910" s="78"/>
    </row>
    <row r="911" spans="3:8" ht="12.5">
      <c r="C911" s="105"/>
      <c r="H911" s="78"/>
    </row>
    <row r="912" spans="3:8" ht="12.5">
      <c r="C912" s="105"/>
      <c r="H912" s="78"/>
    </row>
    <row r="913" spans="3:8" ht="12.5">
      <c r="C913" s="105"/>
      <c r="H913" s="78"/>
    </row>
    <row r="914" spans="3:8" ht="12.5">
      <c r="C914" s="105"/>
      <c r="H914" s="78"/>
    </row>
    <row r="915" spans="3:8" ht="12.5">
      <c r="C915" s="105"/>
      <c r="H915" s="78"/>
    </row>
    <row r="916" spans="3:8" ht="12.5">
      <c r="C916" s="105"/>
      <c r="H916" s="78"/>
    </row>
    <row r="917" spans="3:8" ht="12.5">
      <c r="C917" s="105"/>
      <c r="H917" s="78"/>
    </row>
    <row r="918" spans="3:8" ht="12.5">
      <c r="C918" s="105"/>
      <c r="H918" s="78"/>
    </row>
    <row r="919" spans="3:8" ht="12.5">
      <c r="C919" s="105"/>
      <c r="H919" s="78"/>
    </row>
    <row r="920" spans="3:8" ht="12.5">
      <c r="C920" s="105"/>
      <c r="H920" s="78"/>
    </row>
    <row r="921" spans="3:8" ht="12.5">
      <c r="C921" s="105"/>
      <c r="H921" s="78"/>
    </row>
    <row r="922" spans="3:8" ht="12.5">
      <c r="C922" s="105"/>
      <c r="H922" s="78"/>
    </row>
    <row r="923" spans="3:8" ht="12.5">
      <c r="C923" s="105"/>
      <c r="H923" s="78"/>
    </row>
    <row r="924" spans="3:8" ht="12.5">
      <c r="C924" s="105"/>
      <c r="H924" s="78"/>
    </row>
    <row r="925" spans="3:8" ht="12.5">
      <c r="C925" s="105"/>
      <c r="H925" s="78"/>
    </row>
    <row r="926" spans="3:8" ht="12.5">
      <c r="C926" s="105"/>
      <c r="H926" s="78"/>
    </row>
    <row r="927" spans="3:8" ht="12.5">
      <c r="C927" s="105"/>
      <c r="H927" s="78"/>
    </row>
    <row r="928" spans="3:8" ht="12.5">
      <c r="C928" s="105"/>
      <c r="H928" s="78"/>
    </row>
    <row r="929" spans="3:8" ht="12.5">
      <c r="C929" s="105"/>
      <c r="H929" s="78"/>
    </row>
    <row r="930" spans="3:8" ht="12.5">
      <c r="C930" s="105"/>
      <c r="H930" s="78"/>
    </row>
    <row r="931" spans="3:8" ht="12.5">
      <c r="C931" s="105"/>
      <c r="H931" s="78"/>
    </row>
    <row r="932" spans="3:8" ht="12.5">
      <c r="C932" s="105"/>
      <c r="H932" s="78"/>
    </row>
    <row r="933" spans="3:8" ht="12.5">
      <c r="C933" s="105"/>
      <c r="H933" s="78"/>
    </row>
    <row r="934" spans="3:8" ht="12.5">
      <c r="C934" s="105"/>
      <c r="H934" s="78"/>
    </row>
    <row r="935" spans="3:8" ht="12.5">
      <c r="C935" s="105"/>
      <c r="H935" s="78"/>
    </row>
    <row r="936" spans="3:8" ht="12.5">
      <c r="C936" s="105"/>
      <c r="H936" s="78"/>
    </row>
    <row r="937" spans="3:8" ht="12.5">
      <c r="C937" s="105"/>
      <c r="H937" s="78"/>
    </row>
    <row r="938" spans="3:8" ht="12.5">
      <c r="C938" s="105"/>
      <c r="H938" s="78"/>
    </row>
    <row r="939" spans="3:8" ht="12.5">
      <c r="C939" s="105"/>
      <c r="H939" s="78"/>
    </row>
    <row r="940" spans="3:8" ht="12.5">
      <c r="C940" s="105"/>
      <c r="H940" s="78"/>
    </row>
    <row r="941" spans="3:8" ht="12.5">
      <c r="C941" s="105"/>
      <c r="H941" s="78"/>
    </row>
    <row r="942" spans="3:8" ht="12.5">
      <c r="C942" s="105"/>
      <c r="H942" s="78"/>
    </row>
    <row r="943" spans="3:8" ht="12.5">
      <c r="C943" s="105"/>
      <c r="H943" s="78"/>
    </row>
    <row r="944" spans="3:8" ht="12.5">
      <c r="C944" s="105"/>
      <c r="H944" s="78"/>
    </row>
    <row r="945" spans="3:8" ht="12.5">
      <c r="C945" s="105"/>
      <c r="H945" s="78"/>
    </row>
    <row r="946" spans="3:8" ht="12.5">
      <c r="C946" s="105"/>
      <c r="H946" s="78"/>
    </row>
    <row r="947" spans="3:8" ht="12.5">
      <c r="C947" s="105"/>
      <c r="H947" s="78"/>
    </row>
    <row r="948" spans="3:8" ht="12.5">
      <c r="C948" s="105"/>
      <c r="H948" s="78"/>
    </row>
    <row r="949" spans="3:8" ht="12.5">
      <c r="C949" s="105"/>
      <c r="H949" s="78"/>
    </row>
    <row r="950" spans="3:8" ht="12.5">
      <c r="C950" s="105"/>
      <c r="H950" s="78"/>
    </row>
    <row r="951" spans="3:8" ht="12.5">
      <c r="C951" s="105"/>
      <c r="H951" s="78"/>
    </row>
    <row r="952" spans="3:8" ht="12.5">
      <c r="C952" s="105"/>
      <c r="H952" s="78"/>
    </row>
    <row r="953" spans="3:8" ht="12.5">
      <c r="C953" s="105"/>
      <c r="H953" s="78"/>
    </row>
    <row r="954" spans="3:8" ht="12.5">
      <c r="C954" s="105"/>
      <c r="H954" s="78"/>
    </row>
    <row r="955" spans="3:8" ht="12.5">
      <c r="C955" s="105"/>
      <c r="H955" s="78"/>
    </row>
  </sheetData>
  <mergeCells count="5">
    <mergeCell ref="A3:B3"/>
    <mergeCell ref="A4:B4"/>
    <mergeCell ref="A5:B5"/>
    <mergeCell ref="A6:B6"/>
    <mergeCell ref="A7:B7"/>
  </mergeCells>
  <conditionalFormatting sqref="D11:E155 F11:F343 H115 H158 H160:H162 H165:H168 H170:H173 H178:H180 H182 H184:H215 D216:E349">
    <cfRule type="containsText" dxfId="51" priority="3" operator="containsText" text="revogada">
      <formula>NOT(ISERROR(SEARCH(("revogada"),(D11))))</formula>
    </cfRule>
  </conditionalFormatting>
  <conditionalFormatting sqref="D11:E155 F11:F343 H158 H160:H162 H165:H168 H170:H173 H178:H180 H182 H184:H215 D216:E349">
    <cfRule type="containsText" dxfId="50" priority="6" operator="containsText" text="vigente">
      <formula>NOT(ISERROR(SEARCH(("vigente"),(D11))))</formula>
    </cfRule>
  </conditionalFormatting>
  <conditionalFormatting sqref="F1:F343 H115 H158 H160:H162 H165:H168 H170:H173 H178:H180 H182 H184:H215">
    <cfRule type="containsText" dxfId="49" priority="4" operator="containsText" text="Extinção Natural">
      <formula>NOT(ISERROR(SEARCH(("Extinção Natural"),(F1))))</formula>
    </cfRule>
  </conditionalFormatting>
  <conditionalFormatting sqref="F11:F343 D11:E155 H115 H158 H160:H162 H165:H168 H170:H173 H178:H180 H182 H184:H215 D216:E349">
    <cfRule type="containsText" dxfId="48" priority="2" operator="containsText" text="vigente">
      <formula>NOT(ISERROR(SEARCH(("vigente"),(D11))))</formula>
    </cfRule>
  </conditionalFormatting>
  <conditionalFormatting sqref="F11:F343 H115 H158 H160:H162 H165:H168 H170:H173 H178:H180 H182 H184:H215 D11:E155 D216:E349">
    <cfRule type="containsText" dxfId="47" priority="5" operator="containsText" text="alterada">
      <formula>NOT(ISERROR(SEARCH(("alterada"),(D11))))</formula>
    </cfRule>
  </conditionalFormatting>
  <conditionalFormatting sqref="F50:F56 F76:F79 F84 F87:F90 F98 F100:F101 F103:F109 F111:F114 F122 F216:F343">
    <cfRule type="containsText" dxfId="46" priority="1" operator="containsText" text="Extinção natural">
      <formula>NOT(ISERROR(SEARCH(("Extinção natural"),(F50))))</formula>
    </cfRule>
  </conditionalFormatting>
  <hyperlinks>
    <hyperlink ref="C11" r:id="rId1" xr:uid="{00000000-0004-0000-1000-000000000000}"/>
    <hyperlink ref="C12" r:id="rId2" xr:uid="{00000000-0004-0000-1000-000001000000}"/>
    <hyperlink ref="C13" r:id="rId3" xr:uid="{00000000-0004-0000-1000-000002000000}"/>
    <hyperlink ref="C14" r:id="rId4" xr:uid="{00000000-0004-0000-1000-000003000000}"/>
    <hyperlink ref="C15" r:id="rId5" xr:uid="{00000000-0004-0000-1000-000004000000}"/>
    <hyperlink ref="C16" r:id="rId6" xr:uid="{00000000-0004-0000-1000-000005000000}"/>
    <hyperlink ref="C17" r:id="rId7" xr:uid="{00000000-0004-0000-1000-000006000000}"/>
    <hyperlink ref="C18" r:id="rId8" xr:uid="{00000000-0004-0000-1000-000007000000}"/>
    <hyperlink ref="C19" r:id="rId9" xr:uid="{00000000-0004-0000-1000-000008000000}"/>
    <hyperlink ref="C20" r:id="rId10" xr:uid="{00000000-0004-0000-1000-000009000000}"/>
    <hyperlink ref="C21" r:id="rId11" xr:uid="{00000000-0004-0000-1000-00000A000000}"/>
    <hyperlink ref="C22" r:id="rId12" xr:uid="{00000000-0004-0000-1000-00000B000000}"/>
    <hyperlink ref="C23" r:id="rId13" xr:uid="{00000000-0004-0000-1000-00000C000000}"/>
    <hyperlink ref="C24" r:id="rId14" xr:uid="{00000000-0004-0000-1000-00000D000000}"/>
    <hyperlink ref="C25" r:id="rId15" xr:uid="{00000000-0004-0000-1000-00000E000000}"/>
    <hyperlink ref="C26" r:id="rId16" xr:uid="{00000000-0004-0000-1000-00000F000000}"/>
    <hyperlink ref="C27" r:id="rId17" xr:uid="{00000000-0004-0000-1000-000010000000}"/>
    <hyperlink ref="C28" r:id="rId18" xr:uid="{00000000-0004-0000-1000-000011000000}"/>
    <hyperlink ref="C29" r:id="rId19" xr:uid="{00000000-0004-0000-1000-000012000000}"/>
    <hyperlink ref="C30" r:id="rId20" xr:uid="{00000000-0004-0000-1000-000013000000}"/>
    <hyperlink ref="C31" r:id="rId21" xr:uid="{00000000-0004-0000-1000-000014000000}"/>
    <hyperlink ref="C32" r:id="rId22" xr:uid="{00000000-0004-0000-1000-000015000000}"/>
    <hyperlink ref="C33" r:id="rId23" xr:uid="{00000000-0004-0000-1000-000016000000}"/>
    <hyperlink ref="C34" r:id="rId24" xr:uid="{00000000-0004-0000-1000-000017000000}"/>
    <hyperlink ref="C35" r:id="rId25" xr:uid="{00000000-0004-0000-1000-000018000000}"/>
    <hyperlink ref="C36" r:id="rId26" xr:uid="{00000000-0004-0000-1000-000019000000}"/>
    <hyperlink ref="C37" r:id="rId27" xr:uid="{00000000-0004-0000-1000-00001A000000}"/>
    <hyperlink ref="C38" r:id="rId28" xr:uid="{00000000-0004-0000-1000-00001B000000}"/>
    <hyperlink ref="C39" r:id="rId29" xr:uid="{00000000-0004-0000-1000-00001C000000}"/>
    <hyperlink ref="C40" r:id="rId30" xr:uid="{00000000-0004-0000-1000-00001D000000}"/>
    <hyperlink ref="C41" r:id="rId31" xr:uid="{00000000-0004-0000-1000-00001E000000}"/>
    <hyperlink ref="C42" r:id="rId32" xr:uid="{00000000-0004-0000-1000-00001F000000}"/>
    <hyperlink ref="C43" r:id="rId33" xr:uid="{00000000-0004-0000-1000-000020000000}"/>
    <hyperlink ref="C44" r:id="rId34" xr:uid="{00000000-0004-0000-1000-000021000000}"/>
    <hyperlink ref="C45" r:id="rId35" xr:uid="{00000000-0004-0000-1000-000022000000}"/>
    <hyperlink ref="C46" r:id="rId36" xr:uid="{00000000-0004-0000-1000-000023000000}"/>
    <hyperlink ref="C47" r:id="rId37" xr:uid="{00000000-0004-0000-1000-000024000000}"/>
    <hyperlink ref="C48" r:id="rId38" xr:uid="{00000000-0004-0000-1000-000025000000}"/>
    <hyperlink ref="C49" r:id="rId39" xr:uid="{00000000-0004-0000-1000-000026000000}"/>
    <hyperlink ref="C50" r:id="rId40" xr:uid="{00000000-0004-0000-1000-000027000000}"/>
    <hyperlink ref="C51" r:id="rId41" xr:uid="{00000000-0004-0000-1000-000028000000}"/>
    <hyperlink ref="C52" r:id="rId42" xr:uid="{00000000-0004-0000-1000-000029000000}"/>
    <hyperlink ref="C53" r:id="rId43" xr:uid="{00000000-0004-0000-1000-00002A000000}"/>
    <hyperlink ref="C54" r:id="rId44" xr:uid="{00000000-0004-0000-1000-00002B000000}"/>
    <hyperlink ref="C55" r:id="rId45" xr:uid="{00000000-0004-0000-1000-00002C000000}"/>
    <hyperlink ref="C56" r:id="rId46" xr:uid="{00000000-0004-0000-1000-00002D000000}"/>
    <hyperlink ref="C57" r:id="rId47" xr:uid="{00000000-0004-0000-1000-00002E000000}"/>
    <hyperlink ref="C58" r:id="rId48" xr:uid="{00000000-0004-0000-1000-00002F000000}"/>
    <hyperlink ref="C59" r:id="rId49" xr:uid="{00000000-0004-0000-1000-000030000000}"/>
    <hyperlink ref="C60" r:id="rId50" xr:uid="{00000000-0004-0000-1000-000031000000}"/>
    <hyperlink ref="C61" r:id="rId51" xr:uid="{00000000-0004-0000-1000-000032000000}"/>
    <hyperlink ref="C62" r:id="rId52" xr:uid="{00000000-0004-0000-1000-000033000000}"/>
    <hyperlink ref="C63" r:id="rId53" xr:uid="{00000000-0004-0000-1000-000034000000}"/>
    <hyperlink ref="C65" r:id="rId54" xr:uid="{00000000-0004-0000-1000-000035000000}"/>
    <hyperlink ref="C66" r:id="rId55" xr:uid="{00000000-0004-0000-1000-000036000000}"/>
    <hyperlink ref="C67" r:id="rId56" xr:uid="{00000000-0004-0000-1000-000037000000}"/>
    <hyperlink ref="C68" r:id="rId57" xr:uid="{00000000-0004-0000-1000-000038000000}"/>
    <hyperlink ref="C69" r:id="rId58" xr:uid="{00000000-0004-0000-1000-000039000000}"/>
    <hyperlink ref="C70" r:id="rId59" xr:uid="{00000000-0004-0000-1000-00003A000000}"/>
    <hyperlink ref="C71" r:id="rId60" xr:uid="{00000000-0004-0000-1000-00003B000000}"/>
    <hyperlink ref="C72" r:id="rId61" xr:uid="{00000000-0004-0000-1000-00003C000000}"/>
    <hyperlink ref="C73" r:id="rId62" xr:uid="{00000000-0004-0000-1000-00003D000000}"/>
    <hyperlink ref="C74" r:id="rId63" xr:uid="{00000000-0004-0000-1000-00003E000000}"/>
    <hyperlink ref="C75" r:id="rId64" xr:uid="{00000000-0004-0000-1000-00003F000000}"/>
    <hyperlink ref="C76" r:id="rId65" xr:uid="{00000000-0004-0000-1000-000040000000}"/>
    <hyperlink ref="C77" r:id="rId66" xr:uid="{00000000-0004-0000-1000-000041000000}"/>
    <hyperlink ref="C78" r:id="rId67" xr:uid="{00000000-0004-0000-1000-000042000000}"/>
    <hyperlink ref="C79" r:id="rId68" xr:uid="{00000000-0004-0000-1000-000043000000}"/>
    <hyperlink ref="C80" r:id="rId69" xr:uid="{00000000-0004-0000-1000-000044000000}"/>
    <hyperlink ref="C81" r:id="rId70" xr:uid="{00000000-0004-0000-1000-000045000000}"/>
    <hyperlink ref="C82" r:id="rId71" xr:uid="{00000000-0004-0000-1000-000046000000}"/>
    <hyperlink ref="C83" r:id="rId72" xr:uid="{00000000-0004-0000-1000-000047000000}"/>
    <hyperlink ref="C84" r:id="rId73" xr:uid="{00000000-0004-0000-1000-000048000000}"/>
    <hyperlink ref="C85" r:id="rId74" xr:uid="{00000000-0004-0000-1000-000049000000}"/>
    <hyperlink ref="C86" r:id="rId75" xr:uid="{00000000-0004-0000-1000-00004A000000}"/>
    <hyperlink ref="C87" r:id="rId76" xr:uid="{00000000-0004-0000-1000-00004B000000}"/>
    <hyperlink ref="C88" r:id="rId77" xr:uid="{00000000-0004-0000-1000-00004C000000}"/>
    <hyperlink ref="C89" r:id="rId78" xr:uid="{00000000-0004-0000-1000-00004D000000}"/>
    <hyperlink ref="C90" r:id="rId79" xr:uid="{00000000-0004-0000-1000-00004E000000}"/>
    <hyperlink ref="C91" r:id="rId80" xr:uid="{00000000-0004-0000-1000-00004F000000}"/>
    <hyperlink ref="C92" r:id="rId81" xr:uid="{00000000-0004-0000-1000-000050000000}"/>
    <hyperlink ref="C93" r:id="rId82" xr:uid="{00000000-0004-0000-1000-000051000000}"/>
    <hyperlink ref="C94" r:id="rId83" xr:uid="{00000000-0004-0000-1000-000052000000}"/>
    <hyperlink ref="C95" r:id="rId84" xr:uid="{00000000-0004-0000-1000-000053000000}"/>
    <hyperlink ref="C96" r:id="rId85" xr:uid="{00000000-0004-0000-1000-000054000000}"/>
    <hyperlink ref="C97" r:id="rId86" xr:uid="{00000000-0004-0000-1000-000055000000}"/>
    <hyperlink ref="C98" r:id="rId87" xr:uid="{00000000-0004-0000-1000-000056000000}"/>
    <hyperlink ref="C99" r:id="rId88" xr:uid="{00000000-0004-0000-1000-000057000000}"/>
    <hyperlink ref="C100" r:id="rId89" xr:uid="{00000000-0004-0000-1000-000058000000}"/>
    <hyperlink ref="C101" r:id="rId90" xr:uid="{00000000-0004-0000-1000-000059000000}"/>
    <hyperlink ref="C102" r:id="rId91" xr:uid="{00000000-0004-0000-1000-00005A000000}"/>
    <hyperlink ref="C103" r:id="rId92" xr:uid="{00000000-0004-0000-1000-00005B000000}"/>
    <hyperlink ref="C104" r:id="rId93" xr:uid="{00000000-0004-0000-1000-00005C000000}"/>
    <hyperlink ref="C105" r:id="rId94" xr:uid="{00000000-0004-0000-1000-00005D000000}"/>
    <hyperlink ref="C106" r:id="rId95" xr:uid="{00000000-0004-0000-1000-00005E000000}"/>
    <hyperlink ref="C107" r:id="rId96" xr:uid="{00000000-0004-0000-1000-00005F000000}"/>
    <hyperlink ref="C108" r:id="rId97" xr:uid="{00000000-0004-0000-1000-000060000000}"/>
    <hyperlink ref="C109" r:id="rId98" xr:uid="{00000000-0004-0000-1000-000061000000}"/>
    <hyperlink ref="C110" r:id="rId99" xr:uid="{00000000-0004-0000-1000-000062000000}"/>
    <hyperlink ref="C111" r:id="rId100" xr:uid="{00000000-0004-0000-1000-000063000000}"/>
    <hyperlink ref="C112" r:id="rId101" xr:uid="{00000000-0004-0000-1000-000064000000}"/>
    <hyperlink ref="C113" r:id="rId102" xr:uid="{00000000-0004-0000-1000-000065000000}"/>
    <hyperlink ref="C114" r:id="rId103" xr:uid="{00000000-0004-0000-1000-000066000000}"/>
    <hyperlink ref="C115" r:id="rId104" xr:uid="{00000000-0004-0000-1000-000067000000}"/>
    <hyperlink ref="C116" r:id="rId105" xr:uid="{00000000-0004-0000-1000-000068000000}"/>
    <hyperlink ref="C117" r:id="rId106" xr:uid="{00000000-0004-0000-1000-000069000000}"/>
    <hyperlink ref="C118" r:id="rId107" xr:uid="{00000000-0004-0000-1000-00006A000000}"/>
    <hyperlink ref="C120" r:id="rId108" xr:uid="{00000000-0004-0000-1000-00006B000000}"/>
    <hyperlink ref="C121" r:id="rId109" xr:uid="{00000000-0004-0000-1000-00006C000000}"/>
    <hyperlink ref="C122" r:id="rId110" xr:uid="{00000000-0004-0000-1000-00006D000000}"/>
    <hyperlink ref="C123" r:id="rId111" xr:uid="{00000000-0004-0000-1000-00006E000000}"/>
    <hyperlink ref="C124" r:id="rId112" xr:uid="{00000000-0004-0000-1000-00006F000000}"/>
    <hyperlink ref="C125" r:id="rId113" xr:uid="{00000000-0004-0000-1000-000070000000}"/>
    <hyperlink ref="C126" r:id="rId114" xr:uid="{00000000-0004-0000-1000-000071000000}"/>
    <hyperlink ref="C127" r:id="rId115" xr:uid="{00000000-0004-0000-1000-000072000000}"/>
    <hyperlink ref="C128" r:id="rId116" xr:uid="{00000000-0004-0000-1000-000073000000}"/>
    <hyperlink ref="C129" r:id="rId117" xr:uid="{00000000-0004-0000-1000-000074000000}"/>
    <hyperlink ref="C130" r:id="rId118" xr:uid="{00000000-0004-0000-1000-000075000000}"/>
    <hyperlink ref="C131" r:id="rId119" xr:uid="{00000000-0004-0000-1000-000076000000}"/>
    <hyperlink ref="C132" r:id="rId120" xr:uid="{00000000-0004-0000-1000-000077000000}"/>
    <hyperlink ref="C133" r:id="rId121" xr:uid="{00000000-0004-0000-1000-000078000000}"/>
    <hyperlink ref="C134" r:id="rId122" xr:uid="{00000000-0004-0000-1000-000079000000}"/>
    <hyperlink ref="C135" r:id="rId123" xr:uid="{00000000-0004-0000-1000-00007A000000}"/>
    <hyperlink ref="C136" r:id="rId124" xr:uid="{00000000-0004-0000-1000-00007B000000}"/>
    <hyperlink ref="C137" r:id="rId125" xr:uid="{00000000-0004-0000-1000-00007C000000}"/>
    <hyperlink ref="C138" r:id="rId126" xr:uid="{00000000-0004-0000-1000-00007D000000}"/>
    <hyperlink ref="C139" r:id="rId127" xr:uid="{00000000-0004-0000-1000-00007E000000}"/>
    <hyperlink ref="C141" r:id="rId128" xr:uid="{00000000-0004-0000-1000-00007F000000}"/>
    <hyperlink ref="C143" r:id="rId129" xr:uid="{00000000-0004-0000-1000-000080000000}"/>
    <hyperlink ref="C144" r:id="rId130" xr:uid="{00000000-0004-0000-1000-000081000000}"/>
    <hyperlink ref="C145" r:id="rId131" xr:uid="{00000000-0004-0000-1000-000082000000}"/>
    <hyperlink ref="C146" r:id="rId132" xr:uid="{00000000-0004-0000-1000-000083000000}"/>
    <hyperlink ref="C147" r:id="rId133" xr:uid="{00000000-0004-0000-1000-000084000000}"/>
    <hyperlink ref="C148" r:id="rId134" xr:uid="{00000000-0004-0000-1000-000085000000}"/>
    <hyperlink ref="C149" r:id="rId135" xr:uid="{00000000-0004-0000-1000-000086000000}"/>
  </hyperlinks>
  <pageMargins left="0.511811024" right="0.511811024" top="0.78740157499999996" bottom="0.78740157499999996" header="0.31496062000000002" footer="0.31496062000000002"/>
  <legacyDrawing r:id="rId136"/>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O1000"/>
  <sheetViews>
    <sheetView workbookViewId="0">
      <pane ySplit="2" topLeftCell="A3" activePane="bottomLeft" state="frozen"/>
      <selection pane="bottomLeft" activeCell="B4" sqref="B4"/>
    </sheetView>
  </sheetViews>
  <sheetFormatPr defaultColWidth="12.6328125" defaultRowHeight="15.75" customHeight="1" outlineLevelRow="1"/>
  <cols>
    <col min="1" max="1" width="8" customWidth="1"/>
    <col min="2" max="2" width="11.08984375" customWidth="1"/>
    <col min="3" max="3" width="39" customWidth="1"/>
    <col min="4" max="4" width="4.26953125" customWidth="1"/>
    <col min="5" max="6" width="6.26953125" customWidth="1"/>
    <col min="7" max="7" width="19.36328125" customWidth="1"/>
    <col min="8" max="8" width="21.453125" customWidth="1"/>
    <col min="9" max="9" width="55.6328125" customWidth="1"/>
    <col min="10" max="10" width="44.7265625" hidden="1" customWidth="1"/>
    <col min="11" max="11" width="30.26953125" customWidth="1"/>
  </cols>
  <sheetData>
    <row r="1" spans="1:15">
      <c r="A1" s="90" t="s">
        <v>556</v>
      </c>
      <c r="B1" s="194" t="s">
        <v>557</v>
      </c>
      <c r="C1" s="90" t="s">
        <v>74</v>
      </c>
      <c r="D1" s="195" t="s">
        <v>559</v>
      </c>
      <c r="E1" s="195" t="s">
        <v>6381</v>
      </c>
      <c r="F1" s="195" t="s">
        <v>6382</v>
      </c>
      <c r="G1" s="195" t="s">
        <v>560</v>
      </c>
      <c r="H1" s="195" t="s">
        <v>561</v>
      </c>
      <c r="I1" s="220" t="s">
        <v>6383</v>
      </c>
      <c r="J1" s="195" t="s">
        <v>87</v>
      </c>
      <c r="K1" s="195" t="s">
        <v>3450</v>
      </c>
      <c r="L1" s="197"/>
      <c r="M1" s="197"/>
      <c r="N1" s="197"/>
      <c r="O1" s="197"/>
    </row>
    <row r="2" spans="1:15" ht="15.75" customHeight="1">
      <c r="A2" s="92"/>
      <c r="B2" s="92"/>
      <c r="C2" s="93"/>
      <c r="D2" s="94"/>
      <c r="E2" s="94"/>
      <c r="F2" s="94"/>
      <c r="G2" s="94"/>
      <c r="H2" s="94"/>
      <c r="I2" s="199"/>
      <c r="J2" s="199"/>
      <c r="K2" s="94"/>
    </row>
    <row r="3" spans="1:15" ht="15.75" customHeight="1">
      <c r="A3" s="311" t="s">
        <v>547</v>
      </c>
      <c r="B3" s="295"/>
      <c r="C3" s="80">
        <f>COUNTIF(G:G,"vigente")</f>
        <v>12</v>
      </c>
      <c r="D3" s="81"/>
      <c r="E3" s="81"/>
      <c r="F3" s="81"/>
      <c r="G3" s="82" t="s">
        <v>273</v>
      </c>
      <c r="H3" s="25">
        <f>COUNTIF(D:D,"m")</f>
        <v>65</v>
      </c>
      <c r="J3" s="84"/>
      <c r="K3" s="87"/>
    </row>
    <row r="4" spans="1:15" ht="15.75" customHeight="1">
      <c r="A4" s="311" t="s">
        <v>548</v>
      </c>
      <c r="B4" s="295"/>
      <c r="C4" s="86">
        <v>54</v>
      </c>
      <c r="D4" s="81"/>
      <c r="E4" s="81"/>
      <c r="F4" s="81"/>
      <c r="G4" s="82" t="s">
        <v>549</v>
      </c>
      <c r="H4" s="25">
        <f>COUNTIF(D:D,"f")</f>
        <v>14</v>
      </c>
      <c r="J4" s="84"/>
      <c r="K4" s="87"/>
    </row>
    <row r="5" spans="1:15" ht="15.75" customHeight="1">
      <c r="A5" s="311" t="s">
        <v>4396</v>
      </c>
      <c r="B5" s="295"/>
      <c r="C5" s="86">
        <f>COUNTIF(G:G,"Extinção Natural")</f>
        <v>75</v>
      </c>
      <c r="D5" s="81"/>
      <c r="E5" s="81"/>
      <c r="F5" s="81"/>
      <c r="G5" s="82" t="s">
        <v>551</v>
      </c>
      <c r="H5" s="25">
        <f>COUNTIF(D:D,"r")</f>
        <v>5</v>
      </c>
      <c r="J5" s="84"/>
      <c r="K5" s="87"/>
    </row>
    <row r="6" spans="1:15" ht="15.75" customHeight="1">
      <c r="A6" s="311" t="s">
        <v>4397</v>
      </c>
      <c r="B6" s="295"/>
      <c r="C6" s="80">
        <v>50</v>
      </c>
      <c r="D6" s="81"/>
      <c r="E6" s="81"/>
      <c r="F6" s="81"/>
      <c r="G6" s="82" t="s">
        <v>553</v>
      </c>
      <c r="H6" s="25">
        <f>COUNTIF(D:D,"C")</f>
        <v>110</v>
      </c>
      <c r="J6" s="84"/>
      <c r="K6" s="87"/>
    </row>
    <row r="7" spans="1:15" ht="15.75" customHeight="1">
      <c r="A7" s="312" t="s">
        <v>4398</v>
      </c>
      <c r="B7" s="295"/>
      <c r="C7" s="80">
        <f>COUNTA(G11:G250)</f>
        <v>233</v>
      </c>
      <c r="D7" s="81"/>
      <c r="E7" s="81"/>
      <c r="F7" s="81"/>
      <c r="G7" s="82" t="s">
        <v>554</v>
      </c>
      <c r="H7" s="25">
        <f>COUNTIF(D:D,"S")</f>
        <v>2</v>
      </c>
      <c r="J7" s="84"/>
      <c r="K7" s="87"/>
    </row>
    <row r="8" spans="1:15" ht="15.75" customHeight="1">
      <c r="A8" s="108"/>
      <c r="B8" s="108"/>
      <c r="C8" s="93"/>
      <c r="D8" s="94"/>
      <c r="E8" s="94"/>
      <c r="F8" s="94"/>
      <c r="G8" s="94"/>
      <c r="H8" s="94"/>
      <c r="I8" s="221"/>
      <c r="J8" s="108"/>
      <c r="K8" s="92"/>
    </row>
    <row r="9" spans="1:15" ht="15.75" customHeight="1">
      <c r="A9" s="108"/>
      <c r="B9" s="108"/>
      <c r="C9" s="93"/>
      <c r="D9" s="94"/>
      <c r="E9" s="94"/>
      <c r="F9" s="94"/>
      <c r="G9" s="94"/>
      <c r="H9" s="94"/>
      <c r="I9" s="221"/>
      <c r="J9" s="108"/>
      <c r="K9" s="92"/>
    </row>
    <row r="10" spans="1:15" ht="15.75" customHeight="1">
      <c r="A10" s="84"/>
      <c r="B10" s="84"/>
      <c r="C10" s="88"/>
      <c r="D10" s="81"/>
      <c r="E10" s="81"/>
      <c r="F10" s="81"/>
      <c r="G10" s="81"/>
      <c r="H10" s="81"/>
      <c r="J10" s="84"/>
      <c r="K10" s="87"/>
    </row>
    <row r="11" spans="1:15" ht="15.75" customHeight="1" outlineLevel="1">
      <c r="A11" s="102" t="s">
        <v>714</v>
      </c>
      <c r="B11" s="201">
        <v>44207</v>
      </c>
      <c r="C11" s="126" t="s">
        <v>4399</v>
      </c>
      <c r="D11" s="25" t="s">
        <v>574</v>
      </c>
      <c r="E11" s="25"/>
      <c r="F11" s="25"/>
      <c r="G11" s="25" t="s">
        <v>4400</v>
      </c>
      <c r="H11" s="25" t="s">
        <v>2314</v>
      </c>
      <c r="I11" s="9" t="s">
        <v>4401</v>
      </c>
      <c r="J11" s="202" t="s">
        <v>4402</v>
      </c>
      <c r="K11" s="203" t="str">
        <f>HYPERLINK("https://www.google.com/calendar/event?eid=ZXRxcThlMWJjcjZrbHBubjdobTlkaDFhcDggcTE3cnE3dGkwMjhyczJxMm9mMDYyMHNwOW9AZw","View Event")</f>
        <v>View Event</v>
      </c>
    </row>
    <row r="12" spans="1:15" ht="15.75" customHeight="1">
      <c r="A12" s="102" t="s">
        <v>717</v>
      </c>
      <c r="B12" s="201">
        <v>44216</v>
      </c>
      <c r="C12" s="24" t="s">
        <v>6384</v>
      </c>
      <c r="D12" s="25" t="s">
        <v>566</v>
      </c>
      <c r="E12" s="25"/>
      <c r="F12" s="25"/>
      <c r="G12" s="25" t="s">
        <v>4403</v>
      </c>
      <c r="H12" s="25" t="s">
        <v>2314</v>
      </c>
      <c r="I12" s="205" t="s">
        <v>6385</v>
      </c>
      <c r="J12" s="202" t="s">
        <v>4405</v>
      </c>
      <c r="K12" s="203" t="str">
        <f>HYPERLINK("https://www.google.com/calendar/event?eid=djR2cWk3NWNqMTd1OXJlMXFyZnZiZmkxcGsgcTE3cnE3dGkwMjhyczJxMm9mMDYyMHNwOW9AZw","View Event")</f>
        <v>View Event</v>
      </c>
    </row>
    <row r="13" spans="1:15" ht="15.75" customHeight="1">
      <c r="A13" s="102" t="s">
        <v>720</v>
      </c>
      <c r="B13" s="201">
        <v>44216</v>
      </c>
      <c r="C13" s="24" t="s">
        <v>4406</v>
      </c>
      <c r="D13" s="25" t="s">
        <v>566</v>
      </c>
      <c r="E13" s="25"/>
      <c r="F13" s="25"/>
      <c r="G13" s="25" t="s">
        <v>4407</v>
      </c>
      <c r="H13" s="25" t="s">
        <v>4408</v>
      </c>
      <c r="I13" s="9" t="s">
        <v>4409</v>
      </c>
      <c r="J13" s="202" t="s">
        <v>4410</v>
      </c>
      <c r="K13" s="203" t="str">
        <f>HYPERLINK("https://www.google.com/calendar/event?eid=MHQ5N3Boazc5c3RxMTZ2bmtjcDVxdGFzaXMgcTE3cnE3dGkwMjhyczJxMm9mMDYyMHNwOW9AZw","View Event")</f>
        <v>View Event</v>
      </c>
    </row>
    <row r="14" spans="1:15" ht="15.75" customHeight="1">
      <c r="A14" s="102" t="s">
        <v>723</v>
      </c>
      <c r="B14" s="201">
        <v>44216</v>
      </c>
      <c r="C14" s="24" t="s">
        <v>4411</v>
      </c>
      <c r="D14" s="25" t="s">
        <v>607</v>
      </c>
      <c r="E14" s="25"/>
      <c r="F14" s="25"/>
      <c r="G14" s="25" t="s">
        <v>4412</v>
      </c>
      <c r="H14" s="25" t="s">
        <v>3979</v>
      </c>
      <c r="I14" s="9" t="s">
        <v>6386</v>
      </c>
      <c r="J14" s="202" t="s">
        <v>4414</v>
      </c>
      <c r="K14" s="203" t="str">
        <f>HYPERLINK("https://www.google.com/calendar/event?eid=OHFyMGR2ZWs5cjBsYmpxZzdkaWkxanQxZTAgcTE3cnE3dGkwMjhyczJxMm9mMDYyMHNwOW9AZw","View Event")</f>
        <v>View Event</v>
      </c>
    </row>
    <row r="15" spans="1:15" ht="15.75" customHeight="1">
      <c r="A15" s="102" t="s">
        <v>728</v>
      </c>
      <c r="B15" s="201">
        <v>44216</v>
      </c>
      <c r="C15" s="24" t="s">
        <v>6387</v>
      </c>
      <c r="D15" s="25" t="s">
        <v>566</v>
      </c>
      <c r="E15" s="25"/>
      <c r="F15" s="25"/>
      <c r="G15" s="25" t="s">
        <v>4416</v>
      </c>
      <c r="H15" s="25" t="s">
        <v>3632</v>
      </c>
      <c r="I15" s="9" t="s">
        <v>4417</v>
      </c>
      <c r="J15" s="202" t="s">
        <v>4418</v>
      </c>
      <c r="K15" s="203" t="str">
        <f>HYPERLINK("https://www.google.com/calendar/event?eid=YWZmOGhodHJlNjZjcG01OHRoZTEzNW4zZmMgcTE3cnE3dGkwMjhyczJxMm9mMDYyMHNwOW9AZw","View Event")</f>
        <v>View Event</v>
      </c>
    </row>
    <row r="16" spans="1:15" ht="15.75" customHeight="1">
      <c r="A16" s="102" t="s">
        <v>732</v>
      </c>
      <c r="B16" s="201">
        <v>44216</v>
      </c>
      <c r="C16" s="24" t="s">
        <v>3298</v>
      </c>
      <c r="D16" s="25" t="s">
        <v>566</v>
      </c>
      <c r="E16" s="25"/>
      <c r="F16" s="25"/>
      <c r="G16" s="25" t="s">
        <v>6388</v>
      </c>
      <c r="H16" s="25" t="s">
        <v>2314</v>
      </c>
      <c r="I16" s="205" t="s">
        <v>6389</v>
      </c>
      <c r="J16" s="202" t="s">
        <v>4420</v>
      </c>
      <c r="K16" s="203" t="str">
        <f>HYPERLINK("https://www.google.com/calendar/event?eid=N2lzcGE2cnY0djFyaXZybHZhdnUyMTJpYnMgcTE3cnE3dGkwMjhyczJxMm9mMDYyMHNwOW9AZw","View Event")</f>
        <v>View Event</v>
      </c>
    </row>
    <row r="17" spans="1:11" ht="15.75" customHeight="1">
      <c r="A17" s="102" t="s">
        <v>735</v>
      </c>
      <c r="B17" s="201">
        <v>44221</v>
      </c>
      <c r="C17" s="24" t="s">
        <v>3309</v>
      </c>
      <c r="D17" s="25" t="s">
        <v>566</v>
      </c>
      <c r="E17" s="25"/>
      <c r="F17" s="25"/>
      <c r="G17" s="25" t="s">
        <v>4421</v>
      </c>
      <c r="H17" s="25" t="s">
        <v>2314</v>
      </c>
      <c r="I17" s="9" t="s">
        <v>4422</v>
      </c>
      <c r="J17" s="202" t="s">
        <v>4423</v>
      </c>
      <c r="K17" s="203" t="str">
        <f>HYPERLINK("https://newaddons.com/#pricing","Out of quota. Click to get more...")</f>
        <v>Out of quota. Click to get more...</v>
      </c>
    </row>
    <row r="18" spans="1:11" ht="15.75" customHeight="1">
      <c r="A18" s="102" t="s">
        <v>738</v>
      </c>
      <c r="B18" s="201">
        <v>44221</v>
      </c>
      <c r="C18" s="24" t="s">
        <v>3015</v>
      </c>
      <c r="D18" s="25" t="s">
        <v>566</v>
      </c>
      <c r="E18" s="25"/>
      <c r="F18" s="25"/>
      <c r="G18" s="25" t="s">
        <v>4424</v>
      </c>
      <c r="H18" s="25" t="s">
        <v>2314</v>
      </c>
      <c r="I18" s="9" t="s">
        <v>4425</v>
      </c>
      <c r="J18" s="202" t="s">
        <v>4426</v>
      </c>
      <c r="K18" s="25" t="s">
        <v>4427</v>
      </c>
    </row>
    <row r="19" spans="1:11" ht="15.75" customHeight="1">
      <c r="A19" s="102" t="s">
        <v>741</v>
      </c>
      <c r="B19" s="201">
        <v>44221</v>
      </c>
      <c r="C19" s="24" t="s">
        <v>2998</v>
      </c>
      <c r="D19" s="25" t="s">
        <v>607</v>
      </c>
      <c r="E19" s="25"/>
      <c r="F19" s="25"/>
      <c r="G19" s="25" t="s">
        <v>4428</v>
      </c>
      <c r="H19" s="25" t="s">
        <v>3793</v>
      </c>
      <c r="I19" s="9" t="s">
        <v>4429</v>
      </c>
      <c r="J19" s="202" t="s">
        <v>4430</v>
      </c>
      <c r="K19" s="25" t="s">
        <v>4431</v>
      </c>
    </row>
    <row r="20" spans="1:11" ht="15.75" customHeight="1">
      <c r="A20" s="102" t="s">
        <v>745</v>
      </c>
      <c r="B20" s="201">
        <v>44236</v>
      </c>
      <c r="C20" s="24" t="s">
        <v>4432</v>
      </c>
      <c r="D20" s="25" t="s">
        <v>574</v>
      </c>
      <c r="E20" s="25"/>
      <c r="F20" s="25"/>
      <c r="G20" s="25" t="s">
        <v>4433</v>
      </c>
      <c r="H20" s="25" t="s">
        <v>3701</v>
      </c>
      <c r="I20" s="9" t="s">
        <v>4434</v>
      </c>
      <c r="J20" s="202" t="s">
        <v>4435</v>
      </c>
      <c r="K20" s="25" t="s">
        <v>424</v>
      </c>
    </row>
    <row r="21" spans="1:11" ht="15.75" customHeight="1">
      <c r="A21" s="102" t="s">
        <v>748</v>
      </c>
      <c r="B21" s="201">
        <v>44236</v>
      </c>
      <c r="C21" s="24" t="s">
        <v>4436</v>
      </c>
      <c r="D21" s="25" t="s">
        <v>574</v>
      </c>
      <c r="E21" s="25"/>
      <c r="F21" s="25"/>
      <c r="G21" s="25" t="s">
        <v>4437</v>
      </c>
      <c r="H21" s="25" t="s">
        <v>3701</v>
      </c>
      <c r="I21" s="9" t="s">
        <v>4438</v>
      </c>
      <c r="J21" s="202" t="s">
        <v>4439</v>
      </c>
      <c r="K21" s="25" t="s">
        <v>424</v>
      </c>
    </row>
    <row r="22" spans="1:11" ht="15.75" customHeight="1">
      <c r="A22" s="102" t="s">
        <v>753</v>
      </c>
      <c r="B22" s="201">
        <v>44236</v>
      </c>
      <c r="C22" s="24" t="s">
        <v>4440</v>
      </c>
      <c r="D22" s="25" t="s">
        <v>566</v>
      </c>
      <c r="E22" s="25"/>
      <c r="F22" s="25"/>
      <c r="G22" s="25" t="s">
        <v>592</v>
      </c>
      <c r="H22" s="25" t="s">
        <v>4441</v>
      </c>
      <c r="I22" s="9" t="s">
        <v>4442</v>
      </c>
      <c r="J22" s="202" t="s">
        <v>4443</v>
      </c>
      <c r="K22" s="25" t="s">
        <v>424</v>
      </c>
    </row>
    <row r="23" spans="1:11" ht="43.5">
      <c r="A23" s="102" t="s">
        <v>756</v>
      </c>
      <c r="B23" s="201">
        <v>44236</v>
      </c>
      <c r="C23" s="24" t="s">
        <v>3903</v>
      </c>
      <c r="D23" s="25" t="s">
        <v>750</v>
      </c>
      <c r="E23" s="25"/>
      <c r="F23" s="25"/>
      <c r="G23" s="25" t="s">
        <v>592</v>
      </c>
      <c r="H23" s="25" t="s">
        <v>4444</v>
      </c>
      <c r="I23" s="9" t="s">
        <v>4445</v>
      </c>
      <c r="J23" s="202" t="s">
        <v>4446</v>
      </c>
      <c r="K23" s="25" t="s">
        <v>424</v>
      </c>
    </row>
    <row r="24" spans="1:11" ht="43.5">
      <c r="A24" s="102" t="s">
        <v>760</v>
      </c>
      <c r="B24" s="201">
        <v>44236</v>
      </c>
      <c r="C24" s="24" t="s">
        <v>3301</v>
      </c>
      <c r="D24" s="25" t="s">
        <v>607</v>
      </c>
      <c r="E24" s="25"/>
      <c r="F24" s="25" t="s">
        <v>4983</v>
      </c>
      <c r="G24" s="25" t="s">
        <v>6390</v>
      </c>
      <c r="H24" s="25" t="s">
        <v>5347</v>
      </c>
      <c r="I24" s="205" t="s">
        <v>6391</v>
      </c>
      <c r="J24" s="202" t="s">
        <v>4449</v>
      </c>
      <c r="K24" s="25" t="s">
        <v>424</v>
      </c>
    </row>
    <row r="25" spans="1:11" ht="58">
      <c r="A25" s="102" t="s">
        <v>763</v>
      </c>
      <c r="B25" s="201">
        <v>44236</v>
      </c>
      <c r="C25" s="24" t="s">
        <v>3876</v>
      </c>
      <c r="D25" s="25" t="s">
        <v>607</v>
      </c>
      <c r="E25" s="25"/>
      <c r="F25" s="25"/>
      <c r="G25" s="25" t="s">
        <v>4450</v>
      </c>
      <c r="H25" s="25" t="s">
        <v>4451</v>
      </c>
      <c r="I25" s="9" t="s">
        <v>4452</v>
      </c>
      <c r="J25" s="202" t="s">
        <v>4453</v>
      </c>
      <c r="K25" s="25" t="s">
        <v>4454</v>
      </c>
    </row>
    <row r="26" spans="1:11" ht="75.5">
      <c r="A26" s="102" t="s">
        <v>768</v>
      </c>
      <c r="B26" s="201">
        <v>44236</v>
      </c>
      <c r="C26" s="270" t="s">
        <v>3015</v>
      </c>
      <c r="D26" s="25" t="s">
        <v>566</v>
      </c>
      <c r="E26" s="25"/>
      <c r="F26" s="25"/>
      <c r="G26" s="25" t="s">
        <v>6392</v>
      </c>
      <c r="H26" s="25" t="s">
        <v>2314</v>
      </c>
      <c r="I26" s="205" t="s">
        <v>6393</v>
      </c>
      <c r="J26" s="202" t="s">
        <v>4456</v>
      </c>
      <c r="K26" s="25" t="s">
        <v>4457</v>
      </c>
    </row>
    <row r="27" spans="1:11" ht="72.5">
      <c r="A27" s="102" t="s">
        <v>772</v>
      </c>
      <c r="B27" s="201">
        <v>44236</v>
      </c>
      <c r="C27" s="24" t="s">
        <v>4458</v>
      </c>
      <c r="D27" s="25" t="s">
        <v>566</v>
      </c>
      <c r="E27" s="25"/>
      <c r="F27" s="25"/>
      <c r="G27" s="25" t="s">
        <v>4459</v>
      </c>
      <c r="H27" s="25" t="s">
        <v>2314</v>
      </c>
      <c r="I27" s="205" t="s">
        <v>6394</v>
      </c>
      <c r="J27" s="202" t="s">
        <v>4461</v>
      </c>
      <c r="K27" s="25" t="s">
        <v>4462</v>
      </c>
    </row>
    <row r="28" spans="1:11" ht="112.5">
      <c r="A28" s="102" t="s">
        <v>776</v>
      </c>
      <c r="B28" s="201">
        <v>44236</v>
      </c>
      <c r="C28" s="24" t="s">
        <v>3027</v>
      </c>
      <c r="D28" s="25" t="s">
        <v>566</v>
      </c>
      <c r="E28" s="25"/>
      <c r="F28" s="25"/>
      <c r="G28" s="25" t="s">
        <v>4463</v>
      </c>
      <c r="H28" s="25" t="s">
        <v>2314</v>
      </c>
      <c r="I28" s="9" t="s">
        <v>4464</v>
      </c>
      <c r="J28" s="202" t="s">
        <v>4465</v>
      </c>
      <c r="K28" s="25" t="s">
        <v>4466</v>
      </c>
    </row>
    <row r="29" spans="1:11" ht="87.5">
      <c r="A29" s="102" t="s">
        <v>780</v>
      </c>
      <c r="B29" s="201">
        <v>44236</v>
      </c>
      <c r="C29" s="24" t="s">
        <v>6395</v>
      </c>
      <c r="D29" s="25" t="s">
        <v>566</v>
      </c>
      <c r="E29" s="25"/>
      <c r="F29" s="25"/>
      <c r="G29" s="25" t="s">
        <v>4468</v>
      </c>
      <c r="H29" s="25" t="s">
        <v>4469</v>
      </c>
      <c r="I29" s="9" t="s">
        <v>4470</v>
      </c>
      <c r="J29" s="202" t="s">
        <v>4471</v>
      </c>
      <c r="K29" s="25" t="s">
        <v>4472</v>
      </c>
    </row>
    <row r="30" spans="1:11" ht="87.5">
      <c r="A30" s="102" t="s">
        <v>783</v>
      </c>
      <c r="B30" s="201">
        <v>44242</v>
      </c>
      <c r="C30" s="24" t="s">
        <v>4473</v>
      </c>
      <c r="D30" s="25" t="s">
        <v>566</v>
      </c>
      <c r="E30" s="25"/>
      <c r="F30" s="25"/>
      <c r="G30" s="25" t="s">
        <v>4474</v>
      </c>
      <c r="H30" s="25" t="s">
        <v>3979</v>
      </c>
      <c r="I30" s="9" t="s">
        <v>4475</v>
      </c>
      <c r="J30" s="202" t="s">
        <v>4476</v>
      </c>
      <c r="K30" s="25" t="s">
        <v>4477</v>
      </c>
    </row>
    <row r="31" spans="1:11" ht="100">
      <c r="A31" s="102" t="s">
        <v>786</v>
      </c>
      <c r="B31" s="201">
        <v>44242</v>
      </c>
      <c r="C31" s="24" t="s">
        <v>3027</v>
      </c>
      <c r="D31" s="25" t="s">
        <v>566</v>
      </c>
      <c r="E31" s="25"/>
      <c r="F31" s="25"/>
      <c r="G31" s="25" t="s">
        <v>4478</v>
      </c>
      <c r="H31" s="25" t="s">
        <v>2314</v>
      </c>
      <c r="I31" s="9" t="s">
        <v>4479</v>
      </c>
      <c r="J31" s="202" t="s">
        <v>4480</v>
      </c>
      <c r="K31" s="25" t="s">
        <v>4481</v>
      </c>
    </row>
    <row r="32" spans="1:11" ht="100">
      <c r="A32" s="102" t="s">
        <v>790</v>
      </c>
      <c r="B32" s="201">
        <v>44243</v>
      </c>
      <c r="C32" s="24" t="s">
        <v>4482</v>
      </c>
      <c r="D32" s="25" t="s">
        <v>607</v>
      </c>
      <c r="E32" s="25"/>
      <c r="F32" s="25"/>
      <c r="G32" s="25" t="s">
        <v>592</v>
      </c>
      <c r="H32" s="25" t="s">
        <v>4483</v>
      </c>
      <c r="I32" s="9" t="s">
        <v>4484</v>
      </c>
      <c r="J32" s="202" t="s">
        <v>4485</v>
      </c>
      <c r="K32" s="25" t="s">
        <v>424</v>
      </c>
    </row>
    <row r="33" spans="1:11" ht="43.5">
      <c r="A33" s="102" t="s">
        <v>793</v>
      </c>
      <c r="B33" s="201">
        <v>44246</v>
      </c>
      <c r="C33" s="24" t="s">
        <v>4486</v>
      </c>
      <c r="D33" s="25" t="s">
        <v>750</v>
      </c>
      <c r="E33" s="25"/>
      <c r="F33" s="25"/>
      <c r="G33" s="25" t="s">
        <v>592</v>
      </c>
      <c r="H33" s="25" t="s">
        <v>4487</v>
      </c>
      <c r="I33" s="9" t="s">
        <v>4488</v>
      </c>
      <c r="J33" s="206" t="s">
        <v>4489</v>
      </c>
      <c r="K33" s="25" t="s">
        <v>424</v>
      </c>
    </row>
    <row r="34" spans="1:11" ht="72.5">
      <c r="A34" s="102" t="s">
        <v>798</v>
      </c>
      <c r="B34" s="201">
        <v>44258</v>
      </c>
      <c r="C34" s="24" t="s">
        <v>4490</v>
      </c>
      <c r="D34" s="25" t="s">
        <v>566</v>
      </c>
      <c r="E34" s="25"/>
      <c r="F34" s="25"/>
      <c r="G34" s="25" t="s">
        <v>4491</v>
      </c>
      <c r="H34" s="25" t="s">
        <v>4492</v>
      </c>
      <c r="I34" s="205" t="s">
        <v>6396</v>
      </c>
      <c r="J34" s="202" t="s">
        <v>4494</v>
      </c>
      <c r="K34" s="25" t="s">
        <v>424</v>
      </c>
    </row>
    <row r="35" spans="1:11" ht="43.5">
      <c r="A35" s="102" t="s">
        <v>802</v>
      </c>
      <c r="B35" s="201">
        <v>44270</v>
      </c>
      <c r="C35" s="24" t="s">
        <v>4495</v>
      </c>
      <c r="D35" s="25" t="s">
        <v>566</v>
      </c>
      <c r="E35" s="25"/>
      <c r="F35" s="25"/>
      <c r="G35" s="25" t="s">
        <v>4496</v>
      </c>
      <c r="H35" s="25" t="s">
        <v>2314</v>
      </c>
      <c r="I35" s="205" t="s">
        <v>6397</v>
      </c>
      <c r="J35" s="202" t="s">
        <v>4498</v>
      </c>
      <c r="K35" s="25" t="s">
        <v>4499</v>
      </c>
    </row>
    <row r="36" spans="1:11" ht="29">
      <c r="A36" s="102" t="s">
        <v>806</v>
      </c>
      <c r="B36" s="201">
        <v>44273</v>
      </c>
      <c r="C36" s="24" t="s">
        <v>4500</v>
      </c>
      <c r="D36" s="25" t="s">
        <v>1037</v>
      </c>
      <c r="E36" s="25"/>
      <c r="F36" s="25"/>
      <c r="G36" s="25" t="s">
        <v>5423</v>
      </c>
      <c r="H36" s="25" t="s">
        <v>424</v>
      </c>
      <c r="I36" s="9" t="s">
        <v>4501</v>
      </c>
      <c r="J36" s="202" t="s">
        <v>4502</v>
      </c>
      <c r="K36" s="25" t="s">
        <v>4503</v>
      </c>
    </row>
    <row r="37" spans="1:11" ht="100">
      <c r="A37" s="102" t="s">
        <v>810</v>
      </c>
      <c r="B37" s="201">
        <v>44273</v>
      </c>
      <c r="C37" s="24" t="s">
        <v>6395</v>
      </c>
      <c r="D37" s="25" t="s">
        <v>607</v>
      </c>
      <c r="E37" s="25"/>
      <c r="F37" s="25"/>
      <c r="G37" s="25" t="s">
        <v>4504</v>
      </c>
      <c r="H37" s="25" t="s">
        <v>4469</v>
      </c>
      <c r="I37" s="9" t="s">
        <v>4505</v>
      </c>
      <c r="J37" s="202" t="s">
        <v>4506</v>
      </c>
      <c r="K37" s="25" t="s">
        <v>4507</v>
      </c>
    </row>
    <row r="38" spans="1:11" ht="50">
      <c r="A38" s="102" t="s">
        <v>813</v>
      </c>
      <c r="B38" s="201">
        <v>44273</v>
      </c>
      <c r="C38" s="24" t="s">
        <v>3065</v>
      </c>
      <c r="D38" s="25" t="s">
        <v>566</v>
      </c>
      <c r="E38" s="25"/>
      <c r="F38" s="25"/>
      <c r="G38" s="25" t="s">
        <v>4508</v>
      </c>
      <c r="H38" s="25" t="s">
        <v>2314</v>
      </c>
      <c r="I38" s="9" t="s">
        <v>4509</v>
      </c>
      <c r="J38" s="202" t="s">
        <v>4510</v>
      </c>
      <c r="K38" s="25" t="s">
        <v>4511</v>
      </c>
    </row>
    <row r="39" spans="1:11" ht="58">
      <c r="A39" s="102" t="s">
        <v>816</v>
      </c>
      <c r="B39" s="201">
        <v>44273</v>
      </c>
      <c r="C39" s="24" t="s">
        <v>2992</v>
      </c>
      <c r="D39" s="25" t="s">
        <v>566</v>
      </c>
      <c r="E39" s="25"/>
      <c r="F39" s="25"/>
      <c r="G39" s="25" t="s">
        <v>4512</v>
      </c>
      <c r="H39" s="25" t="s">
        <v>2314</v>
      </c>
      <c r="I39" s="9" t="s">
        <v>4513</v>
      </c>
      <c r="J39" s="202" t="s">
        <v>4514</v>
      </c>
      <c r="K39" s="25" t="s">
        <v>4515</v>
      </c>
    </row>
    <row r="40" spans="1:11" ht="125.5">
      <c r="A40" s="102" t="s">
        <v>819</v>
      </c>
      <c r="B40" s="201">
        <v>44273</v>
      </c>
      <c r="C40" s="24" t="s">
        <v>3876</v>
      </c>
      <c r="D40" s="25" t="s">
        <v>607</v>
      </c>
      <c r="E40" s="25"/>
      <c r="F40" s="25"/>
      <c r="G40" s="25" t="s">
        <v>4516</v>
      </c>
      <c r="H40" s="25" t="s">
        <v>4451</v>
      </c>
      <c r="I40" s="9" t="s">
        <v>6398</v>
      </c>
      <c r="J40" s="202" t="s">
        <v>4518</v>
      </c>
      <c r="K40" s="25" t="s">
        <v>4519</v>
      </c>
    </row>
    <row r="41" spans="1:11" ht="87.5">
      <c r="A41" s="102" t="s">
        <v>822</v>
      </c>
      <c r="B41" s="201">
        <v>44277</v>
      </c>
      <c r="C41" s="24" t="s">
        <v>4473</v>
      </c>
      <c r="D41" s="25" t="s">
        <v>566</v>
      </c>
      <c r="E41" s="25"/>
      <c r="F41" s="25"/>
      <c r="G41" s="25" t="s">
        <v>4520</v>
      </c>
      <c r="H41" s="25" t="s">
        <v>3979</v>
      </c>
      <c r="I41" s="9" t="s">
        <v>4521</v>
      </c>
      <c r="J41" s="202" t="s">
        <v>4522</v>
      </c>
      <c r="K41" s="25" t="s">
        <v>4523</v>
      </c>
    </row>
    <row r="42" spans="1:11" ht="58">
      <c r="A42" s="102" t="s">
        <v>825</v>
      </c>
      <c r="B42" s="201">
        <v>44277</v>
      </c>
      <c r="C42" s="24" t="s">
        <v>4524</v>
      </c>
      <c r="D42" s="25" t="s">
        <v>607</v>
      </c>
      <c r="E42" s="25"/>
      <c r="F42" s="25"/>
      <c r="G42" s="25" t="s">
        <v>4525</v>
      </c>
      <c r="H42" s="25" t="s">
        <v>4526</v>
      </c>
      <c r="I42" s="9" t="s">
        <v>6399</v>
      </c>
      <c r="J42" s="202" t="s">
        <v>4528</v>
      </c>
      <c r="K42" s="25" t="s">
        <v>4529</v>
      </c>
    </row>
    <row r="43" spans="1:11" ht="43.5">
      <c r="A43" s="102" t="s">
        <v>828</v>
      </c>
      <c r="B43" s="201">
        <v>44277</v>
      </c>
      <c r="C43" s="24" t="s">
        <v>3007</v>
      </c>
      <c r="D43" s="25" t="s">
        <v>607</v>
      </c>
      <c r="E43" s="25"/>
      <c r="F43" s="25"/>
      <c r="G43" s="25" t="s">
        <v>4530</v>
      </c>
      <c r="H43" s="25" t="s">
        <v>4531</v>
      </c>
      <c r="I43" s="9" t="s">
        <v>6400</v>
      </c>
      <c r="J43" s="202" t="s">
        <v>4533</v>
      </c>
      <c r="K43" s="25" t="s">
        <v>4534</v>
      </c>
    </row>
    <row r="44" spans="1:11" ht="126">
      <c r="A44" s="102" t="s">
        <v>925</v>
      </c>
      <c r="B44" s="201">
        <v>44277</v>
      </c>
      <c r="C44" s="24" t="s">
        <v>3046</v>
      </c>
      <c r="D44" s="25" t="s">
        <v>607</v>
      </c>
      <c r="E44" s="25"/>
      <c r="F44" s="25"/>
      <c r="G44" s="25" t="s">
        <v>4535</v>
      </c>
      <c r="H44" s="25" t="s">
        <v>6401</v>
      </c>
      <c r="I44" s="9" t="s">
        <v>4537</v>
      </c>
      <c r="J44" s="202" t="s">
        <v>4538</v>
      </c>
      <c r="K44" s="25" t="s">
        <v>4539</v>
      </c>
    </row>
    <row r="45" spans="1:11" ht="308">
      <c r="A45" s="102" t="s">
        <v>929</v>
      </c>
      <c r="B45" s="201">
        <v>44277</v>
      </c>
      <c r="C45" s="24" t="s">
        <v>4540</v>
      </c>
      <c r="D45" s="25" t="s">
        <v>607</v>
      </c>
      <c r="E45" s="25"/>
      <c r="F45" s="25"/>
      <c r="G45" s="25" t="s">
        <v>4541</v>
      </c>
      <c r="H45" s="25" t="s">
        <v>6402</v>
      </c>
      <c r="I45" s="9" t="s">
        <v>6403</v>
      </c>
      <c r="J45" s="202" t="s">
        <v>4544</v>
      </c>
      <c r="K45" s="25" t="s">
        <v>4545</v>
      </c>
    </row>
    <row r="46" spans="1:11" ht="72.5">
      <c r="A46" s="102" t="s">
        <v>933</v>
      </c>
      <c r="B46" s="201">
        <v>44277</v>
      </c>
      <c r="C46" s="24" t="s">
        <v>4546</v>
      </c>
      <c r="D46" s="25" t="s">
        <v>607</v>
      </c>
      <c r="E46" s="25"/>
      <c r="F46" s="25"/>
      <c r="G46" s="25" t="s">
        <v>4547</v>
      </c>
      <c r="H46" s="25" t="s">
        <v>3553</v>
      </c>
      <c r="I46" s="9" t="s">
        <v>4548</v>
      </c>
      <c r="J46" s="202" t="s">
        <v>4549</v>
      </c>
      <c r="K46" s="25" t="s">
        <v>4550</v>
      </c>
    </row>
    <row r="47" spans="1:11" ht="87">
      <c r="A47" s="102" t="s">
        <v>937</v>
      </c>
      <c r="B47" s="201">
        <v>44277</v>
      </c>
      <c r="C47" s="24" t="s">
        <v>6404</v>
      </c>
      <c r="D47" s="25" t="s">
        <v>607</v>
      </c>
      <c r="E47" s="25"/>
      <c r="F47" s="25"/>
      <c r="G47" s="25" t="s">
        <v>4551</v>
      </c>
      <c r="H47" s="25" t="s">
        <v>3927</v>
      </c>
      <c r="I47" s="9" t="s">
        <v>4552</v>
      </c>
      <c r="J47" s="202" t="s">
        <v>4553</v>
      </c>
      <c r="K47" s="25" t="s">
        <v>4554</v>
      </c>
    </row>
    <row r="48" spans="1:11" ht="100.5">
      <c r="A48" s="102" t="s">
        <v>941</v>
      </c>
      <c r="B48" s="201">
        <v>44277</v>
      </c>
      <c r="C48" s="24" t="s">
        <v>3309</v>
      </c>
      <c r="D48" s="25" t="s">
        <v>566</v>
      </c>
      <c r="E48" s="25"/>
      <c r="F48" s="25"/>
      <c r="G48" s="25" t="s">
        <v>4555</v>
      </c>
      <c r="H48" s="25" t="s">
        <v>2314</v>
      </c>
      <c r="I48" s="9" t="s">
        <v>6405</v>
      </c>
      <c r="J48" s="202" t="s">
        <v>4557</v>
      </c>
      <c r="K48" s="25" t="s">
        <v>4558</v>
      </c>
    </row>
    <row r="49" spans="1:11" ht="210">
      <c r="A49" s="102" t="s">
        <v>945</v>
      </c>
      <c r="B49" s="201">
        <v>44277</v>
      </c>
      <c r="C49" s="24" t="s">
        <v>4104</v>
      </c>
      <c r="D49" s="25" t="s">
        <v>607</v>
      </c>
      <c r="E49" s="25"/>
      <c r="F49" s="25"/>
      <c r="G49" s="25" t="s">
        <v>4559</v>
      </c>
      <c r="H49" s="25" t="s">
        <v>6406</v>
      </c>
      <c r="I49" s="9" t="s">
        <v>6407</v>
      </c>
      <c r="J49" s="202" t="s">
        <v>4562</v>
      </c>
      <c r="K49" s="25" t="s">
        <v>4563</v>
      </c>
    </row>
    <row r="50" spans="1:11" ht="100">
      <c r="A50" s="102" t="s">
        <v>948</v>
      </c>
      <c r="B50" s="201">
        <v>44278</v>
      </c>
      <c r="C50" s="24" t="s">
        <v>2998</v>
      </c>
      <c r="D50" s="25" t="s">
        <v>607</v>
      </c>
      <c r="E50" s="25"/>
      <c r="F50" s="25"/>
      <c r="G50" s="25" t="s">
        <v>4564</v>
      </c>
      <c r="H50" s="25" t="s">
        <v>3793</v>
      </c>
      <c r="I50" s="9" t="s">
        <v>4565</v>
      </c>
      <c r="J50" s="202" t="s">
        <v>4566</v>
      </c>
      <c r="K50" s="25" t="s">
        <v>4567</v>
      </c>
    </row>
    <row r="51" spans="1:11" ht="100.5">
      <c r="A51" s="102" t="s">
        <v>952</v>
      </c>
      <c r="B51" s="201">
        <v>44285</v>
      </c>
      <c r="C51" s="24" t="s">
        <v>6395</v>
      </c>
      <c r="D51" s="25" t="s">
        <v>607</v>
      </c>
      <c r="E51" s="25"/>
      <c r="F51" s="25"/>
      <c r="G51" s="25" t="s">
        <v>4568</v>
      </c>
      <c r="H51" s="25" t="s">
        <v>4569</v>
      </c>
      <c r="I51" s="9" t="s">
        <v>6408</v>
      </c>
      <c r="J51" s="202" t="s">
        <v>4571</v>
      </c>
      <c r="K51" s="25" t="s">
        <v>4572</v>
      </c>
    </row>
    <row r="52" spans="1:11" ht="50">
      <c r="A52" s="102" t="s">
        <v>956</v>
      </c>
      <c r="B52" s="201">
        <v>44285</v>
      </c>
      <c r="C52" s="24" t="s">
        <v>4573</v>
      </c>
      <c r="D52" s="25" t="s">
        <v>566</v>
      </c>
      <c r="E52" s="25"/>
      <c r="F52" s="25"/>
      <c r="G52" s="25" t="s">
        <v>4574</v>
      </c>
      <c r="H52" s="25" t="s">
        <v>2314</v>
      </c>
      <c r="I52" s="207" t="s">
        <v>4575</v>
      </c>
      <c r="J52" s="202" t="s">
        <v>4576</v>
      </c>
      <c r="K52" s="25" t="s">
        <v>4577</v>
      </c>
    </row>
    <row r="53" spans="1:11" ht="116">
      <c r="A53" s="102" t="s">
        <v>959</v>
      </c>
      <c r="B53" s="201">
        <v>44285</v>
      </c>
      <c r="C53" s="24" t="s">
        <v>4578</v>
      </c>
      <c r="D53" s="25" t="s">
        <v>566</v>
      </c>
      <c r="E53" s="25"/>
      <c r="F53" s="25"/>
      <c r="G53" s="25" t="s">
        <v>592</v>
      </c>
      <c r="H53" s="25" t="s">
        <v>4579</v>
      </c>
      <c r="I53" s="207" t="s">
        <v>4580</v>
      </c>
      <c r="J53" s="202" t="s">
        <v>4581</v>
      </c>
      <c r="K53" s="25" t="s">
        <v>424</v>
      </c>
    </row>
    <row r="54" spans="1:11" ht="43.5">
      <c r="A54" s="102" t="s">
        <v>963</v>
      </c>
      <c r="B54" s="201">
        <v>44285</v>
      </c>
      <c r="C54" s="24" t="s">
        <v>4582</v>
      </c>
      <c r="D54" s="25" t="s">
        <v>566</v>
      </c>
      <c r="E54" s="25"/>
      <c r="F54" s="25"/>
      <c r="G54" s="25" t="s">
        <v>592</v>
      </c>
      <c r="H54" s="25" t="s">
        <v>4579</v>
      </c>
      <c r="I54" s="9" t="s">
        <v>3492</v>
      </c>
      <c r="J54" s="202" t="s">
        <v>4583</v>
      </c>
      <c r="K54" s="25" t="s">
        <v>424</v>
      </c>
    </row>
    <row r="55" spans="1:11" ht="58">
      <c r="A55" s="102" t="s">
        <v>966</v>
      </c>
      <c r="B55" s="201">
        <v>44285</v>
      </c>
      <c r="C55" s="24" t="s">
        <v>4584</v>
      </c>
      <c r="D55" s="25" t="s">
        <v>566</v>
      </c>
      <c r="E55" s="25"/>
      <c r="F55" s="25"/>
      <c r="G55" s="25" t="s">
        <v>592</v>
      </c>
      <c r="H55" s="25" t="s">
        <v>4579</v>
      </c>
      <c r="I55" s="9" t="s">
        <v>4585</v>
      </c>
      <c r="J55" s="202" t="s">
        <v>4586</v>
      </c>
      <c r="K55" s="25" t="s">
        <v>424</v>
      </c>
    </row>
    <row r="56" spans="1:11" ht="72.5">
      <c r="A56" s="102" t="s">
        <v>971</v>
      </c>
      <c r="B56" s="201">
        <v>44285</v>
      </c>
      <c r="C56" s="24" t="s">
        <v>4587</v>
      </c>
      <c r="D56" s="25" t="s">
        <v>566</v>
      </c>
      <c r="E56" s="25"/>
      <c r="F56" s="25"/>
      <c r="G56" s="25" t="s">
        <v>592</v>
      </c>
      <c r="H56" s="25" t="s">
        <v>4579</v>
      </c>
      <c r="I56" s="9" t="s">
        <v>4588</v>
      </c>
      <c r="J56" s="202" t="s">
        <v>4589</v>
      </c>
      <c r="K56" s="25" t="s">
        <v>424</v>
      </c>
    </row>
    <row r="57" spans="1:11" ht="58">
      <c r="A57" s="102" t="s">
        <v>975</v>
      </c>
      <c r="B57" s="201">
        <v>44285</v>
      </c>
      <c r="C57" s="24" t="s">
        <v>4590</v>
      </c>
      <c r="D57" s="25" t="s">
        <v>566</v>
      </c>
      <c r="E57" s="25"/>
      <c r="F57" s="25"/>
      <c r="G57" s="25" t="s">
        <v>592</v>
      </c>
      <c r="H57" s="25" t="s">
        <v>4579</v>
      </c>
      <c r="I57" s="9" t="s">
        <v>4591</v>
      </c>
      <c r="J57" s="202" t="s">
        <v>4592</v>
      </c>
      <c r="K57" s="25" t="s">
        <v>424</v>
      </c>
    </row>
    <row r="58" spans="1:11" ht="58">
      <c r="A58" s="102" t="s">
        <v>979</v>
      </c>
      <c r="B58" s="201">
        <v>44285</v>
      </c>
      <c r="C58" s="24" t="s">
        <v>4593</v>
      </c>
      <c r="D58" s="25" t="s">
        <v>566</v>
      </c>
      <c r="E58" s="25"/>
      <c r="F58" s="25"/>
      <c r="G58" s="25" t="s">
        <v>592</v>
      </c>
      <c r="H58" s="25" t="s">
        <v>4579</v>
      </c>
      <c r="I58" s="9" t="s">
        <v>4594</v>
      </c>
      <c r="J58" s="202" t="s">
        <v>4595</v>
      </c>
      <c r="K58" s="25" t="s">
        <v>424</v>
      </c>
    </row>
    <row r="59" spans="1:11" ht="58">
      <c r="A59" s="102" t="s">
        <v>981</v>
      </c>
      <c r="B59" s="201">
        <v>44285</v>
      </c>
      <c r="C59" s="24" t="s">
        <v>4596</v>
      </c>
      <c r="D59" s="25" t="s">
        <v>566</v>
      </c>
      <c r="E59" s="25"/>
      <c r="F59" s="25"/>
      <c r="G59" s="25" t="s">
        <v>592</v>
      </c>
      <c r="H59" s="25" t="s">
        <v>4579</v>
      </c>
      <c r="I59" s="9" t="s">
        <v>4597</v>
      </c>
      <c r="J59" s="202" t="s">
        <v>4598</v>
      </c>
      <c r="K59" s="25" t="s">
        <v>424</v>
      </c>
    </row>
    <row r="60" spans="1:11" ht="72.5">
      <c r="A60" s="102" t="s">
        <v>984</v>
      </c>
      <c r="B60" s="201">
        <v>44285</v>
      </c>
      <c r="C60" s="24" t="s">
        <v>4599</v>
      </c>
      <c r="D60" s="25" t="s">
        <v>566</v>
      </c>
      <c r="E60" s="25"/>
      <c r="F60" s="25"/>
      <c r="G60" s="25" t="s">
        <v>592</v>
      </c>
      <c r="H60" s="25" t="s">
        <v>4579</v>
      </c>
      <c r="I60" s="9" t="s">
        <v>4600</v>
      </c>
      <c r="J60" s="202" t="s">
        <v>4601</v>
      </c>
      <c r="K60" s="25" t="s">
        <v>424</v>
      </c>
    </row>
    <row r="61" spans="1:11" ht="98">
      <c r="A61" s="102" t="s">
        <v>986</v>
      </c>
      <c r="B61" s="201">
        <v>44285</v>
      </c>
      <c r="C61" s="24" t="s">
        <v>3645</v>
      </c>
      <c r="D61" s="25" t="s">
        <v>607</v>
      </c>
      <c r="E61" s="25"/>
      <c r="F61" s="25"/>
      <c r="G61" s="25" t="s">
        <v>4602</v>
      </c>
      <c r="H61" s="25" t="s">
        <v>2314</v>
      </c>
      <c r="I61" s="25" t="s">
        <v>6409</v>
      </c>
      <c r="J61" s="202" t="s">
        <v>4604</v>
      </c>
      <c r="K61" s="25" t="s">
        <v>4605</v>
      </c>
    </row>
    <row r="62" spans="1:11" ht="50">
      <c r="A62" s="102" t="s">
        <v>990</v>
      </c>
      <c r="B62" s="201">
        <v>44285</v>
      </c>
      <c r="C62" s="24" t="s">
        <v>3599</v>
      </c>
      <c r="D62" s="25" t="s">
        <v>566</v>
      </c>
      <c r="E62" s="25"/>
      <c r="F62" s="25"/>
      <c r="G62" s="25" t="s">
        <v>6410</v>
      </c>
      <c r="H62" s="25" t="s">
        <v>2314</v>
      </c>
      <c r="I62" s="9" t="s">
        <v>4606</v>
      </c>
      <c r="J62" s="202" t="s">
        <v>4607</v>
      </c>
      <c r="K62" s="25" t="s">
        <v>4608</v>
      </c>
    </row>
    <row r="63" spans="1:11" ht="58">
      <c r="A63" s="102" t="s">
        <v>992</v>
      </c>
      <c r="B63" s="201">
        <v>44291</v>
      </c>
      <c r="C63" s="126" t="s">
        <v>4609</v>
      </c>
      <c r="D63" s="25" t="s">
        <v>566</v>
      </c>
      <c r="E63" s="25"/>
      <c r="F63" s="25"/>
      <c r="G63" s="25" t="s">
        <v>592</v>
      </c>
      <c r="H63" s="25" t="s">
        <v>4121</v>
      </c>
      <c r="I63" s="9" t="s">
        <v>4610</v>
      </c>
      <c r="J63" s="208" t="s">
        <v>4611</v>
      </c>
      <c r="K63" s="25" t="s">
        <v>4612</v>
      </c>
    </row>
    <row r="64" spans="1:11" ht="58">
      <c r="A64" s="102" t="s">
        <v>996</v>
      </c>
      <c r="B64" s="201">
        <v>44294</v>
      </c>
      <c r="C64" s="24" t="s">
        <v>4613</v>
      </c>
      <c r="D64" s="25" t="s">
        <v>566</v>
      </c>
      <c r="E64" s="25"/>
      <c r="F64" s="25"/>
      <c r="G64" s="25" t="s">
        <v>592</v>
      </c>
      <c r="H64" s="25" t="s">
        <v>4614</v>
      </c>
      <c r="I64" s="9" t="s">
        <v>6411</v>
      </c>
      <c r="J64" s="202" t="s">
        <v>4616</v>
      </c>
      <c r="K64" s="25" t="s">
        <v>424</v>
      </c>
    </row>
    <row r="65" spans="1:11" ht="130.5">
      <c r="A65" s="102" t="s">
        <v>999</v>
      </c>
      <c r="B65" s="201">
        <v>44294</v>
      </c>
      <c r="C65" s="24" t="s">
        <v>3716</v>
      </c>
      <c r="D65" s="25" t="s">
        <v>607</v>
      </c>
      <c r="E65" s="25"/>
      <c r="F65" s="25"/>
      <c r="G65" s="25" t="s">
        <v>4617</v>
      </c>
      <c r="H65" s="25" t="s">
        <v>4618</v>
      </c>
      <c r="I65" s="9" t="s">
        <v>6412</v>
      </c>
      <c r="J65" s="202" t="s">
        <v>4620</v>
      </c>
      <c r="K65" s="25" t="s">
        <v>424</v>
      </c>
    </row>
    <row r="66" spans="1:11" ht="72.5">
      <c r="A66" s="102" t="s">
        <v>1003</v>
      </c>
      <c r="B66" s="201">
        <v>44294</v>
      </c>
      <c r="C66" s="24" t="s">
        <v>4621</v>
      </c>
      <c r="D66" s="25" t="s">
        <v>607</v>
      </c>
      <c r="E66" s="25"/>
      <c r="F66" s="25"/>
      <c r="G66" s="25" t="s">
        <v>592</v>
      </c>
      <c r="H66" s="25" t="s">
        <v>4622</v>
      </c>
      <c r="I66" s="9" t="s">
        <v>4623</v>
      </c>
      <c r="J66" s="202" t="s">
        <v>4624</v>
      </c>
      <c r="K66" s="25" t="s">
        <v>424</v>
      </c>
    </row>
    <row r="67" spans="1:11" ht="88">
      <c r="A67" s="102" t="s">
        <v>1007</v>
      </c>
      <c r="B67" s="201">
        <v>44294</v>
      </c>
      <c r="C67" s="24" t="s">
        <v>4625</v>
      </c>
      <c r="D67" s="25" t="s">
        <v>566</v>
      </c>
      <c r="E67" s="25"/>
      <c r="F67" s="25"/>
      <c r="G67" s="25" t="s">
        <v>4626</v>
      </c>
      <c r="H67" s="25" t="s">
        <v>3553</v>
      </c>
      <c r="I67" s="9" t="s">
        <v>6413</v>
      </c>
      <c r="J67" s="202" t="s">
        <v>4628</v>
      </c>
      <c r="K67" s="25" t="s">
        <v>4629</v>
      </c>
    </row>
    <row r="68" spans="1:11" ht="88">
      <c r="A68" s="102" t="s">
        <v>1010</v>
      </c>
      <c r="B68" s="201">
        <v>44294</v>
      </c>
      <c r="C68" s="24" t="s">
        <v>4630</v>
      </c>
      <c r="D68" s="25" t="s">
        <v>566</v>
      </c>
      <c r="E68" s="25"/>
      <c r="F68" s="25"/>
      <c r="G68" s="25" t="s">
        <v>4631</v>
      </c>
      <c r="H68" s="25" t="s">
        <v>4237</v>
      </c>
      <c r="I68" s="9" t="s">
        <v>6414</v>
      </c>
      <c r="J68" s="202" t="s">
        <v>4633</v>
      </c>
      <c r="K68" s="25" t="s">
        <v>4634</v>
      </c>
    </row>
    <row r="69" spans="1:11" ht="72.5">
      <c r="A69" s="102" t="s">
        <v>1014</v>
      </c>
      <c r="B69" s="201">
        <v>44294</v>
      </c>
      <c r="C69" s="24" t="s">
        <v>4635</v>
      </c>
      <c r="D69" s="25" t="s">
        <v>566</v>
      </c>
      <c r="E69" s="25"/>
      <c r="F69" s="25"/>
      <c r="G69" s="25" t="s">
        <v>592</v>
      </c>
      <c r="H69" s="25" t="s">
        <v>4636</v>
      </c>
      <c r="I69" s="9" t="s">
        <v>4637</v>
      </c>
      <c r="J69" s="202" t="s">
        <v>4638</v>
      </c>
      <c r="K69" s="25" t="s">
        <v>424</v>
      </c>
    </row>
    <row r="70" spans="1:11" ht="88">
      <c r="A70" s="102" t="s">
        <v>1018</v>
      </c>
      <c r="B70" s="201">
        <v>44294</v>
      </c>
      <c r="C70" s="24" t="s">
        <v>4473</v>
      </c>
      <c r="D70" s="25" t="s">
        <v>566</v>
      </c>
      <c r="E70" s="25"/>
      <c r="F70" s="25"/>
      <c r="G70" s="25" t="s">
        <v>4639</v>
      </c>
      <c r="H70" s="25" t="s">
        <v>4237</v>
      </c>
      <c r="I70" s="9" t="s">
        <v>6415</v>
      </c>
      <c r="J70" s="202" t="s">
        <v>4641</v>
      </c>
      <c r="K70" s="25" t="s">
        <v>4642</v>
      </c>
    </row>
    <row r="71" spans="1:11" ht="87">
      <c r="A71" s="102" t="s">
        <v>1022</v>
      </c>
      <c r="B71" s="201">
        <v>44294</v>
      </c>
      <c r="C71" s="24" t="s">
        <v>6404</v>
      </c>
      <c r="D71" s="25" t="s">
        <v>566</v>
      </c>
      <c r="E71" s="25"/>
      <c r="F71" s="25"/>
      <c r="G71" s="25" t="s">
        <v>4643</v>
      </c>
      <c r="H71" s="25" t="s">
        <v>3927</v>
      </c>
      <c r="I71" s="9" t="s">
        <v>6416</v>
      </c>
      <c r="J71" s="202" t="s">
        <v>4645</v>
      </c>
      <c r="K71" s="25" t="s">
        <v>4646</v>
      </c>
    </row>
    <row r="72" spans="1:11" ht="58">
      <c r="A72" s="102" t="s">
        <v>1025</v>
      </c>
      <c r="B72" s="201">
        <v>44294</v>
      </c>
      <c r="C72" s="24" t="s">
        <v>2992</v>
      </c>
      <c r="D72" s="25" t="s">
        <v>566</v>
      </c>
      <c r="E72" s="25"/>
      <c r="F72" s="25"/>
      <c r="G72" s="25" t="s">
        <v>4647</v>
      </c>
      <c r="H72" s="25" t="s">
        <v>2314</v>
      </c>
      <c r="I72" s="9" t="s">
        <v>6417</v>
      </c>
      <c r="J72" s="202" t="s">
        <v>4649</v>
      </c>
      <c r="K72" s="25" t="s">
        <v>4650</v>
      </c>
    </row>
    <row r="73" spans="1:11" ht="126">
      <c r="A73" s="102" t="s">
        <v>1028</v>
      </c>
      <c r="B73" s="201">
        <v>44294</v>
      </c>
      <c r="C73" s="24" t="s">
        <v>3046</v>
      </c>
      <c r="D73" s="25" t="s">
        <v>607</v>
      </c>
      <c r="E73" s="25"/>
      <c r="F73" s="25"/>
      <c r="G73" s="25" t="s">
        <v>4651</v>
      </c>
      <c r="H73" s="25" t="s">
        <v>6418</v>
      </c>
      <c r="I73" s="9" t="s">
        <v>6419</v>
      </c>
      <c r="J73" s="202" t="s">
        <v>4654</v>
      </c>
      <c r="K73" s="25" t="s">
        <v>4655</v>
      </c>
    </row>
    <row r="74" spans="1:11" ht="63">
      <c r="A74" s="102" t="s">
        <v>1031</v>
      </c>
      <c r="B74" s="201">
        <v>44294</v>
      </c>
      <c r="C74" s="24" t="s">
        <v>3264</v>
      </c>
      <c r="D74" s="25" t="s">
        <v>607</v>
      </c>
      <c r="E74" s="25"/>
      <c r="F74" s="25"/>
      <c r="G74" s="25" t="s">
        <v>4656</v>
      </c>
      <c r="H74" s="25" t="s">
        <v>6420</v>
      </c>
      <c r="I74" s="9" t="s">
        <v>6421</v>
      </c>
      <c r="J74" s="202" t="s">
        <v>4659</v>
      </c>
      <c r="K74" s="25" t="s">
        <v>4660</v>
      </c>
    </row>
    <row r="75" spans="1:11" ht="87">
      <c r="A75" s="102" t="s">
        <v>1035</v>
      </c>
      <c r="B75" s="201">
        <v>44294</v>
      </c>
      <c r="C75" s="24" t="s">
        <v>4661</v>
      </c>
      <c r="D75" s="25" t="s">
        <v>607</v>
      </c>
      <c r="E75" s="25"/>
      <c r="F75" s="25"/>
      <c r="G75" s="25" t="s">
        <v>592</v>
      </c>
      <c r="H75" s="25" t="s">
        <v>4662</v>
      </c>
      <c r="I75" s="9" t="s">
        <v>6422</v>
      </c>
      <c r="J75" s="202" t="s">
        <v>4664</v>
      </c>
      <c r="K75" s="25" t="s">
        <v>4665</v>
      </c>
    </row>
    <row r="76" spans="1:11" ht="58">
      <c r="A76" s="102" t="s">
        <v>1040</v>
      </c>
      <c r="B76" s="201">
        <v>44294</v>
      </c>
      <c r="C76" s="24" t="s">
        <v>4406</v>
      </c>
      <c r="D76" s="25" t="s">
        <v>566</v>
      </c>
      <c r="E76" s="25"/>
      <c r="F76" s="25"/>
      <c r="G76" s="25" t="s">
        <v>4666</v>
      </c>
      <c r="H76" s="25" t="s">
        <v>4667</v>
      </c>
      <c r="I76" s="9" t="s">
        <v>6423</v>
      </c>
      <c r="J76" s="202" t="s">
        <v>4669</v>
      </c>
      <c r="K76" s="25" t="s">
        <v>4670</v>
      </c>
    </row>
    <row r="77" spans="1:11" ht="63">
      <c r="A77" s="102" t="s">
        <v>1044</v>
      </c>
      <c r="B77" s="201">
        <v>44294</v>
      </c>
      <c r="C77" s="24" t="s">
        <v>3065</v>
      </c>
      <c r="D77" s="25" t="s">
        <v>566</v>
      </c>
      <c r="E77" s="25"/>
      <c r="F77" s="25"/>
      <c r="G77" s="25" t="s">
        <v>4671</v>
      </c>
      <c r="H77" s="25" t="s">
        <v>2314</v>
      </c>
      <c r="I77" s="9" t="s">
        <v>6424</v>
      </c>
      <c r="J77" s="202" t="s">
        <v>4673</v>
      </c>
      <c r="K77" s="25" t="s">
        <v>4674</v>
      </c>
    </row>
    <row r="78" spans="1:11" ht="29">
      <c r="A78" s="102" t="s">
        <v>1047</v>
      </c>
      <c r="B78" s="201">
        <v>44294</v>
      </c>
      <c r="C78" s="24" t="s">
        <v>4675</v>
      </c>
      <c r="D78" s="25" t="s">
        <v>1037</v>
      </c>
      <c r="E78" s="25"/>
      <c r="F78" s="25"/>
      <c r="G78" s="25" t="s">
        <v>5423</v>
      </c>
      <c r="H78" s="25" t="s">
        <v>2314</v>
      </c>
      <c r="I78" s="9"/>
      <c r="J78" s="202" t="s">
        <v>4676</v>
      </c>
      <c r="K78" s="25" t="s">
        <v>4677</v>
      </c>
    </row>
    <row r="79" spans="1:11" ht="113">
      <c r="A79" s="102" t="s">
        <v>1051</v>
      </c>
      <c r="B79" s="201">
        <v>44294</v>
      </c>
      <c r="C79" s="24" t="s">
        <v>3027</v>
      </c>
      <c r="D79" s="25" t="s">
        <v>566</v>
      </c>
      <c r="E79" s="25"/>
      <c r="F79" s="25"/>
      <c r="G79" s="25" t="s">
        <v>4678</v>
      </c>
      <c r="H79" s="25" t="s">
        <v>2314</v>
      </c>
      <c r="I79" s="9" t="s">
        <v>6425</v>
      </c>
      <c r="J79" s="202" t="s">
        <v>4680</v>
      </c>
      <c r="K79" s="25" t="s">
        <v>4681</v>
      </c>
    </row>
    <row r="80" spans="1:11" ht="72.5">
      <c r="A80" s="102" t="s">
        <v>1056</v>
      </c>
      <c r="B80" s="201">
        <v>44295</v>
      </c>
      <c r="C80" s="24" t="s">
        <v>4682</v>
      </c>
      <c r="D80" s="25" t="s">
        <v>566</v>
      </c>
      <c r="E80" s="25"/>
      <c r="F80" s="25"/>
      <c r="G80" s="25" t="s">
        <v>592</v>
      </c>
      <c r="H80" s="25" t="s">
        <v>4683</v>
      </c>
      <c r="I80" s="9" t="s">
        <v>4684</v>
      </c>
      <c r="J80" s="206" t="s">
        <v>4685</v>
      </c>
      <c r="K80" s="25" t="s">
        <v>424</v>
      </c>
    </row>
    <row r="81" spans="1:11" ht="72.5">
      <c r="A81" s="102" t="s">
        <v>1060</v>
      </c>
      <c r="B81" s="201">
        <v>44295</v>
      </c>
      <c r="C81" s="24" t="s">
        <v>4686</v>
      </c>
      <c r="D81" s="25" t="s">
        <v>566</v>
      </c>
      <c r="E81" s="25"/>
      <c r="F81" s="25"/>
      <c r="G81" s="25" t="s">
        <v>592</v>
      </c>
      <c r="H81" s="25" t="s">
        <v>4683</v>
      </c>
      <c r="I81" s="9" t="s">
        <v>4687</v>
      </c>
      <c r="J81" s="202" t="s">
        <v>4688</v>
      </c>
      <c r="K81" s="25" t="s">
        <v>424</v>
      </c>
    </row>
    <row r="82" spans="1:11" ht="72.5">
      <c r="A82" s="102" t="s">
        <v>1064</v>
      </c>
      <c r="B82" s="201">
        <v>44295</v>
      </c>
      <c r="C82" s="24" t="s">
        <v>4689</v>
      </c>
      <c r="D82" s="25" t="s">
        <v>566</v>
      </c>
      <c r="E82" s="25"/>
      <c r="F82" s="25"/>
      <c r="G82" s="25" t="s">
        <v>4690</v>
      </c>
      <c r="H82" s="25" t="s">
        <v>4683</v>
      </c>
      <c r="I82" s="9" t="s">
        <v>4691</v>
      </c>
      <c r="J82" s="202" t="s">
        <v>4692</v>
      </c>
      <c r="K82" s="25" t="s">
        <v>424</v>
      </c>
    </row>
    <row r="83" spans="1:11" ht="72.5">
      <c r="A83" s="102" t="s">
        <v>1068</v>
      </c>
      <c r="B83" s="201">
        <v>44295</v>
      </c>
      <c r="C83" s="24" t="s">
        <v>4693</v>
      </c>
      <c r="D83" s="25" t="s">
        <v>566</v>
      </c>
      <c r="E83" s="25"/>
      <c r="F83" s="25"/>
      <c r="G83" s="25" t="s">
        <v>592</v>
      </c>
      <c r="H83" s="25" t="s">
        <v>4683</v>
      </c>
      <c r="I83" s="9" t="s">
        <v>4694</v>
      </c>
      <c r="J83" s="202" t="s">
        <v>4695</v>
      </c>
      <c r="K83" s="25" t="s">
        <v>424</v>
      </c>
    </row>
    <row r="84" spans="1:11" ht="72.5">
      <c r="A84" s="102" t="s">
        <v>1071</v>
      </c>
      <c r="B84" s="201">
        <v>44295</v>
      </c>
      <c r="C84" s="24" t="s">
        <v>4696</v>
      </c>
      <c r="D84" s="25" t="s">
        <v>566</v>
      </c>
      <c r="E84" s="25"/>
      <c r="F84" s="25"/>
      <c r="G84" s="25" t="s">
        <v>592</v>
      </c>
      <c r="H84" s="25" t="s">
        <v>4683</v>
      </c>
      <c r="I84" s="9" t="s">
        <v>4697</v>
      </c>
      <c r="J84" s="202" t="s">
        <v>4698</v>
      </c>
      <c r="K84" s="25" t="s">
        <v>424</v>
      </c>
    </row>
    <row r="85" spans="1:11" ht="72.5">
      <c r="A85" s="102" t="s">
        <v>1074</v>
      </c>
      <c r="B85" s="201">
        <v>44295</v>
      </c>
      <c r="C85" s="24" t="s">
        <v>4699</v>
      </c>
      <c r="D85" s="25" t="s">
        <v>566</v>
      </c>
      <c r="E85" s="25"/>
      <c r="F85" s="25"/>
      <c r="G85" s="25" t="s">
        <v>592</v>
      </c>
      <c r="H85" s="25" t="s">
        <v>4683</v>
      </c>
      <c r="I85" s="9" t="s">
        <v>4700</v>
      </c>
      <c r="J85" s="202" t="s">
        <v>4701</v>
      </c>
      <c r="K85" s="25" t="s">
        <v>424</v>
      </c>
    </row>
    <row r="86" spans="1:11" ht="63">
      <c r="A86" s="102" t="s">
        <v>1078</v>
      </c>
      <c r="B86" s="201">
        <v>44295</v>
      </c>
      <c r="C86" s="24" t="s">
        <v>4573</v>
      </c>
      <c r="D86" s="25" t="s">
        <v>566</v>
      </c>
      <c r="E86" s="25"/>
      <c r="F86" s="25"/>
      <c r="G86" s="25" t="s">
        <v>4702</v>
      </c>
      <c r="H86" s="25" t="s">
        <v>2314</v>
      </c>
      <c r="I86" s="9" t="s">
        <v>6426</v>
      </c>
      <c r="J86" s="202" t="s">
        <v>4704</v>
      </c>
      <c r="K86" s="25" t="s">
        <v>4705</v>
      </c>
    </row>
    <row r="87" spans="1:11" ht="333.5">
      <c r="A87" s="102" t="s">
        <v>1082</v>
      </c>
      <c r="B87" s="201">
        <v>44295</v>
      </c>
      <c r="C87" s="24" t="s">
        <v>3324</v>
      </c>
      <c r="D87" s="25" t="s">
        <v>566</v>
      </c>
      <c r="E87" s="25"/>
      <c r="F87" s="25"/>
      <c r="G87" s="25" t="s">
        <v>6427</v>
      </c>
      <c r="H87" s="25" t="s">
        <v>4706</v>
      </c>
      <c r="I87" s="9" t="s">
        <v>6428</v>
      </c>
      <c r="J87" s="202" t="s">
        <v>4708</v>
      </c>
      <c r="K87" s="25" t="s">
        <v>4709</v>
      </c>
    </row>
    <row r="88" spans="1:11" ht="58">
      <c r="A88" s="102" t="s">
        <v>1086</v>
      </c>
      <c r="B88" s="201">
        <v>44295</v>
      </c>
      <c r="C88" s="126" t="s">
        <v>4710</v>
      </c>
      <c r="D88" s="25" t="s">
        <v>566</v>
      </c>
      <c r="E88" s="25"/>
      <c r="F88" s="25"/>
      <c r="G88" s="25" t="s">
        <v>592</v>
      </c>
      <c r="H88" s="25" t="s">
        <v>4711</v>
      </c>
      <c r="I88" s="9" t="s">
        <v>4712</v>
      </c>
      <c r="J88" s="202" t="s">
        <v>4713</v>
      </c>
      <c r="K88" s="25" t="s">
        <v>424</v>
      </c>
    </row>
    <row r="89" spans="1:11" ht="58">
      <c r="A89" s="102" t="s">
        <v>1089</v>
      </c>
      <c r="B89" s="201">
        <v>44295</v>
      </c>
      <c r="C89" s="24" t="s">
        <v>4714</v>
      </c>
      <c r="D89" s="25" t="s">
        <v>566</v>
      </c>
      <c r="E89" s="25"/>
      <c r="F89" s="25"/>
      <c r="G89" s="25" t="s">
        <v>592</v>
      </c>
      <c r="H89" s="25" t="s">
        <v>4711</v>
      </c>
      <c r="I89" s="9" t="s">
        <v>4715</v>
      </c>
      <c r="J89" s="202" t="s">
        <v>4716</v>
      </c>
      <c r="K89" s="25" t="s">
        <v>424</v>
      </c>
    </row>
    <row r="90" spans="1:11" ht="58">
      <c r="A90" s="102" t="s">
        <v>1092</v>
      </c>
      <c r="B90" s="201">
        <v>44295</v>
      </c>
      <c r="C90" s="24" t="s">
        <v>4717</v>
      </c>
      <c r="D90" s="25" t="s">
        <v>566</v>
      </c>
      <c r="E90" s="25"/>
      <c r="F90" s="25"/>
      <c r="G90" s="25" t="s">
        <v>592</v>
      </c>
      <c r="H90" s="25" t="s">
        <v>4711</v>
      </c>
      <c r="I90" s="9" t="s">
        <v>4718</v>
      </c>
      <c r="J90" s="202" t="s">
        <v>4719</v>
      </c>
      <c r="K90" s="25" t="s">
        <v>424</v>
      </c>
    </row>
    <row r="91" spans="1:11" ht="87">
      <c r="A91" s="102" t="s">
        <v>1096</v>
      </c>
      <c r="B91" s="201">
        <v>44295</v>
      </c>
      <c r="C91" s="24" t="s">
        <v>4720</v>
      </c>
      <c r="D91" s="25"/>
      <c r="E91" s="25"/>
      <c r="F91" s="25"/>
      <c r="G91" s="25" t="s">
        <v>592</v>
      </c>
      <c r="H91" s="25" t="s">
        <v>4711</v>
      </c>
      <c r="I91" s="9" t="s">
        <v>4721</v>
      </c>
      <c r="J91" s="202" t="s">
        <v>4722</v>
      </c>
      <c r="K91" s="25" t="s">
        <v>424</v>
      </c>
    </row>
    <row r="92" spans="1:11" ht="58">
      <c r="A92" s="102" t="s">
        <v>1099</v>
      </c>
      <c r="B92" s="201">
        <v>44295</v>
      </c>
      <c r="C92" s="24" t="s">
        <v>4723</v>
      </c>
      <c r="D92" s="25"/>
      <c r="E92" s="25"/>
      <c r="F92" s="25"/>
      <c r="G92" s="25" t="s">
        <v>592</v>
      </c>
      <c r="H92" s="25" t="s">
        <v>4711</v>
      </c>
      <c r="I92" s="9" t="s">
        <v>4724</v>
      </c>
      <c r="J92" s="202" t="s">
        <v>4725</v>
      </c>
      <c r="K92" s="25" t="s">
        <v>424</v>
      </c>
    </row>
    <row r="93" spans="1:11" ht="58">
      <c r="A93" s="102" t="s">
        <v>1102</v>
      </c>
      <c r="B93" s="201">
        <v>44295</v>
      </c>
      <c r="C93" s="24" t="s">
        <v>4726</v>
      </c>
      <c r="D93" s="25"/>
      <c r="E93" s="25"/>
      <c r="F93" s="25"/>
      <c r="G93" s="25" t="s">
        <v>592</v>
      </c>
      <c r="H93" s="25" t="s">
        <v>4711</v>
      </c>
      <c r="I93" s="9" t="s">
        <v>4727</v>
      </c>
      <c r="J93" s="202" t="s">
        <v>4728</v>
      </c>
      <c r="K93" s="25" t="s">
        <v>424</v>
      </c>
    </row>
    <row r="94" spans="1:11" ht="72.5">
      <c r="A94" s="102" t="s">
        <v>1105</v>
      </c>
      <c r="B94" s="201">
        <v>44296</v>
      </c>
      <c r="C94" s="24" t="s">
        <v>3252</v>
      </c>
      <c r="D94" s="25" t="s">
        <v>566</v>
      </c>
      <c r="E94" s="25"/>
      <c r="F94" s="25"/>
      <c r="G94" s="25" t="s">
        <v>3338</v>
      </c>
      <c r="H94" s="25" t="s">
        <v>2314</v>
      </c>
      <c r="I94" s="9" t="s">
        <v>4729</v>
      </c>
      <c r="J94" s="202" t="s">
        <v>4730</v>
      </c>
      <c r="K94" s="25" t="s">
        <v>4731</v>
      </c>
    </row>
    <row r="95" spans="1:11" ht="58">
      <c r="A95" s="102" t="s">
        <v>1109</v>
      </c>
      <c r="B95" s="201">
        <v>44296</v>
      </c>
      <c r="C95" s="24" t="s">
        <v>3590</v>
      </c>
      <c r="D95" s="25" t="s">
        <v>566</v>
      </c>
      <c r="E95" s="25"/>
      <c r="F95" s="25"/>
      <c r="G95" s="25" t="s">
        <v>4732</v>
      </c>
      <c r="H95" s="25" t="s">
        <v>4733</v>
      </c>
      <c r="I95" s="9" t="s">
        <v>6429</v>
      </c>
      <c r="J95" s="202" t="s">
        <v>4735</v>
      </c>
      <c r="K95" s="25" t="s">
        <v>4736</v>
      </c>
    </row>
    <row r="96" spans="1:11" ht="87">
      <c r="A96" s="102" t="s">
        <v>1112</v>
      </c>
      <c r="B96" s="201">
        <v>44296</v>
      </c>
      <c r="C96" s="24" t="s">
        <v>4737</v>
      </c>
      <c r="D96" s="25"/>
      <c r="E96" s="25"/>
      <c r="F96" s="25"/>
      <c r="G96" s="25" t="s">
        <v>4738</v>
      </c>
      <c r="H96" s="25" t="s">
        <v>4733</v>
      </c>
      <c r="I96" s="9" t="s">
        <v>6430</v>
      </c>
      <c r="J96" s="202" t="s">
        <v>4740</v>
      </c>
      <c r="K96" s="25" t="s">
        <v>4741</v>
      </c>
    </row>
    <row r="97" spans="1:11" ht="113">
      <c r="A97" s="102" t="s">
        <v>1116</v>
      </c>
      <c r="B97" s="201">
        <v>44296</v>
      </c>
      <c r="C97" s="24" t="s">
        <v>4040</v>
      </c>
      <c r="D97" s="25"/>
      <c r="E97" s="25"/>
      <c r="F97" s="25"/>
      <c r="G97" s="25" t="s">
        <v>4742</v>
      </c>
      <c r="H97" s="25" t="s">
        <v>4743</v>
      </c>
      <c r="I97" s="9" t="s">
        <v>6431</v>
      </c>
      <c r="J97" s="202" t="s">
        <v>4745</v>
      </c>
      <c r="K97" s="25" t="s">
        <v>4746</v>
      </c>
    </row>
    <row r="98" spans="1:11" ht="58">
      <c r="A98" s="102" t="s">
        <v>1118</v>
      </c>
      <c r="B98" s="201">
        <v>44296</v>
      </c>
      <c r="C98" s="24" t="s">
        <v>4747</v>
      </c>
      <c r="D98" s="25"/>
      <c r="E98" s="25"/>
      <c r="F98" s="25"/>
      <c r="G98" s="25" t="s">
        <v>4748</v>
      </c>
      <c r="H98" s="25" t="s">
        <v>4749</v>
      </c>
      <c r="I98" s="9" t="s">
        <v>6432</v>
      </c>
      <c r="J98" s="202" t="s">
        <v>4751</v>
      </c>
      <c r="K98" s="25" t="s">
        <v>4752</v>
      </c>
    </row>
    <row r="99" spans="1:11" ht="100.5">
      <c r="A99" s="102" t="s">
        <v>1120</v>
      </c>
      <c r="B99" s="201">
        <v>44296</v>
      </c>
      <c r="C99" s="24" t="s">
        <v>3309</v>
      </c>
      <c r="D99" s="25"/>
      <c r="E99" s="25"/>
      <c r="F99" s="25"/>
      <c r="G99" s="25" t="s">
        <v>4753</v>
      </c>
      <c r="H99" s="25" t="s">
        <v>2314</v>
      </c>
      <c r="I99" s="9" t="s">
        <v>6433</v>
      </c>
      <c r="J99" s="208" t="s">
        <v>4755</v>
      </c>
      <c r="K99" s="25" t="s">
        <v>4756</v>
      </c>
    </row>
    <row r="100" spans="1:11" ht="87.5">
      <c r="A100" s="102" t="s">
        <v>1122</v>
      </c>
      <c r="B100" s="201">
        <v>44300</v>
      </c>
      <c r="C100" s="24" t="s">
        <v>2998</v>
      </c>
      <c r="D100" s="25" t="s">
        <v>607</v>
      </c>
      <c r="E100" s="25"/>
      <c r="F100" s="25"/>
      <c r="G100" s="25" t="s">
        <v>4757</v>
      </c>
      <c r="H100" s="25" t="s">
        <v>3793</v>
      </c>
      <c r="I100" s="9" t="s">
        <v>4758</v>
      </c>
      <c r="J100" s="202" t="s">
        <v>4759</v>
      </c>
      <c r="K100" s="25" t="s">
        <v>4760</v>
      </c>
    </row>
    <row r="101" spans="1:11" ht="58">
      <c r="A101" s="102" t="s">
        <v>1126</v>
      </c>
      <c r="B101" s="201">
        <v>44301</v>
      </c>
      <c r="C101" s="24" t="s">
        <v>4011</v>
      </c>
      <c r="D101" s="25" t="s">
        <v>566</v>
      </c>
      <c r="E101" s="25"/>
      <c r="F101" s="25"/>
      <c r="G101" s="25" t="s">
        <v>4761</v>
      </c>
      <c r="H101" s="25" t="s">
        <v>4762</v>
      </c>
      <c r="I101" s="9" t="s">
        <v>4763</v>
      </c>
      <c r="J101" s="202" t="s">
        <v>4764</v>
      </c>
      <c r="K101" s="25" t="s">
        <v>424</v>
      </c>
    </row>
    <row r="102" spans="1:11" ht="58">
      <c r="A102" s="102" t="s">
        <v>1130</v>
      </c>
      <c r="B102" s="201">
        <v>44301</v>
      </c>
      <c r="C102" s="24" t="s">
        <v>4011</v>
      </c>
      <c r="D102" s="25" t="s">
        <v>566</v>
      </c>
      <c r="E102" s="25"/>
      <c r="F102" s="25"/>
      <c r="G102" s="25" t="s">
        <v>4765</v>
      </c>
      <c r="H102" s="25" t="s">
        <v>4762</v>
      </c>
      <c r="I102" s="9" t="s">
        <v>4766</v>
      </c>
      <c r="J102" s="202" t="s">
        <v>4767</v>
      </c>
      <c r="K102" s="25" t="s">
        <v>424</v>
      </c>
    </row>
    <row r="103" spans="1:11" ht="58">
      <c r="A103" s="102" t="s">
        <v>1133</v>
      </c>
      <c r="B103" s="201">
        <v>44301</v>
      </c>
      <c r="C103" s="126" t="s">
        <v>4768</v>
      </c>
      <c r="D103" s="25" t="s">
        <v>566</v>
      </c>
      <c r="E103" s="25"/>
      <c r="F103" s="25"/>
      <c r="G103" s="25" t="s">
        <v>3338</v>
      </c>
      <c r="H103" s="25" t="s">
        <v>2314</v>
      </c>
      <c r="I103" s="9" t="s">
        <v>4769</v>
      </c>
      <c r="J103" s="202" t="s">
        <v>4770</v>
      </c>
      <c r="K103" s="25" t="s">
        <v>4771</v>
      </c>
    </row>
    <row r="104" spans="1:11" ht="58">
      <c r="A104" s="102" t="s">
        <v>1137</v>
      </c>
      <c r="B104" s="201">
        <v>44301</v>
      </c>
      <c r="C104" s="24" t="s">
        <v>4772</v>
      </c>
      <c r="D104" s="25" t="s">
        <v>566</v>
      </c>
      <c r="E104" s="25"/>
      <c r="F104" s="25"/>
      <c r="G104" s="25" t="s">
        <v>592</v>
      </c>
      <c r="H104" s="25" t="s">
        <v>4773</v>
      </c>
      <c r="I104" s="9" t="s">
        <v>290</v>
      </c>
      <c r="J104" s="202" t="s">
        <v>4774</v>
      </c>
      <c r="K104" s="25" t="s">
        <v>424</v>
      </c>
    </row>
    <row r="105" spans="1:11" ht="75">
      <c r="A105" s="102" t="s">
        <v>1141</v>
      </c>
      <c r="B105" s="201">
        <v>44302</v>
      </c>
      <c r="C105" s="24" t="s">
        <v>4775</v>
      </c>
      <c r="D105" s="25" t="s">
        <v>607</v>
      </c>
      <c r="E105" s="25"/>
      <c r="F105" s="25"/>
      <c r="G105" s="25" t="s">
        <v>4776</v>
      </c>
      <c r="H105" s="25" t="s">
        <v>3793</v>
      </c>
      <c r="I105" s="9" t="s">
        <v>4777</v>
      </c>
      <c r="J105" s="202" t="s">
        <v>4778</v>
      </c>
      <c r="K105" s="25" t="s">
        <v>4779</v>
      </c>
    </row>
    <row r="106" spans="1:11" ht="308">
      <c r="A106" s="102" t="s">
        <v>1145</v>
      </c>
      <c r="B106" s="201">
        <v>44301</v>
      </c>
      <c r="C106" s="24" t="s">
        <v>4780</v>
      </c>
      <c r="D106" s="25" t="s">
        <v>607</v>
      </c>
      <c r="E106" s="25"/>
      <c r="F106" s="25"/>
      <c r="G106" s="25" t="s">
        <v>4781</v>
      </c>
      <c r="H106" s="25" t="s">
        <v>6434</v>
      </c>
      <c r="I106" s="9" t="s">
        <v>6435</v>
      </c>
      <c r="J106" s="202" t="s">
        <v>4784</v>
      </c>
      <c r="K106" s="25" t="s">
        <v>4785</v>
      </c>
    </row>
    <row r="107" spans="1:11" ht="224">
      <c r="A107" s="102" t="s">
        <v>1148</v>
      </c>
      <c r="B107" s="201">
        <v>44301</v>
      </c>
      <c r="C107" s="24" t="s">
        <v>4786</v>
      </c>
      <c r="D107" s="25" t="s">
        <v>607</v>
      </c>
      <c r="E107" s="25"/>
      <c r="F107" s="25"/>
      <c r="G107" s="25" t="s">
        <v>6436</v>
      </c>
      <c r="H107" s="25" t="s">
        <v>6437</v>
      </c>
      <c r="I107" s="9" t="s">
        <v>6438</v>
      </c>
      <c r="J107" s="202" t="s">
        <v>4789</v>
      </c>
      <c r="K107" s="25" t="s">
        <v>4790</v>
      </c>
    </row>
    <row r="108" spans="1:11" ht="210">
      <c r="A108" s="102" t="s">
        <v>1152</v>
      </c>
      <c r="B108" s="201">
        <v>44305</v>
      </c>
      <c r="C108" s="24" t="s">
        <v>4791</v>
      </c>
      <c r="D108" s="25" t="s">
        <v>607</v>
      </c>
      <c r="E108" s="25"/>
      <c r="F108" s="25"/>
      <c r="G108" s="25" t="s">
        <v>4792</v>
      </c>
      <c r="H108" s="25" t="s">
        <v>6439</v>
      </c>
      <c r="I108" s="9" t="s">
        <v>6440</v>
      </c>
      <c r="J108" s="202" t="s">
        <v>4795</v>
      </c>
      <c r="K108" s="25" t="s">
        <v>4796</v>
      </c>
    </row>
    <row r="109" spans="1:11" ht="58">
      <c r="A109" s="102" t="s">
        <v>1156</v>
      </c>
      <c r="B109" s="201">
        <v>44305</v>
      </c>
      <c r="C109" s="24" t="s">
        <v>4596</v>
      </c>
      <c r="D109" s="25" t="s">
        <v>566</v>
      </c>
      <c r="E109" s="25"/>
      <c r="F109" s="25"/>
      <c r="G109" s="25" t="s">
        <v>592</v>
      </c>
      <c r="H109" s="25" t="s">
        <v>4797</v>
      </c>
      <c r="I109" s="9" t="s">
        <v>4798</v>
      </c>
      <c r="J109" s="202" t="s">
        <v>4799</v>
      </c>
      <c r="K109" s="25" t="s">
        <v>3236</v>
      </c>
    </row>
    <row r="110" spans="1:11" ht="88">
      <c r="A110" s="102" t="s">
        <v>1160</v>
      </c>
      <c r="B110" s="201">
        <v>44308</v>
      </c>
      <c r="C110" s="24" t="s">
        <v>4800</v>
      </c>
      <c r="D110" s="25" t="s">
        <v>566</v>
      </c>
      <c r="E110" s="25"/>
      <c r="F110" s="25"/>
      <c r="G110" s="25" t="s">
        <v>6441</v>
      </c>
      <c r="H110" s="25" t="s">
        <v>4237</v>
      </c>
      <c r="I110" s="9" t="s">
        <v>6442</v>
      </c>
      <c r="J110" s="202" t="s">
        <v>4803</v>
      </c>
      <c r="K110" s="25" t="s">
        <v>4804</v>
      </c>
    </row>
    <row r="111" spans="1:11" ht="58">
      <c r="A111" s="102" t="s">
        <v>1164</v>
      </c>
      <c r="B111" s="201">
        <v>44308</v>
      </c>
      <c r="C111" s="24" t="s">
        <v>4805</v>
      </c>
      <c r="D111" s="25" t="s">
        <v>607</v>
      </c>
      <c r="E111" s="25"/>
      <c r="F111" s="25"/>
      <c r="G111" s="25" t="s">
        <v>6443</v>
      </c>
      <c r="H111" s="25" t="s">
        <v>3849</v>
      </c>
      <c r="I111" s="99" t="s">
        <v>6444</v>
      </c>
      <c r="J111" s="202" t="s">
        <v>4807</v>
      </c>
      <c r="K111" s="25" t="s">
        <v>4808</v>
      </c>
    </row>
    <row r="112" spans="1:11" ht="63">
      <c r="A112" s="102" t="s">
        <v>1167</v>
      </c>
      <c r="B112" s="201">
        <v>44308</v>
      </c>
      <c r="C112" s="24" t="s">
        <v>4809</v>
      </c>
      <c r="D112" s="25" t="s">
        <v>566</v>
      </c>
      <c r="E112" s="25"/>
      <c r="F112" s="25"/>
      <c r="G112" s="25" t="s">
        <v>4810</v>
      </c>
      <c r="H112" s="25" t="s">
        <v>4762</v>
      </c>
      <c r="I112" s="9" t="s">
        <v>6445</v>
      </c>
      <c r="J112" s="202" t="s">
        <v>4812</v>
      </c>
      <c r="K112" s="25" t="s">
        <v>4813</v>
      </c>
    </row>
    <row r="113" spans="1:11" ht="58">
      <c r="A113" s="102" t="s">
        <v>1170</v>
      </c>
      <c r="B113" s="201">
        <v>44313</v>
      </c>
      <c r="C113" s="24" t="s">
        <v>4814</v>
      </c>
      <c r="D113" s="25" t="s">
        <v>574</v>
      </c>
      <c r="E113" s="25"/>
      <c r="F113" s="25"/>
      <c r="G113" s="25" t="s">
        <v>4815</v>
      </c>
      <c r="H113" s="25" t="s">
        <v>3701</v>
      </c>
      <c r="I113" s="9" t="s">
        <v>4816</v>
      </c>
      <c r="J113" s="202" t="s">
        <v>4817</v>
      </c>
      <c r="K113" s="25" t="s">
        <v>4818</v>
      </c>
    </row>
    <row r="114" spans="1:11" ht="58">
      <c r="A114" s="102" t="s">
        <v>1174</v>
      </c>
      <c r="B114" s="201">
        <v>44313</v>
      </c>
      <c r="C114" s="24" t="s">
        <v>4819</v>
      </c>
      <c r="D114" s="25" t="s">
        <v>574</v>
      </c>
      <c r="E114" s="25"/>
      <c r="F114" s="25"/>
      <c r="G114" s="25" t="s">
        <v>3338</v>
      </c>
      <c r="H114" s="25" t="s">
        <v>3701</v>
      </c>
      <c r="I114" s="99" t="s">
        <v>4820</v>
      </c>
      <c r="J114" s="202" t="s">
        <v>4817</v>
      </c>
      <c r="K114" s="25" t="s">
        <v>4821</v>
      </c>
    </row>
    <row r="115" spans="1:11" ht="58">
      <c r="A115" s="102" t="s">
        <v>1178</v>
      </c>
      <c r="B115" s="201">
        <v>44313</v>
      </c>
      <c r="C115" s="24" t="s">
        <v>4822</v>
      </c>
      <c r="D115" s="25" t="s">
        <v>574</v>
      </c>
      <c r="E115" s="25"/>
      <c r="F115" s="25"/>
      <c r="G115" s="25" t="s">
        <v>4823</v>
      </c>
      <c r="H115" s="25" t="s">
        <v>3614</v>
      </c>
      <c r="I115" s="99" t="s">
        <v>4824</v>
      </c>
      <c r="J115" s="202" t="s">
        <v>4825</v>
      </c>
      <c r="K115" s="25" t="s">
        <v>4826</v>
      </c>
    </row>
    <row r="116" spans="1:11" ht="58">
      <c r="A116" s="102" t="s">
        <v>1576</v>
      </c>
      <c r="B116" s="201">
        <v>44313</v>
      </c>
      <c r="C116" s="24" t="s">
        <v>4827</v>
      </c>
      <c r="D116" s="25" t="s">
        <v>574</v>
      </c>
      <c r="E116" s="25"/>
      <c r="F116" s="25"/>
      <c r="G116" s="25" t="s">
        <v>6446</v>
      </c>
      <c r="H116" s="25" t="s">
        <v>4749</v>
      </c>
      <c r="I116" s="9" t="s">
        <v>4828</v>
      </c>
      <c r="J116" s="202" t="s">
        <v>4829</v>
      </c>
      <c r="K116" s="25" t="s">
        <v>4830</v>
      </c>
    </row>
    <row r="117" spans="1:11" ht="58">
      <c r="A117" s="102" t="s">
        <v>1580</v>
      </c>
      <c r="B117" s="201">
        <v>44314</v>
      </c>
      <c r="C117" s="24" t="s">
        <v>4831</v>
      </c>
      <c r="D117" s="25" t="s">
        <v>607</v>
      </c>
      <c r="E117" s="25"/>
      <c r="F117" s="25"/>
      <c r="G117" s="25" t="s">
        <v>6447</v>
      </c>
      <c r="H117" s="25" t="s">
        <v>3849</v>
      </c>
      <c r="I117" s="99" t="s">
        <v>6448</v>
      </c>
      <c r="J117" s="202" t="s">
        <v>4833</v>
      </c>
      <c r="K117" s="25" t="s">
        <v>4834</v>
      </c>
    </row>
    <row r="118" spans="1:11" ht="88">
      <c r="A118" s="102" t="s">
        <v>1585</v>
      </c>
      <c r="B118" s="201">
        <v>44314</v>
      </c>
      <c r="C118" s="24" t="s">
        <v>4835</v>
      </c>
      <c r="D118" s="25" t="s">
        <v>607</v>
      </c>
      <c r="E118" s="25"/>
      <c r="F118" s="25"/>
      <c r="G118" s="25" t="s">
        <v>4836</v>
      </c>
      <c r="H118" s="25" t="s">
        <v>4451</v>
      </c>
      <c r="I118" s="9" t="s">
        <v>6449</v>
      </c>
      <c r="J118" s="208" t="s">
        <v>4838</v>
      </c>
      <c r="K118" s="25" t="s">
        <v>4839</v>
      </c>
    </row>
    <row r="119" spans="1:11" ht="88">
      <c r="A119" s="102" t="s">
        <v>1590</v>
      </c>
      <c r="B119" s="201">
        <v>44314</v>
      </c>
      <c r="C119" s="24" t="s">
        <v>4840</v>
      </c>
      <c r="D119" s="25" t="s">
        <v>566</v>
      </c>
      <c r="E119" s="25"/>
      <c r="F119" s="25"/>
      <c r="G119" s="25" t="s">
        <v>4841</v>
      </c>
      <c r="H119" s="25" t="s">
        <v>3553</v>
      </c>
      <c r="I119" s="9" t="s">
        <v>6450</v>
      </c>
      <c r="J119" s="202" t="s">
        <v>4843</v>
      </c>
      <c r="K119" s="25" t="s">
        <v>4844</v>
      </c>
    </row>
    <row r="120" spans="1:11" ht="101.5">
      <c r="A120" s="102" t="s">
        <v>1196</v>
      </c>
      <c r="B120" s="201">
        <v>44314</v>
      </c>
      <c r="C120" s="24" t="s">
        <v>4845</v>
      </c>
      <c r="D120" s="25" t="s">
        <v>566</v>
      </c>
      <c r="E120" s="25"/>
      <c r="F120" s="25"/>
      <c r="G120" s="25" t="s">
        <v>4846</v>
      </c>
      <c r="H120" s="25" t="s">
        <v>4237</v>
      </c>
      <c r="I120" s="9" t="s">
        <v>6451</v>
      </c>
      <c r="J120" s="202" t="s">
        <v>4848</v>
      </c>
      <c r="K120" s="25" t="s">
        <v>4849</v>
      </c>
    </row>
    <row r="121" spans="1:11" ht="72.5">
      <c r="A121" s="102" t="s">
        <v>1199</v>
      </c>
      <c r="B121" s="201">
        <v>44314</v>
      </c>
      <c r="C121" s="24" t="s">
        <v>4850</v>
      </c>
      <c r="D121" s="25" t="s">
        <v>566</v>
      </c>
      <c r="E121" s="25"/>
      <c r="F121" s="25"/>
      <c r="G121" s="25" t="s">
        <v>592</v>
      </c>
      <c r="H121" s="25" t="s">
        <v>4797</v>
      </c>
      <c r="I121" s="9" t="s">
        <v>4851</v>
      </c>
      <c r="J121" s="202" t="s">
        <v>4852</v>
      </c>
      <c r="K121" s="25" t="s">
        <v>3236</v>
      </c>
    </row>
    <row r="122" spans="1:11" ht="87.5">
      <c r="A122" s="102" t="s">
        <v>1202</v>
      </c>
      <c r="B122" s="201">
        <v>44314</v>
      </c>
      <c r="C122" s="24" t="s">
        <v>4853</v>
      </c>
      <c r="D122" s="25" t="s">
        <v>607</v>
      </c>
      <c r="E122" s="25" t="s">
        <v>40</v>
      </c>
      <c r="F122" s="25"/>
      <c r="G122" s="25" t="s">
        <v>4854</v>
      </c>
      <c r="H122" s="25" t="s">
        <v>3793</v>
      </c>
      <c r="I122" s="9" t="s">
        <v>4855</v>
      </c>
      <c r="J122" s="202" t="s">
        <v>4856</v>
      </c>
      <c r="K122" s="25" t="s">
        <v>4857</v>
      </c>
    </row>
    <row r="123" spans="1:11" ht="63">
      <c r="A123" s="102" t="s">
        <v>1206</v>
      </c>
      <c r="B123" s="201">
        <v>44316</v>
      </c>
      <c r="C123" s="24" t="s">
        <v>4858</v>
      </c>
      <c r="D123" s="25" t="s">
        <v>566</v>
      </c>
      <c r="E123" s="25"/>
      <c r="F123" s="25"/>
      <c r="G123" s="25" t="s">
        <v>4859</v>
      </c>
      <c r="H123" s="25" t="s">
        <v>2314</v>
      </c>
      <c r="I123" s="9" t="s">
        <v>6452</v>
      </c>
      <c r="J123" s="202" t="s">
        <v>4861</v>
      </c>
      <c r="K123" s="25" t="s">
        <v>4862</v>
      </c>
    </row>
    <row r="124" spans="1:11" ht="58">
      <c r="A124" s="102" t="s">
        <v>1209</v>
      </c>
      <c r="B124" s="201">
        <v>44319</v>
      </c>
      <c r="C124" s="24" t="s">
        <v>4863</v>
      </c>
      <c r="D124" s="25" t="s">
        <v>574</v>
      </c>
      <c r="E124" s="25"/>
      <c r="F124" s="25"/>
      <c r="G124" s="25" t="s">
        <v>3338</v>
      </c>
      <c r="H124" s="25" t="s">
        <v>4749</v>
      </c>
      <c r="I124" s="9" t="s">
        <v>4864</v>
      </c>
      <c r="J124" s="202" t="s">
        <v>4865</v>
      </c>
      <c r="K124" s="25" t="s">
        <v>4866</v>
      </c>
    </row>
    <row r="125" spans="1:11" ht="88">
      <c r="A125" s="102" t="s">
        <v>1212</v>
      </c>
      <c r="B125" s="201">
        <v>44336</v>
      </c>
      <c r="C125" s="24" t="s">
        <v>6395</v>
      </c>
      <c r="D125" s="25" t="s">
        <v>607</v>
      </c>
      <c r="E125" s="25"/>
      <c r="F125" s="25"/>
      <c r="G125" s="25" t="s">
        <v>4867</v>
      </c>
      <c r="H125" s="25" t="s">
        <v>4868</v>
      </c>
      <c r="I125" s="9" t="s">
        <v>6453</v>
      </c>
      <c r="J125" s="206" t="s">
        <v>4870</v>
      </c>
      <c r="K125" s="25" t="s">
        <v>4871</v>
      </c>
    </row>
    <row r="126" spans="1:11" ht="43.5">
      <c r="A126" s="102" t="s">
        <v>1215</v>
      </c>
      <c r="B126" s="201">
        <v>44337</v>
      </c>
      <c r="C126" s="24" t="s">
        <v>4872</v>
      </c>
      <c r="D126" s="25" t="s">
        <v>568</v>
      </c>
      <c r="E126" s="25"/>
      <c r="F126" s="25"/>
      <c r="G126" s="25" t="s">
        <v>4873</v>
      </c>
      <c r="H126" s="25" t="s">
        <v>2314</v>
      </c>
      <c r="I126" s="7" t="s">
        <v>568</v>
      </c>
      <c r="J126" s="208" t="s">
        <v>4874</v>
      </c>
      <c r="K126" s="25" t="s">
        <v>4875</v>
      </c>
    </row>
    <row r="127" spans="1:11" ht="101.5">
      <c r="A127" s="102" t="s">
        <v>1219</v>
      </c>
      <c r="B127" s="201">
        <v>44338</v>
      </c>
      <c r="C127" s="24" t="s">
        <v>4876</v>
      </c>
      <c r="D127" s="25" t="s">
        <v>607</v>
      </c>
      <c r="E127" s="25"/>
      <c r="F127" s="25"/>
      <c r="G127" s="25" t="s">
        <v>4877</v>
      </c>
      <c r="H127" s="25" t="s">
        <v>4237</v>
      </c>
      <c r="I127" s="9" t="s">
        <v>6454</v>
      </c>
      <c r="J127" s="208" t="s">
        <v>4879</v>
      </c>
      <c r="K127" s="25" t="s">
        <v>4880</v>
      </c>
    </row>
    <row r="128" spans="1:11" ht="101.5">
      <c r="A128" s="102" t="s">
        <v>1223</v>
      </c>
      <c r="B128" s="201">
        <v>44340</v>
      </c>
      <c r="C128" s="24" t="s">
        <v>4881</v>
      </c>
      <c r="D128" s="25" t="s">
        <v>566</v>
      </c>
      <c r="E128" s="25"/>
      <c r="F128" s="25"/>
      <c r="G128" s="25" t="s">
        <v>4882</v>
      </c>
      <c r="H128" s="25" t="s">
        <v>3912</v>
      </c>
      <c r="I128" s="9" t="s">
        <v>6455</v>
      </c>
      <c r="J128" s="202" t="s">
        <v>4884</v>
      </c>
      <c r="K128" s="25" t="s">
        <v>4885</v>
      </c>
    </row>
    <row r="129" spans="1:11" ht="58">
      <c r="A129" s="102" t="s">
        <v>1228</v>
      </c>
      <c r="B129" s="201">
        <v>44341</v>
      </c>
      <c r="C129" s="24" t="s">
        <v>4011</v>
      </c>
      <c r="D129" s="25" t="s">
        <v>566</v>
      </c>
      <c r="E129" s="25"/>
      <c r="F129" s="25"/>
      <c r="G129" s="25" t="s">
        <v>592</v>
      </c>
      <c r="H129" s="25" t="s">
        <v>4886</v>
      </c>
      <c r="I129" s="9" t="s">
        <v>6456</v>
      </c>
      <c r="J129" s="208" t="s">
        <v>4888</v>
      </c>
      <c r="K129" s="25" t="s">
        <v>4889</v>
      </c>
    </row>
    <row r="130" spans="1:11" ht="58">
      <c r="A130" s="102" t="s">
        <v>1231</v>
      </c>
      <c r="B130" s="201">
        <v>44341</v>
      </c>
      <c r="C130" s="24" t="s">
        <v>4011</v>
      </c>
      <c r="D130" s="25" t="s">
        <v>566</v>
      </c>
      <c r="E130" s="25"/>
      <c r="F130" s="25"/>
      <c r="G130" s="25" t="s">
        <v>592</v>
      </c>
      <c r="H130" s="25" t="s">
        <v>4890</v>
      </c>
      <c r="I130" s="9" t="s">
        <v>4891</v>
      </c>
      <c r="J130" s="206" t="s">
        <v>4892</v>
      </c>
      <c r="K130" s="25" t="s">
        <v>4893</v>
      </c>
    </row>
    <row r="131" spans="1:11" ht="50">
      <c r="A131" s="102" t="s">
        <v>1234</v>
      </c>
      <c r="B131" s="201">
        <v>44341</v>
      </c>
      <c r="C131" s="24" t="s">
        <v>4894</v>
      </c>
      <c r="D131" s="25" t="s">
        <v>607</v>
      </c>
      <c r="E131" s="25"/>
      <c r="F131" s="25"/>
      <c r="G131" s="25" t="s">
        <v>4895</v>
      </c>
      <c r="H131" s="25" t="s">
        <v>2314</v>
      </c>
      <c r="I131" s="9" t="s">
        <v>4896</v>
      </c>
      <c r="J131" s="206" t="s">
        <v>4897</v>
      </c>
      <c r="K131" s="25" t="s">
        <v>4898</v>
      </c>
    </row>
    <row r="132" spans="1:11" ht="58">
      <c r="A132" s="102" t="s">
        <v>1236</v>
      </c>
      <c r="B132" s="201">
        <v>44341</v>
      </c>
      <c r="C132" s="24" t="s">
        <v>3679</v>
      </c>
      <c r="D132" s="25" t="s">
        <v>566</v>
      </c>
      <c r="E132" s="25"/>
      <c r="F132" s="25"/>
      <c r="G132" s="25" t="s">
        <v>4899</v>
      </c>
      <c r="H132" s="25" t="s">
        <v>4900</v>
      </c>
      <c r="I132" s="9" t="s">
        <v>4901</v>
      </c>
      <c r="J132" s="202" t="s">
        <v>4902</v>
      </c>
      <c r="K132" s="209" t="s">
        <v>4903</v>
      </c>
    </row>
    <row r="133" spans="1:11" ht="58">
      <c r="A133" s="102" t="s">
        <v>1240</v>
      </c>
      <c r="B133" s="201">
        <v>44341</v>
      </c>
      <c r="C133" s="24" t="s">
        <v>4011</v>
      </c>
      <c r="D133" s="25" t="s">
        <v>607</v>
      </c>
      <c r="E133" s="25"/>
      <c r="F133" s="25"/>
      <c r="G133" s="25" t="s">
        <v>592</v>
      </c>
      <c r="H133" s="25" t="s">
        <v>4904</v>
      </c>
      <c r="I133" s="9" t="s">
        <v>4905</v>
      </c>
      <c r="J133" s="206" t="s">
        <v>4906</v>
      </c>
      <c r="K133" s="25" t="s">
        <v>4907</v>
      </c>
    </row>
    <row r="134" spans="1:11" ht="43.5">
      <c r="A134" s="102" t="s">
        <v>1243</v>
      </c>
      <c r="B134" s="201">
        <v>44342</v>
      </c>
      <c r="C134" s="24" t="s">
        <v>3065</v>
      </c>
      <c r="D134" s="25" t="s">
        <v>607</v>
      </c>
      <c r="E134" s="25"/>
      <c r="F134" s="25" t="s">
        <v>4983</v>
      </c>
      <c r="G134" s="25" t="s">
        <v>3338</v>
      </c>
      <c r="H134" s="25" t="s">
        <v>2314</v>
      </c>
      <c r="I134" s="9" t="s">
        <v>6457</v>
      </c>
      <c r="J134" s="206" t="s">
        <v>4909</v>
      </c>
      <c r="K134" s="25" t="s">
        <v>4910</v>
      </c>
    </row>
    <row r="135" spans="1:11" ht="101.5">
      <c r="A135" s="102" t="s">
        <v>1246</v>
      </c>
      <c r="B135" s="201">
        <v>44342</v>
      </c>
      <c r="C135" s="24" t="s">
        <v>4911</v>
      </c>
      <c r="D135" s="25" t="s">
        <v>607</v>
      </c>
      <c r="E135" s="25"/>
      <c r="F135" s="25"/>
      <c r="G135" s="25" t="s">
        <v>4912</v>
      </c>
      <c r="H135" s="25" t="s">
        <v>4913</v>
      </c>
      <c r="I135" s="9" t="s">
        <v>4914</v>
      </c>
      <c r="J135" s="202" t="s">
        <v>4915</v>
      </c>
      <c r="K135" s="25" t="s">
        <v>4916</v>
      </c>
    </row>
    <row r="136" spans="1:11" ht="58">
      <c r="A136" s="102" t="s">
        <v>1251</v>
      </c>
      <c r="B136" s="201">
        <v>44349</v>
      </c>
      <c r="C136" s="126" t="s">
        <v>4917</v>
      </c>
      <c r="D136" s="25" t="s">
        <v>607</v>
      </c>
      <c r="E136" s="25"/>
      <c r="F136" s="25"/>
      <c r="G136" s="25" t="s">
        <v>4918</v>
      </c>
      <c r="H136" s="25" t="s">
        <v>4919</v>
      </c>
      <c r="I136" s="9" t="s">
        <v>6458</v>
      </c>
      <c r="J136" s="202" t="s">
        <v>4921</v>
      </c>
      <c r="K136" s="25" t="s">
        <v>4922</v>
      </c>
    </row>
    <row r="137" spans="1:11" ht="350">
      <c r="A137" s="102" t="s">
        <v>1255</v>
      </c>
      <c r="B137" s="201">
        <v>44355</v>
      </c>
      <c r="C137" s="24" t="s">
        <v>3037</v>
      </c>
      <c r="D137" s="25" t="s">
        <v>607</v>
      </c>
      <c r="E137" s="25"/>
      <c r="F137" s="25"/>
      <c r="G137" s="25" t="s">
        <v>6459</v>
      </c>
      <c r="H137" s="25" t="s">
        <v>6460</v>
      </c>
      <c r="I137" s="9" t="s">
        <v>4924</v>
      </c>
      <c r="J137" s="202" t="s">
        <v>4925</v>
      </c>
      <c r="K137" s="25" t="s">
        <v>4926</v>
      </c>
    </row>
    <row r="138" spans="1:11" ht="72.5">
      <c r="A138" s="102" t="s">
        <v>1259</v>
      </c>
      <c r="B138" s="201">
        <v>44357</v>
      </c>
      <c r="C138" s="24" t="s">
        <v>4927</v>
      </c>
      <c r="D138" s="25" t="s">
        <v>607</v>
      </c>
      <c r="E138" s="25"/>
      <c r="F138" s="25"/>
      <c r="G138" s="25" t="s">
        <v>592</v>
      </c>
      <c r="H138" s="25" t="s">
        <v>4928</v>
      </c>
      <c r="I138" s="69" t="s">
        <v>4929</v>
      </c>
      <c r="J138" s="202" t="s">
        <v>4930</v>
      </c>
      <c r="K138" s="25" t="s">
        <v>4903</v>
      </c>
    </row>
    <row r="139" spans="1:11" ht="72.5">
      <c r="A139" s="102" t="s">
        <v>1263</v>
      </c>
      <c r="B139" s="201">
        <v>44357</v>
      </c>
      <c r="C139" s="126" t="s">
        <v>6384</v>
      </c>
      <c r="D139" s="25" t="s">
        <v>566</v>
      </c>
      <c r="E139" s="25"/>
      <c r="F139" s="25" t="s">
        <v>4983</v>
      </c>
      <c r="G139" s="25" t="s">
        <v>6461</v>
      </c>
      <c r="H139" s="25" t="s">
        <v>2314</v>
      </c>
      <c r="I139" s="9" t="s">
        <v>6462</v>
      </c>
      <c r="J139" s="202" t="s">
        <v>4932</v>
      </c>
      <c r="K139" s="25" t="s">
        <v>4933</v>
      </c>
    </row>
    <row r="140" spans="1:11" ht="101.5">
      <c r="A140" s="102" t="s">
        <v>1267</v>
      </c>
      <c r="B140" s="201">
        <v>44357</v>
      </c>
      <c r="C140" s="126" t="s">
        <v>6463</v>
      </c>
      <c r="D140" s="25" t="s">
        <v>566</v>
      </c>
      <c r="E140" s="25"/>
      <c r="F140" s="25" t="s">
        <v>4983</v>
      </c>
      <c r="G140" s="25" t="s">
        <v>6461</v>
      </c>
      <c r="H140" s="25" t="s">
        <v>2314</v>
      </c>
      <c r="I140" s="9" t="s">
        <v>6464</v>
      </c>
      <c r="J140" s="202" t="s">
        <v>4936</v>
      </c>
      <c r="K140" s="25" t="s">
        <v>4937</v>
      </c>
    </row>
    <row r="141" spans="1:11" ht="58">
      <c r="A141" s="102" t="s">
        <v>1271</v>
      </c>
      <c r="B141" s="201">
        <v>44358</v>
      </c>
      <c r="C141" s="24" t="s">
        <v>2992</v>
      </c>
      <c r="D141" s="25" t="s">
        <v>566</v>
      </c>
      <c r="E141" s="25"/>
      <c r="F141" s="25"/>
      <c r="G141" s="25" t="s">
        <v>4938</v>
      </c>
      <c r="H141" s="25" t="s">
        <v>2314</v>
      </c>
      <c r="I141" s="9" t="s">
        <v>4939</v>
      </c>
      <c r="J141" s="202" t="s">
        <v>4940</v>
      </c>
      <c r="K141" s="25" t="s">
        <v>4941</v>
      </c>
    </row>
    <row r="142" spans="1:11" ht="50.5">
      <c r="A142" s="102" t="s">
        <v>1275</v>
      </c>
      <c r="B142" s="201">
        <v>44372</v>
      </c>
      <c r="C142" s="24" t="s">
        <v>3007</v>
      </c>
      <c r="D142" s="25" t="s">
        <v>607</v>
      </c>
      <c r="E142" s="25" t="s">
        <v>40</v>
      </c>
      <c r="F142" s="25"/>
      <c r="G142" s="25" t="s">
        <v>4942</v>
      </c>
      <c r="H142" s="25" t="s">
        <v>4943</v>
      </c>
      <c r="I142" s="9" t="s">
        <v>6465</v>
      </c>
      <c r="J142" s="124" t="s">
        <v>4945</v>
      </c>
      <c r="K142" s="25" t="s">
        <v>4946</v>
      </c>
    </row>
    <row r="143" spans="1:11" ht="113">
      <c r="A143" s="102" t="s">
        <v>1279</v>
      </c>
      <c r="B143" s="201">
        <v>44375</v>
      </c>
      <c r="C143" s="24" t="s">
        <v>3027</v>
      </c>
      <c r="D143" s="25" t="s">
        <v>566</v>
      </c>
      <c r="E143" s="25"/>
      <c r="F143" s="25"/>
      <c r="G143" s="25" t="s">
        <v>4947</v>
      </c>
      <c r="H143" s="25" t="s">
        <v>2314</v>
      </c>
      <c r="I143" s="9" t="s">
        <v>6466</v>
      </c>
      <c r="J143" s="202" t="s">
        <v>4949</v>
      </c>
      <c r="K143" s="25" t="s">
        <v>4950</v>
      </c>
    </row>
    <row r="144" spans="1:11" ht="130.5">
      <c r="A144" s="102" t="s">
        <v>1283</v>
      </c>
      <c r="B144" s="201">
        <v>44375</v>
      </c>
      <c r="C144" s="24" t="s">
        <v>4951</v>
      </c>
      <c r="D144" s="25" t="s">
        <v>607</v>
      </c>
      <c r="E144" s="25"/>
      <c r="F144" s="25"/>
      <c r="G144" s="25" t="s">
        <v>4912</v>
      </c>
      <c r="H144" s="25" t="s">
        <v>4913</v>
      </c>
      <c r="I144" s="9" t="s">
        <v>6467</v>
      </c>
      <c r="J144" s="202" t="s">
        <v>4953</v>
      </c>
      <c r="K144" s="25" t="s">
        <v>4954</v>
      </c>
    </row>
    <row r="145" spans="1:11" ht="43.5">
      <c r="A145" s="102" t="s">
        <v>1286</v>
      </c>
      <c r="B145" s="201">
        <v>44375</v>
      </c>
      <c r="C145" s="126" t="s">
        <v>3104</v>
      </c>
      <c r="D145" s="25" t="s">
        <v>607</v>
      </c>
      <c r="E145" s="25"/>
      <c r="F145" s="25" t="s">
        <v>4983</v>
      </c>
      <c r="G145" s="25" t="s">
        <v>6468</v>
      </c>
      <c r="H145" s="26">
        <v>45084</v>
      </c>
      <c r="I145" s="9" t="s">
        <v>6469</v>
      </c>
      <c r="J145" s="202" t="s">
        <v>4957</v>
      </c>
      <c r="K145" s="25" t="s">
        <v>4958</v>
      </c>
    </row>
    <row r="146" spans="1:11" ht="43.5">
      <c r="A146" s="102" t="s">
        <v>1655</v>
      </c>
      <c r="B146" s="201">
        <v>44375</v>
      </c>
      <c r="C146" s="126" t="s">
        <v>4959</v>
      </c>
      <c r="D146" s="25" t="s">
        <v>607</v>
      </c>
      <c r="E146" s="25"/>
      <c r="F146" s="25"/>
      <c r="G146" s="25" t="s">
        <v>3338</v>
      </c>
      <c r="H146" s="26">
        <v>45815</v>
      </c>
      <c r="I146" s="9" t="s">
        <v>6470</v>
      </c>
      <c r="J146" s="210" t="s">
        <v>4962</v>
      </c>
      <c r="K146" s="25" t="s">
        <v>1293</v>
      </c>
    </row>
    <row r="147" spans="1:11" ht="43.5">
      <c r="A147" s="102" t="s">
        <v>1659</v>
      </c>
      <c r="B147" s="201">
        <v>44377</v>
      </c>
      <c r="C147" s="24" t="s">
        <v>4963</v>
      </c>
      <c r="D147" s="25" t="s">
        <v>607</v>
      </c>
      <c r="E147" s="25"/>
      <c r="F147" s="25"/>
      <c r="G147" s="25" t="s">
        <v>592</v>
      </c>
      <c r="H147" s="25" t="s">
        <v>3912</v>
      </c>
      <c r="I147" s="9" t="s">
        <v>330</v>
      </c>
      <c r="J147" s="202" t="s">
        <v>4964</v>
      </c>
      <c r="K147" s="25" t="s">
        <v>1293</v>
      </c>
    </row>
    <row r="148" spans="1:11" ht="100.5">
      <c r="A148" s="102" t="s">
        <v>1663</v>
      </c>
      <c r="B148" s="201">
        <v>44379</v>
      </c>
      <c r="C148" s="24" t="s">
        <v>4040</v>
      </c>
      <c r="D148" s="25" t="s">
        <v>607</v>
      </c>
      <c r="E148" s="25"/>
      <c r="F148" s="25"/>
      <c r="G148" s="25" t="s">
        <v>4965</v>
      </c>
      <c r="H148" s="25" t="s">
        <v>3912</v>
      </c>
      <c r="I148" s="9" t="s">
        <v>6471</v>
      </c>
      <c r="J148" s="211" t="s">
        <v>4967</v>
      </c>
      <c r="K148" s="25" t="s">
        <v>1293</v>
      </c>
    </row>
    <row r="149" spans="1:11" ht="58">
      <c r="A149" s="102" t="s">
        <v>1667</v>
      </c>
      <c r="B149" s="201">
        <v>44382</v>
      </c>
      <c r="C149" s="24" t="s">
        <v>4968</v>
      </c>
      <c r="D149" s="25" t="s">
        <v>607</v>
      </c>
      <c r="E149" s="25" t="s">
        <v>40</v>
      </c>
      <c r="F149" s="25"/>
      <c r="G149" s="25" t="s">
        <v>592</v>
      </c>
      <c r="H149" s="25" t="s">
        <v>3912</v>
      </c>
      <c r="I149" s="9" t="s">
        <v>6472</v>
      </c>
      <c r="J149" s="202" t="s">
        <v>4970</v>
      </c>
      <c r="K149" s="25" t="s">
        <v>4971</v>
      </c>
    </row>
    <row r="150" spans="1:11" ht="43.5">
      <c r="A150" s="102" t="s">
        <v>1671</v>
      </c>
      <c r="B150" s="201">
        <v>44382</v>
      </c>
      <c r="C150" s="24" t="s">
        <v>4972</v>
      </c>
      <c r="D150" s="25" t="s">
        <v>1037</v>
      </c>
      <c r="E150" s="25"/>
      <c r="F150" s="25"/>
      <c r="G150" s="25" t="s">
        <v>5423</v>
      </c>
      <c r="H150" s="25" t="s">
        <v>433</v>
      </c>
      <c r="I150" s="7" t="s">
        <v>4903</v>
      </c>
      <c r="J150" s="202" t="s">
        <v>4973</v>
      </c>
      <c r="K150" s="25" t="s">
        <v>4974</v>
      </c>
    </row>
    <row r="151" spans="1:11" ht="58">
      <c r="A151" s="102" t="s">
        <v>1676</v>
      </c>
      <c r="B151" s="201">
        <v>44382</v>
      </c>
      <c r="C151" s="24" t="s">
        <v>4406</v>
      </c>
      <c r="D151" s="25" t="s">
        <v>566</v>
      </c>
      <c r="E151" s="25"/>
      <c r="F151" s="25"/>
      <c r="G151" s="25" t="s">
        <v>592</v>
      </c>
      <c r="H151" s="25" t="s">
        <v>4975</v>
      </c>
      <c r="I151" s="9" t="s">
        <v>6473</v>
      </c>
      <c r="J151" s="202" t="s">
        <v>4977</v>
      </c>
      <c r="K151" s="25" t="s">
        <v>4978</v>
      </c>
    </row>
    <row r="152" spans="1:11" ht="43.5">
      <c r="A152" s="102" t="s">
        <v>1681</v>
      </c>
      <c r="B152" s="201">
        <v>44382</v>
      </c>
      <c r="C152" s="24" t="s">
        <v>3003</v>
      </c>
      <c r="D152" s="25" t="s">
        <v>566</v>
      </c>
      <c r="E152" s="25"/>
      <c r="F152" s="25"/>
      <c r="G152" s="25" t="s">
        <v>6474</v>
      </c>
      <c r="H152" s="25" t="s">
        <v>2314</v>
      </c>
      <c r="I152" s="205" t="s">
        <v>6475</v>
      </c>
      <c r="J152" s="202" t="s">
        <v>4980</v>
      </c>
      <c r="K152" s="25" t="s">
        <v>4981</v>
      </c>
    </row>
    <row r="153" spans="1:11" ht="75.5">
      <c r="A153" s="102" t="s">
        <v>1686</v>
      </c>
      <c r="B153" s="201">
        <v>44383</v>
      </c>
      <c r="C153" s="24" t="s">
        <v>4982</v>
      </c>
      <c r="D153" s="25" t="s">
        <v>4983</v>
      </c>
      <c r="E153" s="25"/>
      <c r="F153" s="25"/>
      <c r="G153" s="25" t="s">
        <v>4984</v>
      </c>
      <c r="H153" s="25" t="s">
        <v>4985</v>
      </c>
      <c r="I153" s="9" t="s">
        <v>6476</v>
      </c>
      <c r="J153" s="202" t="s">
        <v>4987</v>
      </c>
      <c r="K153" s="25" t="s">
        <v>508</v>
      </c>
    </row>
    <row r="154" spans="1:11" ht="100.5">
      <c r="A154" s="102" t="s">
        <v>1689</v>
      </c>
      <c r="B154" s="201">
        <v>44384</v>
      </c>
      <c r="C154" s="126" t="s">
        <v>4988</v>
      </c>
      <c r="D154" s="25" t="s">
        <v>607</v>
      </c>
      <c r="E154" s="25" t="s">
        <v>40</v>
      </c>
      <c r="F154" s="25" t="s">
        <v>4983</v>
      </c>
      <c r="G154" s="25" t="s">
        <v>592</v>
      </c>
      <c r="H154" s="26">
        <v>44662</v>
      </c>
      <c r="I154" s="9" t="s">
        <v>6477</v>
      </c>
      <c r="J154" s="202" t="s">
        <v>4990</v>
      </c>
      <c r="K154" s="25" t="s">
        <v>4991</v>
      </c>
    </row>
    <row r="155" spans="1:11" ht="70">
      <c r="A155" s="102" t="s">
        <v>1693</v>
      </c>
      <c r="B155" s="201">
        <v>44384</v>
      </c>
      <c r="C155" s="24" t="s">
        <v>6478</v>
      </c>
      <c r="D155" s="25" t="s">
        <v>566</v>
      </c>
      <c r="E155" s="25" t="s">
        <v>512</v>
      </c>
      <c r="F155" s="25"/>
      <c r="G155" s="25" t="s">
        <v>3338</v>
      </c>
      <c r="H155" s="26">
        <v>45138</v>
      </c>
      <c r="I155" s="9" t="s">
        <v>4993</v>
      </c>
      <c r="J155" s="202" t="s">
        <v>4994</v>
      </c>
      <c r="K155" s="25" t="s">
        <v>424</v>
      </c>
    </row>
    <row r="156" spans="1:11" ht="56">
      <c r="A156" s="102" t="s">
        <v>1696</v>
      </c>
      <c r="B156" s="201">
        <v>44384</v>
      </c>
      <c r="C156" s="24" t="s">
        <v>6479</v>
      </c>
      <c r="D156" s="25" t="s">
        <v>568</v>
      </c>
      <c r="E156" s="25" t="s">
        <v>512</v>
      </c>
      <c r="F156" s="25"/>
      <c r="G156" s="25" t="s">
        <v>6480</v>
      </c>
      <c r="H156" s="26">
        <v>45138</v>
      </c>
      <c r="I156" s="9" t="s">
        <v>340</v>
      </c>
      <c r="J156" s="202" t="s">
        <v>4996</v>
      </c>
      <c r="K156" s="25" t="s">
        <v>430</v>
      </c>
    </row>
    <row r="157" spans="1:11" ht="101.5">
      <c r="A157" s="102" t="s">
        <v>1699</v>
      </c>
      <c r="B157" s="201">
        <v>44389</v>
      </c>
      <c r="C157" s="126" t="s">
        <v>4997</v>
      </c>
      <c r="D157" s="25" t="s">
        <v>607</v>
      </c>
      <c r="E157" s="25" t="s">
        <v>40</v>
      </c>
      <c r="F157" s="25"/>
      <c r="G157" s="25" t="s">
        <v>4998</v>
      </c>
      <c r="H157" s="25" t="s">
        <v>4999</v>
      </c>
      <c r="I157" s="9" t="s">
        <v>6481</v>
      </c>
      <c r="J157" s="202" t="s">
        <v>5001</v>
      </c>
      <c r="K157" s="25" t="s">
        <v>5002</v>
      </c>
    </row>
    <row r="158" spans="1:11" ht="58">
      <c r="A158" s="102" t="s">
        <v>1702</v>
      </c>
      <c r="B158" s="201">
        <v>44389</v>
      </c>
      <c r="C158" s="24" t="s">
        <v>5003</v>
      </c>
      <c r="D158" s="25" t="s">
        <v>568</v>
      </c>
      <c r="E158" s="25"/>
      <c r="F158" s="25"/>
      <c r="G158" s="25" t="s">
        <v>592</v>
      </c>
      <c r="H158" s="25" t="s">
        <v>5004</v>
      </c>
      <c r="I158" s="9" t="s">
        <v>6482</v>
      </c>
      <c r="J158" s="202" t="s">
        <v>5006</v>
      </c>
      <c r="K158" s="25" t="s">
        <v>5007</v>
      </c>
    </row>
    <row r="159" spans="1:11" ht="58">
      <c r="A159" s="102" t="s">
        <v>1706</v>
      </c>
      <c r="B159" s="201">
        <v>44389</v>
      </c>
      <c r="C159" s="24" t="s">
        <v>5008</v>
      </c>
      <c r="D159" s="25" t="s">
        <v>566</v>
      </c>
      <c r="E159" s="25"/>
      <c r="F159" s="25"/>
      <c r="G159" s="25" t="s">
        <v>3338</v>
      </c>
      <c r="H159" s="26">
        <v>45850</v>
      </c>
      <c r="I159" s="9" t="s">
        <v>5010</v>
      </c>
      <c r="J159" s="202" t="s">
        <v>5011</v>
      </c>
      <c r="K159" s="25" t="s">
        <v>5012</v>
      </c>
    </row>
    <row r="160" spans="1:11" ht="58">
      <c r="A160" s="102" t="s">
        <v>1710</v>
      </c>
      <c r="B160" s="201">
        <v>44389</v>
      </c>
      <c r="C160" s="24" t="s">
        <v>3855</v>
      </c>
      <c r="D160" s="25" t="s">
        <v>607</v>
      </c>
      <c r="E160" s="25" t="s">
        <v>40</v>
      </c>
      <c r="F160" s="25"/>
      <c r="G160" s="25" t="s">
        <v>6483</v>
      </c>
      <c r="H160" s="26">
        <v>44699</v>
      </c>
      <c r="I160" s="9" t="s">
        <v>6484</v>
      </c>
      <c r="J160" s="202" t="s">
        <v>5014</v>
      </c>
      <c r="K160" s="25" t="s">
        <v>5015</v>
      </c>
    </row>
    <row r="161" spans="1:11" ht="50.5">
      <c r="A161" s="102" t="s">
        <v>1712</v>
      </c>
      <c r="B161" s="201">
        <v>44389</v>
      </c>
      <c r="C161" s="24" t="s">
        <v>5016</v>
      </c>
      <c r="D161" s="25" t="s">
        <v>566</v>
      </c>
      <c r="E161" s="25" t="s">
        <v>40</v>
      </c>
      <c r="F161" s="25"/>
      <c r="G161" s="25" t="s">
        <v>5017</v>
      </c>
      <c r="H161" s="212">
        <v>44561</v>
      </c>
      <c r="I161" s="9" t="s">
        <v>6485</v>
      </c>
      <c r="J161" s="202" t="s">
        <v>5019</v>
      </c>
      <c r="K161" s="25" t="s">
        <v>1293</v>
      </c>
    </row>
    <row r="162" spans="1:11" ht="72.5">
      <c r="A162" s="102" t="s">
        <v>1716</v>
      </c>
      <c r="B162" s="201">
        <v>44391</v>
      </c>
      <c r="C162" s="24" t="s">
        <v>5020</v>
      </c>
      <c r="D162" s="25" t="s">
        <v>4983</v>
      </c>
      <c r="E162" s="25"/>
      <c r="F162" s="25"/>
      <c r="G162" s="25" t="s">
        <v>592</v>
      </c>
      <c r="H162" s="25" t="s">
        <v>4985</v>
      </c>
      <c r="I162" s="9" t="s">
        <v>6486</v>
      </c>
      <c r="J162" s="124" t="s">
        <v>5022</v>
      </c>
      <c r="K162" s="25" t="s">
        <v>433</v>
      </c>
    </row>
    <row r="163" spans="1:11" ht="50.5">
      <c r="A163" s="102" t="s">
        <v>1720</v>
      </c>
      <c r="B163" s="201">
        <v>44392</v>
      </c>
      <c r="C163" s="24" t="s">
        <v>5016</v>
      </c>
      <c r="D163" s="25" t="s">
        <v>566</v>
      </c>
      <c r="E163" s="25" t="s">
        <v>40</v>
      </c>
      <c r="F163" s="25"/>
      <c r="G163" s="25" t="s">
        <v>5023</v>
      </c>
      <c r="H163" s="212">
        <v>44561</v>
      </c>
      <c r="I163" s="9" t="s">
        <v>6487</v>
      </c>
      <c r="J163" s="202" t="s">
        <v>5025</v>
      </c>
      <c r="K163" s="25" t="s">
        <v>5026</v>
      </c>
    </row>
    <row r="164" spans="1:11" ht="50.5">
      <c r="A164" s="102" t="s">
        <v>1724</v>
      </c>
      <c r="B164" s="201">
        <v>44413</v>
      </c>
      <c r="C164" s="126" t="s">
        <v>6488</v>
      </c>
      <c r="D164" s="25" t="s">
        <v>607</v>
      </c>
      <c r="E164" s="25" t="s">
        <v>40</v>
      </c>
      <c r="F164" s="25"/>
      <c r="G164" s="25" t="s">
        <v>5028</v>
      </c>
      <c r="H164" s="26">
        <v>44779</v>
      </c>
      <c r="I164" s="9" t="s">
        <v>6489</v>
      </c>
      <c r="J164" s="208" t="s">
        <v>5030</v>
      </c>
      <c r="K164" s="25" t="s">
        <v>500</v>
      </c>
    </row>
    <row r="165" spans="1:11" ht="58">
      <c r="A165" s="102" t="s">
        <v>1728</v>
      </c>
      <c r="B165" s="201">
        <v>44413</v>
      </c>
      <c r="C165" s="24" t="s">
        <v>5031</v>
      </c>
      <c r="D165" s="25" t="s">
        <v>4983</v>
      </c>
      <c r="E165" s="25"/>
      <c r="F165" s="25"/>
      <c r="G165" s="25" t="s">
        <v>592</v>
      </c>
      <c r="H165" s="25" t="s">
        <v>4985</v>
      </c>
      <c r="I165" s="9" t="s">
        <v>5032</v>
      </c>
      <c r="J165" s="202" t="s">
        <v>5033</v>
      </c>
      <c r="K165" s="25" t="s">
        <v>394</v>
      </c>
    </row>
    <row r="166" spans="1:11" ht="75.5">
      <c r="A166" s="102" t="s">
        <v>1731</v>
      </c>
      <c r="B166" s="201">
        <v>44413</v>
      </c>
      <c r="C166" s="24" t="s">
        <v>5034</v>
      </c>
      <c r="D166" s="25" t="s">
        <v>566</v>
      </c>
      <c r="E166" s="25" t="s">
        <v>40</v>
      </c>
      <c r="F166" s="25" t="s">
        <v>5270</v>
      </c>
      <c r="G166" s="25" t="s">
        <v>592</v>
      </c>
      <c r="H166" s="26">
        <v>44773</v>
      </c>
      <c r="I166" s="9" t="s">
        <v>6490</v>
      </c>
      <c r="J166" s="202" t="s">
        <v>5036</v>
      </c>
      <c r="K166" s="25" t="s">
        <v>5037</v>
      </c>
    </row>
    <row r="167" spans="1:11" ht="63">
      <c r="A167" s="102" t="s">
        <v>1734</v>
      </c>
      <c r="B167" s="201">
        <v>44418</v>
      </c>
      <c r="C167" s="24" t="s">
        <v>5038</v>
      </c>
      <c r="D167" s="25" t="s">
        <v>566</v>
      </c>
      <c r="E167" s="25"/>
      <c r="F167" s="25"/>
      <c r="G167" s="25" t="s">
        <v>592</v>
      </c>
      <c r="H167" s="115">
        <v>44561</v>
      </c>
      <c r="I167" s="9" t="s">
        <v>6491</v>
      </c>
      <c r="J167" s="202" t="s">
        <v>5040</v>
      </c>
      <c r="K167" s="25" t="s">
        <v>430</v>
      </c>
    </row>
    <row r="168" spans="1:11" ht="58">
      <c r="A168" s="102" t="s">
        <v>1738</v>
      </c>
      <c r="B168" s="201">
        <v>44418</v>
      </c>
      <c r="C168" s="24" t="s">
        <v>5041</v>
      </c>
      <c r="D168" s="25" t="s">
        <v>4983</v>
      </c>
      <c r="E168" s="25"/>
      <c r="F168" s="25"/>
      <c r="G168" s="25" t="s">
        <v>592</v>
      </c>
      <c r="H168" s="25" t="s">
        <v>4985</v>
      </c>
      <c r="I168" s="9" t="s">
        <v>290</v>
      </c>
      <c r="J168" s="202" t="s">
        <v>5042</v>
      </c>
      <c r="K168" s="25" t="s">
        <v>403</v>
      </c>
    </row>
    <row r="169" spans="1:11" ht="101.5">
      <c r="A169" s="102" t="s">
        <v>1742</v>
      </c>
      <c r="B169" s="201">
        <v>44418</v>
      </c>
      <c r="C169" s="24" t="s">
        <v>5043</v>
      </c>
      <c r="D169" s="25" t="s">
        <v>4983</v>
      </c>
      <c r="E169" s="25"/>
      <c r="F169" s="25"/>
      <c r="G169" s="25" t="s">
        <v>592</v>
      </c>
      <c r="H169" s="25" t="s">
        <v>4985</v>
      </c>
      <c r="I169" s="9" t="s">
        <v>5044</v>
      </c>
      <c r="J169" s="202" t="s">
        <v>5045</v>
      </c>
      <c r="K169" s="25" t="s">
        <v>403</v>
      </c>
    </row>
    <row r="170" spans="1:11" ht="58">
      <c r="A170" s="102" t="s">
        <v>1746</v>
      </c>
      <c r="B170" s="201">
        <v>44425</v>
      </c>
      <c r="C170" s="24" t="s">
        <v>5046</v>
      </c>
      <c r="D170" s="25" t="s">
        <v>566</v>
      </c>
      <c r="E170" s="25"/>
      <c r="F170" s="25"/>
      <c r="G170" s="25" t="s">
        <v>592</v>
      </c>
      <c r="H170" s="115">
        <v>44500</v>
      </c>
      <c r="I170" s="9" t="s">
        <v>6492</v>
      </c>
      <c r="J170" s="202" t="s">
        <v>5048</v>
      </c>
      <c r="K170" s="25" t="s">
        <v>403</v>
      </c>
    </row>
    <row r="171" spans="1:11" ht="43.5">
      <c r="A171" s="102" t="s">
        <v>1749</v>
      </c>
      <c r="B171" s="201">
        <v>44425</v>
      </c>
      <c r="C171" s="24" t="s">
        <v>5049</v>
      </c>
      <c r="D171" s="25" t="s">
        <v>1037</v>
      </c>
      <c r="E171" s="25"/>
      <c r="F171" s="25"/>
      <c r="G171" s="25" t="s">
        <v>2561</v>
      </c>
      <c r="H171" s="98" t="s">
        <v>510</v>
      </c>
      <c r="I171" s="9" t="s">
        <v>5050</v>
      </c>
      <c r="J171" s="202" t="s">
        <v>5051</v>
      </c>
      <c r="K171" s="25" t="s">
        <v>5052</v>
      </c>
    </row>
    <row r="172" spans="1:11" ht="43.5">
      <c r="A172" s="102" t="s">
        <v>1753</v>
      </c>
      <c r="B172" s="201">
        <v>44431</v>
      </c>
      <c r="C172" s="24" t="s">
        <v>3081</v>
      </c>
      <c r="D172" s="25" t="s">
        <v>4983</v>
      </c>
      <c r="E172" s="25"/>
      <c r="F172" s="25"/>
      <c r="G172" s="25" t="s">
        <v>592</v>
      </c>
      <c r="H172" s="214">
        <v>44925</v>
      </c>
      <c r="I172" s="9" t="s">
        <v>6493</v>
      </c>
      <c r="J172" s="202" t="s">
        <v>5054</v>
      </c>
      <c r="K172" s="25" t="s">
        <v>403</v>
      </c>
    </row>
    <row r="173" spans="1:11" ht="72.5">
      <c r="A173" s="102" t="s">
        <v>1757</v>
      </c>
      <c r="B173" s="201">
        <v>44431</v>
      </c>
      <c r="C173" s="24" t="s">
        <v>5055</v>
      </c>
      <c r="D173" s="25" t="s">
        <v>4983</v>
      </c>
      <c r="E173" s="25"/>
      <c r="F173" s="25"/>
      <c r="G173" s="25" t="s">
        <v>592</v>
      </c>
      <c r="H173" s="98">
        <v>17122021</v>
      </c>
      <c r="I173" s="9" t="s">
        <v>5056</v>
      </c>
      <c r="J173" s="202" t="s">
        <v>5057</v>
      </c>
      <c r="K173" s="25" t="s">
        <v>403</v>
      </c>
    </row>
    <row r="174" spans="1:11" ht="58">
      <c r="A174" s="102" t="s">
        <v>2174</v>
      </c>
      <c r="B174" s="201">
        <v>44431</v>
      </c>
      <c r="C174" s="24" t="s">
        <v>5058</v>
      </c>
      <c r="D174" s="25" t="s">
        <v>4983</v>
      </c>
      <c r="E174" s="25"/>
      <c r="F174" s="25"/>
      <c r="G174" s="25" t="s">
        <v>592</v>
      </c>
      <c r="H174" s="98">
        <v>17122021</v>
      </c>
      <c r="I174" s="9" t="s">
        <v>4851</v>
      </c>
      <c r="J174" s="202" t="s">
        <v>5059</v>
      </c>
      <c r="K174" s="25" t="s">
        <v>403</v>
      </c>
    </row>
    <row r="175" spans="1:11" ht="72.5">
      <c r="A175" s="213" t="s">
        <v>2178</v>
      </c>
      <c r="B175" s="201">
        <v>44431</v>
      </c>
      <c r="C175" s="24" t="s">
        <v>5060</v>
      </c>
      <c r="D175" s="25" t="s">
        <v>4983</v>
      </c>
      <c r="E175" s="25"/>
      <c r="F175" s="25"/>
      <c r="G175" s="25" t="s">
        <v>592</v>
      </c>
      <c r="H175" s="98">
        <v>17122021</v>
      </c>
      <c r="I175" s="9" t="s">
        <v>4588</v>
      </c>
      <c r="J175" s="202" t="s">
        <v>5061</v>
      </c>
      <c r="K175" s="25" t="s">
        <v>403</v>
      </c>
    </row>
    <row r="176" spans="1:11" ht="58">
      <c r="A176" s="102" t="s">
        <v>2181</v>
      </c>
      <c r="B176" s="201">
        <v>44431</v>
      </c>
      <c r="C176" s="24" t="s">
        <v>5062</v>
      </c>
      <c r="D176" s="25" t="s">
        <v>4983</v>
      </c>
      <c r="E176" s="25"/>
      <c r="F176" s="25"/>
      <c r="G176" s="25" t="s">
        <v>592</v>
      </c>
      <c r="H176" s="98">
        <v>17122021</v>
      </c>
      <c r="I176" s="9" t="s">
        <v>4585</v>
      </c>
      <c r="J176" s="202" t="s">
        <v>5063</v>
      </c>
      <c r="K176" s="25" t="s">
        <v>403</v>
      </c>
    </row>
    <row r="177" spans="1:13" ht="43.5">
      <c r="A177" s="102" t="s">
        <v>2184</v>
      </c>
      <c r="B177" s="201">
        <v>44431</v>
      </c>
      <c r="C177" s="24" t="s">
        <v>5064</v>
      </c>
      <c r="D177" s="25" t="s">
        <v>4983</v>
      </c>
      <c r="E177" s="25"/>
      <c r="F177" s="25"/>
      <c r="G177" s="25" t="s">
        <v>592</v>
      </c>
      <c r="H177" s="98">
        <v>17122021</v>
      </c>
      <c r="I177" s="9" t="s">
        <v>3492</v>
      </c>
      <c r="J177" s="124" t="s">
        <v>5065</v>
      </c>
      <c r="K177" s="25" t="s">
        <v>403</v>
      </c>
    </row>
    <row r="178" spans="1:13" ht="58">
      <c r="A178" s="102" t="s">
        <v>2187</v>
      </c>
      <c r="B178" s="201">
        <v>44431</v>
      </c>
      <c r="C178" s="24" t="s">
        <v>5066</v>
      </c>
      <c r="D178" s="25" t="s">
        <v>4983</v>
      </c>
      <c r="E178" s="25"/>
      <c r="F178" s="25"/>
      <c r="G178" s="25" t="s">
        <v>592</v>
      </c>
      <c r="H178" s="98">
        <v>17122021</v>
      </c>
      <c r="I178" s="9" t="s">
        <v>3489</v>
      </c>
      <c r="J178" s="124" t="s">
        <v>5067</v>
      </c>
      <c r="K178" s="25" t="s">
        <v>403</v>
      </c>
    </row>
    <row r="179" spans="1:13" ht="43.5">
      <c r="A179" s="102" t="s">
        <v>2190</v>
      </c>
      <c r="B179" s="201">
        <v>44432</v>
      </c>
      <c r="C179" s="24" t="s">
        <v>5068</v>
      </c>
      <c r="D179" s="25" t="s">
        <v>568</v>
      </c>
      <c r="E179" s="25"/>
      <c r="F179" s="25"/>
      <c r="G179" s="25" t="s">
        <v>5069</v>
      </c>
      <c r="H179" s="98">
        <v>31122021</v>
      </c>
      <c r="I179" s="7" t="s">
        <v>4903</v>
      </c>
      <c r="J179" s="124" t="s">
        <v>5070</v>
      </c>
      <c r="K179" s="25" t="s">
        <v>5071</v>
      </c>
    </row>
    <row r="180" spans="1:13" ht="29">
      <c r="A180" s="102" t="s">
        <v>2194</v>
      </c>
      <c r="B180" s="201">
        <v>44432</v>
      </c>
      <c r="C180" s="24" t="s">
        <v>5072</v>
      </c>
      <c r="D180" s="25" t="s">
        <v>568</v>
      </c>
      <c r="E180" s="25"/>
      <c r="F180" s="25" t="s">
        <v>4983</v>
      </c>
      <c r="G180" s="25" t="s">
        <v>6494</v>
      </c>
      <c r="H180" s="98" t="s">
        <v>2314</v>
      </c>
      <c r="I180" s="7" t="s">
        <v>427</v>
      </c>
      <c r="J180" s="24" t="s">
        <v>5073</v>
      </c>
      <c r="K180" s="25" t="s">
        <v>5074</v>
      </c>
    </row>
    <row r="181" spans="1:13" ht="100.5">
      <c r="A181" s="102" t="s">
        <v>2197</v>
      </c>
      <c r="B181" s="201">
        <v>44434</v>
      </c>
      <c r="C181" s="24" t="s">
        <v>3309</v>
      </c>
      <c r="D181" s="25" t="s">
        <v>566</v>
      </c>
      <c r="E181" s="25" t="s">
        <v>512</v>
      </c>
      <c r="F181" s="25"/>
      <c r="G181" s="25" t="s">
        <v>6495</v>
      </c>
      <c r="H181" s="98" t="s">
        <v>2314</v>
      </c>
      <c r="I181" s="9" t="s">
        <v>6496</v>
      </c>
      <c r="J181" s="24" t="s">
        <v>5076</v>
      </c>
      <c r="K181" s="25" t="s">
        <v>5077</v>
      </c>
    </row>
    <row r="182" spans="1:13" ht="72.5">
      <c r="A182" s="102" t="s">
        <v>2200</v>
      </c>
      <c r="B182" s="201">
        <v>44434</v>
      </c>
      <c r="C182" s="24" t="s">
        <v>5078</v>
      </c>
      <c r="D182" s="25" t="s">
        <v>607</v>
      </c>
      <c r="E182" s="25"/>
      <c r="F182" s="25"/>
      <c r="G182" s="25" t="s">
        <v>592</v>
      </c>
      <c r="H182" s="98">
        <v>11112021</v>
      </c>
      <c r="I182" s="9" t="s">
        <v>6497</v>
      </c>
      <c r="J182" s="124" t="s">
        <v>5080</v>
      </c>
      <c r="K182" s="25" t="s">
        <v>5081</v>
      </c>
    </row>
    <row r="183" spans="1:13" ht="100.5">
      <c r="A183" s="102" t="s">
        <v>2203</v>
      </c>
      <c r="B183" s="201">
        <v>44435</v>
      </c>
      <c r="C183" s="24" t="s">
        <v>5082</v>
      </c>
      <c r="D183" s="25" t="s">
        <v>4983</v>
      </c>
      <c r="E183" s="25" t="s">
        <v>512</v>
      </c>
      <c r="F183" s="25"/>
      <c r="G183" s="25" t="s">
        <v>592</v>
      </c>
      <c r="H183" s="98" t="s">
        <v>5083</v>
      </c>
      <c r="I183" s="9" t="s">
        <v>6498</v>
      </c>
      <c r="J183" s="24" t="s">
        <v>5085</v>
      </c>
      <c r="K183" s="25" t="s">
        <v>5086</v>
      </c>
    </row>
    <row r="184" spans="1:13" ht="63">
      <c r="A184" s="102" t="s">
        <v>2207</v>
      </c>
      <c r="B184" s="201">
        <v>44438</v>
      </c>
      <c r="C184" s="24" t="s">
        <v>5087</v>
      </c>
      <c r="D184" s="25" t="s">
        <v>566</v>
      </c>
      <c r="E184" s="25" t="s">
        <v>65</v>
      </c>
      <c r="F184" s="25"/>
      <c r="G184" s="25" t="s">
        <v>5088</v>
      </c>
      <c r="H184" s="98" t="s">
        <v>2314</v>
      </c>
      <c r="I184" s="9" t="s">
        <v>6499</v>
      </c>
      <c r="J184" s="126" t="s">
        <v>5090</v>
      </c>
      <c r="K184" s="25" t="s">
        <v>5091</v>
      </c>
    </row>
    <row r="185" spans="1:13" ht="101.5">
      <c r="A185" s="102" t="s">
        <v>2210</v>
      </c>
      <c r="B185" s="201">
        <v>44438</v>
      </c>
      <c r="C185" s="24" t="s">
        <v>5092</v>
      </c>
      <c r="D185" s="25" t="s">
        <v>566</v>
      </c>
      <c r="E185" s="25" t="s">
        <v>65</v>
      </c>
      <c r="F185" s="25" t="s">
        <v>4983</v>
      </c>
      <c r="G185" s="25" t="s">
        <v>6500</v>
      </c>
      <c r="H185" s="25" t="s">
        <v>3927</v>
      </c>
      <c r="I185" s="9" t="s">
        <v>6501</v>
      </c>
      <c r="J185" s="124" t="s">
        <v>5094</v>
      </c>
      <c r="K185" s="25" t="s">
        <v>5095</v>
      </c>
    </row>
    <row r="186" spans="1:13" ht="163">
      <c r="A186" s="102" t="s">
        <v>2213</v>
      </c>
      <c r="B186" s="201">
        <v>44440</v>
      </c>
      <c r="C186" s="24" t="s">
        <v>5096</v>
      </c>
      <c r="D186" s="25" t="s">
        <v>607</v>
      </c>
      <c r="E186" s="25" t="s">
        <v>65</v>
      </c>
      <c r="F186" s="25"/>
      <c r="G186" s="25" t="s">
        <v>5097</v>
      </c>
      <c r="H186" s="201">
        <v>44988</v>
      </c>
      <c r="I186" s="9" t="s">
        <v>6502</v>
      </c>
      <c r="J186" s="24" t="s">
        <v>5099</v>
      </c>
      <c r="K186" s="25" t="s">
        <v>5100</v>
      </c>
    </row>
    <row r="187" spans="1:13" ht="88">
      <c r="A187" s="102" t="s">
        <v>2216</v>
      </c>
      <c r="B187" s="201">
        <v>44440</v>
      </c>
      <c r="C187" s="24" t="s">
        <v>4104</v>
      </c>
      <c r="D187" s="25" t="s">
        <v>607</v>
      </c>
      <c r="E187" s="25"/>
      <c r="F187" s="25"/>
      <c r="G187" s="25" t="s">
        <v>5101</v>
      </c>
      <c r="H187" s="201">
        <v>44454</v>
      </c>
      <c r="I187" s="9" t="s">
        <v>6503</v>
      </c>
      <c r="J187" s="124" t="s">
        <v>5103</v>
      </c>
      <c r="K187" s="25" t="s">
        <v>5104</v>
      </c>
    </row>
    <row r="188" spans="1:13" ht="58">
      <c r="A188" s="102" t="s">
        <v>2220</v>
      </c>
      <c r="B188" s="201">
        <v>44440</v>
      </c>
      <c r="C188" s="24" t="s">
        <v>2992</v>
      </c>
      <c r="D188" s="25" t="s">
        <v>566</v>
      </c>
      <c r="E188" s="25"/>
      <c r="F188" s="25"/>
      <c r="G188" s="25" t="s">
        <v>5105</v>
      </c>
      <c r="H188" s="201" t="s">
        <v>2314</v>
      </c>
      <c r="I188" s="9" t="s">
        <v>6504</v>
      </c>
      <c r="J188" s="24" t="s">
        <v>5107</v>
      </c>
      <c r="K188" s="25" t="s">
        <v>5108</v>
      </c>
    </row>
    <row r="189" spans="1:13" ht="50.5">
      <c r="A189" s="102" t="s">
        <v>2223</v>
      </c>
      <c r="B189" s="201">
        <v>44440</v>
      </c>
      <c r="C189" s="24" t="s">
        <v>3007</v>
      </c>
      <c r="D189" s="25" t="s">
        <v>607</v>
      </c>
      <c r="E189" s="25" t="s">
        <v>40</v>
      </c>
      <c r="F189" s="25" t="s">
        <v>4983</v>
      </c>
      <c r="G189" s="25" t="s">
        <v>592</v>
      </c>
      <c r="H189" s="201">
        <v>45103</v>
      </c>
      <c r="I189" s="9" t="s">
        <v>6505</v>
      </c>
      <c r="J189" s="124"/>
      <c r="K189" s="25" t="s">
        <v>5110</v>
      </c>
    </row>
    <row r="190" spans="1:13" ht="101.5">
      <c r="A190" s="102" t="s">
        <v>2226</v>
      </c>
      <c r="B190" s="201">
        <v>44440</v>
      </c>
      <c r="C190" s="24" t="s">
        <v>5111</v>
      </c>
      <c r="D190" s="25" t="s">
        <v>607</v>
      </c>
      <c r="E190" s="25"/>
      <c r="F190" s="25"/>
      <c r="G190" s="25" t="s">
        <v>5112</v>
      </c>
      <c r="H190" s="201">
        <v>44662</v>
      </c>
      <c r="I190" s="9" t="s">
        <v>6506</v>
      </c>
      <c r="J190" s="124" t="s">
        <v>5114</v>
      </c>
      <c r="K190" s="25" t="s">
        <v>5115</v>
      </c>
      <c r="M190" s="204" t="str">
        <f>HYPERLINK("https://www.google.com/calendar/event?eid=bzJvZ3NpcmpnY2pyODNja2plbWV0Ymk0azAgcmVuYW5AaWZzcGNhcGl2YXJpLmNvbS5icg","View Event")</f>
        <v>View Event</v>
      </c>
    </row>
    <row r="191" spans="1:13" ht="75">
      <c r="A191" s="102" t="s">
        <v>2229</v>
      </c>
      <c r="B191" s="201">
        <v>44440</v>
      </c>
      <c r="C191" s="24" t="s">
        <v>2998</v>
      </c>
      <c r="D191" s="25" t="s">
        <v>607</v>
      </c>
      <c r="E191" s="25"/>
      <c r="F191" s="25"/>
      <c r="G191" s="25" t="s">
        <v>592</v>
      </c>
      <c r="H191" s="214">
        <v>44541</v>
      </c>
      <c r="I191" s="9" t="s">
        <v>5116</v>
      </c>
      <c r="J191" s="124" t="s">
        <v>5117</v>
      </c>
      <c r="K191" s="25" t="s">
        <v>5118</v>
      </c>
      <c r="M191" s="204" t="str">
        <f>HYPERLINK("https://www.google.com/calendar/event?eid=dW1oZm9xMW1xbjgwNWY4NWc4OXJoYXRuaHMgcmVuYW5AaWZzcGNhcGl2YXJpLmNvbS5icg","View Event")</f>
        <v>View Event</v>
      </c>
    </row>
    <row r="192" spans="1:13" ht="58">
      <c r="A192" s="102" t="s">
        <v>2231</v>
      </c>
      <c r="B192" s="201">
        <v>44441</v>
      </c>
      <c r="C192" s="24" t="s">
        <v>5119</v>
      </c>
      <c r="D192" s="25" t="s">
        <v>566</v>
      </c>
      <c r="E192" s="25"/>
      <c r="F192" s="25"/>
      <c r="G192" s="25" t="s">
        <v>592</v>
      </c>
      <c r="H192" s="98">
        <v>23102021</v>
      </c>
      <c r="I192" s="9" t="s">
        <v>5120</v>
      </c>
      <c r="J192" s="124" t="s">
        <v>5121</v>
      </c>
      <c r="K192" s="25" t="s">
        <v>3725</v>
      </c>
    </row>
    <row r="193" spans="1:13" ht="58">
      <c r="A193" s="102" t="s">
        <v>2235</v>
      </c>
      <c r="B193" s="201">
        <v>44441</v>
      </c>
      <c r="C193" s="24" t="s">
        <v>5119</v>
      </c>
      <c r="D193" s="25" t="s">
        <v>566</v>
      </c>
      <c r="E193" s="25"/>
      <c r="F193" s="25"/>
      <c r="G193" s="25" t="s">
        <v>592</v>
      </c>
      <c r="H193" s="98">
        <v>23102021</v>
      </c>
      <c r="I193" s="9" t="s">
        <v>5122</v>
      </c>
      <c r="J193" s="124" t="s">
        <v>5123</v>
      </c>
      <c r="K193" s="25" t="s">
        <v>3725</v>
      </c>
    </row>
    <row r="194" spans="1:13" ht="58">
      <c r="A194" s="102" t="s">
        <v>2239</v>
      </c>
      <c r="B194" s="201">
        <v>44441</v>
      </c>
      <c r="C194" s="24" t="s">
        <v>5119</v>
      </c>
      <c r="D194" s="25" t="s">
        <v>566</v>
      </c>
      <c r="E194" s="25"/>
      <c r="F194" s="25"/>
      <c r="G194" s="25" t="s">
        <v>592</v>
      </c>
      <c r="H194" s="98">
        <v>25102021</v>
      </c>
      <c r="I194" s="9" t="s">
        <v>5124</v>
      </c>
      <c r="J194" s="124" t="s">
        <v>5125</v>
      </c>
      <c r="K194" s="25" t="s">
        <v>3725</v>
      </c>
    </row>
    <row r="195" spans="1:13" ht="58">
      <c r="A195" s="102" t="s">
        <v>2243</v>
      </c>
      <c r="B195" s="201">
        <v>44441</v>
      </c>
      <c r="C195" s="24" t="s">
        <v>5119</v>
      </c>
      <c r="D195" s="25" t="s">
        <v>566</v>
      </c>
      <c r="E195" s="25"/>
      <c r="F195" s="25"/>
      <c r="G195" s="25" t="s">
        <v>592</v>
      </c>
      <c r="H195" s="98">
        <v>25102021</v>
      </c>
      <c r="I195" s="9" t="s">
        <v>5126</v>
      </c>
      <c r="J195" s="124" t="s">
        <v>5127</v>
      </c>
      <c r="K195" s="25" t="s">
        <v>3725</v>
      </c>
    </row>
    <row r="196" spans="1:13" ht="43.5">
      <c r="A196" s="102" t="s">
        <v>2247</v>
      </c>
      <c r="B196" s="201">
        <v>44449</v>
      </c>
      <c r="C196" s="24" t="s">
        <v>5128</v>
      </c>
      <c r="D196" s="25" t="s">
        <v>4983</v>
      </c>
      <c r="E196" s="25"/>
      <c r="F196" s="25"/>
      <c r="G196" s="25" t="s">
        <v>592</v>
      </c>
      <c r="H196" s="214">
        <v>44548</v>
      </c>
      <c r="I196" s="9" t="s">
        <v>5129</v>
      </c>
      <c r="J196" s="124" t="s">
        <v>5130</v>
      </c>
      <c r="K196" s="25"/>
      <c r="M196" s="204" t="str">
        <f>HYPERLINK("https://www.google.com/calendar/event?eid=Z2I0NzUwNzFiMTNjMmEzczA4cWNtMmJ0ajggcmVuYW5AaWZzcGNhcGl2YXJpLmNvbS5icg","View Event")</f>
        <v>View Event</v>
      </c>
    </row>
    <row r="197" spans="1:13" ht="125.5">
      <c r="A197" s="102" t="s">
        <v>2251</v>
      </c>
      <c r="B197" s="201">
        <v>44449</v>
      </c>
      <c r="C197" s="24" t="s">
        <v>3027</v>
      </c>
      <c r="D197" s="25" t="s">
        <v>566</v>
      </c>
      <c r="E197" s="25"/>
      <c r="F197" s="25"/>
      <c r="G197" s="25" t="s">
        <v>5131</v>
      </c>
      <c r="H197" s="98" t="s">
        <v>2314</v>
      </c>
      <c r="I197" s="9" t="s">
        <v>6507</v>
      </c>
      <c r="J197" s="124" t="s">
        <v>5133</v>
      </c>
      <c r="K197" s="25" t="s">
        <v>5134</v>
      </c>
    </row>
    <row r="198" spans="1:13" ht="150.5">
      <c r="A198" s="102" t="s">
        <v>2255</v>
      </c>
      <c r="B198" s="201">
        <v>44449</v>
      </c>
      <c r="C198" s="24" t="s">
        <v>5135</v>
      </c>
      <c r="D198" s="25" t="s">
        <v>607</v>
      </c>
      <c r="E198" s="25"/>
      <c r="F198" s="25" t="s">
        <v>4983</v>
      </c>
      <c r="G198" s="25" t="s">
        <v>6508</v>
      </c>
      <c r="H198" s="201">
        <v>44988</v>
      </c>
      <c r="I198" s="9" t="s">
        <v>6509</v>
      </c>
      <c r="J198" s="124" t="s">
        <v>5137</v>
      </c>
      <c r="K198" s="25" t="s">
        <v>5138</v>
      </c>
    </row>
    <row r="199" spans="1:13" ht="116">
      <c r="A199" s="102" t="s">
        <v>2259</v>
      </c>
      <c r="B199" s="201">
        <v>44449</v>
      </c>
      <c r="C199" s="24" t="s">
        <v>5139</v>
      </c>
      <c r="D199" s="25" t="s">
        <v>607</v>
      </c>
      <c r="E199" s="25"/>
      <c r="F199" s="25"/>
      <c r="G199" s="25" t="s">
        <v>5140</v>
      </c>
      <c r="H199" s="215" t="s">
        <v>3553</v>
      </c>
      <c r="I199" s="9" t="s">
        <v>6510</v>
      </c>
      <c r="J199" s="124" t="s">
        <v>5142</v>
      </c>
      <c r="K199" s="25" t="s">
        <v>5143</v>
      </c>
    </row>
    <row r="200" spans="1:13" ht="88">
      <c r="A200" s="102" t="s">
        <v>2263</v>
      </c>
      <c r="B200" s="201">
        <v>44453</v>
      </c>
      <c r="C200" s="24" t="s">
        <v>5144</v>
      </c>
      <c r="D200" s="25" t="s">
        <v>607</v>
      </c>
      <c r="E200" s="25"/>
      <c r="F200" s="25" t="s">
        <v>4983</v>
      </c>
      <c r="G200" s="25" t="s">
        <v>592</v>
      </c>
      <c r="H200" s="26">
        <v>44819</v>
      </c>
      <c r="I200" s="9" t="s">
        <v>6511</v>
      </c>
      <c r="J200" s="124" t="s">
        <v>5146</v>
      </c>
      <c r="K200" s="25" t="s">
        <v>5147</v>
      </c>
    </row>
    <row r="201" spans="1:13" ht="126">
      <c r="A201" s="102" t="s">
        <v>2266</v>
      </c>
      <c r="B201" s="201">
        <v>44453</v>
      </c>
      <c r="C201" s="24" t="s">
        <v>3268</v>
      </c>
      <c r="D201" s="98" t="s">
        <v>607</v>
      </c>
      <c r="E201" s="98"/>
      <c r="F201" s="98"/>
      <c r="G201" s="25" t="s">
        <v>5148</v>
      </c>
      <c r="H201" s="25" t="s">
        <v>6512</v>
      </c>
      <c r="I201" s="9" t="s">
        <v>6513</v>
      </c>
      <c r="J201" s="124" t="s">
        <v>5151</v>
      </c>
      <c r="K201" s="25" t="s">
        <v>5152</v>
      </c>
    </row>
    <row r="202" spans="1:13" ht="88">
      <c r="A202" s="102" t="s">
        <v>2269</v>
      </c>
      <c r="B202" s="201">
        <v>44453</v>
      </c>
      <c r="C202" s="24" t="s">
        <v>3046</v>
      </c>
      <c r="D202" s="98" t="s">
        <v>607</v>
      </c>
      <c r="E202" s="98"/>
      <c r="F202" s="98" t="s">
        <v>4983</v>
      </c>
      <c r="G202" s="25" t="s">
        <v>592</v>
      </c>
      <c r="H202" s="26">
        <v>44819</v>
      </c>
      <c r="I202" s="9" t="s">
        <v>6514</v>
      </c>
      <c r="J202" s="124" t="s">
        <v>5154</v>
      </c>
      <c r="K202" s="25" t="s">
        <v>5155</v>
      </c>
    </row>
    <row r="203" spans="1:13" ht="168">
      <c r="A203" s="102" t="s">
        <v>2272</v>
      </c>
      <c r="B203" s="201">
        <v>44453</v>
      </c>
      <c r="C203" s="24" t="s">
        <v>4040</v>
      </c>
      <c r="D203" s="98" t="s">
        <v>566</v>
      </c>
      <c r="E203" s="98"/>
      <c r="F203" s="98"/>
      <c r="G203" s="25" t="s">
        <v>592</v>
      </c>
      <c r="H203" s="214">
        <v>44561</v>
      </c>
      <c r="I203" s="113" t="s">
        <v>6515</v>
      </c>
      <c r="J203" s="124" t="s">
        <v>5157</v>
      </c>
      <c r="K203" s="25" t="s">
        <v>5158</v>
      </c>
    </row>
    <row r="204" spans="1:13" ht="58">
      <c r="A204" s="102" t="s">
        <v>2276</v>
      </c>
      <c r="B204" s="201">
        <v>44453</v>
      </c>
      <c r="C204" s="24" t="s">
        <v>5159</v>
      </c>
      <c r="D204" s="98" t="s">
        <v>1037</v>
      </c>
      <c r="E204" s="98"/>
      <c r="F204" s="98"/>
      <c r="G204" s="25" t="s">
        <v>2561</v>
      </c>
      <c r="H204" s="98" t="s">
        <v>430</v>
      </c>
      <c r="I204" s="98" t="s">
        <v>508</v>
      </c>
      <c r="J204" s="124" t="s">
        <v>5160</v>
      </c>
      <c r="K204" s="25" t="s">
        <v>5161</v>
      </c>
    </row>
    <row r="205" spans="1:13" ht="72.5">
      <c r="A205" s="102" t="s">
        <v>2279</v>
      </c>
      <c r="B205" s="201">
        <v>44454</v>
      </c>
      <c r="C205" s="24" t="s">
        <v>5162</v>
      </c>
      <c r="D205" s="98" t="s">
        <v>4983</v>
      </c>
      <c r="E205" s="98"/>
      <c r="F205" s="98"/>
      <c r="G205" s="25" t="s">
        <v>592</v>
      </c>
      <c r="H205" s="214">
        <v>44547</v>
      </c>
      <c r="I205" s="113" t="s">
        <v>5163</v>
      </c>
      <c r="J205" s="124" t="s">
        <v>5164</v>
      </c>
      <c r="K205" s="25" t="s">
        <v>387</v>
      </c>
    </row>
    <row r="206" spans="1:13" ht="43.5">
      <c r="A206" s="102" t="s">
        <v>2282</v>
      </c>
      <c r="B206" s="201">
        <v>44454</v>
      </c>
      <c r="C206" s="24" t="s">
        <v>5165</v>
      </c>
      <c r="D206" s="215" t="s">
        <v>4983</v>
      </c>
      <c r="E206" s="215"/>
      <c r="F206" s="215"/>
      <c r="G206" s="25" t="s">
        <v>592</v>
      </c>
      <c r="H206" s="115">
        <v>44547</v>
      </c>
      <c r="I206" s="113" t="s">
        <v>5166</v>
      </c>
      <c r="J206" s="124" t="s">
        <v>5167</v>
      </c>
      <c r="K206" s="25" t="s">
        <v>387</v>
      </c>
    </row>
    <row r="207" spans="1:13" ht="72.5">
      <c r="A207" s="102" t="s">
        <v>2286</v>
      </c>
      <c r="B207" s="201">
        <v>44454</v>
      </c>
      <c r="C207" s="24" t="s">
        <v>3679</v>
      </c>
      <c r="D207" s="215" t="s">
        <v>566</v>
      </c>
      <c r="E207" s="215"/>
      <c r="F207" s="215"/>
      <c r="G207" s="25" t="s">
        <v>592</v>
      </c>
      <c r="H207" s="115" t="s">
        <v>5168</v>
      </c>
      <c r="I207" s="113" t="s">
        <v>5169</v>
      </c>
      <c r="J207" s="124" t="s">
        <v>5170</v>
      </c>
      <c r="K207" s="25" t="s">
        <v>5171</v>
      </c>
    </row>
    <row r="208" spans="1:13" ht="50.5">
      <c r="A208" s="102" t="s">
        <v>2289</v>
      </c>
      <c r="B208" s="201">
        <v>44454</v>
      </c>
      <c r="C208" s="24" t="s">
        <v>5087</v>
      </c>
      <c r="D208" s="215" t="s">
        <v>566</v>
      </c>
      <c r="E208" s="215"/>
      <c r="F208" s="215"/>
      <c r="G208" s="25" t="s">
        <v>5172</v>
      </c>
      <c r="H208" s="115" t="s">
        <v>2314</v>
      </c>
      <c r="I208" s="9" t="s">
        <v>6516</v>
      </c>
      <c r="J208" s="124" t="s">
        <v>5174</v>
      </c>
      <c r="K208" s="25" t="s">
        <v>5175</v>
      </c>
    </row>
    <row r="209" spans="1:11" ht="50.5">
      <c r="A209" s="102" t="s">
        <v>2292</v>
      </c>
      <c r="B209" s="201">
        <v>44455</v>
      </c>
      <c r="C209" s="24" t="s">
        <v>5176</v>
      </c>
      <c r="D209" s="215" t="s">
        <v>566</v>
      </c>
      <c r="E209" s="215"/>
      <c r="F209" s="215"/>
      <c r="G209" s="25" t="s">
        <v>592</v>
      </c>
      <c r="H209" s="115">
        <v>44561</v>
      </c>
      <c r="I209" s="9" t="s">
        <v>6517</v>
      </c>
      <c r="J209" s="124" t="s">
        <v>5178</v>
      </c>
      <c r="K209" s="25" t="s">
        <v>5179</v>
      </c>
    </row>
    <row r="210" spans="1:11" ht="72.5">
      <c r="A210" s="102" t="s">
        <v>2295</v>
      </c>
      <c r="B210" s="201">
        <v>44459</v>
      </c>
      <c r="C210" s="24" t="s">
        <v>5180</v>
      </c>
      <c r="D210" s="215" t="s">
        <v>566</v>
      </c>
      <c r="E210" s="215"/>
      <c r="F210" s="215"/>
      <c r="G210" s="25" t="s">
        <v>5181</v>
      </c>
      <c r="H210" s="25" t="s">
        <v>2314</v>
      </c>
      <c r="I210" s="113" t="s">
        <v>5182</v>
      </c>
      <c r="J210" s="124" t="s">
        <v>5183</v>
      </c>
      <c r="K210" s="25"/>
    </row>
    <row r="211" spans="1:11" ht="72.5">
      <c r="A211" s="102" t="s">
        <v>2298</v>
      </c>
      <c r="B211" s="201">
        <v>44459</v>
      </c>
      <c r="C211" s="24" t="s">
        <v>5180</v>
      </c>
      <c r="D211" s="215" t="s">
        <v>566</v>
      </c>
      <c r="E211" s="215"/>
      <c r="F211" s="215" t="s">
        <v>5270</v>
      </c>
      <c r="G211" s="25" t="s">
        <v>6518</v>
      </c>
      <c r="H211" s="25" t="s">
        <v>2314</v>
      </c>
      <c r="I211" s="113" t="s">
        <v>5182</v>
      </c>
      <c r="J211" s="124" t="s">
        <v>5184</v>
      </c>
      <c r="K211" s="25" t="s">
        <v>5185</v>
      </c>
    </row>
    <row r="212" spans="1:11" ht="58">
      <c r="A212" s="102" t="s">
        <v>2301</v>
      </c>
      <c r="B212" s="201">
        <v>44468</v>
      </c>
      <c r="C212" s="24" t="s">
        <v>5119</v>
      </c>
      <c r="D212" s="215" t="s">
        <v>566</v>
      </c>
      <c r="E212" s="215"/>
      <c r="F212" s="215"/>
      <c r="G212" s="25" t="s">
        <v>592</v>
      </c>
      <c r="H212" s="115">
        <v>44521</v>
      </c>
      <c r="I212" s="113" t="s">
        <v>6519</v>
      </c>
      <c r="J212" s="124" t="s">
        <v>5187</v>
      </c>
      <c r="K212" s="25" t="s">
        <v>427</v>
      </c>
    </row>
    <row r="213" spans="1:11" ht="58">
      <c r="A213" s="102" t="s">
        <v>2304</v>
      </c>
      <c r="B213" s="201">
        <v>44468</v>
      </c>
      <c r="C213" s="24" t="s">
        <v>5119</v>
      </c>
      <c r="D213" s="215" t="s">
        <v>566</v>
      </c>
      <c r="E213" s="215"/>
      <c r="F213" s="215"/>
      <c r="G213" s="25" t="s">
        <v>592</v>
      </c>
      <c r="H213" s="115">
        <v>44521</v>
      </c>
      <c r="I213" s="113" t="s">
        <v>6520</v>
      </c>
      <c r="J213" s="124" t="s">
        <v>5189</v>
      </c>
      <c r="K213" s="25" t="s">
        <v>427</v>
      </c>
    </row>
    <row r="214" spans="1:11" ht="58">
      <c r="A214" s="102" t="s">
        <v>3442</v>
      </c>
      <c r="B214" s="201">
        <v>44468</v>
      </c>
      <c r="C214" s="126" t="s">
        <v>5190</v>
      </c>
      <c r="D214" s="215" t="s">
        <v>574</v>
      </c>
      <c r="E214" s="215"/>
      <c r="F214" s="215" t="s">
        <v>4983</v>
      </c>
      <c r="G214" s="25" t="s">
        <v>6521</v>
      </c>
      <c r="H214" s="25" t="s">
        <v>4749</v>
      </c>
      <c r="I214" s="1" t="s">
        <v>4828</v>
      </c>
      <c r="J214" s="124" t="s">
        <v>5191</v>
      </c>
      <c r="K214" s="25" t="s">
        <v>427</v>
      </c>
    </row>
    <row r="215" spans="1:11" ht="58">
      <c r="A215" s="102" t="s">
        <v>3447</v>
      </c>
      <c r="B215" s="201">
        <v>44468</v>
      </c>
      <c r="C215" s="24" t="s">
        <v>4458</v>
      </c>
      <c r="D215" s="215" t="s">
        <v>566</v>
      </c>
      <c r="E215" s="215"/>
      <c r="F215" s="215"/>
      <c r="G215" s="25" t="s">
        <v>6522</v>
      </c>
      <c r="H215" s="25" t="s">
        <v>5192</v>
      </c>
      <c r="I215" s="113" t="s">
        <v>5193</v>
      </c>
      <c r="J215" s="124" t="s">
        <v>5194</v>
      </c>
      <c r="K215" s="203" t="str">
        <f>HYPERLINK("https://newaddons.com/#pricing","Out of quota. Click to get more...")</f>
        <v>Out of quota. Click to get more...</v>
      </c>
    </row>
    <row r="216" spans="1:11" ht="43.5">
      <c r="A216" s="102" t="s">
        <v>4235</v>
      </c>
      <c r="B216" s="201">
        <v>44488</v>
      </c>
      <c r="C216" s="24" t="s">
        <v>5195</v>
      </c>
      <c r="D216" s="215" t="s">
        <v>566</v>
      </c>
      <c r="E216" s="215"/>
      <c r="F216" s="215"/>
      <c r="G216" s="25" t="s">
        <v>5196</v>
      </c>
      <c r="H216" s="25" t="s">
        <v>5197</v>
      </c>
      <c r="I216" s="113" t="s">
        <v>5198</v>
      </c>
      <c r="J216" s="124"/>
      <c r="K216" s="25" t="s">
        <v>427</v>
      </c>
    </row>
    <row r="217" spans="1:11" ht="72.5">
      <c r="A217" s="102" t="s">
        <v>4241</v>
      </c>
      <c r="B217" s="201">
        <v>44489</v>
      </c>
      <c r="C217" s="24" t="s">
        <v>5199</v>
      </c>
      <c r="D217" s="215" t="s">
        <v>566</v>
      </c>
      <c r="E217" s="215"/>
      <c r="F217" s="215"/>
      <c r="G217" s="25" t="s">
        <v>592</v>
      </c>
      <c r="H217" s="25" t="s">
        <v>5197</v>
      </c>
      <c r="I217" s="113" t="s">
        <v>5198</v>
      </c>
      <c r="J217" s="124"/>
      <c r="K217" s="25" t="s">
        <v>5200</v>
      </c>
    </row>
    <row r="218" spans="1:11" ht="72.5">
      <c r="A218" s="102" t="s">
        <v>4247</v>
      </c>
      <c r="B218" s="201">
        <v>44489</v>
      </c>
      <c r="C218" s="24" t="s">
        <v>5201</v>
      </c>
      <c r="D218" s="215" t="s">
        <v>566</v>
      </c>
      <c r="E218" s="215"/>
      <c r="F218" s="215"/>
      <c r="G218" s="25" t="s">
        <v>592</v>
      </c>
      <c r="H218" s="25" t="s">
        <v>5197</v>
      </c>
      <c r="I218" s="113" t="s">
        <v>5198</v>
      </c>
      <c r="J218" s="124"/>
      <c r="K218" s="25" t="s">
        <v>427</v>
      </c>
    </row>
    <row r="219" spans="1:11" ht="154">
      <c r="A219" s="102" t="s">
        <v>4251</v>
      </c>
      <c r="B219" s="201">
        <v>44489</v>
      </c>
      <c r="C219" s="24" t="s">
        <v>5202</v>
      </c>
      <c r="D219" s="215" t="s">
        <v>566</v>
      </c>
      <c r="E219" s="215"/>
      <c r="F219" s="215" t="s">
        <v>4983</v>
      </c>
      <c r="G219" s="25" t="s">
        <v>6523</v>
      </c>
      <c r="H219" s="25" t="s">
        <v>6524</v>
      </c>
      <c r="I219" s="9" t="s">
        <v>6525</v>
      </c>
      <c r="J219" s="124"/>
      <c r="K219" s="25" t="s">
        <v>5204</v>
      </c>
    </row>
    <row r="220" spans="1:11" ht="88">
      <c r="A220" s="102" t="s">
        <v>4257</v>
      </c>
      <c r="B220" s="201">
        <v>44489</v>
      </c>
      <c r="C220" s="24" t="s">
        <v>4625</v>
      </c>
      <c r="D220" s="215" t="s">
        <v>566</v>
      </c>
      <c r="E220" s="215"/>
      <c r="F220" s="215" t="s">
        <v>4983</v>
      </c>
      <c r="G220" s="25" t="s">
        <v>6526</v>
      </c>
      <c r="H220" s="25" t="s">
        <v>3553</v>
      </c>
      <c r="I220" s="9" t="s">
        <v>6527</v>
      </c>
      <c r="J220" s="124"/>
      <c r="K220" s="25" t="s">
        <v>5206</v>
      </c>
    </row>
    <row r="221" spans="1:11" ht="58">
      <c r="A221" s="102" t="s">
        <v>4261</v>
      </c>
      <c r="B221" s="201">
        <v>44489</v>
      </c>
      <c r="C221" s="126" t="s">
        <v>5207</v>
      </c>
      <c r="D221" s="215" t="s">
        <v>574</v>
      </c>
      <c r="E221" s="215"/>
      <c r="F221" s="215" t="s">
        <v>4983</v>
      </c>
      <c r="G221" s="25" t="s">
        <v>6521</v>
      </c>
      <c r="H221" s="25" t="s">
        <v>5208</v>
      </c>
      <c r="I221" s="9" t="s">
        <v>5209</v>
      </c>
      <c r="J221" s="124"/>
      <c r="K221" s="25" t="s">
        <v>5007</v>
      </c>
    </row>
    <row r="222" spans="1:11" ht="88">
      <c r="A222" s="102" t="s">
        <v>4267</v>
      </c>
      <c r="B222" s="201">
        <v>44490</v>
      </c>
      <c r="C222" s="126" t="s">
        <v>6116</v>
      </c>
      <c r="D222" s="215" t="s">
        <v>5210</v>
      </c>
      <c r="E222" s="215"/>
      <c r="F222" s="215" t="s">
        <v>4983</v>
      </c>
      <c r="G222" s="25" t="s">
        <v>6528</v>
      </c>
      <c r="H222" s="25" t="s">
        <v>3553</v>
      </c>
      <c r="I222" s="9" t="s">
        <v>6529</v>
      </c>
      <c r="J222" s="124"/>
      <c r="K222" s="25" t="s">
        <v>5212</v>
      </c>
    </row>
    <row r="223" spans="1:11" ht="58">
      <c r="A223" s="102" t="s">
        <v>4272</v>
      </c>
      <c r="B223" s="201">
        <v>44503</v>
      </c>
      <c r="C223" s="126" t="s">
        <v>5213</v>
      </c>
      <c r="D223" s="215" t="s">
        <v>574</v>
      </c>
      <c r="E223" s="215"/>
      <c r="F223" s="215" t="s">
        <v>4983</v>
      </c>
      <c r="G223" s="25" t="s">
        <v>6521</v>
      </c>
      <c r="H223" s="25" t="s">
        <v>3701</v>
      </c>
      <c r="I223" s="113" t="s">
        <v>5214</v>
      </c>
      <c r="J223" s="124"/>
      <c r="K223" s="25" t="s">
        <v>3725</v>
      </c>
    </row>
    <row r="224" spans="1:11" ht="58">
      <c r="A224" s="102" t="s">
        <v>4276</v>
      </c>
      <c r="B224" s="201">
        <v>44503</v>
      </c>
      <c r="C224" s="126" t="s">
        <v>5215</v>
      </c>
      <c r="D224" s="215" t="s">
        <v>574</v>
      </c>
      <c r="E224" s="215"/>
      <c r="F224" s="215" t="s">
        <v>4983</v>
      </c>
      <c r="G224" s="25" t="s">
        <v>6521</v>
      </c>
      <c r="H224" s="25" t="s">
        <v>3701</v>
      </c>
      <c r="I224" s="113" t="s">
        <v>5214</v>
      </c>
      <c r="J224" s="124"/>
      <c r="K224" s="25" t="s">
        <v>387</v>
      </c>
    </row>
    <row r="225" spans="1:11" ht="58">
      <c r="A225" s="102" t="s">
        <v>4281</v>
      </c>
      <c r="B225" s="201">
        <v>44509</v>
      </c>
      <c r="C225" s="126" t="s">
        <v>5216</v>
      </c>
      <c r="D225" s="215" t="s">
        <v>574</v>
      </c>
      <c r="E225" s="215"/>
      <c r="F225" s="215" t="s">
        <v>4983</v>
      </c>
      <c r="G225" s="25" t="s">
        <v>6521</v>
      </c>
      <c r="H225" s="25" t="s">
        <v>3701</v>
      </c>
      <c r="I225" s="113" t="s">
        <v>5217</v>
      </c>
      <c r="J225" s="124"/>
      <c r="K225" s="25" t="s">
        <v>5218</v>
      </c>
    </row>
    <row r="226" spans="1:11" ht="50.5">
      <c r="A226" s="102" t="s">
        <v>4287</v>
      </c>
      <c r="B226" s="201">
        <v>44512</v>
      </c>
      <c r="C226" s="126" t="s">
        <v>5219</v>
      </c>
      <c r="D226" s="215" t="s">
        <v>607</v>
      </c>
      <c r="E226" s="215"/>
      <c r="F226" s="215"/>
      <c r="G226" s="25" t="s">
        <v>6530</v>
      </c>
      <c r="H226" s="26">
        <v>45144</v>
      </c>
      <c r="I226" s="9" t="s">
        <v>6531</v>
      </c>
      <c r="J226" s="124"/>
      <c r="K226" s="25" t="s">
        <v>5221</v>
      </c>
    </row>
    <row r="227" spans="1:11" ht="58">
      <c r="A227" s="102" t="s">
        <v>4293</v>
      </c>
      <c r="B227" s="214">
        <v>44516</v>
      </c>
      <c r="C227" s="126" t="s">
        <v>5222</v>
      </c>
      <c r="D227" s="215" t="s">
        <v>607</v>
      </c>
      <c r="E227" s="215"/>
      <c r="F227" s="215"/>
      <c r="G227" s="25" t="s">
        <v>6532</v>
      </c>
      <c r="H227" s="25" t="s">
        <v>3701</v>
      </c>
      <c r="I227" s="113" t="s">
        <v>5224</v>
      </c>
      <c r="J227" s="124"/>
      <c r="K227" s="25" t="s">
        <v>5225</v>
      </c>
    </row>
    <row r="228" spans="1:11" ht="58">
      <c r="A228" s="102" t="s">
        <v>4300</v>
      </c>
      <c r="B228" s="201">
        <v>44517</v>
      </c>
      <c r="C228" s="126" t="s">
        <v>5226</v>
      </c>
      <c r="D228" s="215" t="s">
        <v>607</v>
      </c>
      <c r="E228" s="215"/>
      <c r="F228" s="215" t="s">
        <v>4983</v>
      </c>
      <c r="G228" s="25" t="s">
        <v>3338</v>
      </c>
      <c r="H228" s="115">
        <v>45607</v>
      </c>
      <c r="I228" s="9" t="s">
        <v>6533</v>
      </c>
      <c r="J228" s="124"/>
      <c r="K228" s="25" t="s">
        <v>430</v>
      </c>
    </row>
    <row r="229" spans="1:11" ht="58">
      <c r="A229" s="102" t="s">
        <v>4304</v>
      </c>
      <c r="B229" s="201">
        <v>44517</v>
      </c>
      <c r="C229" s="24" t="s">
        <v>5228</v>
      </c>
      <c r="D229" s="215" t="s">
        <v>568</v>
      </c>
      <c r="E229" s="215"/>
      <c r="F229" s="215"/>
      <c r="G229" s="25" t="s">
        <v>5229</v>
      </c>
      <c r="H229" s="25" t="s">
        <v>2314</v>
      </c>
      <c r="I229" s="113" t="s">
        <v>5230</v>
      </c>
      <c r="J229" s="124"/>
      <c r="K229" s="25" t="s">
        <v>5007</v>
      </c>
    </row>
    <row r="230" spans="1:11" ht="43.5">
      <c r="A230" s="102" t="s">
        <v>4309</v>
      </c>
      <c r="B230" s="201">
        <v>44518</v>
      </c>
      <c r="C230" s="24" t="s">
        <v>5231</v>
      </c>
      <c r="D230" s="215" t="s">
        <v>568</v>
      </c>
      <c r="E230" s="215"/>
      <c r="F230" s="215"/>
      <c r="G230" s="25" t="s">
        <v>5232</v>
      </c>
      <c r="H230" s="25" t="s">
        <v>2314</v>
      </c>
      <c r="I230" s="113" t="s">
        <v>5233</v>
      </c>
      <c r="J230" s="124"/>
      <c r="K230" s="25" t="s">
        <v>421</v>
      </c>
    </row>
    <row r="231" spans="1:11" ht="70">
      <c r="A231" s="102" t="s">
        <v>4312</v>
      </c>
      <c r="B231" s="201">
        <v>44518</v>
      </c>
      <c r="C231" s="24" t="s">
        <v>5234</v>
      </c>
      <c r="D231" s="215" t="s">
        <v>566</v>
      </c>
      <c r="E231" s="215"/>
      <c r="F231" s="215" t="s">
        <v>4983</v>
      </c>
      <c r="G231" s="25" t="s">
        <v>6534</v>
      </c>
      <c r="H231" s="25" t="s">
        <v>5235</v>
      </c>
      <c r="I231" s="113" t="s">
        <v>6535</v>
      </c>
      <c r="J231" s="124"/>
      <c r="K231" s="25" t="s">
        <v>424</v>
      </c>
    </row>
    <row r="232" spans="1:11" ht="29">
      <c r="A232" s="102" t="s">
        <v>4316</v>
      </c>
      <c r="B232" s="201">
        <v>44518</v>
      </c>
      <c r="C232" s="24" t="s">
        <v>5237</v>
      </c>
      <c r="D232" s="215" t="s">
        <v>568</v>
      </c>
      <c r="E232" s="215"/>
      <c r="F232" s="215"/>
      <c r="G232" s="25" t="s">
        <v>5238</v>
      </c>
      <c r="H232" s="25" t="s">
        <v>3114</v>
      </c>
      <c r="I232" s="113" t="s">
        <v>3544</v>
      </c>
      <c r="J232" s="124"/>
      <c r="K232" s="25" t="s">
        <v>5239</v>
      </c>
    </row>
    <row r="233" spans="1:11" ht="72.5">
      <c r="A233" s="102" t="s">
        <v>4322</v>
      </c>
      <c r="B233" s="201">
        <v>44519</v>
      </c>
      <c r="C233" s="24" t="s">
        <v>5240</v>
      </c>
      <c r="D233" s="215" t="s">
        <v>568</v>
      </c>
      <c r="E233" s="215"/>
      <c r="F233" s="215"/>
      <c r="G233" s="25" t="s">
        <v>2561</v>
      </c>
      <c r="H233" s="25" t="s">
        <v>3114</v>
      </c>
      <c r="I233" s="113" t="s">
        <v>5230</v>
      </c>
      <c r="J233" s="124"/>
      <c r="K233" s="25" t="s">
        <v>5241</v>
      </c>
    </row>
    <row r="234" spans="1:11" ht="58">
      <c r="A234" s="102" t="s">
        <v>4329</v>
      </c>
      <c r="B234" s="201">
        <v>44523</v>
      </c>
      <c r="C234" s="24" t="s">
        <v>5242</v>
      </c>
      <c r="D234" s="215" t="s">
        <v>568</v>
      </c>
      <c r="E234" s="215"/>
      <c r="F234" s="215"/>
      <c r="G234" s="25" t="s">
        <v>2561</v>
      </c>
      <c r="H234" s="25" t="s">
        <v>3114</v>
      </c>
      <c r="I234" s="113" t="s">
        <v>5233</v>
      </c>
      <c r="J234" s="124"/>
      <c r="K234" s="25" t="s">
        <v>5243</v>
      </c>
    </row>
    <row r="235" spans="1:11" ht="72.5">
      <c r="A235" s="102" t="s">
        <v>4333</v>
      </c>
      <c r="B235" s="201">
        <v>44523</v>
      </c>
      <c r="C235" s="24" t="s">
        <v>5244</v>
      </c>
      <c r="D235" s="215" t="s">
        <v>4983</v>
      </c>
      <c r="E235" s="215"/>
      <c r="F235" s="215"/>
      <c r="G235" s="25" t="s">
        <v>6536</v>
      </c>
      <c r="H235" s="115">
        <v>45291</v>
      </c>
      <c r="I235" s="113" t="s">
        <v>5230</v>
      </c>
      <c r="J235" s="124"/>
      <c r="K235" s="25" t="s">
        <v>424</v>
      </c>
    </row>
    <row r="236" spans="1:11" ht="58">
      <c r="A236" s="102" t="s">
        <v>4337</v>
      </c>
      <c r="B236" s="201">
        <v>44529</v>
      </c>
      <c r="C236" s="217" t="s">
        <v>5245</v>
      </c>
      <c r="D236" s="215" t="s">
        <v>4983</v>
      </c>
      <c r="E236" s="215"/>
      <c r="F236" s="215"/>
      <c r="G236" s="25" t="s">
        <v>592</v>
      </c>
      <c r="H236" s="26">
        <v>44757</v>
      </c>
      <c r="I236" s="113" t="s">
        <v>5247</v>
      </c>
      <c r="J236" s="124"/>
      <c r="K236" s="25" t="s">
        <v>424</v>
      </c>
    </row>
    <row r="237" spans="1:11" ht="72.5">
      <c r="A237" s="102" t="s">
        <v>4341</v>
      </c>
      <c r="B237" s="201">
        <v>44532</v>
      </c>
      <c r="C237" s="24" t="s">
        <v>5248</v>
      </c>
      <c r="D237" s="215" t="s">
        <v>568</v>
      </c>
      <c r="E237" s="215"/>
      <c r="F237" s="215"/>
      <c r="G237" s="25" t="s">
        <v>3338</v>
      </c>
      <c r="H237" s="115">
        <v>45291</v>
      </c>
      <c r="I237" s="113" t="s">
        <v>5233</v>
      </c>
      <c r="J237" s="124"/>
      <c r="K237" s="25" t="s">
        <v>424</v>
      </c>
    </row>
    <row r="238" spans="1:11" ht="29">
      <c r="A238" s="102" t="s">
        <v>4346</v>
      </c>
      <c r="B238" s="201">
        <v>44532</v>
      </c>
      <c r="C238" s="24" t="s">
        <v>5249</v>
      </c>
      <c r="D238" s="215" t="s">
        <v>568</v>
      </c>
      <c r="E238" s="215"/>
      <c r="F238" s="215"/>
      <c r="G238" s="25" t="s">
        <v>3338</v>
      </c>
      <c r="H238" s="25" t="s">
        <v>2314</v>
      </c>
      <c r="I238" s="113" t="s">
        <v>340</v>
      </c>
      <c r="J238" s="124"/>
      <c r="K238" s="25" t="s">
        <v>424</v>
      </c>
    </row>
    <row r="239" spans="1:11" ht="58">
      <c r="A239" s="102" t="s">
        <v>4351</v>
      </c>
      <c r="B239" s="201">
        <v>44545</v>
      </c>
      <c r="C239" s="126" t="s">
        <v>5250</v>
      </c>
      <c r="D239" s="215" t="s">
        <v>566</v>
      </c>
      <c r="E239" s="215"/>
      <c r="F239" s="215"/>
      <c r="G239" s="25" t="s">
        <v>6537</v>
      </c>
      <c r="H239" s="25" t="s">
        <v>2314</v>
      </c>
      <c r="I239" s="113" t="s">
        <v>5251</v>
      </c>
      <c r="J239" s="124"/>
      <c r="K239" s="25" t="s">
        <v>424</v>
      </c>
    </row>
    <row r="240" spans="1:11" ht="58">
      <c r="A240" s="102" t="s">
        <v>4355</v>
      </c>
      <c r="B240" s="201">
        <v>44545</v>
      </c>
      <c r="C240" s="24" t="s">
        <v>5252</v>
      </c>
      <c r="D240" s="215" t="s">
        <v>566</v>
      </c>
      <c r="E240" s="215"/>
      <c r="F240" s="215"/>
      <c r="G240" s="25" t="s">
        <v>6538</v>
      </c>
      <c r="H240" s="115">
        <v>45657</v>
      </c>
      <c r="I240" s="113" t="s">
        <v>5253</v>
      </c>
      <c r="J240" s="124"/>
      <c r="K240" s="25" t="s">
        <v>424</v>
      </c>
    </row>
    <row r="241" spans="1:11" ht="101.5">
      <c r="A241" s="102" t="s">
        <v>4360</v>
      </c>
      <c r="B241" s="214">
        <v>44548</v>
      </c>
      <c r="C241" s="24" t="s">
        <v>5254</v>
      </c>
      <c r="D241" s="215" t="s">
        <v>566</v>
      </c>
      <c r="E241" s="215"/>
      <c r="F241" s="215" t="s">
        <v>4983</v>
      </c>
      <c r="G241" s="25" t="s">
        <v>6539</v>
      </c>
      <c r="H241" s="115">
        <v>45270</v>
      </c>
      <c r="I241" s="113" t="s">
        <v>5255</v>
      </c>
      <c r="J241" s="124"/>
      <c r="K241" s="25" t="s">
        <v>3725</v>
      </c>
    </row>
    <row r="242" spans="1:11" ht="43.5">
      <c r="A242" s="102" t="s">
        <v>4366</v>
      </c>
      <c r="B242" s="201">
        <v>44552</v>
      </c>
      <c r="C242" s="126" t="s">
        <v>5256</v>
      </c>
      <c r="D242" s="215" t="s">
        <v>566</v>
      </c>
      <c r="E242" s="215"/>
      <c r="F242" s="215" t="s">
        <v>4983</v>
      </c>
      <c r="G242" s="25" t="s">
        <v>6540</v>
      </c>
      <c r="H242" s="25" t="s">
        <v>2314</v>
      </c>
      <c r="I242" s="113" t="s">
        <v>5257</v>
      </c>
      <c r="J242" s="124"/>
      <c r="K242" s="25" t="s">
        <v>5258</v>
      </c>
    </row>
    <row r="243" spans="1:11" ht="58">
      <c r="A243" s="102" t="s">
        <v>4372</v>
      </c>
      <c r="B243" s="201">
        <v>44552</v>
      </c>
      <c r="C243" s="24" t="s">
        <v>5259</v>
      </c>
      <c r="D243" s="215" t="s">
        <v>574</v>
      </c>
      <c r="E243" s="215"/>
      <c r="F243" s="215" t="s">
        <v>4983</v>
      </c>
      <c r="G243" s="25" t="s">
        <v>3338</v>
      </c>
      <c r="H243" s="25" t="s">
        <v>3701</v>
      </c>
      <c r="I243" s="113" t="s">
        <v>5260</v>
      </c>
      <c r="J243" s="124"/>
      <c r="K243" s="25" t="s">
        <v>5258</v>
      </c>
    </row>
    <row r="244" spans="1:11" ht="14.5">
      <c r="A244" s="102" t="s">
        <v>4378</v>
      </c>
      <c r="B244" s="201"/>
      <c r="C244" s="99"/>
      <c r="D244" s="215"/>
      <c r="E244" s="215"/>
      <c r="F244" s="215"/>
      <c r="G244" s="25"/>
      <c r="H244" s="25"/>
      <c r="I244" s="113"/>
      <c r="J244" s="124"/>
      <c r="K244" s="25"/>
    </row>
    <row r="245" spans="1:11" ht="14.5">
      <c r="A245" s="102" t="s">
        <v>4384</v>
      </c>
      <c r="B245" s="201"/>
      <c r="C245" s="99"/>
      <c r="D245" s="215"/>
      <c r="E245" s="215"/>
      <c r="F245" s="215"/>
      <c r="G245" s="25"/>
      <c r="H245" s="25"/>
      <c r="I245" s="113"/>
      <c r="J245" s="124"/>
      <c r="K245" s="25"/>
    </row>
    <row r="246" spans="1:11" ht="14.5">
      <c r="A246" s="102" t="s">
        <v>4387</v>
      </c>
      <c r="B246" s="201"/>
      <c r="C246" s="99"/>
      <c r="D246" s="215"/>
      <c r="E246" s="215"/>
      <c r="F246" s="215"/>
      <c r="G246" s="25"/>
      <c r="H246" s="25"/>
      <c r="I246" s="113"/>
      <c r="J246" s="124"/>
      <c r="K246" s="25"/>
    </row>
    <row r="247" spans="1:11" ht="14.5">
      <c r="A247" s="102" t="s">
        <v>4391</v>
      </c>
      <c r="B247" s="201"/>
      <c r="C247" s="99"/>
      <c r="D247" s="215"/>
      <c r="E247" s="215"/>
      <c r="F247" s="215"/>
      <c r="G247" s="25"/>
      <c r="H247" s="25"/>
      <c r="I247" s="113"/>
      <c r="J247" s="124"/>
      <c r="K247" s="25"/>
    </row>
    <row r="248" spans="1:11" ht="14.5">
      <c r="A248" s="102" t="s">
        <v>6285</v>
      </c>
      <c r="B248" s="201"/>
      <c r="C248" s="99"/>
      <c r="D248" s="215"/>
      <c r="E248" s="215"/>
      <c r="F248" s="215"/>
      <c r="G248" s="25"/>
      <c r="H248" s="25"/>
      <c r="I248" s="113"/>
      <c r="J248" s="124"/>
      <c r="K248" s="25"/>
    </row>
    <row r="249" spans="1:11" ht="14.5">
      <c r="A249" s="102" t="s">
        <v>6286</v>
      </c>
      <c r="B249" s="201"/>
      <c r="C249" s="99"/>
      <c r="D249" s="215"/>
      <c r="E249" s="215"/>
      <c r="F249" s="215"/>
      <c r="G249" s="25"/>
      <c r="H249" s="25"/>
      <c r="I249" s="113"/>
      <c r="J249" s="124"/>
      <c r="K249" s="25"/>
    </row>
    <row r="250" spans="1:11" ht="14.5">
      <c r="A250" s="102" t="s">
        <v>6287</v>
      </c>
      <c r="B250" s="201"/>
      <c r="C250" s="99"/>
      <c r="D250" s="215"/>
      <c r="E250" s="215"/>
      <c r="F250" s="215"/>
      <c r="G250" s="25"/>
      <c r="H250" s="25"/>
      <c r="I250" s="113"/>
      <c r="J250" s="124"/>
      <c r="K250" s="25"/>
    </row>
    <row r="251" spans="1:11" ht="14.5">
      <c r="A251" s="102" t="s">
        <v>6288</v>
      </c>
      <c r="B251" s="201"/>
      <c r="C251" s="99"/>
      <c r="D251" s="215"/>
      <c r="E251" s="215"/>
      <c r="F251" s="215"/>
      <c r="G251" s="25"/>
      <c r="H251" s="25"/>
      <c r="I251" s="113"/>
      <c r="J251" s="124"/>
      <c r="K251" s="25"/>
    </row>
    <row r="252" spans="1:11" ht="14.5">
      <c r="A252" s="102" t="s">
        <v>6289</v>
      </c>
      <c r="B252" s="201"/>
      <c r="C252" s="99"/>
      <c r="D252" s="215"/>
      <c r="E252" s="215"/>
      <c r="F252" s="215"/>
      <c r="G252" s="25"/>
      <c r="H252" s="25"/>
      <c r="I252" s="113"/>
      <c r="J252" s="124"/>
      <c r="K252" s="25"/>
    </row>
    <row r="253" spans="1:11" ht="14.5">
      <c r="A253" s="102" t="s">
        <v>6290</v>
      </c>
      <c r="B253" s="201"/>
      <c r="C253" s="99"/>
      <c r="D253" s="215"/>
      <c r="E253" s="215"/>
      <c r="F253" s="215"/>
      <c r="G253" s="25"/>
      <c r="H253" s="25"/>
      <c r="I253" s="113"/>
      <c r="J253" s="124"/>
      <c r="K253" s="25"/>
    </row>
    <row r="254" spans="1:11" ht="14.5">
      <c r="A254" s="102" t="s">
        <v>6291</v>
      </c>
      <c r="B254" s="201"/>
      <c r="C254" s="99"/>
      <c r="D254" s="215"/>
      <c r="E254" s="215"/>
      <c r="F254" s="215"/>
      <c r="G254" s="25"/>
      <c r="H254" s="25"/>
      <c r="I254" s="113"/>
      <c r="J254" s="124"/>
      <c r="K254" s="25"/>
    </row>
    <row r="255" spans="1:11" ht="14.5">
      <c r="A255" s="102" t="s">
        <v>6292</v>
      </c>
      <c r="B255" s="201"/>
      <c r="C255" s="99"/>
      <c r="D255" s="215"/>
      <c r="E255" s="215"/>
      <c r="F255" s="215"/>
      <c r="G255" s="25"/>
      <c r="H255" s="25"/>
      <c r="I255" s="113"/>
      <c r="J255" s="124"/>
      <c r="K255" s="25"/>
    </row>
    <row r="256" spans="1:11" ht="14.5">
      <c r="A256" s="102" t="s">
        <v>6293</v>
      </c>
      <c r="B256" s="201"/>
      <c r="C256" s="99"/>
      <c r="D256" s="215"/>
      <c r="E256" s="215"/>
      <c r="F256" s="215"/>
      <c r="G256" s="25"/>
      <c r="H256" s="25"/>
      <c r="I256" s="113"/>
      <c r="J256" s="124"/>
      <c r="K256" s="25"/>
    </row>
    <row r="257" spans="1:11" ht="14.5">
      <c r="A257" s="102" t="s">
        <v>6294</v>
      </c>
      <c r="B257" s="201"/>
      <c r="C257" s="99"/>
      <c r="D257" s="215"/>
      <c r="E257" s="215"/>
      <c r="F257" s="215"/>
      <c r="G257" s="25"/>
      <c r="H257" s="25"/>
      <c r="I257" s="113"/>
      <c r="J257" s="124"/>
      <c r="K257" s="25"/>
    </row>
    <row r="258" spans="1:11" ht="14.5">
      <c r="A258" s="102" t="s">
        <v>6295</v>
      </c>
      <c r="B258" s="201"/>
      <c r="C258" s="99"/>
      <c r="D258" s="215"/>
      <c r="E258" s="215"/>
      <c r="F258" s="215"/>
      <c r="G258" s="25"/>
      <c r="H258" s="25"/>
      <c r="I258" s="113"/>
      <c r="J258" s="124"/>
      <c r="K258" s="25"/>
    </row>
    <row r="259" spans="1:11" ht="14.5">
      <c r="A259" s="102" t="s">
        <v>6296</v>
      </c>
      <c r="B259" s="201"/>
      <c r="C259" s="99"/>
      <c r="D259" s="215"/>
      <c r="E259" s="215"/>
      <c r="F259" s="215"/>
      <c r="G259" s="25"/>
      <c r="H259" s="25"/>
      <c r="I259" s="113"/>
      <c r="J259" s="124"/>
      <c r="K259" s="25"/>
    </row>
    <row r="260" spans="1:11" ht="14.5">
      <c r="A260" s="102" t="s">
        <v>6297</v>
      </c>
      <c r="B260" s="201"/>
      <c r="C260" s="99"/>
      <c r="D260" s="215"/>
      <c r="E260" s="215"/>
      <c r="F260" s="215"/>
      <c r="G260" s="25"/>
      <c r="H260" s="25"/>
      <c r="I260" s="113"/>
      <c r="J260" s="124"/>
      <c r="K260" s="25"/>
    </row>
    <row r="261" spans="1:11" ht="14.5">
      <c r="C261" s="105"/>
      <c r="I261" s="127"/>
    </row>
    <row r="262" spans="1:11" ht="14.5">
      <c r="C262" s="105"/>
      <c r="I262" s="127"/>
    </row>
    <row r="263" spans="1:11" ht="14.5">
      <c r="C263" s="105"/>
      <c r="I263" s="127"/>
    </row>
    <row r="264" spans="1:11" ht="14.5">
      <c r="C264" s="105"/>
      <c r="I264" s="127"/>
    </row>
    <row r="265" spans="1:11" ht="14.5">
      <c r="C265" s="105"/>
      <c r="I265" s="127"/>
    </row>
    <row r="266" spans="1:11" ht="14.5">
      <c r="C266" s="105"/>
      <c r="I266" s="127"/>
    </row>
    <row r="267" spans="1:11" ht="14.5">
      <c r="C267" s="105"/>
      <c r="I267" s="127"/>
    </row>
    <row r="268" spans="1:11" ht="14.5">
      <c r="C268" s="105"/>
      <c r="I268" s="127"/>
    </row>
    <row r="269" spans="1:11" ht="14.5">
      <c r="C269" s="105"/>
      <c r="I269" s="127"/>
    </row>
    <row r="270" spans="1:11" ht="14.5">
      <c r="C270" s="105"/>
      <c r="I270" s="127"/>
    </row>
    <row r="271" spans="1:11" ht="14.5">
      <c r="C271" s="105"/>
      <c r="I271" s="127"/>
    </row>
    <row r="272" spans="1:11" ht="14.5">
      <c r="C272" s="105"/>
      <c r="I272" s="127"/>
    </row>
    <row r="273" spans="3:9" ht="14.5">
      <c r="C273" s="105"/>
      <c r="I273" s="127"/>
    </row>
    <row r="274" spans="3:9" ht="14.5">
      <c r="C274" s="105"/>
      <c r="I274" s="127"/>
    </row>
    <row r="275" spans="3:9" ht="14.5">
      <c r="C275" s="105"/>
      <c r="I275" s="127"/>
    </row>
    <row r="276" spans="3:9" ht="14.5">
      <c r="C276" s="105"/>
      <c r="I276" s="127"/>
    </row>
    <row r="277" spans="3:9" ht="14.5">
      <c r="C277" s="105"/>
      <c r="I277" s="127"/>
    </row>
    <row r="278" spans="3:9" ht="14.5">
      <c r="C278" s="105"/>
      <c r="I278" s="127"/>
    </row>
    <row r="279" spans="3:9" ht="14.5">
      <c r="C279" s="105"/>
      <c r="I279" s="127"/>
    </row>
    <row r="280" spans="3:9" ht="14.5">
      <c r="C280" s="105"/>
      <c r="I280" s="127"/>
    </row>
    <row r="281" spans="3:9" ht="12.5">
      <c r="C281" s="105"/>
    </row>
    <row r="282" spans="3:9" ht="12.5">
      <c r="C282" s="105"/>
      <c r="I282" s="78"/>
    </row>
    <row r="283" spans="3:9" ht="12.5">
      <c r="C283" s="105"/>
      <c r="I283" s="78"/>
    </row>
    <row r="284" spans="3:9" ht="12.5">
      <c r="C284" s="105"/>
      <c r="I284" s="78"/>
    </row>
    <row r="285" spans="3:9" ht="12.5">
      <c r="C285" s="105"/>
      <c r="I285" s="78"/>
    </row>
    <row r="286" spans="3:9" ht="12.5">
      <c r="C286" s="105"/>
      <c r="I286" s="78"/>
    </row>
    <row r="287" spans="3:9" ht="12.5">
      <c r="C287" s="105"/>
      <c r="I287" s="78"/>
    </row>
    <row r="288" spans="3:9" ht="12.5">
      <c r="C288" s="105"/>
      <c r="I288" s="78"/>
    </row>
    <row r="289" spans="3:9" ht="12.5">
      <c r="C289" s="105"/>
      <c r="I289" s="78"/>
    </row>
    <row r="290" spans="3:9" ht="12.5">
      <c r="C290" s="105"/>
      <c r="I290" s="78"/>
    </row>
    <row r="291" spans="3:9" ht="12.5">
      <c r="C291" s="105"/>
      <c r="I291" s="78"/>
    </row>
    <row r="292" spans="3:9" ht="12.5">
      <c r="C292" s="105"/>
      <c r="I292" s="78"/>
    </row>
    <row r="293" spans="3:9" ht="12.5">
      <c r="C293" s="105"/>
      <c r="I293" s="78"/>
    </row>
    <row r="294" spans="3:9" ht="12.5">
      <c r="C294" s="105"/>
      <c r="I294" s="78"/>
    </row>
    <row r="295" spans="3:9" ht="12.5">
      <c r="C295" s="105"/>
      <c r="I295" s="78"/>
    </row>
    <row r="296" spans="3:9" ht="12.5">
      <c r="C296" s="105"/>
      <c r="I296" s="78"/>
    </row>
    <row r="297" spans="3:9" ht="12.5">
      <c r="C297" s="105"/>
      <c r="I297" s="78"/>
    </row>
    <row r="298" spans="3:9" ht="12.5">
      <c r="C298" s="105"/>
      <c r="I298" s="78"/>
    </row>
    <row r="299" spans="3:9" ht="12.5">
      <c r="C299" s="105"/>
      <c r="I299" s="78"/>
    </row>
    <row r="300" spans="3:9" ht="12.5">
      <c r="C300" s="105"/>
      <c r="I300" s="78"/>
    </row>
    <row r="301" spans="3:9" ht="12.5">
      <c r="C301" s="105"/>
      <c r="I301" s="78"/>
    </row>
    <row r="302" spans="3:9" ht="12.5">
      <c r="C302" s="105"/>
      <c r="I302" s="78"/>
    </row>
    <row r="303" spans="3:9" ht="12.5">
      <c r="C303" s="105"/>
      <c r="I303" s="78"/>
    </row>
    <row r="304" spans="3:9" ht="12.5">
      <c r="C304" s="105"/>
      <c r="I304" s="78"/>
    </row>
    <row r="305" spans="3:9" ht="12.5">
      <c r="C305" s="105"/>
      <c r="I305" s="78"/>
    </row>
    <row r="306" spans="3:9" ht="12.5">
      <c r="C306" s="105"/>
      <c r="I306" s="78"/>
    </row>
    <row r="307" spans="3:9" ht="12.5">
      <c r="C307" s="105"/>
      <c r="I307" s="78"/>
    </row>
    <row r="308" spans="3:9" ht="12.5">
      <c r="C308" s="105"/>
      <c r="I308" s="78"/>
    </row>
    <row r="309" spans="3:9" ht="12.5">
      <c r="C309" s="105"/>
      <c r="I309" s="78"/>
    </row>
    <row r="310" spans="3:9" ht="12.5">
      <c r="C310" s="105"/>
      <c r="I310" s="78"/>
    </row>
    <row r="311" spans="3:9" ht="12.5">
      <c r="C311" s="105"/>
      <c r="I311" s="78"/>
    </row>
    <row r="312" spans="3:9" ht="12.5">
      <c r="C312" s="105"/>
      <c r="I312" s="78"/>
    </row>
    <row r="313" spans="3:9" ht="12.5">
      <c r="C313" s="105"/>
      <c r="I313" s="78"/>
    </row>
    <row r="314" spans="3:9" ht="12.5">
      <c r="C314" s="105"/>
      <c r="I314" s="78"/>
    </row>
    <row r="315" spans="3:9" ht="12.5">
      <c r="C315" s="105"/>
      <c r="I315" s="78"/>
    </row>
    <row r="316" spans="3:9" ht="12.5">
      <c r="C316" s="105"/>
      <c r="I316" s="78"/>
    </row>
    <row r="317" spans="3:9" ht="12.5">
      <c r="C317" s="105"/>
      <c r="I317" s="78"/>
    </row>
    <row r="318" spans="3:9" ht="12.5">
      <c r="C318" s="105"/>
      <c r="I318" s="78"/>
    </row>
    <row r="319" spans="3:9" ht="12.5">
      <c r="C319" s="105"/>
      <c r="I319" s="78"/>
    </row>
    <row r="320" spans="3:9" ht="12.5">
      <c r="C320" s="105"/>
      <c r="I320" s="78"/>
    </row>
    <row r="321" spans="3:9" ht="12.5">
      <c r="C321" s="105"/>
      <c r="I321" s="78"/>
    </row>
    <row r="322" spans="3:9" ht="12.5">
      <c r="C322" s="105"/>
      <c r="I322" s="78"/>
    </row>
    <row r="323" spans="3:9" ht="12.5">
      <c r="C323" s="105"/>
      <c r="I323" s="78"/>
    </row>
    <row r="324" spans="3:9" ht="12.5">
      <c r="C324" s="105"/>
      <c r="I324" s="78"/>
    </row>
    <row r="325" spans="3:9" ht="12.5">
      <c r="C325" s="105"/>
      <c r="I325" s="78"/>
    </row>
    <row r="326" spans="3:9" ht="12.5">
      <c r="C326" s="105"/>
      <c r="I326" s="78"/>
    </row>
    <row r="327" spans="3:9" ht="12.5">
      <c r="C327" s="105"/>
      <c r="I327" s="78"/>
    </row>
    <row r="328" spans="3:9" ht="12.5">
      <c r="C328" s="105"/>
      <c r="I328" s="78"/>
    </row>
    <row r="329" spans="3:9" ht="12.5">
      <c r="C329" s="105"/>
      <c r="I329" s="78"/>
    </row>
    <row r="330" spans="3:9" ht="12.5">
      <c r="C330" s="105"/>
      <c r="I330" s="78"/>
    </row>
    <row r="331" spans="3:9" ht="12.5">
      <c r="C331" s="105"/>
      <c r="I331" s="78"/>
    </row>
    <row r="332" spans="3:9" ht="12.5">
      <c r="C332" s="105"/>
      <c r="I332" s="78"/>
    </row>
    <row r="333" spans="3:9" ht="12.5">
      <c r="C333" s="105"/>
      <c r="I333" s="78"/>
    </row>
    <row r="334" spans="3:9" ht="12.5">
      <c r="C334" s="105"/>
      <c r="I334" s="78"/>
    </row>
    <row r="335" spans="3:9" ht="12.5">
      <c r="C335" s="105"/>
      <c r="I335" s="78"/>
    </row>
    <row r="336" spans="3:9" ht="12.5">
      <c r="C336" s="105"/>
      <c r="I336" s="78"/>
    </row>
    <row r="337" spans="3:9" ht="12.5">
      <c r="C337" s="105"/>
      <c r="I337" s="78"/>
    </row>
    <row r="338" spans="3:9" ht="12.5">
      <c r="C338" s="105"/>
      <c r="I338" s="78"/>
    </row>
    <row r="339" spans="3:9" ht="12.5">
      <c r="C339" s="105"/>
      <c r="I339" s="78"/>
    </row>
    <row r="340" spans="3:9" ht="12.5">
      <c r="C340" s="105"/>
      <c r="I340" s="78"/>
    </row>
    <row r="341" spans="3:9" ht="12.5">
      <c r="C341" s="105"/>
      <c r="I341" s="78"/>
    </row>
    <row r="342" spans="3:9" ht="12.5">
      <c r="C342" s="105"/>
      <c r="I342" s="78"/>
    </row>
    <row r="343" spans="3:9" ht="12.5">
      <c r="C343" s="105"/>
      <c r="I343" s="78"/>
    </row>
    <row r="344" spans="3:9" ht="12.5">
      <c r="C344" s="105"/>
      <c r="I344" s="78"/>
    </row>
    <row r="345" spans="3:9" ht="12.5">
      <c r="C345" s="105"/>
      <c r="I345" s="78"/>
    </row>
    <row r="346" spans="3:9" ht="12.5">
      <c r="C346" s="105"/>
      <c r="I346" s="78"/>
    </row>
    <row r="347" spans="3:9" ht="12.5">
      <c r="C347" s="105"/>
      <c r="I347" s="78"/>
    </row>
    <row r="348" spans="3:9" ht="12.5">
      <c r="C348" s="105"/>
      <c r="I348" s="78"/>
    </row>
    <row r="349" spans="3:9" ht="12.5">
      <c r="C349" s="105"/>
      <c r="I349" s="78"/>
    </row>
    <row r="350" spans="3:9" ht="12.5">
      <c r="C350" s="105"/>
      <c r="I350" s="78"/>
    </row>
    <row r="351" spans="3:9" ht="12.5">
      <c r="C351" s="105"/>
      <c r="I351" s="78"/>
    </row>
    <row r="352" spans="3:9" ht="12.5">
      <c r="C352" s="105"/>
      <c r="I352" s="78"/>
    </row>
    <row r="353" spans="3:9" ht="12.5">
      <c r="C353" s="105"/>
      <c r="I353" s="78"/>
    </row>
    <row r="354" spans="3:9" ht="12.5">
      <c r="C354" s="105"/>
      <c r="I354" s="78"/>
    </row>
    <row r="355" spans="3:9" ht="12.5">
      <c r="C355" s="105"/>
      <c r="I355" s="78"/>
    </row>
    <row r="356" spans="3:9" ht="12.5">
      <c r="C356" s="105"/>
      <c r="I356" s="78"/>
    </row>
    <row r="357" spans="3:9" ht="12.5">
      <c r="C357" s="105"/>
      <c r="I357" s="78"/>
    </row>
    <row r="358" spans="3:9" ht="12.5">
      <c r="C358" s="105"/>
      <c r="I358" s="78"/>
    </row>
    <row r="359" spans="3:9" ht="12.5">
      <c r="C359" s="105"/>
      <c r="I359" s="78"/>
    </row>
    <row r="360" spans="3:9" ht="12.5">
      <c r="C360" s="105"/>
      <c r="I360" s="78"/>
    </row>
    <row r="361" spans="3:9" ht="12.5">
      <c r="C361" s="105"/>
      <c r="I361" s="78"/>
    </row>
    <row r="362" spans="3:9" ht="12.5">
      <c r="C362" s="105"/>
      <c r="I362" s="78"/>
    </row>
    <row r="363" spans="3:9" ht="12.5">
      <c r="C363" s="105"/>
      <c r="I363" s="78"/>
    </row>
    <row r="364" spans="3:9" ht="12.5">
      <c r="C364" s="105"/>
      <c r="I364" s="78"/>
    </row>
    <row r="365" spans="3:9" ht="12.5">
      <c r="C365" s="105"/>
      <c r="I365" s="78"/>
    </row>
    <row r="366" spans="3:9" ht="12.5">
      <c r="C366" s="105"/>
      <c r="I366" s="78"/>
    </row>
    <row r="367" spans="3:9" ht="12.5">
      <c r="C367" s="105"/>
      <c r="I367" s="78"/>
    </row>
    <row r="368" spans="3:9" ht="12.5">
      <c r="C368" s="105"/>
      <c r="I368" s="78"/>
    </row>
    <row r="369" spans="3:9" ht="12.5">
      <c r="C369" s="105"/>
      <c r="I369" s="78"/>
    </row>
    <row r="370" spans="3:9" ht="12.5">
      <c r="C370" s="105"/>
      <c r="I370" s="78"/>
    </row>
    <row r="371" spans="3:9" ht="12.5">
      <c r="C371" s="105"/>
      <c r="I371" s="78"/>
    </row>
    <row r="372" spans="3:9" ht="12.5">
      <c r="C372" s="105"/>
      <c r="I372" s="78"/>
    </row>
    <row r="373" spans="3:9" ht="12.5">
      <c r="C373" s="105"/>
      <c r="I373" s="78"/>
    </row>
    <row r="374" spans="3:9" ht="12.5">
      <c r="C374" s="105"/>
      <c r="I374" s="78"/>
    </row>
    <row r="375" spans="3:9" ht="12.5">
      <c r="C375" s="105"/>
      <c r="I375" s="78"/>
    </row>
    <row r="376" spans="3:9" ht="12.5">
      <c r="C376" s="105"/>
      <c r="I376" s="78"/>
    </row>
    <row r="377" spans="3:9" ht="12.5">
      <c r="C377" s="105"/>
      <c r="I377" s="78"/>
    </row>
    <row r="378" spans="3:9" ht="12.5">
      <c r="C378" s="105"/>
      <c r="I378" s="78"/>
    </row>
    <row r="379" spans="3:9" ht="12.5">
      <c r="C379" s="105"/>
      <c r="I379" s="78"/>
    </row>
    <row r="380" spans="3:9" ht="12.5">
      <c r="C380" s="105"/>
      <c r="I380" s="78"/>
    </row>
    <row r="381" spans="3:9" ht="12.5">
      <c r="C381" s="105"/>
      <c r="I381" s="78"/>
    </row>
    <row r="382" spans="3:9" ht="12.5">
      <c r="C382" s="105"/>
      <c r="I382" s="78"/>
    </row>
    <row r="383" spans="3:9" ht="12.5">
      <c r="C383" s="105"/>
      <c r="I383" s="78"/>
    </row>
    <row r="384" spans="3:9" ht="12.5">
      <c r="C384" s="105"/>
      <c r="I384" s="78"/>
    </row>
    <row r="385" spans="3:9" ht="12.5">
      <c r="C385" s="105"/>
      <c r="I385" s="78"/>
    </row>
    <row r="386" spans="3:9" ht="12.5">
      <c r="C386" s="105"/>
      <c r="I386" s="78"/>
    </row>
    <row r="387" spans="3:9" ht="12.5">
      <c r="C387" s="105"/>
      <c r="I387" s="78"/>
    </row>
    <row r="388" spans="3:9" ht="12.5">
      <c r="C388" s="105"/>
      <c r="I388" s="78"/>
    </row>
    <row r="389" spans="3:9" ht="12.5">
      <c r="C389" s="105"/>
      <c r="I389" s="78"/>
    </row>
    <row r="390" spans="3:9" ht="12.5">
      <c r="C390" s="105"/>
      <c r="I390" s="78"/>
    </row>
    <row r="391" spans="3:9" ht="12.5">
      <c r="C391" s="105"/>
      <c r="I391" s="78"/>
    </row>
    <row r="392" spans="3:9" ht="12.5">
      <c r="C392" s="105"/>
      <c r="I392" s="78"/>
    </row>
    <row r="393" spans="3:9" ht="12.5">
      <c r="C393" s="105"/>
      <c r="I393" s="78"/>
    </row>
    <row r="394" spans="3:9" ht="12.5">
      <c r="C394" s="105"/>
      <c r="I394" s="78"/>
    </row>
    <row r="395" spans="3:9" ht="12.5">
      <c r="C395" s="105"/>
      <c r="I395" s="78"/>
    </row>
    <row r="396" spans="3:9" ht="12.5">
      <c r="C396" s="105"/>
      <c r="I396" s="78"/>
    </row>
    <row r="397" spans="3:9" ht="12.5">
      <c r="C397" s="105"/>
      <c r="I397" s="78"/>
    </row>
    <row r="398" spans="3:9" ht="12.5">
      <c r="C398" s="105"/>
      <c r="I398" s="78"/>
    </row>
    <row r="399" spans="3:9" ht="12.5">
      <c r="C399" s="105"/>
      <c r="I399" s="78"/>
    </row>
    <row r="400" spans="3:9" ht="12.5">
      <c r="C400" s="105"/>
      <c r="I400" s="78"/>
    </row>
    <row r="401" spans="3:9" ht="12.5">
      <c r="C401" s="105"/>
      <c r="I401" s="78"/>
    </row>
    <row r="402" spans="3:9" ht="12.5">
      <c r="C402" s="105"/>
      <c r="I402" s="78"/>
    </row>
    <row r="403" spans="3:9" ht="12.5">
      <c r="C403" s="105"/>
      <c r="I403" s="78"/>
    </row>
    <row r="404" spans="3:9" ht="12.5">
      <c r="C404" s="105"/>
      <c r="I404" s="78"/>
    </row>
    <row r="405" spans="3:9" ht="12.5">
      <c r="C405" s="105"/>
      <c r="I405" s="78"/>
    </row>
    <row r="406" spans="3:9" ht="12.5">
      <c r="C406" s="105"/>
      <c r="I406" s="78"/>
    </row>
    <row r="407" spans="3:9" ht="12.5">
      <c r="C407" s="105"/>
      <c r="I407" s="78"/>
    </row>
    <row r="408" spans="3:9" ht="12.5">
      <c r="C408" s="105"/>
      <c r="I408" s="78"/>
    </row>
    <row r="409" spans="3:9" ht="12.5">
      <c r="C409" s="105"/>
      <c r="I409" s="78"/>
    </row>
    <row r="410" spans="3:9" ht="12.5">
      <c r="C410" s="105"/>
      <c r="I410" s="78"/>
    </row>
    <row r="411" spans="3:9" ht="12.5">
      <c r="C411" s="105"/>
      <c r="I411" s="78"/>
    </row>
    <row r="412" spans="3:9" ht="12.5">
      <c r="C412" s="105"/>
      <c r="I412" s="78"/>
    </row>
    <row r="413" spans="3:9" ht="12.5">
      <c r="C413" s="105"/>
      <c r="I413" s="78"/>
    </row>
    <row r="414" spans="3:9" ht="12.5">
      <c r="C414" s="105"/>
      <c r="I414" s="78"/>
    </row>
    <row r="415" spans="3:9" ht="12.5">
      <c r="C415" s="105"/>
      <c r="I415" s="78"/>
    </row>
    <row r="416" spans="3:9" ht="12.5">
      <c r="C416" s="105"/>
      <c r="I416" s="78"/>
    </row>
    <row r="417" spans="3:9" ht="12.5">
      <c r="C417" s="105"/>
      <c r="I417" s="78"/>
    </row>
    <row r="418" spans="3:9" ht="12.5">
      <c r="C418" s="105"/>
      <c r="I418" s="78"/>
    </row>
    <row r="419" spans="3:9" ht="12.5">
      <c r="C419" s="105"/>
      <c r="I419" s="78"/>
    </row>
    <row r="420" spans="3:9" ht="12.5">
      <c r="C420" s="105"/>
      <c r="I420" s="78"/>
    </row>
    <row r="421" spans="3:9" ht="12.5">
      <c r="C421" s="105"/>
      <c r="I421" s="78"/>
    </row>
    <row r="422" spans="3:9" ht="12.5">
      <c r="C422" s="105"/>
      <c r="I422" s="78"/>
    </row>
    <row r="423" spans="3:9" ht="12.5">
      <c r="C423" s="105"/>
      <c r="I423" s="78"/>
    </row>
    <row r="424" spans="3:9" ht="12.5">
      <c r="C424" s="105"/>
      <c r="I424" s="78"/>
    </row>
    <row r="425" spans="3:9" ht="12.5">
      <c r="C425" s="105"/>
      <c r="I425" s="78"/>
    </row>
    <row r="426" spans="3:9" ht="12.5">
      <c r="C426" s="105"/>
      <c r="I426" s="78"/>
    </row>
    <row r="427" spans="3:9" ht="12.5">
      <c r="C427" s="105"/>
      <c r="I427" s="78"/>
    </row>
    <row r="428" spans="3:9" ht="12.5">
      <c r="C428" s="105"/>
      <c r="I428" s="78"/>
    </row>
    <row r="429" spans="3:9" ht="12.5">
      <c r="C429" s="105"/>
      <c r="I429" s="78"/>
    </row>
    <row r="430" spans="3:9" ht="12.5">
      <c r="C430" s="105"/>
      <c r="I430" s="78"/>
    </row>
    <row r="431" spans="3:9" ht="12.5">
      <c r="C431" s="105"/>
      <c r="I431" s="78"/>
    </row>
    <row r="432" spans="3:9" ht="12.5">
      <c r="C432" s="105"/>
      <c r="I432" s="78"/>
    </row>
    <row r="433" spans="3:9" ht="12.5">
      <c r="C433" s="105"/>
      <c r="I433" s="78"/>
    </row>
    <row r="434" spans="3:9" ht="12.5">
      <c r="C434" s="105"/>
      <c r="I434" s="78"/>
    </row>
    <row r="435" spans="3:9" ht="12.5">
      <c r="C435" s="105"/>
      <c r="I435" s="78"/>
    </row>
    <row r="436" spans="3:9" ht="12.5">
      <c r="C436" s="105"/>
      <c r="I436" s="78"/>
    </row>
    <row r="437" spans="3:9" ht="12.5">
      <c r="C437" s="105"/>
      <c r="I437" s="78"/>
    </row>
    <row r="438" spans="3:9" ht="12.5">
      <c r="C438" s="105"/>
      <c r="I438" s="78"/>
    </row>
    <row r="439" spans="3:9" ht="12.5">
      <c r="C439" s="105"/>
      <c r="I439" s="78"/>
    </row>
    <row r="440" spans="3:9" ht="12.5">
      <c r="C440" s="105"/>
      <c r="I440" s="78"/>
    </row>
    <row r="441" spans="3:9" ht="12.5">
      <c r="C441" s="105"/>
      <c r="I441" s="78"/>
    </row>
    <row r="442" spans="3:9" ht="12.5">
      <c r="C442" s="105"/>
      <c r="I442" s="78"/>
    </row>
    <row r="443" spans="3:9" ht="12.5">
      <c r="C443" s="105"/>
      <c r="I443" s="78"/>
    </row>
    <row r="444" spans="3:9" ht="12.5">
      <c r="C444" s="105"/>
      <c r="I444" s="78"/>
    </row>
    <row r="445" spans="3:9" ht="12.5">
      <c r="C445" s="105"/>
      <c r="I445" s="78"/>
    </row>
    <row r="446" spans="3:9" ht="12.5">
      <c r="C446" s="105"/>
      <c r="I446" s="78"/>
    </row>
    <row r="447" spans="3:9" ht="12.5">
      <c r="C447" s="105"/>
      <c r="I447" s="78"/>
    </row>
    <row r="448" spans="3:9" ht="12.5">
      <c r="C448" s="105"/>
      <c r="I448" s="78"/>
    </row>
    <row r="449" spans="3:9" ht="12.5">
      <c r="C449" s="105"/>
      <c r="I449" s="78"/>
    </row>
    <row r="450" spans="3:9" ht="12.5">
      <c r="C450" s="105"/>
      <c r="I450" s="78"/>
    </row>
    <row r="451" spans="3:9" ht="12.5">
      <c r="C451" s="105"/>
      <c r="I451" s="78"/>
    </row>
    <row r="452" spans="3:9" ht="12.5">
      <c r="C452" s="105"/>
      <c r="I452" s="78"/>
    </row>
    <row r="453" spans="3:9" ht="12.5">
      <c r="C453" s="105"/>
      <c r="I453" s="78"/>
    </row>
    <row r="454" spans="3:9" ht="12.5">
      <c r="C454" s="105"/>
      <c r="I454" s="78"/>
    </row>
    <row r="455" spans="3:9" ht="12.5">
      <c r="C455" s="105"/>
      <c r="I455" s="78"/>
    </row>
    <row r="456" spans="3:9" ht="12.5">
      <c r="C456" s="105"/>
      <c r="I456" s="78"/>
    </row>
    <row r="457" spans="3:9" ht="12.5">
      <c r="C457" s="105"/>
      <c r="I457" s="78"/>
    </row>
    <row r="458" spans="3:9" ht="12.5">
      <c r="C458" s="105"/>
      <c r="I458" s="78"/>
    </row>
    <row r="459" spans="3:9" ht="12.5">
      <c r="C459" s="105"/>
      <c r="I459" s="78"/>
    </row>
    <row r="460" spans="3:9" ht="12.5">
      <c r="C460" s="105"/>
      <c r="I460" s="78"/>
    </row>
    <row r="461" spans="3:9" ht="12.5">
      <c r="C461" s="105"/>
      <c r="I461" s="78"/>
    </row>
    <row r="462" spans="3:9" ht="12.5">
      <c r="C462" s="105"/>
      <c r="I462" s="78"/>
    </row>
    <row r="463" spans="3:9" ht="12.5">
      <c r="C463" s="105"/>
      <c r="I463" s="78"/>
    </row>
    <row r="464" spans="3:9" ht="12.5">
      <c r="C464" s="105"/>
      <c r="I464" s="78"/>
    </row>
    <row r="465" spans="3:9" ht="12.5">
      <c r="C465" s="105"/>
      <c r="I465" s="78"/>
    </row>
    <row r="466" spans="3:9" ht="12.5">
      <c r="C466" s="105"/>
      <c r="I466" s="78"/>
    </row>
    <row r="467" spans="3:9" ht="12.5">
      <c r="C467" s="105"/>
      <c r="I467" s="78"/>
    </row>
    <row r="468" spans="3:9" ht="12.5">
      <c r="C468" s="105"/>
      <c r="I468" s="78"/>
    </row>
    <row r="469" spans="3:9" ht="12.5">
      <c r="C469" s="105"/>
      <c r="I469" s="78"/>
    </row>
    <row r="470" spans="3:9" ht="12.5">
      <c r="C470" s="105"/>
      <c r="I470" s="78"/>
    </row>
    <row r="471" spans="3:9" ht="12.5">
      <c r="C471" s="105"/>
      <c r="I471" s="78"/>
    </row>
    <row r="472" spans="3:9" ht="12.5">
      <c r="C472" s="105"/>
      <c r="I472" s="78"/>
    </row>
    <row r="473" spans="3:9" ht="12.5">
      <c r="C473" s="105"/>
      <c r="I473" s="78"/>
    </row>
    <row r="474" spans="3:9" ht="12.5">
      <c r="C474" s="105"/>
      <c r="I474" s="78"/>
    </row>
    <row r="475" spans="3:9" ht="12.5">
      <c r="C475" s="105"/>
      <c r="I475" s="78"/>
    </row>
    <row r="476" spans="3:9" ht="12.5">
      <c r="C476" s="105"/>
      <c r="I476" s="78"/>
    </row>
    <row r="477" spans="3:9" ht="12.5">
      <c r="C477" s="105"/>
      <c r="I477" s="78"/>
    </row>
    <row r="478" spans="3:9" ht="12.5">
      <c r="C478" s="105"/>
      <c r="I478" s="78"/>
    </row>
    <row r="479" spans="3:9" ht="12.5">
      <c r="C479" s="105"/>
      <c r="I479" s="78"/>
    </row>
    <row r="480" spans="3:9" ht="12.5">
      <c r="C480" s="105"/>
      <c r="I480" s="78"/>
    </row>
    <row r="481" spans="3:9" ht="12.5">
      <c r="C481" s="105"/>
      <c r="I481" s="78"/>
    </row>
    <row r="482" spans="3:9" ht="12.5">
      <c r="C482" s="105"/>
      <c r="I482" s="78"/>
    </row>
    <row r="483" spans="3:9" ht="12.5">
      <c r="C483" s="105"/>
      <c r="I483" s="78"/>
    </row>
    <row r="484" spans="3:9" ht="12.5">
      <c r="C484" s="105"/>
      <c r="I484" s="78"/>
    </row>
    <row r="485" spans="3:9" ht="12.5">
      <c r="C485" s="105"/>
      <c r="I485" s="78"/>
    </row>
    <row r="486" spans="3:9" ht="12.5">
      <c r="C486" s="105"/>
      <c r="I486" s="78"/>
    </row>
    <row r="487" spans="3:9" ht="12.5">
      <c r="C487" s="105"/>
      <c r="I487" s="78"/>
    </row>
    <row r="488" spans="3:9" ht="12.5">
      <c r="C488" s="105"/>
      <c r="I488" s="78"/>
    </row>
    <row r="489" spans="3:9" ht="12.5">
      <c r="C489" s="105"/>
      <c r="I489" s="78"/>
    </row>
    <row r="490" spans="3:9" ht="12.5">
      <c r="C490" s="105"/>
      <c r="I490" s="78"/>
    </row>
    <row r="491" spans="3:9" ht="12.5">
      <c r="C491" s="105"/>
      <c r="I491" s="78"/>
    </row>
    <row r="492" spans="3:9" ht="12.5">
      <c r="C492" s="105"/>
      <c r="I492" s="78"/>
    </row>
    <row r="493" spans="3:9" ht="12.5">
      <c r="C493" s="105"/>
      <c r="I493" s="78"/>
    </row>
    <row r="494" spans="3:9" ht="12.5">
      <c r="C494" s="105"/>
      <c r="I494" s="78"/>
    </row>
    <row r="495" spans="3:9" ht="12.5">
      <c r="C495" s="105"/>
      <c r="I495" s="78"/>
    </row>
    <row r="496" spans="3:9" ht="12.5">
      <c r="C496" s="105"/>
      <c r="I496" s="78"/>
    </row>
    <row r="497" spans="3:9" ht="12.5">
      <c r="C497" s="105"/>
      <c r="I497" s="78"/>
    </row>
    <row r="498" spans="3:9" ht="12.5">
      <c r="C498" s="105"/>
      <c r="I498" s="78"/>
    </row>
    <row r="499" spans="3:9" ht="12.5">
      <c r="C499" s="105"/>
      <c r="I499" s="78"/>
    </row>
    <row r="500" spans="3:9" ht="12.5">
      <c r="C500" s="105"/>
      <c r="I500" s="78"/>
    </row>
    <row r="501" spans="3:9" ht="12.5">
      <c r="C501" s="105"/>
      <c r="I501" s="78"/>
    </row>
    <row r="502" spans="3:9" ht="12.5">
      <c r="C502" s="105"/>
      <c r="I502" s="78"/>
    </row>
    <row r="503" spans="3:9" ht="12.5">
      <c r="C503" s="105"/>
      <c r="I503" s="78"/>
    </row>
    <row r="504" spans="3:9" ht="12.5">
      <c r="C504" s="105"/>
      <c r="I504" s="78"/>
    </row>
    <row r="505" spans="3:9" ht="12.5">
      <c r="C505" s="105"/>
      <c r="I505" s="78"/>
    </row>
    <row r="506" spans="3:9" ht="12.5">
      <c r="C506" s="105"/>
      <c r="I506" s="78"/>
    </row>
    <row r="507" spans="3:9" ht="12.5">
      <c r="C507" s="105"/>
      <c r="I507" s="78"/>
    </row>
    <row r="508" spans="3:9" ht="12.5">
      <c r="C508" s="105"/>
      <c r="I508" s="78"/>
    </row>
    <row r="509" spans="3:9" ht="12.5">
      <c r="C509" s="105"/>
      <c r="I509" s="78"/>
    </row>
    <row r="510" spans="3:9" ht="12.5">
      <c r="C510" s="105"/>
      <c r="I510" s="78"/>
    </row>
    <row r="511" spans="3:9" ht="12.5">
      <c r="C511" s="105"/>
      <c r="I511" s="78"/>
    </row>
    <row r="512" spans="3:9" ht="12.5">
      <c r="C512" s="105"/>
      <c r="I512" s="78"/>
    </row>
    <row r="513" spans="3:9" ht="12.5">
      <c r="C513" s="105"/>
      <c r="I513" s="78"/>
    </row>
    <row r="514" spans="3:9" ht="12.5">
      <c r="C514" s="105"/>
      <c r="I514" s="78"/>
    </row>
    <row r="515" spans="3:9" ht="12.5">
      <c r="C515" s="105"/>
      <c r="I515" s="78"/>
    </row>
    <row r="516" spans="3:9" ht="12.5">
      <c r="C516" s="105"/>
      <c r="I516" s="78"/>
    </row>
    <row r="517" spans="3:9" ht="12.5">
      <c r="C517" s="105"/>
      <c r="I517" s="78"/>
    </row>
    <row r="518" spans="3:9" ht="12.5">
      <c r="C518" s="105"/>
      <c r="I518" s="78"/>
    </row>
    <row r="519" spans="3:9" ht="12.5">
      <c r="C519" s="105"/>
      <c r="I519" s="78"/>
    </row>
    <row r="520" spans="3:9" ht="12.5">
      <c r="C520" s="105"/>
      <c r="I520" s="78"/>
    </row>
    <row r="521" spans="3:9" ht="12.5">
      <c r="C521" s="105"/>
      <c r="I521" s="78"/>
    </row>
    <row r="522" spans="3:9" ht="12.5">
      <c r="C522" s="105"/>
      <c r="I522" s="78"/>
    </row>
    <row r="523" spans="3:9" ht="12.5">
      <c r="C523" s="105"/>
      <c r="I523" s="78"/>
    </row>
    <row r="524" spans="3:9" ht="12.5">
      <c r="C524" s="105"/>
      <c r="I524" s="78"/>
    </row>
    <row r="525" spans="3:9" ht="12.5">
      <c r="C525" s="105"/>
      <c r="I525" s="78"/>
    </row>
    <row r="526" spans="3:9" ht="12.5">
      <c r="C526" s="105"/>
      <c r="I526" s="78"/>
    </row>
    <row r="527" spans="3:9" ht="12.5">
      <c r="C527" s="105"/>
      <c r="I527" s="78"/>
    </row>
    <row r="528" spans="3:9" ht="12.5">
      <c r="C528" s="105"/>
      <c r="I528" s="78"/>
    </row>
    <row r="529" spans="3:9" ht="12.5">
      <c r="C529" s="105"/>
      <c r="I529" s="78"/>
    </row>
    <row r="530" spans="3:9" ht="12.5">
      <c r="C530" s="105"/>
      <c r="I530" s="78"/>
    </row>
    <row r="531" spans="3:9" ht="12.5">
      <c r="C531" s="105"/>
      <c r="I531" s="78"/>
    </row>
    <row r="532" spans="3:9" ht="12.5">
      <c r="C532" s="105"/>
      <c r="I532" s="78"/>
    </row>
    <row r="533" spans="3:9" ht="12.5">
      <c r="C533" s="105"/>
      <c r="I533" s="78"/>
    </row>
    <row r="534" spans="3:9" ht="12.5">
      <c r="C534" s="105"/>
      <c r="I534" s="78"/>
    </row>
    <row r="535" spans="3:9" ht="12.5">
      <c r="C535" s="105"/>
      <c r="I535" s="78"/>
    </row>
    <row r="536" spans="3:9" ht="12.5">
      <c r="C536" s="105"/>
      <c r="I536" s="78"/>
    </row>
    <row r="537" spans="3:9" ht="12.5">
      <c r="C537" s="105"/>
      <c r="I537" s="78"/>
    </row>
    <row r="538" spans="3:9" ht="12.5">
      <c r="C538" s="105"/>
      <c r="I538" s="78"/>
    </row>
    <row r="539" spans="3:9" ht="12.5">
      <c r="C539" s="105"/>
      <c r="I539" s="78"/>
    </row>
    <row r="540" spans="3:9" ht="12.5">
      <c r="C540" s="105"/>
      <c r="I540" s="78"/>
    </row>
    <row r="541" spans="3:9" ht="12.5">
      <c r="C541" s="105"/>
      <c r="I541" s="78"/>
    </row>
    <row r="542" spans="3:9" ht="12.5">
      <c r="C542" s="105"/>
      <c r="I542" s="78"/>
    </row>
    <row r="543" spans="3:9" ht="12.5">
      <c r="C543" s="105"/>
      <c r="I543" s="78"/>
    </row>
    <row r="544" spans="3:9" ht="12.5">
      <c r="C544" s="105"/>
      <c r="I544" s="78"/>
    </row>
    <row r="545" spans="3:9" ht="12.5">
      <c r="C545" s="105"/>
      <c r="I545" s="78"/>
    </row>
    <row r="546" spans="3:9" ht="12.5">
      <c r="C546" s="105"/>
      <c r="I546" s="78"/>
    </row>
    <row r="547" spans="3:9" ht="12.5">
      <c r="C547" s="105"/>
      <c r="I547" s="78"/>
    </row>
    <row r="548" spans="3:9" ht="12.5">
      <c r="C548" s="105"/>
      <c r="I548" s="78"/>
    </row>
    <row r="549" spans="3:9" ht="12.5">
      <c r="C549" s="105"/>
      <c r="I549" s="78"/>
    </row>
    <row r="550" spans="3:9" ht="12.5">
      <c r="C550" s="105"/>
      <c r="I550" s="78"/>
    </row>
    <row r="551" spans="3:9" ht="12.5">
      <c r="C551" s="105"/>
      <c r="I551" s="78"/>
    </row>
    <row r="552" spans="3:9" ht="12.5">
      <c r="C552" s="105"/>
      <c r="I552" s="78"/>
    </row>
    <row r="553" spans="3:9" ht="12.5">
      <c r="C553" s="105"/>
      <c r="I553" s="78"/>
    </row>
    <row r="554" spans="3:9" ht="12.5">
      <c r="C554" s="105"/>
      <c r="I554" s="78"/>
    </row>
    <row r="555" spans="3:9" ht="12.5">
      <c r="C555" s="105"/>
      <c r="I555" s="78"/>
    </row>
    <row r="556" spans="3:9" ht="12.5">
      <c r="C556" s="105"/>
      <c r="I556" s="78"/>
    </row>
    <row r="557" spans="3:9" ht="12.5">
      <c r="C557" s="105"/>
      <c r="I557" s="78"/>
    </row>
    <row r="558" spans="3:9" ht="12.5">
      <c r="C558" s="105"/>
      <c r="I558" s="78"/>
    </row>
    <row r="559" spans="3:9" ht="12.5">
      <c r="C559" s="105"/>
      <c r="I559" s="78"/>
    </row>
    <row r="560" spans="3:9" ht="12.5">
      <c r="C560" s="105"/>
      <c r="I560" s="78"/>
    </row>
    <row r="561" spans="3:9" ht="12.5">
      <c r="C561" s="105"/>
      <c r="I561" s="78"/>
    </row>
    <row r="562" spans="3:9" ht="12.5">
      <c r="C562" s="105"/>
      <c r="I562" s="78"/>
    </row>
    <row r="563" spans="3:9" ht="12.5">
      <c r="C563" s="105"/>
      <c r="I563" s="78"/>
    </row>
    <row r="564" spans="3:9" ht="12.5">
      <c r="C564" s="105"/>
      <c r="I564" s="78"/>
    </row>
    <row r="565" spans="3:9" ht="12.5">
      <c r="C565" s="105"/>
      <c r="I565" s="78"/>
    </row>
    <row r="566" spans="3:9" ht="12.5">
      <c r="C566" s="105"/>
      <c r="I566" s="78"/>
    </row>
    <row r="567" spans="3:9" ht="12.5">
      <c r="C567" s="105"/>
      <c r="I567" s="78"/>
    </row>
    <row r="568" spans="3:9" ht="12.5">
      <c r="C568" s="105"/>
      <c r="I568" s="78"/>
    </row>
    <row r="569" spans="3:9" ht="12.5">
      <c r="C569" s="105"/>
      <c r="I569" s="78"/>
    </row>
    <row r="570" spans="3:9" ht="12.5">
      <c r="C570" s="105"/>
      <c r="I570" s="78"/>
    </row>
    <row r="571" spans="3:9" ht="12.5">
      <c r="C571" s="105"/>
      <c r="I571" s="78"/>
    </row>
    <row r="572" spans="3:9" ht="12.5">
      <c r="C572" s="105"/>
      <c r="I572" s="78"/>
    </row>
    <row r="573" spans="3:9" ht="12.5">
      <c r="C573" s="105"/>
      <c r="I573" s="78"/>
    </row>
    <row r="574" spans="3:9" ht="12.5">
      <c r="C574" s="105"/>
      <c r="I574" s="78"/>
    </row>
    <row r="575" spans="3:9" ht="12.5">
      <c r="C575" s="105"/>
      <c r="I575" s="78"/>
    </row>
    <row r="576" spans="3:9" ht="12.5">
      <c r="C576" s="105"/>
      <c r="I576" s="78"/>
    </row>
    <row r="577" spans="3:9" ht="12.5">
      <c r="C577" s="105"/>
      <c r="I577" s="78"/>
    </row>
    <row r="578" spans="3:9" ht="12.5">
      <c r="C578" s="105"/>
      <c r="I578" s="78"/>
    </row>
    <row r="579" spans="3:9" ht="12.5">
      <c r="C579" s="105"/>
      <c r="I579" s="78"/>
    </row>
    <row r="580" spans="3:9" ht="12.5">
      <c r="C580" s="105"/>
      <c r="I580" s="78"/>
    </row>
    <row r="581" spans="3:9" ht="12.5">
      <c r="C581" s="105"/>
      <c r="I581" s="78"/>
    </row>
    <row r="582" spans="3:9" ht="12.5">
      <c r="C582" s="105"/>
      <c r="I582" s="78"/>
    </row>
    <row r="583" spans="3:9" ht="12.5">
      <c r="C583" s="105"/>
      <c r="I583" s="78"/>
    </row>
    <row r="584" spans="3:9" ht="12.5">
      <c r="C584" s="105"/>
      <c r="I584" s="78"/>
    </row>
    <row r="585" spans="3:9" ht="12.5">
      <c r="C585" s="105"/>
      <c r="I585" s="78"/>
    </row>
    <row r="586" spans="3:9" ht="12.5">
      <c r="C586" s="105"/>
      <c r="I586" s="78"/>
    </row>
    <row r="587" spans="3:9" ht="12.5">
      <c r="C587" s="105"/>
      <c r="I587" s="78"/>
    </row>
    <row r="588" spans="3:9" ht="12.5">
      <c r="C588" s="105"/>
      <c r="I588" s="78"/>
    </row>
    <row r="589" spans="3:9" ht="12.5">
      <c r="C589" s="105"/>
      <c r="I589" s="78"/>
    </row>
    <row r="590" spans="3:9" ht="12.5">
      <c r="C590" s="105"/>
      <c r="I590" s="78"/>
    </row>
    <row r="591" spans="3:9" ht="12.5">
      <c r="C591" s="105"/>
      <c r="I591" s="78"/>
    </row>
    <row r="592" spans="3:9" ht="12.5">
      <c r="C592" s="105"/>
      <c r="I592" s="78"/>
    </row>
    <row r="593" spans="3:9" ht="12.5">
      <c r="C593" s="105"/>
      <c r="I593" s="78"/>
    </row>
    <row r="594" spans="3:9" ht="12.5">
      <c r="C594" s="105"/>
      <c r="I594" s="78"/>
    </row>
    <row r="595" spans="3:9" ht="12.5">
      <c r="C595" s="105"/>
      <c r="I595" s="78"/>
    </row>
    <row r="596" spans="3:9" ht="12.5">
      <c r="C596" s="105"/>
      <c r="I596" s="78"/>
    </row>
    <row r="597" spans="3:9" ht="12.5">
      <c r="C597" s="105"/>
      <c r="I597" s="78"/>
    </row>
    <row r="598" spans="3:9" ht="12.5">
      <c r="C598" s="105"/>
      <c r="I598" s="78"/>
    </row>
    <row r="599" spans="3:9" ht="12.5">
      <c r="C599" s="105"/>
      <c r="I599" s="78"/>
    </row>
    <row r="600" spans="3:9" ht="12.5">
      <c r="C600" s="105"/>
      <c r="I600" s="78"/>
    </row>
    <row r="601" spans="3:9" ht="12.5">
      <c r="C601" s="105"/>
      <c r="I601" s="78"/>
    </row>
    <row r="602" spans="3:9" ht="12.5">
      <c r="C602" s="105"/>
      <c r="I602" s="78"/>
    </row>
    <row r="603" spans="3:9" ht="12.5">
      <c r="C603" s="105"/>
      <c r="I603" s="78"/>
    </row>
    <row r="604" spans="3:9" ht="12.5">
      <c r="C604" s="105"/>
      <c r="I604" s="78"/>
    </row>
    <row r="605" spans="3:9" ht="12.5">
      <c r="C605" s="105"/>
      <c r="I605" s="78"/>
    </row>
    <row r="606" spans="3:9" ht="12.5">
      <c r="C606" s="105"/>
      <c r="I606" s="78"/>
    </row>
    <row r="607" spans="3:9" ht="12.5">
      <c r="C607" s="105"/>
      <c r="I607" s="78"/>
    </row>
    <row r="608" spans="3:9" ht="12.5">
      <c r="C608" s="105"/>
      <c r="I608" s="78"/>
    </row>
    <row r="609" spans="3:9" ht="12.5">
      <c r="C609" s="105"/>
      <c r="I609" s="78"/>
    </row>
    <row r="610" spans="3:9" ht="12.5">
      <c r="C610" s="105"/>
      <c r="I610" s="78"/>
    </row>
    <row r="611" spans="3:9" ht="12.5">
      <c r="C611" s="105"/>
      <c r="I611" s="78"/>
    </row>
    <row r="612" spans="3:9" ht="12.5">
      <c r="C612" s="105"/>
      <c r="I612" s="78"/>
    </row>
    <row r="613" spans="3:9" ht="12.5">
      <c r="C613" s="105"/>
      <c r="I613" s="78"/>
    </row>
    <row r="614" spans="3:9" ht="12.5">
      <c r="C614" s="105"/>
      <c r="I614" s="78"/>
    </row>
    <row r="615" spans="3:9" ht="12.5">
      <c r="C615" s="105"/>
      <c r="I615" s="78"/>
    </row>
    <row r="616" spans="3:9" ht="12.5">
      <c r="C616" s="105"/>
      <c r="I616" s="78"/>
    </row>
    <row r="617" spans="3:9" ht="12.5">
      <c r="C617" s="105"/>
      <c r="I617" s="78"/>
    </row>
    <row r="618" spans="3:9" ht="12.5">
      <c r="C618" s="105"/>
      <c r="I618" s="78"/>
    </row>
    <row r="619" spans="3:9" ht="12.5">
      <c r="C619" s="105"/>
      <c r="I619" s="78"/>
    </row>
    <row r="620" spans="3:9" ht="12.5">
      <c r="C620" s="105"/>
      <c r="I620" s="78"/>
    </row>
    <row r="621" spans="3:9" ht="12.5">
      <c r="C621" s="105"/>
      <c r="I621" s="78"/>
    </row>
    <row r="622" spans="3:9" ht="12.5">
      <c r="C622" s="105"/>
      <c r="I622" s="78"/>
    </row>
    <row r="623" spans="3:9" ht="12.5">
      <c r="C623" s="105"/>
      <c r="I623" s="78"/>
    </row>
    <row r="624" spans="3:9" ht="12.5">
      <c r="C624" s="105"/>
      <c r="I624" s="78"/>
    </row>
    <row r="625" spans="3:9" ht="12.5">
      <c r="C625" s="105"/>
      <c r="I625" s="78"/>
    </row>
    <row r="626" spans="3:9" ht="12.5">
      <c r="C626" s="105"/>
      <c r="I626" s="78"/>
    </row>
    <row r="627" spans="3:9" ht="12.5">
      <c r="C627" s="105"/>
      <c r="I627" s="78"/>
    </row>
    <row r="628" spans="3:9" ht="12.5">
      <c r="C628" s="105"/>
      <c r="I628" s="78"/>
    </row>
    <row r="629" spans="3:9" ht="12.5">
      <c r="C629" s="105"/>
      <c r="I629" s="78"/>
    </row>
    <row r="630" spans="3:9" ht="12.5">
      <c r="C630" s="105"/>
      <c r="I630" s="78"/>
    </row>
    <row r="631" spans="3:9" ht="12.5">
      <c r="C631" s="105"/>
      <c r="I631" s="78"/>
    </row>
    <row r="632" spans="3:9" ht="12.5">
      <c r="C632" s="105"/>
      <c r="I632" s="78"/>
    </row>
    <row r="633" spans="3:9" ht="12.5">
      <c r="C633" s="105"/>
      <c r="I633" s="78"/>
    </row>
    <row r="634" spans="3:9" ht="12.5">
      <c r="C634" s="105"/>
      <c r="I634" s="78"/>
    </row>
    <row r="635" spans="3:9" ht="12.5">
      <c r="C635" s="105"/>
      <c r="I635" s="78"/>
    </row>
    <row r="636" spans="3:9" ht="12.5">
      <c r="C636" s="105"/>
      <c r="I636" s="78"/>
    </row>
    <row r="637" spans="3:9" ht="12.5">
      <c r="C637" s="105"/>
      <c r="I637" s="78"/>
    </row>
    <row r="638" spans="3:9" ht="12.5">
      <c r="C638" s="105"/>
      <c r="I638" s="78"/>
    </row>
    <row r="639" spans="3:9" ht="12.5">
      <c r="C639" s="105"/>
      <c r="I639" s="78"/>
    </row>
    <row r="640" spans="3:9" ht="12.5">
      <c r="C640" s="105"/>
      <c r="I640" s="78"/>
    </row>
    <row r="641" spans="3:9" ht="12.5">
      <c r="C641" s="105"/>
      <c r="I641" s="78"/>
    </row>
    <row r="642" spans="3:9" ht="12.5">
      <c r="C642" s="105"/>
      <c r="I642" s="78"/>
    </row>
    <row r="643" spans="3:9" ht="12.5">
      <c r="C643" s="105"/>
      <c r="I643" s="78"/>
    </row>
    <row r="644" spans="3:9" ht="12.5">
      <c r="C644" s="105"/>
      <c r="I644" s="78"/>
    </row>
    <row r="645" spans="3:9" ht="12.5">
      <c r="C645" s="105"/>
      <c r="I645" s="78"/>
    </row>
    <row r="646" spans="3:9" ht="12.5">
      <c r="C646" s="105"/>
      <c r="I646" s="78"/>
    </row>
    <row r="647" spans="3:9" ht="12.5">
      <c r="C647" s="105"/>
      <c r="I647" s="78"/>
    </row>
    <row r="648" spans="3:9" ht="12.5">
      <c r="C648" s="105"/>
      <c r="I648" s="78"/>
    </row>
    <row r="649" spans="3:9" ht="12.5">
      <c r="C649" s="105"/>
      <c r="I649" s="78"/>
    </row>
    <row r="650" spans="3:9" ht="12.5">
      <c r="C650" s="105"/>
      <c r="I650" s="78"/>
    </row>
    <row r="651" spans="3:9" ht="12.5">
      <c r="C651" s="105"/>
      <c r="I651" s="78"/>
    </row>
    <row r="652" spans="3:9" ht="12.5">
      <c r="C652" s="105"/>
      <c r="I652" s="78"/>
    </row>
    <row r="653" spans="3:9" ht="12.5">
      <c r="C653" s="105"/>
      <c r="I653" s="78"/>
    </row>
    <row r="654" spans="3:9" ht="12.5">
      <c r="C654" s="105"/>
      <c r="I654" s="78"/>
    </row>
    <row r="655" spans="3:9" ht="12.5">
      <c r="C655" s="105"/>
      <c r="I655" s="78"/>
    </row>
    <row r="656" spans="3:9" ht="12.5">
      <c r="C656" s="105"/>
      <c r="I656" s="78"/>
    </row>
    <row r="657" spans="3:9" ht="12.5">
      <c r="C657" s="105"/>
      <c r="I657" s="78"/>
    </row>
    <row r="658" spans="3:9" ht="12.5">
      <c r="C658" s="105"/>
      <c r="I658" s="78"/>
    </row>
    <row r="659" spans="3:9" ht="12.5">
      <c r="C659" s="105"/>
      <c r="I659" s="78"/>
    </row>
    <row r="660" spans="3:9" ht="12.5">
      <c r="C660" s="105"/>
      <c r="I660" s="78"/>
    </row>
    <row r="661" spans="3:9" ht="12.5">
      <c r="C661" s="105"/>
      <c r="I661" s="78"/>
    </row>
    <row r="662" spans="3:9" ht="12.5">
      <c r="C662" s="105"/>
      <c r="I662" s="78"/>
    </row>
    <row r="663" spans="3:9" ht="12.5">
      <c r="C663" s="105"/>
      <c r="I663" s="78"/>
    </row>
    <row r="664" spans="3:9" ht="12.5">
      <c r="C664" s="105"/>
      <c r="I664" s="78"/>
    </row>
    <row r="665" spans="3:9" ht="12.5">
      <c r="C665" s="105"/>
      <c r="I665" s="78"/>
    </row>
    <row r="666" spans="3:9" ht="12.5">
      <c r="C666" s="105"/>
      <c r="I666" s="78"/>
    </row>
    <row r="667" spans="3:9" ht="12.5">
      <c r="C667" s="105"/>
      <c r="I667" s="78"/>
    </row>
    <row r="668" spans="3:9" ht="12.5">
      <c r="C668" s="105"/>
      <c r="I668" s="78"/>
    </row>
    <row r="669" spans="3:9" ht="12.5">
      <c r="C669" s="105"/>
      <c r="I669" s="78"/>
    </row>
    <row r="670" spans="3:9" ht="12.5">
      <c r="C670" s="105"/>
      <c r="I670" s="78"/>
    </row>
    <row r="671" spans="3:9" ht="12.5">
      <c r="C671" s="105"/>
      <c r="I671" s="78"/>
    </row>
    <row r="672" spans="3:9" ht="12.5">
      <c r="C672" s="105"/>
      <c r="I672" s="78"/>
    </row>
    <row r="673" spans="3:9" ht="12.5">
      <c r="C673" s="105"/>
      <c r="I673" s="78"/>
    </row>
    <row r="674" spans="3:9" ht="12.5">
      <c r="C674" s="105"/>
      <c r="I674" s="78"/>
    </row>
    <row r="675" spans="3:9" ht="12.5">
      <c r="C675" s="105"/>
      <c r="I675" s="78"/>
    </row>
    <row r="676" spans="3:9" ht="12.5">
      <c r="C676" s="105"/>
      <c r="I676" s="78"/>
    </row>
    <row r="677" spans="3:9" ht="12.5">
      <c r="C677" s="105"/>
      <c r="I677" s="78"/>
    </row>
    <row r="678" spans="3:9" ht="12.5">
      <c r="C678" s="105"/>
      <c r="I678" s="78"/>
    </row>
    <row r="679" spans="3:9" ht="12.5">
      <c r="C679" s="105"/>
      <c r="I679" s="78"/>
    </row>
    <row r="680" spans="3:9" ht="12.5">
      <c r="C680" s="105"/>
      <c r="I680" s="78"/>
    </row>
    <row r="681" spans="3:9" ht="12.5">
      <c r="C681" s="105"/>
      <c r="I681" s="78"/>
    </row>
    <row r="682" spans="3:9" ht="12.5">
      <c r="C682" s="105"/>
      <c r="I682" s="78"/>
    </row>
    <row r="683" spans="3:9" ht="12.5">
      <c r="C683" s="105"/>
      <c r="I683" s="78"/>
    </row>
    <row r="684" spans="3:9" ht="12.5">
      <c r="C684" s="105"/>
      <c r="I684" s="78"/>
    </row>
    <row r="685" spans="3:9" ht="12.5">
      <c r="C685" s="105"/>
      <c r="I685" s="78"/>
    </row>
    <row r="686" spans="3:9" ht="12.5">
      <c r="C686" s="105"/>
      <c r="I686" s="78"/>
    </row>
    <row r="687" spans="3:9" ht="12.5">
      <c r="C687" s="105"/>
      <c r="I687" s="78"/>
    </row>
    <row r="688" spans="3:9" ht="12.5">
      <c r="C688" s="105"/>
      <c r="I688" s="78"/>
    </row>
    <row r="689" spans="3:9" ht="12.5">
      <c r="C689" s="105"/>
      <c r="I689" s="78"/>
    </row>
    <row r="690" spans="3:9" ht="12.5">
      <c r="C690" s="105"/>
      <c r="I690" s="78"/>
    </row>
    <row r="691" spans="3:9" ht="12.5">
      <c r="C691" s="105"/>
      <c r="I691" s="78"/>
    </row>
    <row r="692" spans="3:9" ht="12.5">
      <c r="C692" s="105"/>
      <c r="I692" s="78"/>
    </row>
    <row r="693" spans="3:9" ht="12.5">
      <c r="C693" s="105"/>
      <c r="I693" s="78"/>
    </row>
    <row r="694" spans="3:9" ht="12.5">
      <c r="C694" s="105"/>
      <c r="I694" s="78"/>
    </row>
    <row r="695" spans="3:9" ht="12.5">
      <c r="C695" s="105"/>
      <c r="I695" s="78"/>
    </row>
    <row r="696" spans="3:9" ht="12.5">
      <c r="C696" s="105"/>
      <c r="I696" s="78"/>
    </row>
    <row r="697" spans="3:9" ht="12.5">
      <c r="C697" s="105"/>
      <c r="I697" s="78"/>
    </row>
    <row r="698" spans="3:9" ht="12.5">
      <c r="C698" s="105"/>
      <c r="I698" s="78"/>
    </row>
    <row r="699" spans="3:9" ht="12.5">
      <c r="C699" s="105"/>
      <c r="I699" s="78"/>
    </row>
    <row r="700" spans="3:9" ht="12.5">
      <c r="C700" s="105"/>
      <c r="I700" s="78"/>
    </row>
    <row r="701" spans="3:9" ht="12.5">
      <c r="C701" s="105"/>
      <c r="I701" s="78"/>
    </row>
    <row r="702" spans="3:9" ht="12.5">
      <c r="C702" s="105"/>
      <c r="I702" s="78"/>
    </row>
    <row r="703" spans="3:9" ht="12.5">
      <c r="C703" s="105"/>
      <c r="I703" s="78"/>
    </row>
    <row r="704" spans="3:9" ht="12.5">
      <c r="C704" s="105"/>
      <c r="I704" s="78"/>
    </row>
    <row r="705" spans="3:9" ht="12.5">
      <c r="C705" s="105"/>
      <c r="I705" s="78"/>
    </row>
    <row r="706" spans="3:9" ht="12.5">
      <c r="C706" s="105"/>
      <c r="I706" s="78"/>
    </row>
    <row r="707" spans="3:9" ht="12.5">
      <c r="C707" s="105"/>
      <c r="I707" s="78"/>
    </row>
    <row r="708" spans="3:9" ht="12.5">
      <c r="C708" s="105"/>
      <c r="I708" s="78"/>
    </row>
    <row r="709" spans="3:9" ht="12.5">
      <c r="C709" s="105"/>
      <c r="I709" s="78"/>
    </row>
    <row r="710" spans="3:9" ht="12.5">
      <c r="C710" s="105"/>
      <c r="I710" s="78"/>
    </row>
    <row r="711" spans="3:9" ht="12.5">
      <c r="C711" s="105"/>
      <c r="I711" s="78"/>
    </row>
    <row r="712" spans="3:9" ht="12.5">
      <c r="C712" s="105"/>
      <c r="I712" s="78"/>
    </row>
    <row r="713" spans="3:9" ht="12.5">
      <c r="C713" s="105"/>
      <c r="I713" s="78"/>
    </row>
    <row r="714" spans="3:9" ht="12.5">
      <c r="C714" s="105"/>
      <c r="I714" s="78"/>
    </row>
    <row r="715" spans="3:9" ht="12.5">
      <c r="C715" s="105"/>
      <c r="I715" s="78"/>
    </row>
    <row r="716" spans="3:9" ht="12.5">
      <c r="C716" s="105"/>
      <c r="I716" s="78"/>
    </row>
    <row r="717" spans="3:9" ht="12.5">
      <c r="C717" s="105"/>
      <c r="I717" s="78"/>
    </row>
    <row r="718" spans="3:9" ht="12.5">
      <c r="C718" s="105"/>
      <c r="I718" s="78"/>
    </row>
    <row r="719" spans="3:9" ht="12.5">
      <c r="C719" s="105"/>
      <c r="I719" s="78"/>
    </row>
    <row r="720" spans="3:9" ht="12.5">
      <c r="C720" s="105"/>
      <c r="I720" s="78"/>
    </row>
    <row r="721" spans="3:9" ht="12.5">
      <c r="C721" s="105"/>
      <c r="I721" s="78"/>
    </row>
    <row r="722" spans="3:9" ht="12.5">
      <c r="C722" s="105"/>
      <c r="I722" s="78"/>
    </row>
    <row r="723" spans="3:9" ht="12.5">
      <c r="C723" s="105"/>
      <c r="I723" s="78"/>
    </row>
    <row r="724" spans="3:9" ht="12.5">
      <c r="C724" s="105"/>
      <c r="I724" s="78"/>
    </row>
    <row r="725" spans="3:9" ht="12.5">
      <c r="C725" s="105"/>
      <c r="I725" s="78"/>
    </row>
    <row r="726" spans="3:9" ht="12.5">
      <c r="C726" s="105"/>
      <c r="I726" s="78"/>
    </row>
    <row r="727" spans="3:9" ht="12.5">
      <c r="C727" s="105"/>
      <c r="I727" s="78"/>
    </row>
    <row r="728" spans="3:9" ht="12.5">
      <c r="C728" s="105"/>
      <c r="I728" s="78"/>
    </row>
    <row r="729" spans="3:9" ht="12.5">
      <c r="C729" s="105"/>
      <c r="I729" s="78"/>
    </row>
    <row r="730" spans="3:9" ht="12.5">
      <c r="C730" s="105"/>
      <c r="I730" s="78"/>
    </row>
    <row r="731" spans="3:9" ht="12.5">
      <c r="C731" s="105"/>
      <c r="I731" s="78"/>
    </row>
    <row r="732" spans="3:9" ht="12.5">
      <c r="C732" s="105"/>
      <c r="I732" s="78"/>
    </row>
    <row r="733" spans="3:9" ht="12.5">
      <c r="C733" s="105"/>
      <c r="I733" s="78"/>
    </row>
    <row r="734" spans="3:9" ht="12.5">
      <c r="C734" s="105"/>
      <c r="I734" s="78"/>
    </row>
    <row r="735" spans="3:9" ht="12.5">
      <c r="C735" s="105"/>
      <c r="I735" s="78"/>
    </row>
    <row r="736" spans="3:9" ht="12.5">
      <c r="C736" s="105"/>
      <c r="I736" s="78"/>
    </row>
    <row r="737" spans="3:9" ht="12.5">
      <c r="C737" s="105"/>
      <c r="I737" s="78"/>
    </row>
    <row r="738" spans="3:9" ht="12.5">
      <c r="C738" s="105"/>
      <c r="I738" s="78"/>
    </row>
    <row r="739" spans="3:9" ht="12.5">
      <c r="C739" s="105"/>
      <c r="I739" s="78"/>
    </row>
    <row r="740" spans="3:9" ht="12.5">
      <c r="C740" s="105"/>
      <c r="I740" s="78"/>
    </row>
    <row r="741" spans="3:9" ht="12.5">
      <c r="C741" s="105"/>
      <c r="I741" s="78"/>
    </row>
    <row r="742" spans="3:9" ht="12.5">
      <c r="C742" s="105"/>
      <c r="I742" s="78"/>
    </row>
    <row r="743" spans="3:9" ht="12.5">
      <c r="C743" s="105"/>
      <c r="I743" s="78"/>
    </row>
    <row r="744" spans="3:9" ht="12.5">
      <c r="C744" s="105"/>
      <c r="I744" s="78"/>
    </row>
    <row r="745" spans="3:9" ht="12.5">
      <c r="C745" s="105"/>
      <c r="I745" s="78"/>
    </row>
    <row r="746" spans="3:9" ht="12.5">
      <c r="C746" s="105"/>
      <c r="I746" s="78"/>
    </row>
    <row r="747" spans="3:9" ht="12.5">
      <c r="C747" s="105"/>
      <c r="I747" s="78"/>
    </row>
    <row r="748" spans="3:9" ht="12.5">
      <c r="C748" s="105"/>
      <c r="I748" s="78"/>
    </row>
    <row r="749" spans="3:9" ht="12.5">
      <c r="C749" s="105"/>
      <c r="I749" s="78"/>
    </row>
    <row r="750" spans="3:9" ht="12.5">
      <c r="C750" s="105"/>
      <c r="I750" s="78"/>
    </row>
    <row r="751" spans="3:9" ht="12.5">
      <c r="C751" s="105"/>
      <c r="I751" s="78"/>
    </row>
    <row r="752" spans="3:9" ht="12.5">
      <c r="C752" s="105"/>
      <c r="I752" s="78"/>
    </row>
    <row r="753" spans="3:9" ht="12.5">
      <c r="C753" s="105"/>
      <c r="I753" s="78"/>
    </row>
    <row r="754" spans="3:9" ht="12.5">
      <c r="C754" s="105"/>
      <c r="I754" s="78"/>
    </row>
    <row r="755" spans="3:9" ht="12.5">
      <c r="C755" s="105"/>
      <c r="I755" s="78"/>
    </row>
    <row r="756" spans="3:9" ht="12.5">
      <c r="C756" s="105"/>
      <c r="I756" s="78"/>
    </row>
    <row r="757" spans="3:9" ht="12.5">
      <c r="C757" s="105"/>
      <c r="I757" s="78"/>
    </row>
    <row r="758" spans="3:9" ht="12.5">
      <c r="C758" s="105"/>
      <c r="I758" s="78"/>
    </row>
    <row r="759" spans="3:9" ht="12.5">
      <c r="C759" s="105"/>
      <c r="I759" s="78"/>
    </row>
    <row r="760" spans="3:9" ht="12.5">
      <c r="C760" s="105"/>
      <c r="I760" s="78"/>
    </row>
    <row r="761" spans="3:9" ht="12.5">
      <c r="C761" s="105"/>
      <c r="I761" s="78"/>
    </row>
    <row r="762" spans="3:9" ht="12.5">
      <c r="C762" s="105"/>
      <c r="I762" s="78"/>
    </row>
    <row r="763" spans="3:9" ht="12.5">
      <c r="C763" s="105"/>
      <c r="I763" s="78"/>
    </row>
    <row r="764" spans="3:9" ht="12.5">
      <c r="C764" s="105"/>
      <c r="I764" s="78"/>
    </row>
    <row r="765" spans="3:9" ht="12.5">
      <c r="C765" s="105"/>
      <c r="I765" s="78"/>
    </row>
    <row r="766" spans="3:9" ht="12.5">
      <c r="C766" s="105"/>
      <c r="I766" s="78"/>
    </row>
    <row r="767" spans="3:9" ht="12.5">
      <c r="C767" s="105"/>
      <c r="I767" s="78"/>
    </row>
    <row r="768" spans="3:9" ht="12.5">
      <c r="C768" s="105"/>
      <c r="I768" s="78"/>
    </row>
    <row r="769" spans="3:9" ht="12.5">
      <c r="C769" s="105"/>
      <c r="I769" s="78"/>
    </row>
    <row r="770" spans="3:9" ht="12.5">
      <c r="C770" s="105"/>
      <c r="I770" s="78"/>
    </row>
    <row r="771" spans="3:9" ht="12.5">
      <c r="C771" s="105"/>
      <c r="I771" s="78"/>
    </row>
    <row r="772" spans="3:9" ht="12.5">
      <c r="C772" s="105"/>
      <c r="I772" s="78"/>
    </row>
    <row r="773" spans="3:9" ht="12.5">
      <c r="C773" s="105"/>
      <c r="I773" s="78"/>
    </row>
    <row r="774" spans="3:9" ht="12.5">
      <c r="C774" s="105"/>
      <c r="I774" s="78"/>
    </row>
    <row r="775" spans="3:9" ht="12.5">
      <c r="C775" s="105"/>
      <c r="I775" s="78"/>
    </row>
    <row r="776" spans="3:9" ht="12.5">
      <c r="C776" s="105"/>
      <c r="I776" s="78"/>
    </row>
    <row r="777" spans="3:9" ht="12.5">
      <c r="C777" s="105"/>
      <c r="I777" s="78"/>
    </row>
    <row r="778" spans="3:9" ht="12.5">
      <c r="C778" s="105"/>
      <c r="I778" s="78"/>
    </row>
    <row r="779" spans="3:9" ht="12.5">
      <c r="C779" s="105"/>
      <c r="I779" s="78"/>
    </row>
    <row r="780" spans="3:9" ht="12.5">
      <c r="C780" s="105"/>
      <c r="I780" s="78"/>
    </row>
    <row r="781" spans="3:9" ht="12.5">
      <c r="C781" s="105"/>
      <c r="I781" s="78"/>
    </row>
    <row r="782" spans="3:9" ht="12.5">
      <c r="C782" s="105"/>
      <c r="I782" s="78"/>
    </row>
    <row r="783" spans="3:9" ht="12.5">
      <c r="C783" s="105"/>
      <c r="I783" s="78"/>
    </row>
    <row r="784" spans="3:9" ht="12.5">
      <c r="C784" s="105"/>
      <c r="I784" s="78"/>
    </row>
    <row r="785" spans="3:9" ht="12.5">
      <c r="C785" s="105"/>
      <c r="I785" s="78"/>
    </row>
    <row r="786" spans="3:9" ht="12.5">
      <c r="C786" s="105"/>
      <c r="I786" s="78"/>
    </row>
    <row r="787" spans="3:9" ht="12.5">
      <c r="C787" s="105"/>
      <c r="I787" s="78"/>
    </row>
    <row r="788" spans="3:9" ht="12.5">
      <c r="C788" s="105"/>
      <c r="I788" s="78"/>
    </row>
    <row r="789" spans="3:9" ht="12.5">
      <c r="C789" s="105"/>
      <c r="I789" s="78"/>
    </row>
    <row r="790" spans="3:9" ht="12.5">
      <c r="C790" s="105"/>
      <c r="I790" s="78"/>
    </row>
    <row r="791" spans="3:9" ht="12.5">
      <c r="C791" s="105"/>
      <c r="I791" s="78"/>
    </row>
    <row r="792" spans="3:9" ht="12.5">
      <c r="C792" s="105"/>
      <c r="I792" s="78"/>
    </row>
    <row r="793" spans="3:9" ht="12.5">
      <c r="C793" s="105"/>
      <c r="I793" s="78"/>
    </row>
    <row r="794" spans="3:9" ht="12.5">
      <c r="C794" s="105"/>
      <c r="I794" s="78"/>
    </row>
    <row r="795" spans="3:9" ht="12.5">
      <c r="C795" s="105"/>
      <c r="I795" s="78"/>
    </row>
    <row r="796" spans="3:9" ht="12.5">
      <c r="C796" s="105"/>
      <c r="I796" s="78"/>
    </row>
    <row r="797" spans="3:9" ht="12.5">
      <c r="C797" s="105"/>
      <c r="I797" s="78"/>
    </row>
    <row r="798" spans="3:9" ht="12.5">
      <c r="C798" s="105"/>
      <c r="I798" s="78"/>
    </row>
    <row r="799" spans="3:9" ht="12.5">
      <c r="C799" s="105"/>
      <c r="I799" s="78"/>
    </row>
    <row r="800" spans="3:9" ht="12.5">
      <c r="C800" s="105"/>
      <c r="I800" s="78"/>
    </row>
    <row r="801" spans="3:9" ht="12.5">
      <c r="C801" s="105"/>
      <c r="I801" s="78"/>
    </row>
    <row r="802" spans="3:9" ht="12.5">
      <c r="C802" s="105"/>
      <c r="I802" s="78"/>
    </row>
    <row r="803" spans="3:9" ht="12.5">
      <c r="C803" s="105"/>
      <c r="I803" s="78"/>
    </row>
    <row r="804" spans="3:9" ht="12.5">
      <c r="C804" s="105"/>
      <c r="I804" s="78"/>
    </row>
    <row r="805" spans="3:9" ht="12.5">
      <c r="C805" s="105"/>
      <c r="I805" s="78"/>
    </row>
    <row r="806" spans="3:9" ht="12.5">
      <c r="C806" s="105"/>
      <c r="I806" s="78"/>
    </row>
    <row r="807" spans="3:9" ht="12.5">
      <c r="C807" s="105"/>
      <c r="I807" s="78"/>
    </row>
    <row r="808" spans="3:9" ht="12.5">
      <c r="C808" s="105"/>
      <c r="I808" s="78"/>
    </row>
    <row r="809" spans="3:9" ht="12.5">
      <c r="C809" s="105"/>
      <c r="I809" s="78"/>
    </row>
    <row r="810" spans="3:9" ht="12.5">
      <c r="C810" s="105"/>
      <c r="I810" s="78"/>
    </row>
    <row r="811" spans="3:9" ht="12.5">
      <c r="C811" s="105"/>
      <c r="I811" s="78"/>
    </row>
    <row r="812" spans="3:9" ht="12.5">
      <c r="C812" s="105"/>
      <c r="I812" s="78"/>
    </row>
    <row r="813" spans="3:9" ht="12.5">
      <c r="C813" s="105"/>
      <c r="I813" s="78"/>
    </row>
    <row r="814" spans="3:9" ht="12.5">
      <c r="C814" s="105"/>
      <c r="I814" s="78"/>
    </row>
    <row r="815" spans="3:9" ht="12.5">
      <c r="C815" s="105"/>
      <c r="I815" s="78"/>
    </row>
    <row r="816" spans="3:9" ht="12.5">
      <c r="C816" s="105"/>
      <c r="I816" s="78"/>
    </row>
    <row r="817" spans="3:9" ht="12.5">
      <c r="C817" s="105"/>
      <c r="I817" s="78"/>
    </row>
    <row r="818" spans="3:9" ht="12.5">
      <c r="C818" s="105"/>
      <c r="I818" s="78"/>
    </row>
    <row r="819" spans="3:9" ht="12.5">
      <c r="C819" s="105"/>
      <c r="I819" s="78"/>
    </row>
    <row r="820" spans="3:9" ht="12.5">
      <c r="C820" s="105"/>
      <c r="I820" s="78"/>
    </row>
    <row r="821" spans="3:9" ht="12.5">
      <c r="C821" s="105"/>
      <c r="I821" s="78"/>
    </row>
    <row r="822" spans="3:9" ht="12.5">
      <c r="C822" s="105"/>
      <c r="I822" s="78"/>
    </row>
    <row r="823" spans="3:9" ht="12.5">
      <c r="C823" s="105"/>
      <c r="I823" s="78"/>
    </row>
    <row r="824" spans="3:9" ht="12.5">
      <c r="C824" s="105"/>
      <c r="I824" s="78"/>
    </row>
    <row r="825" spans="3:9" ht="12.5">
      <c r="C825" s="105"/>
      <c r="I825" s="78"/>
    </row>
    <row r="826" spans="3:9" ht="12.5">
      <c r="C826" s="105"/>
      <c r="I826" s="78"/>
    </row>
    <row r="827" spans="3:9" ht="12.5">
      <c r="C827" s="105"/>
      <c r="I827" s="78"/>
    </row>
    <row r="828" spans="3:9" ht="12.5">
      <c r="C828" s="105"/>
      <c r="I828" s="78"/>
    </row>
    <row r="829" spans="3:9" ht="12.5">
      <c r="C829" s="105"/>
      <c r="I829" s="78"/>
    </row>
    <row r="830" spans="3:9" ht="12.5">
      <c r="C830" s="105"/>
      <c r="I830" s="78"/>
    </row>
    <row r="831" spans="3:9" ht="12.5">
      <c r="C831" s="105"/>
      <c r="I831" s="78"/>
    </row>
    <row r="832" spans="3:9" ht="12.5">
      <c r="C832" s="105"/>
      <c r="I832" s="78"/>
    </row>
    <row r="833" spans="3:9" ht="12.5">
      <c r="C833" s="105"/>
      <c r="I833" s="78"/>
    </row>
    <row r="834" spans="3:9" ht="12.5">
      <c r="C834" s="105"/>
      <c r="I834" s="78"/>
    </row>
    <row r="835" spans="3:9" ht="12.5">
      <c r="C835" s="105"/>
      <c r="I835" s="78"/>
    </row>
    <row r="836" spans="3:9" ht="12.5">
      <c r="C836" s="105"/>
      <c r="I836" s="78"/>
    </row>
    <row r="837" spans="3:9" ht="12.5">
      <c r="C837" s="105"/>
      <c r="I837" s="78"/>
    </row>
    <row r="838" spans="3:9" ht="12.5">
      <c r="C838" s="105"/>
      <c r="I838" s="78"/>
    </row>
    <row r="839" spans="3:9" ht="12.5">
      <c r="C839" s="105"/>
      <c r="I839" s="78"/>
    </row>
    <row r="840" spans="3:9" ht="12.5">
      <c r="C840" s="105"/>
      <c r="I840" s="78"/>
    </row>
    <row r="841" spans="3:9" ht="12.5">
      <c r="C841" s="105"/>
      <c r="I841" s="78"/>
    </row>
    <row r="842" spans="3:9" ht="12.5">
      <c r="C842" s="105"/>
      <c r="I842" s="78"/>
    </row>
    <row r="843" spans="3:9" ht="12.5">
      <c r="C843" s="105"/>
      <c r="I843" s="78"/>
    </row>
    <row r="844" spans="3:9" ht="12.5">
      <c r="C844" s="105"/>
      <c r="I844" s="78"/>
    </row>
    <row r="845" spans="3:9" ht="12.5">
      <c r="C845" s="105"/>
      <c r="I845" s="78"/>
    </row>
    <row r="846" spans="3:9" ht="12.5">
      <c r="C846" s="105"/>
      <c r="I846" s="78"/>
    </row>
    <row r="847" spans="3:9" ht="12.5">
      <c r="C847" s="105"/>
      <c r="I847" s="78"/>
    </row>
    <row r="848" spans="3:9" ht="12.5">
      <c r="C848" s="105"/>
      <c r="I848" s="78"/>
    </row>
    <row r="849" spans="3:9" ht="12.5">
      <c r="C849" s="105"/>
      <c r="I849" s="78"/>
    </row>
    <row r="850" spans="3:9" ht="12.5">
      <c r="C850" s="105"/>
      <c r="I850" s="78"/>
    </row>
    <row r="851" spans="3:9" ht="12.5">
      <c r="C851" s="105"/>
      <c r="I851" s="78"/>
    </row>
    <row r="852" spans="3:9" ht="12.5">
      <c r="C852" s="105"/>
      <c r="I852" s="78"/>
    </row>
    <row r="853" spans="3:9" ht="12.5">
      <c r="C853" s="105"/>
      <c r="I853" s="78"/>
    </row>
    <row r="854" spans="3:9" ht="12.5">
      <c r="C854" s="105"/>
      <c r="I854" s="78"/>
    </row>
    <row r="855" spans="3:9" ht="12.5">
      <c r="C855" s="105"/>
      <c r="I855" s="78"/>
    </row>
    <row r="856" spans="3:9" ht="12.5">
      <c r="C856" s="105"/>
      <c r="I856" s="78"/>
    </row>
    <row r="857" spans="3:9" ht="12.5">
      <c r="C857" s="105"/>
      <c r="I857" s="78"/>
    </row>
    <row r="858" spans="3:9" ht="12.5">
      <c r="C858" s="105"/>
      <c r="I858" s="78"/>
    </row>
    <row r="859" spans="3:9" ht="12.5">
      <c r="C859" s="105"/>
      <c r="I859" s="78"/>
    </row>
    <row r="860" spans="3:9" ht="12.5">
      <c r="C860" s="105"/>
      <c r="I860" s="78"/>
    </row>
    <row r="861" spans="3:9" ht="12.5">
      <c r="C861" s="105"/>
      <c r="I861" s="78"/>
    </row>
    <row r="862" spans="3:9" ht="12.5">
      <c r="C862" s="105"/>
      <c r="I862" s="78"/>
    </row>
    <row r="863" spans="3:9" ht="12.5">
      <c r="C863" s="105"/>
      <c r="I863" s="78"/>
    </row>
    <row r="864" spans="3:9" ht="12.5">
      <c r="C864" s="105"/>
      <c r="I864" s="78"/>
    </row>
    <row r="865" spans="3:9" ht="12.5">
      <c r="C865" s="105"/>
      <c r="I865" s="78"/>
    </row>
    <row r="866" spans="3:9" ht="12.5">
      <c r="C866" s="105"/>
      <c r="I866" s="78"/>
    </row>
    <row r="867" spans="3:9" ht="12.5">
      <c r="C867" s="105"/>
      <c r="I867" s="78"/>
    </row>
    <row r="868" spans="3:9" ht="12.5">
      <c r="C868" s="105"/>
      <c r="I868" s="78"/>
    </row>
    <row r="869" spans="3:9" ht="12.5">
      <c r="C869" s="105"/>
      <c r="I869" s="78"/>
    </row>
    <row r="870" spans="3:9" ht="12.5">
      <c r="C870" s="105"/>
      <c r="I870" s="78"/>
    </row>
    <row r="871" spans="3:9" ht="12.5">
      <c r="C871" s="105"/>
      <c r="I871" s="78"/>
    </row>
    <row r="872" spans="3:9" ht="12.5">
      <c r="C872" s="105"/>
      <c r="I872" s="78"/>
    </row>
    <row r="873" spans="3:9" ht="12.5">
      <c r="C873" s="105"/>
      <c r="I873" s="78"/>
    </row>
    <row r="874" spans="3:9" ht="12.5">
      <c r="C874" s="105"/>
      <c r="I874" s="78"/>
    </row>
    <row r="875" spans="3:9" ht="12.5">
      <c r="C875" s="105"/>
      <c r="I875" s="78"/>
    </row>
    <row r="876" spans="3:9" ht="12.5">
      <c r="C876" s="105"/>
      <c r="I876" s="78"/>
    </row>
    <row r="877" spans="3:9" ht="12.5">
      <c r="C877" s="105"/>
      <c r="I877" s="78"/>
    </row>
    <row r="878" spans="3:9" ht="12.5">
      <c r="C878" s="105"/>
      <c r="I878" s="78"/>
    </row>
    <row r="879" spans="3:9" ht="12.5">
      <c r="C879" s="105"/>
      <c r="I879" s="78"/>
    </row>
    <row r="880" spans="3:9" ht="12.5">
      <c r="C880" s="105"/>
      <c r="I880" s="78"/>
    </row>
    <row r="881" spans="3:9" ht="12.5">
      <c r="C881" s="105"/>
      <c r="I881" s="78"/>
    </row>
    <row r="882" spans="3:9" ht="12.5">
      <c r="C882" s="105"/>
      <c r="I882" s="78"/>
    </row>
    <row r="883" spans="3:9" ht="12.5">
      <c r="C883" s="105"/>
      <c r="I883" s="78"/>
    </row>
    <row r="884" spans="3:9" ht="12.5">
      <c r="C884" s="105"/>
      <c r="I884" s="78"/>
    </row>
    <row r="885" spans="3:9" ht="12.5">
      <c r="C885" s="105"/>
      <c r="I885" s="78"/>
    </row>
    <row r="886" spans="3:9" ht="12.5">
      <c r="C886" s="105"/>
      <c r="I886" s="78"/>
    </row>
    <row r="887" spans="3:9" ht="12.5">
      <c r="C887" s="105"/>
      <c r="I887" s="78"/>
    </row>
    <row r="888" spans="3:9" ht="12.5">
      <c r="C888" s="105"/>
      <c r="I888" s="78"/>
    </row>
    <row r="889" spans="3:9" ht="12.5">
      <c r="C889" s="105"/>
      <c r="I889" s="78"/>
    </row>
    <row r="890" spans="3:9" ht="12.5">
      <c r="C890" s="105"/>
      <c r="I890" s="78"/>
    </row>
    <row r="891" spans="3:9" ht="12.5">
      <c r="C891" s="105"/>
      <c r="I891" s="78"/>
    </row>
    <row r="892" spans="3:9" ht="12.5">
      <c r="C892" s="105"/>
      <c r="I892" s="78"/>
    </row>
    <row r="893" spans="3:9" ht="12.5">
      <c r="C893" s="105"/>
      <c r="I893" s="78"/>
    </row>
    <row r="894" spans="3:9" ht="12.5">
      <c r="C894" s="105"/>
      <c r="I894" s="78"/>
    </row>
    <row r="895" spans="3:9" ht="12.5">
      <c r="C895" s="105"/>
      <c r="I895" s="78"/>
    </row>
    <row r="896" spans="3:9" ht="12.5">
      <c r="C896" s="105"/>
      <c r="I896" s="78"/>
    </row>
    <row r="897" spans="3:9" ht="12.5">
      <c r="C897" s="105"/>
      <c r="I897" s="78"/>
    </row>
    <row r="898" spans="3:9" ht="12.5">
      <c r="C898" s="105"/>
      <c r="I898" s="78"/>
    </row>
    <row r="899" spans="3:9" ht="12.5">
      <c r="C899" s="105"/>
      <c r="I899" s="78"/>
    </row>
    <row r="900" spans="3:9" ht="12.5">
      <c r="C900" s="105"/>
      <c r="I900" s="78"/>
    </row>
    <row r="901" spans="3:9" ht="12.5">
      <c r="C901" s="105"/>
      <c r="I901" s="78"/>
    </row>
    <row r="902" spans="3:9" ht="12.5">
      <c r="C902" s="105"/>
      <c r="I902" s="78"/>
    </row>
    <row r="903" spans="3:9" ht="12.5">
      <c r="C903" s="105"/>
      <c r="I903" s="78"/>
    </row>
    <row r="904" spans="3:9" ht="12.5">
      <c r="C904" s="105"/>
      <c r="I904" s="78"/>
    </row>
    <row r="905" spans="3:9" ht="12.5">
      <c r="C905" s="105"/>
      <c r="I905" s="78"/>
    </row>
    <row r="906" spans="3:9" ht="12.5">
      <c r="C906" s="105"/>
      <c r="I906" s="78"/>
    </row>
    <row r="907" spans="3:9" ht="12.5">
      <c r="C907" s="105"/>
      <c r="I907" s="78"/>
    </row>
    <row r="908" spans="3:9" ht="12.5">
      <c r="C908" s="105"/>
      <c r="I908" s="78"/>
    </row>
    <row r="909" spans="3:9" ht="12.5">
      <c r="C909" s="105"/>
      <c r="I909" s="78"/>
    </row>
    <row r="910" spans="3:9" ht="12.5">
      <c r="C910" s="105"/>
      <c r="I910" s="78"/>
    </row>
    <row r="911" spans="3:9" ht="12.5">
      <c r="C911" s="105"/>
      <c r="I911" s="78"/>
    </row>
    <row r="912" spans="3:9" ht="12.5">
      <c r="C912" s="105"/>
      <c r="I912" s="78"/>
    </row>
    <row r="913" spans="3:9" ht="12.5">
      <c r="C913" s="105"/>
      <c r="I913" s="78"/>
    </row>
    <row r="914" spans="3:9" ht="12.5">
      <c r="C914" s="105"/>
      <c r="I914" s="78"/>
    </row>
    <row r="915" spans="3:9" ht="12.5">
      <c r="C915" s="105"/>
      <c r="I915" s="78"/>
    </row>
    <row r="916" spans="3:9" ht="12.5">
      <c r="C916" s="105"/>
      <c r="I916" s="78"/>
    </row>
    <row r="917" spans="3:9" ht="12.5">
      <c r="C917" s="105"/>
      <c r="I917" s="78"/>
    </row>
    <row r="918" spans="3:9" ht="12.5">
      <c r="C918" s="105"/>
      <c r="I918" s="78"/>
    </row>
    <row r="919" spans="3:9" ht="12.5">
      <c r="C919" s="105"/>
      <c r="I919" s="78"/>
    </row>
    <row r="920" spans="3:9" ht="12.5">
      <c r="C920" s="105"/>
      <c r="I920" s="78"/>
    </row>
    <row r="921" spans="3:9" ht="12.5">
      <c r="C921" s="105"/>
      <c r="I921" s="78"/>
    </row>
    <row r="922" spans="3:9" ht="12.5">
      <c r="C922" s="105"/>
      <c r="I922" s="78"/>
    </row>
    <row r="923" spans="3:9" ht="12.5">
      <c r="C923" s="105"/>
      <c r="I923" s="78"/>
    </row>
    <row r="924" spans="3:9" ht="12.5">
      <c r="C924" s="105"/>
      <c r="I924" s="78"/>
    </row>
    <row r="925" spans="3:9" ht="12.5">
      <c r="C925" s="105"/>
      <c r="I925" s="78"/>
    </row>
    <row r="926" spans="3:9" ht="12.5">
      <c r="C926" s="105"/>
      <c r="I926" s="78"/>
    </row>
    <row r="927" spans="3:9" ht="12.5">
      <c r="C927" s="105"/>
      <c r="I927" s="78"/>
    </row>
    <row r="928" spans="3:9" ht="12.5">
      <c r="C928" s="105"/>
      <c r="I928" s="78"/>
    </row>
    <row r="929" spans="3:9" ht="12.5">
      <c r="C929" s="105"/>
      <c r="I929" s="78"/>
    </row>
    <row r="930" spans="3:9" ht="12.5">
      <c r="C930" s="105"/>
      <c r="I930" s="78"/>
    </row>
    <row r="931" spans="3:9" ht="12.5">
      <c r="C931" s="105"/>
      <c r="I931" s="78"/>
    </row>
    <row r="932" spans="3:9" ht="12.5">
      <c r="C932" s="105"/>
      <c r="I932" s="78"/>
    </row>
    <row r="933" spans="3:9" ht="12.5">
      <c r="C933" s="105"/>
      <c r="I933" s="78"/>
    </row>
    <row r="934" spans="3:9" ht="12.5">
      <c r="C934" s="105"/>
      <c r="I934" s="78"/>
    </row>
    <row r="935" spans="3:9" ht="12.5">
      <c r="C935" s="105"/>
      <c r="I935" s="78"/>
    </row>
    <row r="936" spans="3:9" ht="12.5">
      <c r="C936" s="105"/>
      <c r="I936" s="78"/>
    </row>
    <row r="937" spans="3:9" ht="12.5">
      <c r="C937" s="105"/>
      <c r="I937" s="78"/>
    </row>
    <row r="938" spans="3:9" ht="12.5">
      <c r="C938" s="105"/>
      <c r="I938" s="78"/>
    </row>
    <row r="939" spans="3:9" ht="12.5">
      <c r="C939" s="105"/>
      <c r="I939" s="78"/>
    </row>
    <row r="940" spans="3:9" ht="12.5">
      <c r="C940" s="105"/>
      <c r="I940" s="78"/>
    </row>
    <row r="941" spans="3:9" ht="12.5">
      <c r="C941" s="105"/>
      <c r="I941" s="78"/>
    </row>
    <row r="942" spans="3:9" ht="12.5">
      <c r="C942" s="105"/>
      <c r="I942" s="78"/>
    </row>
    <row r="943" spans="3:9" ht="12.5">
      <c r="C943" s="105"/>
      <c r="I943" s="78"/>
    </row>
    <row r="944" spans="3:9" ht="12.5">
      <c r="C944" s="105"/>
      <c r="I944" s="78"/>
    </row>
    <row r="945" spans="3:9" ht="12.5">
      <c r="C945" s="105"/>
      <c r="I945" s="78"/>
    </row>
    <row r="946" spans="3:9" ht="12.5">
      <c r="C946" s="105"/>
      <c r="I946" s="78"/>
    </row>
    <row r="947" spans="3:9" ht="12.5">
      <c r="C947" s="105"/>
      <c r="I947" s="78"/>
    </row>
    <row r="948" spans="3:9" ht="12.5">
      <c r="C948" s="105"/>
      <c r="I948" s="78"/>
    </row>
    <row r="949" spans="3:9" ht="12.5">
      <c r="C949" s="105"/>
      <c r="I949" s="78"/>
    </row>
    <row r="950" spans="3:9" ht="12.5">
      <c r="C950" s="105"/>
      <c r="I950" s="78"/>
    </row>
    <row r="951" spans="3:9" ht="12.5">
      <c r="C951" s="105"/>
      <c r="I951" s="78"/>
    </row>
    <row r="952" spans="3:9" ht="12.5">
      <c r="C952" s="105"/>
      <c r="I952" s="78"/>
    </row>
    <row r="953" spans="3:9" ht="12.5">
      <c r="C953" s="105"/>
      <c r="I953" s="78"/>
    </row>
    <row r="954" spans="3:9" ht="12.5">
      <c r="C954" s="105"/>
      <c r="I954" s="78"/>
    </row>
    <row r="955" spans="3:9" ht="12.5">
      <c r="C955" s="105"/>
      <c r="I955" s="78"/>
    </row>
    <row r="956" spans="3:9" ht="12.5">
      <c r="C956" s="105"/>
      <c r="I956" s="78"/>
    </row>
    <row r="957" spans="3:9" ht="12.5">
      <c r="C957" s="105"/>
      <c r="I957" s="78"/>
    </row>
    <row r="958" spans="3:9" ht="12.5">
      <c r="C958" s="105"/>
      <c r="I958" s="78"/>
    </row>
    <row r="959" spans="3:9" ht="12.5">
      <c r="C959" s="105"/>
      <c r="I959" s="78"/>
    </row>
    <row r="960" spans="3:9" ht="12.5">
      <c r="C960" s="105"/>
      <c r="I960" s="78"/>
    </row>
    <row r="961" spans="3:9" ht="12.5">
      <c r="C961" s="105"/>
      <c r="I961" s="78"/>
    </row>
    <row r="962" spans="3:9" ht="12.5">
      <c r="C962" s="105"/>
      <c r="I962" s="78"/>
    </row>
    <row r="963" spans="3:9" ht="12.5">
      <c r="C963" s="105"/>
      <c r="I963" s="78"/>
    </row>
    <row r="964" spans="3:9" ht="12.5">
      <c r="C964" s="105"/>
      <c r="I964" s="78"/>
    </row>
    <row r="965" spans="3:9" ht="12.5">
      <c r="C965" s="105"/>
      <c r="I965" s="78"/>
    </row>
    <row r="966" spans="3:9" ht="12.5">
      <c r="C966" s="105"/>
      <c r="I966" s="78"/>
    </row>
    <row r="967" spans="3:9" ht="12.5">
      <c r="C967" s="105"/>
      <c r="I967" s="78"/>
    </row>
    <row r="968" spans="3:9" ht="12.5">
      <c r="C968" s="105"/>
      <c r="I968" s="78"/>
    </row>
    <row r="969" spans="3:9" ht="12.5">
      <c r="C969" s="105"/>
      <c r="I969" s="78"/>
    </row>
    <row r="970" spans="3:9" ht="12.5">
      <c r="C970" s="105"/>
      <c r="I970" s="78"/>
    </row>
    <row r="971" spans="3:9" ht="12.5">
      <c r="C971" s="105"/>
      <c r="I971" s="78"/>
    </row>
    <row r="972" spans="3:9" ht="12.5">
      <c r="C972" s="105"/>
      <c r="I972" s="78"/>
    </row>
    <row r="973" spans="3:9" ht="12.5">
      <c r="C973" s="105"/>
      <c r="I973" s="78"/>
    </row>
    <row r="974" spans="3:9" ht="12.5">
      <c r="C974" s="105"/>
      <c r="I974" s="78"/>
    </row>
    <row r="975" spans="3:9" ht="12.5">
      <c r="C975" s="105"/>
      <c r="I975" s="78"/>
    </row>
    <row r="976" spans="3:9" ht="12.5">
      <c r="C976" s="105"/>
      <c r="I976" s="78"/>
    </row>
    <row r="977" spans="3:9" ht="12.5">
      <c r="C977" s="105"/>
      <c r="I977" s="78"/>
    </row>
    <row r="978" spans="3:9" ht="12.5">
      <c r="C978" s="105"/>
      <c r="I978" s="78"/>
    </row>
    <row r="979" spans="3:9" ht="12.5">
      <c r="C979" s="105"/>
      <c r="I979" s="78"/>
    </row>
    <row r="980" spans="3:9" ht="12.5">
      <c r="C980" s="105"/>
      <c r="I980" s="78"/>
    </row>
    <row r="981" spans="3:9" ht="12.5">
      <c r="C981" s="105"/>
      <c r="I981" s="78"/>
    </row>
    <row r="982" spans="3:9" ht="12.5">
      <c r="C982" s="105"/>
      <c r="I982" s="78"/>
    </row>
    <row r="983" spans="3:9" ht="12.5">
      <c r="C983" s="105"/>
      <c r="I983" s="78"/>
    </row>
    <row r="984" spans="3:9" ht="12.5">
      <c r="C984" s="105"/>
      <c r="I984" s="78"/>
    </row>
    <row r="985" spans="3:9" ht="12.5">
      <c r="C985" s="105"/>
      <c r="I985" s="78"/>
    </row>
    <row r="986" spans="3:9" ht="12.5">
      <c r="C986" s="105"/>
      <c r="I986" s="78"/>
    </row>
    <row r="987" spans="3:9" ht="12.5">
      <c r="C987" s="105"/>
      <c r="I987" s="78"/>
    </row>
    <row r="988" spans="3:9" ht="12.5">
      <c r="C988" s="105"/>
      <c r="I988" s="78"/>
    </row>
    <row r="989" spans="3:9" ht="12.5">
      <c r="C989" s="105"/>
      <c r="I989" s="78"/>
    </row>
    <row r="990" spans="3:9" ht="12.5">
      <c r="C990" s="105"/>
      <c r="I990" s="78"/>
    </row>
    <row r="991" spans="3:9" ht="12.5">
      <c r="C991" s="105"/>
      <c r="I991" s="78"/>
    </row>
    <row r="992" spans="3:9" ht="12.5">
      <c r="C992" s="105"/>
      <c r="I992" s="78"/>
    </row>
    <row r="993" spans="3:9" ht="12.5">
      <c r="C993" s="105"/>
      <c r="I993" s="78"/>
    </row>
    <row r="994" spans="3:9" ht="12.5">
      <c r="C994" s="105"/>
      <c r="I994" s="78"/>
    </row>
    <row r="995" spans="3:9" ht="12.5">
      <c r="C995" s="105"/>
      <c r="I995" s="78"/>
    </row>
    <row r="996" spans="3:9" ht="12.5">
      <c r="C996" s="105"/>
      <c r="I996" s="78"/>
    </row>
    <row r="997" spans="3:9" ht="12.5">
      <c r="C997" s="105"/>
      <c r="I997" s="78"/>
    </row>
    <row r="998" spans="3:9" ht="12.5">
      <c r="C998" s="105"/>
      <c r="I998" s="78"/>
    </row>
    <row r="999" spans="3:9" ht="12.5">
      <c r="C999" s="105"/>
      <c r="I999" s="78"/>
    </row>
    <row r="1000" spans="3:9" ht="12.5">
      <c r="C1000" s="105"/>
      <c r="I1000" s="78"/>
    </row>
  </sheetData>
  <mergeCells count="5">
    <mergeCell ref="A3:B3"/>
    <mergeCell ref="A4:B4"/>
    <mergeCell ref="A5:B5"/>
    <mergeCell ref="A6:B6"/>
    <mergeCell ref="A7:B7"/>
  </mergeCells>
  <conditionalFormatting sqref="D11:F200 G11:G260 I203 I205:I207 I210:I213 I215:I218 I223:I225 I227 I229:I260">
    <cfRule type="containsText" dxfId="45" priority="3" operator="containsText" text="revogada">
      <formula>NOT(ISERROR(SEARCH(("revogada"),(D11))))</formula>
    </cfRule>
    <cfRule type="containsText" dxfId="44" priority="6" operator="containsText" text="vigente">
      <formula>NOT(ISERROR(SEARCH(("vigente"),(D11))))</formula>
    </cfRule>
  </conditionalFormatting>
  <conditionalFormatting sqref="G1:G260 I203 I205:I207 I210:I213 I215:I218 I223:I225 I227 I229:I260">
    <cfRule type="containsText" dxfId="43" priority="4" operator="containsText" text="Extinção Natural">
      <formula>NOT(ISERROR(SEARCH(("Extinção Natural"),(G1))))</formula>
    </cfRule>
  </conditionalFormatting>
  <conditionalFormatting sqref="G11:G260 D11:F200 I203 I205:I207 I210:I213 I215:I218 I223:I225 I227 I229:I260">
    <cfRule type="containsText" dxfId="42" priority="2" operator="containsText" text="vigente">
      <formula>NOT(ISERROR(SEARCH(("vigente"),(D11))))</formula>
    </cfRule>
  </conditionalFormatting>
  <conditionalFormatting sqref="G11:G260 I203 I205:I207 I210:I213 I215:I218 I223:I225 I227 I229:I260 D11:F200">
    <cfRule type="containsText" dxfId="41" priority="5" operator="containsText" text="alterada">
      <formula>NOT(ISERROR(SEARCH(("alterada"),(D11))))</formula>
    </cfRule>
  </conditionalFormatting>
  <conditionalFormatting sqref="G21 G50:G52 G77 G82 G86 G98 G100:G102 G105:G106 G111:G112 G120 G123 G128 G160">
    <cfRule type="containsText" dxfId="40" priority="1" operator="containsText" text="Extinção natural">
      <formula>NOT(ISERROR(SEARCH(("Extinção natural"),(G21))))</formula>
    </cfRule>
  </conditionalFormatting>
  <hyperlinks>
    <hyperlink ref="C11" r:id="rId1" xr:uid="{00000000-0004-0000-1100-000000000000}"/>
    <hyperlink ref="J11" r:id="rId2" xr:uid="{00000000-0004-0000-1100-000001000000}"/>
    <hyperlink ref="C12" r:id="rId3" xr:uid="{00000000-0004-0000-1100-000002000000}"/>
    <hyperlink ref="J12" r:id="rId4" xr:uid="{00000000-0004-0000-1100-000003000000}"/>
    <hyperlink ref="C13" r:id="rId5" xr:uid="{00000000-0004-0000-1100-000004000000}"/>
    <hyperlink ref="J13" r:id="rId6" xr:uid="{00000000-0004-0000-1100-000005000000}"/>
    <hyperlink ref="C14" r:id="rId7" xr:uid="{00000000-0004-0000-1100-000006000000}"/>
    <hyperlink ref="J14" r:id="rId8" xr:uid="{00000000-0004-0000-1100-000007000000}"/>
    <hyperlink ref="C15" r:id="rId9" xr:uid="{00000000-0004-0000-1100-000008000000}"/>
    <hyperlink ref="J15" r:id="rId10" xr:uid="{00000000-0004-0000-1100-000009000000}"/>
    <hyperlink ref="C16" r:id="rId11" xr:uid="{00000000-0004-0000-1100-00000A000000}"/>
    <hyperlink ref="J16" r:id="rId12" xr:uid="{00000000-0004-0000-1100-00000B000000}"/>
    <hyperlink ref="C17" r:id="rId13" xr:uid="{00000000-0004-0000-1100-00000C000000}"/>
    <hyperlink ref="J17" r:id="rId14" xr:uid="{00000000-0004-0000-1100-00000D000000}"/>
    <hyperlink ref="C18" r:id="rId15" xr:uid="{00000000-0004-0000-1100-00000E000000}"/>
    <hyperlink ref="J18" r:id="rId16" xr:uid="{00000000-0004-0000-1100-00000F000000}"/>
    <hyperlink ref="C19" r:id="rId17" xr:uid="{00000000-0004-0000-1100-000010000000}"/>
    <hyperlink ref="J19" r:id="rId18" xr:uid="{00000000-0004-0000-1100-000011000000}"/>
    <hyperlink ref="C20" r:id="rId19" xr:uid="{00000000-0004-0000-1100-000012000000}"/>
    <hyperlink ref="J20" r:id="rId20" xr:uid="{00000000-0004-0000-1100-000013000000}"/>
    <hyperlink ref="C21" r:id="rId21" xr:uid="{00000000-0004-0000-1100-000014000000}"/>
    <hyperlink ref="J21" r:id="rId22" xr:uid="{00000000-0004-0000-1100-000015000000}"/>
    <hyperlink ref="C22" r:id="rId23" xr:uid="{00000000-0004-0000-1100-000016000000}"/>
    <hyperlink ref="J22" r:id="rId24" xr:uid="{00000000-0004-0000-1100-000017000000}"/>
    <hyperlink ref="C23" r:id="rId25" xr:uid="{00000000-0004-0000-1100-000018000000}"/>
    <hyperlink ref="J23" r:id="rId26" xr:uid="{00000000-0004-0000-1100-000019000000}"/>
    <hyperlink ref="C24" r:id="rId27" xr:uid="{00000000-0004-0000-1100-00001A000000}"/>
    <hyperlink ref="J24" r:id="rId28" xr:uid="{00000000-0004-0000-1100-00001B000000}"/>
    <hyperlink ref="C25" r:id="rId29" xr:uid="{00000000-0004-0000-1100-00001C000000}"/>
    <hyperlink ref="J25" r:id="rId30" xr:uid="{00000000-0004-0000-1100-00001D000000}"/>
    <hyperlink ref="C26" r:id="rId31" xr:uid="{00000000-0004-0000-1100-00001E000000}"/>
    <hyperlink ref="J26" r:id="rId32" xr:uid="{00000000-0004-0000-1100-00001F000000}"/>
    <hyperlink ref="C27" r:id="rId33" xr:uid="{00000000-0004-0000-1100-000020000000}"/>
    <hyperlink ref="J27" r:id="rId34" xr:uid="{00000000-0004-0000-1100-000021000000}"/>
    <hyperlink ref="C28" r:id="rId35" xr:uid="{00000000-0004-0000-1100-000022000000}"/>
    <hyperlink ref="J28" r:id="rId36" xr:uid="{00000000-0004-0000-1100-000023000000}"/>
    <hyperlink ref="C29" r:id="rId37" xr:uid="{00000000-0004-0000-1100-000024000000}"/>
    <hyperlink ref="J29" r:id="rId38" xr:uid="{00000000-0004-0000-1100-000025000000}"/>
    <hyperlink ref="C30" r:id="rId39" xr:uid="{00000000-0004-0000-1100-000026000000}"/>
    <hyperlink ref="J30" r:id="rId40" xr:uid="{00000000-0004-0000-1100-000027000000}"/>
    <hyperlink ref="C31" r:id="rId41" xr:uid="{00000000-0004-0000-1100-000028000000}"/>
    <hyperlink ref="J31" r:id="rId42" xr:uid="{00000000-0004-0000-1100-000029000000}"/>
    <hyperlink ref="C32" r:id="rId43" xr:uid="{00000000-0004-0000-1100-00002A000000}"/>
    <hyperlink ref="J32" r:id="rId44" xr:uid="{00000000-0004-0000-1100-00002B000000}"/>
    <hyperlink ref="C33" r:id="rId45" xr:uid="{00000000-0004-0000-1100-00002C000000}"/>
    <hyperlink ref="J33" r:id="rId46" xr:uid="{00000000-0004-0000-1100-00002D000000}"/>
    <hyperlink ref="C34" r:id="rId47" xr:uid="{00000000-0004-0000-1100-00002E000000}"/>
    <hyperlink ref="J34" r:id="rId48" xr:uid="{00000000-0004-0000-1100-00002F000000}"/>
    <hyperlink ref="C35" r:id="rId49" xr:uid="{00000000-0004-0000-1100-000030000000}"/>
    <hyperlink ref="J35" r:id="rId50" xr:uid="{00000000-0004-0000-1100-000031000000}"/>
    <hyperlink ref="C36" r:id="rId51" xr:uid="{00000000-0004-0000-1100-000032000000}"/>
    <hyperlink ref="J36" r:id="rId52" xr:uid="{00000000-0004-0000-1100-000033000000}"/>
    <hyperlink ref="C37" r:id="rId53" xr:uid="{00000000-0004-0000-1100-000034000000}"/>
    <hyperlink ref="J37" r:id="rId54" xr:uid="{00000000-0004-0000-1100-000035000000}"/>
    <hyperlink ref="C38" r:id="rId55" xr:uid="{00000000-0004-0000-1100-000036000000}"/>
    <hyperlink ref="J38" r:id="rId56" xr:uid="{00000000-0004-0000-1100-000037000000}"/>
    <hyperlink ref="C39" r:id="rId57" xr:uid="{00000000-0004-0000-1100-000038000000}"/>
    <hyperlink ref="J39" r:id="rId58" xr:uid="{00000000-0004-0000-1100-000039000000}"/>
    <hyperlink ref="C40" r:id="rId59" xr:uid="{00000000-0004-0000-1100-00003A000000}"/>
    <hyperlink ref="J40" r:id="rId60" xr:uid="{00000000-0004-0000-1100-00003B000000}"/>
    <hyperlink ref="C41" r:id="rId61" xr:uid="{00000000-0004-0000-1100-00003C000000}"/>
    <hyperlink ref="J41" r:id="rId62" xr:uid="{00000000-0004-0000-1100-00003D000000}"/>
    <hyperlink ref="C42" r:id="rId63" xr:uid="{00000000-0004-0000-1100-00003E000000}"/>
    <hyperlink ref="J42" r:id="rId64" xr:uid="{00000000-0004-0000-1100-00003F000000}"/>
    <hyperlink ref="C43" r:id="rId65" xr:uid="{00000000-0004-0000-1100-000040000000}"/>
    <hyperlink ref="J43" r:id="rId66" xr:uid="{00000000-0004-0000-1100-000041000000}"/>
    <hyperlink ref="C44" r:id="rId67" xr:uid="{00000000-0004-0000-1100-000042000000}"/>
    <hyperlink ref="J44" r:id="rId68" xr:uid="{00000000-0004-0000-1100-000043000000}"/>
    <hyperlink ref="C45" r:id="rId69" xr:uid="{00000000-0004-0000-1100-000044000000}"/>
    <hyperlink ref="J45" r:id="rId70" xr:uid="{00000000-0004-0000-1100-000045000000}"/>
    <hyperlink ref="C46" r:id="rId71" xr:uid="{00000000-0004-0000-1100-000046000000}"/>
    <hyperlink ref="J46" r:id="rId72" xr:uid="{00000000-0004-0000-1100-000047000000}"/>
    <hyperlink ref="C47" r:id="rId73" xr:uid="{00000000-0004-0000-1100-000048000000}"/>
    <hyperlink ref="J47" r:id="rId74" xr:uid="{00000000-0004-0000-1100-000049000000}"/>
    <hyperlink ref="C48" r:id="rId75" xr:uid="{00000000-0004-0000-1100-00004A000000}"/>
    <hyperlink ref="J48" r:id="rId76" xr:uid="{00000000-0004-0000-1100-00004B000000}"/>
    <hyperlink ref="C49" r:id="rId77" xr:uid="{00000000-0004-0000-1100-00004C000000}"/>
    <hyperlink ref="J49" r:id="rId78" xr:uid="{00000000-0004-0000-1100-00004D000000}"/>
    <hyperlink ref="C50" r:id="rId79" xr:uid="{00000000-0004-0000-1100-00004E000000}"/>
    <hyperlink ref="J50" r:id="rId80" xr:uid="{00000000-0004-0000-1100-00004F000000}"/>
    <hyperlink ref="C51" r:id="rId81" xr:uid="{00000000-0004-0000-1100-000050000000}"/>
    <hyperlink ref="J51" r:id="rId82" xr:uid="{00000000-0004-0000-1100-000051000000}"/>
    <hyperlink ref="C52" r:id="rId83" xr:uid="{00000000-0004-0000-1100-000052000000}"/>
    <hyperlink ref="J52" r:id="rId84" xr:uid="{00000000-0004-0000-1100-000053000000}"/>
    <hyperlink ref="C53" r:id="rId85" xr:uid="{00000000-0004-0000-1100-000054000000}"/>
    <hyperlink ref="J53" r:id="rId86" xr:uid="{00000000-0004-0000-1100-000055000000}"/>
    <hyperlink ref="C54" r:id="rId87" xr:uid="{00000000-0004-0000-1100-000056000000}"/>
    <hyperlink ref="J54" r:id="rId88" xr:uid="{00000000-0004-0000-1100-000057000000}"/>
    <hyperlink ref="C55" r:id="rId89" xr:uid="{00000000-0004-0000-1100-000058000000}"/>
    <hyperlink ref="J55" r:id="rId90" xr:uid="{00000000-0004-0000-1100-000059000000}"/>
    <hyperlink ref="C56" r:id="rId91" xr:uid="{00000000-0004-0000-1100-00005A000000}"/>
    <hyperlink ref="J56" r:id="rId92" xr:uid="{00000000-0004-0000-1100-00005B000000}"/>
    <hyperlink ref="C57" r:id="rId93" xr:uid="{00000000-0004-0000-1100-00005C000000}"/>
    <hyperlink ref="J57" r:id="rId94" xr:uid="{00000000-0004-0000-1100-00005D000000}"/>
    <hyperlink ref="C58" r:id="rId95" xr:uid="{00000000-0004-0000-1100-00005E000000}"/>
    <hyperlink ref="J58" r:id="rId96" xr:uid="{00000000-0004-0000-1100-00005F000000}"/>
    <hyperlink ref="C59" r:id="rId97" xr:uid="{00000000-0004-0000-1100-000060000000}"/>
    <hyperlink ref="J59" r:id="rId98" xr:uid="{00000000-0004-0000-1100-000061000000}"/>
    <hyperlink ref="C60" r:id="rId99" xr:uid="{00000000-0004-0000-1100-000062000000}"/>
    <hyperlink ref="J60" r:id="rId100" xr:uid="{00000000-0004-0000-1100-000063000000}"/>
    <hyperlink ref="C61" r:id="rId101" xr:uid="{00000000-0004-0000-1100-000064000000}"/>
    <hyperlink ref="J61" r:id="rId102" xr:uid="{00000000-0004-0000-1100-000065000000}"/>
    <hyperlink ref="C62" r:id="rId103" xr:uid="{00000000-0004-0000-1100-000066000000}"/>
    <hyperlink ref="J62" r:id="rId104" xr:uid="{00000000-0004-0000-1100-000067000000}"/>
    <hyperlink ref="C63" r:id="rId105" xr:uid="{00000000-0004-0000-1100-000068000000}"/>
    <hyperlink ref="J63" r:id="rId106" xr:uid="{00000000-0004-0000-1100-000069000000}"/>
    <hyperlink ref="C64" r:id="rId107" xr:uid="{00000000-0004-0000-1100-00006A000000}"/>
    <hyperlink ref="J64" r:id="rId108" xr:uid="{00000000-0004-0000-1100-00006B000000}"/>
    <hyperlink ref="C65" r:id="rId109" xr:uid="{00000000-0004-0000-1100-00006C000000}"/>
    <hyperlink ref="J65" r:id="rId110" xr:uid="{00000000-0004-0000-1100-00006D000000}"/>
    <hyperlink ref="C66" r:id="rId111" xr:uid="{00000000-0004-0000-1100-00006E000000}"/>
    <hyperlink ref="J66" r:id="rId112" xr:uid="{00000000-0004-0000-1100-00006F000000}"/>
    <hyperlink ref="C67" r:id="rId113" xr:uid="{00000000-0004-0000-1100-000070000000}"/>
    <hyperlink ref="J67" r:id="rId114" xr:uid="{00000000-0004-0000-1100-000071000000}"/>
    <hyperlink ref="C68" r:id="rId115" xr:uid="{00000000-0004-0000-1100-000072000000}"/>
    <hyperlink ref="J68" r:id="rId116" xr:uid="{00000000-0004-0000-1100-000073000000}"/>
    <hyperlink ref="C69" r:id="rId117" xr:uid="{00000000-0004-0000-1100-000074000000}"/>
    <hyperlink ref="J69" r:id="rId118" xr:uid="{00000000-0004-0000-1100-000075000000}"/>
    <hyperlink ref="C70" r:id="rId119" xr:uid="{00000000-0004-0000-1100-000076000000}"/>
    <hyperlink ref="J70" r:id="rId120" xr:uid="{00000000-0004-0000-1100-000077000000}"/>
    <hyperlink ref="C71" r:id="rId121" xr:uid="{00000000-0004-0000-1100-000078000000}"/>
    <hyperlink ref="J71" r:id="rId122" xr:uid="{00000000-0004-0000-1100-000079000000}"/>
    <hyperlink ref="C72" r:id="rId123" xr:uid="{00000000-0004-0000-1100-00007A000000}"/>
    <hyperlink ref="J72" r:id="rId124" xr:uid="{00000000-0004-0000-1100-00007B000000}"/>
    <hyperlink ref="C73" r:id="rId125" xr:uid="{00000000-0004-0000-1100-00007C000000}"/>
    <hyperlink ref="J73" r:id="rId126" xr:uid="{00000000-0004-0000-1100-00007D000000}"/>
    <hyperlink ref="C74" r:id="rId127" xr:uid="{00000000-0004-0000-1100-00007E000000}"/>
    <hyperlink ref="J74" r:id="rId128" xr:uid="{00000000-0004-0000-1100-00007F000000}"/>
    <hyperlink ref="C75" r:id="rId129" xr:uid="{00000000-0004-0000-1100-000080000000}"/>
    <hyperlink ref="J75" r:id="rId130" xr:uid="{00000000-0004-0000-1100-000081000000}"/>
    <hyperlink ref="C76" r:id="rId131" xr:uid="{00000000-0004-0000-1100-000082000000}"/>
    <hyperlink ref="J76" r:id="rId132" xr:uid="{00000000-0004-0000-1100-000083000000}"/>
    <hyperlink ref="C77" r:id="rId133" xr:uid="{00000000-0004-0000-1100-000084000000}"/>
    <hyperlink ref="J77" r:id="rId134" xr:uid="{00000000-0004-0000-1100-000085000000}"/>
    <hyperlink ref="C78" r:id="rId135" xr:uid="{00000000-0004-0000-1100-000086000000}"/>
    <hyperlink ref="J78" r:id="rId136" xr:uid="{00000000-0004-0000-1100-000087000000}"/>
    <hyperlink ref="C79" r:id="rId137" xr:uid="{00000000-0004-0000-1100-000088000000}"/>
    <hyperlink ref="J79" r:id="rId138" xr:uid="{00000000-0004-0000-1100-000089000000}"/>
    <hyperlink ref="C80" r:id="rId139" xr:uid="{00000000-0004-0000-1100-00008A000000}"/>
    <hyperlink ref="J80" r:id="rId140" xr:uid="{00000000-0004-0000-1100-00008B000000}"/>
    <hyperlink ref="C81" r:id="rId141" xr:uid="{00000000-0004-0000-1100-00008C000000}"/>
    <hyperlink ref="J81" r:id="rId142" xr:uid="{00000000-0004-0000-1100-00008D000000}"/>
    <hyperlink ref="C82" r:id="rId143" xr:uid="{00000000-0004-0000-1100-00008E000000}"/>
    <hyperlink ref="J82" r:id="rId144" xr:uid="{00000000-0004-0000-1100-00008F000000}"/>
    <hyperlink ref="C83" r:id="rId145" xr:uid="{00000000-0004-0000-1100-000090000000}"/>
    <hyperlink ref="J83" r:id="rId146" xr:uid="{00000000-0004-0000-1100-000091000000}"/>
    <hyperlink ref="C84" r:id="rId147" xr:uid="{00000000-0004-0000-1100-000092000000}"/>
    <hyperlink ref="J84" r:id="rId148" xr:uid="{00000000-0004-0000-1100-000093000000}"/>
    <hyperlink ref="C85" r:id="rId149" xr:uid="{00000000-0004-0000-1100-000094000000}"/>
    <hyperlink ref="J85" r:id="rId150" xr:uid="{00000000-0004-0000-1100-000095000000}"/>
    <hyperlink ref="C86" r:id="rId151" xr:uid="{00000000-0004-0000-1100-000096000000}"/>
    <hyperlink ref="J86" r:id="rId152" xr:uid="{00000000-0004-0000-1100-000097000000}"/>
    <hyperlink ref="C87" r:id="rId153" xr:uid="{00000000-0004-0000-1100-000098000000}"/>
    <hyperlink ref="J87" r:id="rId154" xr:uid="{00000000-0004-0000-1100-000099000000}"/>
    <hyperlink ref="C88" r:id="rId155" xr:uid="{00000000-0004-0000-1100-00009A000000}"/>
    <hyperlink ref="J88" r:id="rId156" xr:uid="{00000000-0004-0000-1100-00009B000000}"/>
    <hyperlink ref="C89" r:id="rId157" xr:uid="{00000000-0004-0000-1100-00009C000000}"/>
    <hyperlink ref="J89" r:id="rId158" xr:uid="{00000000-0004-0000-1100-00009D000000}"/>
    <hyperlink ref="C90" r:id="rId159" xr:uid="{00000000-0004-0000-1100-00009E000000}"/>
    <hyperlink ref="J90" r:id="rId160" xr:uid="{00000000-0004-0000-1100-00009F000000}"/>
    <hyperlink ref="C91" r:id="rId161" xr:uid="{00000000-0004-0000-1100-0000A0000000}"/>
    <hyperlink ref="J91" r:id="rId162" xr:uid="{00000000-0004-0000-1100-0000A1000000}"/>
    <hyperlink ref="C92" r:id="rId163" xr:uid="{00000000-0004-0000-1100-0000A2000000}"/>
    <hyperlink ref="J92" r:id="rId164" xr:uid="{00000000-0004-0000-1100-0000A3000000}"/>
    <hyperlink ref="C93" r:id="rId165" xr:uid="{00000000-0004-0000-1100-0000A4000000}"/>
    <hyperlink ref="J93" r:id="rId166" xr:uid="{00000000-0004-0000-1100-0000A5000000}"/>
    <hyperlink ref="C94" r:id="rId167" xr:uid="{00000000-0004-0000-1100-0000A6000000}"/>
    <hyperlink ref="J94" r:id="rId168" xr:uid="{00000000-0004-0000-1100-0000A7000000}"/>
    <hyperlink ref="C95" r:id="rId169" xr:uid="{00000000-0004-0000-1100-0000A8000000}"/>
    <hyperlink ref="J95" r:id="rId170" xr:uid="{00000000-0004-0000-1100-0000A9000000}"/>
    <hyperlink ref="C96" r:id="rId171" xr:uid="{00000000-0004-0000-1100-0000AA000000}"/>
    <hyperlink ref="J96" r:id="rId172" xr:uid="{00000000-0004-0000-1100-0000AB000000}"/>
    <hyperlink ref="C97" r:id="rId173" xr:uid="{00000000-0004-0000-1100-0000AC000000}"/>
    <hyperlink ref="J97" r:id="rId174" xr:uid="{00000000-0004-0000-1100-0000AD000000}"/>
    <hyperlink ref="C98" r:id="rId175" xr:uid="{00000000-0004-0000-1100-0000AE000000}"/>
    <hyperlink ref="J98" r:id="rId176" xr:uid="{00000000-0004-0000-1100-0000AF000000}"/>
    <hyperlink ref="C99" r:id="rId177" xr:uid="{00000000-0004-0000-1100-0000B0000000}"/>
    <hyperlink ref="J99" r:id="rId178" xr:uid="{00000000-0004-0000-1100-0000B1000000}"/>
    <hyperlink ref="C100" r:id="rId179" xr:uid="{00000000-0004-0000-1100-0000B2000000}"/>
    <hyperlink ref="J100" r:id="rId180" xr:uid="{00000000-0004-0000-1100-0000B3000000}"/>
    <hyperlink ref="C101" r:id="rId181" xr:uid="{00000000-0004-0000-1100-0000B4000000}"/>
    <hyperlink ref="J101" r:id="rId182" xr:uid="{00000000-0004-0000-1100-0000B5000000}"/>
    <hyperlink ref="C102" r:id="rId183" xr:uid="{00000000-0004-0000-1100-0000B6000000}"/>
    <hyperlink ref="J102" r:id="rId184" xr:uid="{00000000-0004-0000-1100-0000B7000000}"/>
    <hyperlink ref="C103" r:id="rId185" xr:uid="{00000000-0004-0000-1100-0000B8000000}"/>
    <hyperlink ref="J103" r:id="rId186" xr:uid="{00000000-0004-0000-1100-0000B9000000}"/>
    <hyperlink ref="C104" r:id="rId187" xr:uid="{00000000-0004-0000-1100-0000BA000000}"/>
    <hyperlink ref="J104" r:id="rId188" xr:uid="{00000000-0004-0000-1100-0000BB000000}"/>
    <hyperlink ref="C105" r:id="rId189" xr:uid="{00000000-0004-0000-1100-0000BC000000}"/>
    <hyperlink ref="J105" r:id="rId190" xr:uid="{00000000-0004-0000-1100-0000BD000000}"/>
    <hyperlink ref="C106" r:id="rId191" xr:uid="{00000000-0004-0000-1100-0000BE000000}"/>
    <hyperlink ref="J106" r:id="rId192" xr:uid="{00000000-0004-0000-1100-0000BF000000}"/>
    <hyperlink ref="C107" r:id="rId193" xr:uid="{00000000-0004-0000-1100-0000C0000000}"/>
    <hyperlink ref="J107" r:id="rId194" xr:uid="{00000000-0004-0000-1100-0000C1000000}"/>
    <hyperlink ref="C108" r:id="rId195" xr:uid="{00000000-0004-0000-1100-0000C2000000}"/>
    <hyperlink ref="J108" r:id="rId196" xr:uid="{00000000-0004-0000-1100-0000C3000000}"/>
    <hyperlink ref="C109" r:id="rId197" xr:uid="{00000000-0004-0000-1100-0000C4000000}"/>
    <hyperlink ref="J109" r:id="rId198" xr:uid="{00000000-0004-0000-1100-0000C5000000}"/>
    <hyperlink ref="C110" r:id="rId199" xr:uid="{00000000-0004-0000-1100-0000C6000000}"/>
    <hyperlink ref="J110" r:id="rId200" xr:uid="{00000000-0004-0000-1100-0000C7000000}"/>
    <hyperlink ref="C111" r:id="rId201" xr:uid="{00000000-0004-0000-1100-0000C8000000}"/>
    <hyperlink ref="J111" r:id="rId202" xr:uid="{00000000-0004-0000-1100-0000C9000000}"/>
    <hyperlink ref="C112" r:id="rId203" xr:uid="{00000000-0004-0000-1100-0000CA000000}"/>
    <hyperlink ref="J112" r:id="rId204" xr:uid="{00000000-0004-0000-1100-0000CB000000}"/>
    <hyperlink ref="C113" r:id="rId205" xr:uid="{00000000-0004-0000-1100-0000CC000000}"/>
    <hyperlink ref="J113" r:id="rId206" xr:uid="{00000000-0004-0000-1100-0000CD000000}"/>
    <hyperlink ref="C114" r:id="rId207" xr:uid="{00000000-0004-0000-1100-0000CE000000}"/>
    <hyperlink ref="J114" r:id="rId208" xr:uid="{00000000-0004-0000-1100-0000CF000000}"/>
    <hyperlink ref="C115" r:id="rId209" xr:uid="{00000000-0004-0000-1100-0000D0000000}"/>
    <hyperlink ref="J115" r:id="rId210" xr:uid="{00000000-0004-0000-1100-0000D1000000}"/>
    <hyperlink ref="C116" r:id="rId211" xr:uid="{00000000-0004-0000-1100-0000D2000000}"/>
    <hyperlink ref="J116" r:id="rId212" xr:uid="{00000000-0004-0000-1100-0000D3000000}"/>
    <hyperlink ref="C117" r:id="rId213" xr:uid="{00000000-0004-0000-1100-0000D4000000}"/>
    <hyperlink ref="J117" r:id="rId214" xr:uid="{00000000-0004-0000-1100-0000D5000000}"/>
    <hyperlink ref="C118" r:id="rId215" xr:uid="{00000000-0004-0000-1100-0000D6000000}"/>
    <hyperlink ref="J118" r:id="rId216" xr:uid="{00000000-0004-0000-1100-0000D7000000}"/>
    <hyperlink ref="C119" r:id="rId217" xr:uid="{00000000-0004-0000-1100-0000D8000000}"/>
    <hyperlink ref="J119" r:id="rId218" xr:uid="{00000000-0004-0000-1100-0000D9000000}"/>
    <hyperlink ref="C120" r:id="rId219" xr:uid="{00000000-0004-0000-1100-0000DA000000}"/>
    <hyperlink ref="J120" r:id="rId220" xr:uid="{00000000-0004-0000-1100-0000DB000000}"/>
    <hyperlink ref="C121" r:id="rId221" xr:uid="{00000000-0004-0000-1100-0000DC000000}"/>
    <hyperlink ref="J121" r:id="rId222" xr:uid="{00000000-0004-0000-1100-0000DD000000}"/>
    <hyperlink ref="C122" r:id="rId223" xr:uid="{00000000-0004-0000-1100-0000DE000000}"/>
    <hyperlink ref="J122" r:id="rId224" xr:uid="{00000000-0004-0000-1100-0000DF000000}"/>
    <hyperlink ref="C123" r:id="rId225" xr:uid="{00000000-0004-0000-1100-0000E0000000}"/>
    <hyperlink ref="J123" r:id="rId226" xr:uid="{00000000-0004-0000-1100-0000E1000000}"/>
    <hyperlink ref="C124" r:id="rId227" xr:uid="{00000000-0004-0000-1100-0000E2000000}"/>
    <hyperlink ref="J124" r:id="rId228" xr:uid="{00000000-0004-0000-1100-0000E3000000}"/>
    <hyperlink ref="C125" r:id="rId229" xr:uid="{00000000-0004-0000-1100-0000E4000000}"/>
    <hyperlink ref="J125" r:id="rId230" xr:uid="{00000000-0004-0000-1100-0000E5000000}"/>
    <hyperlink ref="C126" r:id="rId231" xr:uid="{00000000-0004-0000-1100-0000E6000000}"/>
    <hyperlink ref="J126" r:id="rId232" xr:uid="{00000000-0004-0000-1100-0000E7000000}"/>
    <hyperlink ref="C127" r:id="rId233" xr:uid="{00000000-0004-0000-1100-0000E8000000}"/>
    <hyperlink ref="J127" r:id="rId234" xr:uid="{00000000-0004-0000-1100-0000E9000000}"/>
    <hyperlink ref="C128" r:id="rId235" xr:uid="{00000000-0004-0000-1100-0000EA000000}"/>
    <hyperlink ref="J128" r:id="rId236" xr:uid="{00000000-0004-0000-1100-0000EB000000}"/>
    <hyperlink ref="C129" r:id="rId237" xr:uid="{00000000-0004-0000-1100-0000EC000000}"/>
    <hyperlink ref="J129" r:id="rId238" xr:uid="{00000000-0004-0000-1100-0000ED000000}"/>
    <hyperlink ref="C130" r:id="rId239" xr:uid="{00000000-0004-0000-1100-0000EE000000}"/>
    <hyperlink ref="J130" r:id="rId240" xr:uid="{00000000-0004-0000-1100-0000EF000000}"/>
    <hyperlink ref="C131" r:id="rId241" xr:uid="{00000000-0004-0000-1100-0000F0000000}"/>
    <hyperlink ref="J131" r:id="rId242" xr:uid="{00000000-0004-0000-1100-0000F1000000}"/>
    <hyperlink ref="C132" r:id="rId243" xr:uid="{00000000-0004-0000-1100-0000F2000000}"/>
    <hyperlink ref="J132" r:id="rId244" xr:uid="{00000000-0004-0000-1100-0000F3000000}"/>
    <hyperlink ref="C133" r:id="rId245" xr:uid="{00000000-0004-0000-1100-0000F4000000}"/>
    <hyperlink ref="J133" r:id="rId246" xr:uid="{00000000-0004-0000-1100-0000F5000000}"/>
    <hyperlink ref="C134" r:id="rId247" xr:uid="{00000000-0004-0000-1100-0000F6000000}"/>
    <hyperlink ref="J134" r:id="rId248" xr:uid="{00000000-0004-0000-1100-0000F7000000}"/>
    <hyperlink ref="C135" r:id="rId249" xr:uid="{00000000-0004-0000-1100-0000F8000000}"/>
    <hyperlink ref="J135" r:id="rId250" xr:uid="{00000000-0004-0000-1100-0000F9000000}"/>
    <hyperlink ref="C136" r:id="rId251" xr:uid="{00000000-0004-0000-1100-0000FA000000}"/>
    <hyperlink ref="J136" r:id="rId252" xr:uid="{00000000-0004-0000-1100-0000FB000000}"/>
    <hyperlink ref="C137" r:id="rId253" xr:uid="{00000000-0004-0000-1100-0000FC000000}"/>
    <hyperlink ref="J137" r:id="rId254" xr:uid="{00000000-0004-0000-1100-0000FD000000}"/>
    <hyperlink ref="C138" r:id="rId255" xr:uid="{00000000-0004-0000-1100-0000FE000000}"/>
    <hyperlink ref="J138" r:id="rId256" xr:uid="{00000000-0004-0000-1100-0000FF000000}"/>
    <hyperlink ref="C139" r:id="rId257" xr:uid="{00000000-0004-0000-1100-000000010000}"/>
    <hyperlink ref="J139" r:id="rId258" xr:uid="{00000000-0004-0000-1100-000001010000}"/>
    <hyperlink ref="C140" r:id="rId259" xr:uid="{00000000-0004-0000-1100-000002010000}"/>
    <hyperlink ref="J140" r:id="rId260" xr:uid="{00000000-0004-0000-1100-000003010000}"/>
    <hyperlink ref="C141" r:id="rId261" xr:uid="{00000000-0004-0000-1100-000004010000}"/>
    <hyperlink ref="J141" r:id="rId262" xr:uid="{00000000-0004-0000-1100-000005010000}"/>
    <hyperlink ref="C142" r:id="rId263" xr:uid="{00000000-0004-0000-1100-000006010000}"/>
    <hyperlink ref="J142" r:id="rId264" xr:uid="{00000000-0004-0000-1100-000007010000}"/>
    <hyperlink ref="C143" r:id="rId265" xr:uid="{00000000-0004-0000-1100-000008010000}"/>
    <hyperlink ref="J143" r:id="rId266" xr:uid="{00000000-0004-0000-1100-000009010000}"/>
    <hyperlink ref="C144" r:id="rId267" xr:uid="{00000000-0004-0000-1100-00000A010000}"/>
    <hyperlink ref="J144" r:id="rId268" xr:uid="{00000000-0004-0000-1100-00000B010000}"/>
    <hyperlink ref="C145" r:id="rId269" xr:uid="{00000000-0004-0000-1100-00000C010000}"/>
    <hyperlink ref="J145" r:id="rId270" xr:uid="{00000000-0004-0000-1100-00000D010000}"/>
    <hyperlink ref="C146" r:id="rId271" xr:uid="{00000000-0004-0000-1100-00000E010000}"/>
    <hyperlink ref="J146" r:id="rId272" xr:uid="{00000000-0004-0000-1100-00000F010000}"/>
    <hyperlink ref="C147" r:id="rId273" xr:uid="{00000000-0004-0000-1100-000010010000}"/>
    <hyperlink ref="J147" r:id="rId274" xr:uid="{00000000-0004-0000-1100-000011010000}"/>
    <hyperlink ref="C148" r:id="rId275" xr:uid="{00000000-0004-0000-1100-000012010000}"/>
    <hyperlink ref="J148" r:id="rId276" xr:uid="{00000000-0004-0000-1100-000013010000}"/>
    <hyperlink ref="C149" r:id="rId277" xr:uid="{00000000-0004-0000-1100-000014010000}"/>
    <hyperlink ref="J149" r:id="rId278" xr:uid="{00000000-0004-0000-1100-000015010000}"/>
    <hyperlink ref="C150" r:id="rId279" xr:uid="{00000000-0004-0000-1100-000016010000}"/>
    <hyperlink ref="J150" r:id="rId280" xr:uid="{00000000-0004-0000-1100-000017010000}"/>
    <hyperlink ref="C151" r:id="rId281" xr:uid="{00000000-0004-0000-1100-000018010000}"/>
    <hyperlink ref="J151" r:id="rId282" xr:uid="{00000000-0004-0000-1100-000019010000}"/>
    <hyperlink ref="C152" r:id="rId283" xr:uid="{00000000-0004-0000-1100-00001A010000}"/>
    <hyperlink ref="J152" r:id="rId284" xr:uid="{00000000-0004-0000-1100-00001B010000}"/>
    <hyperlink ref="C153" r:id="rId285" xr:uid="{00000000-0004-0000-1100-00001C010000}"/>
    <hyperlink ref="J153" r:id="rId286" xr:uid="{00000000-0004-0000-1100-00001D010000}"/>
    <hyperlink ref="C154" r:id="rId287" xr:uid="{00000000-0004-0000-1100-00001E010000}"/>
    <hyperlink ref="J154" r:id="rId288" xr:uid="{00000000-0004-0000-1100-00001F010000}"/>
    <hyperlink ref="C155" r:id="rId289" xr:uid="{00000000-0004-0000-1100-000020010000}"/>
    <hyperlink ref="J155" r:id="rId290" xr:uid="{00000000-0004-0000-1100-000021010000}"/>
    <hyperlink ref="C156" r:id="rId291" xr:uid="{00000000-0004-0000-1100-000022010000}"/>
    <hyperlink ref="J156" r:id="rId292" xr:uid="{00000000-0004-0000-1100-000023010000}"/>
    <hyperlink ref="C157" r:id="rId293" xr:uid="{00000000-0004-0000-1100-000024010000}"/>
    <hyperlink ref="J157" r:id="rId294" xr:uid="{00000000-0004-0000-1100-000025010000}"/>
    <hyperlink ref="C158" r:id="rId295" xr:uid="{00000000-0004-0000-1100-000026010000}"/>
    <hyperlink ref="J158" r:id="rId296" xr:uid="{00000000-0004-0000-1100-000027010000}"/>
    <hyperlink ref="C159" r:id="rId297" xr:uid="{00000000-0004-0000-1100-000028010000}"/>
    <hyperlink ref="J159" r:id="rId298" xr:uid="{00000000-0004-0000-1100-000029010000}"/>
    <hyperlink ref="C160" r:id="rId299" xr:uid="{00000000-0004-0000-1100-00002A010000}"/>
    <hyperlink ref="J160" r:id="rId300" xr:uid="{00000000-0004-0000-1100-00002B010000}"/>
    <hyperlink ref="C161" r:id="rId301" xr:uid="{00000000-0004-0000-1100-00002C010000}"/>
    <hyperlink ref="J161" r:id="rId302" xr:uid="{00000000-0004-0000-1100-00002D010000}"/>
    <hyperlink ref="C162" r:id="rId303" xr:uid="{00000000-0004-0000-1100-00002E010000}"/>
    <hyperlink ref="J162" r:id="rId304" xr:uid="{00000000-0004-0000-1100-00002F010000}"/>
    <hyperlink ref="C163" r:id="rId305" xr:uid="{00000000-0004-0000-1100-000030010000}"/>
    <hyperlink ref="J163" r:id="rId306" xr:uid="{00000000-0004-0000-1100-000031010000}"/>
    <hyperlink ref="C164" r:id="rId307" xr:uid="{00000000-0004-0000-1100-000032010000}"/>
    <hyperlink ref="J164" r:id="rId308" xr:uid="{00000000-0004-0000-1100-000033010000}"/>
    <hyperlink ref="C165" r:id="rId309" xr:uid="{00000000-0004-0000-1100-000034010000}"/>
    <hyperlink ref="J165" r:id="rId310" xr:uid="{00000000-0004-0000-1100-000035010000}"/>
    <hyperlink ref="C166" r:id="rId311" xr:uid="{00000000-0004-0000-1100-000036010000}"/>
    <hyperlink ref="J166" r:id="rId312" xr:uid="{00000000-0004-0000-1100-000037010000}"/>
    <hyperlink ref="C167" r:id="rId313" xr:uid="{00000000-0004-0000-1100-000038010000}"/>
    <hyperlink ref="J167" r:id="rId314" xr:uid="{00000000-0004-0000-1100-000039010000}"/>
    <hyperlink ref="C168" r:id="rId315" xr:uid="{00000000-0004-0000-1100-00003A010000}"/>
    <hyperlink ref="J168" r:id="rId316" xr:uid="{00000000-0004-0000-1100-00003B010000}"/>
    <hyperlink ref="C169" r:id="rId317" xr:uid="{00000000-0004-0000-1100-00003C010000}"/>
    <hyperlink ref="J169" r:id="rId318" xr:uid="{00000000-0004-0000-1100-00003D010000}"/>
    <hyperlink ref="C170" r:id="rId319" xr:uid="{00000000-0004-0000-1100-00003E010000}"/>
    <hyperlink ref="J170" r:id="rId320" xr:uid="{00000000-0004-0000-1100-00003F010000}"/>
    <hyperlink ref="C171" r:id="rId321" xr:uid="{00000000-0004-0000-1100-000040010000}"/>
    <hyperlink ref="J171" r:id="rId322" xr:uid="{00000000-0004-0000-1100-000041010000}"/>
    <hyperlink ref="C172" r:id="rId323" xr:uid="{00000000-0004-0000-1100-000042010000}"/>
    <hyperlink ref="J172" r:id="rId324" xr:uid="{00000000-0004-0000-1100-000043010000}"/>
    <hyperlink ref="C173" r:id="rId325" xr:uid="{00000000-0004-0000-1100-000044010000}"/>
    <hyperlink ref="J173" r:id="rId326" xr:uid="{00000000-0004-0000-1100-000045010000}"/>
    <hyperlink ref="C174" r:id="rId327" xr:uid="{00000000-0004-0000-1100-000046010000}"/>
    <hyperlink ref="J174" r:id="rId328" xr:uid="{00000000-0004-0000-1100-000047010000}"/>
    <hyperlink ref="C175" r:id="rId329" xr:uid="{00000000-0004-0000-1100-000048010000}"/>
    <hyperlink ref="J175" r:id="rId330" xr:uid="{00000000-0004-0000-1100-000049010000}"/>
    <hyperlink ref="C176" r:id="rId331" xr:uid="{00000000-0004-0000-1100-00004A010000}"/>
    <hyperlink ref="J176" r:id="rId332" xr:uid="{00000000-0004-0000-1100-00004B010000}"/>
    <hyperlink ref="C177" r:id="rId333" xr:uid="{00000000-0004-0000-1100-00004C010000}"/>
    <hyperlink ref="J177" r:id="rId334" xr:uid="{00000000-0004-0000-1100-00004D010000}"/>
    <hyperlink ref="C178" r:id="rId335" xr:uid="{00000000-0004-0000-1100-00004E010000}"/>
    <hyperlink ref="J178" r:id="rId336" xr:uid="{00000000-0004-0000-1100-00004F010000}"/>
    <hyperlink ref="C179" r:id="rId337" xr:uid="{00000000-0004-0000-1100-000050010000}"/>
    <hyperlink ref="J179" r:id="rId338" xr:uid="{00000000-0004-0000-1100-000051010000}"/>
    <hyperlink ref="C180" r:id="rId339" xr:uid="{00000000-0004-0000-1100-000052010000}"/>
    <hyperlink ref="J180" r:id="rId340" xr:uid="{00000000-0004-0000-1100-000053010000}"/>
    <hyperlink ref="C181" r:id="rId341" xr:uid="{00000000-0004-0000-1100-000054010000}"/>
    <hyperlink ref="J181" r:id="rId342" xr:uid="{00000000-0004-0000-1100-000055010000}"/>
    <hyperlink ref="C182" r:id="rId343" xr:uid="{00000000-0004-0000-1100-000056010000}"/>
    <hyperlink ref="J182" r:id="rId344" xr:uid="{00000000-0004-0000-1100-000057010000}"/>
    <hyperlink ref="C183" r:id="rId345" xr:uid="{00000000-0004-0000-1100-000058010000}"/>
    <hyperlink ref="J183" r:id="rId346" xr:uid="{00000000-0004-0000-1100-000059010000}"/>
    <hyperlink ref="C184" r:id="rId347" xr:uid="{00000000-0004-0000-1100-00005A010000}"/>
    <hyperlink ref="J184" r:id="rId348" xr:uid="{00000000-0004-0000-1100-00005B010000}"/>
    <hyperlink ref="C185" r:id="rId349" xr:uid="{00000000-0004-0000-1100-00005C010000}"/>
    <hyperlink ref="J185" r:id="rId350" xr:uid="{00000000-0004-0000-1100-00005D010000}"/>
    <hyperlink ref="C186" r:id="rId351" xr:uid="{00000000-0004-0000-1100-00005E010000}"/>
    <hyperlink ref="J186" r:id="rId352" xr:uid="{00000000-0004-0000-1100-00005F010000}"/>
    <hyperlink ref="C187" r:id="rId353" xr:uid="{00000000-0004-0000-1100-000060010000}"/>
    <hyperlink ref="J187" r:id="rId354" xr:uid="{00000000-0004-0000-1100-000061010000}"/>
    <hyperlink ref="C188" r:id="rId355" xr:uid="{00000000-0004-0000-1100-000062010000}"/>
    <hyperlink ref="J188" r:id="rId356" xr:uid="{00000000-0004-0000-1100-000063010000}"/>
    <hyperlink ref="C189" r:id="rId357" xr:uid="{00000000-0004-0000-1100-000064010000}"/>
    <hyperlink ref="C190" r:id="rId358" xr:uid="{00000000-0004-0000-1100-000065010000}"/>
    <hyperlink ref="J190" r:id="rId359" xr:uid="{00000000-0004-0000-1100-000066010000}"/>
    <hyperlink ref="C191" r:id="rId360" xr:uid="{00000000-0004-0000-1100-000067010000}"/>
    <hyperlink ref="J191" r:id="rId361" xr:uid="{00000000-0004-0000-1100-000068010000}"/>
    <hyperlink ref="C192" r:id="rId362" xr:uid="{00000000-0004-0000-1100-000069010000}"/>
    <hyperlink ref="J192" r:id="rId363" xr:uid="{00000000-0004-0000-1100-00006A010000}"/>
    <hyperlink ref="C193" r:id="rId364" xr:uid="{00000000-0004-0000-1100-00006B010000}"/>
    <hyperlink ref="J193" r:id="rId365" xr:uid="{00000000-0004-0000-1100-00006C010000}"/>
    <hyperlink ref="C194" r:id="rId366" xr:uid="{00000000-0004-0000-1100-00006D010000}"/>
    <hyperlink ref="J194" r:id="rId367" xr:uid="{00000000-0004-0000-1100-00006E010000}"/>
    <hyperlink ref="C195" r:id="rId368" xr:uid="{00000000-0004-0000-1100-00006F010000}"/>
    <hyperlink ref="J195" r:id="rId369" xr:uid="{00000000-0004-0000-1100-000070010000}"/>
    <hyperlink ref="C196" r:id="rId370" xr:uid="{00000000-0004-0000-1100-000071010000}"/>
    <hyperlink ref="J196" r:id="rId371" xr:uid="{00000000-0004-0000-1100-000072010000}"/>
    <hyperlink ref="C197" r:id="rId372" xr:uid="{00000000-0004-0000-1100-000073010000}"/>
    <hyperlink ref="J197" r:id="rId373" xr:uid="{00000000-0004-0000-1100-000074010000}"/>
    <hyperlink ref="C198" r:id="rId374" xr:uid="{00000000-0004-0000-1100-000075010000}"/>
    <hyperlink ref="J198" r:id="rId375" xr:uid="{00000000-0004-0000-1100-000076010000}"/>
    <hyperlink ref="C199" r:id="rId376" xr:uid="{00000000-0004-0000-1100-000077010000}"/>
    <hyperlink ref="J199" r:id="rId377" xr:uid="{00000000-0004-0000-1100-000078010000}"/>
    <hyperlink ref="C200" r:id="rId378" xr:uid="{00000000-0004-0000-1100-000079010000}"/>
    <hyperlink ref="J200" r:id="rId379" xr:uid="{00000000-0004-0000-1100-00007A010000}"/>
    <hyperlink ref="C201" r:id="rId380" xr:uid="{00000000-0004-0000-1100-00007B010000}"/>
    <hyperlink ref="J201" r:id="rId381" xr:uid="{00000000-0004-0000-1100-00007C010000}"/>
    <hyperlink ref="C202" r:id="rId382" xr:uid="{00000000-0004-0000-1100-00007D010000}"/>
    <hyperlink ref="J202" r:id="rId383" xr:uid="{00000000-0004-0000-1100-00007E010000}"/>
    <hyperlink ref="C203" r:id="rId384" xr:uid="{00000000-0004-0000-1100-00007F010000}"/>
    <hyperlink ref="J203" r:id="rId385" xr:uid="{00000000-0004-0000-1100-000080010000}"/>
    <hyperlink ref="C204" r:id="rId386" xr:uid="{00000000-0004-0000-1100-000081010000}"/>
    <hyperlink ref="J204" r:id="rId387" xr:uid="{00000000-0004-0000-1100-000082010000}"/>
    <hyperlink ref="C205" r:id="rId388" xr:uid="{00000000-0004-0000-1100-000083010000}"/>
    <hyperlink ref="J205" r:id="rId389" xr:uid="{00000000-0004-0000-1100-000084010000}"/>
    <hyperlink ref="C206" r:id="rId390" xr:uid="{00000000-0004-0000-1100-000085010000}"/>
    <hyperlink ref="J206" r:id="rId391" xr:uid="{00000000-0004-0000-1100-000086010000}"/>
    <hyperlink ref="C207" r:id="rId392" xr:uid="{00000000-0004-0000-1100-000087010000}"/>
    <hyperlink ref="J207" r:id="rId393" xr:uid="{00000000-0004-0000-1100-000088010000}"/>
    <hyperlink ref="C208" r:id="rId394" xr:uid="{00000000-0004-0000-1100-000089010000}"/>
    <hyperlink ref="J208" r:id="rId395" xr:uid="{00000000-0004-0000-1100-00008A010000}"/>
    <hyperlink ref="C209" r:id="rId396" xr:uid="{00000000-0004-0000-1100-00008B010000}"/>
    <hyperlink ref="J209" r:id="rId397" xr:uid="{00000000-0004-0000-1100-00008C010000}"/>
    <hyperlink ref="C210" r:id="rId398" xr:uid="{00000000-0004-0000-1100-00008D010000}"/>
    <hyperlink ref="J210" r:id="rId399" xr:uid="{00000000-0004-0000-1100-00008E010000}"/>
    <hyperlink ref="C211" r:id="rId400" xr:uid="{00000000-0004-0000-1100-00008F010000}"/>
    <hyperlink ref="J211" r:id="rId401" xr:uid="{00000000-0004-0000-1100-000090010000}"/>
    <hyperlink ref="C212" r:id="rId402" xr:uid="{00000000-0004-0000-1100-000091010000}"/>
    <hyperlink ref="J212" r:id="rId403" xr:uid="{00000000-0004-0000-1100-000092010000}"/>
    <hyperlink ref="C213" r:id="rId404" xr:uid="{00000000-0004-0000-1100-000093010000}"/>
    <hyperlink ref="J213" r:id="rId405" xr:uid="{00000000-0004-0000-1100-000094010000}"/>
    <hyperlink ref="C214" r:id="rId406" xr:uid="{00000000-0004-0000-1100-000095010000}"/>
    <hyperlink ref="J214" r:id="rId407" xr:uid="{00000000-0004-0000-1100-000096010000}"/>
    <hyperlink ref="C215" r:id="rId408" xr:uid="{00000000-0004-0000-1100-000097010000}"/>
    <hyperlink ref="J215" r:id="rId409" xr:uid="{00000000-0004-0000-1100-000098010000}"/>
    <hyperlink ref="C216" r:id="rId410" xr:uid="{00000000-0004-0000-1100-000099010000}"/>
    <hyperlink ref="C217" r:id="rId411" xr:uid="{00000000-0004-0000-1100-00009A010000}"/>
    <hyperlink ref="C218" r:id="rId412" xr:uid="{00000000-0004-0000-1100-00009B010000}"/>
    <hyperlink ref="C219" r:id="rId413" xr:uid="{00000000-0004-0000-1100-00009C010000}"/>
    <hyperlink ref="C220" r:id="rId414" xr:uid="{00000000-0004-0000-1100-00009D010000}"/>
    <hyperlink ref="C221" r:id="rId415" xr:uid="{00000000-0004-0000-1100-00009E010000}"/>
    <hyperlink ref="C222" r:id="rId416" xr:uid="{00000000-0004-0000-1100-00009F010000}"/>
    <hyperlink ref="C223" r:id="rId417" xr:uid="{00000000-0004-0000-1100-0000A0010000}"/>
    <hyperlink ref="C224" r:id="rId418" xr:uid="{00000000-0004-0000-1100-0000A1010000}"/>
    <hyperlink ref="C225" r:id="rId419" xr:uid="{00000000-0004-0000-1100-0000A2010000}"/>
    <hyperlink ref="C226" r:id="rId420" xr:uid="{00000000-0004-0000-1100-0000A3010000}"/>
    <hyperlink ref="C227" r:id="rId421" xr:uid="{00000000-0004-0000-1100-0000A4010000}"/>
    <hyperlink ref="C228" r:id="rId422" xr:uid="{00000000-0004-0000-1100-0000A5010000}"/>
    <hyperlink ref="C229" r:id="rId423" xr:uid="{00000000-0004-0000-1100-0000A6010000}"/>
    <hyperlink ref="C230" r:id="rId424" xr:uid="{00000000-0004-0000-1100-0000A7010000}"/>
    <hyperlink ref="C231" r:id="rId425" xr:uid="{00000000-0004-0000-1100-0000A8010000}"/>
    <hyperlink ref="C232" r:id="rId426" xr:uid="{00000000-0004-0000-1100-0000A9010000}"/>
    <hyperlink ref="C233" r:id="rId427" xr:uid="{00000000-0004-0000-1100-0000AA010000}"/>
    <hyperlink ref="C234" r:id="rId428" xr:uid="{00000000-0004-0000-1100-0000AB010000}"/>
    <hyperlink ref="C235" r:id="rId429" xr:uid="{00000000-0004-0000-1100-0000AC010000}"/>
    <hyperlink ref="C236" r:id="rId430" xr:uid="{00000000-0004-0000-1100-0000AD010000}"/>
    <hyperlink ref="C237" r:id="rId431" xr:uid="{00000000-0004-0000-1100-0000AE010000}"/>
    <hyperlink ref="C238" r:id="rId432" xr:uid="{00000000-0004-0000-1100-0000AF010000}"/>
    <hyperlink ref="C239" r:id="rId433" xr:uid="{00000000-0004-0000-1100-0000B0010000}"/>
    <hyperlink ref="C240" r:id="rId434" xr:uid="{00000000-0004-0000-1100-0000B1010000}"/>
    <hyperlink ref="C241" r:id="rId435" xr:uid="{00000000-0004-0000-1100-0000B2010000}"/>
    <hyperlink ref="C242" r:id="rId436" xr:uid="{00000000-0004-0000-1100-0000B3010000}"/>
    <hyperlink ref="C243" r:id="rId437" xr:uid="{00000000-0004-0000-1100-0000B4010000}"/>
  </hyperlinks>
  <pageMargins left="0.511811024" right="0.511811024" top="0.78740157499999996" bottom="0.78740157499999996" header="0.31496062000000002" footer="0.31496062000000002"/>
  <legacyDrawing r:id="rId43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S998"/>
  <sheetViews>
    <sheetView workbookViewId="0">
      <pane ySplit="2" topLeftCell="A3" activePane="bottomLeft" state="frozen"/>
      <selection pane="bottomLeft" activeCell="B4" sqref="B4"/>
    </sheetView>
  </sheetViews>
  <sheetFormatPr defaultColWidth="12.6328125" defaultRowHeight="15.75" customHeight="1"/>
  <cols>
    <col min="1" max="1" width="7.6328125" customWidth="1"/>
    <col min="2" max="2" width="10.26953125" customWidth="1"/>
    <col min="3" max="3" width="10.6328125" customWidth="1"/>
    <col min="4" max="4" width="35.36328125" customWidth="1"/>
    <col min="5" max="5" width="6.36328125" customWidth="1"/>
    <col min="6" max="6" width="18.90625" customWidth="1"/>
    <col min="7" max="7" width="25.453125" customWidth="1"/>
    <col min="8" max="8" width="60.08984375" customWidth="1"/>
    <col min="9" max="9" width="36.08984375" customWidth="1"/>
    <col min="10" max="10" width="20.08984375" customWidth="1"/>
  </cols>
  <sheetData>
    <row r="1" spans="1:19" ht="15.75" customHeight="1">
      <c r="A1" s="90" t="s">
        <v>2307</v>
      </c>
      <c r="B1" s="90" t="s">
        <v>556</v>
      </c>
      <c r="C1" s="90" t="s">
        <v>557</v>
      </c>
      <c r="D1" s="90" t="s">
        <v>558</v>
      </c>
      <c r="E1" s="90" t="s">
        <v>559</v>
      </c>
      <c r="F1" s="90" t="s">
        <v>560</v>
      </c>
      <c r="G1" s="90" t="s">
        <v>561</v>
      </c>
      <c r="H1" s="90" t="s">
        <v>562</v>
      </c>
      <c r="I1" s="90" t="s">
        <v>87</v>
      </c>
      <c r="J1" s="90" t="s">
        <v>3450</v>
      </c>
      <c r="L1" s="98"/>
      <c r="M1" s="99"/>
      <c r="N1" s="25"/>
      <c r="O1" s="25"/>
      <c r="P1" s="25"/>
      <c r="Q1" s="25"/>
      <c r="R1" s="202"/>
      <c r="S1" s="9"/>
    </row>
    <row r="2" spans="1:19">
      <c r="A2" s="92"/>
      <c r="B2" s="92"/>
      <c r="C2" s="92"/>
      <c r="D2" s="109"/>
      <c r="E2" s="94"/>
      <c r="F2" s="94"/>
      <c r="G2" s="94"/>
      <c r="H2" s="94"/>
      <c r="I2" s="94"/>
      <c r="J2" s="94"/>
      <c r="L2" s="98"/>
      <c r="M2" s="99"/>
      <c r="N2" s="25"/>
      <c r="O2" s="25"/>
      <c r="P2" s="25"/>
      <c r="Q2" s="25"/>
      <c r="R2" s="202"/>
      <c r="S2" s="9"/>
    </row>
    <row r="3" spans="1:19">
      <c r="A3" s="311" t="s">
        <v>547</v>
      </c>
      <c r="B3" s="294"/>
      <c r="C3" s="295"/>
      <c r="D3" s="271">
        <f>COUNTIF(F:F,"vigente")</f>
        <v>5</v>
      </c>
      <c r="E3" s="81"/>
      <c r="F3" s="82" t="s">
        <v>273</v>
      </c>
      <c r="G3" s="25">
        <f>COUNTIF(E:E,"m")</f>
        <v>22</v>
      </c>
      <c r="H3" s="88"/>
      <c r="I3" s="84"/>
      <c r="J3" s="87"/>
    </row>
    <row r="4" spans="1:19">
      <c r="A4" s="311" t="s">
        <v>548</v>
      </c>
      <c r="B4" s="294"/>
      <c r="C4" s="295"/>
      <c r="D4" s="272">
        <v>96</v>
      </c>
      <c r="E4" s="81"/>
      <c r="F4" s="82" t="s">
        <v>549</v>
      </c>
      <c r="G4" s="25">
        <f>COUNTIF(E:E,"f")</f>
        <v>18</v>
      </c>
      <c r="H4" s="88"/>
      <c r="I4" s="84"/>
      <c r="J4" s="87"/>
    </row>
    <row r="5" spans="1:19">
      <c r="A5" s="311" t="s">
        <v>550</v>
      </c>
      <c r="B5" s="294"/>
      <c r="C5" s="295"/>
      <c r="D5" s="272">
        <f>COUNTIF(F:F,"Extinção Natural")</f>
        <v>112</v>
      </c>
      <c r="E5" s="81"/>
      <c r="F5" s="82" t="s">
        <v>551</v>
      </c>
      <c r="G5" s="25">
        <f>COUNTIF(E:E,"r")</f>
        <v>8</v>
      </c>
      <c r="H5" s="88"/>
      <c r="I5" s="84"/>
      <c r="J5" s="87"/>
    </row>
    <row r="6" spans="1:19">
      <c r="A6" s="311" t="s">
        <v>552</v>
      </c>
      <c r="B6" s="294"/>
      <c r="C6" s="295"/>
      <c r="D6" s="271">
        <v>10</v>
      </c>
      <c r="E6" s="81"/>
      <c r="F6" s="82" t="s">
        <v>553</v>
      </c>
      <c r="G6" s="25">
        <f>COUNTIF(E:E,"C")</f>
        <v>157</v>
      </c>
      <c r="H6" s="88"/>
      <c r="I6" s="84"/>
      <c r="J6" s="87"/>
    </row>
    <row r="7" spans="1:19">
      <c r="A7" s="312" t="s">
        <v>72</v>
      </c>
      <c r="B7" s="294"/>
      <c r="C7" s="295"/>
      <c r="D7" s="271">
        <f>COUNTA(F9:F254)</f>
        <v>237</v>
      </c>
      <c r="E7" s="81"/>
      <c r="F7" s="82" t="s">
        <v>554</v>
      </c>
      <c r="G7" s="25">
        <f>COUNTIF(E:E,"S")</f>
        <v>30</v>
      </c>
      <c r="H7" s="88"/>
      <c r="I7" s="84"/>
      <c r="J7" s="87"/>
    </row>
    <row r="8" spans="1:19">
      <c r="A8" s="87"/>
      <c r="B8" s="84"/>
      <c r="C8" s="84"/>
      <c r="D8" s="273"/>
      <c r="E8" s="81"/>
      <c r="F8" s="81"/>
      <c r="G8" s="81"/>
      <c r="H8" s="88"/>
      <c r="I8" s="84"/>
      <c r="J8" s="87"/>
    </row>
    <row r="9" spans="1:19">
      <c r="A9" s="102">
        <v>2020</v>
      </c>
      <c r="B9" s="102" t="s">
        <v>714</v>
      </c>
      <c r="C9" s="98">
        <v>9012020</v>
      </c>
      <c r="D9" s="274" t="s">
        <v>3451</v>
      </c>
      <c r="E9" s="25" t="s">
        <v>574</v>
      </c>
      <c r="F9" s="25" t="s">
        <v>3452</v>
      </c>
      <c r="G9" s="25" t="s">
        <v>2540</v>
      </c>
      <c r="H9" s="99" t="s">
        <v>3453</v>
      </c>
      <c r="I9" s="202" t="s">
        <v>3454</v>
      </c>
      <c r="J9" s="25" t="s">
        <v>3455</v>
      </c>
    </row>
    <row r="10" spans="1:19">
      <c r="A10" s="102">
        <v>2020</v>
      </c>
      <c r="B10" s="102" t="s">
        <v>717</v>
      </c>
      <c r="C10" s="98">
        <v>15012020</v>
      </c>
      <c r="D10" s="274" t="s">
        <v>3456</v>
      </c>
      <c r="E10" s="25" t="s">
        <v>568</v>
      </c>
      <c r="F10" s="25" t="s">
        <v>1319</v>
      </c>
      <c r="G10" s="25" t="s">
        <v>568</v>
      </c>
      <c r="H10" s="1" t="s">
        <v>502</v>
      </c>
      <c r="I10" s="202" t="s">
        <v>3457</v>
      </c>
      <c r="J10" s="25" t="s">
        <v>3458</v>
      </c>
    </row>
    <row r="11" spans="1:19">
      <c r="A11" s="102">
        <v>2020</v>
      </c>
      <c r="B11" s="102" t="s">
        <v>720</v>
      </c>
      <c r="C11" s="98">
        <v>15012020</v>
      </c>
      <c r="D11" s="274" t="s">
        <v>3459</v>
      </c>
      <c r="E11" s="25" t="s">
        <v>750</v>
      </c>
      <c r="F11" s="25" t="s">
        <v>1319</v>
      </c>
      <c r="G11" s="25" t="s">
        <v>3460</v>
      </c>
      <c r="H11" s="99" t="s">
        <v>3461</v>
      </c>
      <c r="I11" s="202" t="s">
        <v>3462</v>
      </c>
      <c r="J11" s="25" t="s">
        <v>3458</v>
      </c>
    </row>
    <row r="12" spans="1:19">
      <c r="A12" s="102">
        <v>2020</v>
      </c>
      <c r="B12" s="102" t="s">
        <v>723</v>
      </c>
      <c r="C12" s="98">
        <v>16012020</v>
      </c>
      <c r="D12" s="274" t="s">
        <v>3463</v>
      </c>
      <c r="E12" s="25" t="s">
        <v>574</v>
      </c>
      <c r="F12" s="25" t="s">
        <v>6446</v>
      </c>
      <c r="G12" s="25" t="s">
        <v>2540</v>
      </c>
      <c r="H12" s="99" t="s">
        <v>3464</v>
      </c>
      <c r="I12" s="202" t="s">
        <v>3465</v>
      </c>
      <c r="J12" s="25" t="s">
        <v>3458</v>
      </c>
    </row>
    <row r="13" spans="1:19">
      <c r="A13" s="102">
        <v>2020</v>
      </c>
      <c r="B13" s="102" t="s">
        <v>728</v>
      </c>
      <c r="C13" s="98">
        <v>23012020</v>
      </c>
      <c r="D13" s="274" t="s">
        <v>3466</v>
      </c>
      <c r="E13" s="25" t="s">
        <v>574</v>
      </c>
      <c r="F13" s="25" t="s">
        <v>3467</v>
      </c>
      <c r="G13" s="25" t="s">
        <v>2540</v>
      </c>
      <c r="H13" s="99" t="s">
        <v>3468</v>
      </c>
      <c r="I13" s="208" t="s">
        <v>3469</v>
      </c>
      <c r="J13" s="25" t="s">
        <v>3458</v>
      </c>
    </row>
    <row r="14" spans="1:19">
      <c r="A14" s="102">
        <v>2020</v>
      </c>
      <c r="B14" s="102" t="s">
        <v>732</v>
      </c>
      <c r="C14" s="98">
        <v>5022020</v>
      </c>
      <c r="D14" s="274" t="s">
        <v>3470</v>
      </c>
      <c r="E14" s="25" t="s">
        <v>566</v>
      </c>
      <c r="F14" s="25" t="s">
        <v>1319</v>
      </c>
      <c r="G14" s="25" t="s">
        <v>2314</v>
      </c>
      <c r="H14" s="99" t="s">
        <v>3471</v>
      </c>
      <c r="I14" s="202" t="s">
        <v>3472</v>
      </c>
      <c r="J14" s="25" t="s">
        <v>3458</v>
      </c>
    </row>
    <row r="15" spans="1:19">
      <c r="A15" s="102">
        <v>2020</v>
      </c>
      <c r="B15" s="102" t="s">
        <v>735</v>
      </c>
      <c r="C15" s="98">
        <v>5022020</v>
      </c>
      <c r="D15" s="274" t="s">
        <v>3473</v>
      </c>
      <c r="E15" s="25" t="s">
        <v>566</v>
      </c>
      <c r="F15" s="25" t="s">
        <v>1319</v>
      </c>
      <c r="G15" s="25" t="s">
        <v>2314</v>
      </c>
      <c r="H15" s="99" t="s">
        <v>3474</v>
      </c>
      <c r="I15" s="202" t="s">
        <v>3475</v>
      </c>
      <c r="J15" s="25" t="s">
        <v>3458</v>
      </c>
    </row>
    <row r="16" spans="1:19">
      <c r="A16" s="102">
        <v>2020</v>
      </c>
      <c r="B16" s="102" t="s">
        <v>738</v>
      </c>
      <c r="C16" s="98">
        <v>5022020</v>
      </c>
      <c r="D16" s="274" t="s">
        <v>3476</v>
      </c>
      <c r="E16" s="25" t="s">
        <v>566</v>
      </c>
      <c r="F16" s="25" t="s">
        <v>1319</v>
      </c>
      <c r="G16" s="25" t="s">
        <v>2314</v>
      </c>
      <c r="H16" s="99" t="s">
        <v>3477</v>
      </c>
      <c r="I16" s="202" t="s">
        <v>3478</v>
      </c>
      <c r="J16" s="25" t="s">
        <v>3458</v>
      </c>
    </row>
    <row r="17" spans="1:10">
      <c r="A17" s="102">
        <v>2020</v>
      </c>
      <c r="B17" s="102" t="s">
        <v>741</v>
      </c>
      <c r="C17" s="98">
        <v>6022020</v>
      </c>
      <c r="D17" s="274" t="s">
        <v>3479</v>
      </c>
      <c r="E17" s="25" t="s">
        <v>566</v>
      </c>
      <c r="F17" s="25" t="s">
        <v>1319</v>
      </c>
      <c r="G17" s="25" t="s">
        <v>3480</v>
      </c>
      <c r="H17" s="99" t="s">
        <v>3481</v>
      </c>
      <c r="I17" s="202" t="s">
        <v>3482</v>
      </c>
      <c r="J17" s="25" t="s">
        <v>3458</v>
      </c>
    </row>
    <row r="18" spans="1:10">
      <c r="A18" s="102">
        <v>2020</v>
      </c>
      <c r="B18" s="102" t="s">
        <v>745</v>
      </c>
      <c r="C18" s="98">
        <v>6022020</v>
      </c>
      <c r="D18" s="274" t="s">
        <v>3483</v>
      </c>
      <c r="E18" s="25" t="s">
        <v>566</v>
      </c>
      <c r="F18" s="25" t="s">
        <v>3484</v>
      </c>
      <c r="G18" s="25" t="s">
        <v>3480</v>
      </c>
      <c r="H18" s="99" t="s">
        <v>6541</v>
      </c>
      <c r="I18" s="208" t="s">
        <v>3486</v>
      </c>
      <c r="J18" s="25" t="s">
        <v>3458</v>
      </c>
    </row>
    <row r="19" spans="1:10">
      <c r="A19" s="102">
        <v>2020</v>
      </c>
      <c r="B19" s="102" t="s">
        <v>748</v>
      </c>
      <c r="C19" s="98">
        <v>6022020</v>
      </c>
      <c r="D19" s="274" t="s">
        <v>3487</v>
      </c>
      <c r="E19" s="25" t="s">
        <v>566</v>
      </c>
      <c r="F19" s="25" t="s">
        <v>1319</v>
      </c>
      <c r="G19" s="25" t="s">
        <v>3488</v>
      </c>
      <c r="H19" s="99" t="s">
        <v>3489</v>
      </c>
      <c r="I19" s="202" t="s">
        <v>3490</v>
      </c>
      <c r="J19" s="25" t="s">
        <v>3458</v>
      </c>
    </row>
    <row r="20" spans="1:10">
      <c r="A20" s="102">
        <v>2020</v>
      </c>
      <c r="B20" s="102" t="s">
        <v>753</v>
      </c>
      <c r="C20" s="98">
        <v>17022020</v>
      </c>
      <c r="D20" s="274" t="s">
        <v>3491</v>
      </c>
      <c r="E20" s="25" t="s">
        <v>566</v>
      </c>
      <c r="F20" s="25" t="s">
        <v>1319</v>
      </c>
      <c r="G20" s="25" t="s">
        <v>3488</v>
      </c>
      <c r="H20" s="99" t="s">
        <v>3492</v>
      </c>
      <c r="I20" s="202" t="s">
        <v>3493</v>
      </c>
      <c r="J20" s="25" t="s">
        <v>3458</v>
      </c>
    </row>
    <row r="21" spans="1:10">
      <c r="A21" s="102">
        <v>2020</v>
      </c>
      <c r="B21" s="102" t="s">
        <v>756</v>
      </c>
      <c r="C21" s="98">
        <v>17022020</v>
      </c>
      <c r="D21" s="274" t="s">
        <v>3494</v>
      </c>
      <c r="E21" s="25" t="s">
        <v>566</v>
      </c>
      <c r="F21" s="25" t="s">
        <v>1319</v>
      </c>
      <c r="G21" s="25" t="s">
        <v>3488</v>
      </c>
      <c r="H21" s="99" t="s">
        <v>3495</v>
      </c>
      <c r="I21" s="202" t="s">
        <v>3496</v>
      </c>
      <c r="J21" s="25" t="s">
        <v>3458</v>
      </c>
    </row>
    <row r="22" spans="1:10">
      <c r="A22" s="102">
        <v>2020</v>
      </c>
      <c r="B22" s="102" t="s">
        <v>760</v>
      </c>
      <c r="C22" s="98">
        <v>17022020</v>
      </c>
      <c r="D22" s="274" t="s">
        <v>3497</v>
      </c>
      <c r="E22" s="25" t="s">
        <v>566</v>
      </c>
      <c r="F22" s="25" t="s">
        <v>1319</v>
      </c>
      <c r="G22" s="25" t="s">
        <v>3488</v>
      </c>
      <c r="H22" s="99" t="s">
        <v>325</v>
      </c>
      <c r="I22" s="202" t="s">
        <v>3498</v>
      </c>
      <c r="J22" s="25" t="s">
        <v>3458</v>
      </c>
    </row>
    <row r="23" spans="1:10" ht="87">
      <c r="A23" s="102">
        <v>2020</v>
      </c>
      <c r="B23" s="102" t="s">
        <v>763</v>
      </c>
      <c r="C23" s="98">
        <v>17022020</v>
      </c>
      <c r="D23" s="274" t="s">
        <v>3499</v>
      </c>
      <c r="E23" s="25" t="s">
        <v>566</v>
      </c>
      <c r="F23" s="25" t="s">
        <v>1319</v>
      </c>
      <c r="G23" s="25" t="s">
        <v>3488</v>
      </c>
      <c r="H23" s="99" t="s">
        <v>3500</v>
      </c>
      <c r="I23" s="202" t="s">
        <v>3501</v>
      </c>
      <c r="J23" s="25" t="s">
        <v>3458</v>
      </c>
    </row>
    <row r="24" spans="1:10" ht="58">
      <c r="A24" s="102">
        <v>2020</v>
      </c>
      <c r="B24" s="102" t="s">
        <v>768</v>
      </c>
      <c r="C24" s="98">
        <v>17022020</v>
      </c>
      <c r="D24" s="274" t="s">
        <v>3502</v>
      </c>
      <c r="E24" s="25" t="s">
        <v>750</v>
      </c>
      <c r="F24" s="25" t="s">
        <v>1319</v>
      </c>
      <c r="G24" s="25" t="s">
        <v>3503</v>
      </c>
      <c r="H24" s="99" t="s">
        <v>3504</v>
      </c>
      <c r="I24" s="202" t="s">
        <v>3505</v>
      </c>
      <c r="J24" s="25" t="s">
        <v>3458</v>
      </c>
    </row>
    <row r="25" spans="1:10" ht="58">
      <c r="A25" s="102">
        <v>2020</v>
      </c>
      <c r="B25" s="102" t="s">
        <v>772</v>
      </c>
      <c r="C25" s="98">
        <v>17022020</v>
      </c>
      <c r="D25" s="274" t="s">
        <v>3506</v>
      </c>
      <c r="E25" s="25" t="s">
        <v>750</v>
      </c>
      <c r="F25" s="25" t="s">
        <v>1319</v>
      </c>
      <c r="G25" s="25" t="s">
        <v>3507</v>
      </c>
      <c r="H25" s="99" t="s">
        <v>3508</v>
      </c>
      <c r="I25" s="202" t="s">
        <v>3509</v>
      </c>
      <c r="J25" s="25" t="s">
        <v>3458</v>
      </c>
    </row>
    <row r="26" spans="1:10" ht="72.5">
      <c r="A26" s="102">
        <v>2020</v>
      </c>
      <c r="B26" s="102" t="s">
        <v>776</v>
      </c>
      <c r="C26" s="98">
        <v>17022020</v>
      </c>
      <c r="D26" s="274" t="s">
        <v>3510</v>
      </c>
      <c r="E26" s="25" t="s">
        <v>566</v>
      </c>
      <c r="F26" s="25" t="s">
        <v>3511</v>
      </c>
      <c r="G26" s="25" t="s">
        <v>3488</v>
      </c>
      <c r="H26" s="99" t="s">
        <v>3512</v>
      </c>
      <c r="I26" s="202" t="s">
        <v>3513</v>
      </c>
      <c r="J26" s="25" t="s">
        <v>3458</v>
      </c>
    </row>
    <row r="27" spans="1:10" ht="58">
      <c r="A27" s="102">
        <v>2020</v>
      </c>
      <c r="B27" s="102" t="s">
        <v>780</v>
      </c>
      <c r="C27" s="98">
        <v>26022020</v>
      </c>
      <c r="D27" s="274" t="s">
        <v>3514</v>
      </c>
      <c r="E27" s="25" t="s">
        <v>574</v>
      </c>
      <c r="F27" s="25" t="s">
        <v>3515</v>
      </c>
      <c r="G27" s="25" t="s">
        <v>3516</v>
      </c>
      <c r="H27" s="99" t="s">
        <v>3517</v>
      </c>
      <c r="I27" s="202" t="s">
        <v>3518</v>
      </c>
      <c r="J27" s="25" t="s">
        <v>3458</v>
      </c>
    </row>
    <row r="28" spans="1:10" ht="43.5">
      <c r="A28" s="102">
        <v>2020</v>
      </c>
      <c r="B28" s="102" t="s">
        <v>783</v>
      </c>
      <c r="C28" s="98">
        <v>26022020</v>
      </c>
      <c r="D28" s="274" t="s">
        <v>3519</v>
      </c>
      <c r="E28" s="25" t="s">
        <v>574</v>
      </c>
      <c r="F28" s="25" t="s">
        <v>3338</v>
      </c>
      <c r="G28" s="25" t="s">
        <v>3516</v>
      </c>
      <c r="H28" s="99" t="s">
        <v>3520</v>
      </c>
      <c r="I28" s="202" t="s">
        <v>3521</v>
      </c>
      <c r="J28" s="25" t="s">
        <v>3522</v>
      </c>
    </row>
    <row r="29" spans="1:10" ht="58">
      <c r="A29" s="102">
        <v>2020</v>
      </c>
      <c r="B29" s="102" t="s">
        <v>786</v>
      </c>
      <c r="C29" s="98">
        <v>27022020</v>
      </c>
      <c r="D29" s="274" t="s">
        <v>3523</v>
      </c>
      <c r="E29" s="25" t="s">
        <v>750</v>
      </c>
      <c r="F29" s="25" t="s">
        <v>1319</v>
      </c>
      <c r="G29" s="25" t="s">
        <v>3524</v>
      </c>
      <c r="H29" s="99" t="s">
        <v>3525</v>
      </c>
      <c r="I29" s="202" t="s">
        <v>3526</v>
      </c>
      <c r="J29" s="25" t="s">
        <v>3458</v>
      </c>
    </row>
    <row r="30" spans="1:10" ht="116">
      <c r="A30" s="102">
        <v>2020</v>
      </c>
      <c r="B30" s="102" t="s">
        <v>790</v>
      </c>
      <c r="C30" s="98">
        <v>2032020</v>
      </c>
      <c r="D30" s="24" t="s">
        <v>3527</v>
      </c>
      <c r="E30" s="25" t="s">
        <v>566</v>
      </c>
      <c r="F30" s="25" t="s">
        <v>1319</v>
      </c>
      <c r="G30" s="25" t="s">
        <v>2314</v>
      </c>
      <c r="H30" s="99" t="s">
        <v>3528</v>
      </c>
      <c r="I30" s="202" t="s">
        <v>3529</v>
      </c>
      <c r="J30" s="25" t="s">
        <v>3458</v>
      </c>
    </row>
    <row r="31" spans="1:10" ht="87">
      <c r="A31" s="102">
        <v>2020</v>
      </c>
      <c r="B31" s="102" t="s">
        <v>793</v>
      </c>
      <c r="C31" s="98">
        <v>2032020</v>
      </c>
      <c r="D31" s="274" t="s">
        <v>3530</v>
      </c>
      <c r="E31" s="25" t="s">
        <v>566</v>
      </c>
      <c r="F31" s="25" t="s">
        <v>1319</v>
      </c>
      <c r="G31" s="25" t="s">
        <v>3531</v>
      </c>
      <c r="H31" s="99" t="s">
        <v>3532</v>
      </c>
      <c r="I31" s="202" t="s">
        <v>3533</v>
      </c>
      <c r="J31" s="25" t="s">
        <v>3458</v>
      </c>
    </row>
    <row r="32" spans="1:10" ht="58">
      <c r="A32" s="102">
        <v>2020</v>
      </c>
      <c r="B32" s="102" t="s">
        <v>798</v>
      </c>
      <c r="C32" s="98">
        <v>2032020</v>
      </c>
      <c r="D32" s="274" t="s">
        <v>3534</v>
      </c>
      <c r="E32" s="25" t="s">
        <v>566</v>
      </c>
      <c r="F32" s="25" t="s">
        <v>1319</v>
      </c>
      <c r="G32" s="25" t="s">
        <v>3535</v>
      </c>
      <c r="H32" s="99" t="s">
        <v>3536</v>
      </c>
      <c r="I32" s="202" t="s">
        <v>3537</v>
      </c>
      <c r="J32" s="25" t="s">
        <v>3458</v>
      </c>
    </row>
    <row r="33" spans="1:10" ht="58">
      <c r="A33" s="102">
        <v>2020</v>
      </c>
      <c r="B33" s="102" t="s">
        <v>802</v>
      </c>
      <c r="C33" s="98">
        <v>2032020</v>
      </c>
      <c r="D33" s="274" t="s">
        <v>3483</v>
      </c>
      <c r="E33" s="25" t="s">
        <v>566</v>
      </c>
      <c r="F33" s="25" t="s">
        <v>1319</v>
      </c>
      <c r="G33" s="25" t="s">
        <v>3538</v>
      </c>
      <c r="H33" s="99" t="s">
        <v>3539</v>
      </c>
      <c r="I33" s="202" t="s">
        <v>3540</v>
      </c>
      <c r="J33" s="25" t="s">
        <v>3541</v>
      </c>
    </row>
    <row r="34" spans="1:10" ht="87">
      <c r="A34" s="102">
        <v>2020</v>
      </c>
      <c r="B34" s="102" t="s">
        <v>806</v>
      </c>
      <c r="C34" s="98">
        <v>3032020</v>
      </c>
      <c r="D34" s="274" t="s">
        <v>3542</v>
      </c>
      <c r="E34" s="25" t="s">
        <v>566</v>
      </c>
      <c r="F34" s="25" t="s">
        <v>1319</v>
      </c>
      <c r="G34" s="25" t="s">
        <v>3543</v>
      </c>
      <c r="H34" s="99" t="s">
        <v>3544</v>
      </c>
      <c r="I34" s="202" t="s">
        <v>3545</v>
      </c>
      <c r="J34" s="25" t="s">
        <v>3458</v>
      </c>
    </row>
    <row r="35" spans="1:10" ht="72.5">
      <c r="A35" s="102">
        <v>2020</v>
      </c>
      <c r="B35" s="102" t="s">
        <v>810</v>
      </c>
      <c r="C35" s="98">
        <v>4032020</v>
      </c>
      <c r="D35" s="274" t="s">
        <v>3546</v>
      </c>
      <c r="E35" s="25" t="s">
        <v>566</v>
      </c>
      <c r="F35" s="25" t="s">
        <v>1319</v>
      </c>
      <c r="G35" s="25" t="s">
        <v>3488</v>
      </c>
      <c r="H35" s="99" t="s">
        <v>3547</v>
      </c>
      <c r="I35" s="202" t="s">
        <v>3548</v>
      </c>
      <c r="J35" s="25" t="s">
        <v>3458</v>
      </c>
    </row>
    <row r="36" spans="1:10" ht="58">
      <c r="A36" s="102">
        <v>2020</v>
      </c>
      <c r="B36" s="102" t="s">
        <v>813</v>
      </c>
      <c r="C36" s="98">
        <v>4032020</v>
      </c>
      <c r="D36" s="274" t="s">
        <v>3549</v>
      </c>
      <c r="E36" s="25" t="s">
        <v>566</v>
      </c>
      <c r="F36" s="25" t="s">
        <v>1319</v>
      </c>
      <c r="G36" s="25" t="s">
        <v>3488</v>
      </c>
      <c r="H36" s="99" t="s">
        <v>3500</v>
      </c>
      <c r="I36" s="202" t="s">
        <v>3550</v>
      </c>
      <c r="J36" s="25" t="s">
        <v>3458</v>
      </c>
    </row>
    <row r="37" spans="1:10" ht="87">
      <c r="A37" s="102">
        <v>2020</v>
      </c>
      <c r="B37" s="102" t="s">
        <v>816</v>
      </c>
      <c r="C37" s="98">
        <v>6032020</v>
      </c>
      <c r="D37" s="126" t="s">
        <v>6542</v>
      </c>
      <c r="E37" s="25" t="s">
        <v>566</v>
      </c>
      <c r="F37" s="25" t="s">
        <v>3552</v>
      </c>
      <c r="G37" s="25" t="s">
        <v>3553</v>
      </c>
      <c r="H37" s="99" t="s">
        <v>6543</v>
      </c>
      <c r="I37" s="202" t="s">
        <v>3555</v>
      </c>
      <c r="J37" s="25" t="s">
        <v>3556</v>
      </c>
    </row>
    <row r="38" spans="1:10" ht="72.5">
      <c r="A38" s="102">
        <v>2020</v>
      </c>
      <c r="B38" s="102" t="s">
        <v>819</v>
      </c>
      <c r="C38" s="98">
        <v>6032020</v>
      </c>
      <c r="D38" s="274" t="s">
        <v>3015</v>
      </c>
      <c r="E38" s="25" t="s">
        <v>566</v>
      </c>
      <c r="F38" s="25" t="s">
        <v>3557</v>
      </c>
      <c r="G38" s="25" t="s">
        <v>2314</v>
      </c>
      <c r="H38" s="99" t="s">
        <v>3558</v>
      </c>
      <c r="I38" s="202" t="s">
        <v>3559</v>
      </c>
      <c r="J38" s="25" t="s">
        <v>3560</v>
      </c>
    </row>
    <row r="39" spans="1:10" ht="116">
      <c r="A39" s="102">
        <v>2020</v>
      </c>
      <c r="B39" s="102" t="s">
        <v>822</v>
      </c>
      <c r="C39" s="98">
        <v>6032020</v>
      </c>
      <c r="D39" s="274" t="s">
        <v>4473</v>
      </c>
      <c r="E39" s="25" t="s">
        <v>566</v>
      </c>
      <c r="F39" s="25" t="s">
        <v>3562</v>
      </c>
      <c r="G39" s="25" t="s">
        <v>3553</v>
      </c>
      <c r="H39" s="99" t="s">
        <v>3563</v>
      </c>
      <c r="I39" s="202" t="s">
        <v>3564</v>
      </c>
      <c r="J39" s="25" t="s">
        <v>3458</v>
      </c>
    </row>
    <row r="40" spans="1:10" ht="116">
      <c r="A40" s="102">
        <v>2020</v>
      </c>
      <c r="B40" s="102" t="s">
        <v>825</v>
      </c>
      <c r="C40" s="98">
        <v>6032020</v>
      </c>
      <c r="D40" s="275" t="s">
        <v>4625</v>
      </c>
      <c r="E40" s="25" t="s">
        <v>566</v>
      </c>
      <c r="F40" s="25" t="s">
        <v>3566</v>
      </c>
      <c r="G40" s="25" t="s">
        <v>3057</v>
      </c>
      <c r="H40" s="99" t="s">
        <v>3567</v>
      </c>
      <c r="I40" s="202" t="s">
        <v>3568</v>
      </c>
      <c r="J40" s="25" t="s">
        <v>3569</v>
      </c>
    </row>
    <row r="41" spans="1:10" ht="101.5">
      <c r="A41" s="102">
        <v>2020</v>
      </c>
      <c r="B41" s="102" t="s">
        <v>828</v>
      </c>
      <c r="C41" s="98">
        <v>6032020</v>
      </c>
      <c r="D41" s="275" t="s">
        <v>6544</v>
      </c>
      <c r="E41" s="25" t="s">
        <v>566</v>
      </c>
      <c r="F41" s="25" t="s">
        <v>3571</v>
      </c>
      <c r="G41" s="25" t="s">
        <v>3057</v>
      </c>
      <c r="H41" s="99" t="s">
        <v>3572</v>
      </c>
      <c r="I41" s="202" t="s">
        <v>3573</v>
      </c>
      <c r="J41" s="25" t="s">
        <v>3574</v>
      </c>
    </row>
    <row r="42" spans="1:10" ht="58">
      <c r="A42" s="102">
        <v>2020</v>
      </c>
      <c r="B42" s="102" t="s">
        <v>925</v>
      </c>
      <c r="C42" s="98">
        <v>6032020</v>
      </c>
      <c r="D42" s="274" t="s">
        <v>2958</v>
      </c>
      <c r="E42" s="25" t="s">
        <v>566</v>
      </c>
      <c r="F42" s="25" t="s">
        <v>1319</v>
      </c>
      <c r="G42" s="25" t="s">
        <v>3575</v>
      </c>
      <c r="H42" s="99" t="s">
        <v>3576</v>
      </c>
      <c r="I42" s="202" t="s">
        <v>3577</v>
      </c>
      <c r="J42" s="25" t="s">
        <v>3578</v>
      </c>
    </row>
    <row r="43" spans="1:10" ht="58">
      <c r="A43" s="102">
        <v>2020</v>
      </c>
      <c r="B43" s="102" t="s">
        <v>929</v>
      </c>
      <c r="C43" s="98">
        <v>6032020</v>
      </c>
      <c r="D43" s="274" t="s">
        <v>3211</v>
      </c>
      <c r="E43" s="25" t="s">
        <v>566</v>
      </c>
      <c r="F43" s="25" t="s">
        <v>1319</v>
      </c>
      <c r="G43" s="25" t="s">
        <v>3575</v>
      </c>
      <c r="H43" s="99" t="s">
        <v>3579</v>
      </c>
      <c r="I43" s="202" t="s">
        <v>3580</v>
      </c>
      <c r="J43" s="25" t="s">
        <v>3581</v>
      </c>
    </row>
    <row r="44" spans="1:10" ht="58">
      <c r="A44" s="102">
        <v>2020</v>
      </c>
      <c r="B44" s="102" t="s">
        <v>933</v>
      </c>
      <c r="C44" s="98">
        <v>6032020</v>
      </c>
      <c r="D44" s="274" t="s">
        <v>3582</v>
      </c>
      <c r="E44" s="25" t="s">
        <v>566</v>
      </c>
      <c r="F44" s="25" t="s">
        <v>1319</v>
      </c>
      <c r="G44" s="25" t="s">
        <v>3575</v>
      </c>
      <c r="H44" s="99" t="s">
        <v>3583</v>
      </c>
      <c r="I44" s="202" t="s">
        <v>3584</v>
      </c>
      <c r="J44" s="25" t="s">
        <v>3585</v>
      </c>
    </row>
    <row r="45" spans="1:10" ht="101.5">
      <c r="A45" s="102">
        <v>2020</v>
      </c>
      <c r="B45" s="102" t="s">
        <v>937</v>
      </c>
      <c r="C45" s="98">
        <v>6032020</v>
      </c>
      <c r="D45" s="24" t="s">
        <v>3309</v>
      </c>
      <c r="E45" s="25" t="s">
        <v>566</v>
      </c>
      <c r="F45" s="25" t="s">
        <v>3586</v>
      </c>
      <c r="G45" s="25" t="s">
        <v>2314</v>
      </c>
      <c r="H45" s="99" t="s">
        <v>3587</v>
      </c>
      <c r="I45" s="202" t="s">
        <v>3588</v>
      </c>
      <c r="J45" s="25" t="s">
        <v>3589</v>
      </c>
    </row>
    <row r="46" spans="1:10" ht="58">
      <c r="A46" s="102">
        <v>2020</v>
      </c>
      <c r="B46" s="102" t="s">
        <v>941</v>
      </c>
      <c r="C46" s="98">
        <v>10032020</v>
      </c>
      <c r="D46" s="274" t="s">
        <v>3590</v>
      </c>
      <c r="E46" s="25" t="s">
        <v>566</v>
      </c>
      <c r="F46" s="25" t="s">
        <v>3591</v>
      </c>
      <c r="G46" s="25" t="s">
        <v>2314</v>
      </c>
      <c r="H46" s="99" t="s">
        <v>6545</v>
      </c>
      <c r="I46" s="202" t="s">
        <v>3593</v>
      </c>
      <c r="J46" s="25" t="s">
        <v>3594</v>
      </c>
    </row>
    <row r="47" spans="1:10" ht="72.5">
      <c r="A47" s="102">
        <v>2020</v>
      </c>
      <c r="B47" s="102" t="s">
        <v>945</v>
      </c>
      <c r="C47" s="98">
        <v>10032020</v>
      </c>
      <c r="D47" s="24" t="s">
        <v>3595</v>
      </c>
      <c r="E47" s="25" t="s">
        <v>566</v>
      </c>
      <c r="F47" s="25" t="s">
        <v>3338</v>
      </c>
      <c r="G47" s="25" t="s">
        <v>2314</v>
      </c>
      <c r="H47" s="99" t="s">
        <v>3596</v>
      </c>
      <c r="I47" s="202" t="s">
        <v>3597</v>
      </c>
      <c r="J47" s="25" t="s">
        <v>3598</v>
      </c>
    </row>
    <row r="48" spans="1:10" ht="72.5">
      <c r="A48" s="102">
        <v>2020</v>
      </c>
      <c r="B48" s="102" t="s">
        <v>948</v>
      </c>
      <c r="C48" s="98">
        <v>10032020</v>
      </c>
      <c r="D48" s="274" t="s">
        <v>3599</v>
      </c>
      <c r="E48" s="25" t="s">
        <v>566</v>
      </c>
      <c r="F48" s="25" t="s">
        <v>3600</v>
      </c>
      <c r="G48" s="25" t="s">
        <v>2314</v>
      </c>
      <c r="H48" s="99" t="s">
        <v>3601</v>
      </c>
      <c r="I48" s="202" t="s">
        <v>3602</v>
      </c>
      <c r="J48" s="25" t="s">
        <v>3603</v>
      </c>
    </row>
    <row r="49" spans="1:10" ht="72.5">
      <c r="A49" s="102">
        <v>2020</v>
      </c>
      <c r="B49" s="102" t="s">
        <v>952</v>
      </c>
      <c r="C49" s="98">
        <v>10032020</v>
      </c>
      <c r="D49" s="274" t="s">
        <v>3081</v>
      </c>
      <c r="E49" s="25" t="s">
        <v>566</v>
      </c>
      <c r="F49" s="25" t="s">
        <v>3604</v>
      </c>
      <c r="G49" s="25" t="s">
        <v>2314</v>
      </c>
      <c r="H49" s="99" t="s">
        <v>3605</v>
      </c>
      <c r="I49" s="202" t="s">
        <v>3606</v>
      </c>
      <c r="J49" s="25" t="s">
        <v>3607</v>
      </c>
    </row>
    <row r="50" spans="1:10" ht="58">
      <c r="A50" s="102">
        <v>2020</v>
      </c>
      <c r="B50" s="102" t="s">
        <v>956</v>
      </c>
      <c r="C50" s="98">
        <v>10032020</v>
      </c>
      <c r="D50" s="274" t="s">
        <v>3007</v>
      </c>
      <c r="E50" s="25" t="s">
        <v>607</v>
      </c>
      <c r="F50" s="25" t="s">
        <v>3608</v>
      </c>
      <c r="G50" s="25" t="s">
        <v>3609</v>
      </c>
      <c r="H50" s="99" t="s">
        <v>3610</v>
      </c>
      <c r="I50" s="202" t="s">
        <v>3611</v>
      </c>
      <c r="J50" s="25" t="s">
        <v>3612</v>
      </c>
    </row>
    <row r="51" spans="1:10" ht="58">
      <c r="A51" s="102">
        <v>2020</v>
      </c>
      <c r="B51" s="102" t="s">
        <v>959</v>
      </c>
      <c r="C51" s="98">
        <v>10032020</v>
      </c>
      <c r="D51" s="24" t="s">
        <v>3514</v>
      </c>
      <c r="E51" s="25" t="s">
        <v>574</v>
      </c>
      <c r="F51" s="25" t="s">
        <v>3613</v>
      </c>
      <c r="G51" s="25" t="s">
        <v>3614</v>
      </c>
      <c r="H51" s="99" t="s">
        <v>3615</v>
      </c>
      <c r="I51" s="202" t="s">
        <v>3616</v>
      </c>
      <c r="J51" s="25" t="s">
        <v>3617</v>
      </c>
    </row>
    <row r="52" spans="1:10" ht="84">
      <c r="A52" s="102">
        <v>2020</v>
      </c>
      <c r="B52" s="102" t="s">
        <v>963</v>
      </c>
      <c r="C52" s="98">
        <v>10032020</v>
      </c>
      <c r="D52" s="24" t="s">
        <v>2992</v>
      </c>
      <c r="E52" s="25" t="s">
        <v>566</v>
      </c>
      <c r="F52" s="25" t="s">
        <v>3618</v>
      </c>
      <c r="G52" s="25" t="s">
        <v>2314</v>
      </c>
      <c r="H52" s="99" t="s">
        <v>6546</v>
      </c>
      <c r="I52" s="202" t="s">
        <v>3620</v>
      </c>
      <c r="J52" s="25" t="s">
        <v>3621</v>
      </c>
    </row>
    <row r="53" spans="1:10" ht="72.5">
      <c r="A53" s="102">
        <v>2020</v>
      </c>
      <c r="B53" s="102" t="s">
        <v>966</v>
      </c>
      <c r="C53" s="98">
        <v>10032020</v>
      </c>
      <c r="D53" s="274" t="s">
        <v>3230</v>
      </c>
      <c r="E53" s="25" t="s">
        <v>566</v>
      </c>
      <c r="F53" s="25" t="s">
        <v>3622</v>
      </c>
      <c r="G53" s="25" t="s">
        <v>3623</v>
      </c>
      <c r="H53" s="99" t="s">
        <v>3624</v>
      </c>
      <c r="I53" s="202" t="s">
        <v>3625</v>
      </c>
      <c r="J53" s="25" t="s">
        <v>3626</v>
      </c>
    </row>
    <row r="54" spans="1:10" ht="72.5">
      <c r="A54" s="102">
        <v>2020</v>
      </c>
      <c r="B54" s="102" t="s">
        <v>971</v>
      </c>
      <c r="C54" s="98">
        <v>10032020</v>
      </c>
      <c r="D54" s="274" t="s">
        <v>3233</v>
      </c>
      <c r="E54" s="25" t="s">
        <v>566</v>
      </c>
      <c r="F54" s="25" t="s">
        <v>1319</v>
      </c>
      <c r="G54" s="25" t="s">
        <v>3623</v>
      </c>
      <c r="H54" s="99" t="s">
        <v>3627</v>
      </c>
      <c r="I54" s="202" t="s">
        <v>3628</v>
      </c>
      <c r="J54" s="25" t="s">
        <v>3629</v>
      </c>
    </row>
    <row r="55" spans="1:10" ht="87">
      <c r="A55" s="102">
        <v>2020</v>
      </c>
      <c r="B55" s="102" t="s">
        <v>975</v>
      </c>
      <c r="C55" s="98">
        <v>10032020</v>
      </c>
      <c r="D55" s="126" t="s">
        <v>6404</v>
      </c>
      <c r="E55" s="25" t="s">
        <v>566</v>
      </c>
      <c r="F55" s="25" t="s">
        <v>3631</v>
      </c>
      <c r="G55" s="25" t="s">
        <v>3632</v>
      </c>
      <c r="H55" s="99" t="s">
        <v>3633</v>
      </c>
      <c r="I55" s="202" t="s">
        <v>3634</v>
      </c>
      <c r="J55" s="25" t="s">
        <v>3635</v>
      </c>
    </row>
    <row r="56" spans="1:10" ht="101.5">
      <c r="A56" s="102">
        <v>2020</v>
      </c>
      <c r="B56" s="102" t="s">
        <v>979</v>
      </c>
      <c r="C56" s="98">
        <v>10032020</v>
      </c>
      <c r="D56" s="274" t="s">
        <v>3636</v>
      </c>
      <c r="E56" s="25" t="s">
        <v>566</v>
      </c>
      <c r="F56" s="25" t="s">
        <v>3637</v>
      </c>
      <c r="G56" s="25" t="s">
        <v>2314</v>
      </c>
      <c r="H56" s="99" t="s">
        <v>3638</v>
      </c>
      <c r="I56" s="202" t="s">
        <v>3639</v>
      </c>
      <c r="J56" s="25" t="s">
        <v>3458</v>
      </c>
    </row>
    <row r="57" spans="1:10" ht="87">
      <c r="A57" s="102">
        <v>2020</v>
      </c>
      <c r="B57" s="102" t="s">
        <v>981</v>
      </c>
      <c r="C57" s="98">
        <v>10032020</v>
      </c>
      <c r="D57" s="274" t="s">
        <v>3640</v>
      </c>
      <c r="E57" s="25" t="s">
        <v>566</v>
      </c>
      <c r="F57" s="25" t="s">
        <v>3641</v>
      </c>
      <c r="G57" s="25" t="s">
        <v>2314</v>
      </c>
      <c r="H57" s="99" t="s">
        <v>3642</v>
      </c>
      <c r="I57" s="202" t="s">
        <v>3643</v>
      </c>
      <c r="J57" s="25" t="s">
        <v>3644</v>
      </c>
    </row>
    <row r="58" spans="1:10" ht="246.5">
      <c r="A58" s="102">
        <v>2020</v>
      </c>
      <c r="B58" s="102" t="s">
        <v>984</v>
      </c>
      <c r="C58" s="98">
        <v>10032020</v>
      </c>
      <c r="D58" s="24" t="s">
        <v>3645</v>
      </c>
      <c r="E58" s="25" t="s">
        <v>607</v>
      </c>
      <c r="F58" s="25" t="s">
        <v>3646</v>
      </c>
      <c r="G58" s="25" t="s">
        <v>3647</v>
      </c>
      <c r="H58" s="99" t="s">
        <v>3648</v>
      </c>
      <c r="I58" s="202" t="s">
        <v>3649</v>
      </c>
      <c r="J58" s="25" t="s">
        <v>3650</v>
      </c>
    </row>
    <row r="59" spans="1:10" ht="145">
      <c r="A59" s="102">
        <v>2020</v>
      </c>
      <c r="B59" s="102" t="s">
        <v>986</v>
      </c>
      <c r="C59" s="98">
        <v>10032020</v>
      </c>
      <c r="D59" s="24" t="s">
        <v>3027</v>
      </c>
      <c r="E59" s="25" t="s">
        <v>566</v>
      </c>
      <c r="F59" s="25" t="s">
        <v>3651</v>
      </c>
      <c r="G59" s="25" t="s">
        <v>2314</v>
      </c>
      <c r="H59" s="99" t="s">
        <v>3652</v>
      </c>
      <c r="I59" s="202" t="s">
        <v>3653</v>
      </c>
      <c r="J59" s="25" t="s">
        <v>3654</v>
      </c>
    </row>
    <row r="60" spans="1:10" ht="58">
      <c r="A60" s="102">
        <v>2020</v>
      </c>
      <c r="B60" s="102" t="s">
        <v>990</v>
      </c>
      <c r="C60" s="98">
        <v>11032020</v>
      </c>
      <c r="D60" s="274" t="s">
        <v>3655</v>
      </c>
      <c r="E60" s="25" t="s">
        <v>566</v>
      </c>
      <c r="F60" s="25" t="s">
        <v>1319</v>
      </c>
      <c r="G60" s="25" t="s">
        <v>3656</v>
      </c>
      <c r="H60" s="99" t="s">
        <v>3657</v>
      </c>
      <c r="I60" s="202" t="s">
        <v>3658</v>
      </c>
      <c r="J60" s="25" t="s">
        <v>3458</v>
      </c>
    </row>
    <row r="61" spans="1:10" ht="58">
      <c r="A61" s="102">
        <v>2020</v>
      </c>
      <c r="B61" s="102" t="s">
        <v>992</v>
      </c>
      <c r="C61" s="98">
        <v>11032020</v>
      </c>
      <c r="D61" s="274" t="s">
        <v>3659</v>
      </c>
      <c r="E61" s="25" t="s">
        <v>566</v>
      </c>
      <c r="F61" s="25" t="s">
        <v>1319</v>
      </c>
      <c r="G61" s="25" t="s">
        <v>3660</v>
      </c>
      <c r="H61" s="99" t="s">
        <v>3661</v>
      </c>
      <c r="I61" s="202" t="s">
        <v>3662</v>
      </c>
      <c r="J61" s="25" t="s">
        <v>3458</v>
      </c>
    </row>
    <row r="62" spans="1:10" ht="58">
      <c r="A62" s="102">
        <v>2020</v>
      </c>
      <c r="B62" s="102" t="s">
        <v>996</v>
      </c>
      <c r="C62" s="98">
        <v>11032020</v>
      </c>
      <c r="D62" s="274" t="s">
        <v>3663</v>
      </c>
      <c r="E62" s="25" t="s">
        <v>566</v>
      </c>
      <c r="F62" s="25" t="s">
        <v>1319</v>
      </c>
      <c r="G62" s="25" t="s">
        <v>3664</v>
      </c>
      <c r="H62" s="99" t="s">
        <v>3665</v>
      </c>
      <c r="I62" s="202" t="s">
        <v>3666</v>
      </c>
      <c r="J62" s="25" t="s">
        <v>3458</v>
      </c>
    </row>
    <row r="63" spans="1:10" ht="72.5">
      <c r="A63" s="102">
        <v>2020</v>
      </c>
      <c r="B63" s="102" t="s">
        <v>999</v>
      </c>
      <c r="C63" s="98">
        <v>11032020</v>
      </c>
      <c r="D63" s="274" t="s">
        <v>3667</v>
      </c>
      <c r="E63" s="25" t="s">
        <v>566</v>
      </c>
      <c r="F63" s="25" t="s">
        <v>3668</v>
      </c>
      <c r="G63" s="25" t="s">
        <v>3669</v>
      </c>
      <c r="H63" s="99" t="s">
        <v>3670</v>
      </c>
      <c r="I63" s="202" t="s">
        <v>3671</v>
      </c>
      <c r="J63" s="25" t="s">
        <v>3458</v>
      </c>
    </row>
    <row r="64" spans="1:10" ht="58">
      <c r="A64" s="102">
        <v>2020</v>
      </c>
      <c r="B64" s="102" t="s">
        <v>1003</v>
      </c>
      <c r="C64" s="98">
        <v>11032020</v>
      </c>
      <c r="D64" s="275" t="s">
        <v>3672</v>
      </c>
      <c r="E64" s="25" t="s">
        <v>566</v>
      </c>
      <c r="F64" s="25" t="s">
        <v>3673</v>
      </c>
      <c r="G64" s="25" t="s">
        <v>2314</v>
      </c>
      <c r="H64" s="99" t="s">
        <v>3674</v>
      </c>
      <c r="I64" s="202" t="s">
        <v>3675</v>
      </c>
      <c r="J64" s="25" t="s">
        <v>3458</v>
      </c>
    </row>
    <row r="65" spans="1:10" ht="58">
      <c r="A65" s="102">
        <v>2020</v>
      </c>
      <c r="B65" s="102" t="s">
        <v>1007</v>
      </c>
      <c r="C65" s="98">
        <v>11032020</v>
      </c>
      <c r="D65" s="126" t="s">
        <v>3676</v>
      </c>
      <c r="E65" s="25" t="s">
        <v>566</v>
      </c>
      <c r="F65" s="25" t="s">
        <v>6518</v>
      </c>
      <c r="G65" s="25" t="s">
        <v>2314</v>
      </c>
      <c r="H65" s="99" t="s">
        <v>6547</v>
      </c>
      <c r="I65" s="202" t="s">
        <v>3678</v>
      </c>
      <c r="J65" s="25" t="s">
        <v>3458</v>
      </c>
    </row>
    <row r="66" spans="1:10" ht="72.5">
      <c r="A66" s="102">
        <v>2020</v>
      </c>
      <c r="B66" s="102" t="s">
        <v>1010</v>
      </c>
      <c r="C66" s="98">
        <v>11032020</v>
      </c>
      <c r="D66" s="24" t="s">
        <v>3679</v>
      </c>
      <c r="E66" s="25" t="s">
        <v>566</v>
      </c>
      <c r="F66" s="25" t="s">
        <v>3680</v>
      </c>
      <c r="G66" s="25" t="s">
        <v>3681</v>
      </c>
      <c r="H66" s="99" t="s">
        <v>3682</v>
      </c>
      <c r="I66" s="202" t="s">
        <v>3683</v>
      </c>
      <c r="J66" s="25" t="s">
        <v>3458</v>
      </c>
    </row>
    <row r="67" spans="1:10" ht="58">
      <c r="A67" s="102">
        <v>2020</v>
      </c>
      <c r="B67" s="102" t="s">
        <v>1014</v>
      </c>
      <c r="C67" s="98">
        <v>11032020</v>
      </c>
      <c r="D67" s="24" t="s">
        <v>3684</v>
      </c>
      <c r="E67" s="25" t="s">
        <v>566</v>
      </c>
      <c r="F67" s="25" t="s">
        <v>6518</v>
      </c>
      <c r="G67" s="25" t="s">
        <v>2314</v>
      </c>
      <c r="H67" s="99" t="s">
        <v>6548</v>
      </c>
      <c r="I67" s="202" t="s">
        <v>3686</v>
      </c>
      <c r="J67" s="25" t="s">
        <v>3458</v>
      </c>
    </row>
    <row r="68" spans="1:10" ht="101.5">
      <c r="A68" s="102">
        <v>2020</v>
      </c>
      <c r="B68" s="102" t="s">
        <v>1018</v>
      </c>
      <c r="C68" s="98">
        <v>11032020</v>
      </c>
      <c r="D68" s="274" t="s">
        <v>3298</v>
      </c>
      <c r="E68" s="25" t="s">
        <v>566</v>
      </c>
      <c r="F68" s="25" t="s">
        <v>3687</v>
      </c>
      <c r="G68" s="25" t="s">
        <v>2314</v>
      </c>
      <c r="H68" s="99" t="s">
        <v>3688</v>
      </c>
      <c r="I68" s="202" t="s">
        <v>3689</v>
      </c>
      <c r="J68" s="25" t="s">
        <v>3690</v>
      </c>
    </row>
    <row r="69" spans="1:10" ht="58">
      <c r="A69" s="102">
        <v>2020</v>
      </c>
      <c r="B69" s="102" t="s">
        <v>1022</v>
      </c>
      <c r="C69" s="98">
        <v>11032020</v>
      </c>
      <c r="D69" s="274" t="s">
        <v>3691</v>
      </c>
      <c r="E69" s="25" t="s">
        <v>1037</v>
      </c>
      <c r="F69" s="25" t="s">
        <v>1319</v>
      </c>
      <c r="G69" s="25" t="s">
        <v>3114</v>
      </c>
      <c r="H69" s="99" t="s">
        <v>3544</v>
      </c>
      <c r="I69" s="202" t="s">
        <v>3692</v>
      </c>
      <c r="J69" s="25" t="s">
        <v>3693</v>
      </c>
    </row>
    <row r="70" spans="1:10" ht="43.5">
      <c r="A70" s="102">
        <v>2020</v>
      </c>
      <c r="B70" s="102" t="s">
        <v>1025</v>
      </c>
      <c r="C70" s="98">
        <v>11032020</v>
      </c>
      <c r="D70" s="274" t="s">
        <v>3694</v>
      </c>
      <c r="E70" s="25" t="s">
        <v>1037</v>
      </c>
      <c r="F70" s="25" t="s">
        <v>1319</v>
      </c>
      <c r="G70" s="25" t="s">
        <v>1764</v>
      </c>
      <c r="H70" s="99" t="s">
        <v>3544</v>
      </c>
      <c r="I70" s="202" t="s">
        <v>3695</v>
      </c>
      <c r="J70" s="25" t="s">
        <v>3696</v>
      </c>
    </row>
    <row r="71" spans="1:10" ht="58">
      <c r="A71" s="102">
        <v>2020</v>
      </c>
      <c r="B71" s="102" t="s">
        <v>1028</v>
      </c>
      <c r="C71" s="98">
        <v>11032020</v>
      </c>
      <c r="D71" s="274" t="s">
        <v>3697</v>
      </c>
      <c r="E71" s="25" t="s">
        <v>1037</v>
      </c>
      <c r="F71" s="25" t="s">
        <v>1319</v>
      </c>
      <c r="G71" s="25" t="s">
        <v>1764</v>
      </c>
      <c r="H71" s="99" t="s">
        <v>3544</v>
      </c>
      <c r="I71" s="202" t="s">
        <v>3698</v>
      </c>
      <c r="J71" s="25" t="s">
        <v>3699</v>
      </c>
    </row>
    <row r="72" spans="1:10" ht="58">
      <c r="A72" s="102">
        <v>2020</v>
      </c>
      <c r="B72" s="102" t="s">
        <v>1031</v>
      </c>
      <c r="C72" s="98">
        <v>11032020</v>
      </c>
      <c r="D72" s="24" t="s">
        <v>3700</v>
      </c>
      <c r="E72" s="25" t="s">
        <v>574</v>
      </c>
      <c r="F72" s="25" t="s">
        <v>3338</v>
      </c>
      <c r="G72" s="25" t="s">
        <v>3701</v>
      </c>
      <c r="H72" s="99" t="s">
        <v>3702</v>
      </c>
      <c r="I72" s="208" t="s">
        <v>3703</v>
      </c>
      <c r="J72" s="25" t="s">
        <v>1291</v>
      </c>
    </row>
    <row r="73" spans="1:10" ht="87">
      <c r="A73" s="102">
        <v>2020</v>
      </c>
      <c r="B73" s="102" t="s">
        <v>1035</v>
      </c>
      <c r="C73" s="98">
        <v>11032020</v>
      </c>
      <c r="D73" s="274" t="s">
        <v>3081</v>
      </c>
      <c r="E73" s="25" t="s">
        <v>566</v>
      </c>
      <c r="F73" s="25" t="s">
        <v>3704</v>
      </c>
      <c r="G73" s="25" t="s">
        <v>2314</v>
      </c>
      <c r="H73" s="99" t="s">
        <v>3705</v>
      </c>
      <c r="I73" s="202" t="s">
        <v>3706</v>
      </c>
      <c r="J73" s="25" t="s">
        <v>3707</v>
      </c>
    </row>
    <row r="74" spans="1:10" ht="116">
      <c r="A74" s="102">
        <v>2020</v>
      </c>
      <c r="B74" s="102" t="s">
        <v>1040</v>
      </c>
      <c r="C74" s="98">
        <v>12032020</v>
      </c>
      <c r="D74" s="275" t="s">
        <v>6544</v>
      </c>
      <c r="E74" s="25" t="s">
        <v>566</v>
      </c>
      <c r="F74" s="25" t="s">
        <v>3708</v>
      </c>
      <c r="G74" s="25" t="s">
        <v>3057</v>
      </c>
      <c r="H74" s="99" t="s">
        <v>6549</v>
      </c>
      <c r="I74" s="202" t="s">
        <v>3710</v>
      </c>
      <c r="J74" s="25" t="s">
        <v>3711</v>
      </c>
    </row>
    <row r="75" spans="1:10" ht="116">
      <c r="A75" s="102">
        <v>2020</v>
      </c>
      <c r="B75" s="102" t="s">
        <v>1044</v>
      </c>
      <c r="C75" s="98">
        <v>12032020</v>
      </c>
      <c r="D75" s="275" t="s">
        <v>4625</v>
      </c>
      <c r="E75" s="25" t="s">
        <v>566</v>
      </c>
      <c r="F75" s="25" t="s">
        <v>3712</v>
      </c>
      <c r="G75" s="25" t="s">
        <v>3057</v>
      </c>
      <c r="H75" s="99" t="s">
        <v>3713</v>
      </c>
      <c r="I75" s="202" t="s">
        <v>3714</v>
      </c>
      <c r="J75" s="25" t="s">
        <v>3715</v>
      </c>
    </row>
    <row r="76" spans="1:10" ht="72.5">
      <c r="A76" s="102">
        <v>2020</v>
      </c>
      <c r="B76" s="102" t="s">
        <v>1047</v>
      </c>
      <c r="C76" s="98">
        <v>13032020</v>
      </c>
      <c r="D76" s="274" t="s">
        <v>3716</v>
      </c>
      <c r="E76" s="25" t="s">
        <v>607</v>
      </c>
      <c r="F76" s="25" t="s">
        <v>1319</v>
      </c>
      <c r="G76" s="26">
        <v>44268</v>
      </c>
      <c r="H76" s="99" t="s">
        <v>3717</v>
      </c>
      <c r="I76" s="202" t="s">
        <v>3718</v>
      </c>
      <c r="J76" s="25" t="s">
        <v>3719</v>
      </c>
    </row>
    <row r="77" spans="1:10" ht="43.5">
      <c r="A77" s="102">
        <v>2020</v>
      </c>
      <c r="B77" s="102" t="s">
        <v>1051</v>
      </c>
      <c r="C77" s="98">
        <v>16032020</v>
      </c>
      <c r="D77" s="274" t="s">
        <v>3720</v>
      </c>
      <c r="E77" s="25" t="s">
        <v>568</v>
      </c>
      <c r="F77" s="25" t="s">
        <v>3721</v>
      </c>
      <c r="G77" s="25" t="s">
        <v>3722</v>
      </c>
      <c r="H77" s="99" t="s">
        <v>3544</v>
      </c>
      <c r="I77" s="202" t="s">
        <v>3723</v>
      </c>
      <c r="J77" s="25" t="s">
        <v>2321</v>
      </c>
    </row>
    <row r="78" spans="1:10" ht="29">
      <c r="A78" s="102">
        <v>2020</v>
      </c>
      <c r="B78" s="102" t="s">
        <v>1056</v>
      </c>
      <c r="C78" s="98">
        <v>20032020</v>
      </c>
      <c r="D78" s="274" t="s">
        <v>3724</v>
      </c>
      <c r="E78" s="25" t="s">
        <v>1037</v>
      </c>
      <c r="F78" s="25" t="s">
        <v>1319</v>
      </c>
      <c r="G78" s="25" t="s">
        <v>3725</v>
      </c>
      <c r="H78" s="99" t="s">
        <v>3544</v>
      </c>
      <c r="I78" s="202" t="s">
        <v>3726</v>
      </c>
      <c r="J78" s="25" t="s">
        <v>3727</v>
      </c>
    </row>
    <row r="79" spans="1:10" ht="58">
      <c r="A79" s="102">
        <v>2020</v>
      </c>
      <c r="B79" s="102" t="s">
        <v>1060</v>
      </c>
      <c r="C79" s="98">
        <v>20032020</v>
      </c>
      <c r="D79" s="24" t="s">
        <v>3728</v>
      </c>
      <c r="E79" s="25" t="s">
        <v>574</v>
      </c>
      <c r="F79" s="25" t="s">
        <v>3729</v>
      </c>
      <c r="G79" s="25" t="s">
        <v>3701</v>
      </c>
      <c r="H79" s="99" t="s">
        <v>3730</v>
      </c>
      <c r="I79" s="202" t="s">
        <v>3731</v>
      </c>
      <c r="J79" s="25" t="s">
        <v>3732</v>
      </c>
    </row>
    <row r="80" spans="1:10" ht="116">
      <c r="A80" s="102">
        <v>2020</v>
      </c>
      <c r="B80" s="102" t="s">
        <v>1064</v>
      </c>
      <c r="C80" s="98">
        <v>20032020</v>
      </c>
      <c r="D80" s="126" t="s">
        <v>4625</v>
      </c>
      <c r="E80" s="25" t="s">
        <v>566</v>
      </c>
      <c r="F80" s="25" t="s">
        <v>3733</v>
      </c>
      <c r="G80" s="25" t="s">
        <v>3057</v>
      </c>
      <c r="H80" s="99" t="s">
        <v>3734</v>
      </c>
      <c r="I80" s="202" t="s">
        <v>3735</v>
      </c>
      <c r="J80" s="25" t="s">
        <v>3736</v>
      </c>
    </row>
    <row r="81" spans="1:10" ht="261">
      <c r="A81" s="102">
        <v>2020</v>
      </c>
      <c r="B81" s="102" t="s">
        <v>1068</v>
      </c>
      <c r="C81" s="98">
        <v>23032020</v>
      </c>
      <c r="D81" s="24" t="s">
        <v>3645</v>
      </c>
      <c r="E81" s="25" t="s">
        <v>607</v>
      </c>
      <c r="F81" s="25" t="s">
        <v>3737</v>
      </c>
      <c r="G81" s="25" t="s">
        <v>3647</v>
      </c>
      <c r="H81" s="99" t="s">
        <v>3738</v>
      </c>
      <c r="I81" s="202" t="s">
        <v>3739</v>
      </c>
      <c r="J81" s="25" t="s">
        <v>3740</v>
      </c>
    </row>
    <row r="82" spans="1:10" ht="101.5">
      <c r="A82" s="102">
        <v>2020</v>
      </c>
      <c r="B82" s="102" t="s">
        <v>1071</v>
      </c>
      <c r="C82" s="98">
        <v>26032020</v>
      </c>
      <c r="D82" s="126" t="s">
        <v>6550</v>
      </c>
      <c r="E82" s="25" t="s">
        <v>566</v>
      </c>
      <c r="F82" s="25" t="s">
        <v>3742</v>
      </c>
      <c r="G82" s="25" t="s">
        <v>3057</v>
      </c>
      <c r="H82" s="99" t="s">
        <v>3743</v>
      </c>
      <c r="I82" s="202" t="s">
        <v>3744</v>
      </c>
      <c r="J82" s="25" t="s">
        <v>3745</v>
      </c>
    </row>
    <row r="83" spans="1:10" ht="116">
      <c r="A83" s="102">
        <v>2020</v>
      </c>
      <c r="B83" s="102" t="s">
        <v>1074</v>
      </c>
      <c r="C83" s="98">
        <v>26032020</v>
      </c>
      <c r="D83" s="24" t="s">
        <v>4473</v>
      </c>
      <c r="E83" s="25" t="s">
        <v>566</v>
      </c>
      <c r="F83" s="25" t="s">
        <v>3746</v>
      </c>
      <c r="G83" s="25" t="s">
        <v>3057</v>
      </c>
      <c r="H83" s="99" t="s">
        <v>3747</v>
      </c>
      <c r="I83" s="202" t="s">
        <v>3748</v>
      </c>
      <c r="J83" s="25" t="s">
        <v>3749</v>
      </c>
    </row>
    <row r="84" spans="1:10" ht="130.5">
      <c r="A84" s="102">
        <v>2020</v>
      </c>
      <c r="B84" s="102" t="s">
        <v>1078</v>
      </c>
      <c r="C84" s="98">
        <v>26032020</v>
      </c>
      <c r="D84" s="126" t="s">
        <v>6544</v>
      </c>
      <c r="E84" s="25" t="s">
        <v>566</v>
      </c>
      <c r="F84" s="25" t="s">
        <v>3750</v>
      </c>
      <c r="G84" s="25" t="s">
        <v>3057</v>
      </c>
      <c r="H84" s="99" t="s">
        <v>3751</v>
      </c>
      <c r="I84" s="202" t="s">
        <v>3752</v>
      </c>
      <c r="J84" s="25" t="s">
        <v>3753</v>
      </c>
    </row>
    <row r="85" spans="1:10" ht="58">
      <c r="A85" s="102">
        <v>2020</v>
      </c>
      <c r="B85" s="102" t="s">
        <v>1082</v>
      </c>
      <c r="C85" s="98">
        <v>30032020</v>
      </c>
      <c r="D85" s="24" t="s">
        <v>3502</v>
      </c>
      <c r="E85" s="25" t="s">
        <v>750</v>
      </c>
      <c r="F85" s="25" t="s">
        <v>1319</v>
      </c>
      <c r="G85" s="25" t="s">
        <v>3754</v>
      </c>
      <c r="H85" s="99" t="s">
        <v>3755</v>
      </c>
      <c r="I85" s="202" t="s">
        <v>3756</v>
      </c>
      <c r="J85" s="25" t="s">
        <v>836</v>
      </c>
    </row>
    <row r="86" spans="1:10" ht="72.5">
      <c r="A86" s="102">
        <v>2020</v>
      </c>
      <c r="B86" s="102" t="s">
        <v>1086</v>
      </c>
      <c r="C86" s="98">
        <v>30032020</v>
      </c>
      <c r="D86" s="24" t="s">
        <v>3230</v>
      </c>
      <c r="E86" s="25" t="s">
        <v>566</v>
      </c>
      <c r="F86" s="25" t="s">
        <v>1319</v>
      </c>
      <c r="G86" s="25" t="s">
        <v>3623</v>
      </c>
      <c r="H86" s="99" t="s">
        <v>3757</v>
      </c>
      <c r="I86" s="202" t="s">
        <v>3758</v>
      </c>
      <c r="J86" s="25" t="s">
        <v>3759</v>
      </c>
    </row>
    <row r="87" spans="1:10" ht="58">
      <c r="A87" s="102">
        <v>2020</v>
      </c>
      <c r="B87" s="102" t="s">
        <v>1089</v>
      </c>
      <c r="C87" s="98">
        <v>30032020</v>
      </c>
      <c r="D87" s="24" t="s">
        <v>3679</v>
      </c>
      <c r="E87" s="25" t="s">
        <v>566</v>
      </c>
      <c r="F87" s="25" t="s">
        <v>1319</v>
      </c>
      <c r="G87" s="25" t="s">
        <v>3760</v>
      </c>
      <c r="H87" s="99" t="s">
        <v>3761</v>
      </c>
      <c r="I87" s="202" t="s">
        <v>3762</v>
      </c>
      <c r="J87" s="25" t="s">
        <v>3763</v>
      </c>
    </row>
    <row r="88" spans="1:10" ht="72.5">
      <c r="A88" s="102">
        <v>2020</v>
      </c>
      <c r="B88" s="102" t="s">
        <v>1092</v>
      </c>
      <c r="C88" s="98">
        <v>31032020</v>
      </c>
      <c r="D88" s="24" t="s">
        <v>3667</v>
      </c>
      <c r="E88" s="25" t="s">
        <v>566</v>
      </c>
      <c r="F88" s="25" t="s">
        <v>1319</v>
      </c>
      <c r="G88" s="25" t="s">
        <v>3764</v>
      </c>
      <c r="H88" s="99" t="s">
        <v>3765</v>
      </c>
      <c r="I88" s="202" t="s">
        <v>3766</v>
      </c>
      <c r="J88" s="25" t="s">
        <v>3767</v>
      </c>
    </row>
    <row r="89" spans="1:10" ht="58">
      <c r="A89" s="102">
        <v>2020</v>
      </c>
      <c r="B89" s="102" t="s">
        <v>1096</v>
      </c>
      <c r="C89" s="98">
        <v>2042020</v>
      </c>
      <c r="D89" s="24" t="s">
        <v>3768</v>
      </c>
      <c r="E89" s="25" t="s">
        <v>750</v>
      </c>
      <c r="F89" s="25" t="s">
        <v>1319</v>
      </c>
      <c r="G89" s="25" t="s">
        <v>3769</v>
      </c>
      <c r="H89" s="99" t="s">
        <v>3770</v>
      </c>
      <c r="I89" s="202" t="s">
        <v>3771</v>
      </c>
      <c r="J89" s="25" t="s">
        <v>836</v>
      </c>
    </row>
    <row r="90" spans="1:10" ht="116">
      <c r="A90" s="102">
        <v>2020</v>
      </c>
      <c r="B90" s="102" t="s">
        <v>1099</v>
      </c>
      <c r="C90" s="98">
        <v>9042020</v>
      </c>
      <c r="D90" s="24" t="s">
        <v>3268</v>
      </c>
      <c r="E90" s="25" t="s">
        <v>607</v>
      </c>
      <c r="F90" s="25" t="s">
        <v>3772</v>
      </c>
      <c r="G90" s="25" t="s">
        <v>3773</v>
      </c>
      <c r="H90" s="99" t="s">
        <v>3774</v>
      </c>
      <c r="I90" s="202" t="s">
        <v>3775</v>
      </c>
      <c r="J90" s="25" t="s">
        <v>3776</v>
      </c>
    </row>
    <row r="91" spans="1:10" ht="87">
      <c r="A91" s="102">
        <v>2020</v>
      </c>
      <c r="B91" s="102" t="s">
        <v>1102</v>
      </c>
      <c r="C91" s="98">
        <v>9042020</v>
      </c>
      <c r="D91" s="24" t="s">
        <v>3309</v>
      </c>
      <c r="E91" s="25" t="s">
        <v>566</v>
      </c>
      <c r="F91" s="25" t="s">
        <v>3777</v>
      </c>
      <c r="G91" s="25" t="s">
        <v>2314</v>
      </c>
      <c r="H91" s="99" t="s">
        <v>3778</v>
      </c>
      <c r="I91" s="202" t="s">
        <v>3779</v>
      </c>
      <c r="J91" s="25" t="s">
        <v>3780</v>
      </c>
    </row>
    <row r="92" spans="1:10" ht="72.5">
      <c r="A92" s="102">
        <v>2020</v>
      </c>
      <c r="B92" s="102" t="s">
        <v>1105</v>
      </c>
      <c r="C92" s="98">
        <v>9042020</v>
      </c>
      <c r="D92" s="24" t="s">
        <v>3510</v>
      </c>
      <c r="E92" s="25" t="s">
        <v>566</v>
      </c>
      <c r="F92" s="25" t="s">
        <v>3781</v>
      </c>
      <c r="G92" s="25" t="s">
        <v>3782</v>
      </c>
      <c r="H92" s="99" t="s">
        <v>3783</v>
      </c>
      <c r="I92" s="202" t="s">
        <v>3784</v>
      </c>
      <c r="J92" s="25" t="s">
        <v>3785</v>
      </c>
    </row>
    <row r="93" spans="1:10" ht="43.5">
      <c r="A93" s="102">
        <v>2020</v>
      </c>
      <c r="B93" s="102" t="s">
        <v>1109</v>
      </c>
      <c r="C93" s="98">
        <v>9042020</v>
      </c>
      <c r="D93" s="24" t="s">
        <v>3786</v>
      </c>
      <c r="E93" s="25" t="s">
        <v>750</v>
      </c>
      <c r="F93" s="25" t="s">
        <v>1319</v>
      </c>
      <c r="G93" s="25" t="s">
        <v>3754</v>
      </c>
      <c r="H93" s="99" t="s">
        <v>3787</v>
      </c>
      <c r="I93" s="202" t="s">
        <v>3788</v>
      </c>
      <c r="J93" s="25" t="s">
        <v>836</v>
      </c>
    </row>
    <row r="94" spans="1:10" ht="43.5">
      <c r="A94" s="102">
        <v>2020</v>
      </c>
      <c r="B94" s="102" t="s">
        <v>1112</v>
      </c>
      <c r="C94" s="98">
        <v>9042020</v>
      </c>
      <c r="D94" s="24" t="s">
        <v>3789</v>
      </c>
      <c r="E94" s="25" t="s">
        <v>750</v>
      </c>
      <c r="F94" s="25" t="s">
        <v>1319</v>
      </c>
      <c r="G94" s="25" t="s">
        <v>3790</v>
      </c>
      <c r="H94" s="99" t="s">
        <v>3525</v>
      </c>
      <c r="I94" s="202" t="s">
        <v>3791</v>
      </c>
      <c r="J94" s="25" t="s">
        <v>836</v>
      </c>
    </row>
    <row r="95" spans="1:10" ht="174">
      <c r="A95" s="102">
        <v>2020</v>
      </c>
      <c r="B95" s="102" t="s">
        <v>1116</v>
      </c>
      <c r="C95" s="98">
        <v>9042020</v>
      </c>
      <c r="D95" s="274" t="s">
        <v>2998</v>
      </c>
      <c r="E95" s="25" t="s">
        <v>607</v>
      </c>
      <c r="F95" s="25" t="s">
        <v>3792</v>
      </c>
      <c r="G95" s="25" t="s">
        <v>3793</v>
      </c>
      <c r="H95" s="99" t="s">
        <v>3794</v>
      </c>
      <c r="I95" s="202" t="s">
        <v>3795</v>
      </c>
      <c r="J95" s="25" t="s">
        <v>3796</v>
      </c>
    </row>
    <row r="96" spans="1:10" ht="58">
      <c r="A96" s="102">
        <v>2020</v>
      </c>
      <c r="B96" s="102" t="s">
        <v>1118</v>
      </c>
      <c r="C96" s="98">
        <v>14042020</v>
      </c>
      <c r="D96" s="274" t="s">
        <v>3590</v>
      </c>
      <c r="E96" s="25" t="s">
        <v>607</v>
      </c>
      <c r="F96" s="25" t="s">
        <v>3797</v>
      </c>
      <c r="G96" s="25" t="s">
        <v>3798</v>
      </c>
      <c r="H96" s="99" t="s">
        <v>6551</v>
      </c>
      <c r="I96" s="202" t="s">
        <v>3800</v>
      </c>
      <c r="J96" s="25" t="s">
        <v>3801</v>
      </c>
    </row>
    <row r="97" spans="1:10" ht="72.5">
      <c r="A97" s="102">
        <v>2020</v>
      </c>
      <c r="B97" s="102" t="s">
        <v>1120</v>
      </c>
      <c r="C97" s="98">
        <v>22042020</v>
      </c>
      <c r="D97" s="274" t="s">
        <v>3802</v>
      </c>
      <c r="E97" s="25" t="s">
        <v>566</v>
      </c>
      <c r="F97" s="25" t="s">
        <v>1319</v>
      </c>
      <c r="G97" s="25" t="s">
        <v>3803</v>
      </c>
      <c r="H97" s="99" t="s">
        <v>3804</v>
      </c>
      <c r="I97" s="202" t="s">
        <v>3805</v>
      </c>
      <c r="J97" s="25" t="s">
        <v>836</v>
      </c>
    </row>
    <row r="98" spans="1:10" ht="87">
      <c r="A98" s="102">
        <v>2020</v>
      </c>
      <c r="B98" s="102" t="s">
        <v>1122</v>
      </c>
      <c r="C98" s="98">
        <v>22042020</v>
      </c>
      <c r="D98" s="274" t="s">
        <v>3806</v>
      </c>
      <c r="E98" s="25" t="s">
        <v>566</v>
      </c>
      <c r="F98" s="25" t="s">
        <v>1319</v>
      </c>
      <c r="G98" s="25" t="s">
        <v>3803</v>
      </c>
      <c r="H98" s="99" t="s">
        <v>3807</v>
      </c>
      <c r="I98" s="202" t="s">
        <v>3808</v>
      </c>
      <c r="J98" s="25" t="s">
        <v>836</v>
      </c>
    </row>
    <row r="99" spans="1:10" ht="116">
      <c r="A99" s="102">
        <v>2020</v>
      </c>
      <c r="B99" s="102" t="s">
        <v>1126</v>
      </c>
      <c r="C99" s="98">
        <v>22042020</v>
      </c>
      <c r="D99" s="274" t="s">
        <v>3809</v>
      </c>
      <c r="E99" s="25" t="s">
        <v>566</v>
      </c>
      <c r="F99" s="25" t="s">
        <v>1319</v>
      </c>
      <c r="G99" s="25" t="s">
        <v>3803</v>
      </c>
      <c r="H99" s="99" t="s">
        <v>3810</v>
      </c>
      <c r="I99" s="202" t="s">
        <v>3811</v>
      </c>
      <c r="J99" s="25" t="s">
        <v>836</v>
      </c>
    </row>
    <row r="100" spans="1:10" ht="43.5">
      <c r="A100" s="102">
        <v>2020</v>
      </c>
      <c r="B100" s="102" t="s">
        <v>1130</v>
      </c>
      <c r="C100" s="98">
        <v>22042020</v>
      </c>
      <c r="D100" s="24" t="s">
        <v>3812</v>
      </c>
      <c r="E100" s="25" t="s">
        <v>574</v>
      </c>
      <c r="F100" s="25" t="s">
        <v>3813</v>
      </c>
      <c r="G100" s="25" t="s">
        <v>3814</v>
      </c>
      <c r="H100" s="99" t="s">
        <v>3815</v>
      </c>
      <c r="I100" s="202" t="s">
        <v>3816</v>
      </c>
      <c r="J100" s="25" t="s">
        <v>3817</v>
      </c>
    </row>
    <row r="101" spans="1:10" ht="43.5">
      <c r="A101" s="102">
        <v>2020</v>
      </c>
      <c r="B101" s="102" t="s">
        <v>1133</v>
      </c>
      <c r="C101" s="98">
        <v>22042020</v>
      </c>
      <c r="D101" s="24" t="s">
        <v>3818</v>
      </c>
      <c r="E101" s="25" t="s">
        <v>574</v>
      </c>
      <c r="F101" s="25" t="s">
        <v>3813</v>
      </c>
      <c r="G101" s="25" t="s">
        <v>3814</v>
      </c>
      <c r="H101" s="99" t="s">
        <v>3819</v>
      </c>
      <c r="I101" s="202" t="s">
        <v>3820</v>
      </c>
      <c r="J101" s="25" t="s">
        <v>3821</v>
      </c>
    </row>
    <row r="102" spans="1:10" ht="58">
      <c r="A102" s="102">
        <v>2020</v>
      </c>
      <c r="B102" s="102" t="s">
        <v>1137</v>
      </c>
      <c r="C102" s="98">
        <v>27042020</v>
      </c>
      <c r="D102" s="24" t="s">
        <v>3822</v>
      </c>
      <c r="E102" s="25" t="s">
        <v>566</v>
      </c>
      <c r="F102" s="25" t="s">
        <v>1319</v>
      </c>
      <c r="G102" s="25" t="s">
        <v>3803</v>
      </c>
      <c r="H102" s="99" t="s">
        <v>3823</v>
      </c>
      <c r="I102" s="202" t="s">
        <v>3824</v>
      </c>
      <c r="J102" s="25" t="s">
        <v>836</v>
      </c>
    </row>
    <row r="103" spans="1:10" ht="58">
      <c r="A103" s="102">
        <v>2020</v>
      </c>
      <c r="B103" s="102" t="s">
        <v>1141</v>
      </c>
      <c r="C103" s="98">
        <v>29042020</v>
      </c>
      <c r="D103" s="24" t="s">
        <v>3825</v>
      </c>
      <c r="E103" s="25" t="s">
        <v>1037</v>
      </c>
      <c r="F103" s="25" t="s">
        <v>1319</v>
      </c>
      <c r="G103" s="25" t="s">
        <v>502</v>
      </c>
      <c r="H103" s="99" t="s">
        <v>3544</v>
      </c>
      <c r="I103" s="202" t="s">
        <v>3826</v>
      </c>
      <c r="J103" s="25" t="s">
        <v>3827</v>
      </c>
    </row>
    <row r="104" spans="1:10" ht="87">
      <c r="A104" s="102">
        <v>2020</v>
      </c>
      <c r="B104" s="102" t="s">
        <v>1145</v>
      </c>
      <c r="C104" s="98">
        <v>29042020</v>
      </c>
      <c r="D104" s="24" t="s">
        <v>3828</v>
      </c>
      <c r="E104" s="25" t="s">
        <v>574</v>
      </c>
      <c r="F104" s="25" t="s">
        <v>6446</v>
      </c>
      <c r="G104" s="25" t="s">
        <v>3814</v>
      </c>
      <c r="H104" s="99" t="s">
        <v>3829</v>
      </c>
      <c r="I104" s="202" t="s">
        <v>3830</v>
      </c>
      <c r="J104" s="25" t="s">
        <v>3831</v>
      </c>
    </row>
    <row r="105" spans="1:10" ht="58">
      <c r="A105" s="102">
        <v>2020</v>
      </c>
      <c r="B105" s="102" t="s">
        <v>1148</v>
      </c>
      <c r="C105" s="98">
        <v>29042020</v>
      </c>
      <c r="D105" s="24" t="s">
        <v>3832</v>
      </c>
      <c r="E105" s="25" t="s">
        <v>566</v>
      </c>
      <c r="F105" s="25" t="s">
        <v>1319</v>
      </c>
      <c r="G105" s="25" t="s">
        <v>3833</v>
      </c>
      <c r="H105" s="99" t="s">
        <v>3544</v>
      </c>
      <c r="I105" s="202" t="s">
        <v>3834</v>
      </c>
      <c r="J105" s="25" t="s">
        <v>3835</v>
      </c>
    </row>
    <row r="106" spans="1:10" ht="87">
      <c r="A106" s="102">
        <v>2020</v>
      </c>
      <c r="B106" s="102" t="s">
        <v>1152</v>
      </c>
      <c r="C106" s="98">
        <v>30042020</v>
      </c>
      <c r="D106" s="275" t="s">
        <v>6384</v>
      </c>
      <c r="E106" s="222" t="s">
        <v>566</v>
      </c>
      <c r="F106" s="25" t="s">
        <v>3837</v>
      </c>
      <c r="G106" s="25" t="s">
        <v>2314</v>
      </c>
      <c r="H106" s="99" t="s">
        <v>6552</v>
      </c>
      <c r="I106" s="202" t="s">
        <v>3839</v>
      </c>
      <c r="J106" s="25" t="s">
        <v>1291</v>
      </c>
    </row>
    <row r="107" spans="1:10" ht="72.5">
      <c r="A107" s="102">
        <v>2020</v>
      </c>
      <c r="B107" s="102" t="s">
        <v>1156</v>
      </c>
      <c r="C107" s="98">
        <v>4052020</v>
      </c>
      <c r="D107" s="24" t="s">
        <v>3840</v>
      </c>
      <c r="E107" s="25" t="s">
        <v>566</v>
      </c>
      <c r="F107" s="25" t="s">
        <v>3841</v>
      </c>
      <c r="G107" s="25" t="s">
        <v>2314</v>
      </c>
      <c r="H107" s="99" t="s">
        <v>6553</v>
      </c>
      <c r="I107" s="202" t="s">
        <v>3843</v>
      </c>
      <c r="J107" s="25" t="s">
        <v>1291</v>
      </c>
    </row>
    <row r="108" spans="1:10" ht="116">
      <c r="A108" s="102">
        <v>2020</v>
      </c>
      <c r="B108" s="102" t="s">
        <v>1160</v>
      </c>
      <c r="C108" s="98">
        <v>18052020</v>
      </c>
      <c r="D108" s="24" t="s">
        <v>3640</v>
      </c>
      <c r="E108" s="25" t="s">
        <v>566</v>
      </c>
      <c r="F108" s="25" t="s">
        <v>3844</v>
      </c>
      <c r="G108" s="25" t="s">
        <v>2314</v>
      </c>
      <c r="H108" s="99" t="s">
        <v>3845</v>
      </c>
      <c r="I108" s="202" t="s">
        <v>3846</v>
      </c>
      <c r="J108" s="25" t="s">
        <v>3847</v>
      </c>
    </row>
    <row r="109" spans="1:10" ht="58">
      <c r="A109" s="102">
        <v>2020</v>
      </c>
      <c r="B109" s="102" t="s">
        <v>1164</v>
      </c>
      <c r="C109" s="98">
        <v>19052020</v>
      </c>
      <c r="D109" s="24" t="s">
        <v>6554</v>
      </c>
      <c r="E109" s="25" t="s">
        <v>607</v>
      </c>
      <c r="F109" s="25" t="s">
        <v>6555</v>
      </c>
      <c r="G109" s="25" t="s">
        <v>3849</v>
      </c>
      <c r="H109" s="99" t="s">
        <v>6556</v>
      </c>
      <c r="I109" s="202" t="s">
        <v>3851</v>
      </c>
      <c r="J109" s="25" t="s">
        <v>1291</v>
      </c>
    </row>
    <row r="110" spans="1:10" ht="70">
      <c r="A110" s="102">
        <v>2020</v>
      </c>
      <c r="B110" s="102" t="s">
        <v>1167</v>
      </c>
      <c r="C110" s="98">
        <v>19052020</v>
      </c>
      <c r="D110" s="24" t="s">
        <v>3852</v>
      </c>
      <c r="E110" s="25" t="s">
        <v>607</v>
      </c>
      <c r="F110" s="25" t="s">
        <v>6557</v>
      </c>
      <c r="G110" s="25" t="s">
        <v>3849</v>
      </c>
      <c r="H110" s="99" t="s">
        <v>6558</v>
      </c>
      <c r="I110" s="202" t="s">
        <v>3854</v>
      </c>
      <c r="J110" s="25" t="s">
        <v>1291</v>
      </c>
    </row>
    <row r="111" spans="1:10" ht="58">
      <c r="A111" s="102">
        <v>2020</v>
      </c>
      <c r="B111" s="102" t="s">
        <v>1170</v>
      </c>
      <c r="C111" s="98">
        <v>19052020</v>
      </c>
      <c r="D111" s="24" t="s">
        <v>3855</v>
      </c>
      <c r="E111" s="25" t="s">
        <v>607</v>
      </c>
      <c r="F111" s="25" t="s">
        <v>3856</v>
      </c>
      <c r="G111" s="25" t="s">
        <v>3849</v>
      </c>
      <c r="H111" s="99" t="s">
        <v>6559</v>
      </c>
      <c r="I111" s="202" t="s">
        <v>3858</v>
      </c>
      <c r="J111" s="25" t="s">
        <v>1291</v>
      </c>
    </row>
    <row r="112" spans="1:10" ht="58">
      <c r="A112" s="102">
        <v>2020</v>
      </c>
      <c r="B112" s="102" t="s">
        <v>1174</v>
      </c>
      <c r="C112" s="98">
        <v>19052020</v>
      </c>
      <c r="D112" s="24" t="s">
        <v>3859</v>
      </c>
      <c r="E112" s="25" t="s">
        <v>607</v>
      </c>
      <c r="F112" s="25" t="s">
        <v>6560</v>
      </c>
      <c r="G112" s="25" t="s">
        <v>3849</v>
      </c>
      <c r="H112" s="99" t="s">
        <v>6561</v>
      </c>
      <c r="I112" s="202" t="s">
        <v>3861</v>
      </c>
      <c r="J112" s="25" t="s">
        <v>1291</v>
      </c>
    </row>
    <row r="113" spans="1:10" ht="58">
      <c r="A113" s="102">
        <v>2020</v>
      </c>
      <c r="B113" s="102" t="s">
        <v>1178</v>
      </c>
      <c r="C113" s="98">
        <v>19052020</v>
      </c>
      <c r="D113" s="24" t="s">
        <v>3211</v>
      </c>
      <c r="E113" s="25" t="s">
        <v>607</v>
      </c>
      <c r="F113" s="25" t="s">
        <v>3862</v>
      </c>
      <c r="G113" s="25" t="s">
        <v>3849</v>
      </c>
      <c r="H113" s="99" t="s">
        <v>3863</v>
      </c>
      <c r="I113" s="202" t="s">
        <v>3864</v>
      </c>
      <c r="J113" s="25" t="s">
        <v>1291</v>
      </c>
    </row>
    <row r="114" spans="1:10" ht="84">
      <c r="A114" s="102">
        <v>2020</v>
      </c>
      <c r="B114" s="102" t="s">
        <v>1576</v>
      </c>
      <c r="C114" s="98">
        <v>19052020</v>
      </c>
      <c r="D114" s="24" t="s">
        <v>3865</v>
      </c>
      <c r="E114" s="25" t="s">
        <v>607</v>
      </c>
      <c r="F114" s="25" t="s">
        <v>6562</v>
      </c>
      <c r="G114" s="25" t="s">
        <v>3849</v>
      </c>
      <c r="H114" s="99" t="s">
        <v>6563</v>
      </c>
      <c r="I114" s="202" t="s">
        <v>3867</v>
      </c>
      <c r="J114" s="25" t="s">
        <v>1291</v>
      </c>
    </row>
    <row r="115" spans="1:10" ht="58">
      <c r="A115" s="102">
        <v>2020</v>
      </c>
      <c r="B115" s="102" t="s">
        <v>1580</v>
      </c>
      <c r="C115" s="98">
        <v>28052020</v>
      </c>
      <c r="D115" s="24" t="s">
        <v>3211</v>
      </c>
      <c r="E115" s="25" t="s">
        <v>566</v>
      </c>
      <c r="F115" s="25" t="s">
        <v>3868</v>
      </c>
      <c r="G115" s="25" t="s">
        <v>3849</v>
      </c>
      <c r="H115" s="99" t="s">
        <v>6564</v>
      </c>
      <c r="I115" s="202" t="s">
        <v>3870</v>
      </c>
      <c r="J115" s="25" t="s">
        <v>3871</v>
      </c>
    </row>
    <row r="116" spans="1:10" ht="87">
      <c r="A116" s="102">
        <v>2020</v>
      </c>
      <c r="B116" s="102" t="s">
        <v>1585</v>
      </c>
      <c r="C116" s="98">
        <v>29052020</v>
      </c>
      <c r="D116" s="24" t="s">
        <v>3015</v>
      </c>
      <c r="E116" s="25" t="s">
        <v>566</v>
      </c>
      <c r="F116" s="25" t="s">
        <v>3872</v>
      </c>
      <c r="G116" s="25" t="s">
        <v>2314</v>
      </c>
      <c r="H116" s="99" t="s">
        <v>6565</v>
      </c>
      <c r="I116" s="202" t="s">
        <v>3874</v>
      </c>
      <c r="J116" s="25" t="s">
        <v>3875</v>
      </c>
    </row>
    <row r="117" spans="1:10" ht="182">
      <c r="A117" s="102">
        <v>2020</v>
      </c>
      <c r="B117" s="102" t="s">
        <v>1590</v>
      </c>
      <c r="C117" s="98">
        <v>5062020</v>
      </c>
      <c r="D117" s="24" t="s">
        <v>3876</v>
      </c>
      <c r="E117" s="25" t="s">
        <v>566</v>
      </c>
      <c r="F117" s="25" t="s">
        <v>3877</v>
      </c>
      <c r="G117" s="25" t="s">
        <v>3878</v>
      </c>
      <c r="H117" s="99" t="s">
        <v>6566</v>
      </c>
      <c r="I117" s="202" t="s">
        <v>3880</v>
      </c>
      <c r="J117" s="25" t="s">
        <v>1291</v>
      </c>
    </row>
    <row r="118" spans="1:10" ht="182">
      <c r="A118" s="102">
        <v>2020</v>
      </c>
      <c r="B118" s="102" t="s">
        <v>1196</v>
      </c>
      <c r="C118" s="98">
        <v>10062020</v>
      </c>
      <c r="D118" s="24" t="s">
        <v>3876</v>
      </c>
      <c r="E118" s="25" t="s">
        <v>566</v>
      </c>
      <c r="F118" s="25" t="s">
        <v>3881</v>
      </c>
      <c r="G118" s="25" t="s">
        <v>3878</v>
      </c>
      <c r="H118" s="99" t="s">
        <v>6567</v>
      </c>
      <c r="I118" s="202" t="s">
        <v>3883</v>
      </c>
      <c r="J118" s="25" t="s">
        <v>3884</v>
      </c>
    </row>
    <row r="119" spans="1:10" ht="58">
      <c r="A119" s="102">
        <v>2020</v>
      </c>
      <c r="B119" s="102" t="s">
        <v>1199</v>
      </c>
      <c r="C119" s="98">
        <v>11062020</v>
      </c>
      <c r="D119" s="24" t="s">
        <v>3885</v>
      </c>
      <c r="E119" s="25" t="s">
        <v>566</v>
      </c>
      <c r="F119" s="25" t="s">
        <v>1319</v>
      </c>
      <c r="G119" s="26">
        <v>44620</v>
      </c>
      <c r="H119" s="99" t="s">
        <v>3886</v>
      </c>
      <c r="I119" s="202" t="s">
        <v>3887</v>
      </c>
      <c r="J119" s="25" t="s">
        <v>1291</v>
      </c>
    </row>
    <row r="120" spans="1:10" ht="116">
      <c r="A120" s="102">
        <v>2020</v>
      </c>
      <c r="B120" s="102" t="s">
        <v>1202</v>
      </c>
      <c r="C120" s="98">
        <v>15062020</v>
      </c>
      <c r="D120" s="24" t="s">
        <v>3640</v>
      </c>
      <c r="E120" s="25" t="s">
        <v>566</v>
      </c>
      <c r="F120" s="25" t="s">
        <v>3888</v>
      </c>
      <c r="G120" s="25" t="s">
        <v>2314</v>
      </c>
      <c r="H120" s="99" t="s">
        <v>3889</v>
      </c>
      <c r="I120" s="202" t="s">
        <v>3890</v>
      </c>
      <c r="J120" s="25" t="s">
        <v>3891</v>
      </c>
    </row>
    <row r="121" spans="1:10" ht="72.5">
      <c r="A121" s="102">
        <v>2020</v>
      </c>
      <c r="B121" s="102" t="s">
        <v>1206</v>
      </c>
      <c r="C121" s="98">
        <v>15062020</v>
      </c>
      <c r="D121" s="24" t="s">
        <v>3640</v>
      </c>
      <c r="E121" s="25" t="s">
        <v>566</v>
      </c>
      <c r="F121" s="25" t="s">
        <v>1319</v>
      </c>
      <c r="G121" s="25" t="s">
        <v>3803</v>
      </c>
      <c r="H121" s="99" t="s">
        <v>3892</v>
      </c>
      <c r="I121" s="202" t="s">
        <v>3893</v>
      </c>
      <c r="J121" s="25" t="s">
        <v>1291</v>
      </c>
    </row>
    <row r="122" spans="1:10" ht="168">
      <c r="A122" s="102">
        <v>2020</v>
      </c>
      <c r="B122" s="102" t="s">
        <v>1209</v>
      </c>
      <c r="C122" s="98">
        <v>16062020</v>
      </c>
      <c r="D122" s="276" t="s">
        <v>3894</v>
      </c>
      <c r="E122" s="25" t="s">
        <v>566</v>
      </c>
      <c r="F122" s="25" t="s">
        <v>3895</v>
      </c>
      <c r="G122" s="25" t="s">
        <v>2314</v>
      </c>
      <c r="H122" s="99" t="s">
        <v>6568</v>
      </c>
      <c r="I122" s="202" t="s">
        <v>3897</v>
      </c>
      <c r="J122" s="25" t="s">
        <v>3898</v>
      </c>
    </row>
    <row r="123" spans="1:10" ht="58">
      <c r="A123" s="102">
        <v>2020</v>
      </c>
      <c r="B123" s="102" t="s">
        <v>1212</v>
      </c>
      <c r="C123" s="98">
        <v>17062020</v>
      </c>
      <c r="D123" s="276" t="s">
        <v>3899</v>
      </c>
      <c r="E123" s="25" t="s">
        <v>750</v>
      </c>
      <c r="F123" s="25" t="s">
        <v>1319</v>
      </c>
      <c r="G123" s="25" t="s">
        <v>3900</v>
      </c>
      <c r="H123" s="99" t="s">
        <v>3901</v>
      </c>
      <c r="I123" s="202" t="s">
        <v>3902</v>
      </c>
      <c r="J123" s="25" t="s">
        <v>1291</v>
      </c>
    </row>
    <row r="124" spans="1:10" ht="43.5">
      <c r="A124" s="102">
        <v>2020</v>
      </c>
      <c r="B124" s="102" t="s">
        <v>1215</v>
      </c>
      <c r="C124" s="98">
        <v>17062020</v>
      </c>
      <c r="D124" s="276" t="s">
        <v>3903</v>
      </c>
      <c r="E124" s="25" t="s">
        <v>750</v>
      </c>
      <c r="F124" s="25" t="s">
        <v>1319</v>
      </c>
      <c r="G124" s="25" t="s">
        <v>3904</v>
      </c>
      <c r="H124" s="99" t="s">
        <v>3905</v>
      </c>
      <c r="I124" s="202" t="s">
        <v>3906</v>
      </c>
      <c r="J124" s="25" t="s">
        <v>1291</v>
      </c>
    </row>
    <row r="125" spans="1:10" ht="43.5">
      <c r="A125" s="102">
        <v>2020</v>
      </c>
      <c r="B125" s="102" t="s">
        <v>1219</v>
      </c>
      <c r="C125" s="98">
        <v>19062020</v>
      </c>
      <c r="D125" s="276" t="s">
        <v>3907</v>
      </c>
      <c r="E125" s="25" t="s">
        <v>750</v>
      </c>
      <c r="F125" s="25" t="s">
        <v>1319</v>
      </c>
      <c r="G125" s="25" t="s">
        <v>3908</v>
      </c>
      <c r="H125" s="99" t="s">
        <v>3909</v>
      </c>
      <c r="I125" s="202" t="s">
        <v>3910</v>
      </c>
      <c r="J125" s="25" t="s">
        <v>1291</v>
      </c>
    </row>
    <row r="126" spans="1:10" ht="72.5">
      <c r="A126" s="102">
        <v>2020</v>
      </c>
      <c r="B126" s="102" t="s">
        <v>1223</v>
      </c>
      <c r="C126" s="98">
        <v>26062020</v>
      </c>
      <c r="D126" s="276" t="s">
        <v>3911</v>
      </c>
      <c r="E126" s="25" t="s">
        <v>566</v>
      </c>
      <c r="F126" s="25" t="s">
        <v>1319</v>
      </c>
      <c r="G126" s="25" t="s">
        <v>3912</v>
      </c>
      <c r="H126" s="99" t="s">
        <v>3913</v>
      </c>
      <c r="I126" s="202" t="s">
        <v>3914</v>
      </c>
      <c r="J126" s="25" t="s">
        <v>3915</v>
      </c>
    </row>
    <row r="127" spans="1:10" ht="84">
      <c r="A127" s="102">
        <v>2020</v>
      </c>
      <c r="B127" s="102" t="s">
        <v>1228</v>
      </c>
      <c r="C127" s="98">
        <v>29062020</v>
      </c>
      <c r="D127" s="276" t="s">
        <v>3916</v>
      </c>
      <c r="E127" s="25" t="s">
        <v>566</v>
      </c>
      <c r="F127" s="25" t="s">
        <v>3917</v>
      </c>
      <c r="G127" s="25" t="s">
        <v>3480</v>
      </c>
      <c r="H127" s="99" t="s">
        <v>6569</v>
      </c>
      <c r="I127" s="202" t="s">
        <v>3919</v>
      </c>
      <c r="J127" s="25" t="s">
        <v>1291</v>
      </c>
    </row>
    <row r="128" spans="1:10" ht="84">
      <c r="A128" s="102">
        <v>2020</v>
      </c>
      <c r="B128" s="102" t="s">
        <v>1231</v>
      </c>
      <c r="C128" s="98">
        <v>21072020</v>
      </c>
      <c r="D128" s="277" t="s">
        <v>3920</v>
      </c>
      <c r="E128" s="25" t="s">
        <v>566</v>
      </c>
      <c r="F128" s="25" t="s">
        <v>3921</v>
      </c>
      <c r="G128" s="25" t="s">
        <v>3632</v>
      </c>
      <c r="H128" s="99" t="s">
        <v>6570</v>
      </c>
      <c r="I128" s="202" t="s">
        <v>3923</v>
      </c>
      <c r="J128" s="25" t="s">
        <v>3924</v>
      </c>
    </row>
    <row r="129" spans="1:10" ht="101.5">
      <c r="A129" s="102">
        <v>2020</v>
      </c>
      <c r="B129" s="102" t="s">
        <v>1234</v>
      </c>
      <c r="C129" s="98">
        <v>21072020</v>
      </c>
      <c r="D129" s="277" t="s">
        <v>6571</v>
      </c>
      <c r="E129" s="25" t="s">
        <v>566</v>
      </c>
      <c r="F129" s="25" t="s">
        <v>3926</v>
      </c>
      <c r="G129" s="25" t="s">
        <v>3927</v>
      </c>
      <c r="H129" s="99" t="s">
        <v>6572</v>
      </c>
      <c r="I129" s="202" t="s">
        <v>3929</v>
      </c>
      <c r="J129" s="25" t="s">
        <v>3930</v>
      </c>
    </row>
    <row r="130" spans="1:10" ht="58">
      <c r="A130" s="102">
        <v>2020</v>
      </c>
      <c r="B130" s="102" t="s">
        <v>1236</v>
      </c>
      <c r="C130" s="98">
        <v>21072020</v>
      </c>
      <c r="D130" s="276" t="s">
        <v>3599</v>
      </c>
      <c r="E130" s="25" t="s">
        <v>566</v>
      </c>
      <c r="F130" s="25" t="s">
        <v>3931</v>
      </c>
      <c r="G130" s="25" t="s">
        <v>2314</v>
      </c>
      <c r="H130" s="99" t="s">
        <v>3932</v>
      </c>
      <c r="I130" s="202" t="s">
        <v>3933</v>
      </c>
      <c r="J130" s="25" t="s">
        <v>3934</v>
      </c>
    </row>
    <row r="131" spans="1:10" ht="140">
      <c r="A131" s="102">
        <v>2020</v>
      </c>
      <c r="B131" s="102" t="s">
        <v>1240</v>
      </c>
      <c r="C131" s="98">
        <v>21072020</v>
      </c>
      <c r="D131" s="276" t="s">
        <v>3935</v>
      </c>
      <c r="E131" s="25" t="s">
        <v>566</v>
      </c>
      <c r="F131" s="25" t="s">
        <v>3936</v>
      </c>
      <c r="G131" s="25" t="s">
        <v>2314</v>
      </c>
      <c r="H131" s="99" t="s">
        <v>6573</v>
      </c>
      <c r="I131" s="202" t="s">
        <v>3938</v>
      </c>
      <c r="J131" s="25" t="s">
        <v>3939</v>
      </c>
    </row>
    <row r="132" spans="1:10" ht="72.5">
      <c r="A132" s="102">
        <v>2020</v>
      </c>
      <c r="B132" s="102" t="s">
        <v>1243</v>
      </c>
      <c r="C132" s="98">
        <v>21072020</v>
      </c>
      <c r="D132" s="276" t="s">
        <v>3940</v>
      </c>
      <c r="E132" s="25" t="s">
        <v>566</v>
      </c>
      <c r="F132" s="25" t="s">
        <v>1319</v>
      </c>
      <c r="G132" s="25" t="s">
        <v>3941</v>
      </c>
      <c r="H132" s="99" t="s">
        <v>3942</v>
      </c>
      <c r="I132" s="202" t="s">
        <v>3943</v>
      </c>
      <c r="J132" s="25" t="s">
        <v>3944</v>
      </c>
    </row>
    <row r="133" spans="1:10" ht="58">
      <c r="A133" s="102">
        <v>2020</v>
      </c>
      <c r="B133" s="102" t="s">
        <v>1246</v>
      </c>
      <c r="C133" s="98">
        <v>4082020</v>
      </c>
      <c r="D133" s="217" t="s">
        <v>3945</v>
      </c>
      <c r="E133" s="25" t="s">
        <v>566</v>
      </c>
      <c r="F133" s="25" t="s">
        <v>1319</v>
      </c>
      <c r="G133" s="25" t="s">
        <v>3946</v>
      </c>
      <c r="H133" s="99" t="s">
        <v>6574</v>
      </c>
      <c r="I133" s="202" t="s">
        <v>3948</v>
      </c>
      <c r="J133" s="25" t="s">
        <v>1291</v>
      </c>
    </row>
    <row r="134" spans="1:10" ht="87">
      <c r="A134" s="102">
        <v>2020</v>
      </c>
      <c r="B134" s="102" t="s">
        <v>1251</v>
      </c>
      <c r="C134" s="98">
        <v>5082020</v>
      </c>
      <c r="D134" s="217" t="s">
        <v>3949</v>
      </c>
      <c r="E134" s="25" t="s">
        <v>566</v>
      </c>
      <c r="F134" s="25" t="s">
        <v>1319</v>
      </c>
      <c r="G134" s="25" t="s">
        <v>3950</v>
      </c>
      <c r="H134" s="99" t="s">
        <v>6575</v>
      </c>
      <c r="I134" s="202" t="s">
        <v>3952</v>
      </c>
      <c r="J134" s="25" t="s">
        <v>1291</v>
      </c>
    </row>
    <row r="135" spans="1:10" ht="87">
      <c r="A135" s="102">
        <v>2020</v>
      </c>
      <c r="B135" s="102" t="s">
        <v>1255</v>
      </c>
      <c r="C135" s="98">
        <v>5082020</v>
      </c>
      <c r="D135" s="217" t="s">
        <v>3953</v>
      </c>
      <c r="E135" s="25" t="s">
        <v>566</v>
      </c>
      <c r="F135" s="25" t="s">
        <v>1319</v>
      </c>
      <c r="G135" s="25" t="s">
        <v>3950</v>
      </c>
      <c r="H135" s="99" t="s">
        <v>6576</v>
      </c>
      <c r="I135" s="202" t="s">
        <v>3955</v>
      </c>
      <c r="J135" s="25" t="s">
        <v>1291</v>
      </c>
    </row>
    <row r="136" spans="1:10" ht="87">
      <c r="A136" s="102">
        <v>2020</v>
      </c>
      <c r="B136" s="102" t="s">
        <v>1259</v>
      </c>
      <c r="C136" s="98">
        <v>5082020</v>
      </c>
      <c r="D136" s="217" t="s">
        <v>3956</v>
      </c>
      <c r="E136" s="25" t="s">
        <v>566</v>
      </c>
      <c r="F136" s="25" t="s">
        <v>1319</v>
      </c>
      <c r="G136" s="25" t="s">
        <v>3950</v>
      </c>
      <c r="H136" s="99" t="s">
        <v>6577</v>
      </c>
      <c r="I136" s="202" t="s">
        <v>3958</v>
      </c>
      <c r="J136" s="25" t="s">
        <v>1291</v>
      </c>
    </row>
    <row r="137" spans="1:10" ht="87">
      <c r="A137" s="102">
        <v>2020</v>
      </c>
      <c r="B137" s="102" t="s">
        <v>1263</v>
      </c>
      <c r="C137" s="98">
        <v>5082020</v>
      </c>
      <c r="D137" s="217" t="s">
        <v>3959</v>
      </c>
      <c r="E137" s="25" t="s">
        <v>566</v>
      </c>
      <c r="F137" s="25" t="s">
        <v>1319</v>
      </c>
      <c r="G137" s="25" t="s">
        <v>3950</v>
      </c>
      <c r="H137" s="99" t="s">
        <v>6578</v>
      </c>
      <c r="I137" s="202" t="s">
        <v>3961</v>
      </c>
      <c r="J137" s="25" t="s">
        <v>1291</v>
      </c>
    </row>
    <row r="138" spans="1:10" ht="112">
      <c r="A138" s="102">
        <v>2020</v>
      </c>
      <c r="B138" s="102" t="s">
        <v>1267</v>
      </c>
      <c r="C138" s="98">
        <v>6082020</v>
      </c>
      <c r="D138" s="232" t="s">
        <v>6579</v>
      </c>
      <c r="E138" s="25" t="s">
        <v>566</v>
      </c>
      <c r="F138" s="25" t="s">
        <v>3962</v>
      </c>
      <c r="G138" s="25" t="s">
        <v>3553</v>
      </c>
      <c r="H138" s="99" t="s">
        <v>6580</v>
      </c>
      <c r="I138" s="202" t="s">
        <v>3964</v>
      </c>
      <c r="J138" s="25" t="s">
        <v>3965</v>
      </c>
    </row>
    <row r="139" spans="1:10" ht="87">
      <c r="A139" s="102">
        <v>2020</v>
      </c>
      <c r="B139" s="102" t="s">
        <v>1271</v>
      </c>
      <c r="C139" s="98">
        <v>6082020</v>
      </c>
      <c r="D139" s="232" t="s">
        <v>6581</v>
      </c>
      <c r="E139" s="25" t="s">
        <v>566</v>
      </c>
      <c r="F139" s="25" t="s">
        <v>3966</v>
      </c>
      <c r="G139" s="25" t="s">
        <v>3553</v>
      </c>
      <c r="H139" s="99" t="s">
        <v>6582</v>
      </c>
      <c r="I139" s="202" t="s">
        <v>3968</v>
      </c>
      <c r="J139" s="25" t="s">
        <v>3969</v>
      </c>
    </row>
    <row r="140" spans="1:10" ht="126">
      <c r="A140" s="102">
        <v>2020</v>
      </c>
      <c r="B140" s="102" t="s">
        <v>1275</v>
      </c>
      <c r="C140" s="98">
        <v>6082020</v>
      </c>
      <c r="D140" s="217" t="s">
        <v>4473</v>
      </c>
      <c r="E140" s="25" t="s">
        <v>566</v>
      </c>
      <c r="F140" s="25" t="s">
        <v>3970</v>
      </c>
      <c r="G140" s="25" t="s">
        <v>3553</v>
      </c>
      <c r="H140" s="99" t="s">
        <v>6583</v>
      </c>
      <c r="I140" s="202" t="s">
        <v>3972</v>
      </c>
      <c r="J140" s="25" t="s">
        <v>3973</v>
      </c>
    </row>
    <row r="141" spans="1:10" ht="145">
      <c r="A141" s="102">
        <v>2020</v>
      </c>
      <c r="B141" s="102" t="s">
        <v>1279</v>
      </c>
      <c r="C141" s="98">
        <v>6082020</v>
      </c>
      <c r="D141" s="232" t="s">
        <v>6544</v>
      </c>
      <c r="E141" s="25" t="s">
        <v>566</v>
      </c>
      <c r="F141" s="25" t="s">
        <v>3974</v>
      </c>
      <c r="G141" s="25" t="s">
        <v>3553</v>
      </c>
      <c r="H141" s="99" t="s">
        <v>6584</v>
      </c>
      <c r="I141" s="202" t="s">
        <v>3976</v>
      </c>
      <c r="J141" s="25" t="s">
        <v>3977</v>
      </c>
    </row>
    <row r="142" spans="1:10" ht="101.5">
      <c r="A142" s="102">
        <v>2020</v>
      </c>
      <c r="B142" s="102" t="s">
        <v>1283</v>
      </c>
      <c r="C142" s="98">
        <v>6082020</v>
      </c>
      <c r="D142" s="232" t="s">
        <v>6571</v>
      </c>
      <c r="E142" s="25" t="s">
        <v>566</v>
      </c>
      <c r="F142" s="25" t="s">
        <v>3978</v>
      </c>
      <c r="G142" s="25" t="s">
        <v>3979</v>
      </c>
      <c r="H142" s="99" t="s">
        <v>6585</v>
      </c>
      <c r="I142" s="202" t="s">
        <v>3981</v>
      </c>
      <c r="J142" s="25" t="s">
        <v>3982</v>
      </c>
    </row>
    <row r="143" spans="1:10" ht="87">
      <c r="A143" s="102">
        <v>2020</v>
      </c>
      <c r="B143" s="102" t="s">
        <v>1286</v>
      </c>
      <c r="C143" s="98">
        <v>10082020</v>
      </c>
      <c r="D143" s="217" t="s">
        <v>3983</v>
      </c>
      <c r="E143" s="25" t="s">
        <v>566</v>
      </c>
      <c r="F143" s="25" t="s">
        <v>1319</v>
      </c>
      <c r="G143" s="25" t="s">
        <v>3950</v>
      </c>
      <c r="H143" s="99" t="s">
        <v>6586</v>
      </c>
      <c r="I143" s="202" t="s">
        <v>3985</v>
      </c>
      <c r="J143" s="25" t="s">
        <v>1291</v>
      </c>
    </row>
    <row r="144" spans="1:10" ht="43.5">
      <c r="A144" s="102">
        <v>2020</v>
      </c>
      <c r="B144" s="102" t="s">
        <v>1655</v>
      </c>
      <c r="C144" s="98">
        <v>11082020</v>
      </c>
      <c r="D144" s="217" t="s">
        <v>3986</v>
      </c>
      <c r="E144" s="25" t="s">
        <v>750</v>
      </c>
      <c r="F144" s="25" t="s">
        <v>1319</v>
      </c>
      <c r="G144" s="25" t="s">
        <v>3987</v>
      </c>
      <c r="H144" s="99" t="s">
        <v>3988</v>
      </c>
      <c r="I144" s="202" t="s">
        <v>3989</v>
      </c>
      <c r="J144" s="25" t="s">
        <v>1291</v>
      </c>
    </row>
    <row r="145" spans="1:10" ht="87">
      <c r="A145" s="102">
        <v>2020</v>
      </c>
      <c r="B145" s="102" t="s">
        <v>1659</v>
      </c>
      <c r="C145" s="98">
        <v>12082020</v>
      </c>
      <c r="D145" s="217" t="s">
        <v>3990</v>
      </c>
      <c r="E145" s="25" t="s">
        <v>566</v>
      </c>
      <c r="F145" s="25" t="s">
        <v>1319</v>
      </c>
      <c r="G145" s="25" t="s">
        <v>3950</v>
      </c>
      <c r="H145" s="99" t="s">
        <v>6587</v>
      </c>
      <c r="I145" s="202" t="s">
        <v>3992</v>
      </c>
      <c r="J145" s="25" t="s">
        <v>1291</v>
      </c>
    </row>
    <row r="146" spans="1:10" ht="87">
      <c r="A146" s="102">
        <v>2020</v>
      </c>
      <c r="B146" s="102" t="s">
        <v>1663</v>
      </c>
      <c r="C146" s="98">
        <v>12082020</v>
      </c>
      <c r="D146" s="217" t="s">
        <v>3993</v>
      </c>
      <c r="E146" s="25" t="s">
        <v>566</v>
      </c>
      <c r="F146" s="25" t="s">
        <v>1319</v>
      </c>
      <c r="G146" s="25" t="s">
        <v>3950</v>
      </c>
      <c r="H146" s="99" t="s">
        <v>6588</v>
      </c>
      <c r="I146" s="202" t="s">
        <v>3995</v>
      </c>
      <c r="J146" s="25" t="s">
        <v>1291</v>
      </c>
    </row>
    <row r="147" spans="1:10" ht="87">
      <c r="A147" s="102">
        <v>2020</v>
      </c>
      <c r="B147" s="102" t="s">
        <v>1667</v>
      </c>
      <c r="C147" s="98">
        <v>12082020</v>
      </c>
      <c r="D147" s="217" t="s">
        <v>3996</v>
      </c>
      <c r="E147" s="25" t="s">
        <v>566</v>
      </c>
      <c r="F147" s="25" t="s">
        <v>1319</v>
      </c>
      <c r="G147" s="25" t="s">
        <v>3950</v>
      </c>
      <c r="H147" s="99" t="s">
        <v>6589</v>
      </c>
      <c r="I147" s="202" t="s">
        <v>3998</v>
      </c>
      <c r="J147" s="25" t="s">
        <v>1291</v>
      </c>
    </row>
    <row r="148" spans="1:10" ht="87">
      <c r="A148" s="102">
        <v>2020</v>
      </c>
      <c r="B148" s="102" t="s">
        <v>1671</v>
      </c>
      <c r="C148" s="98">
        <v>12082020</v>
      </c>
      <c r="D148" s="217" t="s">
        <v>3999</v>
      </c>
      <c r="E148" s="25" t="s">
        <v>566</v>
      </c>
      <c r="F148" s="25" t="s">
        <v>1319</v>
      </c>
      <c r="G148" s="25" t="s">
        <v>3950</v>
      </c>
      <c r="H148" s="99" t="s">
        <v>6590</v>
      </c>
      <c r="I148" s="202" t="s">
        <v>4001</v>
      </c>
      <c r="J148" s="25" t="s">
        <v>1291</v>
      </c>
    </row>
    <row r="149" spans="1:10" ht="87">
      <c r="A149" s="102">
        <v>2020</v>
      </c>
      <c r="B149" s="102" t="s">
        <v>1676</v>
      </c>
      <c r="C149" s="98">
        <v>12082020</v>
      </c>
      <c r="D149" s="217" t="s">
        <v>4002</v>
      </c>
      <c r="E149" s="25" t="s">
        <v>566</v>
      </c>
      <c r="F149" s="25" t="s">
        <v>1319</v>
      </c>
      <c r="G149" s="25" t="s">
        <v>3950</v>
      </c>
      <c r="H149" s="99" t="s">
        <v>6591</v>
      </c>
      <c r="I149" s="202" t="s">
        <v>4004</v>
      </c>
      <c r="J149" s="25" t="s">
        <v>1291</v>
      </c>
    </row>
    <row r="150" spans="1:10" ht="87">
      <c r="A150" s="102">
        <v>2020</v>
      </c>
      <c r="B150" s="102" t="s">
        <v>1681</v>
      </c>
      <c r="C150" s="98">
        <v>12082020</v>
      </c>
      <c r="D150" s="217" t="s">
        <v>4005</v>
      </c>
      <c r="E150" s="25" t="s">
        <v>566</v>
      </c>
      <c r="F150" s="25" t="s">
        <v>1319</v>
      </c>
      <c r="G150" s="25" t="s">
        <v>3950</v>
      </c>
      <c r="H150" s="99" t="s">
        <v>6592</v>
      </c>
      <c r="I150" s="202" t="s">
        <v>4007</v>
      </c>
      <c r="J150" s="25" t="s">
        <v>1291</v>
      </c>
    </row>
    <row r="151" spans="1:10" ht="72.5">
      <c r="A151" s="102">
        <v>2020</v>
      </c>
      <c r="B151" s="102" t="s">
        <v>1686</v>
      </c>
      <c r="C151" s="98">
        <v>17082020</v>
      </c>
      <c r="D151" s="217" t="s">
        <v>4008</v>
      </c>
      <c r="E151" s="25" t="s">
        <v>1037</v>
      </c>
      <c r="F151" s="25" t="s">
        <v>1319</v>
      </c>
      <c r="G151" s="25" t="s">
        <v>1291</v>
      </c>
      <c r="H151" s="25" t="s">
        <v>1291</v>
      </c>
      <c r="I151" s="202" t="s">
        <v>4009</v>
      </c>
      <c r="J151" s="25" t="s">
        <v>4010</v>
      </c>
    </row>
    <row r="152" spans="1:10" ht="87">
      <c r="A152" s="102">
        <v>2020</v>
      </c>
      <c r="B152" s="102" t="s">
        <v>1689</v>
      </c>
      <c r="C152" s="98">
        <v>17082020</v>
      </c>
      <c r="D152" s="217" t="s">
        <v>4011</v>
      </c>
      <c r="E152" s="25" t="s">
        <v>566</v>
      </c>
      <c r="F152" s="25" t="s">
        <v>1319</v>
      </c>
      <c r="G152" s="25" t="s">
        <v>3950</v>
      </c>
      <c r="H152" s="99" t="s">
        <v>6593</v>
      </c>
      <c r="I152" s="202" t="s">
        <v>4013</v>
      </c>
      <c r="J152" s="25" t="s">
        <v>1291</v>
      </c>
    </row>
    <row r="153" spans="1:10" ht="43.5">
      <c r="A153" s="102">
        <v>2020</v>
      </c>
      <c r="B153" s="102" t="s">
        <v>1693</v>
      </c>
      <c r="C153" s="98">
        <v>21082020</v>
      </c>
      <c r="D153" s="217" t="s">
        <v>4014</v>
      </c>
      <c r="E153" s="25" t="s">
        <v>750</v>
      </c>
      <c r="F153" s="25" t="s">
        <v>1319</v>
      </c>
      <c r="G153" s="25" t="s">
        <v>4015</v>
      </c>
      <c r="H153" s="99" t="s">
        <v>4016</v>
      </c>
      <c r="I153" s="202" t="s">
        <v>4017</v>
      </c>
      <c r="J153" s="25" t="s">
        <v>1291</v>
      </c>
    </row>
    <row r="154" spans="1:10" ht="87">
      <c r="A154" s="102">
        <v>2020</v>
      </c>
      <c r="B154" s="102" t="s">
        <v>1696</v>
      </c>
      <c r="C154" s="98">
        <v>21082020</v>
      </c>
      <c r="D154" s="217" t="s">
        <v>4011</v>
      </c>
      <c r="E154" s="25" t="s">
        <v>566</v>
      </c>
      <c r="F154" s="25" t="s">
        <v>1319</v>
      </c>
      <c r="G154" s="25" t="s">
        <v>3950</v>
      </c>
      <c r="H154" s="99" t="s">
        <v>6594</v>
      </c>
      <c r="I154" s="202" t="s">
        <v>4019</v>
      </c>
      <c r="J154" s="25" t="s">
        <v>4020</v>
      </c>
    </row>
    <row r="155" spans="1:10" ht="87">
      <c r="A155" s="102">
        <v>2020</v>
      </c>
      <c r="B155" s="102" t="s">
        <v>1699</v>
      </c>
      <c r="C155" s="98">
        <v>24082020</v>
      </c>
      <c r="D155" s="217" t="s">
        <v>4021</v>
      </c>
      <c r="E155" s="25" t="s">
        <v>566</v>
      </c>
      <c r="F155" s="25" t="s">
        <v>1319</v>
      </c>
      <c r="G155" s="25" t="s">
        <v>3950</v>
      </c>
      <c r="H155" s="99" t="s">
        <v>6595</v>
      </c>
      <c r="I155" s="202" t="s">
        <v>4023</v>
      </c>
      <c r="J155" s="25" t="s">
        <v>1291</v>
      </c>
    </row>
    <row r="156" spans="1:10" ht="87">
      <c r="A156" s="102">
        <v>2020</v>
      </c>
      <c r="B156" s="102" t="s">
        <v>1702</v>
      </c>
      <c r="C156" s="98">
        <v>24082020</v>
      </c>
      <c r="D156" s="217" t="s">
        <v>4024</v>
      </c>
      <c r="E156" s="25" t="s">
        <v>566</v>
      </c>
      <c r="F156" s="25" t="s">
        <v>1319</v>
      </c>
      <c r="G156" s="25" t="s">
        <v>3950</v>
      </c>
      <c r="H156" s="99" t="s">
        <v>6596</v>
      </c>
      <c r="I156" s="202" t="s">
        <v>4026</v>
      </c>
      <c r="J156" s="25" t="s">
        <v>1291</v>
      </c>
    </row>
    <row r="157" spans="1:10" ht="140">
      <c r="A157" s="102">
        <v>2020</v>
      </c>
      <c r="B157" s="102" t="s">
        <v>1706</v>
      </c>
      <c r="C157" s="98">
        <v>24082020</v>
      </c>
      <c r="D157" s="217" t="s">
        <v>4027</v>
      </c>
      <c r="E157" s="25" t="s">
        <v>566</v>
      </c>
      <c r="F157" s="25" t="s">
        <v>4028</v>
      </c>
      <c r="G157" s="25" t="s">
        <v>4029</v>
      </c>
      <c r="H157" s="99" t="s">
        <v>6597</v>
      </c>
      <c r="I157" s="202" t="s">
        <v>4031</v>
      </c>
      <c r="J157" s="25" t="s">
        <v>1291</v>
      </c>
    </row>
    <row r="158" spans="1:10" ht="126">
      <c r="A158" s="102">
        <v>2020</v>
      </c>
      <c r="B158" s="102" t="s">
        <v>1710</v>
      </c>
      <c r="C158" s="98">
        <v>25082020</v>
      </c>
      <c r="D158" s="217" t="s">
        <v>3268</v>
      </c>
      <c r="E158" s="25" t="s">
        <v>607</v>
      </c>
      <c r="F158" s="25" t="s">
        <v>4032</v>
      </c>
      <c r="G158" s="25" t="s">
        <v>3773</v>
      </c>
      <c r="H158" s="99" t="s">
        <v>6598</v>
      </c>
      <c r="I158" s="202" t="s">
        <v>4034</v>
      </c>
      <c r="J158" s="25" t="s">
        <v>4035</v>
      </c>
    </row>
    <row r="159" spans="1:10" ht="98">
      <c r="A159" s="102">
        <v>2020</v>
      </c>
      <c r="B159" s="102" t="s">
        <v>1712</v>
      </c>
      <c r="C159" s="98">
        <v>25082020</v>
      </c>
      <c r="D159" s="217" t="s">
        <v>3309</v>
      </c>
      <c r="E159" s="25" t="s">
        <v>566</v>
      </c>
      <c r="F159" s="25" t="s">
        <v>4036</v>
      </c>
      <c r="G159" s="25" t="s">
        <v>2314</v>
      </c>
      <c r="H159" s="99" t="s">
        <v>6599</v>
      </c>
      <c r="I159" s="202" t="s">
        <v>4038</v>
      </c>
      <c r="J159" s="25" t="s">
        <v>4039</v>
      </c>
    </row>
    <row r="160" spans="1:10" ht="98">
      <c r="A160" s="102">
        <v>2020</v>
      </c>
      <c r="B160" s="102" t="s">
        <v>1716</v>
      </c>
      <c r="C160" s="98">
        <v>25082020</v>
      </c>
      <c r="D160" s="217" t="s">
        <v>4040</v>
      </c>
      <c r="E160" s="25" t="s">
        <v>566</v>
      </c>
      <c r="F160" s="25" t="s">
        <v>4041</v>
      </c>
      <c r="G160" s="25" t="s">
        <v>3480</v>
      </c>
      <c r="H160" s="99" t="s">
        <v>6600</v>
      </c>
      <c r="I160" s="202" t="s">
        <v>4043</v>
      </c>
      <c r="J160" s="25" t="s">
        <v>4044</v>
      </c>
    </row>
    <row r="161" spans="1:10" ht="275.5">
      <c r="A161" s="102">
        <v>2020</v>
      </c>
      <c r="B161" s="102" t="s">
        <v>1720</v>
      </c>
      <c r="C161" s="98">
        <v>26082020</v>
      </c>
      <c r="D161" s="217" t="s">
        <v>4045</v>
      </c>
      <c r="E161" s="25" t="s">
        <v>607</v>
      </c>
      <c r="F161" s="25" t="s">
        <v>4046</v>
      </c>
      <c r="G161" s="25" t="s">
        <v>4047</v>
      </c>
      <c r="H161" s="99" t="s">
        <v>4048</v>
      </c>
      <c r="I161" s="202" t="s">
        <v>4049</v>
      </c>
      <c r="J161" s="25" t="s">
        <v>4050</v>
      </c>
    </row>
    <row r="162" spans="1:10" ht="87">
      <c r="A162" s="102">
        <v>2020</v>
      </c>
      <c r="B162" s="102" t="s">
        <v>1724</v>
      </c>
      <c r="C162" s="98">
        <v>26082020</v>
      </c>
      <c r="D162" s="232" t="s">
        <v>6601</v>
      </c>
      <c r="E162" s="25" t="s">
        <v>566</v>
      </c>
      <c r="F162" s="25" t="s">
        <v>4052</v>
      </c>
      <c r="G162" s="25" t="s">
        <v>2314</v>
      </c>
      <c r="H162" s="99" t="s">
        <v>6602</v>
      </c>
      <c r="I162" s="202" t="s">
        <v>4054</v>
      </c>
      <c r="J162" s="25" t="s">
        <v>4055</v>
      </c>
    </row>
    <row r="163" spans="1:10" ht="87">
      <c r="A163" s="102">
        <v>2020</v>
      </c>
      <c r="B163" s="102" t="s">
        <v>1728</v>
      </c>
      <c r="C163" s="98">
        <v>27082020</v>
      </c>
      <c r="D163" s="232" t="s">
        <v>6603</v>
      </c>
      <c r="E163" s="25" t="s">
        <v>566</v>
      </c>
      <c r="F163" s="25" t="s">
        <v>4057</v>
      </c>
      <c r="G163" s="25" t="s">
        <v>2314</v>
      </c>
      <c r="H163" s="99" t="s">
        <v>6604</v>
      </c>
      <c r="I163" s="202" t="s">
        <v>4059</v>
      </c>
      <c r="J163" s="25" t="s">
        <v>4060</v>
      </c>
    </row>
    <row r="164" spans="1:10" ht="87">
      <c r="A164" s="102">
        <v>2020</v>
      </c>
      <c r="B164" s="102" t="s">
        <v>1731</v>
      </c>
      <c r="C164" s="98">
        <v>27082020</v>
      </c>
      <c r="D164" s="217" t="s">
        <v>3015</v>
      </c>
      <c r="E164" s="25" t="s">
        <v>566</v>
      </c>
      <c r="F164" s="25" t="s">
        <v>6605</v>
      </c>
      <c r="G164" s="25" t="s">
        <v>2314</v>
      </c>
      <c r="H164" s="99" t="s">
        <v>6606</v>
      </c>
      <c r="I164" s="202" t="s">
        <v>4062</v>
      </c>
      <c r="J164" s="25" t="s">
        <v>4063</v>
      </c>
    </row>
    <row r="165" spans="1:10" ht="58">
      <c r="A165" s="102">
        <v>2020</v>
      </c>
      <c r="B165" s="102" t="s">
        <v>1734</v>
      </c>
      <c r="C165" s="98">
        <v>27082020</v>
      </c>
      <c r="D165" s="217" t="s">
        <v>4064</v>
      </c>
      <c r="E165" s="25" t="s">
        <v>566</v>
      </c>
      <c r="F165" s="25" t="s">
        <v>1319</v>
      </c>
      <c r="G165" s="25" t="s">
        <v>4065</v>
      </c>
      <c r="H165" s="99" t="s">
        <v>6607</v>
      </c>
      <c r="I165" s="202" t="s">
        <v>4067</v>
      </c>
      <c r="J165" s="25" t="s">
        <v>1291</v>
      </c>
    </row>
    <row r="166" spans="1:10" ht="98">
      <c r="A166" s="102">
        <v>2020</v>
      </c>
      <c r="B166" s="102" t="s">
        <v>1738</v>
      </c>
      <c r="C166" s="98">
        <v>1092020</v>
      </c>
      <c r="D166" s="217" t="s">
        <v>3046</v>
      </c>
      <c r="E166" s="25" t="s">
        <v>566</v>
      </c>
      <c r="F166" s="25" t="s">
        <v>1319</v>
      </c>
      <c r="G166" s="25" t="s">
        <v>4068</v>
      </c>
      <c r="H166" s="99" t="s">
        <v>6608</v>
      </c>
      <c r="I166" s="202" t="s">
        <v>4070</v>
      </c>
      <c r="J166" s="25" t="s">
        <v>4071</v>
      </c>
    </row>
    <row r="167" spans="1:10" ht="112">
      <c r="A167" s="102">
        <v>2020</v>
      </c>
      <c r="B167" s="102" t="s">
        <v>1742</v>
      </c>
      <c r="C167" s="98">
        <v>1092020</v>
      </c>
      <c r="D167" s="217" t="s">
        <v>3264</v>
      </c>
      <c r="E167" s="25" t="s">
        <v>566</v>
      </c>
      <c r="F167" s="25" t="s">
        <v>1319</v>
      </c>
      <c r="G167" s="25" t="s">
        <v>4072</v>
      </c>
      <c r="H167" s="99" t="s">
        <v>6609</v>
      </c>
      <c r="I167" s="202" t="s">
        <v>4074</v>
      </c>
      <c r="J167" s="25" t="s">
        <v>4075</v>
      </c>
    </row>
    <row r="168" spans="1:10" ht="126">
      <c r="A168" s="102">
        <v>2020</v>
      </c>
      <c r="B168" s="102" t="s">
        <v>1746</v>
      </c>
      <c r="C168" s="98">
        <v>1092020</v>
      </c>
      <c r="D168" s="217" t="s">
        <v>4076</v>
      </c>
      <c r="E168" s="25" t="s">
        <v>566</v>
      </c>
      <c r="F168" s="25" t="s">
        <v>4077</v>
      </c>
      <c r="G168" s="25" t="s">
        <v>4078</v>
      </c>
      <c r="H168" s="99" t="s">
        <v>6610</v>
      </c>
      <c r="I168" s="208" t="s">
        <v>4080</v>
      </c>
      <c r="J168" s="25" t="s">
        <v>4081</v>
      </c>
    </row>
    <row r="169" spans="1:10" ht="43.5">
      <c r="A169" s="102">
        <v>2020</v>
      </c>
      <c r="B169" s="102" t="s">
        <v>1749</v>
      </c>
      <c r="C169" s="98">
        <v>8092020</v>
      </c>
      <c r="D169" s="217" t="s">
        <v>4082</v>
      </c>
      <c r="E169" s="25" t="s">
        <v>750</v>
      </c>
      <c r="F169" s="25" t="s">
        <v>1319</v>
      </c>
      <c r="G169" s="25" t="s">
        <v>4083</v>
      </c>
      <c r="H169" s="99" t="s">
        <v>3787</v>
      </c>
      <c r="I169" s="202" t="s">
        <v>4084</v>
      </c>
      <c r="J169" s="25" t="s">
        <v>1291</v>
      </c>
    </row>
    <row r="170" spans="1:10" ht="58">
      <c r="A170" s="102">
        <v>2020</v>
      </c>
      <c r="B170" s="102" t="s">
        <v>1753</v>
      </c>
      <c r="C170" s="98">
        <v>11092020</v>
      </c>
      <c r="D170" s="217" t="s">
        <v>4085</v>
      </c>
      <c r="E170" s="25" t="s">
        <v>574</v>
      </c>
      <c r="F170" s="25" t="s">
        <v>4086</v>
      </c>
      <c r="G170" s="25" t="s">
        <v>3814</v>
      </c>
      <c r="H170" s="99" t="s">
        <v>4087</v>
      </c>
      <c r="I170" s="202" t="s">
        <v>4088</v>
      </c>
      <c r="J170" s="25" t="s">
        <v>1291</v>
      </c>
    </row>
    <row r="171" spans="1:10" ht="159.5">
      <c r="A171" s="102">
        <v>2020</v>
      </c>
      <c r="B171" s="102" t="s">
        <v>1757</v>
      </c>
      <c r="C171" s="98">
        <v>14092020</v>
      </c>
      <c r="D171" s="217" t="s">
        <v>2998</v>
      </c>
      <c r="E171" s="25" t="s">
        <v>566</v>
      </c>
      <c r="F171" s="25" t="s">
        <v>4089</v>
      </c>
      <c r="G171" s="25" t="s">
        <v>3793</v>
      </c>
      <c r="H171" s="99" t="s">
        <v>4090</v>
      </c>
      <c r="I171" s="202" t="s">
        <v>4091</v>
      </c>
      <c r="J171" s="25" t="s">
        <v>4092</v>
      </c>
    </row>
    <row r="172" spans="1:10" ht="43.5">
      <c r="A172" s="102">
        <v>2020</v>
      </c>
      <c r="B172" s="102" t="s">
        <v>2174</v>
      </c>
      <c r="C172" s="98">
        <v>15092020</v>
      </c>
      <c r="D172" s="217" t="s">
        <v>3903</v>
      </c>
      <c r="E172" s="25" t="s">
        <v>750</v>
      </c>
      <c r="F172" s="25" t="s">
        <v>1319</v>
      </c>
      <c r="G172" s="25" t="s">
        <v>4093</v>
      </c>
      <c r="H172" s="99" t="s">
        <v>3905</v>
      </c>
      <c r="I172" s="202" t="s">
        <v>4094</v>
      </c>
      <c r="J172" s="25" t="s">
        <v>1291</v>
      </c>
    </row>
    <row r="173" spans="1:10" ht="43.5">
      <c r="A173" s="102">
        <v>2020</v>
      </c>
      <c r="B173" s="102" t="s">
        <v>2178</v>
      </c>
      <c r="C173" s="98">
        <v>15092020</v>
      </c>
      <c r="D173" s="276" t="s">
        <v>3907</v>
      </c>
      <c r="E173" s="25" t="s">
        <v>750</v>
      </c>
      <c r="F173" s="25" t="s">
        <v>1319</v>
      </c>
      <c r="G173" s="25" t="s">
        <v>4095</v>
      </c>
      <c r="H173" s="99" t="s">
        <v>3909</v>
      </c>
      <c r="I173" s="202" t="s">
        <v>4096</v>
      </c>
      <c r="J173" s="25" t="s">
        <v>1291</v>
      </c>
    </row>
    <row r="174" spans="1:10" ht="87">
      <c r="A174" s="102">
        <v>2020</v>
      </c>
      <c r="B174" s="102" t="s">
        <v>2181</v>
      </c>
      <c r="C174" s="98">
        <v>16092020</v>
      </c>
      <c r="D174" s="276" t="s">
        <v>3264</v>
      </c>
      <c r="E174" s="25" t="s">
        <v>607</v>
      </c>
      <c r="F174" s="25" t="s">
        <v>4097</v>
      </c>
      <c r="G174" s="25" t="s">
        <v>4098</v>
      </c>
      <c r="H174" s="99" t="s">
        <v>4099</v>
      </c>
      <c r="I174" s="202" t="s">
        <v>4100</v>
      </c>
      <c r="J174" s="25" t="s">
        <v>1291</v>
      </c>
    </row>
    <row r="175" spans="1:10" ht="116">
      <c r="A175" s="102">
        <v>2020</v>
      </c>
      <c r="B175" s="102" t="s">
        <v>2184</v>
      </c>
      <c r="C175" s="98">
        <v>16092020</v>
      </c>
      <c r="D175" s="217" t="s">
        <v>3046</v>
      </c>
      <c r="E175" s="25" t="s">
        <v>607</v>
      </c>
      <c r="F175" s="25" t="s">
        <v>4101</v>
      </c>
      <c r="G175" s="25" t="s">
        <v>4098</v>
      </c>
      <c r="H175" s="99" t="s">
        <v>4102</v>
      </c>
      <c r="I175" s="202" t="s">
        <v>4103</v>
      </c>
      <c r="J175" s="25" t="s">
        <v>1291</v>
      </c>
    </row>
    <row r="176" spans="1:10" ht="112">
      <c r="A176" s="102">
        <v>2020</v>
      </c>
      <c r="B176" s="102" t="s">
        <v>2187</v>
      </c>
      <c r="C176" s="98">
        <v>17092020</v>
      </c>
      <c r="D176" s="217" t="s">
        <v>4104</v>
      </c>
      <c r="E176" s="25" t="s">
        <v>607</v>
      </c>
      <c r="F176" s="25" t="s">
        <v>4105</v>
      </c>
      <c r="G176" s="25" t="s">
        <v>4106</v>
      </c>
      <c r="H176" s="99" t="s">
        <v>6611</v>
      </c>
      <c r="I176" s="202" t="s">
        <v>4108</v>
      </c>
      <c r="J176" s="25" t="s">
        <v>4109</v>
      </c>
    </row>
    <row r="177" spans="1:10" ht="58">
      <c r="A177" s="102">
        <v>2020</v>
      </c>
      <c r="B177" s="102" t="s">
        <v>2190</v>
      </c>
      <c r="C177" s="98">
        <v>18092020</v>
      </c>
      <c r="D177" s="217" t="s">
        <v>3345</v>
      </c>
      <c r="E177" s="25" t="s">
        <v>750</v>
      </c>
      <c r="F177" s="25" t="s">
        <v>1319</v>
      </c>
      <c r="G177" s="25" t="s">
        <v>4110</v>
      </c>
      <c r="H177" s="99" t="s">
        <v>4111</v>
      </c>
      <c r="I177" s="202" t="s">
        <v>4112</v>
      </c>
      <c r="J177" s="25" t="s">
        <v>1291</v>
      </c>
    </row>
    <row r="178" spans="1:10" ht="58">
      <c r="A178" s="102">
        <v>2020</v>
      </c>
      <c r="B178" s="102" t="s">
        <v>2194</v>
      </c>
      <c r="C178" s="98">
        <v>24092020</v>
      </c>
      <c r="D178" s="217" t="s">
        <v>4113</v>
      </c>
      <c r="E178" s="25" t="s">
        <v>750</v>
      </c>
      <c r="F178" s="25" t="s">
        <v>1319</v>
      </c>
      <c r="G178" s="25" t="s">
        <v>4114</v>
      </c>
      <c r="H178" s="99" t="s">
        <v>4115</v>
      </c>
      <c r="I178" s="202" t="s">
        <v>4116</v>
      </c>
      <c r="J178" s="25" t="s">
        <v>1291</v>
      </c>
    </row>
    <row r="179" spans="1:10" ht="58">
      <c r="A179" s="102">
        <v>2020</v>
      </c>
      <c r="B179" s="102" t="s">
        <v>2197</v>
      </c>
      <c r="C179" s="98">
        <v>25092020</v>
      </c>
      <c r="D179" s="217" t="s">
        <v>4113</v>
      </c>
      <c r="E179" s="25" t="s">
        <v>750</v>
      </c>
      <c r="F179" s="25" t="s">
        <v>1319</v>
      </c>
      <c r="G179" s="25" t="s">
        <v>4117</v>
      </c>
      <c r="H179" s="99" t="s">
        <v>3770</v>
      </c>
      <c r="I179" s="202" t="s">
        <v>4118</v>
      </c>
      <c r="J179" s="25" t="s">
        <v>1291</v>
      </c>
    </row>
    <row r="180" spans="1:10" ht="72.5">
      <c r="A180" s="102">
        <v>2020</v>
      </c>
      <c r="B180" s="102" t="s">
        <v>2200</v>
      </c>
      <c r="C180" s="98">
        <v>6102020</v>
      </c>
      <c r="D180" s="217" t="s">
        <v>4119</v>
      </c>
      <c r="E180" s="25" t="s">
        <v>566</v>
      </c>
      <c r="F180" s="25" t="s">
        <v>4120</v>
      </c>
      <c r="G180" s="25" t="s">
        <v>4121</v>
      </c>
      <c r="H180" s="99" t="s">
        <v>6612</v>
      </c>
      <c r="I180" s="202" t="s">
        <v>4123</v>
      </c>
      <c r="J180" s="25" t="s">
        <v>1291</v>
      </c>
    </row>
    <row r="181" spans="1:10" ht="43.5">
      <c r="A181" s="102">
        <v>2020</v>
      </c>
      <c r="B181" s="102" t="s">
        <v>2203</v>
      </c>
      <c r="C181" s="98">
        <v>8102020</v>
      </c>
      <c r="D181" s="217" t="s">
        <v>4124</v>
      </c>
      <c r="E181" s="25" t="s">
        <v>574</v>
      </c>
      <c r="F181" s="25" t="s">
        <v>3338</v>
      </c>
      <c r="G181" s="25" t="s">
        <v>3814</v>
      </c>
      <c r="H181" s="99" t="s">
        <v>4125</v>
      </c>
      <c r="I181" s="202" t="s">
        <v>4126</v>
      </c>
      <c r="J181" s="25" t="s">
        <v>1291</v>
      </c>
    </row>
    <row r="182" spans="1:10" ht="154">
      <c r="A182" s="102">
        <v>2020</v>
      </c>
      <c r="B182" s="102" t="s">
        <v>2207</v>
      </c>
      <c r="C182" s="98">
        <v>19102020</v>
      </c>
      <c r="D182" s="217" t="s">
        <v>3027</v>
      </c>
      <c r="E182" s="25" t="s">
        <v>566</v>
      </c>
      <c r="F182" s="25" t="s">
        <v>4127</v>
      </c>
      <c r="G182" s="25" t="s">
        <v>2314</v>
      </c>
      <c r="H182" s="99" t="s">
        <v>6613</v>
      </c>
      <c r="I182" s="202" t="s">
        <v>4129</v>
      </c>
      <c r="J182" s="25" t="s">
        <v>4130</v>
      </c>
    </row>
    <row r="183" spans="1:10" ht="43.5">
      <c r="A183" s="102">
        <v>2020</v>
      </c>
      <c r="B183" s="102" t="s">
        <v>2210</v>
      </c>
      <c r="C183" s="98">
        <v>19102020</v>
      </c>
      <c r="D183" s="217" t="s">
        <v>3786</v>
      </c>
      <c r="E183" s="25" t="s">
        <v>750</v>
      </c>
      <c r="F183" s="25" t="s">
        <v>1319</v>
      </c>
      <c r="G183" s="25" t="s">
        <v>4131</v>
      </c>
      <c r="H183" s="99" t="s">
        <v>3787</v>
      </c>
      <c r="I183" s="202" t="s">
        <v>4132</v>
      </c>
      <c r="J183" s="25" t="s">
        <v>1291</v>
      </c>
    </row>
    <row r="184" spans="1:10" ht="140">
      <c r="A184" s="102">
        <v>2020</v>
      </c>
      <c r="B184" s="102" t="s">
        <v>2213</v>
      </c>
      <c r="C184" s="98">
        <v>21102020</v>
      </c>
      <c r="D184" s="217" t="s">
        <v>3027</v>
      </c>
      <c r="E184" s="25" t="s">
        <v>566</v>
      </c>
      <c r="F184" s="25" t="s">
        <v>4133</v>
      </c>
      <c r="G184" s="25" t="s">
        <v>2314</v>
      </c>
      <c r="H184" s="99" t="s">
        <v>6614</v>
      </c>
      <c r="I184" s="202" t="s">
        <v>4135</v>
      </c>
      <c r="J184" s="25" t="s">
        <v>4136</v>
      </c>
    </row>
    <row r="185" spans="1:10" ht="72.5">
      <c r="A185" s="102">
        <v>2020</v>
      </c>
      <c r="B185" s="102" t="s">
        <v>2216</v>
      </c>
      <c r="C185" s="98">
        <v>21102020</v>
      </c>
      <c r="D185" s="232" t="s">
        <v>6615</v>
      </c>
      <c r="E185" s="25" t="s">
        <v>566</v>
      </c>
      <c r="F185" s="25" t="s">
        <v>6616</v>
      </c>
      <c r="G185" s="25" t="s">
        <v>2314</v>
      </c>
      <c r="H185" s="99" t="s">
        <v>6617</v>
      </c>
      <c r="I185" s="202" t="s">
        <v>4138</v>
      </c>
      <c r="J185" s="25" t="s">
        <v>4139</v>
      </c>
    </row>
    <row r="186" spans="1:10" ht="130.5">
      <c r="A186" s="102">
        <v>2020</v>
      </c>
      <c r="B186" s="102" t="s">
        <v>2220</v>
      </c>
      <c r="C186" s="98">
        <v>22102020</v>
      </c>
      <c r="D186" s="217" t="s">
        <v>3065</v>
      </c>
      <c r="E186" s="25" t="s">
        <v>566</v>
      </c>
      <c r="F186" s="25" t="s">
        <v>4140</v>
      </c>
      <c r="G186" s="25" t="s">
        <v>2314</v>
      </c>
      <c r="H186" s="99" t="s">
        <v>6618</v>
      </c>
      <c r="I186" s="202" t="s">
        <v>4142</v>
      </c>
      <c r="J186" s="25" t="s">
        <v>4143</v>
      </c>
    </row>
    <row r="187" spans="1:10" ht="72.5">
      <c r="A187" s="102">
        <v>2020</v>
      </c>
      <c r="B187" s="102" t="s">
        <v>2223</v>
      </c>
      <c r="C187" s="98">
        <v>22102020</v>
      </c>
      <c r="D187" s="217" t="s">
        <v>2992</v>
      </c>
      <c r="E187" s="25" t="s">
        <v>566</v>
      </c>
      <c r="F187" s="25" t="s">
        <v>4144</v>
      </c>
      <c r="G187" s="25" t="s">
        <v>2314</v>
      </c>
      <c r="H187" s="99" t="s">
        <v>6619</v>
      </c>
      <c r="I187" s="202" t="s">
        <v>4146</v>
      </c>
      <c r="J187" s="25" t="s">
        <v>4147</v>
      </c>
    </row>
    <row r="188" spans="1:10" ht="112">
      <c r="A188" s="102">
        <v>2020</v>
      </c>
      <c r="B188" s="102" t="s">
        <v>2226</v>
      </c>
      <c r="C188" s="98">
        <v>22102020</v>
      </c>
      <c r="D188" s="232" t="s">
        <v>6620</v>
      </c>
      <c r="E188" s="25" t="s">
        <v>566</v>
      </c>
      <c r="F188" s="25" t="s">
        <v>4148</v>
      </c>
      <c r="G188" s="25" t="s">
        <v>3553</v>
      </c>
      <c r="H188" s="99" t="s">
        <v>6621</v>
      </c>
      <c r="I188" s="202" t="s">
        <v>4150</v>
      </c>
      <c r="J188" s="25" t="s">
        <v>4151</v>
      </c>
    </row>
    <row r="189" spans="1:10" ht="126">
      <c r="A189" s="102">
        <v>2020</v>
      </c>
      <c r="B189" s="102" t="s">
        <v>2229</v>
      </c>
      <c r="C189" s="98">
        <v>22102020</v>
      </c>
      <c r="D189" s="232" t="s">
        <v>4473</v>
      </c>
      <c r="E189" s="25" t="s">
        <v>566</v>
      </c>
      <c r="F189" s="25" t="s">
        <v>4152</v>
      </c>
      <c r="G189" s="25" t="s">
        <v>3553</v>
      </c>
      <c r="H189" s="99" t="s">
        <v>6622</v>
      </c>
      <c r="I189" s="202" t="s">
        <v>4154</v>
      </c>
      <c r="J189" s="25" t="s">
        <v>4155</v>
      </c>
    </row>
    <row r="190" spans="1:10" ht="126">
      <c r="A190" s="102">
        <v>2020</v>
      </c>
      <c r="B190" s="102" t="s">
        <v>2231</v>
      </c>
      <c r="C190" s="98">
        <v>22102020</v>
      </c>
      <c r="D190" s="217" t="s">
        <v>4156</v>
      </c>
      <c r="E190" s="25" t="s">
        <v>566</v>
      </c>
      <c r="F190" s="25" t="s">
        <v>1319</v>
      </c>
      <c r="G190" s="25" t="s">
        <v>4029</v>
      </c>
      <c r="H190" s="99" t="s">
        <v>6623</v>
      </c>
      <c r="I190" s="202" t="s">
        <v>4158</v>
      </c>
      <c r="J190" s="25" t="s">
        <v>4159</v>
      </c>
    </row>
    <row r="191" spans="1:10" ht="87">
      <c r="A191" s="102">
        <v>2020</v>
      </c>
      <c r="B191" s="102" t="s">
        <v>2235</v>
      </c>
      <c r="C191" s="98">
        <v>22102020</v>
      </c>
      <c r="D191" s="232" t="s">
        <v>6624</v>
      </c>
      <c r="E191" s="25" t="s">
        <v>566</v>
      </c>
      <c r="F191" s="25" t="s">
        <v>4160</v>
      </c>
      <c r="G191" s="25" t="s">
        <v>2314</v>
      </c>
      <c r="H191" s="99" t="s">
        <v>6625</v>
      </c>
      <c r="I191" s="202" t="s">
        <v>4162</v>
      </c>
      <c r="J191" s="25" t="s">
        <v>4163</v>
      </c>
    </row>
    <row r="192" spans="1:10" ht="58">
      <c r="A192" s="102">
        <v>2020</v>
      </c>
      <c r="B192" s="102" t="s">
        <v>2239</v>
      </c>
      <c r="C192" s="98">
        <v>22102020</v>
      </c>
      <c r="D192" s="217" t="s">
        <v>4164</v>
      </c>
      <c r="E192" s="25" t="s">
        <v>574</v>
      </c>
      <c r="F192" s="25" t="s">
        <v>4165</v>
      </c>
      <c r="G192" s="25" t="s">
        <v>3701</v>
      </c>
      <c r="H192" s="99" t="s">
        <v>4166</v>
      </c>
      <c r="I192" s="202" t="s">
        <v>4167</v>
      </c>
      <c r="J192" s="25" t="s">
        <v>4168</v>
      </c>
    </row>
    <row r="193" spans="1:10" ht="58">
      <c r="A193" s="102">
        <v>2020</v>
      </c>
      <c r="B193" s="102" t="s">
        <v>2243</v>
      </c>
      <c r="C193" s="98">
        <v>22102020</v>
      </c>
      <c r="D193" s="217" t="s">
        <v>4169</v>
      </c>
      <c r="E193" s="25" t="s">
        <v>1037</v>
      </c>
      <c r="F193" s="25" t="s">
        <v>1319</v>
      </c>
      <c r="G193" s="25" t="s">
        <v>2314</v>
      </c>
      <c r="H193" s="99" t="s">
        <v>3544</v>
      </c>
      <c r="I193" s="202" t="s">
        <v>4170</v>
      </c>
      <c r="J193" s="25" t="s">
        <v>4171</v>
      </c>
    </row>
    <row r="194" spans="1:10" ht="87">
      <c r="A194" s="102">
        <v>2020</v>
      </c>
      <c r="B194" s="102" t="s">
        <v>2247</v>
      </c>
      <c r="C194" s="98">
        <v>26102020</v>
      </c>
      <c r="D194" s="232" t="s">
        <v>6626</v>
      </c>
      <c r="E194" s="25" t="s">
        <v>566</v>
      </c>
      <c r="F194" s="25" t="s">
        <v>4172</v>
      </c>
      <c r="G194" s="25" t="s">
        <v>3632</v>
      </c>
      <c r="H194" s="99" t="s">
        <v>6627</v>
      </c>
      <c r="I194" s="202" t="s">
        <v>4174</v>
      </c>
      <c r="J194" s="25" t="s">
        <v>4175</v>
      </c>
    </row>
    <row r="195" spans="1:10" ht="101.5">
      <c r="A195" s="102">
        <v>2020</v>
      </c>
      <c r="B195" s="102" t="s">
        <v>2251</v>
      </c>
      <c r="C195" s="98">
        <v>26102020</v>
      </c>
      <c r="D195" s="232" t="s">
        <v>6628</v>
      </c>
      <c r="E195" s="25" t="s">
        <v>566</v>
      </c>
      <c r="F195" s="25" t="s">
        <v>4176</v>
      </c>
      <c r="G195" s="25" t="s">
        <v>3979</v>
      </c>
      <c r="H195" s="99" t="s">
        <v>6629</v>
      </c>
      <c r="I195" s="202" t="s">
        <v>4178</v>
      </c>
      <c r="J195" s="25" t="s">
        <v>4179</v>
      </c>
    </row>
    <row r="196" spans="1:10" ht="101.5">
      <c r="A196" s="102">
        <v>2020</v>
      </c>
      <c r="B196" s="102" t="s">
        <v>2255</v>
      </c>
      <c r="C196" s="98">
        <v>4112020</v>
      </c>
      <c r="D196" s="217" t="s">
        <v>3081</v>
      </c>
      <c r="E196" s="25" t="s">
        <v>566</v>
      </c>
      <c r="F196" s="25" t="s">
        <v>4180</v>
      </c>
      <c r="G196" s="25" t="s">
        <v>2314</v>
      </c>
      <c r="H196" s="99" t="s">
        <v>4181</v>
      </c>
      <c r="I196" s="202" t="s">
        <v>4182</v>
      </c>
      <c r="J196" s="25" t="s">
        <v>4183</v>
      </c>
    </row>
    <row r="197" spans="1:10" ht="72.5">
      <c r="A197" s="102">
        <v>2020</v>
      </c>
      <c r="B197" s="102" t="s">
        <v>2259</v>
      </c>
      <c r="C197" s="98">
        <v>4112020</v>
      </c>
      <c r="D197" s="217" t="s">
        <v>4184</v>
      </c>
      <c r="E197" s="25" t="s">
        <v>566</v>
      </c>
      <c r="F197" s="25" t="s">
        <v>1319</v>
      </c>
      <c r="G197" s="25" t="s">
        <v>4185</v>
      </c>
      <c r="H197" s="99" t="s">
        <v>4186</v>
      </c>
      <c r="I197" s="202" t="s">
        <v>4187</v>
      </c>
      <c r="J197" s="25" t="s">
        <v>1291</v>
      </c>
    </row>
    <row r="198" spans="1:10" ht="72.5">
      <c r="A198" s="102">
        <v>2020</v>
      </c>
      <c r="B198" s="102" t="s">
        <v>2263</v>
      </c>
      <c r="C198" s="98">
        <v>4112020</v>
      </c>
      <c r="D198" s="217" t="s">
        <v>4188</v>
      </c>
      <c r="E198" s="25" t="s">
        <v>566</v>
      </c>
      <c r="F198" s="25" t="s">
        <v>1319</v>
      </c>
      <c r="G198" s="25" t="s">
        <v>4185</v>
      </c>
      <c r="H198" s="99" t="s">
        <v>4189</v>
      </c>
      <c r="I198" s="202" t="s">
        <v>4190</v>
      </c>
      <c r="J198" s="25" t="s">
        <v>1291</v>
      </c>
    </row>
    <row r="199" spans="1:10" ht="72.5">
      <c r="A199" s="102">
        <v>2020</v>
      </c>
      <c r="B199" s="102" t="s">
        <v>2266</v>
      </c>
      <c r="C199" s="98">
        <v>4112020</v>
      </c>
      <c r="D199" s="217" t="s">
        <v>4191</v>
      </c>
      <c r="E199" s="25" t="s">
        <v>566</v>
      </c>
      <c r="F199" s="25" t="s">
        <v>1319</v>
      </c>
      <c r="G199" s="25" t="s">
        <v>4185</v>
      </c>
      <c r="H199" s="99" t="s">
        <v>4192</v>
      </c>
      <c r="I199" s="202" t="s">
        <v>4193</v>
      </c>
      <c r="J199" s="25" t="s">
        <v>1291</v>
      </c>
    </row>
    <row r="200" spans="1:10" ht="58">
      <c r="A200" s="102">
        <v>2020</v>
      </c>
      <c r="B200" s="102" t="s">
        <v>2269</v>
      </c>
      <c r="C200" s="98">
        <v>4112020</v>
      </c>
      <c r="D200" s="217" t="s">
        <v>4194</v>
      </c>
      <c r="E200" s="25" t="s">
        <v>566</v>
      </c>
      <c r="F200" s="25" t="s">
        <v>1319</v>
      </c>
      <c r="G200" s="25" t="s">
        <v>4185</v>
      </c>
      <c r="H200" s="99" t="s">
        <v>4195</v>
      </c>
      <c r="I200" s="202" t="s">
        <v>4196</v>
      </c>
      <c r="J200" s="25" t="s">
        <v>1291</v>
      </c>
    </row>
    <row r="201" spans="1:10" ht="87">
      <c r="A201" s="102">
        <v>2020</v>
      </c>
      <c r="B201" s="102" t="s">
        <v>2272</v>
      </c>
      <c r="C201" s="98">
        <v>4112020</v>
      </c>
      <c r="D201" s="217" t="s">
        <v>4197</v>
      </c>
      <c r="E201" s="25" t="s">
        <v>566</v>
      </c>
      <c r="F201" s="25" t="s">
        <v>1319</v>
      </c>
      <c r="G201" s="25" t="s">
        <v>4185</v>
      </c>
      <c r="H201" s="99" t="s">
        <v>4198</v>
      </c>
      <c r="I201" s="202" t="s">
        <v>4199</v>
      </c>
      <c r="J201" s="25" t="s">
        <v>1291</v>
      </c>
    </row>
    <row r="202" spans="1:10" ht="43.5">
      <c r="A202" s="102">
        <v>2020</v>
      </c>
      <c r="B202" s="102" t="s">
        <v>2276</v>
      </c>
      <c r="C202" s="98">
        <v>4112020</v>
      </c>
      <c r="D202" s="217" t="s">
        <v>4200</v>
      </c>
      <c r="E202" s="25" t="s">
        <v>566</v>
      </c>
      <c r="F202" s="25" t="s">
        <v>1319</v>
      </c>
      <c r="G202" s="25" t="s">
        <v>4185</v>
      </c>
      <c r="H202" s="99" t="s">
        <v>3544</v>
      </c>
      <c r="I202" s="202" t="s">
        <v>4201</v>
      </c>
      <c r="J202" s="25" t="s">
        <v>1291</v>
      </c>
    </row>
    <row r="203" spans="1:10" ht="43.5">
      <c r="A203" s="102">
        <v>2020</v>
      </c>
      <c r="B203" s="102" t="s">
        <v>2279</v>
      </c>
      <c r="C203" s="98">
        <v>4112020</v>
      </c>
      <c r="D203" s="217" t="s">
        <v>4202</v>
      </c>
      <c r="E203" s="25" t="s">
        <v>566</v>
      </c>
      <c r="F203" s="25" t="s">
        <v>1319</v>
      </c>
      <c r="G203" s="25" t="s">
        <v>4185</v>
      </c>
      <c r="H203" s="99" t="s">
        <v>4203</v>
      </c>
      <c r="I203" s="202" t="s">
        <v>4204</v>
      </c>
      <c r="J203" s="25" t="s">
        <v>1291</v>
      </c>
    </row>
    <row r="204" spans="1:10" ht="43.5">
      <c r="A204" s="102">
        <v>2020</v>
      </c>
      <c r="B204" s="102" t="s">
        <v>2282</v>
      </c>
      <c r="C204" s="98">
        <v>5112020</v>
      </c>
      <c r="D204" s="217" t="s">
        <v>4205</v>
      </c>
      <c r="E204" s="25" t="s">
        <v>566</v>
      </c>
      <c r="F204" s="25" t="s">
        <v>1319</v>
      </c>
      <c r="G204" s="25" t="s">
        <v>4185</v>
      </c>
      <c r="H204" s="99" t="s">
        <v>6630</v>
      </c>
      <c r="I204" s="202" t="s">
        <v>4207</v>
      </c>
      <c r="J204" s="25" t="s">
        <v>1291</v>
      </c>
    </row>
    <row r="205" spans="1:10" ht="43.5">
      <c r="A205" s="102">
        <v>2020</v>
      </c>
      <c r="B205" s="102" t="s">
        <v>2286</v>
      </c>
      <c r="C205" s="98">
        <v>5112020</v>
      </c>
      <c r="D205" s="276" t="s">
        <v>4208</v>
      </c>
      <c r="E205" s="25" t="s">
        <v>566</v>
      </c>
      <c r="F205" s="25" t="s">
        <v>1319</v>
      </c>
      <c r="G205" s="25" t="s">
        <v>4185</v>
      </c>
      <c r="H205" s="99" t="s">
        <v>6631</v>
      </c>
      <c r="I205" s="202" t="s">
        <v>4210</v>
      </c>
      <c r="J205" s="25" t="s">
        <v>1291</v>
      </c>
    </row>
    <row r="206" spans="1:10" ht="43.5">
      <c r="A206" s="102">
        <v>2020</v>
      </c>
      <c r="B206" s="102" t="s">
        <v>2289</v>
      </c>
      <c r="C206" s="98">
        <v>5112020</v>
      </c>
      <c r="D206" s="276" t="s">
        <v>4211</v>
      </c>
      <c r="E206" s="25" t="s">
        <v>566</v>
      </c>
      <c r="F206" s="25" t="s">
        <v>1319</v>
      </c>
      <c r="G206" s="25" t="s">
        <v>4185</v>
      </c>
      <c r="H206" s="99" t="s">
        <v>6632</v>
      </c>
      <c r="I206" s="202" t="s">
        <v>4213</v>
      </c>
      <c r="J206" s="25" t="s">
        <v>1291</v>
      </c>
    </row>
    <row r="207" spans="1:10" ht="43.5">
      <c r="A207" s="102">
        <v>2020</v>
      </c>
      <c r="B207" s="102" t="s">
        <v>2292</v>
      </c>
      <c r="C207" s="98">
        <v>5112020</v>
      </c>
      <c r="D207" s="276" t="s">
        <v>4214</v>
      </c>
      <c r="E207" s="25" t="s">
        <v>566</v>
      </c>
      <c r="F207" s="25" t="s">
        <v>4180</v>
      </c>
      <c r="G207" s="25" t="s">
        <v>4185</v>
      </c>
      <c r="H207" s="99" t="s">
        <v>6633</v>
      </c>
      <c r="I207" s="202" t="s">
        <v>4216</v>
      </c>
      <c r="J207" s="25" t="s">
        <v>1291</v>
      </c>
    </row>
    <row r="208" spans="1:10" ht="56">
      <c r="A208" s="102">
        <v>2020</v>
      </c>
      <c r="B208" s="102" t="s">
        <v>2295</v>
      </c>
      <c r="C208" s="98">
        <v>5112020</v>
      </c>
      <c r="D208" s="276" t="s">
        <v>4217</v>
      </c>
      <c r="E208" s="25" t="s">
        <v>566</v>
      </c>
      <c r="F208" s="25" t="s">
        <v>1319</v>
      </c>
      <c r="G208" s="25" t="s">
        <v>4185</v>
      </c>
      <c r="H208" s="99" t="s">
        <v>6634</v>
      </c>
      <c r="I208" s="202" t="s">
        <v>4219</v>
      </c>
      <c r="J208" s="25" t="s">
        <v>1291</v>
      </c>
    </row>
    <row r="209" spans="1:10" ht="43.5">
      <c r="A209" s="102">
        <v>2020</v>
      </c>
      <c r="B209" s="102" t="s">
        <v>2298</v>
      </c>
      <c r="C209" s="98">
        <v>10112020</v>
      </c>
      <c r="D209" s="217" t="s">
        <v>4214</v>
      </c>
      <c r="E209" s="25" t="s">
        <v>566</v>
      </c>
      <c r="F209" s="25" t="s">
        <v>1319</v>
      </c>
      <c r="G209" s="25" t="s">
        <v>4220</v>
      </c>
      <c r="H209" s="99" t="s">
        <v>6635</v>
      </c>
      <c r="I209" s="202" t="s">
        <v>4222</v>
      </c>
      <c r="J209" s="25" t="s">
        <v>1291</v>
      </c>
    </row>
    <row r="210" spans="1:10" ht="43.5">
      <c r="A210" s="102">
        <v>2020</v>
      </c>
      <c r="B210" s="102" t="s">
        <v>2301</v>
      </c>
      <c r="C210" s="98">
        <v>10112020</v>
      </c>
      <c r="D210" s="217" t="s">
        <v>4223</v>
      </c>
      <c r="E210" s="25" t="s">
        <v>566</v>
      </c>
      <c r="F210" s="25" t="s">
        <v>1319</v>
      </c>
      <c r="G210" s="25" t="s">
        <v>4220</v>
      </c>
      <c r="H210" s="99" t="s">
        <v>6636</v>
      </c>
      <c r="I210" s="202" t="s">
        <v>4225</v>
      </c>
      <c r="J210" s="25" t="s">
        <v>1291</v>
      </c>
    </row>
    <row r="211" spans="1:10" ht="43.5">
      <c r="A211" s="102">
        <v>2020</v>
      </c>
      <c r="B211" s="102" t="s">
        <v>2304</v>
      </c>
      <c r="C211" s="98">
        <v>10112020</v>
      </c>
      <c r="D211" s="217" t="s">
        <v>4226</v>
      </c>
      <c r="E211" s="25" t="s">
        <v>566</v>
      </c>
      <c r="F211" s="25" t="s">
        <v>1319</v>
      </c>
      <c r="G211" s="25" t="s">
        <v>4220</v>
      </c>
      <c r="H211" s="99" t="s">
        <v>6637</v>
      </c>
      <c r="I211" s="202" t="s">
        <v>4228</v>
      </c>
      <c r="J211" s="25" t="s">
        <v>1291</v>
      </c>
    </row>
    <row r="212" spans="1:10" ht="58">
      <c r="A212" s="102">
        <v>2020</v>
      </c>
      <c r="B212" s="102" t="s">
        <v>3442</v>
      </c>
      <c r="C212" s="98">
        <v>11112020</v>
      </c>
      <c r="D212" s="217" t="s">
        <v>4229</v>
      </c>
      <c r="E212" s="25" t="s">
        <v>574</v>
      </c>
      <c r="F212" s="25" t="s">
        <v>6446</v>
      </c>
      <c r="G212" s="25" t="s">
        <v>6638</v>
      </c>
      <c r="H212" s="99" t="s">
        <v>4231</v>
      </c>
      <c r="I212" s="202" t="s">
        <v>4232</v>
      </c>
      <c r="J212" s="25" t="s">
        <v>1291</v>
      </c>
    </row>
    <row r="213" spans="1:10" ht="58">
      <c r="A213" s="102">
        <v>2020</v>
      </c>
      <c r="B213" s="102" t="s">
        <v>3447</v>
      </c>
      <c r="C213" s="98">
        <v>11112020</v>
      </c>
      <c r="D213" s="217" t="s">
        <v>4233</v>
      </c>
      <c r="E213" s="25" t="s">
        <v>574</v>
      </c>
      <c r="F213" s="25" t="s">
        <v>6446</v>
      </c>
      <c r="G213" s="25" t="s">
        <v>6638</v>
      </c>
      <c r="H213" s="99" t="s">
        <v>4231</v>
      </c>
      <c r="I213" s="202" t="s">
        <v>4234</v>
      </c>
      <c r="J213" s="25" t="s">
        <v>1291</v>
      </c>
    </row>
    <row r="214" spans="1:10" ht="145">
      <c r="A214" s="102">
        <v>2020</v>
      </c>
      <c r="B214" s="102" t="s">
        <v>4235</v>
      </c>
      <c r="C214" s="98">
        <v>11112020</v>
      </c>
      <c r="D214" s="232" t="s">
        <v>6639</v>
      </c>
      <c r="E214" s="25" t="s">
        <v>566</v>
      </c>
      <c r="F214" s="25" t="s">
        <v>4236</v>
      </c>
      <c r="G214" s="25" t="s">
        <v>4237</v>
      </c>
      <c r="H214" s="99" t="s">
        <v>6640</v>
      </c>
      <c r="I214" s="202" t="s">
        <v>4239</v>
      </c>
      <c r="J214" s="25" t="s">
        <v>4240</v>
      </c>
    </row>
    <row r="215" spans="1:10" ht="98">
      <c r="A215" s="102">
        <v>2020</v>
      </c>
      <c r="B215" s="102" t="s">
        <v>4241</v>
      </c>
      <c r="C215" s="98">
        <v>11112020</v>
      </c>
      <c r="D215" s="217" t="s">
        <v>4242</v>
      </c>
      <c r="E215" s="25" t="s">
        <v>566</v>
      </c>
      <c r="F215" s="25" t="s">
        <v>4243</v>
      </c>
      <c r="G215" s="25" t="s">
        <v>2314</v>
      </c>
      <c r="H215" s="99" t="s">
        <v>6641</v>
      </c>
      <c r="I215" s="208" t="s">
        <v>4245</v>
      </c>
      <c r="J215" s="25" t="s">
        <v>4246</v>
      </c>
    </row>
    <row r="216" spans="1:10" ht="98">
      <c r="A216" s="102">
        <v>2020</v>
      </c>
      <c r="B216" s="102" t="s">
        <v>4247</v>
      </c>
      <c r="C216" s="98">
        <v>11112020</v>
      </c>
      <c r="D216" s="217" t="s">
        <v>4040</v>
      </c>
      <c r="E216" s="25" t="s">
        <v>566</v>
      </c>
      <c r="F216" s="25" t="s">
        <v>1319</v>
      </c>
      <c r="G216" s="25" t="s">
        <v>3480</v>
      </c>
      <c r="H216" s="99" t="s">
        <v>6642</v>
      </c>
      <c r="I216" s="202" t="s">
        <v>4249</v>
      </c>
      <c r="J216" s="25" t="s">
        <v>4250</v>
      </c>
    </row>
    <row r="217" spans="1:10" ht="58">
      <c r="A217" s="102">
        <v>2020</v>
      </c>
      <c r="B217" s="102" t="s">
        <v>4251</v>
      </c>
      <c r="C217" s="98">
        <v>11112020</v>
      </c>
      <c r="D217" s="217" t="s">
        <v>4252</v>
      </c>
      <c r="E217" s="25" t="s">
        <v>566</v>
      </c>
      <c r="F217" s="25" t="s">
        <v>4253</v>
      </c>
      <c r="G217" s="25" t="s">
        <v>4254</v>
      </c>
      <c r="H217" s="99" t="s">
        <v>4255</v>
      </c>
      <c r="I217" s="202" t="s">
        <v>4256</v>
      </c>
      <c r="J217" s="25" t="s">
        <v>1291</v>
      </c>
    </row>
    <row r="218" spans="1:10" ht="58">
      <c r="A218" s="102">
        <v>2020</v>
      </c>
      <c r="B218" s="102" t="s">
        <v>4257</v>
      </c>
      <c r="C218" s="98">
        <v>12112020</v>
      </c>
      <c r="D218" s="217" t="s">
        <v>4011</v>
      </c>
      <c r="E218" s="25" t="s">
        <v>566</v>
      </c>
      <c r="F218" s="25" t="s">
        <v>1319</v>
      </c>
      <c r="G218" s="25" t="s">
        <v>4258</v>
      </c>
      <c r="H218" s="99" t="s">
        <v>4259</v>
      </c>
      <c r="I218" s="202" t="s">
        <v>4260</v>
      </c>
      <c r="J218" s="25" t="s">
        <v>1291</v>
      </c>
    </row>
    <row r="219" spans="1:10" ht="43.5">
      <c r="A219" s="102">
        <v>2020</v>
      </c>
      <c r="B219" s="102" t="s">
        <v>4261</v>
      </c>
      <c r="C219" s="98">
        <v>13112020</v>
      </c>
      <c r="D219" s="217" t="s">
        <v>4262</v>
      </c>
      <c r="E219" s="25" t="s">
        <v>574</v>
      </c>
      <c r="F219" s="25" t="s">
        <v>4263</v>
      </c>
      <c r="G219" s="25" t="s">
        <v>4264</v>
      </c>
      <c r="H219" s="99" t="s">
        <v>4265</v>
      </c>
      <c r="I219" s="202" t="s">
        <v>4266</v>
      </c>
      <c r="J219" s="25" t="s">
        <v>1291</v>
      </c>
    </row>
    <row r="220" spans="1:10" ht="290">
      <c r="A220" s="102">
        <v>2020</v>
      </c>
      <c r="B220" s="102" t="s">
        <v>4267</v>
      </c>
      <c r="C220" s="98">
        <v>17112020</v>
      </c>
      <c r="D220" s="217" t="s">
        <v>3645</v>
      </c>
      <c r="E220" s="25" t="s">
        <v>566</v>
      </c>
      <c r="F220" s="25" t="s">
        <v>4268</v>
      </c>
      <c r="G220" s="25" t="s">
        <v>4047</v>
      </c>
      <c r="H220" s="99" t="s">
        <v>4269</v>
      </c>
      <c r="I220" s="202" t="s">
        <v>4270</v>
      </c>
      <c r="J220" s="25" t="s">
        <v>4271</v>
      </c>
    </row>
    <row r="221" spans="1:10" ht="58">
      <c r="A221" s="102">
        <v>2020</v>
      </c>
      <c r="B221" s="102" t="s">
        <v>4272</v>
      </c>
      <c r="C221" s="98">
        <v>19112020</v>
      </c>
      <c r="D221" s="217" t="s">
        <v>4273</v>
      </c>
      <c r="E221" s="25" t="s">
        <v>750</v>
      </c>
      <c r="F221" s="25" t="s">
        <v>1319</v>
      </c>
      <c r="G221" s="25" t="s">
        <v>4274</v>
      </c>
      <c r="H221" s="99" t="s">
        <v>3525</v>
      </c>
      <c r="I221" s="202" t="s">
        <v>4275</v>
      </c>
      <c r="J221" s="25" t="s">
        <v>1291</v>
      </c>
    </row>
    <row r="222" spans="1:10" ht="43.5">
      <c r="A222" s="102">
        <v>2020</v>
      </c>
      <c r="B222" s="102" t="s">
        <v>4276</v>
      </c>
      <c r="C222" s="98">
        <v>25112020</v>
      </c>
      <c r="D222" s="217" t="s">
        <v>4277</v>
      </c>
      <c r="E222" s="25" t="s">
        <v>1037</v>
      </c>
      <c r="F222" s="25" t="s">
        <v>1319</v>
      </c>
      <c r="G222" s="25" t="s">
        <v>1291</v>
      </c>
      <c r="H222" s="99" t="s">
        <v>4278</v>
      </c>
      <c r="I222" s="210" t="s">
        <v>4279</v>
      </c>
      <c r="J222" s="25" t="s">
        <v>4280</v>
      </c>
    </row>
    <row r="223" spans="1:10" ht="58">
      <c r="A223" s="102">
        <v>2020</v>
      </c>
      <c r="B223" s="102" t="s">
        <v>4281</v>
      </c>
      <c r="C223" s="98">
        <v>25112020</v>
      </c>
      <c r="D223" s="217" t="s">
        <v>4282</v>
      </c>
      <c r="E223" s="25" t="s">
        <v>607</v>
      </c>
      <c r="F223" s="25" t="s">
        <v>4283</v>
      </c>
      <c r="G223" s="25" t="s">
        <v>2314</v>
      </c>
      <c r="H223" s="99" t="s">
        <v>4284</v>
      </c>
      <c r="I223" s="202" t="s">
        <v>4285</v>
      </c>
      <c r="J223" s="25" t="s">
        <v>4286</v>
      </c>
    </row>
    <row r="224" spans="1:10" ht="87">
      <c r="A224" s="102">
        <v>2020</v>
      </c>
      <c r="B224" s="102" t="s">
        <v>4287</v>
      </c>
      <c r="C224" s="98">
        <v>25112020</v>
      </c>
      <c r="D224" s="217" t="s">
        <v>4288</v>
      </c>
      <c r="E224" s="25" t="s">
        <v>607</v>
      </c>
      <c r="F224" s="25" t="s">
        <v>4289</v>
      </c>
      <c r="G224" s="25" t="s">
        <v>3878</v>
      </c>
      <c r="H224" s="99" t="s">
        <v>6643</v>
      </c>
      <c r="I224" s="202" t="s">
        <v>4291</v>
      </c>
      <c r="J224" s="25" t="s">
        <v>4292</v>
      </c>
    </row>
    <row r="225" spans="1:10" ht="58">
      <c r="A225" s="102">
        <v>2020</v>
      </c>
      <c r="B225" s="102" t="s">
        <v>4293</v>
      </c>
      <c r="C225" s="98">
        <v>30112020</v>
      </c>
      <c r="D225" s="217" t="s">
        <v>4294</v>
      </c>
      <c r="E225" s="25" t="s">
        <v>574</v>
      </c>
      <c r="F225" s="25" t="s">
        <v>4295</v>
      </c>
      <c r="G225" s="113" t="s">
        <v>4296</v>
      </c>
      <c r="H225" s="99" t="s">
        <v>4297</v>
      </c>
      <c r="I225" s="202" t="s">
        <v>4298</v>
      </c>
      <c r="J225" s="25" t="s">
        <v>4299</v>
      </c>
    </row>
    <row r="226" spans="1:10" ht="58">
      <c r="A226" s="102">
        <v>2020</v>
      </c>
      <c r="B226" s="102" t="s">
        <v>4300</v>
      </c>
      <c r="C226" s="98">
        <v>7122020</v>
      </c>
      <c r="D226" s="217" t="s">
        <v>3502</v>
      </c>
      <c r="E226" s="25" t="s">
        <v>750</v>
      </c>
      <c r="F226" s="25" t="s">
        <v>1319</v>
      </c>
      <c r="G226" s="25" t="s">
        <v>4301</v>
      </c>
      <c r="H226" s="99" t="s">
        <v>4302</v>
      </c>
      <c r="I226" s="202" t="s">
        <v>4303</v>
      </c>
      <c r="J226" s="25" t="s">
        <v>1291</v>
      </c>
    </row>
    <row r="227" spans="1:10" ht="43.5">
      <c r="A227" s="102">
        <v>2020</v>
      </c>
      <c r="B227" s="102" t="s">
        <v>4304</v>
      </c>
      <c r="C227" s="98">
        <v>7122020</v>
      </c>
      <c r="D227" s="217" t="s">
        <v>4305</v>
      </c>
      <c r="E227" s="25" t="s">
        <v>750</v>
      </c>
      <c r="F227" s="25" t="s">
        <v>1319</v>
      </c>
      <c r="G227" s="25" t="s">
        <v>4306</v>
      </c>
      <c r="H227" s="99" t="s">
        <v>4307</v>
      </c>
      <c r="I227" s="202" t="s">
        <v>4308</v>
      </c>
      <c r="J227" s="25" t="s">
        <v>1291</v>
      </c>
    </row>
    <row r="228" spans="1:10" ht="43.5">
      <c r="A228" s="102">
        <v>2020</v>
      </c>
      <c r="B228" s="102" t="s">
        <v>4309</v>
      </c>
      <c r="C228" s="98">
        <v>8122020</v>
      </c>
      <c r="D228" s="217" t="s">
        <v>3907</v>
      </c>
      <c r="E228" s="25" t="s">
        <v>750</v>
      </c>
      <c r="F228" s="25" t="s">
        <v>1319</v>
      </c>
      <c r="G228" s="25" t="s">
        <v>4310</v>
      </c>
      <c r="H228" s="99" t="s">
        <v>3909</v>
      </c>
      <c r="I228" s="202" t="s">
        <v>4311</v>
      </c>
      <c r="J228" s="25" t="s">
        <v>1291</v>
      </c>
    </row>
    <row r="229" spans="1:10" ht="116">
      <c r="A229" s="102">
        <v>2020</v>
      </c>
      <c r="B229" s="102" t="s">
        <v>4312</v>
      </c>
      <c r="C229" s="98">
        <v>8122020</v>
      </c>
      <c r="D229" s="24" t="s">
        <v>3081</v>
      </c>
      <c r="E229" s="25" t="s">
        <v>566</v>
      </c>
      <c r="F229" s="25" t="s">
        <v>6644</v>
      </c>
      <c r="G229" s="25" t="s">
        <v>2314</v>
      </c>
      <c r="H229" s="99" t="s">
        <v>6645</v>
      </c>
      <c r="I229" s="202" t="s">
        <v>4314</v>
      </c>
      <c r="J229" s="25" t="s">
        <v>4315</v>
      </c>
    </row>
    <row r="230" spans="1:10" ht="58">
      <c r="A230" s="102">
        <v>2020</v>
      </c>
      <c r="B230" s="102" t="s">
        <v>4316</v>
      </c>
      <c r="C230" s="98">
        <v>9122020</v>
      </c>
      <c r="D230" s="217" t="s">
        <v>4317</v>
      </c>
      <c r="E230" s="25" t="s">
        <v>566</v>
      </c>
      <c r="F230" s="25" t="s">
        <v>4318</v>
      </c>
      <c r="G230" s="25" t="s">
        <v>2314</v>
      </c>
      <c r="H230" s="99" t="s">
        <v>6646</v>
      </c>
      <c r="I230" s="202" t="s">
        <v>4320</v>
      </c>
      <c r="J230" s="25" t="s">
        <v>4321</v>
      </c>
    </row>
    <row r="231" spans="1:10" ht="87">
      <c r="A231" s="102">
        <v>2020</v>
      </c>
      <c r="B231" s="102" t="s">
        <v>4322</v>
      </c>
      <c r="C231" s="98">
        <v>9122020</v>
      </c>
      <c r="D231" s="217" t="s">
        <v>4323</v>
      </c>
      <c r="E231" s="25" t="s">
        <v>566</v>
      </c>
      <c r="F231" s="25" t="s">
        <v>4324</v>
      </c>
      <c r="G231" s="25" t="s">
        <v>4325</v>
      </c>
      <c r="H231" s="99" t="s">
        <v>4326</v>
      </c>
      <c r="I231" s="202" t="s">
        <v>4327</v>
      </c>
      <c r="J231" s="25" t="s">
        <v>4328</v>
      </c>
    </row>
    <row r="232" spans="1:10" ht="43.5">
      <c r="A232" s="102">
        <v>2020</v>
      </c>
      <c r="B232" s="102" t="s">
        <v>4329</v>
      </c>
      <c r="C232" s="98">
        <v>17122020</v>
      </c>
      <c r="D232" s="217" t="s">
        <v>3096</v>
      </c>
      <c r="E232" s="25" t="s">
        <v>750</v>
      </c>
      <c r="F232" s="25" t="s">
        <v>1319</v>
      </c>
      <c r="G232" s="25" t="s">
        <v>4330</v>
      </c>
      <c r="H232" s="99" t="s">
        <v>4331</v>
      </c>
      <c r="I232" s="202" t="s">
        <v>4332</v>
      </c>
      <c r="J232" s="25" t="s">
        <v>1291</v>
      </c>
    </row>
    <row r="233" spans="1:10" ht="58">
      <c r="A233" s="102">
        <v>2020</v>
      </c>
      <c r="B233" s="102" t="s">
        <v>4333</v>
      </c>
      <c r="C233" s="98">
        <v>17122020</v>
      </c>
      <c r="D233" s="217" t="s">
        <v>3899</v>
      </c>
      <c r="E233" s="25" t="s">
        <v>750</v>
      </c>
      <c r="F233" s="25" t="s">
        <v>1319</v>
      </c>
      <c r="G233" s="25" t="s">
        <v>4334</v>
      </c>
      <c r="H233" s="99" t="s">
        <v>4335</v>
      </c>
      <c r="I233" s="202" t="s">
        <v>4336</v>
      </c>
      <c r="J233" s="25" t="s">
        <v>1291</v>
      </c>
    </row>
    <row r="234" spans="1:10" ht="58">
      <c r="A234" s="102">
        <v>2020</v>
      </c>
      <c r="B234" s="102" t="s">
        <v>4337</v>
      </c>
      <c r="C234" s="98">
        <v>17122020</v>
      </c>
      <c r="D234" s="217" t="s">
        <v>3899</v>
      </c>
      <c r="E234" s="25" t="s">
        <v>750</v>
      </c>
      <c r="F234" s="25" t="s">
        <v>1319</v>
      </c>
      <c r="G234" s="25" t="s">
        <v>4338</v>
      </c>
      <c r="H234" s="99" t="s">
        <v>4339</v>
      </c>
      <c r="I234" s="202" t="s">
        <v>4340</v>
      </c>
      <c r="J234" s="25" t="s">
        <v>1291</v>
      </c>
    </row>
    <row r="235" spans="1:10" ht="43.5">
      <c r="A235" s="102">
        <v>2020</v>
      </c>
      <c r="B235" s="102" t="s">
        <v>4341</v>
      </c>
      <c r="C235" s="98">
        <v>17122020</v>
      </c>
      <c r="D235" s="217" t="s">
        <v>4342</v>
      </c>
      <c r="E235" s="25" t="s">
        <v>750</v>
      </c>
      <c r="F235" s="25" t="s">
        <v>1319</v>
      </c>
      <c r="G235" s="25" t="s">
        <v>4343</v>
      </c>
      <c r="H235" s="99" t="s">
        <v>4344</v>
      </c>
      <c r="I235" s="202" t="s">
        <v>4345</v>
      </c>
      <c r="J235" s="25" t="s">
        <v>1291</v>
      </c>
    </row>
    <row r="236" spans="1:10" ht="58">
      <c r="A236" s="102">
        <v>2020</v>
      </c>
      <c r="B236" s="102" t="s">
        <v>4346</v>
      </c>
      <c r="C236" s="98">
        <v>17122020</v>
      </c>
      <c r="D236" s="217" t="s">
        <v>4347</v>
      </c>
      <c r="E236" s="25" t="s">
        <v>750</v>
      </c>
      <c r="F236" s="25" t="s">
        <v>1319</v>
      </c>
      <c r="G236" s="25" t="s">
        <v>4348</v>
      </c>
      <c r="H236" s="99" t="s">
        <v>4349</v>
      </c>
      <c r="I236" s="202" t="s">
        <v>4350</v>
      </c>
      <c r="J236" s="25" t="s">
        <v>1291</v>
      </c>
    </row>
    <row r="237" spans="1:10" ht="43.5">
      <c r="A237" s="102">
        <v>2020</v>
      </c>
      <c r="B237" s="102" t="s">
        <v>4351</v>
      </c>
      <c r="C237" s="98">
        <v>17122020</v>
      </c>
      <c r="D237" s="217" t="s">
        <v>3903</v>
      </c>
      <c r="E237" s="25" t="s">
        <v>750</v>
      </c>
      <c r="F237" s="25" t="s">
        <v>1319</v>
      </c>
      <c r="G237" s="25" t="s">
        <v>4352</v>
      </c>
      <c r="H237" s="99" t="s">
        <v>4353</v>
      </c>
      <c r="I237" s="202" t="s">
        <v>4354</v>
      </c>
      <c r="J237" s="25" t="s">
        <v>1291</v>
      </c>
    </row>
    <row r="238" spans="1:10" ht="72.5">
      <c r="A238" s="102">
        <v>2020</v>
      </c>
      <c r="B238" s="102" t="s">
        <v>4355</v>
      </c>
      <c r="C238" s="98">
        <v>18122020</v>
      </c>
      <c r="D238" s="217" t="s">
        <v>4356</v>
      </c>
      <c r="E238" s="25" t="s">
        <v>566</v>
      </c>
      <c r="F238" s="25" t="s">
        <v>6518</v>
      </c>
      <c r="G238" s="25" t="s">
        <v>4357</v>
      </c>
      <c r="H238" s="99" t="s">
        <v>4358</v>
      </c>
      <c r="I238" s="202" t="s">
        <v>4359</v>
      </c>
      <c r="J238" s="25" t="s">
        <v>1291</v>
      </c>
    </row>
    <row r="239" spans="1:10" ht="87">
      <c r="A239" s="102">
        <v>2020</v>
      </c>
      <c r="B239" s="102" t="s">
        <v>4360</v>
      </c>
      <c r="C239" s="98">
        <v>22122020</v>
      </c>
      <c r="D239" s="232" t="s">
        <v>6647</v>
      </c>
      <c r="E239" s="25" t="s">
        <v>566</v>
      </c>
      <c r="F239" s="25" t="s">
        <v>4362</v>
      </c>
      <c r="G239" s="25" t="s">
        <v>2314</v>
      </c>
      <c r="H239" s="99" t="s">
        <v>6648</v>
      </c>
      <c r="I239" s="202" t="s">
        <v>4364</v>
      </c>
      <c r="J239" s="25" t="s">
        <v>4365</v>
      </c>
    </row>
    <row r="240" spans="1:10" ht="145">
      <c r="A240" s="102">
        <v>2020</v>
      </c>
      <c r="B240" s="102" t="s">
        <v>4366</v>
      </c>
      <c r="C240" s="98">
        <v>28122020</v>
      </c>
      <c r="D240" s="217" t="s">
        <v>4367</v>
      </c>
      <c r="E240" s="25" t="s">
        <v>607</v>
      </c>
      <c r="F240" s="25" t="s">
        <v>4368</v>
      </c>
      <c r="G240" s="25" t="s">
        <v>3793</v>
      </c>
      <c r="H240" s="99" t="s">
        <v>4369</v>
      </c>
      <c r="I240" s="202" t="s">
        <v>4370</v>
      </c>
      <c r="J240" s="25" t="s">
        <v>4371</v>
      </c>
    </row>
    <row r="241" spans="1:10" ht="168">
      <c r="A241" s="102">
        <v>2020</v>
      </c>
      <c r="B241" s="102" t="s">
        <v>4372</v>
      </c>
      <c r="C241" s="98">
        <v>28122020</v>
      </c>
      <c r="D241" s="217" t="s">
        <v>3876</v>
      </c>
      <c r="E241" s="25" t="s">
        <v>566</v>
      </c>
      <c r="F241" s="25" t="s">
        <v>4373</v>
      </c>
      <c r="G241" s="25" t="s">
        <v>4374</v>
      </c>
      <c r="H241" s="99" t="s">
        <v>6649</v>
      </c>
      <c r="I241" s="202" t="s">
        <v>4376</v>
      </c>
      <c r="J241" s="25" t="s">
        <v>4377</v>
      </c>
    </row>
    <row r="242" spans="1:10" ht="98">
      <c r="A242" s="102">
        <v>2020</v>
      </c>
      <c r="B242" s="102" t="s">
        <v>4378</v>
      </c>
      <c r="C242" s="98">
        <v>28122020</v>
      </c>
      <c r="D242" s="217" t="s">
        <v>4379</v>
      </c>
      <c r="E242" s="25" t="s">
        <v>607</v>
      </c>
      <c r="F242" s="25" t="s">
        <v>4380</v>
      </c>
      <c r="G242" s="25" t="s">
        <v>4374</v>
      </c>
      <c r="H242" s="99" t="s">
        <v>6650</v>
      </c>
      <c r="I242" s="202" t="s">
        <v>4382</v>
      </c>
      <c r="J242" s="25" t="s">
        <v>4383</v>
      </c>
    </row>
    <row r="243" spans="1:10" ht="70">
      <c r="A243" s="102">
        <v>2020</v>
      </c>
      <c r="B243" s="102" t="s">
        <v>4384</v>
      </c>
      <c r="C243" s="98">
        <v>31122020</v>
      </c>
      <c r="D243" s="217" t="s">
        <v>3479</v>
      </c>
      <c r="E243" s="25" t="s">
        <v>566</v>
      </c>
      <c r="F243" s="25" t="s">
        <v>1319</v>
      </c>
      <c r="G243" s="25" t="s">
        <v>3912</v>
      </c>
      <c r="H243" s="99" t="s">
        <v>6651</v>
      </c>
      <c r="I243" s="202" t="s">
        <v>4386</v>
      </c>
      <c r="J243" s="25" t="s">
        <v>1291</v>
      </c>
    </row>
    <row r="244" spans="1:10" ht="58">
      <c r="A244" s="102">
        <v>2020</v>
      </c>
      <c r="B244" s="102" t="s">
        <v>4387</v>
      </c>
      <c r="C244" s="98">
        <v>31122020</v>
      </c>
      <c r="D244" s="217" t="s">
        <v>3483</v>
      </c>
      <c r="E244" s="25" t="s">
        <v>566</v>
      </c>
      <c r="F244" s="25" t="s">
        <v>4388</v>
      </c>
      <c r="G244" s="25" t="s">
        <v>3912</v>
      </c>
      <c r="H244" s="99" t="s">
        <v>6652</v>
      </c>
      <c r="I244" s="202" t="s">
        <v>4390</v>
      </c>
      <c r="J244" s="25" t="s">
        <v>1291</v>
      </c>
    </row>
    <row r="245" spans="1:10" ht="43.5">
      <c r="A245" s="102">
        <v>2020</v>
      </c>
      <c r="B245" s="102" t="s">
        <v>4391</v>
      </c>
      <c r="C245" s="98">
        <v>31122020</v>
      </c>
      <c r="D245" s="24" t="s">
        <v>4392</v>
      </c>
      <c r="E245" s="25" t="s">
        <v>566</v>
      </c>
      <c r="F245" s="25" t="s">
        <v>3338</v>
      </c>
      <c r="G245" s="25" t="s">
        <v>2314</v>
      </c>
      <c r="H245" s="99" t="s">
        <v>4393</v>
      </c>
      <c r="I245" s="202" t="s">
        <v>4394</v>
      </c>
      <c r="J245" s="25" t="s">
        <v>1291</v>
      </c>
    </row>
    <row r="246" spans="1:10" ht="14.5">
      <c r="A246" s="102"/>
      <c r="B246" s="102"/>
      <c r="C246" s="98"/>
      <c r="D246" s="278"/>
      <c r="E246" s="25"/>
      <c r="F246" s="25"/>
      <c r="G246" s="25"/>
      <c r="H246" s="99"/>
      <c r="I246" s="202"/>
      <c r="J246" s="25"/>
    </row>
    <row r="247" spans="1:10" ht="14.5">
      <c r="A247" s="102"/>
      <c r="B247" s="102"/>
      <c r="C247" s="98"/>
      <c r="D247" s="278"/>
      <c r="E247" s="25"/>
      <c r="F247" s="25"/>
      <c r="G247" s="25"/>
      <c r="H247" s="99"/>
      <c r="I247" s="202"/>
      <c r="J247" s="25"/>
    </row>
    <row r="248" spans="1:10" ht="14.5">
      <c r="A248" s="102"/>
      <c r="B248" s="102"/>
      <c r="C248" s="98"/>
      <c r="D248" s="278"/>
      <c r="E248" s="25"/>
      <c r="F248" s="25"/>
      <c r="G248" s="25"/>
      <c r="H248" s="99"/>
      <c r="I248" s="202"/>
      <c r="J248" s="25"/>
    </row>
    <row r="249" spans="1:10" ht="14.5">
      <c r="A249" s="102"/>
      <c r="B249" s="102"/>
      <c r="C249" s="98"/>
      <c r="D249" s="278"/>
      <c r="E249" s="25"/>
      <c r="F249" s="25"/>
      <c r="G249" s="25"/>
      <c r="H249" s="99"/>
      <c r="I249" s="202"/>
      <c r="J249" s="25"/>
    </row>
    <row r="250" spans="1:10" ht="14.5">
      <c r="A250" s="102"/>
      <c r="B250" s="102"/>
      <c r="C250" s="98"/>
      <c r="D250" s="278"/>
      <c r="E250" s="25"/>
      <c r="F250" s="25"/>
      <c r="G250" s="25"/>
      <c r="H250" s="99"/>
      <c r="I250" s="25"/>
      <c r="J250" s="25"/>
    </row>
    <row r="251" spans="1:10" ht="14.5">
      <c r="A251" s="48"/>
      <c r="H251" s="88"/>
      <c r="I251" s="84"/>
      <c r="J251" s="87"/>
    </row>
    <row r="252" spans="1:10" ht="14.5">
      <c r="A252" s="48"/>
      <c r="H252" s="88"/>
      <c r="I252" s="84"/>
      <c r="J252" s="87"/>
    </row>
    <row r="253" spans="1:10" ht="14.5">
      <c r="A253" s="48"/>
      <c r="H253" s="88"/>
      <c r="I253" s="84"/>
      <c r="J253" s="87"/>
    </row>
    <row r="254" spans="1:10" ht="14.5">
      <c r="A254" s="48"/>
      <c r="H254" s="88"/>
      <c r="I254" s="84"/>
      <c r="J254" s="87"/>
    </row>
    <row r="255" spans="1:10" ht="14.5">
      <c r="A255" s="48"/>
      <c r="H255" s="88"/>
      <c r="I255" s="84"/>
      <c r="J255" s="87"/>
    </row>
    <row r="256" spans="1:10" ht="14.5">
      <c r="A256" s="48"/>
      <c r="H256" s="88"/>
      <c r="I256" s="84"/>
      <c r="J256" s="87"/>
    </row>
    <row r="257" spans="1:10" ht="14.5">
      <c r="A257" s="48"/>
      <c r="H257" s="88"/>
      <c r="I257" s="84"/>
      <c r="J257" s="87"/>
    </row>
    <row r="258" spans="1:10" ht="14.5">
      <c r="A258" s="48"/>
      <c r="H258" s="88"/>
      <c r="I258" s="84"/>
      <c r="J258" s="87"/>
    </row>
    <row r="259" spans="1:10" ht="14.5">
      <c r="A259" s="48"/>
      <c r="H259" s="88"/>
      <c r="I259" s="84"/>
      <c r="J259" s="87"/>
    </row>
    <row r="260" spans="1:10" ht="14.5">
      <c r="A260" s="48"/>
      <c r="H260" s="88"/>
      <c r="I260" s="84"/>
      <c r="J260" s="87"/>
    </row>
    <row r="261" spans="1:10" ht="14.5">
      <c r="A261" s="48"/>
      <c r="H261" s="88"/>
      <c r="I261" s="84"/>
      <c r="J261" s="87"/>
    </row>
    <row r="262" spans="1:10" ht="14.5">
      <c r="A262" s="48"/>
      <c r="H262" s="88"/>
      <c r="I262" s="84"/>
      <c r="J262" s="87"/>
    </row>
    <row r="263" spans="1:10" ht="14.5">
      <c r="A263" s="48"/>
      <c r="H263" s="88"/>
      <c r="I263" s="84"/>
      <c r="J263" s="87"/>
    </row>
    <row r="264" spans="1:10" ht="14.5">
      <c r="A264" s="48"/>
      <c r="H264" s="88"/>
      <c r="I264" s="84"/>
      <c r="J264" s="87"/>
    </row>
    <row r="265" spans="1:10" ht="14.5">
      <c r="A265" s="48"/>
      <c r="H265" s="88"/>
      <c r="I265" s="84"/>
      <c r="J265" s="87"/>
    </row>
    <row r="266" spans="1:10" ht="14.5">
      <c r="A266" s="48"/>
      <c r="H266" s="88"/>
      <c r="I266" s="84"/>
      <c r="J266" s="87"/>
    </row>
    <row r="267" spans="1:10" ht="14.5">
      <c r="A267" s="48"/>
      <c r="H267" s="88"/>
      <c r="I267" s="84"/>
      <c r="J267" s="87"/>
    </row>
    <row r="268" spans="1:10" ht="14.5">
      <c r="A268" s="48"/>
      <c r="H268" s="88"/>
      <c r="I268" s="84"/>
      <c r="J268" s="87"/>
    </row>
    <row r="269" spans="1:10" ht="14.5">
      <c r="A269" s="48"/>
      <c r="H269" s="88"/>
      <c r="I269" s="84"/>
      <c r="J269" s="87"/>
    </row>
    <row r="270" spans="1:10" ht="14.5">
      <c r="A270" s="48"/>
      <c r="H270" s="88"/>
      <c r="I270" s="84"/>
      <c r="J270" s="87"/>
    </row>
    <row r="271" spans="1:10" ht="14.5">
      <c r="A271" s="48"/>
      <c r="H271" s="88"/>
      <c r="I271" s="84"/>
      <c r="J271" s="87"/>
    </row>
    <row r="272" spans="1:10" ht="14.5">
      <c r="A272" s="48"/>
      <c r="H272" s="88"/>
      <c r="I272" s="84"/>
      <c r="J272" s="87"/>
    </row>
    <row r="273" spans="1:10" ht="14.5">
      <c r="A273" s="48"/>
      <c r="H273" s="88"/>
      <c r="I273" s="84"/>
      <c r="J273" s="87"/>
    </row>
    <row r="274" spans="1:10" ht="14.5">
      <c r="A274" s="48"/>
      <c r="H274" s="88"/>
      <c r="I274" s="84"/>
      <c r="J274" s="87"/>
    </row>
    <row r="275" spans="1:10" ht="14.5">
      <c r="A275" s="48"/>
      <c r="H275" s="88"/>
      <c r="I275" s="84"/>
      <c r="J275" s="87"/>
    </row>
    <row r="276" spans="1:10" ht="14.5">
      <c r="A276" s="48"/>
      <c r="H276" s="88"/>
      <c r="I276" s="84"/>
      <c r="J276" s="87"/>
    </row>
    <row r="277" spans="1:10" ht="14.5">
      <c r="A277" s="48"/>
      <c r="H277" s="88"/>
      <c r="I277" s="84"/>
      <c r="J277" s="87"/>
    </row>
    <row r="278" spans="1:10" ht="14.5">
      <c r="A278" s="48"/>
      <c r="H278" s="88"/>
      <c r="I278" s="84"/>
      <c r="J278" s="87"/>
    </row>
    <row r="279" spans="1:10" ht="14.5">
      <c r="A279" s="48"/>
      <c r="H279" s="88"/>
      <c r="I279" s="84"/>
      <c r="J279" s="87"/>
    </row>
    <row r="280" spans="1:10" ht="14.5">
      <c r="A280" s="48"/>
      <c r="H280" s="88"/>
      <c r="I280" s="84"/>
      <c r="J280" s="87"/>
    </row>
    <row r="281" spans="1:10" ht="14.5">
      <c r="A281" s="48"/>
      <c r="H281" s="88"/>
      <c r="I281" s="84"/>
      <c r="J281" s="87"/>
    </row>
    <row r="282" spans="1:10" ht="14.5">
      <c r="A282" s="48"/>
      <c r="H282" s="88"/>
      <c r="I282" s="84"/>
      <c r="J282" s="87"/>
    </row>
    <row r="283" spans="1:10" ht="14.5">
      <c r="A283" s="48"/>
      <c r="H283" s="88"/>
      <c r="I283" s="84"/>
      <c r="J283" s="87"/>
    </row>
    <row r="284" spans="1:10" ht="14.5">
      <c r="A284" s="48"/>
      <c r="H284" s="88"/>
      <c r="I284" s="84"/>
      <c r="J284" s="87"/>
    </row>
    <row r="285" spans="1:10" ht="14.5">
      <c r="A285" s="48"/>
      <c r="H285" s="88"/>
      <c r="I285" s="84"/>
      <c r="J285" s="87"/>
    </row>
    <row r="286" spans="1:10" ht="14.5">
      <c r="A286" s="48"/>
      <c r="H286" s="88"/>
      <c r="I286" s="84"/>
      <c r="J286" s="87"/>
    </row>
    <row r="287" spans="1:10" ht="14.5">
      <c r="A287" s="48"/>
      <c r="H287" s="88"/>
      <c r="I287" s="84"/>
      <c r="J287" s="87"/>
    </row>
    <row r="288" spans="1:10" ht="14.5">
      <c r="A288" s="48"/>
      <c r="H288" s="88"/>
      <c r="I288" s="84"/>
      <c r="J288" s="87"/>
    </row>
    <row r="289" spans="1:10" ht="14.5">
      <c r="A289" s="48"/>
      <c r="H289" s="88"/>
      <c r="I289" s="84"/>
      <c r="J289" s="87"/>
    </row>
    <row r="290" spans="1:10" ht="14.5">
      <c r="A290" s="48"/>
      <c r="H290" s="88"/>
      <c r="I290" s="84"/>
      <c r="J290" s="87"/>
    </row>
    <row r="291" spans="1:10" ht="14.5">
      <c r="A291" s="48"/>
      <c r="H291" s="88"/>
      <c r="I291" s="84"/>
      <c r="J291" s="87"/>
    </row>
    <row r="292" spans="1:10" ht="14.5">
      <c r="A292" s="48"/>
      <c r="H292" s="88"/>
      <c r="I292" s="84"/>
      <c r="J292" s="87"/>
    </row>
    <row r="293" spans="1:10" ht="14.5">
      <c r="A293" s="48"/>
      <c r="H293" s="88"/>
      <c r="I293" s="84"/>
      <c r="J293" s="87"/>
    </row>
    <row r="294" spans="1:10" ht="14.5">
      <c r="A294" s="48"/>
      <c r="H294" s="88"/>
      <c r="I294" s="84"/>
      <c r="J294" s="87"/>
    </row>
    <row r="295" spans="1:10" ht="14.5">
      <c r="A295" s="48"/>
      <c r="H295" s="88"/>
      <c r="I295" s="84"/>
      <c r="J295" s="87"/>
    </row>
    <row r="296" spans="1:10" ht="14.5">
      <c r="A296" s="48"/>
      <c r="H296" s="88"/>
      <c r="I296" s="84"/>
      <c r="J296" s="87"/>
    </row>
    <row r="297" spans="1:10" ht="14.5">
      <c r="A297" s="48"/>
      <c r="H297" s="88"/>
      <c r="I297" s="84"/>
      <c r="J297" s="87"/>
    </row>
    <row r="298" spans="1:10" ht="14.5">
      <c r="A298" s="48"/>
      <c r="H298" s="88"/>
      <c r="I298" s="84"/>
      <c r="J298" s="87"/>
    </row>
    <row r="299" spans="1:10" ht="14.5">
      <c r="A299" s="48"/>
      <c r="H299" s="88"/>
      <c r="I299" s="84"/>
      <c r="J299" s="87"/>
    </row>
    <row r="300" spans="1:10" ht="14.5">
      <c r="A300" s="48"/>
      <c r="H300" s="88"/>
      <c r="I300" s="84"/>
      <c r="J300" s="87"/>
    </row>
    <row r="301" spans="1:10" ht="14.5">
      <c r="A301" s="48"/>
      <c r="H301" s="88"/>
      <c r="I301" s="84"/>
      <c r="J301" s="87"/>
    </row>
    <row r="302" spans="1:10" ht="14.5">
      <c r="A302" s="48"/>
      <c r="H302" s="88"/>
      <c r="I302" s="84"/>
      <c r="J302" s="87"/>
    </row>
    <row r="303" spans="1:10" ht="14.5">
      <c r="A303" s="48"/>
      <c r="H303" s="88"/>
      <c r="I303" s="84"/>
      <c r="J303" s="87"/>
    </row>
    <row r="304" spans="1:10" ht="14.5">
      <c r="A304" s="48"/>
      <c r="H304" s="88"/>
      <c r="I304" s="84"/>
      <c r="J304" s="87"/>
    </row>
    <row r="305" spans="1:10" ht="14.5">
      <c r="A305" s="48"/>
      <c r="H305" s="88"/>
      <c r="I305" s="84"/>
      <c r="J305" s="87"/>
    </row>
    <row r="306" spans="1:10" ht="14.5">
      <c r="A306" s="48"/>
      <c r="H306" s="88"/>
      <c r="I306" s="84"/>
      <c r="J306" s="87"/>
    </row>
    <row r="307" spans="1:10" ht="14.5">
      <c r="A307" s="48"/>
      <c r="H307" s="88"/>
      <c r="I307" s="84"/>
      <c r="J307" s="87"/>
    </row>
    <row r="308" spans="1:10" ht="14.5">
      <c r="A308" s="48"/>
      <c r="H308" s="88"/>
      <c r="I308" s="84"/>
      <c r="J308" s="87"/>
    </row>
    <row r="309" spans="1:10" ht="14.5">
      <c r="A309" s="48"/>
      <c r="H309" s="88"/>
      <c r="I309" s="84"/>
      <c r="J309" s="87"/>
    </row>
    <row r="310" spans="1:10" ht="14.5">
      <c r="A310" s="48"/>
      <c r="H310" s="88"/>
      <c r="I310" s="84"/>
      <c r="J310" s="87"/>
    </row>
    <row r="311" spans="1:10" ht="14.5">
      <c r="A311" s="48"/>
      <c r="H311" s="88"/>
      <c r="I311" s="84"/>
      <c r="J311" s="87"/>
    </row>
    <row r="312" spans="1:10" ht="14.5">
      <c r="A312" s="48"/>
      <c r="H312" s="88"/>
      <c r="I312" s="84"/>
      <c r="J312" s="87"/>
    </row>
    <row r="313" spans="1:10" ht="14.5">
      <c r="A313" s="48"/>
      <c r="H313" s="88"/>
      <c r="I313" s="84"/>
      <c r="J313" s="87"/>
    </row>
    <row r="314" spans="1:10" ht="14.5">
      <c r="A314" s="48"/>
      <c r="H314" s="88"/>
      <c r="I314" s="84"/>
      <c r="J314" s="87"/>
    </row>
    <row r="315" spans="1:10" ht="14.5">
      <c r="A315" s="48"/>
      <c r="H315" s="88"/>
      <c r="I315" s="84"/>
      <c r="J315" s="87"/>
    </row>
    <row r="316" spans="1:10" ht="14.5">
      <c r="A316" s="48"/>
      <c r="H316" s="88"/>
      <c r="I316" s="84"/>
      <c r="J316" s="87"/>
    </row>
    <row r="317" spans="1:10" ht="14.5">
      <c r="A317" s="48"/>
      <c r="H317" s="88"/>
      <c r="I317" s="84"/>
      <c r="J317" s="87"/>
    </row>
    <row r="318" spans="1:10" ht="14.5">
      <c r="A318" s="48"/>
      <c r="H318" s="88"/>
      <c r="I318" s="84"/>
      <c r="J318" s="87"/>
    </row>
    <row r="319" spans="1:10" ht="14.5">
      <c r="A319" s="48"/>
      <c r="H319" s="88"/>
      <c r="I319" s="84"/>
      <c r="J319" s="87"/>
    </row>
    <row r="320" spans="1:10" ht="14.5">
      <c r="A320" s="48"/>
      <c r="H320" s="88"/>
      <c r="I320" s="84"/>
      <c r="J320" s="87"/>
    </row>
    <row r="321" spans="1:10" ht="14.5">
      <c r="A321" s="48"/>
      <c r="H321" s="88"/>
      <c r="I321" s="84"/>
      <c r="J321" s="87"/>
    </row>
    <row r="322" spans="1:10" ht="14.5">
      <c r="A322" s="48"/>
      <c r="H322" s="88"/>
      <c r="I322" s="84"/>
      <c r="J322" s="87"/>
    </row>
    <row r="323" spans="1:10" ht="14.5">
      <c r="A323" s="48"/>
      <c r="H323" s="88"/>
      <c r="I323" s="84"/>
      <c r="J323" s="87"/>
    </row>
    <row r="324" spans="1:10" ht="14.5">
      <c r="A324" s="48"/>
      <c r="H324" s="88"/>
      <c r="I324" s="84"/>
      <c r="J324" s="87"/>
    </row>
    <row r="325" spans="1:10" ht="14.5">
      <c r="A325" s="48"/>
      <c r="H325" s="88"/>
      <c r="I325" s="84"/>
      <c r="J325" s="87"/>
    </row>
    <row r="326" spans="1:10" ht="14.5">
      <c r="A326" s="48"/>
      <c r="H326" s="88"/>
      <c r="I326" s="84"/>
      <c r="J326" s="87"/>
    </row>
    <row r="327" spans="1:10" ht="14.5">
      <c r="A327" s="48"/>
      <c r="H327" s="88"/>
      <c r="I327" s="84"/>
      <c r="J327" s="87"/>
    </row>
    <row r="328" spans="1:10" ht="14.5">
      <c r="A328" s="48"/>
      <c r="H328" s="88"/>
      <c r="I328" s="84"/>
      <c r="J328" s="87"/>
    </row>
    <row r="329" spans="1:10" ht="14.5">
      <c r="A329" s="48"/>
      <c r="H329" s="88"/>
      <c r="I329" s="84"/>
      <c r="J329" s="87"/>
    </row>
    <row r="330" spans="1:10" ht="14.5">
      <c r="A330" s="48"/>
      <c r="H330" s="88"/>
      <c r="I330" s="84"/>
      <c r="J330" s="87"/>
    </row>
    <row r="331" spans="1:10" ht="14.5">
      <c r="A331" s="48"/>
      <c r="H331" s="88"/>
      <c r="I331" s="84"/>
      <c r="J331" s="87"/>
    </row>
    <row r="332" spans="1:10" ht="14.5">
      <c r="A332" s="48"/>
      <c r="H332" s="88"/>
      <c r="I332" s="84"/>
      <c r="J332" s="87"/>
    </row>
    <row r="333" spans="1:10" ht="14.5">
      <c r="A333" s="48"/>
      <c r="H333" s="88"/>
      <c r="I333" s="84"/>
      <c r="J333" s="87"/>
    </row>
    <row r="334" spans="1:10" ht="14.5">
      <c r="A334" s="48"/>
      <c r="H334" s="88"/>
      <c r="I334" s="84"/>
      <c r="J334" s="87"/>
    </row>
    <row r="335" spans="1:10" ht="14.5">
      <c r="A335" s="48"/>
      <c r="H335" s="88"/>
      <c r="I335" s="84"/>
      <c r="J335" s="87"/>
    </row>
    <row r="336" spans="1:10" ht="14.5">
      <c r="A336" s="48"/>
      <c r="H336" s="88"/>
      <c r="I336" s="84"/>
      <c r="J336" s="87"/>
    </row>
    <row r="337" spans="1:10" ht="14.5">
      <c r="A337" s="48"/>
      <c r="H337" s="88"/>
      <c r="I337" s="84"/>
      <c r="J337" s="87"/>
    </row>
    <row r="338" spans="1:10" ht="14.5">
      <c r="A338" s="48"/>
      <c r="H338" s="88"/>
      <c r="I338" s="84"/>
      <c r="J338" s="87"/>
    </row>
    <row r="339" spans="1:10" ht="14.5">
      <c r="A339" s="48"/>
      <c r="H339" s="88"/>
      <c r="I339" s="84"/>
      <c r="J339" s="87"/>
    </row>
    <row r="340" spans="1:10" ht="14.5">
      <c r="A340" s="48"/>
      <c r="H340" s="88"/>
      <c r="I340" s="84"/>
      <c r="J340" s="87"/>
    </row>
    <row r="341" spans="1:10" ht="14.5">
      <c r="A341" s="48"/>
      <c r="H341" s="88"/>
      <c r="I341" s="84"/>
      <c r="J341" s="87"/>
    </row>
    <row r="342" spans="1:10" ht="14.5">
      <c r="A342" s="48"/>
      <c r="H342" s="88"/>
      <c r="I342" s="84"/>
      <c r="J342" s="87"/>
    </row>
    <row r="343" spans="1:10" ht="14.5">
      <c r="A343" s="48"/>
      <c r="H343" s="88"/>
      <c r="I343" s="84"/>
      <c r="J343" s="87"/>
    </row>
    <row r="344" spans="1:10" ht="14.5">
      <c r="A344" s="48"/>
      <c r="H344" s="88"/>
      <c r="I344" s="84"/>
      <c r="J344" s="87"/>
    </row>
    <row r="345" spans="1:10" ht="14.5">
      <c r="A345" s="48"/>
      <c r="H345" s="88"/>
      <c r="I345" s="84"/>
      <c r="J345" s="87"/>
    </row>
    <row r="346" spans="1:10" ht="14.5">
      <c r="A346" s="48"/>
      <c r="H346" s="88"/>
      <c r="I346" s="84"/>
      <c r="J346" s="87"/>
    </row>
    <row r="347" spans="1:10" ht="14.5">
      <c r="A347" s="48"/>
      <c r="H347" s="88"/>
      <c r="I347" s="84"/>
      <c r="J347" s="87"/>
    </row>
    <row r="348" spans="1:10" ht="14.5">
      <c r="A348" s="48"/>
      <c r="H348" s="88"/>
      <c r="I348" s="84"/>
      <c r="J348" s="87"/>
    </row>
    <row r="349" spans="1:10" ht="14.5">
      <c r="A349" s="48"/>
      <c r="H349" s="88"/>
      <c r="I349" s="84"/>
      <c r="J349" s="87"/>
    </row>
    <row r="350" spans="1:10" ht="14.5">
      <c r="A350" s="48"/>
      <c r="H350" s="88"/>
      <c r="I350" s="84"/>
      <c r="J350" s="87"/>
    </row>
    <row r="351" spans="1:10" ht="14.5">
      <c r="A351" s="48"/>
      <c r="H351" s="88"/>
      <c r="I351" s="84"/>
      <c r="J351" s="87"/>
    </row>
    <row r="352" spans="1:10" ht="14.5">
      <c r="A352" s="48"/>
      <c r="H352" s="88"/>
      <c r="I352" s="84"/>
      <c r="J352" s="87"/>
    </row>
    <row r="353" spans="1:10" ht="14.5">
      <c r="A353" s="48"/>
      <c r="H353" s="88"/>
      <c r="I353" s="84"/>
      <c r="J353" s="87"/>
    </row>
    <row r="354" spans="1:10" ht="14.5">
      <c r="A354" s="48"/>
      <c r="H354" s="88"/>
      <c r="I354" s="84"/>
      <c r="J354" s="87"/>
    </row>
    <row r="355" spans="1:10" ht="14.5">
      <c r="A355" s="48"/>
      <c r="H355" s="88"/>
      <c r="I355" s="84"/>
      <c r="J355" s="87"/>
    </row>
    <row r="356" spans="1:10" ht="14.5">
      <c r="A356" s="48"/>
      <c r="H356" s="88"/>
      <c r="I356" s="84"/>
      <c r="J356" s="87"/>
    </row>
    <row r="357" spans="1:10" ht="14.5">
      <c r="A357" s="48"/>
      <c r="H357" s="88"/>
      <c r="I357" s="84"/>
      <c r="J357" s="87"/>
    </row>
    <row r="358" spans="1:10" ht="14.5">
      <c r="A358" s="48"/>
      <c r="H358" s="88"/>
      <c r="I358" s="84"/>
      <c r="J358" s="87"/>
    </row>
    <row r="359" spans="1:10" ht="14.5">
      <c r="A359" s="48"/>
      <c r="H359" s="88"/>
      <c r="I359" s="84"/>
      <c r="J359" s="87"/>
    </row>
    <row r="360" spans="1:10" ht="14.5">
      <c r="A360" s="48"/>
      <c r="H360" s="88"/>
      <c r="I360" s="84"/>
      <c r="J360" s="87"/>
    </row>
    <row r="361" spans="1:10" ht="14.5">
      <c r="A361" s="48"/>
      <c r="H361" s="88"/>
      <c r="I361" s="84"/>
      <c r="J361" s="87"/>
    </row>
    <row r="362" spans="1:10" ht="14.5">
      <c r="A362" s="48"/>
      <c r="H362" s="88"/>
      <c r="I362" s="84"/>
      <c r="J362" s="87"/>
    </row>
    <row r="363" spans="1:10" ht="14.5">
      <c r="A363" s="48"/>
      <c r="H363" s="88"/>
      <c r="I363" s="84"/>
      <c r="J363" s="87"/>
    </row>
    <row r="364" spans="1:10" ht="14.5">
      <c r="A364" s="48"/>
      <c r="H364" s="88"/>
      <c r="I364" s="84"/>
      <c r="J364" s="87"/>
    </row>
    <row r="365" spans="1:10" ht="14.5">
      <c r="A365" s="48"/>
      <c r="H365" s="88"/>
      <c r="I365" s="84"/>
      <c r="J365" s="87"/>
    </row>
    <row r="366" spans="1:10" ht="14.5">
      <c r="A366" s="48"/>
      <c r="H366" s="88"/>
      <c r="I366" s="84"/>
      <c r="J366" s="87"/>
    </row>
    <row r="367" spans="1:10" ht="14.5">
      <c r="A367" s="48"/>
      <c r="H367" s="88"/>
      <c r="I367" s="84"/>
      <c r="J367" s="87"/>
    </row>
    <row r="368" spans="1:10" ht="14.5">
      <c r="A368" s="48"/>
      <c r="H368" s="88"/>
      <c r="I368" s="84"/>
      <c r="J368" s="87"/>
    </row>
    <row r="369" spans="1:10" ht="14.5">
      <c r="A369" s="48"/>
      <c r="H369" s="88"/>
      <c r="I369" s="84"/>
      <c r="J369" s="87"/>
    </row>
    <row r="370" spans="1:10" ht="14.5">
      <c r="A370" s="48"/>
      <c r="H370" s="88"/>
      <c r="I370" s="84"/>
      <c r="J370" s="87"/>
    </row>
    <row r="371" spans="1:10" ht="14.5">
      <c r="A371" s="48"/>
      <c r="H371" s="88"/>
      <c r="I371" s="84"/>
      <c r="J371" s="87"/>
    </row>
    <row r="372" spans="1:10" ht="14.5">
      <c r="A372" s="48"/>
      <c r="H372" s="88"/>
      <c r="I372" s="84"/>
      <c r="J372" s="87"/>
    </row>
    <row r="373" spans="1:10" ht="14.5">
      <c r="A373" s="48"/>
      <c r="H373" s="88"/>
      <c r="I373" s="84"/>
      <c r="J373" s="87"/>
    </row>
    <row r="374" spans="1:10" ht="14.5">
      <c r="A374" s="48"/>
      <c r="H374" s="88"/>
      <c r="I374" s="84"/>
      <c r="J374" s="87"/>
    </row>
    <row r="375" spans="1:10" ht="14.5">
      <c r="A375" s="48"/>
      <c r="H375" s="88"/>
      <c r="I375" s="84"/>
      <c r="J375" s="87"/>
    </row>
    <row r="376" spans="1:10" ht="14.5">
      <c r="A376" s="48"/>
      <c r="H376" s="88"/>
      <c r="I376" s="84"/>
      <c r="J376" s="87"/>
    </row>
    <row r="377" spans="1:10" ht="14.5">
      <c r="A377" s="48"/>
      <c r="H377" s="88"/>
      <c r="I377" s="84"/>
      <c r="J377" s="87"/>
    </row>
    <row r="378" spans="1:10" ht="14.5">
      <c r="A378" s="48"/>
      <c r="H378" s="88"/>
      <c r="I378" s="84"/>
      <c r="J378" s="87"/>
    </row>
    <row r="379" spans="1:10" ht="14.5">
      <c r="A379" s="48"/>
      <c r="H379" s="88"/>
      <c r="I379" s="84"/>
      <c r="J379" s="87"/>
    </row>
    <row r="380" spans="1:10" ht="14.5">
      <c r="A380" s="48"/>
      <c r="H380" s="88"/>
      <c r="I380" s="84"/>
      <c r="J380" s="87"/>
    </row>
    <row r="381" spans="1:10" ht="14.5">
      <c r="A381" s="48"/>
      <c r="H381" s="88"/>
      <c r="I381" s="84"/>
      <c r="J381" s="87"/>
    </row>
    <row r="382" spans="1:10" ht="14.5">
      <c r="A382" s="48"/>
      <c r="H382" s="88"/>
      <c r="I382" s="84"/>
      <c r="J382" s="87"/>
    </row>
    <row r="383" spans="1:10" ht="14.5">
      <c r="A383" s="48"/>
      <c r="H383" s="88"/>
      <c r="I383" s="84"/>
      <c r="J383" s="87"/>
    </row>
    <row r="384" spans="1:10" ht="14.5">
      <c r="A384" s="48"/>
      <c r="H384" s="88"/>
      <c r="I384" s="84"/>
      <c r="J384" s="87"/>
    </row>
    <row r="385" spans="1:10" ht="14.5">
      <c r="A385" s="48"/>
      <c r="H385" s="88"/>
      <c r="I385" s="84"/>
      <c r="J385" s="87"/>
    </row>
    <row r="386" spans="1:10" ht="14.5">
      <c r="A386" s="48"/>
      <c r="H386" s="88"/>
      <c r="I386" s="84"/>
      <c r="J386" s="87"/>
    </row>
    <row r="387" spans="1:10" ht="14.5">
      <c r="A387" s="48"/>
      <c r="H387" s="88"/>
      <c r="I387" s="84"/>
      <c r="J387" s="87"/>
    </row>
    <row r="388" spans="1:10" ht="14.5">
      <c r="A388" s="48"/>
      <c r="H388" s="88"/>
      <c r="I388" s="84"/>
      <c r="J388" s="87"/>
    </row>
    <row r="389" spans="1:10" ht="14.5">
      <c r="A389" s="48"/>
      <c r="H389" s="88"/>
      <c r="I389" s="84"/>
      <c r="J389" s="87"/>
    </row>
    <row r="390" spans="1:10" ht="14.5">
      <c r="A390" s="48"/>
      <c r="H390" s="88"/>
      <c r="I390" s="84"/>
      <c r="J390" s="87"/>
    </row>
    <row r="391" spans="1:10" ht="14.5">
      <c r="A391" s="48"/>
      <c r="H391" s="88"/>
      <c r="I391" s="84"/>
      <c r="J391" s="87"/>
    </row>
    <row r="392" spans="1:10" ht="14.5">
      <c r="A392" s="48"/>
      <c r="H392" s="88"/>
      <c r="I392" s="84"/>
      <c r="J392" s="87"/>
    </row>
    <row r="393" spans="1:10" ht="14.5">
      <c r="A393" s="48"/>
      <c r="H393" s="88"/>
      <c r="I393" s="84"/>
      <c r="J393" s="87"/>
    </row>
    <row r="394" spans="1:10" ht="14.5">
      <c r="A394" s="48"/>
      <c r="H394" s="88"/>
      <c r="I394" s="84"/>
      <c r="J394" s="87"/>
    </row>
    <row r="395" spans="1:10" ht="14.5">
      <c r="A395" s="48"/>
      <c r="H395" s="88"/>
      <c r="I395" s="84"/>
      <c r="J395" s="87"/>
    </row>
    <row r="396" spans="1:10" ht="14.5">
      <c r="A396" s="48"/>
      <c r="H396" s="88"/>
      <c r="I396" s="84"/>
      <c r="J396" s="87"/>
    </row>
    <row r="397" spans="1:10" ht="14.5">
      <c r="A397" s="48"/>
      <c r="H397" s="88"/>
      <c r="I397" s="84"/>
      <c r="J397" s="87"/>
    </row>
    <row r="398" spans="1:10" ht="14.5">
      <c r="A398" s="48"/>
      <c r="H398" s="88"/>
      <c r="I398" s="84"/>
      <c r="J398" s="87"/>
    </row>
    <row r="399" spans="1:10" ht="14.5">
      <c r="A399" s="48"/>
      <c r="H399" s="88"/>
      <c r="I399" s="84"/>
      <c r="J399" s="87"/>
    </row>
    <row r="400" spans="1:10" ht="14.5">
      <c r="A400" s="48"/>
      <c r="H400" s="88"/>
      <c r="I400" s="84"/>
      <c r="J400" s="87"/>
    </row>
    <row r="401" spans="1:10" ht="14.5">
      <c r="A401" s="48"/>
      <c r="H401" s="88"/>
      <c r="I401" s="84"/>
      <c r="J401" s="87"/>
    </row>
    <row r="402" spans="1:10" ht="14.5">
      <c r="A402" s="48"/>
      <c r="H402" s="88"/>
      <c r="I402" s="84"/>
      <c r="J402" s="87"/>
    </row>
    <row r="403" spans="1:10" ht="14.5">
      <c r="A403" s="48"/>
      <c r="H403" s="88"/>
      <c r="I403" s="84"/>
      <c r="J403" s="87"/>
    </row>
    <row r="404" spans="1:10" ht="14.5">
      <c r="A404" s="48"/>
      <c r="H404" s="88"/>
      <c r="I404" s="84"/>
      <c r="J404" s="87"/>
    </row>
    <row r="405" spans="1:10" ht="14.5">
      <c r="A405" s="48"/>
      <c r="H405" s="88"/>
      <c r="I405" s="84"/>
      <c r="J405" s="87"/>
    </row>
    <row r="406" spans="1:10" ht="14.5">
      <c r="A406" s="48"/>
      <c r="H406" s="88"/>
      <c r="I406" s="84"/>
      <c r="J406" s="87"/>
    </row>
    <row r="407" spans="1:10" ht="14.5">
      <c r="A407" s="48"/>
      <c r="H407" s="88"/>
      <c r="I407" s="84"/>
      <c r="J407" s="87"/>
    </row>
    <row r="408" spans="1:10" ht="14.5">
      <c r="A408" s="48"/>
      <c r="H408" s="88"/>
      <c r="I408" s="84"/>
      <c r="J408" s="87"/>
    </row>
    <row r="409" spans="1:10" ht="14.5">
      <c r="A409" s="48"/>
      <c r="H409" s="88"/>
      <c r="I409" s="84"/>
      <c r="J409" s="87"/>
    </row>
    <row r="410" spans="1:10" ht="14.5">
      <c r="A410" s="48"/>
      <c r="H410" s="88"/>
      <c r="I410" s="84"/>
      <c r="J410" s="87"/>
    </row>
    <row r="411" spans="1:10" ht="14.5">
      <c r="A411" s="48"/>
      <c r="H411" s="88"/>
      <c r="I411" s="84"/>
      <c r="J411" s="87"/>
    </row>
    <row r="412" spans="1:10" ht="14.5">
      <c r="A412" s="48"/>
      <c r="H412" s="88"/>
      <c r="I412" s="84"/>
      <c r="J412" s="87"/>
    </row>
    <row r="413" spans="1:10" ht="14.5">
      <c r="A413" s="48"/>
      <c r="H413" s="88"/>
      <c r="I413" s="84"/>
      <c r="J413" s="87"/>
    </row>
    <row r="414" spans="1:10" ht="14.5">
      <c r="A414" s="48"/>
      <c r="H414" s="88"/>
      <c r="I414" s="84"/>
      <c r="J414" s="87"/>
    </row>
    <row r="415" spans="1:10" ht="14.5">
      <c r="A415" s="48"/>
      <c r="H415" s="88"/>
      <c r="I415" s="84"/>
      <c r="J415" s="87"/>
    </row>
    <row r="416" spans="1:10" ht="14.5">
      <c r="A416" s="48"/>
      <c r="H416" s="88"/>
      <c r="I416" s="84"/>
      <c r="J416" s="87"/>
    </row>
    <row r="417" spans="1:10" ht="14.5">
      <c r="A417" s="48"/>
      <c r="H417" s="88"/>
      <c r="I417" s="84"/>
      <c r="J417" s="87"/>
    </row>
    <row r="418" spans="1:10" ht="14.5">
      <c r="A418" s="48"/>
      <c r="H418" s="88"/>
      <c r="I418" s="84"/>
      <c r="J418" s="87"/>
    </row>
    <row r="419" spans="1:10" ht="14.5">
      <c r="A419" s="48"/>
      <c r="H419" s="88"/>
      <c r="I419" s="84"/>
      <c r="J419" s="87"/>
    </row>
    <row r="420" spans="1:10" ht="14.5">
      <c r="A420" s="48"/>
      <c r="H420" s="88"/>
      <c r="I420" s="84"/>
      <c r="J420" s="87"/>
    </row>
    <row r="421" spans="1:10" ht="14.5">
      <c r="A421" s="48"/>
      <c r="H421" s="88"/>
      <c r="I421" s="84"/>
      <c r="J421" s="87"/>
    </row>
    <row r="422" spans="1:10" ht="14.5">
      <c r="A422" s="48"/>
      <c r="H422" s="88"/>
      <c r="I422" s="84"/>
      <c r="J422" s="87"/>
    </row>
    <row r="423" spans="1:10" ht="14.5">
      <c r="A423" s="48"/>
      <c r="H423" s="88"/>
      <c r="I423" s="84"/>
      <c r="J423" s="87"/>
    </row>
    <row r="424" spans="1:10" ht="14.5">
      <c r="A424" s="48"/>
      <c r="H424" s="88"/>
      <c r="I424" s="84"/>
      <c r="J424" s="87"/>
    </row>
    <row r="425" spans="1:10" ht="14.5">
      <c r="A425" s="48"/>
      <c r="H425" s="88"/>
      <c r="I425" s="84"/>
      <c r="J425" s="87"/>
    </row>
    <row r="426" spans="1:10" ht="14.5">
      <c r="A426" s="48"/>
      <c r="H426" s="88"/>
      <c r="I426" s="84"/>
      <c r="J426" s="87"/>
    </row>
    <row r="427" spans="1:10" ht="14.5">
      <c r="A427" s="48"/>
      <c r="H427" s="88"/>
      <c r="I427" s="84"/>
      <c r="J427" s="87"/>
    </row>
    <row r="428" spans="1:10" ht="14.5">
      <c r="A428" s="48"/>
      <c r="H428" s="88"/>
      <c r="I428" s="84"/>
      <c r="J428" s="87"/>
    </row>
    <row r="429" spans="1:10" ht="14.5">
      <c r="A429" s="48"/>
      <c r="H429" s="88"/>
      <c r="I429" s="84"/>
      <c r="J429" s="87"/>
    </row>
    <row r="430" spans="1:10" ht="14.5">
      <c r="A430" s="48"/>
      <c r="H430" s="88"/>
      <c r="I430" s="84"/>
      <c r="J430" s="87"/>
    </row>
    <row r="431" spans="1:10" ht="14.5">
      <c r="A431" s="48"/>
      <c r="H431" s="88"/>
      <c r="I431" s="84"/>
      <c r="J431" s="87"/>
    </row>
    <row r="432" spans="1:10" ht="14.5">
      <c r="A432" s="48"/>
      <c r="H432" s="88"/>
      <c r="I432" s="84"/>
      <c r="J432" s="87"/>
    </row>
    <row r="433" spans="1:10" ht="14.5">
      <c r="A433" s="48"/>
      <c r="H433" s="88"/>
      <c r="I433" s="84"/>
      <c r="J433" s="87"/>
    </row>
    <row r="434" spans="1:10" ht="14.5">
      <c r="A434" s="48"/>
      <c r="H434" s="88"/>
      <c r="I434" s="84"/>
      <c r="J434" s="87"/>
    </row>
    <row r="435" spans="1:10" ht="14.5">
      <c r="A435" s="48"/>
      <c r="H435" s="88"/>
      <c r="I435" s="84"/>
      <c r="J435" s="87"/>
    </row>
    <row r="436" spans="1:10" ht="14.5">
      <c r="A436" s="48"/>
      <c r="H436" s="88"/>
      <c r="I436" s="84"/>
      <c r="J436" s="87"/>
    </row>
    <row r="437" spans="1:10" ht="14.5">
      <c r="A437" s="48"/>
      <c r="H437" s="88"/>
      <c r="I437" s="84"/>
      <c r="J437" s="87"/>
    </row>
    <row r="438" spans="1:10" ht="14.5">
      <c r="A438" s="48"/>
      <c r="H438" s="88"/>
      <c r="I438" s="84"/>
      <c r="J438" s="87"/>
    </row>
    <row r="439" spans="1:10" ht="14.5">
      <c r="A439" s="48"/>
      <c r="H439" s="88"/>
      <c r="I439" s="84"/>
      <c r="J439" s="87"/>
    </row>
    <row r="440" spans="1:10" ht="14.5">
      <c r="A440" s="48"/>
      <c r="H440" s="88"/>
      <c r="I440" s="84"/>
      <c r="J440" s="87"/>
    </row>
    <row r="441" spans="1:10" ht="14.5">
      <c r="A441" s="48"/>
      <c r="H441" s="88"/>
      <c r="I441" s="84"/>
      <c r="J441" s="87"/>
    </row>
    <row r="442" spans="1:10" ht="14.5">
      <c r="A442" s="48"/>
      <c r="H442" s="88"/>
      <c r="I442" s="84"/>
      <c r="J442" s="87"/>
    </row>
    <row r="443" spans="1:10" ht="14.5">
      <c r="A443" s="48"/>
      <c r="H443" s="88"/>
      <c r="I443" s="84"/>
      <c r="J443" s="87"/>
    </row>
    <row r="444" spans="1:10" ht="14.5">
      <c r="A444" s="48"/>
      <c r="H444" s="88"/>
      <c r="I444" s="84"/>
      <c r="J444" s="87"/>
    </row>
    <row r="445" spans="1:10" ht="14.5">
      <c r="A445" s="48"/>
      <c r="H445" s="88"/>
      <c r="I445" s="84"/>
      <c r="J445" s="87"/>
    </row>
    <row r="446" spans="1:10" ht="14.5">
      <c r="A446" s="48"/>
      <c r="H446" s="88"/>
      <c r="I446" s="84"/>
      <c r="J446" s="87"/>
    </row>
    <row r="447" spans="1:10" ht="14.5">
      <c r="A447" s="48"/>
      <c r="H447" s="88"/>
      <c r="I447" s="84"/>
      <c r="J447" s="87"/>
    </row>
    <row r="448" spans="1:10" ht="14.5">
      <c r="A448" s="48"/>
      <c r="H448" s="88"/>
      <c r="I448" s="84"/>
      <c r="J448" s="87"/>
    </row>
    <row r="449" spans="1:10" ht="14.5">
      <c r="A449" s="48"/>
      <c r="H449" s="88"/>
      <c r="I449" s="84"/>
      <c r="J449" s="87"/>
    </row>
    <row r="450" spans="1:10" ht="14.5">
      <c r="A450" s="48"/>
      <c r="H450" s="88"/>
      <c r="I450" s="84"/>
      <c r="J450" s="87"/>
    </row>
    <row r="451" spans="1:10" ht="14.5">
      <c r="A451" s="48"/>
      <c r="H451" s="88"/>
      <c r="I451" s="84"/>
      <c r="J451" s="87"/>
    </row>
    <row r="452" spans="1:10" ht="14.5">
      <c r="A452" s="48"/>
      <c r="H452" s="88"/>
      <c r="I452" s="84"/>
      <c r="J452" s="87"/>
    </row>
    <row r="453" spans="1:10" ht="14.5">
      <c r="A453" s="48"/>
      <c r="H453" s="88"/>
      <c r="I453" s="84"/>
      <c r="J453" s="87"/>
    </row>
    <row r="454" spans="1:10" ht="14.5">
      <c r="A454" s="48"/>
      <c r="H454" s="88"/>
      <c r="I454" s="84"/>
      <c r="J454" s="87"/>
    </row>
    <row r="455" spans="1:10" ht="14.5">
      <c r="A455" s="48"/>
      <c r="H455" s="88"/>
      <c r="I455" s="84"/>
      <c r="J455" s="87"/>
    </row>
    <row r="456" spans="1:10" ht="14.5">
      <c r="A456" s="48"/>
      <c r="H456" s="88"/>
      <c r="I456" s="84"/>
      <c r="J456" s="87"/>
    </row>
    <row r="457" spans="1:10" ht="14.5">
      <c r="A457" s="48"/>
      <c r="H457" s="88"/>
      <c r="I457" s="84"/>
      <c r="J457" s="87"/>
    </row>
    <row r="458" spans="1:10" ht="14.5">
      <c r="A458" s="48"/>
      <c r="H458" s="88"/>
      <c r="I458" s="84"/>
      <c r="J458" s="87"/>
    </row>
    <row r="459" spans="1:10" ht="14.5">
      <c r="A459" s="48"/>
      <c r="H459" s="88"/>
      <c r="I459" s="84"/>
      <c r="J459" s="87"/>
    </row>
    <row r="460" spans="1:10" ht="14.5">
      <c r="A460" s="48"/>
      <c r="H460" s="88"/>
      <c r="I460" s="84"/>
      <c r="J460" s="87"/>
    </row>
    <row r="461" spans="1:10" ht="14.5">
      <c r="A461" s="48"/>
      <c r="H461" s="88"/>
      <c r="I461" s="84"/>
      <c r="J461" s="87"/>
    </row>
    <row r="462" spans="1:10" ht="14.5">
      <c r="A462" s="48"/>
      <c r="H462" s="88"/>
      <c r="I462" s="84"/>
      <c r="J462" s="87"/>
    </row>
    <row r="463" spans="1:10" ht="14.5">
      <c r="A463" s="48"/>
      <c r="H463" s="88"/>
      <c r="I463" s="84"/>
      <c r="J463" s="87"/>
    </row>
    <row r="464" spans="1:10" ht="14.5">
      <c r="A464" s="48"/>
      <c r="H464" s="88"/>
      <c r="I464" s="84"/>
      <c r="J464" s="87"/>
    </row>
    <row r="465" spans="1:10" ht="14.5">
      <c r="A465" s="48"/>
      <c r="H465" s="88"/>
      <c r="I465" s="84"/>
      <c r="J465" s="87"/>
    </row>
    <row r="466" spans="1:10" ht="14.5">
      <c r="A466" s="48"/>
      <c r="H466" s="88"/>
      <c r="I466" s="84"/>
      <c r="J466" s="87"/>
    </row>
    <row r="467" spans="1:10" ht="14.5">
      <c r="A467" s="48"/>
      <c r="H467" s="88"/>
      <c r="I467" s="84"/>
      <c r="J467" s="87"/>
    </row>
    <row r="468" spans="1:10" ht="14.5">
      <c r="A468" s="48"/>
      <c r="H468" s="88"/>
      <c r="I468" s="84"/>
      <c r="J468" s="87"/>
    </row>
    <row r="469" spans="1:10" ht="14.5">
      <c r="A469" s="48"/>
      <c r="H469" s="88"/>
      <c r="I469" s="84"/>
      <c r="J469" s="87"/>
    </row>
    <row r="470" spans="1:10" ht="14.5">
      <c r="A470" s="48"/>
      <c r="H470" s="88"/>
      <c r="I470" s="84"/>
      <c r="J470" s="87"/>
    </row>
    <row r="471" spans="1:10" ht="14.5">
      <c r="A471" s="48"/>
      <c r="H471" s="88"/>
      <c r="I471" s="84"/>
      <c r="J471" s="87"/>
    </row>
    <row r="472" spans="1:10" ht="14.5">
      <c r="A472" s="48"/>
      <c r="H472" s="88"/>
      <c r="I472" s="84"/>
      <c r="J472" s="87"/>
    </row>
    <row r="473" spans="1:10" ht="14.5">
      <c r="A473" s="48"/>
      <c r="H473" s="88"/>
      <c r="I473" s="84"/>
      <c r="J473" s="87"/>
    </row>
    <row r="474" spans="1:10" ht="14.5">
      <c r="A474" s="48"/>
      <c r="H474" s="88"/>
      <c r="I474" s="84"/>
      <c r="J474" s="87"/>
    </row>
    <row r="475" spans="1:10" ht="14.5">
      <c r="A475" s="48"/>
      <c r="H475" s="88"/>
      <c r="I475" s="84"/>
      <c r="J475" s="87"/>
    </row>
    <row r="476" spans="1:10" ht="14.5">
      <c r="A476" s="48"/>
      <c r="H476" s="88"/>
      <c r="I476" s="84"/>
      <c r="J476" s="87"/>
    </row>
    <row r="477" spans="1:10" ht="14.5">
      <c r="A477" s="48"/>
      <c r="H477" s="88"/>
      <c r="I477" s="84"/>
      <c r="J477" s="87"/>
    </row>
    <row r="478" spans="1:10" ht="14.5">
      <c r="A478" s="48"/>
      <c r="H478" s="88"/>
      <c r="I478" s="84"/>
      <c r="J478" s="87"/>
    </row>
    <row r="479" spans="1:10" ht="14.5">
      <c r="A479" s="48"/>
      <c r="H479" s="88"/>
      <c r="I479" s="84"/>
      <c r="J479" s="87"/>
    </row>
    <row r="480" spans="1:10" ht="14.5">
      <c r="A480" s="48"/>
      <c r="H480" s="88"/>
      <c r="I480" s="84"/>
      <c r="J480" s="87"/>
    </row>
    <row r="481" spans="1:10" ht="14.5">
      <c r="A481" s="48"/>
      <c r="H481" s="88"/>
      <c r="I481" s="84"/>
      <c r="J481" s="87"/>
    </row>
    <row r="482" spans="1:10" ht="14.5">
      <c r="A482" s="48"/>
      <c r="H482" s="88"/>
      <c r="I482" s="84"/>
      <c r="J482" s="87"/>
    </row>
    <row r="483" spans="1:10" ht="14.5">
      <c r="A483" s="48"/>
      <c r="H483" s="88"/>
      <c r="I483" s="84"/>
      <c r="J483" s="87"/>
    </row>
    <row r="484" spans="1:10" ht="14.5">
      <c r="A484" s="48"/>
      <c r="H484" s="88"/>
      <c r="I484" s="84"/>
      <c r="J484" s="87"/>
    </row>
    <row r="485" spans="1:10" ht="14.5">
      <c r="A485" s="48"/>
      <c r="H485" s="88"/>
      <c r="I485" s="84"/>
      <c r="J485" s="87"/>
    </row>
    <row r="486" spans="1:10" ht="14.5">
      <c r="A486" s="48"/>
      <c r="H486" s="88"/>
      <c r="I486" s="84"/>
      <c r="J486" s="87"/>
    </row>
    <row r="487" spans="1:10" ht="14.5">
      <c r="A487" s="48"/>
      <c r="H487" s="88"/>
      <c r="I487" s="84"/>
      <c r="J487" s="87"/>
    </row>
    <row r="488" spans="1:10" ht="14.5">
      <c r="A488" s="48"/>
      <c r="H488" s="88"/>
      <c r="I488" s="84"/>
      <c r="J488" s="87"/>
    </row>
    <row r="489" spans="1:10" ht="14.5">
      <c r="A489" s="48"/>
      <c r="H489" s="88"/>
      <c r="I489" s="84"/>
      <c r="J489" s="87"/>
    </row>
    <row r="490" spans="1:10" ht="14.5">
      <c r="A490" s="48"/>
      <c r="H490" s="88"/>
      <c r="I490" s="84"/>
      <c r="J490" s="87"/>
    </row>
    <row r="491" spans="1:10" ht="14.5">
      <c r="A491" s="48"/>
      <c r="H491" s="88"/>
      <c r="I491" s="84"/>
      <c r="J491" s="87"/>
    </row>
    <row r="492" spans="1:10" ht="14.5">
      <c r="A492" s="48"/>
      <c r="H492" s="88"/>
      <c r="I492" s="84"/>
      <c r="J492" s="87"/>
    </row>
    <row r="493" spans="1:10" ht="14.5">
      <c r="A493" s="48"/>
      <c r="H493" s="88"/>
      <c r="I493" s="84"/>
      <c r="J493" s="87"/>
    </row>
    <row r="494" spans="1:10" ht="14.5">
      <c r="A494" s="48"/>
      <c r="H494" s="88"/>
      <c r="I494" s="84"/>
      <c r="J494" s="87"/>
    </row>
    <row r="495" spans="1:10" ht="14.5">
      <c r="A495" s="48"/>
      <c r="H495" s="88"/>
      <c r="I495" s="84"/>
      <c r="J495" s="87"/>
    </row>
    <row r="496" spans="1:10" ht="14.5">
      <c r="A496" s="48"/>
      <c r="H496" s="88"/>
      <c r="I496" s="84"/>
      <c r="J496" s="87"/>
    </row>
    <row r="497" spans="1:10" ht="14.5">
      <c r="A497" s="48"/>
      <c r="H497" s="88"/>
      <c r="I497" s="84"/>
      <c r="J497" s="87"/>
    </row>
    <row r="498" spans="1:10" ht="14.5">
      <c r="A498" s="48"/>
      <c r="H498" s="88"/>
      <c r="I498" s="84"/>
      <c r="J498" s="87"/>
    </row>
    <row r="499" spans="1:10" ht="14.5">
      <c r="A499" s="48"/>
      <c r="H499" s="88"/>
      <c r="I499" s="84"/>
      <c r="J499" s="87"/>
    </row>
    <row r="500" spans="1:10" ht="14.5">
      <c r="A500" s="48"/>
      <c r="H500" s="88"/>
      <c r="I500" s="84"/>
      <c r="J500" s="87"/>
    </row>
    <row r="501" spans="1:10" ht="14.5">
      <c r="A501" s="48"/>
      <c r="H501" s="88"/>
      <c r="I501" s="84"/>
      <c r="J501" s="87"/>
    </row>
    <row r="502" spans="1:10" ht="14.5">
      <c r="A502" s="48"/>
      <c r="H502" s="88"/>
      <c r="I502" s="84"/>
      <c r="J502" s="87"/>
    </row>
    <row r="503" spans="1:10" ht="14.5">
      <c r="A503" s="48"/>
      <c r="H503" s="88"/>
      <c r="I503" s="84"/>
      <c r="J503" s="87"/>
    </row>
    <row r="504" spans="1:10" ht="14.5">
      <c r="A504" s="48"/>
      <c r="H504" s="88"/>
      <c r="I504" s="84"/>
      <c r="J504" s="87"/>
    </row>
    <row r="505" spans="1:10" ht="14.5">
      <c r="A505" s="48"/>
      <c r="H505" s="88"/>
      <c r="I505" s="84"/>
      <c r="J505" s="87"/>
    </row>
    <row r="506" spans="1:10" ht="14.5">
      <c r="A506" s="48"/>
      <c r="H506" s="88"/>
      <c r="I506" s="84"/>
      <c r="J506" s="87"/>
    </row>
    <row r="507" spans="1:10" ht="14.5">
      <c r="A507" s="48"/>
      <c r="H507" s="88"/>
      <c r="I507" s="84"/>
      <c r="J507" s="87"/>
    </row>
    <row r="508" spans="1:10" ht="14.5">
      <c r="A508" s="48"/>
      <c r="H508" s="88"/>
      <c r="I508" s="84"/>
      <c r="J508" s="87"/>
    </row>
    <row r="509" spans="1:10" ht="14.5">
      <c r="A509" s="48"/>
      <c r="H509" s="88"/>
      <c r="I509" s="84"/>
      <c r="J509" s="87"/>
    </row>
    <row r="510" spans="1:10" ht="14.5">
      <c r="A510" s="48"/>
      <c r="H510" s="88"/>
      <c r="I510" s="84"/>
      <c r="J510" s="87"/>
    </row>
    <row r="511" spans="1:10" ht="14.5">
      <c r="A511" s="48"/>
      <c r="H511" s="88"/>
      <c r="I511" s="84"/>
      <c r="J511" s="87"/>
    </row>
    <row r="512" spans="1:10" ht="14.5">
      <c r="A512" s="48"/>
      <c r="H512" s="88"/>
      <c r="I512" s="84"/>
      <c r="J512" s="87"/>
    </row>
    <row r="513" spans="1:10" ht="14.5">
      <c r="A513" s="48"/>
      <c r="H513" s="88"/>
      <c r="I513" s="84"/>
      <c r="J513" s="87"/>
    </row>
    <row r="514" spans="1:10" ht="14.5">
      <c r="A514" s="48"/>
      <c r="H514" s="88"/>
      <c r="I514" s="84"/>
      <c r="J514" s="87"/>
    </row>
    <row r="515" spans="1:10" ht="14.5">
      <c r="A515" s="48"/>
      <c r="H515" s="88"/>
      <c r="I515" s="84"/>
      <c r="J515" s="87"/>
    </row>
    <row r="516" spans="1:10" ht="14.5">
      <c r="A516" s="48"/>
      <c r="H516" s="88"/>
      <c r="I516" s="84"/>
      <c r="J516" s="87"/>
    </row>
    <row r="517" spans="1:10" ht="14.5">
      <c r="A517" s="48"/>
      <c r="H517" s="88"/>
      <c r="I517" s="84"/>
      <c r="J517" s="87"/>
    </row>
    <row r="518" spans="1:10" ht="14.5">
      <c r="A518" s="48"/>
      <c r="H518" s="88"/>
      <c r="I518" s="84"/>
      <c r="J518" s="87"/>
    </row>
    <row r="519" spans="1:10" ht="14.5">
      <c r="A519" s="48"/>
      <c r="H519" s="88"/>
      <c r="I519" s="84"/>
      <c r="J519" s="87"/>
    </row>
    <row r="520" spans="1:10" ht="14.5">
      <c r="A520" s="48"/>
      <c r="H520" s="88"/>
      <c r="I520" s="84"/>
      <c r="J520" s="87"/>
    </row>
    <row r="521" spans="1:10" ht="14.5">
      <c r="A521" s="48"/>
      <c r="H521" s="88"/>
      <c r="I521" s="84"/>
      <c r="J521" s="87"/>
    </row>
    <row r="522" spans="1:10" ht="14.5">
      <c r="A522" s="48"/>
      <c r="H522" s="88"/>
      <c r="I522" s="84"/>
      <c r="J522" s="87"/>
    </row>
    <row r="523" spans="1:10" ht="14.5">
      <c r="A523" s="48"/>
      <c r="H523" s="88"/>
      <c r="I523" s="84"/>
      <c r="J523" s="87"/>
    </row>
    <row r="524" spans="1:10" ht="14.5">
      <c r="A524" s="48"/>
      <c r="H524" s="88"/>
      <c r="I524" s="84"/>
      <c r="J524" s="87"/>
    </row>
    <row r="525" spans="1:10" ht="14.5">
      <c r="A525" s="48"/>
      <c r="H525" s="88"/>
      <c r="I525" s="84"/>
      <c r="J525" s="87"/>
    </row>
    <row r="526" spans="1:10" ht="14.5">
      <c r="A526" s="48"/>
      <c r="H526" s="88"/>
      <c r="I526" s="84"/>
      <c r="J526" s="87"/>
    </row>
    <row r="527" spans="1:10" ht="14.5">
      <c r="A527" s="48"/>
      <c r="H527" s="88"/>
      <c r="I527" s="84"/>
      <c r="J527" s="87"/>
    </row>
    <row r="528" spans="1:10" ht="14.5">
      <c r="A528" s="48"/>
      <c r="H528" s="88"/>
      <c r="I528" s="84"/>
      <c r="J528" s="87"/>
    </row>
    <row r="529" spans="1:10" ht="14.5">
      <c r="A529" s="48"/>
      <c r="H529" s="88"/>
      <c r="I529" s="84"/>
      <c r="J529" s="87"/>
    </row>
    <row r="530" spans="1:10" ht="14.5">
      <c r="A530" s="48"/>
      <c r="H530" s="88"/>
      <c r="I530" s="84"/>
      <c r="J530" s="87"/>
    </row>
    <row r="531" spans="1:10" ht="14.5">
      <c r="A531" s="48"/>
      <c r="H531" s="88"/>
      <c r="I531" s="84"/>
      <c r="J531" s="87"/>
    </row>
    <row r="532" spans="1:10" ht="14.5">
      <c r="A532" s="48"/>
      <c r="H532" s="88"/>
      <c r="I532" s="84"/>
      <c r="J532" s="87"/>
    </row>
    <row r="533" spans="1:10" ht="14.5">
      <c r="A533" s="48"/>
      <c r="H533" s="88"/>
      <c r="I533" s="84"/>
      <c r="J533" s="87"/>
    </row>
    <row r="534" spans="1:10" ht="14.5">
      <c r="A534" s="48"/>
      <c r="H534" s="88"/>
      <c r="I534" s="84"/>
      <c r="J534" s="87"/>
    </row>
    <row r="535" spans="1:10" ht="14.5">
      <c r="A535" s="48"/>
      <c r="H535" s="88"/>
      <c r="I535" s="84"/>
      <c r="J535" s="87"/>
    </row>
    <row r="536" spans="1:10" ht="14.5">
      <c r="A536" s="48"/>
      <c r="H536" s="88"/>
      <c r="I536" s="84"/>
      <c r="J536" s="87"/>
    </row>
    <row r="537" spans="1:10" ht="14.5">
      <c r="A537" s="48"/>
      <c r="H537" s="88"/>
      <c r="I537" s="84"/>
      <c r="J537" s="87"/>
    </row>
    <row r="538" spans="1:10" ht="14.5">
      <c r="A538" s="48"/>
      <c r="H538" s="88"/>
      <c r="I538" s="84"/>
      <c r="J538" s="87"/>
    </row>
    <row r="539" spans="1:10" ht="14.5">
      <c r="A539" s="48"/>
      <c r="H539" s="88"/>
      <c r="I539" s="84"/>
      <c r="J539" s="87"/>
    </row>
    <row r="540" spans="1:10" ht="14.5">
      <c r="A540" s="48"/>
      <c r="H540" s="88"/>
      <c r="I540" s="84"/>
      <c r="J540" s="87"/>
    </row>
    <row r="541" spans="1:10" ht="14.5">
      <c r="A541" s="48"/>
      <c r="H541" s="88"/>
      <c r="I541" s="84"/>
      <c r="J541" s="87"/>
    </row>
    <row r="542" spans="1:10" ht="14.5">
      <c r="A542" s="48"/>
      <c r="H542" s="88"/>
      <c r="I542" s="84"/>
      <c r="J542" s="87"/>
    </row>
    <row r="543" spans="1:10" ht="14.5">
      <c r="A543" s="48"/>
      <c r="H543" s="88"/>
      <c r="I543" s="84"/>
      <c r="J543" s="87"/>
    </row>
    <row r="544" spans="1:10" ht="14.5">
      <c r="A544" s="48"/>
      <c r="H544" s="88"/>
      <c r="I544" s="84"/>
      <c r="J544" s="87"/>
    </row>
    <row r="545" spans="1:10" ht="14.5">
      <c r="A545" s="48"/>
      <c r="H545" s="88"/>
      <c r="I545" s="84"/>
      <c r="J545" s="87"/>
    </row>
    <row r="546" spans="1:10" ht="14.5">
      <c r="A546" s="48"/>
      <c r="H546" s="88"/>
      <c r="I546" s="84"/>
      <c r="J546" s="87"/>
    </row>
    <row r="547" spans="1:10" ht="14.5">
      <c r="A547" s="48"/>
      <c r="H547" s="88"/>
      <c r="I547" s="84"/>
      <c r="J547" s="87"/>
    </row>
    <row r="548" spans="1:10" ht="14.5">
      <c r="A548" s="48"/>
      <c r="H548" s="88"/>
      <c r="I548" s="84"/>
      <c r="J548" s="87"/>
    </row>
    <row r="549" spans="1:10" ht="14.5">
      <c r="A549" s="48"/>
      <c r="H549" s="88"/>
      <c r="I549" s="84"/>
      <c r="J549" s="87"/>
    </row>
    <row r="550" spans="1:10" ht="14.5">
      <c r="A550" s="48"/>
      <c r="H550" s="88"/>
      <c r="I550" s="84"/>
      <c r="J550" s="87"/>
    </row>
    <row r="551" spans="1:10" ht="14.5">
      <c r="A551" s="48"/>
      <c r="H551" s="88"/>
      <c r="I551" s="84"/>
      <c r="J551" s="87"/>
    </row>
    <row r="552" spans="1:10" ht="14.5">
      <c r="A552" s="48"/>
      <c r="H552" s="88"/>
      <c r="I552" s="84"/>
      <c r="J552" s="87"/>
    </row>
    <row r="553" spans="1:10" ht="14.5">
      <c r="A553" s="48"/>
      <c r="H553" s="88"/>
      <c r="I553" s="84"/>
      <c r="J553" s="87"/>
    </row>
    <row r="554" spans="1:10" ht="14.5">
      <c r="A554" s="48"/>
      <c r="H554" s="88"/>
      <c r="I554" s="84"/>
      <c r="J554" s="87"/>
    </row>
    <row r="555" spans="1:10" ht="14.5">
      <c r="A555" s="48"/>
      <c r="H555" s="88"/>
      <c r="I555" s="84"/>
      <c r="J555" s="87"/>
    </row>
    <row r="556" spans="1:10" ht="14.5">
      <c r="A556" s="48"/>
      <c r="H556" s="88"/>
      <c r="I556" s="84"/>
      <c r="J556" s="87"/>
    </row>
    <row r="557" spans="1:10" ht="14.5">
      <c r="A557" s="48"/>
      <c r="H557" s="88"/>
      <c r="I557" s="84"/>
      <c r="J557" s="87"/>
    </row>
    <row r="558" spans="1:10" ht="14.5">
      <c r="A558" s="48"/>
      <c r="H558" s="88"/>
      <c r="I558" s="84"/>
      <c r="J558" s="87"/>
    </row>
    <row r="559" spans="1:10" ht="14.5">
      <c r="A559" s="48"/>
      <c r="H559" s="88"/>
      <c r="I559" s="84"/>
      <c r="J559" s="87"/>
    </row>
    <row r="560" spans="1:10" ht="14.5">
      <c r="A560" s="48"/>
      <c r="H560" s="88"/>
      <c r="I560" s="84"/>
      <c r="J560" s="87"/>
    </row>
    <row r="561" spans="1:10" ht="14.5">
      <c r="A561" s="48"/>
      <c r="H561" s="88"/>
      <c r="I561" s="84"/>
      <c r="J561" s="87"/>
    </row>
    <row r="562" spans="1:10" ht="14.5">
      <c r="A562" s="48"/>
      <c r="H562" s="88"/>
      <c r="I562" s="84"/>
      <c r="J562" s="87"/>
    </row>
    <row r="563" spans="1:10" ht="14.5">
      <c r="A563" s="48"/>
      <c r="H563" s="88"/>
      <c r="I563" s="84"/>
      <c r="J563" s="87"/>
    </row>
    <row r="564" spans="1:10" ht="14.5">
      <c r="A564" s="48"/>
      <c r="H564" s="88"/>
      <c r="I564" s="84"/>
      <c r="J564" s="87"/>
    </row>
    <row r="565" spans="1:10" ht="14.5">
      <c r="A565" s="48"/>
      <c r="H565" s="88"/>
      <c r="I565" s="84"/>
      <c r="J565" s="87"/>
    </row>
    <row r="566" spans="1:10" ht="14.5">
      <c r="A566" s="48"/>
      <c r="H566" s="88"/>
      <c r="I566" s="84"/>
      <c r="J566" s="87"/>
    </row>
    <row r="567" spans="1:10" ht="14.5">
      <c r="A567" s="48"/>
      <c r="H567" s="88"/>
      <c r="I567" s="84"/>
      <c r="J567" s="87"/>
    </row>
    <row r="568" spans="1:10" ht="14.5">
      <c r="A568" s="48"/>
      <c r="H568" s="88"/>
      <c r="I568" s="84"/>
      <c r="J568" s="87"/>
    </row>
    <row r="569" spans="1:10" ht="14.5">
      <c r="A569" s="48"/>
      <c r="H569" s="88"/>
      <c r="I569" s="84"/>
      <c r="J569" s="87"/>
    </row>
    <row r="570" spans="1:10" ht="14.5">
      <c r="A570" s="48"/>
      <c r="H570" s="88"/>
      <c r="I570" s="84"/>
      <c r="J570" s="87"/>
    </row>
    <row r="571" spans="1:10" ht="14.5">
      <c r="A571" s="48"/>
      <c r="H571" s="88"/>
      <c r="I571" s="84"/>
      <c r="J571" s="87"/>
    </row>
    <row r="572" spans="1:10" ht="14.5">
      <c r="A572" s="48"/>
      <c r="H572" s="88"/>
      <c r="I572" s="84"/>
      <c r="J572" s="87"/>
    </row>
    <row r="573" spans="1:10" ht="14.5">
      <c r="A573" s="48"/>
      <c r="H573" s="88"/>
      <c r="I573" s="84"/>
      <c r="J573" s="87"/>
    </row>
    <row r="574" spans="1:10" ht="14.5">
      <c r="A574" s="48"/>
      <c r="H574" s="88"/>
      <c r="I574" s="84"/>
      <c r="J574" s="87"/>
    </row>
    <row r="575" spans="1:10" ht="14.5">
      <c r="A575" s="48"/>
      <c r="H575" s="88"/>
      <c r="I575" s="84"/>
      <c r="J575" s="87"/>
    </row>
    <row r="576" spans="1:10" ht="14.5">
      <c r="A576" s="48"/>
      <c r="H576" s="88"/>
      <c r="I576" s="84"/>
      <c r="J576" s="87"/>
    </row>
    <row r="577" spans="1:10" ht="14.5">
      <c r="A577" s="48"/>
      <c r="H577" s="88"/>
      <c r="I577" s="84"/>
      <c r="J577" s="87"/>
    </row>
    <row r="578" spans="1:10" ht="14.5">
      <c r="A578" s="48"/>
      <c r="H578" s="88"/>
      <c r="I578" s="84"/>
      <c r="J578" s="87"/>
    </row>
    <row r="579" spans="1:10" ht="14.5">
      <c r="A579" s="48"/>
      <c r="H579" s="88"/>
      <c r="I579" s="84"/>
      <c r="J579" s="87"/>
    </row>
    <row r="580" spans="1:10" ht="14.5">
      <c r="A580" s="48"/>
      <c r="H580" s="88"/>
      <c r="I580" s="84"/>
      <c r="J580" s="87"/>
    </row>
    <row r="581" spans="1:10" ht="14.5">
      <c r="A581" s="48"/>
      <c r="H581" s="88"/>
      <c r="I581" s="84"/>
      <c r="J581" s="87"/>
    </row>
    <row r="582" spans="1:10" ht="14.5">
      <c r="A582" s="48"/>
      <c r="H582" s="88"/>
      <c r="I582" s="84"/>
      <c r="J582" s="87"/>
    </row>
    <row r="583" spans="1:10" ht="14.5">
      <c r="A583" s="48"/>
      <c r="H583" s="88"/>
      <c r="I583" s="84"/>
      <c r="J583" s="87"/>
    </row>
    <row r="584" spans="1:10" ht="14.5">
      <c r="A584" s="48"/>
      <c r="H584" s="88"/>
      <c r="I584" s="84"/>
      <c r="J584" s="87"/>
    </row>
    <row r="585" spans="1:10" ht="14.5">
      <c r="A585" s="48"/>
      <c r="H585" s="88"/>
      <c r="I585" s="84"/>
      <c r="J585" s="87"/>
    </row>
    <row r="586" spans="1:10" ht="14.5">
      <c r="A586" s="48"/>
      <c r="H586" s="88"/>
      <c r="I586" s="84"/>
      <c r="J586" s="87"/>
    </row>
    <row r="587" spans="1:10" ht="14.5">
      <c r="A587" s="48"/>
      <c r="H587" s="88"/>
      <c r="I587" s="84"/>
      <c r="J587" s="87"/>
    </row>
    <row r="588" spans="1:10" ht="14.5">
      <c r="A588" s="48"/>
      <c r="H588" s="88"/>
      <c r="I588" s="84"/>
      <c r="J588" s="87"/>
    </row>
    <row r="589" spans="1:10" ht="14.5">
      <c r="A589" s="48"/>
      <c r="H589" s="88"/>
      <c r="I589" s="84"/>
      <c r="J589" s="87"/>
    </row>
    <row r="590" spans="1:10" ht="14.5">
      <c r="A590" s="48"/>
      <c r="H590" s="88"/>
      <c r="I590" s="84"/>
      <c r="J590" s="87"/>
    </row>
    <row r="591" spans="1:10" ht="14.5">
      <c r="A591" s="48"/>
      <c r="H591" s="88"/>
      <c r="I591" s="84"/>
      <c r="J591" s="87"/>
    </row>
    <row r="592" spans="1:10" ht="14.5">
      <c r="A592" s="48"/>
      <c r="H592" s="88"/>
      <c r="I592" s="84"/>
      <c r="J592" s="87"/>
    </row>
    <row r="593" spans="1:10" ht="14.5">
      <c r="A593" s="48"/>
      <c r="H593" s="88"/>
      <c r="I593" s="84"/>
      <c r="J593" s="87"/>
    </row>
    <row r="594" spans="1:10" ht="14.5">
      <c r="A594" s="48"/>
      <c r="H594" s="88"/>
      <c r="I594" s="84"/>
      <c r="J594" s="87"/>
    </row>
    <row r="595" spans="1:10" ht="14.5">
      <c r="A595" s="48"/>
      <c r="H595" s="88"/>
      <c r="I595" s="84"/>
      <c r="J595" s="87"/>
    </row>
    <row r="596" spans="1:10" ht="14.5">
      <c r="A596" s="48"/>
      <c r="H596" s="88"/>
      <c r="I596" s="84"/>
      <c r="J596" s="87"/>
    </row>
    <row r="597" spans="1:10" ht="14.5">
      <c r="A597" s="48"/>
      <c r="H597" s="88"/>
      <c r="I597" s="84"/>
      <c r="J597" s="87"/>
    </row>
    <row r="598" spans="1:10" ht="14.5">
      <c r="A598" s="48"/>
      <c r="H598" s="88"/>
      <c r="I598" s="84"/>
      <c r="J598" s="87"/>
    </row>
    <row r="599" spans="1:10" ht="14.5">
      <c r="A599" s="48"/>
      <c r="H599" s="88"/>
      <c r="I599" s="84"/>
      <c r="J599" s="87"/>
    </row>
    <row r="600" spans="1:10" ht="14.5">
      <c r="A600" s="48"/>
      <c r="H600" s="88"/>
      <c r="I600" s="84"/>
      <c r="J600" s="87"/>
    </row>
    <row r="601" spans="1:10" ht="14.5">
      <c r="A601" s="48"/>
      <c r="H601" s="88"/>
      <c r="I601" s="84"/>
      <c r="J601" s="87"/>
    </row>
    <row r="602" spans="1:10" ht="14.5">
      <c r="A602" s="48"/>
      <c r="H602" s="88"/>
      <c r="I602" s="84"/>
      <c r="J602" s="87"/>
    </row>
    <row r="603" spans="1:10" ht="14.5">
      <c r="A603" s="48"/>
      <c r="H603" s="88"/>
      <c r="I603" s="84"/>
      <c r="J603" s="87"/>
    </row>
    <row r="604" spans="1:10" ht="14.5">
      <c r="A604" s="48"/>
      <c r="H604" s="88"/>
      <c r="I604" s="84"/>
      <c r="J604" s="87"/>
    </row>
    <row r="605" spans="1:10" ht="14.5">
      <c r="A605" s="48"/>
      <c r="H605" s="88"/>
      <c r="I605" s="84"/>
      <c r="J605" s="87"/>
    </row>
    <row r="606" spans="1:10" ht="14.5">
      <c r="A606" s="48"/>
      <c r="H606" s="88"/>
      <c r="I606" s="84"/>
      <c r="J606" s="87"/>
    </row>
    <row r="607" spans="1:10" ht="14.5">
      <c r="A607" s="48"/>
      <c r="H607" s="88"/>
      <c r="I607" s="84"/>
      <c r="J607" s="87"/>
    </row>
    <row r="608" spans="1:10" ht="14.5">
      <c r="A608" s="48"/>
      <c r="H608" s="88"/>
      <c r="I608" s="84"/>
      <c r="J608" s="87"/>
    </row>
    <row r="609" spans="1:10" ht="14.5">
      <c r="A609" s="48"/>
      <c r="H609" s="88"/>
      <c r="I609" s="84"/>
      <c r="J609" s="87"/>
    </row>
    <row r="610" spans="1:10" ht="14.5">
      <c r="A610" s="48"/>
      <c r="H610" s="88"/>
      <c r="I610" s="84"/>
      <c r="J610" s="87"/>
    </row>
    <row r="611" spans="1:10" ht="14.5">
      <c r="A611" s="48"/>
      <c r="H611" s="88"/>
      <c r="I611" s="84"/>
      <c r="J611" s="87"/>
    </row>
    <row r="612" spans="1:10" ht="14.5">
      <c r="A612" s="48"/>
      <c r="H612" s="88"/>
      <c r="I612" s="84"/>
      <c r="J612" s="87"/>
    </row>
    <row r="613" spans="1:10" ht="14.5">
      <c r="A613" s="48"/>
      <c r="H613" s="88"/>
      <c r="I613" s="84"/>
      <c r="J613" s="87"/>
    </row>
    <row r="614" spans="1:10" ht="14.5">
      <c r="A614" s="48"/>
      <c r="H614" s="88"/>
      <c r="I614" s="84"/>
      <c r="J614" s="87"/>
    </row>
    <row r="615" spans="1:10" ht="14.5">
      <c r="A615" s="48"/>
      <c r="H615" s="88"/>
      <c r="I615" s="84"/>
      <c r="J615" s="87"/>
    </row>
    <row r="616" spans="1:10" ht="14.5">
      <c r="A616" s="48"/>
      <c r="H616" s="88"/>
      <c r="I616" s="84"/>
      <c r="J616" s="87"/>
    </row>
    <row r="617" spans="1:10" ht="14.5">
      <c r="A617" s="48"/>
      <c r="H617" s="88"/>
      <c r="I617" s="84"/>
      <c r="J617" s="87"/>
    </row>
    <row r="618" spans="1:10" ht="14.5">
      <c r="A618" s="48"/>
      <c r="H618" s="88"/>
      <c r="I618" s="84"/>
      <c r="J618" s="87"/>
    </row>
    <row r="619" spans="1:10" ht="14.5">
      <c r="A619" s="48"/>
      <c r="H619" s="88"/>
      <c r="I619" s="84"/>
      <c r="J619" s="87"/>
    </row>
    <row r="620" spans="1:10" ht="14.5">
      <c r="A620" s="48"/>
      <c r="H620" s="88"/>
      <c r="I620" s="84"/>
      <c r="J620" s="87"/>
    </row>
    <row r="621" spans="1:10" ht="14.5">
      <c r="A621" s="48"/>
      <c r="H621" s="88"/>
      <c r="I621" s="84"/>
      <c r="J621" s="87"/>
    </row>
    <row r="622" spans="1:10" ht="14.5">
      <c r="A622" s="48"/>
      <c r="H622" s="88"/>
      <c r="I622" s="84"/>
      <c r="J622" s="87"/>
    </row>
    <row r="623" spans="1:10" ht="14.5">
      <c r="A623" s="48"/>
      <c r="H623" s="88"/>
      <c r="I623" s="84"/>
      <c r="J623" s="87"/>
    </row>
    <row r="624" spans="1:10" ht="14.5">
      <c r="A624" s="48"/>
      <c r="H624" s="88"/>
      <c r="I624" s="84"/>
      <c r="J624" s="87"/>
    </row>
    <row r="625" spans="1:10" ht="14.5">
      <c r="A625" s="48"/>
      <c r="H625" s="88"/>
      <c r="I625" s="84"/>
      <c r="J625" s="87"/>
    </row>
    <row r="626" spans="1:10" ht="14.5">
      <c r="A626" s="48"/>
      <c r="H626" s="88"/>
      <c r="I626" s="84"/>
      <c r="J626" s="87"/>
    </row>
    <row r="627" spans="1:10" ht="14.5">
      <c r="A627" s="48"/>
      <c r="H627" s="88"/>
      <c r="I627" s="84"/>
      <c r="J627" s="87"/>
    </row>
    <row r="628" spans="1:10" ht="14.5">
      <c r="A628" s="48"/>
      <c r="H628" s="88"/>
      <c r="I628" s="84"/>
      <c r="J628" s="87"/>
    </row>
    <row r="629" spans="1:10" ht="14.5">
      <c r="A629" s="48"/>
      <c r="H629" s="88"/>
      <c r="I629" s="84"/>
      <c r="J629" s="87"/>
    </row>
    <row r="630" spans="1:10" ht="14.5">
      <c r="A630" s="48"/>
      <c r="H630" s="88"/>
      <c r="I630" s="84"/>
      <c r="J630" s="87"/>
    </row>
    <row r="631" spans="1:10" ht="14.5">
      <c r="A631" s="48"/>
      <c r="H631" s="88"/>
      <c r="I631" s="84"/>
      <c r="J631" s="87"/>
    </row>
    <row r="632" spans="1:10" ht="14.5">
      <c r="A632" s="48"/>
      <c r="H632" s="88"/>
      <c r="I632" s="84"/>
      <c r="J632" s="87"/>
    </row>
    <row r="633" spans="1:10" ht="14.5">
      <c r="A633" s="48"/>
      <c r="H633" s="88"/>
      <c r="I633" s="84"/>
      <c r="J633" s="87"/>
    </row>
    <row r="634" spans="1:10" ht="14.5">
      <c r="A634" s="48"/>
      <c r="H634" s="88"/>
      <c r="I634" s="84"/>
      <c r="J634" s="87"/>
    </row>
    <row r="635" spans="1:10" ht="14.5">
      <c r="A635" s="48"/>
      <c r="H635" s="88"/>
      <c r="I635" s="84"/>
      <c r="J635" s="87"/>
    </row>
    <row r="636" spans="1:10" ht="14.5">
      <c r="A636" s="48"/>
      <c r="H636" s="88"/>
      <c r="I636" s="84"/>
      <c r="J636" s="87"/>
    </row>
    <row r="637" spans="1:10" ht="14.5">
      <c r="A637" s="48"/>
      <c r="H637" s="88"/>
      <c r="I637" s="84"/>
      <c r="J637" s="87"/>
    </row>
    <row r="638" spans="1:10" ht="14.5">
      <c r="A638" s="48"/>
      <c r="H638" s="88"/>
      <c r="I638" s="84"/>
      <c r="J638" s="87"/>
    </row>
    <row r="639" spans="1:10" ht="14.5">
      <c r="A639" s="48"/>
      <c r="H639" s="88"/>
      <c r="I639" s="84"/>
      <c r="J639" s="87"/>
    </row>
    <row r="640" spans="1:10" ht="14.5">
      <c r="A640" s="48"/>
      <c r="H640" s="88"/>
      <c r="I640" s="84"/>
      <c r="J640" s="87"/>
    </row>
    <row r="641" spans="1:10" ht="14.5">
      <c r="A641" s="48"/>
      <c r="H641" s="88"/>
      <c r="I641" s="84"/>
      <c r="J641" s="87"/>
    </row>
    <row r="642" spans="1:10" ht="14.5">
      <c r="A642" s="48"/>
      <c r="H642" s="88"/>
      <c r="I642" s="84"/>
      <c r="J642" s="87"/>
    </row>
    <row r="643" spans="1:10" ht="14.5">
      <c r="A643" s="48"/>
      <c r="H643" s="88"/>
      <c r="I643" s="84"/>
      <c r="J643" s="87"/>
    </row>
    <row r="644" spans="1:10" ht="14.5">
      <c r="A644" s="48"/>
      <c r="H644" s="88"/>
      <c r="I644" s="84"/>
      <c r="J644" s="87"/>
    </row>
    <row r="645" spans="1:10" ht="14.5">
      <c r="A645" s="48"/>
      <c r="H645" s="88"/>
      <c r="I645" s="84"/>
      <c r="J645" s="87"/>
    </row>
    <row r="646" spans="1:10" ht="14.5">
      <c r="A646" s="48"/>
      <c r="H646" s="88"/>
      <c r="I646" s="84"/>
      <c r="J646" s="87"/>
    </row>
    <row r="647" spans="1:10" ht="14.5">
      <c r="A647" s="48"/>
      <c r="H647" s="88"/>
      <c r="I647" s="84"/>
      <c r="J647" s="87"/>
    </row>
    <row r="648" spans="1:10" ht="14.5">
      <c r="A648" s="48"/>
      <c r="H648" s="88"/>
      <c r="I648" s="84"/>
      <c r="J648" s="87"/>
    </row>
    <row r="649" spans="1:10" ht="14.5">
      <c r="A649" s="48"/>
      <c r="H649" s="88"/>
      <c r="I649" s="84"/>
      <c r="J649" s="87"/>
    </row>
    <row r="650" spans="1:10" ht="14.5">
      <c r="A650" s="48"/>
      <c r="H650" s="88"/>
      <c r="I650" s="84"/>
      <c r="J650" s="87"/>
    </row>
    <row r="651" spans="1:10" ht="14.5">
      <c r="A651" s="48"/>
      <c r="H651" s="88"/>
      <c r="I651" s="84"/>
      <c r="J651" s="87"/>
    </row>
    <row r="652" spans="1:10" ht="14.5">
      <c r="A652" s="48"/>
      <c r="H652" s="88"/>
      <c r="I652" s="84"/>
      <c r="J652" s="87"/>
    </row>
    <row r="653" spans="1:10" ht="14.5">
      <c r="A653" s="48"/>
      <c r="H653" s="88"/>
      <c r="I653" s="84"/>
      <c r="J653" s="87"/>
    </row>
    <row r="654" spans="1:10" ht="14.5">
      <c r="A654" s="48"/>
      <c r="H654" s="88"/>
      <c r="I654" s="84"/>
      <c r="J654" s="87"/>
    </row>
    <row r="655" spans="1:10" ht="14.5">
      <c r="A655" s="48"/>
      <c r="H655" s="88"/>
      <c r="I655" s="84"/>
      <c r="J655" s="87"/>
    </row>
    <row r="656" spans="1:10" ht="14.5">
      <c r="A656" s="48"/>
      <c r="H656" s="88"/>
      <c r="I656" s="84"/>
      <c r="J656" s="87"/>
    </row>
    <row r="657" spans="1:10" ht="14.5">
      <c r="A657" s="48"/>
      <c r="H657" s="88"/>
      <c r="I657" s="84"/>
      <c r="J657" s="87"/>
    </row>
    <row r="658" spans="1:10" ht="14.5">
      <c r="A658" s="48"/>
      <c r="H658" s="88"/>
      <c r="I658" s="84"/>
      <c r="J658" s="87"/>
    </row>
    <row r="659" spans="1:10" ht="14.5">
      <c r="A659" s="48"/>
      <c r="H659" s="88"/>
      <c r="I659" s="84"/>
      <c r="J659" s="87"/>
    </row>
    <row r="660" spans="1:10" ht="14.5">
      <c r="A660" s="48"/>
      <c r="H660" s="88"/>
      <c r="I660" s="84"/>
      <c r="J660" s="87"/>
    </row>
    <row r="661" spans="1:10" ht="14.5">
      <c r="A661" s="48"/>
      <c r="H661" s="88"/>
      <c r="I661" s="84"/>
      <c r="J661" s="87"/>
    </row>
    <row r="662" spans="1:10" ht="14.5">
      <c r="A662" s="48"/>
      <c r="H662" s="88"/>
      <c r="I662" s="84"/>
      <c r="J662" s="87"/>
    </row>
    <row r="663" spans="1:10" ht="14.5">
      <c r="A663" s="48"/>
      <c r="H663" s="88"/>
      <c r="I663" s="84"/>
      <c r="J663" s="87"/>
    </row>
    <row r="664" spans="1:10" ht="14.5">
      <c r="A664" s="48"/>
      <c r="H664" s="88"/>
      <c r="I664" s="84"/>
      <c r="J664" s="87"/>
    </row>
    <row r="665" spans="1:10" ht="14.5">
      <c r="A665" s="48"/>
      <c r="H665" s="88"/>
      <c r="I665" s="84"/>
      <c r="J665" s="87"/>
    </row>
    <row r="666" spans="1:10" ht="14.5">
      <c r="A666" s="48"/>
      <c r="H666" s="88"/>
      <c r="I666" s="84"/>
      <c r="J666" s="87"/>
    </row>
    <row r="667" spans="1:10" ht="14.5">
      <c r="A667" s="48"/>
      <c r="H667" s="88"/>
      <c r="I667" s="84"/>
      <c r="J667" s="87"/>
    </row>
    <row r="668" spans="1:10" ht="14.5">
      <c r="A668" s="48"/>
      <c r="H668" s="88"/>
      <c r="I668" s="84"/>
      <c r="J668" s="87"/>
    </row>
    <row r="669" spans="1:10" ht="14.5">
      <c r="A669" s="48"/>
      <c r="H669" s="88"/>
      <c r="I669" s="84"/>
      <c r="J669" s="87"/>
    </row>
    <row r="670" spans="1:10" ht="14.5">
      <c r="A670" s="48"/>
      <c r="H670" s="88"/>
      <c r="I670" s="84"/>
      <c r="J670" s="87"/>
    </row>
    <row r="671" spans="1:10" ht="14.5">
      <c r="A671" s="48"/>
      <c r="H671" s="88"/>
      <c r="I671" s="84"/>
      <c r="J671" s="87"/>
    </row>
    <row r="672" spans="1:10" ht="14.5">
      <c r="A672" s="48"/>
      <c r="H672" s="88"/>
      <c r="I672" s="84"/>
      <c r="J672" s="87"/>
    </row>
    <row r="673" spans="1:10" ht="14.5">
      <c r="A673" s="48"/>
      <c r="H673" s="88"/>
      <c r="I673" s="84"/>
      <c r="J673" s="87"/>
    </row>
    <row r="674" spans="1:10" ht="14.5">
      <c r="A674" s="48"/>
      <c r="H674" s="88"/>
      <c r="I674" s="84"/>
      <c r="J674" s="87"/>
    </row>
    <row r="675" spans="1:10" ht="14.5">
      <c r="A675" s="48"/>
      <c r="H675" s="88"/>
      <c r="I675" s="84"/>
      <c r="J675" s="87"/>
    </row>
    <row r="676" spans="1:10" ht="14.5">
      <c r="A676" s="48"/>
      <c r="H676" s="88"/>
      <c r="I676" s="84"/>
      <c r="J676" s="87"/>
    </row>
    <row r="677" spans="1:10" ht="14.5">
      <c r="A677" s="48"/>
      <c r="H677" s="88"/>
      <c r="I677" s="84"/>
      <c r="J677" s="87"/>
    </row>
    <row r="678" spans="1:10" ht="14.5">
      <c r="A678" s="48"/>
      <c r="H678" s="88"/>
      <c r="I678" s="84"/>
      <c r="J678" s="87"/>
    </row>
    <row r="679" spans="1:10" ht="14.5">
      <c r="A679" s="48"/>
      <c r="H679" s="88"/>
      <c r="I679" s="84"/>
      <c r="J679" s="87"/>
    </row>
    <row r="680" spans="1:10" ht="14.5">
      <c r="A680" s="48"/>
      <c r="H680" s="88"/>
      <c r="I680" s="84"/>
      <c r="J680" s="87"/>
    </row>
    <row r="681" spans="1:10" ht="14.5">
      <c r="A681" s="48"/>
      <c r="H681" s="88"/>
      <c r="I681" s="84"/>
      <c r="J681" s="87"/>
    </row>
    <row r="682" spans="1:10" ht="14.5">
      <c r="A682" s="48"/>
      <c r="H682" s="88"/>
      <c r="I682" s="84"/>
      <c r="J682" s="87"/>
    </row>
    <row r="683" spans="1:10" ht="14.5">
      <c r="A683" s="48"/>
      <c r="H683" s="88"/>
      <c r="I683" s="84"/>
      <c r="J683" s="87"/>
    </row>
    <row r="684" spans="1:10" ht="14.5">
      <c r="A684" s="48"/>
      <c r="H684" s="88"/>
      <c r="I684" s="84"/>
      <c r="J684" s="87"/>
    </row>
    <row r="685" spans="1:10" ht="14.5">
      <c r="A685" s="48"/>
      <c r="H685" s="88"/>
      <c r="I685" s="84"/>
      <c r="J685" s="87"/>
    </row>
    <row r="686" spans="1:10" ht="14.5">
      <c r="A686" s="48"/>
      <c r="H686" s="88"/>
      <c r="I686" s="84"/>
      <c r="J686" s="87"/>
    </row>
    <row r="687" spans="1:10" ht="14.5">
      <c r="A687" s="48"/>
      <c r="H687" s="88"/>
      <c r="I687" s="84"/>
      <c r="J687" s="87"/>
    </row>
    <row r="688" spans="1:10" ht="14.5">
      <c r="A688" s="48"/>
      <c r="H688" s="88"/>
      <c r="I688" s="84"/>
      <c r="J688" s="87"/>
    </row>
    <row r="689" spans="1:10" ht="14.5">
      <c r="A689" s="48"/>
      <c r="H689" s="88"/>
      <c r="I689" s="84"/>
      <c r="J689" s="87"/>
    </row>
    <row r="690" spans="1:10" ht="14.5">
      <c r="A690" s="48"/>
      <c r="H690" s="88"/>
      <c r="I690" s="84"/>
      <c r="J690" s="87"/>
    </row>
    <row r="691" spans="1:10" ht="14.5">
      <c r="A691" s="48"/>
      <c r="H691" s="88"/>
      <c r="I691" s="84"/>
      <c r="J691" s="87"/>
    </row>
    <row r="692" spans="1:10" ht="14.5">
      <c r="A692" s="48"/>
      <c r="H692" s="88"/>
      <c r="I692" s="84"/>
      <c r="J692" s="87"/>
    </row>
    <row r="693" spans="1:10" ht="14.5">
      <c r="A693" s="48"/>
      <c r="H693" s="88"/>
      <c r="I693" s="84"/>
      <c r="J693" s="87"/>
    </row>
    <row r="694" spans="1:10" ht="14.5">
      <c r="A694" s="48"/>
      <c r="H694" s="88"/>
      <c r="I694" s="84"/>
      <c r="J694" s="87"/>
    </row>
    <row r="695" spans="1:10" ht="14.5">
      <c r="A695" s="48"/>
      <c r="H695" s="88"/>
      <c r="I695" s="84"/>
      <c r="J695" s="87"/>
    </row>
    <row r="696" spans="1:10" ht="14.5">
      <c r="A696" s="48"/>
      <c r="H696" s="88"/>
      <c r="I696" s="84"/>
      <c r="J696" s="87"/>
    </row>
    <row r="697" spans="1:10" ht="14.5">
      <c r="A697" s="48"/>
      <c r="H697" s="88"/>
      <c r="I697" s="84"/>
      <c r="J697" s="87"/>
    </row>
    <row r="698" spans="1:10" ht="14.5">
      <c r="A698" s="48"/>
      <c r="H698" s="88"/>
      <c r="I698" s="84"/>
      <c r="J698" s="87"/>
    </row>
    <row r="699" spans="1:10" ht="14.5">
      <c r="A699" s="48"/>
      <c r="H699" s="88"/>
      <c r="I699" s="84"/>
      <c r="J699" s="87"/>
    </row>
    <row r="700" spans="1:10" ht="14.5">
      <c r="A700" s="48"/>
      <c r="H700" s="88"/>
      <c r="I700" s="84"/>
      <c r="J700" s="87"/>
    </row>
    <row r="701" spans="1:10" ht="14.5">
      <c r="A701" s="48"/>
      <c r="H701" s="88"/>
      <c r="I701" s="84"/>
      <c r="J701" s="87"/>
    </row>
    <row r="702" spans="1:10" ht="14.5">
      <c r="A702" s="48"/>
      <c r="H702" s="88"/>
      <c r="I702" s="84"/>
      <c r="J702" s="87"/>
    </row>
    <row r="703" spans="1:10" ht="14.5">
      <c r="A703" s="48"/>
      <c r="H703" s="88"/>
      <c r="I703" s="84"/>
      <c r="J703" s="87"/>
    </row>
    <row r="704" spans="1:10" ht="14.5">
      <c r="A704" s="48"/>
      <c r="H704" s="88"/>
      <c r="I704" s="84"/>
      <c r="J704" s="87"/>
    </row>
    <row r="705" spans="1:10" ht="14.5">
      <c r="A705" s="48"/>
      <c r="H705" s="88"/>
      <c r="I705" s="84"/>
      <c r="J705" s="87"/>
    </row>
    <row r="706" spans="1:10" ht="14.5">
      <c r="A706" s="48"/>
      <c r="H706" s="88"/>
      <c r="I706" s="84"/>
      <c r="J706" s="87"/>
    </row>
    <row r="707" spans="1:10" ht="14.5">
      <c r="A707" s="48"/>
      <c r="H707" s="88"/>
      <c r="I707" s="84"/>
      <c r="J707" s="87"/>
    </row>
    <row r="708" spans="1:10" ht="14.5">
      <c r="A708" s="48"/>
      <c r="H708" s="88"/>
      <c r="I708" s="84"/>
      <c r="J708" s="87"/>
    </row>
    <row r="709" spans="1:10" ht="14.5">
      <c r="A709" s="48"/>
      <c r="H709" s="88"/>
      <c r="I709" s="84"/>
      <c r="J709" s="87"/>
    </row>
    <row r="710" spans="1:10" ht="14.5">
      <c r="A710" s="48"/>
      <c r="H710" s="88"/>
      <c r="I710" s="84"/>
      <c r="J710" s="87"/>
    </row>
    <row r="711" spans="1:10" ht="14.5">
      <c r="A711" s="48"/>
      <c r="H711" s="88"/>
      <c r="I711" s="84"/>
      <c r="J711" s="87"/>
    </row>
    <row r="712" spans="1:10" ht="14.5">
      <c r="A712" s="48"/>
      <c r="H712" s="88"/>
      <c r="I712" s="84"/>
      <c r="J712" s="87"/>
    </row>
    <row r="713" spans="1:10" ht="14.5">
      <c r="A713" s="48"/>
      <c r="H713" s="88"/>
      <c r="I713" s="84"/>
      <c r="J713" s="87"/>
    </row>
    <row r="714" spans="1:10" ht="14.5">
      <c r="A714" s="48"/>
      <c r="H714" s="88"/>
      <c r="I714" s="84"/>
      <c r="J714" s="87"/>
    </row>
    <row r="715" spans="1:10" ht="14.5">
      <c r="A715" s="48"/>
      <c r="H715" s="88"/>
      <c r="I715" s="84"/>
      <c r="J715" s="87"/>
    </row>
    <row r="716" spans="1:10" ht="14.5">
      <c r="A716" s="48"/>
      <c r="H716" s="88"/>
      <c r="I716" s="84"/>
      <c r="J716" s="87"/>
    </row>
    <row r="717" spans="1:10" ht="14.5">
      <c r="A717" s="48"/>
      <c r="H717" s="88"/>
      <c r="I717" s="84"/>
      <c r="J717" s="87"/>
    </row>
    <row r="718" spans="1:10" ht="14.5">
      <c r="A718" s="48"/>
      <c r="H718" s="88"/>
      <c r="I718" s="84"/>
      <c r="J718" s="87"/>
    </row>
    <row r="719" spans="1:10" ht="14.5">
      <c r="A719" s="48"/>
      <c r="H719" s="88"/>
      <c r="I719" s="84"/>
      <c r="J719" s="87"/>
    </row>
    <row r="720" spans="1:10" ht="14.5">
      <c r="A720" s="48"/>
      <c r="H720" s="88"/>
      <c r="I720" s="84"/>
      <c r="J720" s="87"/>
    </row>
    <row r="721" spans="1:10" ht="14.5">
      <c r="A721" s="48"/>
      <c r="H721" s="88"/>
      <c r="I721" s="84"/>
      <c r="J721" s="87"/>
    </row>
    <row r="722" spans="1:10" ht="14.5">
      <c r="A722" s="48"/>
      <c r="H722" s="88"/>
      <c r="I722" s="84"/>
      <c r="J722" s="87"/>
    </row>
    <row r="723" spans="1:10" ht="14.5">
      <c r="A723" s="48"/>
      <c r="H723" s="88"/>
      <c r="I723" s="84"/>
      <c r="J723" s="87"/>
    </row>
    <row r="724" spans="1:10" ht="14.5">
      <c r="A724" s="48"/>
      <c r="H724" s="88"/>
      <c r="I724" s="84"/>
      <c r="J724" s="87"/>
    </row>
    <row r="725" spans="1:10" ht="14.5">
      <c r="A725" s="48"/>
      <c r="H725" s="88"/>
      <c r="I725" s="84"/>
      <c r="J725" s="87"/>
    </row>
    <row r="726" spans="1:10" ht="14.5">
      <c r="A726" s="48"/>
      <c r="H726" s="88"/>
      <c r="I726" s="84"/>
      <c r="J726" s="87"/>
    </row>
    <row r="727" spans="1:10" ht="14.5">
      <c r="A727" s="48"/>
      <c r="H727" s="88"/>
      <c r="I727" s="84"/>
      <c r="J727" s="87"/>
    </row>
    <row r="728" spans="1:10" ht="14.5">
      <c r="A728" s="48"/>
      <c r="H728" s="88"/>
      <c r="I728" s="84"/>
      <c r="J728" s="87"/>
    </row>
    <row r="729" spans="1:10" ht="14.5">
      <c r="A729" s="48"/>
      <c r="H729" s="88"/>
      <c r="I729" s="84"/>
      <c r="J729" s="87"/>
    </row>
    <row r="730" spans="1:10" ht="14.5">
      <c r="A730" s="48"/>
      <c r="H730" s="88"/>
      <c r="I730" s="84"/>
      <c r="J730" s="87"/>
    </row>
    <row r="731" spans="1:10" ht="14.5">
      <c r="A731" s="48"/>
      <c r="H731" s="88"/>
      <c r="I731" s="84"/>
      <c r="J731" s="87"/>
    </row>
    <row r="732" spans="1:10" ht="14.5">
      <c r="A732" s="48"/>
      <c r="H732" s="88"/>
      <c r="I732" s="84"/>
      <c r="J732" s="87"/>
    </row>
    <row r="733" spans="1:10" ht="14.5">
      <c r="A733" s="48"/>
      <c r="H733" s="88"/>
      <c r="I733" s="84"/>
      <c r="J733" s="87"/>
    </row>
    <row r="734" spans="1:10" ht="14.5">
      <c r="A734" s="48"/>
      <c r="H734" s="88"/>
      <c r="I734" s="84"/>
      <c r="J734" s="87"/>
    </row>
    <row r="735" spans="1:10" ht="14.5">
      <c r="A735" s="48"/>
      <c r="H735" s="88"/>
      <c r="I735" s="84"/>
      <c r="J735" s="87"/>
    </row>
    <row r="736" spans="1:10" ht="14.5">
      <c r="A736" s="48"/>
      <c r="H736" s="88"/>
      <c r="I736" s="84"/>
      <c r="J736" s="87"/>
    </row>
    <row r="737" spans="1:10" ht="14.5">
      <c r="A737" s="48"/>
      <c r="H737" s="88"/>
      <c r="I737" s="84"/>
      <c r="J737" s="87"/>
    </row>
    <row r="738" spans="1:10" ht="14.5">
      <c r="A738" s="48"/>
      <c r="H738" s="88"/>
      <c r="I738" s="84"/>
      <c r="J738" s="87"/>
    </row>
    <row r="739" spans="1:10" ht="14.5">
      <c r="A739" s="48"/>
      <c r="H739" s="88"/>
      <c r="I739" s="84"/>
      <c r="J739" s="87"/>
    </row>
    <row r="740" spans="1:10" ht="14.5">
      <c r="A740" s="48"/>
      <c r="H740" s="88"/>
      <c r="I740" s="84"/>
      <c r="J740" s="87"/>
    </row>
    <row r="741" spans="1:10" ht="14.5">
      <c r="A741" s="48"/>
      <c r="H741" s="88"/>
      <c r="I741" s="84"/>
      <c r="J741" s="87"/>
    </row>
    <row r="742" spans="1:10" ht="14.5">
      <c r="A742" s="48"/>
      <c r="H742" s="88"/>
      <c r="I742" s="84"/>
      <c r="J742" s="87"/>
    </row>
    <row r="743" spans="1:10" ht="14.5">
      <c r="A743" s="48"/>
      <c r="H743" s="88"/>
      <c r="I743" s="84"/>
      <c r="J743" s="87"/>
    </row>
    <row r="744" spans="1:10" ht="14.5">
      <c r="A744" s="48"/>
      <c r="H744" s="88"/>
      <c r="I744" s="84"/>
      <c r="J744" s="87"/>
    </row>
    <row r="745" spans="1:10" ht="14.5">
      <c r="A745" s="48"/>
      <c r="H745" s="88"/>
      <c r="I745" s="84"/>
      <c r="J745" s="87"/>
    </row>
    <row r="746" spans="1:10" ht="14.5">
      <c r="A746" s="48"/>
      <c r="H746" s="88"/>
      <c r="I746" s="84"/>
      <c r="J746" s="87"/>
    </row>
    <row r="747" spans="1:10" ht="14.5">
      <c r="A747" s="48"/>
      <c r="H747" s="88"/>
      <c r="I747" s="84"/>
      <c r="J747" s="87"/>
    </row>
    <row r="748" spans="1:10" ht="14.5">
      <c r="A748" s="48"/>
      <c r="H748" s="88"/>
      <c r="I748" s="84"/>
      <c r="J748" s="87"/>
    </row>
    <row r="749" spans="1:10" ht="14.5">
      <c r="A749" s="48"/>
      <c r="H749" s="88"/>
      <c r="I749" s="84"/>
      <c r="J749" s="87"/>
    </row>
    <row r="750" spans="1:10" ht="14.5">
      <c r="A750" s="48"/>
      <c r="H750" s="88"/>
      <c r="I750" s="84"/>
      <c r="J750" s="87"/>
    </row>
    <row r="751" spans="1:10" ht="14.5">
      <c r="A751" s="48"/>
      <c r="H751" s="88"/>
      <c r="I751" s="84"/>
      <c r="J751" s="87"/>
    </row>
    <row r="752" spans="1:10" ht="14.5">
      <c r="A752" s="48"/>
      <c r="H752" s="88"/>
      <c r="I752" s="84"/>
      <c r="J752" s="87"/>
    </row>
    <row r="753" spans="1:10" ht="14.5">
      <c r="A753" s="48"/>
      <c r="H753" s="88"/>
      <c r="I753" s="84"/>
      <c r="J753" s="87"/>
    </row>
    <row r="754" spans="1:10" ht="14.5">
      <c r="A754" s="48"/>
      <c r="H754" s="88"/>
      <c r="I754" s="84"/>
      <c r="J754" s="87"/>
    </row>
    <row r="755" spans="1:10" ht="14.5">
      <c r="A755" s="48"/>
      <c r="H755" s="88"/>
      <c r="I755" s="84"/>
      <c r="J755" s="87"/>
    </row>
    <row r="756" spans="1:10" ht="14.5">
      <c r="A756" s="48"/>
      <c r="H756" s="88"/>
      <c r="I756" s="84"/>
      <c r="J756" s="87"/>
    </row>
    <row r="757" spans="1:10" ht="14.5">
      <c r="A757" s="48"/>
      <c r="H757" s="88"/>
      <c r="I757" s="84"/>
      <c r="J757" s="87"/>
    </row>
    <row r="758" spans="1:10" ht="14.5">
      <c r="A758" s="48"/>
      <c r="H758" s="88"/>
      <c r="I758" s="84"/>
      <c r="J758" s="87"/>
    </row>
    <row r="759" spans="1:10" ht="14.5">
      <c r="A759" s="48"/>
      <c r="H759" s="88"/>
      <c r="I759" s="84"/>
      <c r="J759" s="87"/>
    </row>
    <row r="760" spans="1:10" ht="14.5">
      <c r="A760" s="48"/>
      <c r="H760" s="88"/>
      <c r="I760" s="84"/>
      <c r="J760" s="87"/>
    </row>
    <row r="761" spans="1:10" ht="14.5">
      <c r="A761" s="48"/>
      <c r="H761" s="88"/>
      <c r="I761" s="84"/>
      <c r="J761" s="87"/>
    </row>
    <row r="762" spans="1:10" ht="14.5">
      <c r="A762" s="48"/>
      <c r="H762" s="88"/>
      <c r="I762" s="84"/>
      <c r="J762" s="87"/>
    </row>
    <row r="763" spans="1:10" ht="14.5">
      <c r="A763" s="48"/>
      <c r="H763" s="88"/>
      <c r="I763" s="84"/>
      <c r="J763" s="87"/>
    </row>
    <row r="764" spans="1:10" ht="14.5">
      <c r="A764" s="48"/>
      <c r="H764" s="88"/>
      <c r="I764" s="84"/>
      <c r="J764" s="87"/>
    </row>
    <row r="765" spans="1:10" ht="14.5">
      <c r="A765" s="48"/>
      <c r="H765" s="88"/>
      <c r="I765" s="84"/>
      <c r="J765" s="87"/>
    </row>
    <row r="766" spans="1:10" ht="14.5">
      <c r="A766" s="48"/>
      <c r="H766" s="88"/>
      <c r="I766" s="84"/>
      <c r="J766" s="87"/>
    </row>
    <row r="767" spans="1:10" ht="14.5">
      <c r="A767" s="48"/>
      <c r="H767" s="88"/>
      <c r="I767" s="84"/>
      <c r="J767" s="87"/>
    </row>
    <row r="768" spans="1:10" ht="14.5">
      <c r="A768" s="48"/>
      <c r="H768" s="88"/>
      <c r="I768" s="84"/>
      <c r="J768" s="87"/>
    </row>
    <row r="769" spans="1:10" ht="14.5">
      <c r="A769" s="48"/>
      <c r="H769" s="88"/>
      <c r="I769" s="84"/>
      <c r="J769" s="87"/>
    </row>
    <row r="770" spans="1:10" ht="14.5">
      <c r="A770" s="48"/>
      <c r="H770" s="88"/>
      <c r="I770" s="84"/>
      <c r="J770" s="87"/>
    </row>
    <row r="771" spans="1:10" ht="14.5">
      <c r="A771" s="48"/>
      <c r="H771" s="88"/>
      <c r="I771" s="84"/>
      <c r="J771" s="87"/>
    </row>
    <row r="772" spans="1:10" ht="14.5">
      <c r="A772" s="48"/>
      <c r="H772" s="88"/>
      <c r="I772" s="84"/>
      <c r="J772" s="87"/>
    </row>
    <row r="773" spans="1:10" ht="14.5">
      <c r="A773" s="48"/>
      <c r="H773" s="88"/>
      <c r="I773" s="84"/>
      <c r="J773" s="87"/>
    </row>
    <row r="774" spans="1:10" ht="14.5">
      <c r="A774" s="48"/>
      <c r="H774" s="88"/>
      <c r="I774" s="84"/>
      <c r="J774" s="87"/>
    </row>
    <row r="775" spans="1:10" ht="14.5">
      <c r="A775" s="48"/>
      <c r="H775" s="88"/>
      <c r="I775" s="84"/>
      <c r="J775" s="87"/>
    </row>
    <row r="776" spans="1:10" ht="14.5">
      <c r="A776" s="48"/>
      <c r="H776" s="88"/>
      <c r="I776" s="84"/>
      <c r="J776" s="87"/>
    </row>
    <row r="777" spans="1:10" ht="14.5">
      <c r="A777" s="48"/>
      <c r="H777" s="88"/>
      <c r="I777" s="84"/>
      <c r="J777" s="87"/>
    </row>
    <row r="778" spans="1:10" ht="14.5">
      <c r="A778" s="48"/>
      <c r="H778" s="88"/>
      <c r="I778" s="84"/>
      <c r="J778" s="87"/>
    </row>
    <row r="779" spans="1:10" ht="14.5">
      <c r="A779" s="48"/>
      <c r="H779" s="88"/>
      <c r="I779" s="84"/>
      <c r="J779" s="87"/>
    </row>
    <row r="780" spans="1:10" ht="14.5">
      <c r="A780" s="48"/>
      <c r="H780" s="88"/>
      <c r="I780" s="84"/>
      <c r="J780" s="87"/>
    </row>
    <row r="781" spans="1:10" ht="14.5">
      <c r="A781" s="48"/>
      <c r="H781" s="88"/>
      <c r="I781" s="84"/>
      <c r="J781" s="87"/>
    </row>
    <row r="782" spans="1:10" ht="14.5">
      <c r="A782" s="48"/>
      <c r="H782" s="88"/>
      <c r="I782" s="84"/>
      <c r="J782" s="87"/>
    </row>
    <row r="783" spans="1:10" ht="14.5">
      <c r="A783" s="48"/>
      <c r="H783" s="88"/>
      <c r="I783" s="84"/>
      <c r="J783" s="87"/>
    </row>
    <row r="784" spans="1:10" ht="14.5">
      <c r="A784" s="48"/>
      <c r="H784" s="88"/>
      <c r="I784" s="84"/>
      <c r="J784" s="87"/>
    </row>
    <row r="785" spans="1:10" ht="14.5">
      <c r="A785" s="48"/>
      <c r="H785" s="88"/>
      <c r="I785" s="84"/>
      <c r="J785" s="87"/>
    </row>
    <row r="786" spans="1:10" ht="14.5">
      <c r="A786" s="48"/>
      <c r="H786" s="88"/>
      <c r="I786" s="84"/>
      <c r="J786" s="87"/>
    </row>
    <row r="787" spans="1:10" ht="14.5">
      <c r="A787" s="48"/>
      <c r="H787" s="88"/>
      <c r="I787" s="84"/>
      <c r="J787" s="87"/>
    </row>
    <row r="788" spans="1:10" ht="14.5">
      <c r="A788" s="48"/>
      <c r="H788" s="88"/>
      <c r="I788" s="84"/>
      <c r="J788" s="87"/>
    </row>
    <row r="789" spans="1:10" ht="14.5">
      <c r="A789" s="48"/>
      <c r="H789" s="88"/>
      <c r="I789" s="84"/>
      <c r="J789" s="87"/>
    </row>
    <row r="790" spans="1:10" ht="14.5">
      <c r="A790" s="48"/>
      <c r="H790" s="88"/>
      <c r="I790" s="84"/>
      <c r="J790" s="87"/>
    </row>
    <row r="791" spans="1:10" ht="14.5">
      <c r="A791" s="48"/>
      <c r="H791" s="88"/>
      <c r="I791" s="84"/>
      <c r="J791" s="87"/>
    </row>
    <row r="792" spans="1:10" ht="14.5">
      <c r="A792" s="48"/>
      <c r="H792" s="88"/>
      <c r="I792" s="84"/>
      <c r="J792" s="87"/>
    </row>
    <row r="793" spans="1:10" ht="14.5">
      <c r="A793" s="48"/>
      <c r="H793" s="88"/>
      <c r="I793" s="84"/>
      <c r="J793" s="87"/>
    </row>
    <row r="794" spans="1:10" ht="14.5">
      <c r="A794" s="48"/>
      <c r="H794" s="88"/>
      <c r="I794" s="84"/>
      <c r="J794" s="87"/>
    </row>
    <row r="795" spans="1:10" ht="14.5">
      <c r="A795" s="48"/>
      <c r="H795" s="88"/>
      <c r="I795" s="84"/>
      <c r="J795" s="87"/>
    </row>
    <row r="796" spans="1:10" ht="14.5">
      <c r="A796" s="48"/>
      <c r="H796" s="88"/>
      <c r="I796" s="84"/>
      <c r="J796" s="87"/>
    </row>
    <row r="797" spans="1:10" ht="14.5">
      <c r="A797" s="48"/>
      <c r="H797" s="88"/>
      <c r="I797" s="84"/>
      <c r="J797" s="87"/>
    </row>
    <row r="798" spans="1:10" ht="14.5">
      <c r="A798" s="48"/>
      <c r="H798" s="88"/>
      <c r="I798" s="84"/>
      <c r="J798" s="87"/>
    </row>
    <row r="799" spans="1:10" ht="14.5">
      <c r="A799" s="48"/>
      <c r="H799" s="88"/>
      <c r="I799" s="84"/>
      <c r="J799" s="87"/>
    </row>
    <row r="800" spans="1:10" ht="14.5">
      <c r="A800" s="48"/>
      <c r="H800" s="88"/>
      <c r="I800" s="84"/>
      <c r="J800" s="87"/>
    </row>
    <row r="801" spans="1:10" ht="14.5">
      <c r="A801" s="48"/>
      <c r="H801" s="88"/>
      <c r="I801" s="84"/>
      <c r="J801" s="87"/>
    </row>
    <row r="802" spans="1:10" ht="14.5">
      <c r="A802" s="48"/>
      <c r="H802" s="88"/>
      <c r="I802" s="84"/>
      <c r="J802" s="87"/>
    </row>
    <row r="803" spans="1:10" ht="14.5">
      <c r="A803" s="48"/>
      <c r="H803" s="88"/>
      <c r="I803" s="84"/>
      <c r="J803" s="87"/>
    </row>
    <row r="804" spans="1:10" ht="14.5">
      <c r="A804" s="48"/>
      <c r="H804" s="88"/>
      <c r="I804" s="84"/>
      <c r="J804" s="87"/>
    </row>
    <row r="805" spans="1:10" ht="14.5">
      <c r="A805" s="48"/>
      <c r="H805" s="88"/>
      <c r="I805" s="84"/>
      <c r="J805" s="87"/>
    </row>
    <row r="806" spans="1:10" ht="14.5">
      <c r="A806" s="48"/>
      <c r="H806" s="88"/>
      <c r="I806" s="84"/>
      <c r="J806" s="87"/>
    </row>
    <row r="807" spans="1:10" ht="14.5">
      <c r="A807" s="48"/>
      <c r="H807" s="88"/>
      <c r="I807" s="84"/>
      <c r="J807" s="87"/>
    </row>
    <row r="808" spans="1:10" ht="14.5">
      <c r="A808" s="48"/>
      <c r="H808" s="88"/>
      <c r="I808" s="84"/>
      <c r="J808" s="87"/>
    </row>
    <row r="809" spans="1:10" ht="14.5">
      <c r="A809" s="48"/>
      <c r="H809" s="88"/>
      <c r="I809" s="84"/>
      <c r="J809" s="87"/>
    </row>
    <row r="810" spans="1:10" ht="14.5">
      <c r="A810" s="48"/>
      <c r="H810" s="88"/>
      <c r="I810" s="84"/>
      <c r="J810" s="87"/>
    </row>
    <row r="811" spans="1:10" ht="14.5">
      <c r="A811" s="48"/>
      <c r="H811" s="88"/>
      <c r="I811" s="84"/>
      <c r="J811" s="87"/>
    </row>
    <row r="812" spans="1:10" ht="14.5">
      <c r="A812" s="48"/>
      <c r="H812" s="88"/>
      <c r="I812" s="84"/>
      <c r="J812" s="87"/>
    </row>
    <row r="813" spans="1:10" ht="14.5">
      <c r="A813" s="48"/>
      <c r="H813" s="88"/>
      <c r="I813" s="84"/>
      <c r="J813" s="87"/>
    </row>
    <row r="814" spans="1:10" ht="14.5">
      <c r="A814" s="48"/>
      <c r="H814" s="88"/>
      <c r="I814" s="84"/>
      <c r="J814" s="87"/>
    </row>
    <row r="815" spans="1:10" ht="14.5">
      <c r="A815" s="48"/>
      <c r="H815" s="88"/>
      <c r="I815" s="84"/>
      <c r="J815" s="87"/>
    </row>
    <row r="816" spans="1:10" ht="14.5">
      <c r="A816" s="48"/>
      <c r="H816" s="88"/>
      <c r="I816" s="84"/>
      <c r="J816" s="87"/>
    </row>
    <row r="817" spans="1:10" ht="14.5">
      <c r="A817" s="48"/>
      <c r="H817" s="88"/>
      <c r="I817" s="84"/>
      <c r="J817" s="87"/>
    </row>
    <row r="818" spans="1:10" ht="14.5">
      <c r="A818" s="48"/>
      <c r="H818" s="88"/>
      <c r="I818" s="84"/>
      <c r="J818" s="87"/>
    </row>
    <row r="819" spans="1:10" ht="14.5">
      <c r="A819" s="48"/>
      <c r="H819" s="88"/>
      <c r="I819" s="84"/>
      <c r="J819" s="87"/>
    </row>
    <row r="820" spans="1:10" ht="14.5">
      <c r="A820" s="48"/>
      <c r="H820" s="88"/>
      <c r="I820" s="84"/>
      <c r="J820" s="87"/>
    </row>
    <row r="821" spans="1:10" ht="14.5">
      <c r="A821" s="48"/>
      <c r="H821" s="88"/>
      <c r="I821" s="84"/>
      <c r="J821" s="87"/>
    </row>
    <row r="822" spans="1:10" ht="14.5">
      <c r="A822" s="48"/>
      <c r="H822" s="88"/>
      <c r="I822" s="84"/>
      <c r="J822" s="87"/>
    </row>
    <row r="823" spans="1:10" ht="14.5">
      <c r="A823" s="48"/>
      <c r="H823" s="88"/>
      <c r="I823" s="84"/>
      <c r="J823" s="87"/>
    </row>
    <row r="824" spans="1:10" ht="14.5">
      <c r="A824" s="48"/>
      <c r="H824" s="88"/>
      <c r="I824" s="84"/>
      <c r="J824" s="87"/>
    </row>
    <row r="825" spans="1:10" ht="14.5">
      <c r="A825" s="48"/>
      <c r="H825" s="88"/>
      <c r="I825" s="84"/>
      <c r="J825" s="87"/>
    </row>
    <row r="826" spans="1:10" ht="14.5">
      <c r="A826" s="48"/>
      <c r="H826" s="88"/>
      <c r="I826" s="84"/>
      <c r="J826" s="87"/>
    </row>
    <row r="827" spans="1:10" ht="14.5">
      <c r="A827" s="48"/>
      <c r="H827" s="88"/>
      <c r="I827" s="84"/>
      <c r="J827" s="87"/>
    </row>
    <row r="828" spans="1:10" ht="14.5">
      <c r="A828" s="48"/>
      <c r="H828" s="88"/>
      <c r="I828" s="84"/>
      <c r="J828" s="87"/>
    </row>
    <row r="829" spans="1:10" ht="14.5">
      <c r="A829" s="48"/>
      <c r="H829" s="88"/>
      <c r="I829" s="84"/>
      <c r="J829" s="87"/>
    </row>
    <row r="830" spans="1:10" ht="14.5">
      <c r="A830" s="48"/>
      <c r="H830" s="88"/>
      <c r="I830" s="84"/>
      <c r="J830" s="87"/>
    </row>
    <row r="831" spans="1:10" ht="14.5">
      <c r="A831" s="48"/>
      <c r="H831" s="88"/>
      <c r="I831" s="84"/>
      <c r="J831" s="87"/>
    </row>
    <row r="832" spans="1:10" ht="14.5">
      <c r="A832" s="48"/>
      <c r="H832" s="88"/>
      <c r="I832" s="84"/>
      <c r="J832" s="87"/>
    </row>
    <row r="833" spans="1:10" ht="14.5">
      <c r="A833" s="48"/>
      <c r="H833" s="88"/>
      <c r="I833" s="84"/>
      <c r="J833" s="87"/>
    </row>
    <row r="834" spans="1:10" ht="14.5">
      <c r="A834" s="48"/>
      <c r="H834" s="88"/>
      <c r="I834" s="84"/>
      <c r="J834" s="87"/>
    </row>
    <row r="835" spans="1:10" ht="14.5">
      <c r="A835" s="48"/>
      <c r="H835" s="88"/>
      <c r="I835" s="84"/>
      <c r="J835" s="87"/>
    </row>
    <row r="836" spans="1:10" ht="14.5">
      <c r="A836" s="48"/>
      <c r="H836" s="88"/>
      <c r="I836" s="84"/>
      <c r="J836" s="87"/>
    </row>
    <row r="837" spans="1:10" ht="14.5">
      <c r="A837" s="48"/>
      <c r="H837" s="88"/>
      <c r="I837" s="84"/>
      <c r="J837" s="87"/>
    </row>
    <row r="838" spans="1:10" ht="14.5">
      <c r="A838" s="48"/>
      <c r="H838" s="88"/>
      <c r="I838" s="84"/>
      <c r="J838" s="87"/>
    </row>
    <row r="839" spans="1:10" ht="14.5">
      <c r="A839" s="48"/>
      <c r="H839" s="88"/>
      <c r="I839" s="84"/>
      <c r="J839" s="87"/>
    </row>
    <row r="840" spans="1:10" ht="14.5">
      <c r="A840" s="48"/>
      <c r="H840" s="88"/>
      <c r="I840" s="84"/>
      <c r="J840" s="87"/>
    </row>
    <row r="841" spans="1:10" ht="14.5">
      <c r="A841" s="48"/>
      <c r="H841" s="88"/>
      <c r="I841" s="84"/>
      <c r="J841" s="87"/>
    </row>
    <row r="842" spans="1:10" ht="14.5">
      <c r="A842" s="48"/>
      <c r="H842" s="88"/>
      <c r="I842" s="84"/>
      <c r="J842" s="87"/>
    </row>
    <row r="843" spans="1:10" ht="14.5">
      <c r="A843" s="48"/>
      <c r="H843" s="88"/>
      <c r="I843" s="84"/>
      <c r="J843" s="87"/>
    </row>
    <row r="844" spans="1:10" ht="14.5">
      <c r="A844" s="48"/>
      <c r="H844" s="88"/>
      <c r="I844" s="84"/>
      <c r="J844" s="87"/>
    </row>
    <row r="845" spans="1:10" ht="14.5">
      <c r="A845" s="48"/>
      <c r="H845" s="88"/>
      <c r="I845" s="84"/>
      <c r="J845" s="87"/>
    </row>
    <row r="846" spans="1:10" ht="14.5">
      <c r="A846" s="48"/>
      <c r="H846" s="88"/>
      <c r="I846" s="84"/>
      <c r="J846" s="87"/>
    </row>
    <row r="847" spans="1:10" ht="14.5">
      <c r="A847" s="48"/>
      <c r="H847" s="88"/>
      <c r="I847" s="84"/>
      <c r="J847" s="87"/>
    </row>
    <row r="848" spans="1:10" ht="14.5">
      <c r="A848" s="48"/>
      <c r="H848" s="88"/>
      <c r="I848" s="84"/>
      <c r="J848" s="87"/>
    </row>
    <row r="849" spans="1:10" ht="14.5">
      <c r="A849" s="48"/>
      <c r="H849" s="88"/>
      <c r="I849" s="84"/>
      <c r="J849" s="87"/>
    </row>
    <row r="850" spans="1:10" ht="14.5">
      <c r="A850" s="48"/>
      <c r="H850" s="88"/>
      <c r="I850" s="84"/>
      <c r="J850" s="87"/>
    </row>
    <row r="851" spans="1:10" ht="14.5">
      <c r="A851" s="48"/>
      <c r="H851" s="88"/>
      <c r="I851" s="84"/>
      <c r="J851" s="87"/>
    </row>
    <row r="852" spans="1:10" ht="14.5">
      <c r="A852" s="48"/>
      <c r="H852" s="88"/>
      <c r="I852" s="84"/>
      <c r="J852" s="87"/>
    </row>
    <row r="853" spans="1:10" ht="14.5">
      <c r="A853" s="48"/>
      <c r="H853" s="88"/>
      <c r="I853" s="84"/>
      <c r="J853" s="87"/>
    </row>
    <row r="854" spans="1:10" ht="14.5">
      <c r="A854" s="48"/>
      <c r="H854" s="88"/>
      <c r="I854" s="84"/>
      <c r="J854" s="87"/>
    </row>
    <row r="855" spans="1:10" ht="14.5">
      <c r="A855" s="48"/>
      <c r="H855" s="1"/>
      <c r="I855" s="202" t="s">
        <v>3001</v>
      </c>
      <c r="J855" s="102" t="s">
        <v>6653</v>
      </c>
    </row>
    <row r="856" spans="1:10" ht="14.5">
      <c r="A856" s="48"/>
      <c r="H856" s="1"/>
      <c r="I856" s="202" t="s">
        <v>3005</v>
      </c>
      <c r="J856" s="102" t="s">
        <v>6654</v>
      </c>
    </row>
    <row r="857" spans="1:10" ht="14.5">
      <c r="A857" s="48"/>
      <c r="H857" s="1"/>
      <c r="I857" s="202" t="s">
        <v>3009</v>
      </c>
      <c r="J857" s="102" t="s">
        <v>6655</v>
      </c>
    </row>
    <row r="858" spans="1:10" ht="14.5">
      <c r="A858" s="48"/>
      <c r="H858" s="1"/>
      <c r="I858" s="202" t="s">
        <v>3013</v>
      </c>
      <c r="J858" s="102" t="s">
        <v>6656</v>
      </c>
    </row>
    <row r="859" spans="1:10" ht="14.5">
      <c r="A859" s="48"/>
      <c r="H859" s="1"/>
      <c r="I859" s="202" t="s">
        <v>3017</v>
      </c>
      <c r="J859" s="102" t="s">
        <v>6657</v>
      </c>
    </row>
    <row r="860" spans="1:10" ht="14.5">
      <c r="A860" s="48"/>
      <c r="H860" s="1"/>
      <c r="I860" s="202" t="s">
        <v>3021</v>
      </c>
      <c r="J860" s="102" t="s">
        <v>6658</v>
      </c>
    </row>
    <row r="861" spans="1:10" ht="14.5">
      <c r="A861" s="48"/>
      <c r="H861" s="1"/>
      <c r="I861" s="202" t="s">
        <v>3025</v>
      </c>
      <c r="J861" s="102" t="s">
        <v>3026</v>
      </c>
    </row>
    <row r="862" spans="1:10" ht="14.5">
      <c r="A862" s="48"/>
      <c r="H862" s="1"/>
      <c r="I862" s="202" t="s">
        <v>3029</v>
      </c>
      <c r="J862" s="102" t="s">
        <v>3030</v>
      </c>
    </row>
    <row r="863" spans="1:10" ht="14.5">
      <c r="A863" s="48"/>
      <c r="H863" s="1"/>
      <c r="I863" s="202" t="s">
        <v>3035</v>
      </c>
      <c r="J863" s="102" t="s">
        <v>3036</v>
      </c>
    </row>
    <row r="864" spans="1:10" ht="14.5">
      <c r="A864" s="48"/>
      <c r="H864" s="1"/>
      <c r="I864" s="202" t="s">
        <v>3040</v>
      </c>
      <c r="J864" s="102" t="s">
        <v>3041</v>
      </c>
    </row>
    <row r="865" spans="1:10" ht="14.5">
      <c r="A865" s="48"/>
      <c r="H865" s="1"/>
      <c r="I865" s="202" t="s">
        <v>3044</v>
      </c>
      <c r="J865" s="102" t="s">
        <v>6659</v>
      </c>
    </row>
    <row r="866" spans="1:10" ht="14.5">
      <c r="A866" s="48"/>
      <c r="H866" s="1"/>
      <c r="I866" s="202" t="s">
        <v>3049</v>
      </c>
      <c r="J866" s="102" t="s">
        <v>3050</v>
      </c>
    </row>
    <row r="867" spans="1:10" ht="14.5">
      <c r="A867" s="48"/>
      <c r="H867" s="1"/>
      <c r="I867" s="202" t="s">
        <v>3053</v>
      </c>
      <c r="J867" s="102" t="s">
        <v>6660</v>
      </c>
    </row>
    <row r="868" spans="1:10" ht="14.5">
      <c r="A868" s="48"/>
      <c r="H868" s="1"/>
      <c r="I868" s="202" t="s">
        <v>3058</v>
      </c>
      <c r="J868" s="102" t="s">
        <v>3059</v>
      </c>
    </row>
    <row r="869" spans="1:10" ht="14.5">
      <c r="A869" s="48"/>
      <c r="H869" s="1"/>
      <c r="I869" s="202" t="s">
        <v>3063</v>
      </c>
      <c r="J869" s="102" t="s">
        <v>6661</v>
      </c>
    </row>
    <row r="870" spans="1:10" ht="14.5">
      <c r="A870" s="48"/>
      <c r="H870" s="1"/>
      <c r="I870" s="202" t="s">
        <v>3067</v>
      </c>
      <c r="J870" s="102" t="s">
        <v>6662</v>
      </c>
    </row>
    <row r="871" spans="1:10" ht="14.5">
      <c r="A871" s="48"/>
      <c r="H871" s="1"/>
      <c r="I871" s="202" t="s">
        <v>3070</v>
      </c>
      <c r="J871" s="102" t="s">
        <v>6663</v>
      </c>
    </row>
    <row r="872" spans="1:10" ht="14.5">
      <c r="A872" s="48"/>
      <c r="H872" s="1"/>
      <c r="I872" s="202" t="s">
        <v>3075</v>
      </c>
      <c r="J872" s="102" t="s">
        <v>6664</v>
      </c>
    </row>
    <row r="873" spans="1:10" ht="14.5">
      <c r="A873" s="48"/>
      <c r="H873" s="1"/>
      <c r="I873" s="202" t="s">
        <v>3079</v>
      </c>
      <c r="J873" s="102" t="s">
        <v>3080</v>
      </c>
    </row>
    <row r="874" spans="1:10" ht="14.5">
      <c r="A874" s="48"/>
      <c r="H874" s="1"/>
      <c r="I874" s="202" t="s">
        <v>3083</v>
      </c>
      <c r="J874" s="102" t="s">
        <v>6665</v>
      </c>
    </row>
    <row r="875" spans="1:10" ht="14.5">
      <c r="A875" s="48"/>
      <c r="H875" s="1"/>
      <c r="I875" s="202" t="s">
        <v>3087</v>
      </c>
      <c r="J875" s="102"/>
    </row>
    <row r="876" spans="1:10" ht="14.5">
      <c r="A876" s="48"/>
      <c r="H876" s="1"/>
      <c r="I876" s="202" t="s">
        <v>3090</v>
      </c>
      <c r="J876" s="102" t="s">
        <v>6666</v>
      </c>
    </row>
    <row r="877" spans="1:10" ht="14.5">
      <c r="A877" s="48"/>
      <c r="H877" s="1"/>
      <c r="I877" s="202" t="s">
        <v>3094</v>
      </c>
      <c r="J877" s="102" t="s">
        <v>6667</v>
      </c>
    </row>
    <row r="878" spans="1:10" ht="14.5">
      <c r="A878" s="48"/>
      <c r="H878" s="1"/>
      <c r="I878" s="202" t="s">
        <v>3098</v>
      </c>
      <c r="J878" s="102"/>
    </row>
    <row r="879" spans="1:10" ht="14.5">
      <c r="A879" s="48"/>
      <c r="H879" s="1"/>
      <c r="I879" s="202" t="s">
        <v>3101</v>
      </c>
      <c r="J879" s="102"/>
    </row>
    <row r="880" spans="1:10" ht="14.5">
      <c r="A880" s="48"/>
      <c r="H880" s="1"/>
      <c r="I880" s="202" t="s">
        <v>6668</v>
      </c>
      <c r="J880" s="102" t="s">
        <v>6669</v>
      </c>
    </row>
    <row r="881" spans="1:10" ht="14.5">
      <c r="A881" s="48"/>
      <c r="H881" s="1"/>
      <c r="I881" s="202" t="s">
        <v>3108</v>
      </c>
      <c r="J881" s="102" t="s">
        <v>6670</v>
      </c>
    </row>
    <row r="882" spans="1:10" ht="14.5">
      <c r="A882" s="48"/>
      <c r="H882" s="88"/>
      <c r="I882" s="202" t="s">
        <v>3112</v>
      </c>
      <c r="J882" s="102"/>
    </row>
    <row r="883" spans="1:10" ht="14.5">
      <c r="A883" s="48"/>
      <c r="H883" s="88"/>
      <c r="I883" s="202" t="s">
        <v>3113</v>
      </c>
      <c r="J883" s="102" t="s">
        <v>3114</v>
      </c>
    </row>
    <row r="884" spans="1:10" ht="14.5">
      <c r="A884" s="48"/>
      <c r="H884" s="88"/>
      <c r="I884" s="202" t="s">
        <v>3115</v>
      </c>
      <c r="J884" s="102" t="s">
        <v>3114</v>
      </c>
    </row>
    <row r="885" spans="1:10" ht="14.5">
      <c r="A885" s="48"/>
      <c r="H885" s="88"/>
      <c r="I885" s="202" t="s">
        <v>3118</v>
      </c>
      <c r="J885" s="102"/>
    </row>
    <row r="886" spans="1:10" ht="14.5">
      <c r="A886" s="48"/>
      <c r="H886" s="88"/>
      <c r="I886" s="202" t="s">
        <v>3121</v>
      </c>
      <c r="J886" s="102" t="s">
        <v>6671</v>
      </c>
    </row>
    <row r="887" spans="1:10" ht="14.5">
      <c r="A887" s="48"/>
      <c r="H887" s="88"/>
      <c r="I887" s="202" t="s">
        <v>3124</v>
      </c>
      <c r="J887" s="102" t="s">
        <v>836</v>
      </c>
    </row>
    <row r="888" spans="1:10" ht="14.5">
      <c r="A888" s="48"/>
      <c r="H888" s="88"/>
      <c r="I888" s="202" t="s">
        <v>3127</v>
      </c>
      <c r="J888" s="102" t="s">
        <v>6672</v>
      </c>
    </row>
    <row r="889" spans="1:10" ht="14.5">
      <c r="A889" s="48"/>
      <c r="H889" s="88"/>
      <c r="I889" s="202" t="s">
        <v>3129</v>
      </c>
      <c r="J889" s="102" t="s">
        <v>6672</v>
      </c>
    </row>
    <row r="890" spans="1:10" ht="14.5">
      <c r="A890" s="48"/>
      <c r="H890" s="88"/>
      <c r="I890" s="202" t="s">
        <v>3131</v>
      </c>
      <c r="J890" s="102" t="s">
        <v>3132</v>
      </c>
    </row>
    <row r="891" spans="1:10" ht="14.5">
      <c r="A891" s="48"/>
      <c r="H891" s="88"/>
      <c r="I891" s="202" t="s">
        <v>3137</v>
      </c>
      <c r="J891" s="102" t="s">
        <v>6673</v>
      </c>
    </row>
    <row r="892" spans="1:10" ht="14.5">
      <c r="A892" s="48"/>
      <c r="H892" s="88"/>
      <c r="I892" s="202" t="s">
        <v>3141</v>
      </c>
      <c r="J892" s="102" t="s">
        <v>3142</v>
      </c>
    </row>
    <row r="893" spans="1:10" ht="14.5">
      <c r="A893" s="48"/>
      <c r="H893" s="88"/>
      <c r="I893" s="202" t="s">
        <v>3145</v>
      </c>
      <c r="J893" s="102" t="s">
        <v>3109</v>
      </c>
    </row>
    <row r="894" spans="1:10" ht="14.5">
      <c r="A894" s="48"/>
      <c r="H894" s="88"/>
      <c r="I894" s="202" t="s">
        <v>3148</v>
      </c>
      <c r="J894" s="102" t="s">
        <v>3109</v>
      </c>
    </row>
    <row r="895" spans="1:10" ht="14.5">
      <c r="A895" s="48"/>
      <c r="H895" s="88"/>
      <c r="I895" s="202" t="s">
        <v>3151</v>
      </c>
      <c r="J895" s="102" t="s">
        <v>3152</v>
      </c>
    </row>
    <row r="896" spans="1:10" ht="14.5">
      <c r="A896" s="48"/>
      <c r="H896" s="1"/>
      <c r="I896" s="202" t="s">
        <v>3154</v>
      </c>
      <c r="J896" s="102" t="s">
        <v>3155</v>
      </c>
    </row>
    <row r="897" spans="1:10" ht="14.5">
      <c r="A897" s="48"/>
      <c r="H897" s="1"/>
      <c r="I897" s="202" t="s">
        <v>3157</v>
      </c>
      <c r="J897" s="102" t="s">
        <v>3158</v>
      </c>
    </row>
    <row r="898" spans="1:10" ht="14.5">
      <c r="A898" s="48"/>
      <c r="H898" s="1"/>
      <c r="I898" s="202" t="s">
        <v>3160</v>
      </c>
      <c r="J898" s="102" t="s">
        <v>3109</v>
      </c>
    </row>
    <row r="899" spans="1:10" ht="14.5">
      <c r="A899" s="48"/>
      <c r="H899" s="1"/>
      <c r="I899" s="202" t="s">
        <v>3164</v>
      </c>
      <c r="J899" s="102" t="s">
        <v>3165</v>
      </c>
    </row>
    <row r="900" spans="1:10" ht="14.5">
      <c r="A900" s="48"/>
      <c r="H900" s="1"/>
      <c r="I900" s="202" t="s">
        <v>6674</v>
      </c>
      <c r="J900" s="102" t="s">
        <v>3109</v>
      </c>
    </row>
    <row r="901" spans="1:10" ht="14.5">
      <c r="A901" s="48"/>
      <c r="H901" s="1"/>
      <c r="I901" s="202"/>
      <c r="J901" s="102"/>
    </row>
    <row r="902" spans="1:10" ht="14.5">
      <c r="A902" s="48"/>
      <c r="H902" s="1"/>
      <c r="I902" s="202"/>
      <c r="J902" s="102"/>
    </row>
    <row r="903" spans="1:10" ht="14.5">
      <c r="A903" s="48"/>
      <c r="H903" s="1"/>
      <c r="I903" s="202"/>
      <c r="J903" s="102"/>
    </row>
    <row r="904" spans="1:10" ht="14.5">
      <c r="A904" s="48"/>
      <c r="H904" s="1"/>
      <c r="I904" s="202"/>
      <c r="J904" s="102"/>
    </row>
    <row r="905" spans="1:10" ht="14.5">
      <c r="A905" s="48"/>
      <c r="H905" s="1"/>
      <c r="I905" s="202"/>
      <c r="J905" s="102"/>
    </row>
    <row r="906" spans="1:10" ht="14.5">
      <c r="A906" s="48"/>
      <c r="H906" s="1"/>
      <c r="I906" s="202"/>
      <c r="J906" s="102"/>
    </row>
    <row r="907" spans="1:10" ht="14.5">
      <c r="A907" s="48"/>
      <c r="H907" s="1"/>
      <c r="I907" s="202"/>
      <c r="J907" s="102"/>
    </row>
    <row r="908" spans="1:10" ht="14.5">
      <c r="A908" s="48"/>
      <c r="H908" s="1"/>
      <c r="I908" s="202"/>
      <c r="J908" s="102"/>
    </row>
    <row r="909" spans="1:10" ht="14.5">
      <c r="A909" s="48"/>
      <c r="H909" s="1"/>
      <c r="I909" s="202"/>
      <c r="J909" s="102"/>
    </row>
    <row r="910" spans="1:10" ht="14.5">
      <c r="A910" s="48"/>
      <c r="H910" s="1"/>
      <c r="I910" s="202"/>
      <c r="J910" s="102"/>
    </row>
    <row r="911" spans="1:10" ht="14.5">
      <c r="A911" s="48"/>
      <c r="H911" s="1"/>
      <c r="I911" s="202"/>
      <c r="J911" s="102"/>
    </row>
    <row r="912" spans="1:10" ht="14.5">
      <c r="A912" s="48"/>
      <c r="H912" s="1"/>
      <c r="I912" s="202"/>
      <c r="J912" s="102"/>
    </row>
    <row r="913" spans="1:10" ht="14.5">
      <c r="A913" s="48"/>
      <c r="H913" s="1"/>
      <c r="I913" s="202"/>
      <c r="J913" s="102"/>
    </row>
    <row r="914" spans="1:10" ht="14.5">
      <c r="A914" s="48"/>
      <c r="H914" s="1"/>
      <c r="I914" s="202"/>
      <c r="J914" s="102"/>
    </row>
    <row r="915" spans="1:10" ht="14.5">
      <c r="A915" s="48"/>
      <c r="H915" s="1"/>
      <c r="I915" s="202"/>
      <c r="J915" s="102"/>
    </row>
    <row r="916" spans="1:10" ht="14.5">
      <c r="A916" s="48"/>
      <c r="H916" s="1"/>
      <c r="I916" s="202"/>
      <c r="J916" s="102"/>
    </row>
    <row r="917" spans="1:10" ht="14.5">
      <c r="A917" s="48"/>
      <c r="H917" s="1"/>
      <c r="I917" s="202"/>
      <c r="J917" s="102"/>
    </row>
    <row r="918" spans="1:10" ht="14.5">
      <c r="A918" s="48"/>
      <c r="H918" s="1"/>
      <c r="I918" s="202"/>
      <c r="J918" s="102"/>
    </row>
    <row r="919" spans="1:10" ht="14.5">
      <c r="A919" s="48"/>
      <c r="H919" s="1"/>
      <c r="I919" s="202"/>
      <c r="J919" s="102"/>
    </row>
    <row r="920" spans="1:10" ht="14.5">
      <c r="A920" s="48"/>
      <c r="H920" s="1"/>
      <c r="I920" s="202"/>
      <c r="J920" s="102"/>
    </row>
    <row r="921" spans="1:10" ht="14.5">
      <c r="A921" s="48"/>
      <c r="H921" s="1"/>
      <c r="I921" s="202"/>
      <c r="J921" s="102"/>
    </row>
    <row r="922" spans="1:10" ht="14.5">
      <c r="A922" s="48"/>
      <c r="H922" s="1"/>
      <c r="I922" s="202"/>
      <c r="J922" s="102"/>
    </row>
    <row r="923" spans="1:10" ht="14.5">
      <c r="A923" s="48"/>
      <c r="H923" s="1"/>
      <c r="I923" s="202"/>
      <c r="J923" s="102"/>
    </row>
    <row r="924" spans="1:10" ht="14.5">
      <c r="A924" s="48"/>
      <c r="H924" s="1"/>
      <c r="I924" s="202"/>
      <c r="J924" s="102"/>
    </row>
    <row r="925" spans="1:10" ht="14.5">
      <c r="A925" s="48"/>
      <c r="H925" s="1"/>
      <c r="I925" s="202"/>
      <c r="J925" s="102"/>
    </row>
    <row r="926" spans="1:10" ht="14.5">
      <c r="A926" s="48"/>
      <c r="H926" s="1"/>
      <c r="I926" s="202"/>
      <c r="J926" s="102"/>
    </row>
    <row r="927" spans="1:10" ht="14.5">
      <c r="A927" s="48"/>
      <c r="H927" s="1"/>
      <c r="I927" s="202"/>
      <c r="J927" s="102"/>
    </row>
    <row r="928" spans="1:10" ht="14.5">
      <c r="A928" s="48"/>
      <c r="H928" s="1"/>
      <c r="I928" s="202"/>
      <c r="J928" s="102"/>
    </row>
    <row r="929" spans="1:10" ht="14.5">
      <c r="A929" s="48"/>
      <c r="H929" s="1"/>
      <c r="I929" s="202"/>
      <c r="J929" s="102"/>
    </row>
    <row r="930" spans="1:10" ht="14.5">
      <c r="A930" s="48"/>
      <c r="H930" s="1"/>
      <c r="I930" s="202"/>
      <c r="J930" s="102"/>
    </row>
    <row r="931" spans="1:10" ht="14.5">
      <c r="A931" s="48"/>
      <c r="H931" s="1"/>
      <c r="I931" s="202"/>
      <c r="J931" s="102"/>
    </row>
    <row r="932" spans="1:10" ht="14.5">
      <c r="A932" s="48"/>
      <c r="H932" s="1"/>
      <c r="I932" s="202"/>
      <c r="J932" s="118"/>
    </row>
    <row r="933" spans="1:10" ht="12.5">
      <c r="A933" s="48"/>
      <c r="H933" s="1"/>
      <c r="I933" s="105"/>
      <c r="J933" s="118"/>
    </row>
    <row r="934" spans="1:10" ht="12.5">
      <c r="A934" s="48"/>
      <c r="H934" s="1"/>
      <c r="I934" s="105"/>
      <c r="J934" s="118"/>
    </row>
    <row r="935" spans="1:10" ht="12.5">
      <c r="A935" s="48"/>
      <c r="H935" s="1"/>
      <c r="I935" s="105"/>
      <c r="J935" s="118"/>
    </row>
    <row r="936" spans="1:10" ht="12.5">
      <c r="A936" s="48"/>
      <c r="H936" s="1"/>
      <c r="I936" s="105"/>
      <c r="J936" s="118"/>
    </row>
    <row r="937" spans="1:10" ht="12.5">
      <c r="A937" s="48"/>
      <c r="H937" s="1"/>
      <c r="I937" s="105"/>
      <c r="J937" s="118"/>
    </row>
    <row r="938" spans="1:10" ht="12.5">
      <c r="A938" s="48"/>
      <c r="H938" s="1"/>
      <c r="I938" s="105"/>
      <c r="J938" s="118"/>
    </row>
    <row r="939" spans="1:10" ht="12.5">
      <c r="A939" s="48"/>
      <c r="H939" s="1"/>
      <c r="I939" s="105"/>
      <c r="J939" s="118"/>
    </row>
    <row r="940" spans="1:10" ht="12.5">
      <c r="A940" s="48"/>
      <c r="H940" s="1"/>
      <c r="I940" s="105"/>
      <c r="J940" s="118"/>
    </row>
    <row r="941" spans="1:10" ht="12.5">
      <c r="A941" s="48"/>
      <c r="H941" s="1"/>
      <c r="I941" s="105"/>
      <c r="J941" s="118"/>
    </row>
    <row r="942" spans="1:10" ht="12.5">
      <c r="A942" s="48"/>
      <c r="H942" s="1"/>
      <c r="I942" s="105"/>
      <c r="J942" s="118"/>
    </row>
    <row r="943" spans="1:10" ht="12.5">
      <c r="A943" s="48"/>
      <c r="H943" s="1"/>
      <c r="I943" s="105"/>
      <c r="J943" s="118"/>
    </row>
    <row r="944" spans="1:10" ht="12.5">
      <c r="A944" s="48"/>
      <c r="H944" s="1"/>
      <c r="I944" s="105"/>
      <c r="J944" s="118"/>
    </row>
    <row r="945" spans="1:10" ht="12.5">
      <c r="A945" s="48"/>
      <c r="H945" s="1"/>
      <c r="I945" s="105"/>
      <c r="J945" s="118"/>
    </row>
    <row r="946" spans="1:10" ht="12.5">
      <c r="A946" s="48"/>
      <c r="H946" s="1"/>
      <c r="I946" s="105"/>
      <c r="J946" s="118"/>
    </row>
    <row r="947" spans="1:10" ht="12.5">
      <c r="A947" s="48"/>
      <c r="H947" s="1"/>
      <c r="I947" s="105"/>
      <c r="J947" s="118"/>
    </row>
    <row r="948" spans="1:10" ht="12.5">
      <c r="A948" s="48"/>
      <c r="H948" s="1"/>
      <c r="I948" s="105"/>
      <c r="J948" s="118"/>
    </row>
    <row r="949" spans="1:10" ht="12.5">
      <c r="A949" s="48"/>
      <c r="H949" s="1"/>
      <c r="I949" s="105"/>
      <c r="J949" s="118"/>
    </row>
    <row r="950" spans="1:10" ht="12.5">
      <c r="A950" s="48"/>
      <c r="H950" s="1"/>
      <c r="I950" s="105"/>
      <c r="J950" s="118"/>
    </row>
    <row r="951" spans="1:10" ht="12.5">
      <c r="A951" s="48"/>
      <c r="H951" s="1"/>
      <c r="I951" s="105"/>
      <c r="J951" s="118"/>
    </row>
    <row r="952" spans="1:10" ht="12.5">
      <c r="A952" s="48"/>
      <c r="H952" s="1"/>
      <c r="I952" s="105"/>
      <c r="J952" s="118"/>
    </row>
    <row r="953" spans="1:10" ht="12.5">
      <c r="A953" s="48"/>
      <c r="H953" s="1"/>
      <c r="I953" s="105"/>
      <c r="J953" s="118"/>
    </row>
    <row r="954" spans="1:10" ht="12.5">
      <c r="A954" s="48"/>
      <c r="H954" s="1"/>
      <c r="I954" s="105"/>
      <c r="J954" s="118"/>
    </row>
    <row r="955" spans="1:10" ht="12.5">
      <c r="A955" s="48"/>
      <c r="H955" s="1"/>
      <c r="I955" s="105"/>
      <c r="J955" s="118"/>
    </row>
    <row r="956" spans="1:10" ht="12.5">
      <c r="A956" s="48"/>
      <c r="H956" s="1"/>
      <c r="I956" s="105"/>
      <c r="J956" s="118"/>
    </row>
    <row r="957" spans="1:10" ht="12.5">
      <c r="A957" s="48"/>
      <c r="H957" s="1"/>
      <c r="I957" s="105"/>
      <c r="J957" s="118"/>
    </row>
    <row r="958" spans="1:10" ht="12.5">
      <c r="A958" s="48"/>
      <c r="H958" s="1"/>
      <c r="I958" s="105"/>
      <c r="J958" s="118"/>
    </row>
    <row r="959" spans="1:10" ht="12.5">
      <c r="A959" s="48"/>
      <c r="H959" s="1"/>
      <c r="I959" s="105"/>
      <c r="J959" s="118"/>
    </row>
    <row r="960" spans="1:10" ht="12.5">
      <c r="A960" s="48"/>
      <c r="H960" s="1"/>
      <c r="I960" s="105"/>
      <c r="J960" s="118"/>
    </row>
    <row r="961" spans="1:10" ht="12.5">
      <c r="A961" s="48"/>
      <c r="H961" s="1"/>
      <c r="I961" s="105"/>
      <c r="J961" s="118"/>
    </row>
    <row r="962" spans="1:10" ht="12.5">
      <c r="A962" s="48"/>
      <c r="H962" s="1"/>
      <c r="I962" s="105"/>
      <c r="J962" s="118"/>
    </row>
    <row r="963" spans="1:10" ht="12.5">
      <c r="A963" s="48"/>
      <c r="H963" s="1"/>
      <c r="I963" s="105"/>
      <c r="J963" s="118"/>
    </row>
    <row r="964" spans="1:10" ht="12.5">
      <c r="A964" s="48"/>
      <c r="H964" s="1"/>
      <c r="I964" s="105"/>
      <c r="J964" s="118"/>
    </row>
    <row r="965" spans="1:10" ht="12.5">
      <c r="A965" s="48"/>
      <c r="H965" s="1"/>
      <c r="I965" s="105"/>
      <c r="J965" s="118"/>
    </row>
    <row r="966" spans="1:10" ht="12.5">
      <c r="A966" s="48"/>
      <c r="H966" s="1"/>
      <c r="I966" s="105"/>
      <c r="J966" s="118"/>
    </row>
    <row r="967" spans="1:10" ht="12.5">
      <c r="A967" s="48"/>
      <c r="H967" s="1"/>
      <c r="I967" s="105"/>
      <c r="J967" s="118"/>
    </row>
    <row r="968" spans="1:10" ht="12.5">
      <c r="A968" s="48"/>
      <c r="H968" s="1"/>
      <c r="I968" s="105"/>
      <c r="J968" s="118"/>
    </row>
    <row r="969" spans="1:10" ht="12.5">
      <c r="A969" s="48"/>
      <c r="H969" s="1"/>
      <c r="I969" s="105"/>
      <c r="J969" s="118"/>
    </row>
    <row r="970" spans="1:10" ht="12.5">
      <c r="A970" s="48"/>
      <c r="H970" s="1"/>
      <c r="I970" s="105"/>
      <c r="J970" s="118"/>
    </row>
    <row r="971" spans="1:10" ht="12.5">
      <c r="A971" s="48"/>
      <c r="H971" s="1"/>
      <c r="I971" s="105"/>
      <c r="J971" s="118"/>
    </row>
    <row r="972" spans="1:10" ht="12.5">
      <c r="A972" s="48"/>
      <c r="H972" s="1"/>
      <c r="I972" s="105"/>
      <c r="J972" s="118"/>
    </row>
    <row r="973" spans="1:10" ht="12.5">
      <c r="A973" s="48"/>
      <c r="H973" s="1"/>
      <c r="I973" s="105"/>
      <c r="J973" s="118"/>
    </row>
    <row r="974" spans="1:10" ht="12.5">
      <c r="A974" s="48"/>
      <c r="H974" s="1"/>
      <c r="I974" s="105"/>
      <c r="J974" s="118"/>
    </row>
    <row r="975" spans="1:10" ht="12.5">
      <c r="A975" s="48"/>
      <c r="H975" s="1"/>
      <c r="I975" s="105"/>
      <c r="J975" s="118"/>
    </row>
    <row r="976" spans="1:10" ht="12.5">
      <c r="A976" s="48"/>
      <c r="H976" s="1"/>
      <c r="I976" s="105"/>
      <c r="J976" s="118"/>
    </row>
    <row r="977" spans="1:10" ht="12.5">
      <c r="A977" s="48"/>
      <c r="H977" s="1"/>
      <c r="I977" s="105"/>
      <c r="J977" s="118"/>
    </row>
    <row r="978" spans="1:10" ht="12.5">
      <c r="A978" s="48"/>
      <c r="H978" s="1"/>
      <c r="I978" s="105"/>
      <c r="J978" s="118"/>
    </row>
    <row r="979" spans="1:10" ht="12.5">
      <c r="A979" s="48"/>
      <c r="H979" s="1"/>
      <c r="I979" s="105"/>
      <c r="J979" s="118"/>
    </row>
    <row r="980" spans="1:10" ht="12.5">
      <c r="A980" s="48"/>
      <c r="H980" s="1"/>
      <c r="I980" s="105"/>
      <c r="J980" s="118"/>
    </row>
    <row r="981" spans="1:10" ht="12.5">
      <c r="A981" s="48"/>
      <c r="H981" s="1"/>
      <c r="I981" s="105"/>
      <c r="J981" s="118"/>
    </row>
    <row r="982" spans="1:10" ht="12.5">
      <c r="A982" s="48"/>
      <c r="H982" s="1"/>
      <c r="I982" s="105"/>
      <c r="J982" s="118"/>
    </row>
    <row r="983" spans="1:10" ht="12.5">
      <c r="A983" s="48"/>
      <c r="H983" s="1"/>
      <c r="I983" s="105"/>
      <c r="J983" s="118"/>
    </row>
    <row r="984" spans="1:10" ht="12.5">
      <c r="A984" s="48"/>
      <c r="H984" s="1"/>
      <c r="I984" s="105"/>
      <c r="J984" s="118"/>
    </row>
    <row r="985" spans="1:10" ht="12.5">
      <c r="A985" s="48"/>
      <c r="H985" s="1"/>
      <c r="I985" s="105"/>
      <c r="J985" s="118"/>
    </row>
    <row r="986" spans="1:10" ht="12.5">
      <c r="A986" s="48"/>
      <c r="H986" s="1"/>
      <c r="I986" s="105"/>
      <c r="J986" s="118"/>
    </row>
    <row r="987" spans="1:10" ht="12.5">
      <c r="A987" s="48"/>
      <c r="H987" s="1"/>
      <c r="I987" s="105"/>
      <c r="J987" s="118"/>
    </row>
    <row r="988" spans="1:10" ht="12.5">
      <c r="A988" s="48"/>
      <c r="H988" s="1"/>
      <c r="I988" s="105"/>
      <c r="J988" s="118"/>
    </row>
    <row r="989" spans="1:10" ht="12.5">
      <c r="A989" s="48"/>
      <c r="H989" s="1"/>
      <c r="I989" s="105"/>
      <c r="J989" s="118"/>
    </row>
    <row r="990" spans="1:10" ht="12.5">
      <c r="A990" s="48"/>
      <c r="H990" s="1"/>
      <c r="I990" s="105"/>
      <c r="J990" s="118"/>
    </row>
    <row r="991" spans="1:10" ht="12.5">
      <c r="A991" s="48"/>
      <c r="H991" s="1"/>
      <c r="I991" s="105"/>
      <c r="J991" s="118"/>
    </row>
    <row r="992" spans="1:10" ht="12.5">
      <c r="A992" s="48"/>
      <c r="H992" s="1"/>
      <c r="I992" s="105"/>
      <c r="J992" s="118"/>
    </row>
    <row r="993" spans="1:10" ht="12.5">
      <c r="A993" s="48"/>
      <c r="H993" s="1"/>
      <c r="I993" s="105"/>
      <c r="J993" s="118"/>
    </row>
    <row r="994" spans="1:10" ht="12.5">
      <c r="A994" s="48"/>
      <c r="H994" s="1"/>
      <c r="I994" s="105"/>
      <c r="J994" s="118"/>
    </row>
    <row r="995" spans="1:10" ht="12.5">
      <c r="A995" s="48"/>
      <c r="H995" s="1"/>
      <c r="I995" s="105"/>
      <c r="J995" s="118"/>
    </row>
    <row r="996" spans="1:10" ht="12.5">
      <c r="H996" s="1"/>
    </row>
    <row r="997" spans="1:10" ht="12.5">
      <c r="H997" s="1"/>
    </row>
    <row r="998" spans="1:10" ht="12.5">
      <c r="H998" s="1"/>
    </row>
  </sheetData>
  <mergeCells count="5">
    <mergeCell ref="A3:C3"/>
    <mergeCell ref="A4:C4"/>
    <mergeCell ref="A5:C5"/>
    <mergeCell ref="A6:C6"/>
    <mergeCell ref="A7:C7"/>
  </mergeCells>
  <conditionalFormatting sqref="F9 F15:F17 F19 F24:F25">
    <cfRule type="containsText" dxfId="39" priority="1" operator="containsText" text="Extinção natural">
      <formula>NOT(ISERROR(SEARCH(("Extinção natural"),(F9))))</formula>
    </cfRule>
  </conditionalFormatting>
  <conditionalFormatting sqref="F9:F250 N1:O2 E9:E93 E95:E250 J239:J242 G246:G250 J246:J250 I250">
    <cfRule type="containsText" dxfId="38" priority="2" operator="containsText" text="vigente">
      <formula>NOT(ISERROR(SEARCH(("vigente"),(N1))))</formula>
    </cfRule>
  </conditionalFormatting>
  <conditionalFormatting sqref="N1:O2 E9:E93 F9:F250 E95:E250 J239:J242 G246:G250 J246:J250 I250">
    <cfRule type="containsText" dxfId="37" priority="3" operator="containsText" text="revogada">
      <formula>NOT(ISERROR(SEARCH(("revogada"),(N1))))</formula>
    </cfRule>
  </conditionalFormatting>
  <conditionalFormatting sqref="N1:O2 F9:F250 E9:E93 E95:E250 J239:J242 G246:G250 J246:J250 I250">
    <cfRule type="containsText" dxfId="36" priority="5" operator="containsText" text="alterada">
      <formula>NOT(ISERROR(SEARCH(("alterada"),(N1))))</formula>
    </cfRule>
  </conditionalFormatting>
  <conditionalFormatting sqref="O1:O2 F1:F998">
    <cfRule type="containsText" dxfId="35" priority="4" operator="containsText" text="Extinção Natural">
      <formula>NOT(ISERROR(SEARCH(("Extinção Natural"),(F1))))</formula>
    </cfRule>
  </conditionalFormatting>
  <hyperlinks>
    <hyperlink ref="D9" r:id="rId1" xr:uid="{00000000-0004-0000-1200-000000000000}"/>
    <hyperlink ref="I9" r:id="rId2" xr:uid="{00000000-0004-0000-1200-000001000000}"/>
    <hyperlink ref="D10" r:id="rId3" xr:uid="{00000000-0004-0000-1200-000002000000}"/>
    <hyperlink ref="I10" r:id="rId4" xr:uid="{00000000-0004-0000-1200-000003000000}"/>
    <hyperlink ref="D11" r:id="rId5" xr:uid="{00000000-0004-0000-1200-000004000000}"/>
    <hyperlink ref="I11" r:id="rId6" xr:uid="{00000000-0004-0000-1200-000005000000}"/>
    <hyperlink ref="D12" r:id="rId7" xr:uid="{00000000-0004-0000-1200-000006000000}"/>
    <hyperlink ref="I12" r:id="rId8" xr:uid="{00000000-0004-0000-1200-000007000000}"/>
    <hyperlink ref="D13" r:id="rId9" xr:uid="{00000000-0004-0000-1200-000008000000}"/>
    <hyperlink ref="I13" r:id="rId10" xr:uid="{00000000-0004-0000-1200-000009000000}"/>
    <hyperlink ref="D14" r:id="rId11" xr:uid="{00000000-0004-0000-1200-00000A000000}"/>
    <hyperlink ref="I14" r:id="rId12" xr:uid="{00000000-0004-0000-1200-00000B000000}"/>
    <hyperlink ref="D15" r:id="rId13" xr:uid="{00000000-0004-0000-1200-00000C000000}"/>
    <hyperlink ref="I15" r:id="rId14" xr:uid="{00000000-0004-0000-1200-00000D000000}"/>
    <hyperlink ref="D16" r:id="rId15" xr:uid="{00000000-0004-0000-1200-00000E000000}"/>
    <hyperlink ref="I16" r:id="rId16" xr:uid="{00000000-0004-0000-1200-00000F000000}"/>
    <hyperlink ref="D17" r:id="rId17" xr:uid="{00000000-0004-0000-1200-000010000000}"/>
    <hyperlink ref="I17" r:id="rId18" xr:uid="{00000000-0004-0000-1200-000011000000}"/>
    <hyperlink ref="D18" r:id="rId19" xr:uid="{00000000-0004-0000-1200-000012000000}"/>
    <hyperlink ref="I18" r:id="rId20" xr:uid="{00000000-0004-0000-1200-000013000000}"/>
    <hyperlink ref="D19" r:id="rId21" xr:uid="{00000000-0004-0000-1200-000014000000}"/>
    <hyperlink ref="I19" r:id="rId22" xr:uid="{00000000-0004-0000-1200-000015000000}"/>
    <hyperlink ref="D20" r:id="rId23" xr:uid="{00000000-0004-0000-1200-000016000000}"/>
    <hyperlink ref="I20" r:id="rId24" xr:uid="{00000000-0004-0000-1200-000017000000}"/>
    <hyperlink ref="D21" r:id="rId25" xr:uid="{00000000-0004-0000-1200-000018000000}"/>
    <hyperlink ref="I21" r:id="rId26" xr:uid="{00000000-0004-0000-1200-000019000000}"/>
    <hyperlink ref="D22" r:id="rId27" xr:uid="{00000000-0004-0000-1200-00001A000000}"/>
    <hyperlink ref="I22" r:id="rId28" xr:uid="{00000000-0004-0000-1200-00001B000000}"/>
    <hyperlink ref="D23" r:id="rId29" xr:uid="{00000000-0004-0000-1200-00001C000000}"/>
    <hyperlink ref="I23" r:id="rId30" xr:uid="{00000000-0004-0000-1200-00001D000000}"/>
    <hyperlink ref="D24" r:id="rId31" xr:uid="{00000000-0004-0000-1200-00001E000000}"/>
    <hyperlink ref="I24" r:id="rId32" xr:uid="{00000000-0004-0000-1200-00001F000000}"/>
    <hyperlink ref="D25" r:id="rId33" xr:uid="{00000000-0004-0000-1200-000020000000}"/>
    <hyperlink ref="I25" r:id="rId34" xr:uid="{00000000-0004-0000-1200-000021000000}"/>
    <hyperlink ref="D26" r:id="rId35" xr:uid="{00000000-0004-0000-1200-000022000000}"/>
    <hyperlink ref="I26" r:id="rId36" xr:uid="{00000000-0004-0000-1200-000023000000}"/>
    <hyperlink ref="D27" r:id="rId37" xr:uid="{00000000-0004-0000-1200-000024000000}"/>
    <hyperlink ref="I27" r:id="rId38" xr:uid="{00000000-0004-0000-1200-000025000000}"/>
    <hyperlink ref="D28" r:id="rId39" xr:uid="{00000000-0004-0000-1200-000026000000}"/>
    <hyperlink ref="I28" r:id="rId40" xr:uid="{00000000-0004-0000-1200-000027000000}"/>
    <hyperlink ref="D29" r:id="rId41" xr:uid="{00000000-0004-0000-1200-000028000000}"/>
    <hyperlink ref="I29" r:id="rId42" xr:uid="{00000000-0004-0000-1200-000029000000}"/>
    <hyperlink ref="D30" r:id="rId43" xr:uid="{00000000-0004-0000-1200-00002A000000}"/>
    <hyperlink ref="I30" r:id="rId44" xr:uid="{00000000-0004-0000-1200-00002B000000}"/>
    <hyperlink ref="D31" r:id="rId45" xr:uid="{00000000-0004-0000-1200-00002C000000}"/>
    <hyperlink ref="I31" r:id="rId46" xr:uid="{00000000-0004-0000-1200-00002D000000}"/>
    <hyperlink ref="D32" r:id="rId47" xr:uid="{00000000-0004-0000-1200-00002E000000}"/>
    <hyperlink ref="I32" r:id="rId48" xr:uid="{00000000-0004-0000-1200-00002F000000}"/>
    <hyperlink ref="D33" r:id="rId49" xr:uid="{00000000-0004-0000-1200-000030000000}"/>
    <hyperlink ref="I33" r:id="rId50" xr:uid="{00000000-0004-0000-1200-000031000000}"/>
    <hyperlink ref="D34" r:id="rId51" xr:uid="{00000000-0004-0000-1200-000032000000}"/>
    <hyperlink ref="I34" r:id="rId52" xr:uid="{00000000-0004-0000-1200-000033000000}"/>
    <hyperlink ref="D35" r:id="rId53" xr:uid="{00000000-0004-0000-1200-000034000000}"/>
    <hyperlink ref="I35" r:id="rId54" xr:uid="{00000000-0004-0000-1200-000035000000}"/>
    <hyperlink ref="D36" r:id="rId55" xr:uid="{00000000-0004-0000-1200-000036000000}"/>
    <hyperlink ref="I36" r:id="rId56" xr:uid="{00000000-0004-0000-1200-000037000000}"/>
    <hyperlink ref="D37" r:id="rId57" xr:uid="{00000000-0004-0000-1200-000038000000}"/>
    <hyperlink ref="I37" r:id="rId58" xr:uid="{00000000-0004-0000-1200-000039000000}"/>
    <hyperlink ref="D38" r:id="rId59" xr:uid="{00000000-0004-0000-1200-00003A000000}"/>
    <hyperlink ref="I38" r:id="rId60" xr:uid="{00000000-0004-0000-1200-00003B000000}"/>
    <hyperlink ref="D39" r:id="rId61" xr:uid="{00000000-0004-0000-1200-00003C000000}"/>
    <hyperlink ref="I39" r:id="rId62" xr:uid="{00000000-0004-0000-1200-00003D000000}"/>
    <hyperlink ref="D40" r:id="rId63" xr:uid="{00000000-0004-0000-1200-00003E000000}"/>
    <hyperlink ref="I40" r:id="rId64" xr:uid="{00000000-0004-0000-1200-00003F000000}"/>
    <hyperlink ref="D41" r:id="rId65" xr:uid="{00000000-0004-0000-1200-000040000000}"/>
    <hyperlink ref="I41" r:id="rId66" xr:uid="{00000000-0004-0000-1200-000041000000}"/>
    <hyperlink ref="D42" r:id="rId67" xr:uid="{00000000-0004-0000-1200-000042000000}"/>
    <hyperlink ref="I42" r:id="rId68" xr:uid="{00000000-0004-0000-1200-000043000000}"/>
    <hyperlink ref="D43" r:id="rId69" xr:uid="{00000000-0004-0000-1200-000044000000}"/>
    <hyperlink ref="I43" r:id="rId70" xr:uid="{00000000-0004-0000-1200-000045000000}"/>
    <hyperlink ref="D44" r:id="rId71" xr:uid="{00000000-0004-0000-1200-000046000000}"/>
    <hyperlink ref="I44" r:id="rId72" xr:uid="{00000000-0004-0000-1200-000047000000}"/>
    <hyperlink ref="D45" r:id="rId73" xr:uid="{00000000-0004-0000-1200-000048000000}"/>
    <hyperlink ref="I45" r:id="rId74" xr:uid="{00000000-0004-0000-1200-000049000000}"/>
    <hyperlink ref="D46" r:id="rId75" xr:uid="{00000000-0004-0000-1200-00004A000000}"/>
    <hyperlink ref="I46" r:id="rId76" xr:uid="{00000000-0004-0000-1200-00004B000000}"/>
    <hyperlink ref="D47" r:id="rId77" xr:uid="{00000000-0004-0000-1200-00004C000000}"/>
    <hyperlink ref="I47" r:id="rId78" xr:uid="{00000000-0004-0000-1200-00004D000000}"/>
    <hyperlink ref="D48" r:id="rId79" xr:uid="{00000000-0004-0000-1200-00004E000000}"/>
    <hyperlink ref="I48" r:id="rId80" xr:uid="{00000000-0004-0000-1200-00004F000000}"/>
    <hyperlink ref="D49" r:id="rId81" xr:uid="{00000000-0004-0000-1200-000050000000}"/>
    <hyperlink ref="I49" r:id="rId82" xr:uid="{00000000-0004-0000-1200-000051000000}"/>
    <hyperlink ref="D50" r:id="rId83" xr:uid="{00000000-0004-0000-1200-000052000000}"/>
    <hyperlink ref="I50" r:id="rId84" xr:uid="{00000000-0004-0000-1200-000053000000}"/>
    <hyperlink ref="D51" r:id="rId85" xr:uid="{00000000-0004-0000-1200-000054000000}"/>
    <hyperlink ref="I51" r:id="rId86" xr:uid="{00000000-0004-0000-1200-000055000000}"/>
    <hyperlink ref="D52" r:id="rId87" xr:uid="{00000000-0004-0000-1200-000056000000}"/>
    <hyperlink ref="I52" r:id="rId88" xr:uid="{00000000-0004-0000-1200-000057000000}"/>
    <hyperlink ref="D53" r:id="rId89" xr:uid="{00000000-0004-0000-1200-000058000000}"/>
    <hyperlink ref="I53" r:id="rId90" xr:uid="{00000000-0004-0000-1200-000059000000}"/>
    <hyperlink ref="D54" r:id="rId91" xr:uid="{00000000-0004-0000-1200-00005A000000}"/>
    <hyperlink ref="I54" r:id="rId92" xr:uid="{00000000-0004-0000-1200-00005B000000}"/>
    <hyperlink ref="D55" r:id="rId93" xr:uid="{00000000-0004-0000-1200-00005C000000}"/>
    <hyperlink ref="I55" r:id="rId94" xr:uid="{00000000-0004-0000-1200-00005D000000}"/>
    <hyperlink ref="D56" r:id="rId95" xr:uid="{00000000-0004-0000-1200-00005E000000}"/>
    <hyperlink ref="I56" r:id="rId96" xr:uid="{00000000-0004-0000-1200-00005F000000}"/>
    <hyperlink ref="D57" r:id="rId97" xr:uid="{00000000-0004-0000-1200-000060000000}"/>
    <hyperlink ref="I57" r:id="rId98" xr:uid="{00000000-0004-0000-1200-000061000000}"/>
    <hyperlink ref="D58" r:id="rId99" xr:uid="{00000000-0004-0000-1200-000062000000}"/>
    <hyperlink ref="I58" r:id="rId100" xr:uid="{00000000-0004-0000-1200-000063000000}"/>
    <hyperlink ref="D59" r:id="rId101" xr:uid="{00000000-0004-0000-1200-000064000000}"/>
    <hyperlink ref="I59" r:id="rId102" xr:uid="{00000000-0004-0000-1200-000065000000}"/>
    <hyperlink ref="D60" r:id="rId103" xr:uid="{00000000-0004-0000-1200-000066000000}"/>
    <hyperlink ref="I60" r:id="rId104" xr:uid="{00000000-0004-0000-1200-000067000000}"/>
    <hyperlink ref="D61" r:id="rId105" xr:uid="{00000000-0004-0000-1200-000068000000}"/>
    <hyperlink ref="I61" r:id="rId106" xr:uid="{00000000-0004-0000-1200-000069000000}"/>
    <hyperlink ref="D62" r:id="rId107" xr:uid="{00000000-0004-0000-1200-00006A000000}"/>
    <hyperlink ref="I62" r:id="rId108" xr:uid="{00000000-0004-0000-1200-00006B000000}"/>
    <hyperlink ref="D63" r:id="rId109" xr:uid="{00000000-0004-0000-1200-00006C000000}"/>
    <hyperlink ref="I63" r:id="rId110" xr:uid="{00000000-0004-0000-1200-00006D000000}"/>
    <hyperlink ref="D64" r:id="rId111" xr:uid="{00000000-0004-0000-1200-00006E000000}"/>
    <hyperlink ref="I64" r:id="rId112" xr:uid="{00000000-0004-0000-1200-00006F000000}"/>
    <hyperlink ref="D65" r:id="rId113" xr:uid="{00000000-0004-0000-1200-000070000000}"/>
    <hyperlink ref="I65" r:id="rId114" xr:uid="{00000000-0004-0000-1200-000071000000}"/>
    <hyperlink ref="D66" r:id="rId115" xr:uid="{00000000-0004-0000-1200-000072000000}"/>
    <hyperlink ref="I66" r:id="rId116" xr:uid="{00000000-0004-0000-1200-000073000000}"/>
    <hyperlink ref="D67" r:id="rId117" xr:uid="{00000000-0004-0000-1200-000074000000}"/>
    <hyperlink ref="I67" r:id="rId118" xr:uid="{00000000-0004-0000-1200-000075000000}"/>
    <hyperlink ref="D68" r:id="rId119" xr:uid="{00000000-0004-0000-1200-000076000000}"/>
    <hyperlink ref="I68" r:id="rId120" xr:uid="{00000000-0004-0000-1200-000077000000}"/>
    <hyperlink ref="D69" r:id="rId121" xr:uid="{00000000-0004-0000-1200-000078000000}"/>
    <hyperlink ref="I69" r:id="rId122" xr:uid="{00000000-0004-0000-1200-000079000000}"/>
    <hyperlink ref="D70" r:id="rId123" xr:uid="{00000000-0004-0000-1200-00007A000000}"/>
    <hyperlink ref="I70" r:id="rId124" xr:uid="{00000000-0004-0000-1200-00007B000000}"/>
    <hyperlink ref="D71" r:id="rId125" xr:uid="{00000000-0004-0000-1200-00007C000000}"/>
    <hyperlink ref="I71" r:id="rId126" xr:uid="{00000000-0004-0000-1200-00007D000000}"/>
    <hyperlink ref="D72" r:id="rId127" xr:uid="{00000000-0004-0000-1200-00007E000000}"/>
    <hyperlink ref="I72" r:id="rId128" xr:uid="{00000000-0004-0000-1200-00007F000000}"/>
    <hyperlink ref="D73" r:id="rId129" xr:uid="{00000000-0004-0000-1200-000080000000}"/>
    <hyperlink ref="I73" r:id="rId130" xr:uid="{00000000-0004-0000-1200-000081000000}"/>
    <hyperlink ref="D74" r:id="rId131" xr:uid="{00000000-0004-0000-1200-000082000000}"/>
    <hyperlink ref="I74" r:id="rId132" xr:uid="{00000000-0004-0000-1200-000083000000}"/>
    <hyperlink ref="D75" r:id="rId133" xr:uid="{00000000-0004-0000-1200-000084000000}"/>
    <hyperlink ref="I75" r:id="rId134" xr:uid="{00000000-0004-0000-1200-000085000000}"/>
    <hyperlink ref="D76" r:id="rId135" xr:uid="{00000000-0004-0000-1200-000086000000}"/>
    <hyperlink ref="I76" r:id="rId136" xr:uid="{00000000-0004-0000-1200-000087000000}"/>
    <hyperlink ref="D77" r:id="rId137" xr:uid="{00000000-0004-0000-1200-000088000000}"/>
    <hyperlink ref="I77" r:id="rId138" xr:uid="{00000000-0004-0000-1200-000089000000}"/>
    <hyperlink ref="D78" r:id="rId139" xr:uid="{00000000-0004-0000-1200-00008A000000}"/>
    <hyperlink ref="I78" r:id="rId140" xr:uid="{00000000-0004-0000-1200-00008B000000}"/>
    <hyperlink ref="D79" r:id="rId141" xr:uid="{00000000-0004-0000-1200-00008C000000}"/>
    <hyperlink ref="I79" r:id="rId142" xr:uid="{00000000-0004-0000-1200-00008D000000}"/>
    <hyperlink ref="D80" r:id="rId143" xr:uid="{00000000-0004-0000-1200-00008E000000}"/>
    <hyperlink ref="I80" r:id="rId144" xr:uid="{00000000-0004-0000-1200-00008F000000}"/>
    <hyperlink ref="D81" r:id="rId145" xr:uid="{00000000-0004-0000-1200-000090000000}"/>
    <hyperlink ref="I81" r:id="rId146" xr:uid="{00000000-0004-0000-1200-000091000000}"/>
    <hyperlink ref="D82" r:id="rId147" xr:uid="{00000000-0004-0000-1200-000092000000}"/>
    <hyperlink ref="I82" r:id="rId148" xr:uid="{00000000-0004-0000-1200-000093000000}"/>
    <hyperlink ref="D83" r:id="rId149" xr:uid="{00000000-0004-0000-1200-000094000000}"/>
    <hyperlink ref="I83" r:id="rId150" xr:uid="{00000000-0004-0000-1200-000095000000}"/>
    <hyperlink ref="D84" r:id="rId151" xr:uid="{00000000-0004-0000-1200-000096000000}"/>
    <hyperlink ref="I84" r:id="rId152" xr:uid="{00000000-0004-0000-1200-000097000000}"/>
    <hyperlink ref="D85" r:id="rId153" xr:uid="{00000000-0004-0000-1200-000098000000}"/>
    <hyperlink ref="I85" r:id="rId154" xr:uid="{00000000-0004-0000-1200-000099000000}"/>
    <hyperlink ref="D86" r:id="rId155" xr:uid="{00000000-0004-0000-1200-00009A000000}"/>
    <hyperlink ref="I86" r:id="rId156" xr:uid="{00000000-0004-0000-1200-00009B000000}"/>
    <hyperlink ref="D87" r:id="rId157" xr:uid="{00000000-0004-0000-1200-00009C000000}"/>
    <hyperlink ref="I87" r:id="rId158" xr:uid="{00000000-0004-0000-1200-00009D000000}"/>
    <hyperlink ref="D88" r:id="rId159" xr:uid="{00000000-0004-0000-1200-00009E000000}"/>
    <hyperlink ref="I88" r:id="rId160" xr:uid="{00000000-0004-0000-1200-00009F000000}"/>
    <hyperlink ref="D89" r:id="rId161" xr:uid="{00000000-0004-0000-1200-0000A0000000}"/>
    <hyperlink ref="I89" r:id="rId162" xr:uid="{00000000-0004-0000-1200-0000A1000000}"/>
    <hyperlink ref="D90" r:id="rId163" xr:uid="{00000000-0004-0000-1200-0000A2000000}"/>
    <hyperlink ref="I90" r:id="rId164" xr:uid="{00000000-0004-0000-1200-0000A3000000}"/>
    <hyperlink ref="D91" r:id="rId165" xr:uid="{00000000-0004-0000-1200-0000A4000000}"/>
    <hyperlink ref="I91" r:id="rId166" xr:uid="{00000000-0004-0000-1200-0000A5000000}"/>
    <hyperlink ref="D92" r:id="rId167" xr:uid="{00000000-0004-0000-1200-0000A6000000}"/>
    <hyperlink ref="I92" r:id="rId168" xr:uid="{00000000-0004-0000-1200-0000A7000000}"/>
    <hyperlink ref="D93" r:id="rId169" xr:uid="{00000000-0004-0000-1200-0000A8000000}"/>
    <hyperlink ref="I93" r:id="rId170" xr:uid="{00000000-0004-0000-1200-0000A9000000}"/>
    <hyperlink ref="D94" r:id="rId171" xr:uid="{00000000-0004-0000-1200-0000AA000000}"/>
    <hyperlink ref="I94" r:id="rId172" xr:uid="{00000000-0004-0000-1200-0000AB000000}"/>
    <hyperlink ref="D95" r:id="rId173" xr:uid="{00000000-0004-0000-1200-0000AC000000}"/>
    <hyperlink ref="I95" r:id="rId174" xr:uid="{00000000-0004-0000-1200-0000AD000000}"/>
    <hyperlink ref="D96" r:id="rId175" xr:uid="{00000000-0004-0000-1200-0000AE000000}"/>
    <hyperlink ref="I96" r:id="rId176" xr:uid="{00000000-0004-0000-1200-0000AF000000}"/>
    <hyperlink ref="D97" r:id="rId177" xr:uid="{00000000-0004-0000-1200-0000B0000000}"/>
    <hyperlink ref="I97" r:id="rId178" xr:uid="{00000000-0004-0000-1200-0000B1000000}"/>
    <hyperlink ref="D98" r:id="rId179" xr:uid="{00000000-0004-0000-1200-0000B2000000}"/>
    <hyperlink ref="I98" r:id="rId180" xr:uid="{00000000-0004-0000-1200-0000B3000000}"/>
    <hyperlink ref="D99" r:id="rId181" xr:uid="{00000000-0004-0000-1200-0000B4000000}"/>
    <hyperlink ref="I99" r:id="rId182" xr:uid="{00000000-0004-0000-1200-0000B5000000}"/>
    <hyperlink ref="D100" r:id="rId183" xr:uid="{00000000-0004-0000-1200-0000B6000000}"/>
    <hyperlink ref="I100" r:id="rId184" xr:uid="{00000000-0004-0000-1200-0000B7000000}"/>
    <hyperlink ref="D101" r:id="rId185" xr:uid="{00000000-0004-0000-1200-0000B8000000}"/>
    <hyperlink ref="I101" r:id="rId186" xr:uid="{00000000-0004-0000-1200-0000B9000000}"/>
    <hyperlink ref="D102" r:id="rId187" xr:uid="{00000000-0004-0000-1200-0000BA000000}"/>
    <hyperlink ref="I102" r:id="rId188" xr:uid="{00000000-0004-0000-1200-0000BB000000}"/>
    <hyperlink ref="D103" r:id="rId189" xr:uid="{00000000-0004-0000-1200-0000BC000000}"/>
    <hyperlink ref="I103" r:id="rId190" xr:uid="{00000000-0004-0000-1200-0000BD000000}"/>
    <hyperlink ref="D104" r:id="rId191" xr:uid="{00000000-0004-0000-1200-0000BE000000}"/>
    <hyperlink ref="I104" r:id="rId192" xr:uid="{00000000-0004-0000-1200-0000BF000000}"/>
    <hyperlink ref="D105" r:id="rId193" xr:uid="{00000000-0004-0000-1200-0000C0000000}"/>
    <hyperlink ref="I105" r:id="rId194" xr:uid="{00000000-0004-0000-1200-0000C1000000}"/>
    <hyperlink ref="D106" r:id="rId195" xr:uid="{00000000-0004-0000-1200-0000C2000000}"/>
    <hyperlink ref="I106" r:id="rId196" xr:uid="{00000000-0004-0000-1200-0000C3000000}"/>
    <hyperlink ref="D107" r:id="rId197" xr:uid="{00000000-0004-0000-1200-0000C4000000}"/>
    <hyperlink ref="I107" r:id="rId198" xr:uid="{00000000-0004-0000-1200-0000C5000000}"/>
    <hyperlink ref="D108" r:id="rId199" xr:uid="{00000000-0004-0000-1200-0000C6000000}"/>
    <hyperlink ref="I108" r:id="rId200" xr:uid="{00000000-0004-0000-1200-0000C7000000}"/>
    <hyperlink ref="D109" r:id="rId201" xr:uid="{00000000-0004-0000-1200-0000C8000000}"/>
    <hyperlink ref="I109" r:id="rId202" xr:uid="{00000000-0004-0000-1200-0000C9000000}"/>
    <hyperlink ref="D110" r:id="rId203" xr:uid="{00000000-0004-0000-1200-0000CA000000}"/>
    <hyperlink ref="I110" r:id="rId204" xr:uid="{00000000-0004-0000-1200-0000CB000000}"/>
    <hyperlink ref="D111" r:id="rId205" xr:uid="{00000000-0004-0000-1200-0000CC000000}"/>
    <hyperlink ref="I111" r:id="rId206" xr:uid="{00000000-0004-0000-1200-0000CD000000}"/>
    <hyperlink ref="D112" r:id="rId207" xr:uid="{00000000-0004-0000-1200-0000CE000000}"/>
    <hyperlink ref="I112" r:id="rId208" xr:uid="{00000000-0004-0000-1200-0000CF000000}"/>
    <hyperlink ref="D113" r:id="rId209" xr:uid="{00000000-0004-0000-1200-0000D0000000}"/>
    <hyperlink ref="I113" r:id="rId210" xr:uid="{00000000-0004-0000-1200-0000D1000000}"/>
    <hyperlink ref="D114" r:id="rId211" xr:uid="{00000000-0004-0000-1200-0000D2000000}"/>
    <hyperlink ref="I114" r:id="rId212" xr:uid="{00000000-0004-0000-1200-0000D3000000}"/>
    <hyperlink ref="D115" r:id="rId213" xr:uid="{00000000-0004-0000-1200-0000D4000000}"/>
    <hyperlink ref="I115" r:id="rId214" xr:uid="{00000000-0004-0000-1200-0000D5000000}"/>
    <hyperlink ref="D116" r:id="rId215" xr:uid="{00000000-0004-0000-1200-0000D6000000}"/>
    <hyperlink ref="I116" r:id="rId216" xr:uid="{00000000-0004-0000-1200-0000D7000000}"/>
    <hyperlink ref="D117" r:id="rId217" xr:uid="{00000000-0004-0000-1200-0000D8000000}"/>
    <hyperlink ref="I117" r:id="rId218" xr:uid="{00000000-0004-0000-1200-0000D9000000}"/>
    <hyperlink ref="D118" r:id="rId219" xr:uid="{00000000-0004-0000-1200-0000DA000000}"/>
    <hyperlink ref="I118" r:id="rId220" xr:uid="{00000000-0004-0000-1200-0000DB000000}"/>
    <hyperlink ref="D119" r:id="rId221" xr:uid="{00000000-0004-0000-1200-0000DC000000}"/>
    <hyperlink ref="I119" r:id="rId222" xr:uid="{00000000-0004-0000-1200-0000DD000000}"/>
    <hyperlink ref="D120" r:id="rId223" xr:uid="{00000000-0004-0000-1200-0000DE000000}"/>
    <hyperlink ref="I120" r:id="rId224" xr:uid="{00000000-0004-0000-1200-0000DF000000}"/>
    <hyperlink ref="D121" r:id="rId225" xr:uid="{00000000-0004-0000-1200-0000E0000000}"/>
    <hyperlink ref="I121" r:id="rId226" xr:uid="{00000000-0004-0000-1200-0000E1000000}"/>
    <hyperlink ref="D122" r:id="rId227" xr:uid="{00000000-0004-0000-1200-0000E2000000}"/>
    <hyperlink ref="I122" r:id="rId228" xr:uid="{00000000-0004-0000-1200-0000E3000000}"/>
    <hyperlink ref="D123" r:id="rId229" xr:uid="{00000000-0004-0000-1200-0000E4000000}"/>
    <hyperlink ref="I123" r:id="rId230" xr:uid="{00000000-0004-0000-1200-0000E5000000}"/>
    <hyperlink ref="D124" r:id="rId231" xr:uid="{00000000-0004-0000-1200-0000E6000000}"/>
    <hyperlink ref="I124" r:id="rId232" xr:uid="{00000000-0004-0000-1200-0000E7000000}"/>
    <hyperlink ref="D125" r:id="rId233" xr:uid="{00000000-0004-0000-1200-0000E8000000}"/>
    <hyperlink ref="I125" r:id="rId234" xr:uid="{00000000-0004-0000-1200-0000E9000000}"/>
    <hyperlink ref="D126" r:id="rId235" xr:uid="{00000000-0004-0000-1200-0000EA000000}"/>
    <hyperlink ref="I126" r:id="rId236" xr:uid="{00000000-0004-0000-1200-0000EB000000}"/>
    <hyperlink ref="D127" r:id="rId237" xr:uid="{00000000-0004-0000-1200-0000EC000000}"/>
    <hyperlink ref="I127" r:id="rId238" xr:uid="{00000000-0004-0000-1200-0000ED000000}"/>
    <hyperlink ref="D128" r:id="rId239" xr:uid="{00000000-0004-0000-1200-0000EE000000}"/>
    <hyperlink ref="I128" r:id="rId240" xr:uid="{00000000-0004-0000-1200-0000EF000000}"/>
    <hyperlink ref="D129" r:id="rId241" xr:uid="{00000000-0004-0000-1200-0000F0000000}"/>
    <hyperlink ref="I129" r:id="rId242" xr:uid="{00000000-0004-0000-1200-0000F1000000}"/>
    <hyperlink ref="D130" r:id="rId243" xr:uid="{00000000-0004-0000-1200-0000F2000000}"/>
    <hyperlink ref="I130" r:id="rId244" xr:uid="{00000000-0004-0000-1200-0000F3000000}"/>
    <hyperlink ref="D131" r:id="rId245" xr:uid="{00000000-0004-0000-1200-0000F4000000}"/>
    <hyperlink ref="I131" r:id="rId246" xr:uid="{00000000-0004-0000-1200-0000F5000000}"/>
    <hyperlink ref="D132" r:id="rId247" xr:uid="{00000000-0004-0000-1200-0000F6000000}"/>
    <hyperlink ref="I132" r:id="rId248" xr:uid="{00000000-0004-0000-1200-0000F7000000}"/>
    <hyperlink ref="D133" r:id="rId249" xr:uid="{00000000-0004-0000-1200-0000F8000000}"/>
    <hyperlink ref="I133" r:id="rId250" xr:uid="{00000000-0004-0000-1200-0000F9000000}"/>
    <hyperlink ref="D134" r:id="rId251" xr:uid="{00000000-0004-0000-1200-0000FA000000}"/>
    <hyperlink ref="I134" r:id="rId252" xr:uid="{00000000-0004-0000-1200-0000FB000000}"/>
    <hyperlink ref="D135" r:id="rId253" xr:uid="{00000000-0004-0000-1200-0000FC000000}"/>
    <hyperlink ref="I135" r:id="rId254" xr:uid="{00000000-0004-0000-1200-0000FD000000}"/>
    <hyperlink ref="D136" r:id="rId255" xr:uid="{00000000-0004-0000-1200-0000FE000000}"/>
    <hyperlink ref="I136" r:id="rId256" xr:uid="{00000000-0004-0000-1200-0000FF000000}"/>
    <hyperlink ref="D137" r:id="rId257" xr:uid="{00000000-0004-0000-1200-000000010000}"/>
    <hyperlink ref="I137" r:id="rId258" xr:uid="{00000000-0004-0000-1200-000001010000}"/>
    <hyperlink ref="D138" r:id="rId259" xr:uid="{00000000-0004-0000-1200-000002010000}"/>
    <hyperlink ref="I138" r:id="rId260" xr:uid="{00000000-0004-0000-1200-000003010000}"/>
    <hyperlink ref="D139" r:id="rId261" xr:uid="{00000000-0004-0000-1200-000004010000}"/>
    <hyperlink ref="I139" r:id="rId262" xr:uid="{00000000-0004-0000-1200-000005010000}"/>
    <hyperlink ref="D140" r:id="rId263" xr:uid="{00000000-0004-0000-1200-000006010000}"/>
    <hyperlink ref="I140" r:id="rId264" xr:uid="{00000000-0004-0000-1200-000007010000}"/>
    <hyperlink ref="D141" r:id="rId265" xr:uid="{00000000-0004-0000-1200-000008010000}"/>
    <hyperlink ref="I141" r:id="rId266" xr:uid="{00000000-0004-0000-1200-000009010000}"/>
    <hyperlink ref="D142" r:id="rId267" xr:uid="{00000000-0004-0000-1200-00000A010000}"/>
    <hyperlink ref="I142" r:id="rId268" xr:uid="{00000000-0004-0000-1200-00000B010000}"/>
    <hyperlink ref="D143" r:id="rId269" xr:uid="{00000000-0004-0000-1200-00000C010000}"/>
    <hyperlink ref="I143" r:id="rId270" xr:uid="{00000000-0004-0000-1200-00000D010000}"/>
    <hyperlink ref="D144" r:id="rId271" xr:uid="{00000000-0004-0000-1200-00000E010000}"/>
    <hyperlink ref="I144" r:id="rId272" xr:uid="{00000000-0004-0000-1200-00000F010000}"/>
    <hyperlink ref="D145" r:id="rId273" xr:uid="{00000000-0004-0000-1200-000010010000}"/>
    <hyperlink ref="I145" r:id="rId274" xr:uid="{00000000-0004-0000-1200-000011010000}"/>
    <hyperlink ref="D146" r:id="rId275" xr:uid="{00000000-0004-0000-1200-000012010000}"/>
    <hyperlink ref="I146" r:id="rId276" xr:uid="{00000000-0004-0000-1200-000013010000}"/>
    <hyperlink ref="D147" r:id="rId277" xr:uid="{00000000-0004-0000-1200-000014010000}"/>
    <hyperlink ref="I147" r:id="rId278" xr:uid="{00000000-0004-0000-1200-000015010000}"/>
    <hyperlink ref="D148" r:id="rId279" xr:uid="{00000000-0004-0000-1200-000016010000}"/>
    <hyperlink ref="I148" r:id="rId280" xr:uid="{00000000-0004-0000-1200-000017010000}"/>
    <hyperlink ref="D149" r:id="rId281" xr:uid="{00000000-0004-0000-1200-000018010000}"/>
    <hyperlink ref="I149" r:id="rId282" xr:uid="{00000000-0004-0000-1200-000019010000}"/>
    <hyperlink ref="D150" r:id="rId283" xr:uid="{00000000-0004-0000-1200-00001A010000}"/>
    <hyperlink ref="I150" r:id="rId284" xr:uid="{00000000-0004-0000-1200-00001B010000}"/>
    <hyperlink ref="D151" r:id="rId285" xr:uid="{00000000-0004-0000-1200-00001C010000}"/>
    <hyperlink ref="I151" r:id="rId286" xr:uid="{00000000-0004-0000-1200-00001D010000}"/>
    <hyperlink ref="D152" r:id="rId287" xr:uid="{00000000-0004-0000-1200-00001E010000}"/>
    <hyperlink ref="I152" r:id="rId288" xr:uid="{00000000-0004-0000-1200-00001F010000}"/>
    <hyperlink ref="D153" r:id="rId289" xr:uid="{00000000-0004-0000-1200-000020010000}"/>
    <hyperlink ref="I153" r:id="rId290" xr:uid="{00000000-0004-0000-1200-000021010000}"/>
    <hyperlink ref="D154" r:id="rId291" xr:uid="{00000000-0004-0000-1200-000022010000}"/>
    <hyperlink ref="I154" r:id="rId292" xr:uid="{00000000-0004-0000-1200-000023010000}"/>
    <hyperlink ref="D155" r:id="rId293" xr:uid="{00000000-0004-0000-1200-000024010000}"/>
    <hyperlink ref="I155" r:id="rId294" xr:uid="{00000000-0004-0000-1200-000025010000}"/>
    <hyperlink ref="D156" r:id="rId295" xr:uid="{00000000-0004-0000-1200-000026010000}"/>
    <hyperlink ref="I156" r:id="rId296" xr:uid="{00000000-0004-0000-1200-000027010000}"/>
    <hyperlink ref="D157" r:id="rId297" xr:uid="{00000000-0004-0000-1200-000028010000}"/>
    <hyperlink ref="I157" r:id="rId298" xr:uid="{00000000-0004-0000-1200-000029010000}"/>
    <hyperlink ref="D158" r:id="rId299" xr:uid="{00000000-0004-0000-1200-00002A010000}"/>
    <hyperlink ref="I158" r:id="rId300" xr:uid="{00000000-0004-0000-1200-00002B010000}"/>
    <hyperlink ref="D159" r:id="rId301" xr:uid="{00000000-0004-0000-1200-00002C010000}"/>
    <hyperlink ref="I159" r:id="rId302" xr:uid="{00000000-0004-0000-1200-00002D010000}"/>
    <hyperlink ref="D160" r:id="rId303" xr:uid="{00000000-0004-0000-1200-00002E010000}"/>
    <hyperlink ref="I160" r:id="rId304" xr:uid="{00000000-0004-0000-1200-00002F010000}"/>
    <hyperlink ref="D161" r:id="rId305" xr:uid="{00000000-0004-0000-1200-000030010000}"/>
    <hyperlink ref="I161" r:id="rId306" xr:uid="{00000000-0004-0000-1200-000031010000}"/>
    <hyperlink ref="D162" r:id="rId307" xr:uid="{00000000-0004-0000-1200-000032010000}"/>
    <hyperlink ref="I162" r:id="rId308" xr:uid="{00000000-0004-0000-1200-000033010000}"/>
    <hyperlink ref="D163" r:id="rId309" xr:uid="{00000000-0004-0000-1200-000034010000}"/>
    <hyperlink ref="I163" r:id="rId310" xr:uid="{00000000-0004-0000-1200-000035010000}"/>
    <hyperlink ref="D164" r:id="rId311" xr:uid="{00000000-0004-0000-1200-000036010000}"/>
    <hyperlink ref="I164" r:id="rId312" xr:uid="{00000000-0004-0000-1200-000037010000}"/>
    <hyperlink ref="D165" r:id="rId313" xr:uid="{00000000-0004-0000-1200-000038010000}"/>
    <hyperlink ref="I165" r:id="rId314" xr:uid="{00000000-0004-0000-1200-000039010000}"/>
    <hyperlink ref="D166" r:id="rId315" xr:uid="{00000000-0004-0000-1200-00003A010000}"/>
    <hyperlink ref="I166" r:id="rId316" xr:uid="{00000000-0004-0000-1200-00003B010000}"/>
    <hyperlink ref="D167" r:id="rId317" xr:uid="{00000000-0004-0000-1200-00003C010000}"/>
    <hyperlink ref="I167" r:id="rId318" xr:uid="{00000000-0004-0000-1200-00003D010000}"/>
    <hyperlink ref="D168" r:id="rId319" xr:uid="{00000000-0004-0000-1200-00003E010000}"/>
    <hyperlink ref="I168" r:id="rId320" xr:uid="{00000000-0004-0000-1200-00003F010000}"/>
    <hyperlink ref="D169" r:id="rId321" xr:uid="{00000000-0004-0000-1200-000040010000}"/>
    <hyperlink ref="I169" r:id="rId322" xr:uid="{00000000-0004-0000-1200-000041010000}"/>
    <hyperlink ref="D170" r:id="rId323" xr:uid="{00000000-0004-0000-1200-000042010000}"/>
    <hyperlink ref="I170" r:id="rId324" xr:uid="{00000000-0004-0000-1200-000043010000}"/>
    <hyperlink ref="D171" r:id="rId325" xr:uid="{00000000-0004-0000-1200-000044010000}"/>
    <hyperlink ref="I171" r:id="rId326" xr:uid="{00000000-0004-0000-1200-000045010000}"/>
    <hyperlink ref="D172" r:id="rId327" xr:uid="{00000000-0004-0000-1200-000046010000}"/>
    <hyperlink ref="I172" r:id="rId328" xr:uid="{00000000-0004-0000-1200-000047010000}"/>
    <hyperlink ref="D173" r:id="rId329" xr:uid="{00000000-0004-0000-1200-000048010000}"/>
    <hyperlink ref="I173" r:id="rId330" xr:uid="{00000000-0004-0000-1200-000049010000}"/>
    <hyperlink ref="D174" r:id="rId331" xr:uid="{00000000-0004-0000-1200-00004A010000}"/>
    <hyperlink ref="I174" r:id="rId332" xr:uid="{00000000-0004-0000-1200-00004B010000}"/>
    <hyperlink ref="D175" r:id="rId333" xr:uid="{00000000-0004-0000-1200-00004C010000}"/>
    <hyperlink ref="I175" r:id="rId334" xr:uid="{00000000-0004-0000-1200-00004D010000}"/>
    <hyperlink ref="D176" r:id="rId335" xr:uid="{00000000-0004-0000-1200-00004E010000}"/>
    <hyperlink ref="I176" r:id="rId336" xr:uid="{00000000-0004-0000-1200-00004F010000}"/>
    <hyperlink ref="D177" r:id="rId337" xr:uid="{00000000-0004-0000-1200-000050010000}"/>
    <hyperlink ref="I177" r:id="rId338" xr:uid="{00000000-0004-0000-1200-000051010000}"/>
    <hyperlink ref="D178" r:id="rId339" xr:uid="{00000000-0004-0000-1200-000052010000}"/>
    <hyperlink ref="I178" r:id="rId340" xr:uid="{00000000-0004-0000-1200-000053010000}"/>
    <hyperlink ref="D179" r:id="rId341" xr:uid="{00000000-0004-0000-1200-000054010000}"/>
    <hyperlink ref="I179" r:id="rId342" xr:uid="{00000000-0004-0000-1200-000055010000}"/>
    <hyperlink ref="D180" r:id="rId343" xr:uid="{00000000-0004-0000-1200-000056010000}"/>
    <hyperlink ref="I180" r:id="rId344" xr:uid="{00000000-0004-0000-1200-000057010000}"/>
    <hyperlink ref="D181" r:id="rId345" xr:uid="{00000000-0004-0000-1200-000058010000}"/>
    <hyperlink ref="I181" r:id="rId346" xr:uid="{00000000-0004-0000-1200-000059010000}"/>
    <hyperlink ref="D182" r:id="rId347" xr:uid="{00000000-0004-0000-1200-00005A010000}"/>
    <hyperlink ref="I182" r:id="rId348" xr:uid="{00000000-0004-0000-1200-00005B010000}"/>
    <hyperlink ref="D183" r:id="rId349" xr:uid="{00000000-0004-0000-1200-00005C010000}"/>
    <hyperlink ref="I183" r:id="rId350" xr:uid="{00000000-0004-0000-1200-00005D010000}"/>
    <hyperlink ref="D184" r:id="rId351" xr:uid="{00000000-0004-0000-1200-00005E010000}"/>
    <hyperlink ref="I184" r:id="rId352" xr:uid="{00000000-0004-0000-1200-00005F010000}"/>
    <hyperlink ref="D185" r:id="rId353" xr:uid="{00000000-0004-0000-1200-000060010000}"/>
    <hyperlink ref="I185" r:id="rId354" xr:uid="{00000000-0004-0000-1200-000061010000}"/>
    <hyperlink ref="D186" r:id="rId355" xr:uid="{00000000-0004-0000-1200-000062010000}"/>
    <hyperlink ref="I186" r:id="rId356" xr:uid="{00000000-0004-0000-1200-000063010000}"/>
    <hyperlink ref="D187" r:id="rId357" xr:uid="{00000000-0004-0000-1200-000064010000}"/>
    <hyperlink ref="I187" r:id="rId358" xr:uid="{00000000-0004-0000-1200-000065010000}"/>
    <hyperlink ref="D188" r:id="rId359" xr:uid="{00000000-0004-0000-1200-000066010000}"/>
    <hyperlink ref="I188" r:id="rId360" xr:uid="{00000000-0004-0000-1200-000067010000}"/>
    <hyperlink ref="D189" r:id="rId361" xr:uid="{00000000-0004-0000-1200-000068010000}"/>
    <hyperlink ref="I189" r:id="rId362" xr:uid="{00000000-0004-0000-1200-000069010000}"/>
    <hyperlink ref="D190" r:id="rId363" xr:uid="{00000000-0004-0000-1200-00006A010000}"/>
    <hyperlink ref="I190" r:id="rId364" xr:uid="{00000000-0004-0000-1200-00006B010000}"/>
    <hyperlink ref="D191" r:id="rId365" xr:uid="{00000000-0004-0000-1200-00006C010000}"/>
    <hyperlink ref="I191" r:id="rId366" xr:uid="{00000000-0004-0000-1200-00006D010000}"/>
    <hyperlink ref="D192" r:id="rId367" xr:uid="{00000000-0004-0000-1200-00006E010000}"/>
    <hyperlink ref="I192" r:id="rId368" xr:uid="{00000000-0004-0000-1200-00006F010000}"/>
    <hyperlink ref="D193" r:id="rId369" xr:uid="{00000000-0004-0000-1200-000070010000}"/>
    <hyperlink ref="I193" r:id="rId370" xr:uid="{00000000-0004-0000-1200-000071010000}"/>
    <hyperlink ref="D194" r:id="rId371" xr:uid="{00000000-0004-0000-1200-000072010000}"/>
    <hyperlink ref="I194" r:id="rId372" xr:uid="{00000000-0004-0000-1200-000073010000}"/>
    <hyperlink ref="D195" r:id="rId373" xr:uid="{00000000-0004-0000-1200-000074010000}"/>
    <hyperlink ref="I195" r:id="rId374" xr:uid="{00000000-0004-0000-1200-000075010000}"/>
    <hyperlink ref="D196" r:id="rId375" xr:uid="{00000000-0004-0000-1200-000076010000}"/>
    <hyperlink ref="I196" r:id="rId376" xr:uid="{00000000-0004-0000-1200-000077010000}"/>
    <hyperlink ref="D197" r:id="rId377" xr:uid="{00000000-0004-0000-1200-000078010000}"/>
    <hyperlink ref="I197" r:id="rId378" xr:uid="{00000000-0004-0000-1200-000079010000}"/>
    <hyperlink ref="D198" r:id="rId379" xr:uid="{00000000-0004-0000-1200-00007A010000}"/>
    <hyperlink ref="I198" r:id="rId380" xr:uid="{00000000-0004-0000-1200-00007B010000}"/>
    <hyperlink ref="D199" r:id="rId381" xr:uid="{00000000-0004-0000-1200-00007C010000}"/>
    <hyperlink ref="I199" r:id="rId382" xr:uid="{00000000-0004-0000-1200-00007D010000}"/>
    <hyperlink ref="D200" r:id="rId383" xr:uid="{00000000-0004-0000-1200-00007E010000}"/>
    <hyperlink ref="I200" r:id="rId384" xr:uid="{00000000-0004-0000-1200-00007F010000}"/>
    <hyperlink ref="D201" r:id="rId385" xr:uid="{00000000-0004-0000-1200-000080010000}"/>
    <hyperlink ref="I201" r:id="rId386" xr:uid="{00000000-0004-0000-1200-000081010000}"/>
    <hyperlink ref="D202" r:id="rId387" xr:uid="{00000000-0004-0000-1200-000082010000}"/>
    <hyperlink ref="I202" r:id="rId388" xr:uid="{00000000-0004-0000-1200-000083010000}"/>
    <hyperlink ref="D203" r:id="rId389" xr:uid="{00000000-0004-0000-1200-000084010000}"/>
    <hyperlink ref="I203" r:id="rId390" xr:uid="{00000000-0004-0000-1200-000085010000}"/>
    <hyperlink ref="D204" r:id="rId391" xr:uid="{00000000-0004-0000-1200-000086010000}"/>
    <hyperlink ref="I204" r:id="rId392" xr:uid="{00000000-0004-0000-1200-000087010000}"/>
    <hyperlink ref="D205" r:id="rId393" xr:uid="{00000000-0004-0000-1200-000088010000}"/>
    <hyperlink ref="I205" r:id="rId394" xr:uid="{00000000-0004-0000-1200-000089010000}"/>
    <hyperlink ref="D206" r:id="rId395" xr:uid="{00000000-0004-0000-1200-00008A010000}"/>
    <hyperlink ref="I206" r:id="rId396" xr:uid="{00000000-0004-0000-1200-00008B010000}"/>
    <hyperlink ref="D207" r:id="rId397" xr:uid="{00000000-0004-0000-1200-00008C010000}"/>
    <hyperlink ref="I207" r:id="rId398" xr:uid="{00000000-0004-0000-1200-00008D010000}"/>
    <hyperlink ref="D208" r:id="rId399" xr:uid="{00000000-0004-0000-1200-00008E010000}"/>
    <hyperlink ref="I208" r:id="rId400" xr:uid="{00000000-0004-0000-1200-00008F010000}"/>
    <hyperlink ref="D209" r:id="rId401" xr:uid="{00000000-0004-0000-1200-000090010000}"/>
    <hyperlink ref="I209" r:id="rId402" xr:uid="{00000000-0004-0000-1200-000091010000}"/>
    <hyperlink ref="D210" r:id="rId403" xr:uid="{00000000-0004-0000-1200-000092010000}"/>
    <hyperlink ref="I210" r:id="rId404" xr:uid="{00000000-0004-0000-1200-000093010000}"/>
    <hyperlink ref="D211" r:id="rId405" xr:uid="{00000000-0004-0000-1200-000094010000}"/>
    <hyperlink ref="I211" r:id="rId406" xr:uid="{00000000-0004-0000-1200-000095010000}"/>
    <hyperlink ref="D212" r:id="rId407" xr:uid="{00000000-0004-0000-1200-000096010000}"/>
    <hyperlink ref="I212" r:id="rId408" xr:uid="{00000000-0004-0000-1200-000097010000}"/>
    <hyperlink ref="D213" r:id="rId409" xr:uid="{00000000-0004-0000-1200-000098010000}"/>
    <hyperlink ref="I213" r:id="rId410" xr:uid="{00000000-0004-0000-1200-000099010000}"/>
    <hyperlink ref="D214" r:id="rId411" xr:uid="{00000000-0004-0000-1200-00009A010000}"/>
    <hyperlink ref="I214" r:id="rId412" xr:uid="{00000000-0004-0000-1200-00009B010000}"/>
    <hyperlink ref="D215" r:id="rId413" xr:uid="{00000000-0004-0000-1200-00009C010000}"/>
    <hyperlink ref="I215" r:id="rId414" xr:uid="{00000000-0004-0000-1200-00009D010000}"/>
    <hyperlink ref="D216" r:id="rId415" xr:uid="{00000000-0004-0000-1200-00009E010000}"/>
    <hyperlink ref="I216" r:id="rId416" xr:uid="{00000000-0004-0000-1200-00009F010000}"/>
    <hyperlink ref="D217" r:id="rId417" xr:uid="{00000000-0004-0000-1200-0000A0010000}"/>
    <hyperlink ref="I217" r:id="rId418" xr:uid="{00000000-0004-0000-1200-0000A1010000}"/>
    <hyperlink ref="D218" r:id="rId419" xr:uid="{00000000-0004-0000-1200-0000A2010000}"/>
    <hyperlink ref="I218" r:id="rId420" xr:uid="{00000000-0004-0000-1200-0000A3010000}"/>
    <hyperlink ref="D219" r:id="rId421" xr:uid="{00000000-0004-0000-1200-0000A4010000}"/>
    <hyperlink ref="I219" r:id="rId422" xr:uid="{00000000-0004-0000-1200-0000A5010000}"/>
    <hyperlink ref="D220" r:id="rId423" xr:uid="{00000000-0004-0000-1200-0000A6010000}"/>
    <hyperlink ref="I220" r:id="rId424" xr:uid="{00000000-0004-0000-1200-0000A7010000}"/>
    <hyperlink ref="D221" r:id="rId425" xr:uid="{00000000-0004-0000-1200-0000A8010000}"/>
    <hyperlink ref="I221" r:id="rId426" xr:uid="{00000000-0004-0000-1200-0000A9010000}"/>
    <hyperlink ref="D222" r:id="rId427" xr:uid="{00000000-0004-0000-1200-0000AA010000}"/>
    <hyperlink ref="I222" r:id="rId428" xr:uid="{00000000-0004-0000-1200-0000AB010000}"/>
    <hyperlink ref="D223" r:id="rId429" xr:uid="{00000000-0004-0000-1200-0000AC010000}"/>
    <hyperlink ref="I223" r:id="rId430" xr:uid="{00000000-0004-0000-1200-0000AD010000}"/>
    <hyperlink ref="D224" r:id="rId431" xr:uid="{00000000-0004-0000-1200-0000AE010000}"/>
    <hyperlink ref="I224" r:id="rId432" xr:uid="{00000000-0004-0000-1200-0000AF010000}"/>
    <hyperlink ref="D225" r:id="rId433" xr:uid="{00000000-0004-0000-1200-0000B0010000}"/>
    <hyperlink ref="I225" r:id="rId434" xr:uid="{00000000-0004-0000-1200-0000B1010000}"/>
    <hyperlink ref="D226" r:id="rId435" xr:uid="{00000000-0004-0000-1200-0000B2010000}"/>
    <hyperlink ref="I226" r:id="rId436" xr:uid="{00000000-0004-0000-1200-0000B3010000}"/>
    <hyperlink ref="D227" r:id="rId437" xr:uid="{00000000-0004-0000-1200-0000B4010000}"/>
    <hyperlink ref="I227" r:id="rId438" xr:uid="{00000000-0004-0000-1200-0000B5010000}"/>
    <hyperlink ref="D228" r:id="rId439" xr:uid="{00000000-0004-0000-1200-0000B6010000}"/>
    <hyperlink ref="I228" r:id="rId440" xr:uid="{00000000-0004-0000-1200-0000B7010000}"/>
    <hyperlink ref="D229" r:id="rId441" xr:uid="{00000000-0004-0000-1200-0000B8010000}"/>
    <hyperlink ref="I229" r:id="rId442" xr:uid="{00000000-0004-0000-1200-0000B9010000}"/>
    <hyperlink ref="D230" r:id="rId443" xr:uid="{00000000-0004-0000-1200-0000BA010000}"/>
    <hyperlink ref="I230" r:id="rId444" xr:uid="{00000000-0004-0000-1200-0000BB010000}"/>
    <hyperlink ref="D231" r:id="rId445" xr:uid="{00000000-0004-0000-1200-0000BC010000}"/>
    <hyperlink ref="I231" r:id="rId446" xr:uid="{00000000-0004-0000-1200-0000BD010000}"/>
    <hyperlink ref="D232" r:id="rId447" xr:uid="{00000000-0004-0000-1200-0000BE010000}"/>
    <hyperlink ref="I232" r:id="rId448" xr:uid="{00000000-0004-0000-1200-0000BF010000}"/>
    <hyperlink ref="D233" r:id="rId449" xr:uid="{00000000-0004-0000-1200-0000C0010000}"/>
    <hyperlink ref="I233" r:id="rId450" xr:uid="{00000000-0004-0000-1200-0000C1010000}"/>
    <hyperlink ref="D234" r:id="rId451" xr:uid="{00000000-0004-0000-1200-0000C2010000}"/>
    <hyperlink ref="I234" r:id="rId452" xr:uid="{00000000-0004-0000-1200-0000C3010000}"/>
    <hyperlink ref="D235" r:id="rId453" xr:uid="{00000000-0004-0000-1200-0000C4010000}"/>
    <hyperlink ref="I235" r:id="rId454" xr:uid="{00000000-0004-0000-1200-0000C5010000}"/>
    <hyperlink ref="D236" r:id="rId455" xr:uid="{00000000-0004-0000-1200-0000C6010000}"/>
    <hyperlink ref="I236" r:id="rId456" xr:uid="{00000000-0004-0000-1200-0000C7010000}"/>
    <hyperlink ref="D237" r:id="rId457" xr:uid="{00000000-0004-0000-1200-0000C8010000}"/>
    <hyperlink ref="I237" r:id="rId458" xr:uid="{00000000-0004-0000-1200-0000C9010000}"/>
    <hyperlink ref="D238" r:id="rId459" xr:uid="{00000000-0004-0000-1200-0000CA010000}"/>
    <hyperlink ref="I238" r:id="rId460" xr:uid="{00000000-0004-0000-1200-0000CB010000}"/>
    <hyperlink ref="D239" r:id="rId461" xr:uid="{00000000-0004-0000-1200-0000CC010000}"/>
    <hyperlink ref="I239" r:id="rId462" xr:uid="{00000000-0004-0000-1200-0000CD010000}"/>
    <hyperlink ref="D240" r:id="rId463" xr:uid="{00000000-0004-0000-1200-0000CE010000}"/>
    <hyperlink ref="I240" r:id="rId464" xr:uid="{00000000-0004-0000-1200-0000CF010000}"/>
    <hyperlink ref="D241" r:id="rId465" xr:uid="{00000000-0004-0000-1200-0000D0010000}"/>
    <hyperlink ref="I241" r:id="rId466" xr:uid="{00000000-0004-0000-1200-0000D1010000}"/>
    <hyperlink ref="D242" r:id="rId467" xr:uid="{00000000-0004-0000-1200-0000D2010000}"/>
    <hyperlink ref="I242" r:id="rId468" xr:uid="{00000000-0004-0000-1200-0000D3010000}"/>
    <hyperlink ref="D243" r:id="rId469" xr:uid="{00000000-0004-0000-1200-0000D4010000}"/>
    <hyperlink ref="I243" r:id="rId470" xr:uid="{00000000-0004-0000-1200-0000D5010000}"/>
    <hyperlink ref="D244" r:id="rId471" xr:uid="{00000000-0004-0000-1200-0000D6010000}"/>
    <hyperlink ref="I244" r:id="rId472" xr:uid="{00000000-0004-0000-1200-0000D7010000}"/>
    <hyperlink ref="D245" r:id="rId473" xr:uid="{00000000-0004-0000-1200-0000D8010000}"/>
    <hyperlink ref="I245" r:id="rId474" xr:uid="{00000000-0004-0000-1200-0000D9010000}"/>
    <hyperlink ref="I855" r:id="rId475" xr:uid="{00000000-0004-0000-1200-0000DA010000}"/>
    <hyperlink ref="I856" r:id="rId476" xr:uid="{00000000-0004-0000-1200-0000DB010000}"/>
    <hyperlink ref="I857" r:id="rId477" xr:uid="{00000000-0004-0000-1200-0000DC010000}"/>
    <hyperlink ref="I858" r:id="rId478" xr:uid="{00000000-0004-0000-1200-0000DD010000}"/>
    <hyperlink ref="I859" r:id="rId479" xr:uid="{00000000-0004-0000-1200-0000DE010000}"/>
    <hyperlink ref="I860" r:id="rId480" xr:uid="{00000000-0004-0000-1200-0000DF010000}"/>
    <hyperlink ref="I861" r:id="rId481" xr:uid="{00000000-0004-0000-1200-0000E0010000}"/>
    <hyperlink ref="I862" r:id="rId482" xr:uid="{00000000-0004-0000-1200-0000E1010000}"/>
    <hyperlink ref="I863" r:id="rId483" xr:uid="{00000000-0004-0000-1200-0000E2010000}"/>
    <hyperlink ref="I864" r:id="rId484" xr:uid="{00000000-0004-0000-1200-0000E3010000}"/>
    <hyperlink ref="I865" r:id="rId485" xr:uid="{00000000-0004-0000-1200-0000E4010000}"/>
    <hyperlink ref="I866" r:id="rId486" xr:uid="{00000000-0004-0000-1200-0000E5010000}"/>
    <hyperlink ref="I867" r:id="rId487" xr:uid="{00000000-0004-0000-1200-0000E6010000}"/>
    <hyperlink ref="I868" r:id="rId488" xr:uid="{00000000-0004-0000-1200-0000E7010000}"/>
    <hyperlink ref="I869" r:id="rId489" xr:uid="{00000000-0004-0000-1200-0000E8010000}"/>
    <hyperlink ref="I870" r:id="rId490" xr:uid="{00000000-0004-0000-1200-0000E9010000}"/>
    <hyperlink ref="I871" r:id="rId491" xr:uid="{00000000-0004-0000-1200-0000EA010000}"/>
    <hyperlink ref="I872" r:id="rId492" xr:uid="{00000000-0004-0000-1200-0000EB010000}"/>
    <hyperlink ref="I873" r:id="rId493" xr:uid="{00000000-0004-0000-1200-0000EC010000}"/>
    <hyperlink ref="I874" r:id="rId494" xr:uid="{00000000-0004-0000-1200-0000ED010000}"/>
    <hyperlink ref="I875" r:id="rId495" xr:uid="{00000000-0004-0000-1200-0000EE010000}"/>
    <hyperlink ref="I876" r:id="rId496" xr:uid="{00000000-0004-0000-1200-0000EF010000}"/>
    <hyperlink ref="I877" r:id="rId497" xr:uid="{00000000-0004-0000-1200-0000F0010000}"/>
    <hyperlink ref="I878" r:id="rId498" xr:uid="{00000000-0004-0000-1200-0000F1010000}"/>
    <hyperlink ref="I879" r:id="rId499" xr:uid="{00000000-0004-0000-1200-0000F2010000}"/>
    <hyperlink ref="I880" r:id="rId500" xr:uid="{00000000-0004-0000-1200-0000F3010000}"/>
    <hyperlink ref="I881" r:id="rId501" xr:uid="{00000000-0004-0000-1200-0000F4010000}"/>
    <hyperlink ref="I882" r:id="rId502" xr:uid="{00000000-0004-0000-1200-0000F5010000}"/>
    <hyperlink ref="I883" r:id="rId503" xr:uid="{00000000-0004-0000-1200-0000F6010000}"/>
    <hyperlink ref="I884" r:id="rId504" xr:uid="{00000000-0004-0000-1200-0000F7010000}"/>
    <hyperlink ref="I885" r:id="rId505" xr:uid="{00000000-0004-0000-1200-0000F8010000}"/>
    <hyperlink ref="I886" r:id="rId506" xr:uid="{00000000-0004-0000-1200-0000F9010000}"/>
    <hyperlink ref="I887" r:id="rId507" xr:uid="{00000000-0004-0000-1200-0000FA010000}"/>
    <hyperlink ref="I888" r:id="rId508" xr:uid="{00000000-0004-0000-1200-0000FB010000}"/>
    <hyperlink ref="I889" r:id="rId509" xr:uid="{00000000-0004-0000-1200-0000FC010000}"/>
    <hyperlink ref="I890" r:id="rId510" xr:uid="{00000000-0004-0000-1200-0000FD010000}"/>
    <hyperlink ref="I891" r:id="rId511" xr:uid="{00000000-0004-0000-1200-0000FE010000}"/>
    <hyperlink ref="I892" r:id="rId512" xr:uid="{00000000-0004-0000-1200-0000FF010000}"/>
    <hyperlink ref="I893" r:id="rId513" xr:uid="{00000000-0004-0000-1200-000000020000}"/>
    <hyperlink ref="I894" r:id="rId514" xr:uid="{00000000-0004-0000-1200-000001020000}"/>
    <hyperlink ref="I895" r:id="rId515" xr:uid="{00000000-0004-0000-1200-000002020000}"/>
    <hyperlink ref="I896" r:id="rId516" xr:uid="{00000000-0004-0000-1200-000003020000}"/>
    <hyperlink ref="I897" r:id="rId517" xr:uid="{00000000-0004-0000-1200-000004020000}"/>
    <hyperlink ref="I898" r:id="rId518" xr:uid="{00000000-0004-0000-1200-000005020000}"/>
    <hyperlink ref="I899" r:id="rId519" xr:uid="{00000000-0004-0000-1200-000006020000}"/>
    <hyperlink ref="I900" r:id="rId520" xr:uid="{00000000-0004-0000-1200-000007020000}"/>
  </hyperlink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D993"/>
  <sheetViews>
    <sheetView workbookViewId="0">
      <pane ySplit="2" topLeftCell="A3" activePane="bottomLeft" state="frozen"/>
      <selection pane="bottomLeft" activeCell="B4" sqref="B4"/>
    </sheetView>
  </sheetViews>
  <sheetFormatPr defaultColWidth="12.6328125" defaultRowHeight="15.75" customHeight="1"/>
  <cols>
    <col min="1" max="1" width="7.6328125" hidden="1" customWidth="1"/>
    <col min="2" max="2" width="10.26953125" customWidth="1"/>
    <col min="3" max="3" width="11.26953125" customWidth="1"/>
    <col min="4" max="4" width="51.6328125" customWidth="1"/>
    <col min="5" max="6" width="6.08984375" customWidth="1"/>
    <col min="7" max="7" width="26.26953125" customWidth="1"/>
    <col min="8" max="8" width="22.7265625" customWidth="1"/>
    <col min="9" max="9" width="36.08984375" customWidth="1"/>
    <col min="10" max="10" width="23.08984375" customWidth="1"/>
    <col min="11" max="11" width="22.26953125" customWidth="1"/>
  </cols>
  <sheetData>
    <row r="1" spans="1:30" ht="15.75" customHeight="1">
      <c r="A1" s="90" t="s">
        <v>2307</v>
      </c>
      <c r="B1" s="90" t="s">
        <v>556</v>
      </c>
      <c r="C1" s="90" t="s">
        <v>557</v>
      </c>
      <c r="D1" s="90" t="s">
        <v>558</v>
      </c>
      <c r="E1" s="90" t="s">
        <v>559</v>
      </c>
      <c r="F1" s="90" t="s">
        <v>6675</v>
      </c>
      <c r="G1" s="90" t="s">
        <v>560</v>
      </c>
      <c r="H1" s="90" t="s">
        <v>561</v>
      </c>
      <c r="I1" s="90" t="s">
        <v>562</v>
      </c>
      <c r="J1" s="90" t="s">
        <v>2806</v>
      </c>
      <c r="K1" s="90" t="s">
        <v>563</v>
      </c>
      <c r="N1" s="88"/>
      <c r="O1" s="1"/>
      <c r="P1" s="1"/>
      <c r="Q1" s="1"/>
      <c r="R1" s="1"/>
      <c r="S1" s="1"/>
      <c r="T1" s="1"/>
      <c r="U1" s="1"/>
      <c r="V1" s="1"/>
      <c r="W1" s="1"/>
      <c r="X1" s="1"/>
      <c r="Y1" s="1"/>
      <c r="Z1" s="1"/>
      <c r="AA1" s="1"/>
      <c r="AB1" s="1"/>
      <c r="AC1" s="1"/>
      <c r="AD1" s="1"/>
    </row>
    <row r="2" spans="1:30">
      <c r="A2" s="92"/>
      <c r="B2" s="92"/>
      <c r="C2" s="92"/>
      <c r="D2" s="109"/>
      <c r="E2" s="94"/>
      <c r="F2" s="94"/>
      <c r="G2" s="94"/>
      <c r="H2" s="94"/>
      <c r="I2" s="94"/>
      <c r="J2" s="94"/>
      <c r="K2" s="94"/>
      <c r="N2" s="85"/>
    </row>
    <row r="3" spans="1:30">
      <c r="A3" s="311" t="s">
        <v>547</v>
      </c>
      <c r="B3" s="294"/>
      <c r="C3" s="295"/>
      <c r="D3" s="271">
        <f>COUNTIF(G:G,"vigente")</f>
        <v>3</v>
      </c>
      <c r="E3" s="81"/>
      <c r="F3" s="81"/>
      <c r="G3" s="82" t="s">
        <v>273</v>
      </c>
      <c r="H3" s="25">
        <f>COUNTIF(E:E,"m")</f>
        <v>18</v>
      </c>
      <c r="I3" s="88"/>
      <c r="J3" s="88"/>
      <c r="K3" s="87"/>
      <c r="N3" s="85"/>
    </row>
    <row r="4" spans="1:30">
      <c r="A4" s="311" t="s">
        <v>548</v>
      </c>
      <c r="B4" s="294"/>
      <c r="C4" s="295"/>
      <c r="D4" s="272">
        <v>74</v>
      </c>
      <c r="E4" s="81"/>
      <c r="F4" s="81"/>
      <c r="G4" s="82" t="s">
        <v>549</v>
      </c>
      <c r="H4" s="25">
        <f>COUNTIF(E:E,"f")</f>
        <v>18</v>
      </c>
      <c r="I4" s="88"/>
      <c r="J4" s="88"/>
      <c r="K4" s="87"/>
      <c r="N4" s="85"/>
    </row>
    <row r="5" spans="1:30">
      <c r="A5" s="311" t="s">
        <v>550</v>
      </c>
      <c r="B5" s="294"/>
      <c r="C5" s="295"/>
      <c r="D5" s="272">
        <f>COUNTIF(G:G,"Extinção Natural")</f>
        <v>110</v>
      </c>
      <c r="E5" s="81"/>
      <c r="F5" s="81"/>
      <c r="G5" s="82" t="s">
        <v>551</v>
      </c>
      <c r="H5" s="25">
        <f>COUNTIF(E:E,"r")</f>
        <v>9</v>
      </c>
      <c r="I5" s="88"/>
      <c r="J5" s="88"/>
      <c r="K5" s="87"/>
      <c r="N5" s="85"/>
    </row>
    <row r="6" spans="1:30">
      <c r="A6" s="311" t="s">
        <v>552</v>
      </c>
      <c r="B6" s="294"/>
      <c r="C6" s="295"/>
      <c r="D6" s="271">
        <v>14</v>
      </c>
      <c r="E6" s="81"/>
      <c r="F6" s="81"/>
      <c r="G6" s="82" t="s">
        <v>553</v>
      </c>
      <c r="H6" s="25">
        <f>COUNTIF(E:E,"C")</f>
        <v>120</v>
      </c>
      <c r="I6" s="88"/>
      <c r="J6" s="88"/>
      <c r="K6" s="87"/>
      <c r="N6" s="85"/>
    </row>
    <row r="7" spans="1:30">
      <c r="A7" s="312" t="s">
        <v>72</v>
      </c>
      <c r="B7" s="294"/>
      <c r="C7" s="295"/>
      <c r="D7" s="271">
        <f>COUNTA(G9:G222)</f>
        <v>205</v>
      </c>
      <c r="E7" s="81"/>
      <c r="F7" s="81"/>
      <c r="G7" s="82" t="s">
        <v>554</v>
      </c>
      <c r="H7" s="25">
        <f>COUNTIF(E:E,"S")</f>
        <v>36</v>
      </c>
      <c r="I7" s="88"/>
      <c r="J7" s="88"/>
      <c r="K7" s="87"/>
      <c r="N7" s="85"/>
    </row>
    <row r="8" spans="1:30">
      <c r="A8" s="87"/>
      <c r="B8" s="87"/>
      <c r="C8" s="279"/>
      <c r="D8" s="273"/>
      <c r="E8" s="227"/>
      <c r="F8" s="227"/>
      <c r="G8" s="280"/>
      <c r="H8" s="81"/>
      <c r="I8" s="88"/>
      <c r="J8" s="127"/>
      <c r="K8" s="81"/>
      <c r="N8" s="85"/>
    </row>
    <row r="9" spans="1:30">
      <c r="A9" s="102">
        <v>2019</v>
      </c>
      <c r="B9" s="102" t="s">
        <v>714</v>
      </c>
      <c r="C9" s="103">
        <v>43476</v>
      </c>
      <c r="D9" s="281" t="s">
        <v>2807</v>
      </c>
      <c r="E9" s="222" t="s">
        <v>566</v>
      </c>
      <c r="F9" s="222"/>
      <c r="G9" s="282" t="s">
        <v>2808</v>
      </c>
      <c r="H9" s="25" t="s">
        <v>2809</v>
      </c>
      <c r="I9" s="99"/>
      <c r="J9" s="124" t="s">
        <v>2810</v>
      </c>
      <c r="K9" s="25" t="s">
        <v>462</v>
      </c>
      <c r="N9" s="85"/>
    </row>
    <row r="10" spans="1:30">
      <c r="A10" s="102">
        <v>2019</v>
      </c>
      <c r="B10" s="102" t="s">
        <v>717</v>
      </c>
      <c r="C10" s="103">
        <v>43476</v>
      </c>
      <c r="D10" s="281" t="s">
        <v>2811</v>
      </c>
      <c r="E10" s="25" t="s">
        <v>566</v>
      </c>
      <c r="F10" s="25"/>
      <c r="G10" s="25" t="s">
        <v>1319</v>
      </c>
      <c r="H10" s="25" t="s">
        <v>2809</v>
      </c>
      <c r="I10" s="99"/>
      <c r="J10" s="124" t="s">
        <v>2812</v>
      </c>
      <c r="K10" s="25" t="s">
        <v>462</v>
      </c>
      <c r="N10" s="85"/>
    </row>
    <row r="11" spans="1:30">
      <c r="A11" s="102">
        <v>2019</v>
      </c>
      <c r="B11" s="102" t="s">
        <v>720</v>
      </c>
      <c r="C11" s="103">
        <v>43487</v>
      </c>
      <c r="D11" s="281" t="s">
        <v>2813</v>
      </c>
      <c r="E11" s="25" t="s">
        <v>566</v>
      </c>
      <c r="F11" s="25"/>
      <c r="G11" s="25" t="s">
        <v>1319</v>
      </c>
      <c r="H11" s="25" t="s">
        <v>2809</v>
      </c>
      <c r="I11" s="99"/>
      <c r="J11" s="124" t="s">
        <v>2814</v>
      </c>
      <c r="K11" s="25" t="s">
        <v>462</v>
      </c>
      <c r="N11" s="85"/>
    </row>
    <row r="12" spans="1:30">
      <c r="A12" s="102">
        <v>2019</v>
      </c>
      <c r="B12" s="102" t="s">
        <v>723</v>
      </c>
      <c r="C12" s="103">
        <v>43487</v>
      </c>
      <c r="D12" s="281" t="s">
        <v>2815</v>
      </c>
      <c r="E12" s="25" t="s">
        <v>566</v>
      </c>
      <c r="F12" s="25"/>
      <c r="G12" s="25" t="s">
        <v>1319</v>
      </c>
      <c r="H12" s="25" t="s">
        <v>2809</v>
      </c>
      <c r="I12" s="99"/>
      <c r="J12" s="124" t="s">
        <v>2816</v>
      </c>
      <c r="K12" s="25" t="s">
        <v>462</v>
      </c>
      <c r="N12" s="85"/>
    </row>
    <row r="13" spans="1:30">
      <c r="A13" s="102">
        <v>2019</v>
      </c>
      <c r="B13" s="102" t="s">
        <v>728</v>
      </c>
      <c r="C13" s="103">
        <v>43487</v>
      </c>
      <c r="D13" s="281" t="s">
        <v>2817</v>
      </c>
      <c r="E13" s="25" t="s">
        <v>566</v>
      </c>
      <c r="F13" s="25"/>
      <c r="G13" s="25" t="s">
        <v>1319</v>
      </c>
      <c r="H13" s="25" t="s">
        <v>2809</v>
      </c>
      <c r="I13" s="99"/>
      <c r="J13" s="124" t="s">
        <v>2818</v>
      </c>
      <c r="K13" s="25" t="s">
        <v>462</v>
      </c>
      <c r="N13" s="85"/>
    </row>
    <row r="14" spans="1:30">
      <c r="A14" s="102">
        <v>2019</v>
      </c>
      <c r="B14" s="102" t="s">
        <v>732</v>
      </c>
      <c r="C14" s="103">
        <v>43488</v>
      </c>
      <c r="D14" s="281" t="s">
        <v>2807</v>
      </c>
      <c r="E14" s="25" t="s">
        <v>566</v>
      </c>
      <c r="F14" s="25"/>
      <c r="G14" s="25" t="s">
        <v>1319</v>
      </c>
      <c r="H14" s="25" t="s">
        <v>2809</v>
      </c>
      <c r="I14" s="99"/>
      <c r="J14" s="124" t="s">
        <v>2819</v>
      </c>
      <c r="K14" s="25" t="s">
        <v>2820</v>
      </c>
      <c r="N14" s="85"/>
    </row>
    <row r="15" spans="1:30">
      <c r="A15" s="102">
        <v>2019</v>
      </c>
      <c r="B15" s="102" t="s">
        <v>735</v>
      </c>
      <c r="C15" s="103">
        <v>43488</v>
      </c>
      <c r="D15" s="281" t="s">
        <v>2811</v>
      </c>
      <c r="E15" s="25" t="s">
        <v>566</v>
      </c>
      <c r="F15" s="25"/>
      <c r="G15" s="25" t="s">
        <v>1319</v>
      </c>
      <c r="H15" s="25" t="s">
        <v>2809</v>
      </c>
      <c r="I15" s="99"/>
      <c r="J15" s="124" t="s">
        <v>2821</v>
      </c>
      <c r="K15" s="25" t="s">
        <v>2822</v>
      </c>
      <c r="N15" s="85"/>
    </row>
    <row r="16" spans="1:30">
      <c r="A16" s="102">
        <v>2019</v>
      </c>
      <c r="B16" s="102" t="s">
        <v>738</v>
      </c>
      <c r="C16" s="103">
        <v>43494</v>
      </c>
      <c r="D16" s="281" t="s">
        <v>2823</v>
      </c>
      <c r="E16" s="25" t="s">
        <v>1037</v>
      </c>
      <c r="F16" s="25"/>
      <c r="G16" s="25" t="s">
        <v>1319</v>
      </c>
      <c r="H16" s="25" t="s">
        <v>2809</v>
      </c>
      <c r="I16" s="99"/>
      <c r="J16" s="124" t="s">
        <v>2824</v>
      </c>
      <c r="K16" s="25" t="s">
        <v>2825</v>
      </c>
      <c r="N16" s="85"/>
    </row>
    <row r="17" spans="1:14">
      <c r="A17" s="102">
        <v>2019</v>
      </c>
      <c r="B17" s="102" t="s">
        <v>741</v>
      </c>
      <c r="C17" s="103">
        <v>43495</v>
      </c>
      <c r="D17" s="281" t="s">
        <v>2826</v>
      </c>
      <c r="E17" s="25" t="s">
        <v>750</v>
      </c>
      <c r="F17" s="25"/>
      <c r="G17" s="25" t="s">
        <v>1319</v>
      </c>
      <c r="H17" s="25" t="s">
        <v>2809</v>
      </c>
      <c r="I17" s="99"/>
      <c r="J17" s="124" t="s">
        <v>2827</v>
      </c>
      <c r="K17" s="25" t="s">
        <v>462</v>
      </c>
      <c r="N17" s="85"/>
    </row>
    <row r="18" spans="1:14">
      <c r="A18" s="102">
        <v>2019</v>
      </c>
      <c r="B18" s="102" t="s">
        <v>745</v>
      </c>
      <c r="C18" s="103">
        <v>43502</v>
      </c>
      <c r="D18" s="281" t="s">
        <v>2828</v>
      </c>
      <c r="E18" s="25" t="s">
        <v>574</v>
      </c>
      <c r="F18" s="25"/>
      <c r="G18" s="25" t="s">
        <v>2829</v>
      </c>
      <c r="H18" s="25" t="s">
        <v>2809</v>
      </c>
      <c r="I18" s="99"/>
      <c r="J18" s="124" t="s">
        <v>2830</v>
      </c>
      <c r="K18" s="25" t="s">
        <v>462</v>
      </c>
      <c r="N18" s="85"/>
    </row>
    <row r="19" spans="1:14">
      <c r="A19" s="102">
        <v>2019</v>
      </c>
      <c r="B19" s="102" t="s">
        <v>748</v>
      </c>
      <c r="C19" s="103">
        <v>43503</v>
      </c>
      <c r="D19" s="281" t="s">
        <v>1788</v>
      </c>
      <c r="E19" s="25" t="s">
        <v>574</v>
      </c>
      <c r="F19" s="25"/>
      <c r="G19" s="25" t="s">
        <v>2831</v>
      </c>
      <c r="H19" s="25" t="s">
        <v>2809</v>
      </c>
      <c r="I19" s="99"/>
      <c r="J19" s="124" t="s">
        <v>2832</v>
      </c>
      <c r="K19" s="25" t="s">
        <v>2833</v>
      </c>
      <c r="N19" s="85"/>
    </row>
    <row r="20" spans="1:14">
      <c r="A20" s="102">
        <v>2019</v>
      </c>
      <c r="B20" s="102" t="s">
        <v>753</v>
      </c>
      <c r="C20" s="103">
        <v>43503</v>
      </c>
      <c r="D20" s="281" t="s">
        <v>2531</v>
      </c>
      <c r="E20" s="25" t="s">
        <v>566</v>
      </c>
      <c r="F20" s="25"/>
      <c r="G20" s="25" t="s">
        <v>1319</v>
      </c>
      <c r="H20" s="115">
        <v>43830</v>
      </c>
      <c r="I20" s="99"/>
      <c r="J20" s="124" t="s">
        <v>2834</v>
      </c>
      <c r="K20" s="25" t="s">
        <v>462</v>
      </c>
      <c r="N20" s="85"/>
    </row>
    <row r="21" spans="1:14">
      <c r="A21" s="102">
        <v>2019</v>
      </c>
      <c r="B21" s="102" t="s">
        <v>756</v>
      </c>
      <c r="C21" s="103">
        <v>43503</v>
      </c>
      <c r="D21" s="99" t="s">
        <v>1465</v>
      </c>
      <c r="E21" s="25" t="s">
        <v>566</v>
      </c>
      <c r="F21" s="25"/>
      <c r="G21" s="25" t="s">
        <v>2835</v>
      </c>
      <c r="H21" s="26">
        <v>44234</v>
      </c>
      <c r="I21" s="99"/>
      <c r="J21" s="124" t="s">
        <v>2836</v>
      </c>
      <c r="K21" s="25" t="s">
        <v>2837</v>
      </c>
      <c r="N21" s="85"/>
    </row>
    <row r="22" spans="1:14">
      <c r="A22" s="102">
        <v>2019</v>
      </c>
      <c r="B22" s="102" t="s">
        <v>760</v>
      </c>
      <c r="C22" s="103">
        <v>43507</v>
      </c>
      <c r="D22" s="281" t="s">
        <v>2043</v>
      </c>
      <c r="E22" s="25" t="s">
        <v>574</v>
      </c>
      <c r="F22" s="25" t="s">
        <v>4983</v>
      </c>
      <c r="G22" s="25" t="s">
        <v>2167</v>
      </c>
      <c r="H22" s="25" t="s">
        <v>2809</v>
      </c>
      <c r="I22" s="99" t="s">
        <v>2838</v>
      </c>
      <c r="J22" s="124" t="s">
        <v>2839</v>
      </c>
      <c r="K22" s="25" t="s">
        <v>2840</v>
      </c>
      <c r="N22" s="85"/>
    </row>
    <row r="23" spans="1:14" ht="72.5">
      <c r="A23" s="102">
        <v>2019</v>
      </c>
      <c r="B23" s="102" t="s">
        <v>763</v>
      </c>
      <c r="C23" s="103">
        <v>43507</v>
      </c>
      <c r="D23" s="281" t="s">
        <v>1985</v>
      </c>
      <c r="E23" s="25" t="s">
        <v>574</v>
      </c>
      <c r="F23" s="25"/>
      <c r="G23" s="25" t="s">
        <v>1324</v>
      </c>
      <c r="H23" s="25" t="s">
        <v>2809</v>
      </c>
      <c r="I23" s="99"/>
      <c r="J23" s="124" t="s">
        <v>2841</v>
      </c>
      <c r="K23" s="25" t="s">
        <v>2842</v>
      </c>
      <c r="N23" s="85"/>
    </row>
    <row r="24" spans="1:14" ht="43.5">
      <c r="A24" s="102">
        <v>2019</v>
      </c>
      <c r="B24" s="102" t="s">
        <v>768</v>
      </c>
      <c r="C24" s="103">
        <v>43511</v>
      </c>
      <c r="D24" s="281" t="s">
        <v>2843</v>
      </c>
      <c r="E24" s="25" t="s">
        <v>574</v>
      </c>
      <c r="F24" s="25"/>
      <c r="G24" s="25" t="s">
        <v>2844</v>
      </c>
      <c r="H24" s="25" t="s">
        <v>2809</v>
      </c>
      <c r="I24" s="99"/>
      <c r="J24" s="124" t="s">
        <v>2845</v>
      </c>
      <c r="K24" s="25" t="s">
        <v>462</v>
      </c>
      <c r="N24" s="85"/>
    </row>
    <row r="25" spans="1:14" ht="43.5">
      <c r="A25" s="102">
        <v>2019</v>
      </c>
      <c r="B25" s="102" t="s">
        <v>772</v>
      </c>
      <c r="C25" s="103">
        <v>43518</v>
      </c>
      <c r="D25" s="281" t="s">
        <v>2846</v>
      </c>
      <c r="E25" s="25" t="s">
        <v>566</v>
      </c>
      <c r="F25" s="25"/>
      <c r="G25" s="25" t="s">
        <v>1319</v>
      </c>
      <c r="H25" s="26">
        <v>43566</v>
      </c>
      <c r="I25" s="99"/>
      <c r="J25" s="124" t="s">
        <v>2847</v>
      </c>
      <c r="K25" s="25" t="s">
        <v>462</v>
      </c>
      <c r="N25" s="85"/>
    </row>
    <row r="26" spans="1:14" ht="43.5">
      <c r="A26" s="102">
        <v>2019</v>
      </c>
      <c r="B26" s="102" t="s">
        <v>776</v>
      </c>
      <c r="C26" s="103">
        <v>43518</v>
      </c>
      <c r="D26" s="281" t="s">
        <v>2848</v>
      </c>
      <c r="E26" s="25" t="s">
        <v>566</v>
      </c>
      <c r="F26" s="25"/>
      <c r="G26" s="25" t="s">
        <v>1319</v>
      </c>
      <c r="H26" s="26">
        <v>43566</v>
      </c>
      <c r="I26" s="99"/>
      <c r="J26" s="124" t="s">
        <v>2849</v>
      </c>
      <c r="K26" s="25" t="s">
        <v>462</v>
      </c>
      <c r="N26" s="85"/>
    </row>
    <row r="27" spans="1:14" ht="43.5">
      <c r="A27" s="102">
        <v>2019</v>
      </c>
      <c r="B27" s="102" t="s">
        <v>780</v>
      </c>
      <c r="C27" s="103">
        <v>43518</v>
      </c>
      <c r="D27" s="281" t="s">
        <v>2850</v>
      </c>
      <c r="E27" s="25" t="s">
        <v>566</v>
      </c>
      <c r="F27" s="25"/>
      <c r="G27" s="25" t="s">
        <v>1319</v>
      </c>
      <c r="H27" s="26">
        <v>43566</v>
      </c>
      <c r="I27" s="99"/>
      <c r="J27" s="124" t="s">
        <v>2851</v>
      </c>
      <c r="K27" s="25" t="s">
        <v>462</v>
      </c>
      <c r="N27" s="85"/>
    </row>
    <row r="28" spans="1:14" ht="43.5">
      <c r="A28" s="102">
        <v>2019</v>
      </c>
      <c r="B28" s="102" t="s">
        <v>783</v>
      </c>
      <c r="C28" s="103">
        <v>43518</v>
      </c>
      <c r="D28" s="281" t="s">
        <v>2852</v>
      </c>
      <c r="E28" s="25" t="s">
        <v>566</v>
      </c>
      <c r="F28" s="25"/>
      <c r="G28" s="25" t="s">
        <v>1319</v>
      </c>
      <c r="H28" s="26">
        <v>43566</v>
      </c>
      <c r="I28" s="99"/>
      <c r="J28" s="124" t="s">
        <v>2853</v>
      </c>
      <c r="K28" s="25" t="s">
        <v>462</v>
      </c>
      <c r="N28" s="85"/>
    </row>
    <row r="29" spans="1:14" ht="43.5">
      <c r="A29" s="102">
        <v>2019</v>
      </c>
      <c r="B29" s="102" t="s">
        <v>786</v>
      </c>
      <c r="C29" s="103">
        <v>43518</v>
      </c>
      <c r="D29" s="281" t="s">
        <v>2854</v>
      </c>
      <c r="E29" s="25" t="s">
        <v>566</v>
      </c>
      <c r="F29" s="25"/>
      <c r="G29" s="25" t="s">
        <v>1319</v>
      </c>
      <c r="H29" s="26">
        <v>43566</v>
      </c>
      <c r="I29" s="99"/>
      <c r="J29" s="124" t="s">
        <v>2855</v>
      </c>
      <c r="K29" s="25" t="s">
        <v>462</v>
      </c>
      <c r="N29" s="85"/>
    </row>
    <row r="30" spans="1:14" ht="43.5">
      <c r="A30" s="102">
        <v>2019</v>
      </c>
      <c r="B30" s="102" t="s">
        <v>790</v>
      </c>
      <c r="C30" s="103">
        <v>43518</v>
      </c>
      <c r="D30" s="281" t="s">
        <v>2856</v>
      </c>
      <c r="E30" s="25" t="s">
        <v>566</v>
      </c>
      <c r="F30" s="25"/>
      <c r="G30" s="25" t="s">
        <v>1319</v>
      </c>
      <c r="H30" s="26">
        <v>43566</v>
      </c>
      <c r="I30" s="99"/>
      <c r="J30" s="124" t="s">
        <v>2857</v>
      </c>
      <c r="K30" s="25" t="s">
        <v>462</v>
      </c>
      <c r="N30" s="85"/>
    </row>
    <row r="31" spans="1:14" ht="29">
      <c r="A31" s="102">
        <v>2019</v>
      </c>
      <c r="B31" s="102" t="s">
        <v>793</v>
      </c>
      <c r="C31" s="103">
        <v>43521</v>
      </c>
      <c r="D31" s="281" t="s">
        <v>2858</v>
      </c>
      <c r="E31" s="25" t="s">
        <v>1037</v>
      </c>
      <c r="F31" s="25"/>
      <c r="G31" s="25" t="s">
        <v>1319</v>
      </c>
      <c r="H31" s="25" t="s">
        <v>2809</v>
      </c>
      <c r="I31" s="99"/>
      <c r="J31" s="124" t="s">
        <v>2859</v>
      </c>
      <c r="K31" s="25" t="s">
        <v>2860</v>
      </c>
      <c r="N31" s="85"/>
    </row>
    <row r="32" spans="1:14" ht="101.5">
      <c r="A32" s="102">
        <v>2019</v>
      </c>
      <c r="B32" s="102" t="s">
        <v>798</v>
      </c>
      <c r="C32" s="103">
        <v>43521</v>
      </c>
      <c r="D32" s="99" t="s">
        <v>2861</v>
      </c>
      <c r="E32" s="25" t="s">
        <v>607</v>
      </c>
      <c r="F32" s="25"/>
      <c r="G32" s="25" t="s">
        <v>2862</v>
      </c>
      <c r="H32" s="25" t="s">
        <v>2863</v>
      </c>
      <c r="I32" s="99"/>
      <c r="J32" s="124" t="s">
        <v>2864</v>
      </c>
      <c r="K32" s="25" t="s">
        <v>462</v>
      </c>
      <c r="N32" s="85"/>
    </row>
    <row r="33" spans="1:14" ht="43.5">
      <c r="A33" s="102">
        <v>2019</v>
      </c>
      <c r="B33" s="102" t="s">
        <v>802</v>
      </c>
      <c r="C33" s="103">
        <v>43532</v>
      </c>
      <c r="D33" s="281" t="s">
        <v>2749</v>
      </c>
      <c r="E33" s="25" t="s">
        <v>750</v>
      </c>
      <c r="F33" s="25"/>
      <c r="G33" s="25" t="s">
        <v>1319</v>
      </c>
      <c r="H33" s="25" t="s">
        <v>2865</v>
      </c>
      <c r="I33" s="99"/>
      <c r="J33" s="124" t="s">
        <v>2866</v>
      </c>
      <c r="K33" s="25" t="s">
        <v>462</v>
      </c>
      <c r="N33" s="85"/>
    </row>
    <row r="34" spans="1:14" ht="43.5">
      <c r="A34" s="102">
        <v>2019</v>
      </c>
      <c r="B34" s="102" t="s">
        <v>806</v>
      </c>
      <c r="C34" s="103">
        <v>43532</v>
      </c>
      <c r="D34" s="281" t="s">
        <v>6676</v>
      </c>
      <c r="E34" s="25" t="s">
        <v>566</v>
      </c>
      <c r="F34" s="25"/>
      <c r="G34" s="25" t="s">
        <v>2867</v>
      </c>
      <c r="H34" s="25" t="s">
        <v>2809</v>
      </c>
      <c r="I34" s="99"/>
      <c r="J34" s="124" t="s">
        <v>2868</v>
      </c>
      <c r="K34" s="25" t="s">
        <v>6677</v>
      </c>
      <c r="N34" s="85"/>
    </row>
    <row r="35" spans="1:14" ht="43.5">
      <c r="A35" s="102">
        <v>2019</v>
      </c>
      <c r="B35" s="102" t="s">
        <v>810</v>
      </c>
      <c r="C35" s="103">
        <v>43532</v>
      </c>
      <c r="D35" s="281" t="s">
        <v>6678</v>
      </c>
      <c r="E35" s="25" t="s">
        <v>566</v>
      </c>
      <c r="F35" s="25"/>
      <c r="G35" s="25" t="s">
        <v>2870</v>
      </c>
      <c r="H35" s="25" t="s">
        <v>2809</v>
      </c>
      <c r="I35" s="99"/>
      <c r="J35" s="124" t="s">
        <v>2871</v>
      </c>
      <c r="K35" s="25" t="s">
        <v>2872</v>
      </c>
      <c r="N35" s="85"/>
    </row>
    <row r="36" spans="1:14" ht="130.5">
      <c r="A36" s="102">
        <v>2019</v>
      </c>
      <c r="B36" s="102" t="s">
        <v>813</v>
      </c>
      <c r="C36" s="103">
        <v>43532</v>
      </c>
      <c r="D36" s="99" t="s">
        <v>693</v>
      </c>
      <c r="E36" s="25" t="s">
        <v>566</v>
      </c>
      <c r="F36" s="25"/>
      <c r="G36" s="25" t="s">
        <v>2873</v>
      </c>
      <c r="H36" s="25" t="s">
        <v>2729</v>
      </c>
      <c r="I36" s="99"/>
      <c r="J36" s="124" t="s">
        <v>2874</v>
      </c>
      <c r="K36" s="25" t="s">
        <v>2875</v>
      </c>
      <c r="N36" s="85"/>
    </row>
    <row r="37" spans="1:14" ht="29">
      <c r="A37" s="102">
        <v>2019</v>
      </c>
      <c r="B37" s="102" t="s">
        <v>816</v>
      </c>
      <c r="C37" s="103">
        <v>43532</v>
      </c>
      <c r="D37" s="281" t="s">
        <v>2876</v>
      </c>
      <c r="E37" s="25" t="s">
        <v>574</v>
      </c>
      <c r="F37" s="25"/>
      <c r="G37" s="25" t="s">
        <v>6679</v>
      </c>
      <c r="H37" s="25" t="s">
        <v>2809</v>
      </c>
      <c r="I37" s="99" t="s">
        <v>2877</v>
      </c>
      <c r="J37" s="124" t="s">
        <v>2878</v>
      </c>
      <c r="K37" s="25" t="s">
        <v>462</v>
      </c>
      <c r="N37" s="85"/>
    </row>
    <row r="38" spans="1:14" ht="43.5">
      <c r="A38" s="102">
        <v>2019</v>
      </c>
      <c r="B38" s="102" t="s">
        <v>819</v>
      </c>
      <c r="C38" s="103">
        <v>43535</v>
      </c>
      <c r="D38" s="281" t="s">
        <v>2879</v>
      </c>
      <c r="E38" s="25" t="s">
        <v>566</v>
      </c>
      <c r="F38" s="25"/>
      <c r="G38" s="25" t="s">
        <v>1319</v>
      </c>
      <c r="H38" s="25" t="s">
        <v>2809</v>
      </c>
      <c r="I38" s="99"/>
      <c r="J38" s="124" t="s">
        <v>2880</v>
      </c>
      <c r="K38" s="25" t="s">
        <v>462</v>
      </c>
      <c r="N38" s="85"/>
    </row>
    <row r="39" spans="1:14" ht="43.5">
      <c r="A39" s="102">
        <v>2019</v>
      </c>
      <c r="B39" s="102" t="s">
        <v>822</v>
      </c>
      <c r="C39" s="103">
        <v>43535</v>
      </c>
      <c r="D39" s="281" t="s">
        <v>2881</v>
      </c>
      <c r="E39" s="25" t="s">
        <v>566</v>
      </c>
      <c r="F39" s="25"/>
      <c r="G39" s="25" t="s">
        <v>1319</v>
      </c>
      <c r="H39" s="25" t="s">
        <v>2809</v>
      </c>
      <c r="I39" s="99"/>
      <c r="J39" s="124" t="s">
        <v>2882</v>
      </c>
      <c r="K39" s="25" t="s">
        <v>462</v>
      </c>
      <c r="N39" s="85"/>
    </row>
    <row r="40" spans="1:14" ht="43.5">
      <c r="A40" s="102">
        <v>2019</v>
      </c>
      <c r="B40" s="102" t="s">
        <v>825</v>
      </c>
      <c r="C40" s="103">
        <v>43535</v>
      </c>
      <c r="D40" s="281" t="s">
        <v>2883</v>
      </c>
      <c r="E40" s="25" t="s">
        <v>566</v>
      </c>
      <c r="F40" s="25"/>
      <c r="G40" s="25" t="s">
        <v>1319</v>
      </c>
      <c r="H40" s="25" t="s">
        <v>2809</v>
      </c>
      <c r="I40" s="99"/>
      <c r="J40" s="124" t="s">
        <v>2884</v>
      </c>
      <c r="K40" s="25" t="s">
        <v>462</v>
      </c>
      <c r="N40" s="85"/>
    </row>
    <row r="41" spans="1:14" ht="43.5">
      <c r="A41" s="102">
        <v>2019</v>
      </c>
      <c r="B41" s="102" t="s">
        <v>828</v>
      </c>
      <c r="C41" s="103">
        <v>43535</v>
      </c>
      <c r="D41" s="281" t="s">
        <v>2885</v>
      </c>
      <c r="E41" s="25" t="s">
        <v>566</v>
      </c>
      <c r="F41" s="25"/>
      <c r="G41" s="25" t="s">
        <v>1319</v>
      </c>
      <c r="H41" s="25" t="s">
        <v>2809</v>
      </c>
      <c r="I41" s="99"/>
      <c r="J41" s="124" t="s">
        <v>2886</v>
      </c>
      <c r="K41" s="25" t="s">
        <v>462</v>
      </c>
      <c r="N41" s="85"/>
    </row>
    <row r="42" spans="1:14" ht="29">
      <c r="A42" s="102">
        <v>2019</v>
      </c>
      <c r="B42" s="102" t="s">
        <v>925</v>
      </c>
      <c r="C42" s="103">
        <v>43535</v>
      </c>
      <c r="D42" s="281" t="s">
        <v>2887</v>
      </c>
      <c r="E42" s="25" t="s">
        <v>566</v>
      </c>
      <c r="F42" s="25"/>
      <c r="G42" s="25" t="s">
        <v>2888</v>
      </c>
      <c r="H42" s="25" t="s">
        <v>2809</v>
      </c>
      <c r="I42" s="99"/>
      <c r="J42" s="124" t="s">
        <v>2889</v>
      </c>
      <c r="K42" s="25" t="s">
        <v>462</v>
      </c>
      <c r="N42" s="85"/>
    </row>
    <row r="43" spans="1:14" ht="43.5">
      <c r="A43" s="102">
        <v>2019</v>
      </c>
      <c r="B43" s="102" t="s">
        <v>929</v>
      </c>
      <c r="C43" s="103">
        <v>43535</v>
      </c>
      <c r="D43" s="281" t="s">
        <v>2890</v>
      </c>
      <c r="E43" s="25" t="s">
        <v>566</v>
      </c>
      <c r="F43" s="25"/>
      <c r="G43" s="25" t="s">
        <v>2891</v>
      </c>
      <c r="H43" s="25" t="s">
        <v>2809</v>
      </c>
      <c r="I43" s="99"/>
      <c r="J43" s="124" t="s">
        <v>2892</v>
      </c>
      <c r="K43" s="25" t="s">
        <v>462</v>
      </c>
      <c r="N43" s="85"/>
    </row>
    <row r="44" spans="1:14" ht="58">
      <c r="A44" s="102">
        <v>2019</v>
      </c>
      <c r="B44" s="102" t="s">
        <v>933</v>
      </c>
      <c r="C44" s="103">
        <v>43535</v>
      </c>
      <c r="D44" s="281" t="s">
        <v>2893</v>
      </c>
      <c r="E44" s="25" t="s">
        <v>566</v>
      </c>
      <c r="F44" s="25"/>
      <c r="G44" s="25" t="s">
        <v>1319</v>
      </c>
      <c r="H44" s="25" t="s">
        <v>2809</v>
      </c>
      <c r="I44" s="99"/>
      <c r="J44" s="124" t="s">
        <v>2894</v>
      </c>
      <c r="K44" s="25" t="s">
        <v>462</v>
      </c>
      <c r="N44" s="85"/>
    </row>
    <row r="45" spans="1:14" ht="29">
      <c r="A45" s="102">
        <v>2019</v>
      </c>
      <c r="B45" s="102" t="s">
        <v>937</v>
      </c>
      <c r="C45" s="103">
        <v>43535</v>
      </c>
      <c r="D45" s="281" t="s">
        <v>2895</v>
      </c>
      <c r="E45" s="25" t="s">
        <v>566</v>
      </c>
      <c r="F45" s="25"/>
      <c r="G45" s="25" t="s">
        <v>1319</v>
      </c>
      <c r="H45" s="25" t="s">
        <v>2809</v>
      </c>
      <c r="I45" s="99"/>
      <c r="J45" s="124" t="s">
        <v>2896</v>
      </c>
      <c r="K45" s="25" t="s">
        <v>462</v>
      </c>
      <c r="N45" s="85"/>
    </row>
    <row r="46" spans="1:14" ht="43.5">
      <c r="A46" s="102">
        <v>2019</v>
      </c>
      <c r="B46" s="102" t="s">
        <v>941</v>
      </c>
      <c r="C46" s="103">
        <v>43538</v>
      </c>
      <c r="D46" s="281" t="s">
        <v>1142</v>
      </c>
      <c r="E46" s="25" t="s">
        <v>566</v>
      </c>
      <c r="F46" s="25"/>
      <c r="G46" s="25" t="s">
        <v>2897</v>
      </c>
      <c r="H46" s="115">
        <v>43784</v>
      </c>
      <c r="I46" s="99"/>
      <c r="J46" s="124" t="s">
        <v>2898</v>
      </c>
      <c r="K46" s="25" t="s">
        <v>2899</v>
      </c>
      <c r="N46" s="85"/>
    </row>
    <row r="47" spans="1:14" ht="58">
      <c r="A47" s="102">
        <v>2019</v>
      </c>
      <c r="B47" s="102" t="s">
        <v>945</v>
      </c>
      <c r="C47" s="103">
        <v>43539</v>
      </c>
      <c r="D47" s="281" t="s">
        <v>1183</v>
      </c>
      <c r="E47" s="25" t="s">
        <v>566</v>
      </c>
      <c r="F47" s="25"/>
      <c r="G47" s="25" t="s">
        <v>2900</v>
      </c>
      <c r="H47" s="25" t="s">
        <v>2809</v>
      </c>
      <c r="I47" s="99"/>
      <c r="J47" s="124" t="s">
        <v>2901</v>
      </c>
      <c r="K47" s="25" t="s">
        <v>2902</v>
      </c>
      <c r="N47" s="85"/>
    </row>
    <row r="48" spans="1:14" ht="29">
      <c r="A48" s="102">
        <v>2019</v>
      </c>
      <c r="B48" s="102" t="s">
        <v>948</v>
      </c>
      <c r="C48" s="103">
        <v>43539</v>
      </c>
      <c r="D48" s="281" t="s">
        <v>1372</v>
      </c>
      <c r="E48" s="25" t="s">
        <v>566</v>
      </c>
      <c r="F48" s="25"/>
      <c r="G48" s="25" t="s">
        <v>2903</v>
      </c>
      <c r="H48" s="25" t="s">
        <v>2809</v>
      </c>
      <c r="I48" s="99"/>
      <c r="J48" s="124" t="s">
        <v>2904</v>
      </c>
      <c r="K48" s="25" t="s">
        <v>462</v>
      </c>
      <c r="N48" s="85"/>
    </row>
    <row r="49" spans="1:14" ht="29">
      <c r="A49" s="102">
        <v>2019</v>
      </c>
      <c r="B49" s="102" t="s">
        <v>952</v>
      </c>
      <c r="C49" s="103">
        <v>43539</v>
      </c>
      <c r="D49" s="281" t="s">
        <v>2905</v>
      </c>
      <c r="E49" s="25" t="s">
        <v>566</v>
      </c>
      <c r="F49" s="25"/>
      <c r="G49" s="25" t="s">
        <v>2906</v>
      </c>
      <c r="H49" s="25" t="s">
        <v>2907</v>
      </c>
      <c r="I49" s="99"/>
      <c r="J49" s="124" t="s">
        <v>2908</v>
      </c>
      <c r="K49" s="25" t="s">
        <v>462</v>
      </c>
      <c r="N49" s="85"/>
    </row>
    <row r="50" spans="1:14" ht="29">
      <c r="A50" s="102">
        <v>2019</v>
      </c>
      <c r="B50" s="102" t="s">
        <v>956</v>
      </c>
      <c r="C50" s="103">
        <v>43539</v>
      </c>
      <c r="D50" s="281" t="s">
        <v>2909</v>
      </c>
      <c r="E50" s="25" t="s">
        <v>566</v>
      </c>
      <c r="F50" s="25"/>
      <c r="G50" s="25" t="s">
        <v>1319</v>
      </c>
      <c r="H50" s="25" t="s">
        <v>2910</v>
      </c>
      <c r="I50" s="99"/>
      <c r="J50" s="124" t="s">
        <v>2911</v>
      </c>
      <c r="K50" s="25" t="s">
        <v>462</v>
      </c>
      <c r="N50" s="85"/>
    </row>
    <row r="51" spans="1:14" ht="29">
      <c r="A51" s="102">
        <v>2019</v>
      </c>
      <c r="B51" s="102" t="s">
        <v>959</v>
      </c>
      <c r="C51" s="103">
        <v>43539</v>
      </c>
      <c r="D51" s="281" t="s">
        <v>2912</v>
      </c>
      <c r="E51" s="25" t="s">
        <v>566</v>
      </c>
      <c r="F51" s="25"/>
      <c r="G51" s="25" t="s">
        <v>1319</v>
      </c>
      <c r="H51" s="25" t="s">
        <v>2913</v>
      </c>
      <c r="I51" s="99"/>
      <c r="J51" s="124" t="s">
        <v>2914</v>
      </c>
      <c r="K51" s="25" t="s">
        <v>462</v>
      </c>
      <c r="N51" s="85"/>
    </row>
    <row r="52" spans="1:14" ht="29">
      <c r="A52" s="102">
        <v>2019</v>
      </c>
      <c r="B52" s="102" t="s">
        <v>963</v>
      </c>
      <c r="C52" s="103">
        <v>43539</v>
      </c>
      <c r="D52" s="281" t="s">
        <v>2915</v>
      </c>
      <c r="E52" s="25" t="s">
        <v>566</v>
      </c>
      <c r="F52" s="25"/>
      <c r="G52" s="25" t="s">
        <v>1319</v>
      </c>
      <c r="H52" s="25" t="s">
        <v>2916</v>
      </c>
      <c r="I52" s="99"/>
      <c r="J52" s="124" t="s">
        <v>2917</v>
      </c>
      <c r="K52" s="25" t="s">
        <v>462</v>
      </c>
      <c r="N52" s="85"/>
    </row>
    <row r="53" spans="1:14" ht="43.5">
      <c r="A53" s="102">
        <v>2019</v>
      </c>
      <c r="B53" s="102" t="s">
        <v>966</v>
      </c>
      <c r="C53" s="103">
        <v>43539</v>
      </c>
      <c r="D53" s="281" t="s">
        <v>2918</v>
      </c>
      <c r="E53" s="25" t="s">
        <v>566</v>
      </c>
      <c r="F53" s="25"/>
      <c r="G53" s="25" t="s">
        <v>1319</v>
      </c>
      <c r="H53" s="25" t="s">
        <v>2919</v>
      </c>
      <c r="I53" s="99"/>
      <c r="J53" s="124" t="s">
        <v>2920</v>
      </c>
      <c r="K53" s="25" t="s">
        <v>462</v>
      </c>
      <c r="N53" s="85"/>
    </row>
    <row r="54" spans="1:14" ht="43.5">
      <c r="A54" s="102">
        <v>2019</v>
      </c>
      <c r="B54" s="102" t="s">
        <v>971</v>
      </c>
      <c r="C54" s="103">
        <v>43539</v>
      </c>
      <c r="D54" s="281" t="s">
        <v>2921</v>
      </c>
      <c r="E54" s="25" t="s">
        <v>566</v>
      </c>
      <c r="F54" s="25"/>
      <c r="G54" s="25" t="s">
        <v>1319</v>
      </c>
      <c r="H54" s="25" t="s">
        <v>2907</v>
      </c>
      <c r="I54" s="99"/>
      <c r="J54" s="124" t="s">
        <v>2922</v>
      </c>
      <c r="K54" s="25" t="s">
        <v>462</v>
      </c>
      <c r="N54" s="85"/>
    </row>
    <row r="55" spans="1:14" ht="29">
      <c r="A55" s="102">
        <v>2019</v>
      </c>
      <c r="B55" s="102" t="s">
        <v>975</v>
      </c>
      <c r="C55" s="103">
        <v>43542</v>
      </c>
      <c r="D55" s="281" t="s">
        <v>2923</v>
      </c>
      <c r="E55" s="25" t="s">
        <v>566</v>
      </c>
      <c r="F55" s="25"/>
      <c r="G55" s="25" t="s">
        <v>2924</v>
      </c>
      <c r="H55" s="26">
        <v>43907</v>
      </c>
      <c r="I55" s="99"/>
      <c r="J55" s="124" t="s">
        <v>2925</v>
      </c>
      <c r="K55" s="25" t="s">
        <v>462</v>
      </c>
      <c r="N55" s="85"/>
    </row>
    <row r="56" spans="1:14" ht="29">
      <c r="A56" s="102">
        <v>2019</v>
      </c>
      <c r="B56" s="102" t="s">
        <v>979</v>
      </c>
      <c r="C56" s="103">
        <v>43549</v>
      </c>
      <c r="D56" s="281" t="s">
        <v>1449</v>
      </c>
      <c r="E56" s="25" t="s">
        <v>750</v>
      </c>
      <c r="F56" s="25"/>
      <c r="G56" s="25" t="s">
        <v>1319</v>
      </c>
      <c r="H56" s="25" t="s">
        <v>2926</v>
      </c>
      <c r="I56" s="99"/>
      <c r="J56" s="124" t="s">
        <v>2927</v>
      </c>
      <c r="K56" s="25" t="s">
        <v>462</v>
      </c>
      <c r="N56" s="85"/>
    </row>
    <row r="57" spans="1:14" ht="29">
      <c r="A57" s="102">
        <v>2019</v>
      </c>
      <c r="B57" s="102" t="s">
        <v>981</v>
      </c>
      <c r="C57" s="103">
        <v>43550</v>
      </c>
      <c r="D57" s="281" t="s">
        <v>2928</v>
      </c>
      <c r="E57" s="25" t="s">
        <v>750</v>
      </c>
      <c r="F57" s="25"/>
      <c r="G57" s="25" t="s">
        <v>1319</v>
      </c>
      <c r="H57" s="25" t="s">
        <v>2929</v>
      </c>
      <c r="I57" s="99"/>
      <c r="J57" s="124" t="s">
        <v>2930</v>
      </c>
      <c r="K57" s="25" t="s">
        <v>462</v>
      </c>
      <c r="N57" s="85"/>
    </row>
    <row r="58" spans="1:14" ht="43.5">
      <c r="A58" s="102">
        <v>2019</v>
      </c>
      <c r="B58" s="102" t="s">
        <v>984</v>
      </c>
      <c r="C58" s="201">
        <v>43550</v>
      </c>
      <c r="D58" s="281" t="s">
        <v>2931</v>
      </c>
      <c r="E58" s="25" t="s">
        <v>750</v>
      </c>
      <c r="F58" s="25"/>
      <c r="G58" s="25" t="s">
        <v>1319</v>
      </c>
      <c r="H58" s="25" t="s">
        <v>2932</v>
      </c>
      <c r="I58" s="99"/>
      <c r="J58" s="124" t="s">
        <v>2933</v>
      </c>
      <c r="K58" s="25" t="s">
        <v>462</v>
      </c>
      <c r="N58" s="85"/>
    </row>
    <row r="59" spans="1:14" ht="43.5">
      <c r="A59" s="102">
        <v>2019</v>
      </c>
      <c r="B59" s="102" t="s">
        <v>986</v>
      </c>
      <c r="C59" s="201">
        <v>43550</v>
      </c>
      <c r="D59" s="281" t="s">
        <v>2931</v>
      </c>
      <c r="E59" s="25" t="s">
        <v>750</v>
      </c>
      <c r="F59" s="25"/>
      <c r="G59" s="25" t="s">
        <v>1319</v>
      </c>
      <c r="H59" s="25" t="s">
        <v>2934</v>
      </c>
      <c r="I59" s="99"/>
      <c r="J59" s="124" t="s">
        <v>2935</v>
      </c>
      <c r="K59" s="25" t="s">
        <v>462</v>
      </c>
      <c r="N59" s="85"/>
    </row>
    <row r="60" spans="1:14" ht="43.5">
      <c r="A60" s="102">
        <v>2019</v>
      </c>
      <c r="B60" s="102" t="s">
        <v>990</v>
      </c>
      <c r="C60" s="201">
        <v>43550</v>
      </c>
      <c r="D60" s="281" t="s">
        <v>2936</v>
      </c>
      <c r="E60" s="25" t="s">
        <v>566</v>
      </c>
      <c r="F60" s="25"/>
      <c r="G60" s="25" t="s">
        <v>1319</v>
      </c>
      <c r="H60" s="25" t="s">
        <v>2809</v>
      </c>
      <c r="I60" s="99"/>
      <c r="J60" s="124" t="s">
        <v>2937</v>
      </c>
      <c r="K60" s="25" t="s">
        <v>2938</v>
      </c>
      <c r="N60" s="85"/>
    </row>
    <row r="61" spans="1:14" ht="43.5">
      <c r="A61" s="102">
        <v>2019</v>
      </c>
      <c r="B61" s="102" t="s">
        <v>992</v>
      </c>
      <c r="C61" s="201">
        <v>43550</v>
      </c>
      <c r="D61" s="281" t="s">
        <v>2939</v>
      </c>
      <c r="E61" s="25" t="s">
        <v>566</v>
      </c>
      <c r="F61" s="25"/>
      <c r="G61" s="25" t="s">
        <v>1319</v>
      </c>
      <c r="H61" s="25" t="s">
        <v>2809</v>
      </c>
      <c r="I61" s="99"/>
      <c r="J61" s="124" t="s">
        <v>2940</v>
      </c>
      <c r="K61" s="25" t="s">
        <v>2941</v>
      </c>
      <c r="N61" s="85"/>
    </row>
    <row r="62" spans="1:14" ht="43.5">
      <c r="A62" s="102">
        <v>2019</v>
      </c>
      <c r="B62" s="102" t="s">
        <v>996</v>
      </c>
      <c r="C62" s="201">
        <v>43550</v>
      </c>
      <c r="D62" s="281" t="s">
        <v>2942</v>
      </c>
      <c r="E62" s="25" t="s">
        <v>566</v>
      </c>
      <c r="F62" s="25"/>
      <c r="G62" s="25" t="s">
        <v>1319</v>
      </c>
      <c r="H62" s="25" t="s">
        <v>2809</v>
      </c>
      <c r="I62" s="99"/>
      <c r="J62" s="124" t="s">
        <v>2943</v>
      </c>
      <c r="K62" s="25" t="s">
        <v>2944</v>
      </c>
      <c r="N62" s="85"/>
    </row>
    <row r="63" spans="1:14" ht="43.5">
      <c r="A63" s="102">
        <v>2019</v>
      </c>
      <c r="B63" s="102" t="s">
        <v>999</v>
      </c>
      <c r="C63" s="201">
        <v>43558</v>
      </c>
      <c r="D63" s="281" t="s">
        <v>2945</v>
      </c>
      <c r="E63" s="25" t="s">
        <v>750</v>
      </c>
      <c r="F63" s="25"/>
      <c r="G63" s="25" t="s">
        <v>1319</v>
      </c>
      <c r="H63" s="25" t="s">
        <v>2946</v>
      </c>
      <c r="I63" s="99"/>
      <c r="J63" s="124" t="s">
        <v>2947</v>
      </c>
      <c r="K63" s="25" t="s">
        <v>462</v>
      </c>
      <c r="N63" s="85"/>
    </row>
    <row r="64" spans="1:14" ht="58">
      <c r="A64" s="102">
        <v>2019</v>
      </c>
      <c r="B64" s="102" t="s">
        <v>1003</v>
      </c>
      <c r="C64" s="201">
        <v>43559</v>
      </c>
      <c r="D64" s="99" t="s">
        <v>2948</v>
      </c>
      <c r="E64" s="25" t="s">
        <v>574</v>
      </c>
      <c r="F64" s="25"/>
      <c r="G64" s="25" t="s">
        <v>2949</v>
      </c>
      <c r="H64" s="25" t="s">
        <v>2950</v>
      </c>
      <c r="I64" s="99"/>
      <c r="J64" s="124" t="s">
        <v>2951</v>
      </c>
      <c r="K64" s="25" t="s">
        <v>462</v>
      </c>
      <c r="N64" s="85"/>
    </row>
    <row r="65" spans="1:14" ht="87">
      <c r="A65" s="102">
        <v>2019</v>
      </c>
      <c r="B65" s="102" t="s">
        <v>1007</v>
      </c>
      <c r="C65" s="201">
        <v>43559</v>
      </c>
      <c r="D65" s="281" t="s">
        <v>2952</v>
      </c>
      <c r="E65" s="25" t="s">
        <v>566</v>
      </c>
      <c r="F65" s="25"/>
      <c r="G65" s="25" t="s">
        <v>2953</v>
      </c>
      <c r="H65" s="25" t="s">
        <v>2809</v>
      </c>
      <c r="I65" s="99"/>
      <c r="J65" s="124" t="s">
        <v>2954</v>
      </c>
      <c r="K65" s="25" t="s">
        <v>2955</v>
      </c>
      <c r="N65" s="85"/>
    </row>
    <row r="66" spans="1:14" ht="29">
      <c r="A66" s="102">
        <v>2019</v>
      </c>
      <c r="B66" s="102" t="s">
        <v>1010</v>
      </c>
      <c r="C66" s="201">
        <v>43559</v>
      </c>
      <c r="D66" s="281" t="s">
        <v>2956</v>
      </c>
      <c r="E66" s="25" t="s">
        <v>566</v>
      </c>
      <c r="F66" s="25"/>
      <c r="G66" s="25" t="s">
        <v>1319</v>
      </c>
      <c r="H66" s="25" t="s">
        <v>2809</v>
      </c>
      <c r="I66" s="99"/>
      <c r="J66" s="124" t="s">
        <v>2957</v>
      </c>
      <c r="K66" s="25" t="s">
        <v>462</v>
      </c>
      <c r="N66" s="85"/>
    </row>
    <row r="67" spans="1:14" ht="43.5">
      <c r="A67" s="102">
        <v>2019</v>
      </c>
      <c r="B67" s="102" t="s">
        <v>1014</v>
      </c>
      <c r="C67" s="102" t="s">
        <v>6680</v>
      </c>
      <c r="D67" s="281" t="s">
        <v>2958</v>
      </c>
      <c r="E67" s="25" t="s">
        <v>607</v>
      </c>
      <c r="F67" s="25"/>
      <c r="G67" s="25" t="s">
        <v>2959</v>
      </c>
      <c r="H67" s="25" t="s">
        <v>2960</v>
      </c>
      <c r="I67" s="99"/>
      <c r="J67" s="124" t="s">
        <v>2962</v>
      </c>
      <c r="K67" s="25" t="s">
        <v>2963</v>
      </c>
      <c r="N67" s="85"/>
    </row>
    <row r="68" spans="1:14" ht="126">
      <c r="A68" s="102">
        <v>2019</v>
      </c>
      <c r="B68" s="102" t="s">
        <v>1018</v>
      </c>
      <c r="C68" s="201">
        <v>43560</v>
      </c>
      <c r="D68" s="99" t="s">
        <v>2964</v>
      </c>
      <c r="E68" s="25" t="s">
        <v>607</v>
      </c>
      <c r="F68" s="25"/>
      <c r="G68" s="25" t="s">
        <v>2965</v>
      </c>
      <c r="H68" s="25" t="s">
        <v>2966</v>
      </c>
      <c r="I68" s="99" t="s">
        <v>6681</v>
      </c>
      <c r="J68" s="124" t="s">
        <v>2968</v>
      </c>
      <c r="K68" s="25" t="s">
        <v>462</v>
      </c>
      <c r="N68" s="85"/>
    </row>
    <row r="69" spans="1:14" ht="43.5">
      <c r="A69" s="102">
        <v>2019</v>
      </c>
      <c r="B69" s="102" t="s">
        <v>1022</v>
      </c>
      <c r="C69" s="201">
        <v>43560</v>
      </c>
      <c r="D69" s="281" t="s">
        <v>2969</v>
      </c>
      <c r="E69" s="25" t="s">
        <v>566</v>
      </c>
      <c r="F69" s="25"/>
      <c r="G69" s="25" t="s">
        <v>2470</v>
      </c>
      <c r="H69" s="25" t="s">
        <v>2809</v>
      </c>
      <c r="I69" s="99"/>
      <c r="J69" s="124" t="s">
        <v>2970</v>
      </c>
      <c r="K69" s="25" t="s">
        <v>2971</v>
      </c>
      <c r="N69" s="85"/>
    </row>
    <row r="70" spans="1:14" ht="29">
      <c r="A70" s="102">
        <v>2019</v>
      </c>
      <c r="B70" s="102" t="s">
        <v>1025</v>
      </c>
      <c r="C70" s="201">
        <v>43560</v>
      </c>
      <c r="D70" s="281" t="s">
        <v>2972</v>
      </c>
      <c r="E70" s="25" t="s">
        <v>1037</v>
      </c>
      <c r="F70" s="25"/>
      <c r="G70" s="25" t="s">
        <v>1319</v>
      </c>
      <c r="H70" s="25" t="s">
        <v>2809</v>
      </c>
      <c r="I70" s="99"/>
      <c r="J70" s="124" t="s">
        <v>2973</v>
      </c>
      <c r="K70" s="25" t="s">
        <v>2974</v>
      </c>
      <c r="N70" s="85"/>
    </row>
    <row r="71" spans="1:14" ht="72.5">
      <c r="A71" s="102">
        <v>2019</v>
      </c>
      <c r="B71" s="102" t="s">
        <v>1028</v>
      </c>
      <c r="C71" s="201">
        <v>43560</v>
      </c>
      <c r="D71" s="281" t="s">
        <v>2975</v>
      </c>
      <c r="E71" s="25" t="s">
        <v>566</v>
      </c>
      <c r="F71" s="25"/>
      <c r="G71" s="25" t="s">
        <v>2976</v>
      </c>
      <c r="H71" s="25" t="s">
        <v>2809</v>
      </c>
      <c r="I71" s="99"/>
      <c r="J71" s="124" t="s">
        <v>2977</v>
      </c>
      <c r="K71" s="25" t="s">
        <v>462</v>
      </c>
      <c r="N71" s="85"/>
    </row>
    <row r="72" spans="1:14" ht="58">
      <c r="A72" s="102">
        <v>2019</v>
      </c>
      <c r="B72" s="102" t="s">
        <v>1031</v>
      </c>
      <c r="C72" s="201">
        <v>43560</v>
      </c>
      <c r="D72" s="281" t="s">
        <v>2978</v>
      </c>
      <c r="E72" s="25" t="s">
        <v>566</v>
      </c>
      <c r="F72" s="25"/>
      <c r="G72" s="25" t="s">
        <v>2979</v>
      </c>
      <c r="H72" s="25" t="s">
        <v>2809</v>
      </c>
      <c r="I72" s="99"/>
      <c r="J72" s="124" t="s">
        <v>2980</v>
      </c>
      <c r="K72" s="25" t="s">
        <v>2981</v>
      </c>
      <c r="N72" s="85"/>
    </row>
    <row r="73" spans="1:14" ht="29">
      <c r="A73" s="102">
        <v>2019</v>
      </c>
      <c r="B73" s="102" t="s">
        <v>1035</v>
      </c>
      <c r="C73" s="201">
        <v>43560</v>
      </c>
      <c r="D73" s="281" t="s">
        <v>2982</v>
      </c>
      <c r="E73" s="25" t="s">
        <v>750</v>
      </c>
      <c r="F73" s="25"/>
      <c r="G73" s="25" t="s">
        <v>1319</v>
      </c>
      <c r="H73" s="25" t="s">
        <v>2934</v>
      </c>
      <c r="I73" s="99"/>
      <c r="J73" s="124" t="s">
        <v>2983</v>
      </c>
      <c r="K73" s="25" t="s">
        <v>462</v>
      </c>
      <c r="N73" s="85"/>
    </row>
    <row r="74" spans="1:14" ht="58">
      <c r="A74" s="102">
        <v>2019</v>
      </c>
      <c r="B74" s="102" t="s">
        <v>1040</v>
      </c>
      <c r="C74" s="201">
        <v>43567</v>
      </c>
      <c r="D74" s="281" t="s">
        <v>6682</v>
      </c>
      <c r="E74" s="25" t="s">
        <v>566</v>
      </c>
      <c r="F74" s="25"/>
      <c r="G74" s="25" t="s">
        <v>2985</v>
      </c>
      <c r="H74" s="25" t="s">
        <v>2986</v>
      </c>
      <c r="I74" s="99"/>
      <c r="J74" s="124" t="s">
        <v>2987</v>
      </c>
      <c r="K74" s="25" t="s">
        <v>462</v>
      </c>
      <c r="N74" s="85"/>
    </row>
    <row r="75" spans="1:14" ht="58">
      <c r="A75" s="102">
        <v>2019</v>
      </c>
      <c r="B75" s="102" t="s">
        <v>1044</v>
      </c>
      <c r="C75" s="201">
        <v>43567</v>
      </c>
      <c r="D75" s="281" t="s">
        <v>2988</v>
      </c>
      <c r="E75" s="25" t="s">
        <v>566</v>
      </c>
      <c r="F75" s="25"/>
      <c r="G75" s="25" t="s">
        <v>2989</v>
      </c>
      <c r="H75" s="25" t="s">
        <v>2809</v>
      </c>
      <c r="I75" s="99"/>
      <c r="J75" s="124" t="s">
        <v>2990</v>
      </c>
      <c r="K75" s="25" t="s">
        <v>2991</v>
      </c>
      <c r="N75" s="85"/>
    </row>
    <row r="76" spans="1:14" ht="43.5">
      <c r="A76" s="102">
        <v>2019</v>
      </c>
      <c r="B76" s="102" t="s">
        <v>1047</v>
      </c>
      <c r="C76" s="201">
        <v>43573</v>
      </c>
      <c r="D76" s="281" t="s">
        <v>2992</v>
      </c>
      <c r="E76" s="25" t="s">
        <v>566</v>
      </c>
      <c r="F76" s="25"/>
      <c r="G76" s="25" t="s">
        <v>2993</v>
      </c>
      <c r="H76" s="25" t="s">
        <v>2809</v>
      </c>
      <c r="I76" s="99"/>
      <c r="J76" s="124" t="s">
        <v>2994</v>
      </c>
      <c r="K76" s="25" t="s">
        <v>462</v>
      </c>
      <c r="N76" s="85"/>
    </row>
    <row r="77" spans="1:14" ht="29">
      <c r="A77" s="102">
        <v>2019</v>
      </c>
      <c r="B77" s="102" t="s">
        <v>1051</v>
      </c>
      <c r="C77" s="201">
        <v>43585</v>
      </c>
      <c r="D77" s="281" t="s">
        <v>2995</v>
      </c>
      <c r="E77" s="25" t="s">
        <v>750</v>
      </c>
      <c r="F77" s="25"/>
      <c r="G77" s="25" t="s">
        <v>1319</v>
      </c>
      <c r="H77" s="25" t="s">
        <v>2996</v>
      </c>
      <c r="I77" s="99"/>
      <c r="J77" s="124" t="s">
        <v>2997</v>
      </c>
      <c r="K77" s="25" t="s">
        <v>462</v>
      </c>
      <c r="N77" s="85"/>
    </row>
    <row r="78" spans="1:14" ht="58">
      <c r="A78" s="102">
        <v>2019</v>
      </c>
      <c r="B78" s="102" t="s">
        <v>1056</v>
      </c>
      <c r="C78" s="201">
        <v>43587</v>
      </c>
      <c r="D78" s="281" t="s">
        <v>2998</v>
      </c>
      <c r="E78" s="25" t="s">
        <v>607</v>
      </c>
      <c r="F78" s="25"/>
      <c r="G78" s="25" t="s">
        <v>2999</v>
      </c>
      <c r="H78" s="25" t="s">
        <v>3000</v>
      </c>
      <c r="I78" s="99"/>
      <c r="J78" s="124" t="s">
        <v>3001</v>
      </c>
      <c r="K78" s="25" t="s">
        <v>3002</v>
      </c>
      <c r="N78" s="85"/>
    </row>
    <row r="79" spans="1:14" ht="29">
      <c r="A79" s="102">
        <v>2019</v>
      </c>
      <c r="B79" s="102" t="s">
        <v>1060</v>
      </c>
      <c r="C79" s="201">
        <v>43587</v>
      </c>
      <c r="D79" s="281" t="s">
        <v>3003</v>
      </c>
      <c r="E79" s="25" t="s">
        <v>566</v>
      </c>
      <c r="F79" s="25"/>
      <c r="G79" s="25" t="s">
        <v>3004</v>
      </c>
      <c r="H79" s="25" t="s">
        <v>2809</v>
      </c>
      <c r="I79" s="99"/>
      <c r="J79" s="124" t="s">
        <v>3005</v>
      </c>
      <c r="K79" s="25" t="s">
        <v>3006</v>
      </c>
      <c r="N79" s="85"/>
    </row>
    <row r="80" spans="1:14" ht="29">
      <c r="A80" s="102">
        <v>2019</v>
      </c>
      <c r="B80" s="102" t="s">
        <v>1064</v>
      </c>
      <c r="C80" s="201">
        <v>43587</v>
      </c>
      <c r="D80" s="281" t="s">
        <v>3007</v>
      </c>
      <c r="E80" s="25" t="s">
        <v>566</v>
      </c>
      <c r="F80" s="25"/>
      <c r="G80" s="25" t="s">
        <v>1319</v>
      </c>
      <c r="H80" s="25" t="s">
        <v>3008</v>
      </c>
      <c r="I80" s="99"/>
      <c r="J80" s="124" t="s">
        <v>3009</v>
      </c>
      <c r="K80" s="25" t="s">
        <v>3010</v>
      </c>
      <c r="N80" s="85"/>
    </row>
    <row r="81" spans="1:14" ht="29">
      <c r="A81" s="102">
        <v>2019</v>
      </c>
      <c r="B81" s="102" t="s">
        <v>1068</v>
      </c>
      <c r="C81" s="201">
        <v>43587</v>
      </c>
      <c r="D81" s="281" t="s">
        <v>3011</v>
      </c>
      <c r="E81" s="25" t="s">
        <v>566</v>
      </c>
      <c r="F81" s="25"/>
      <c r="G81" s="25" t="s">
        <v>3012</v>
      </c>
      <c r="H81" s="25" t="s">
        <v>2809</v>
      </c>
      <c r="I81" s="99"/>
      <c r="J81" s="124" t="s">
        <v>3013</v>
      </c>
      <c r="K81" s="25" t="s">
        <v>3014</v>
      </c>
      <c r="N81" s="85"/>
    </row>
    <row r="82" spans="1:14" ht="43.5">
      <c r="A82" s="102">
        <v>2019</v>
      </c>
      <c r="B82" s="102" t="s">
        <v>1071</v>
      </c>
      <c r="C82" s="201">
        <v>43587</v>
      </c>
      <c r="D82" s="281" t="s">
        <v>3015</v>
      </c>
      <c r="E82" s="25" t="s">
        <v>566</v>
      </c>
      <c r="F82" s="25"/>
      <c r="G82" s="25" t="s">
        <v>3016</v>
      </c>
      <c r="H82" s="25" t="s">
        <v>2809</v>
      </c>
      <c r="I82" s="99"/>
      <c r="J82" s="124" t="s">
        <v>3017</v>
      </c>
      <c r="K82" s="25" t="s">
        <v>3018</v>
      </c>
      <c r="N82" s="85"/>
    </row>
    <row r="83" spans="1:14" ht="58">
      <c r="A83" s="102">
        <v>2019</v>
      </c>
      <c r="B83" s="102" t="s">
        <v>1074</v>
      </c>
      <c r="C83" s="201">
        <v>43587</v>
      </c>
      <c r="D83" s="281" t="s">
        <v>3019</v>
      </c>
      <c r="E83" s="25" t="s">
        <v>566</v>
      </c>
      <c r="F83" s="25"/>
      <c r="G83" s="25" t="s">
        <v>3020</v>
      </c>
      <c r="H83" s="25" t="s">
        <v>2809</v>
      </c>
      <c r="I83" s="99"/>
      <c r="J83" s="124" t="s">
        <v>3021</v>
      </c>
      <c r="K83" s="25" t="s">
        <v>3022</v>
      </c>
      <c r="N83" s="85"/>
    </row>
    <row r="84" spans="1:14" ht="29">
      <c r="A84" s="102">
        <v>2019</v>
      </c>
      <c r="B84" s="102" t="s">
        <v>1078</v>
      </c>
      <c r="C84" s="201">
        <v>43587</v>
      </c>
      <c r="D84" s="281" t="s">
        <v>3023</v>
      </c>
      <c r="E84" s="25" t="s">
        <v>607</v>
      </c>
      <c r="F84" s="25"/>
      <c r="G84" s="25" t="s">
        <v>3024</v>
      </c>
      <c r="H84" s="25" t="s">
        <v>2809</v>
      </c>
      <c r="I84" s="99"/>
      <c r="J84" s="124" t="s">
        <v>3025</v>
      </c>
      <c r="K84" s="25" t="s">
        <v>3026</v>
      </c>
      <c r="N84" s="85"/>
    </row>
    <row r="85" spans="1:14" ht="29">
      <c r="A85" s="102">
        <v>2019</v>
      </c>
      <c r="B85" s="102" t="s">
        <v>1082</v>
      </c>
      <c r="C85" s="201">
        <v>43587</v>
      </c>
      <c r="D85" s="281" t="s">
        <v>3027</v>
      </c>
      <c r="E85" s="25" t="s">
        <v>566</v>
      </c>
      <c r="F85" s="25"/>
      <c r="G85" s="25" t="s">
        <v>3028</v>
      </c>
      <c r="H85" s="25" t="s">
        <v>2809</v>
      </c>
      <c r="I85" s="99"/>
      <c r="J85" s="124" t="s">
        <v>3029</v>
      </c>
      <c r="K85" s="25" t="s">
        <v>3030</v>
      </c>
      <c r="N85" s="85"/>
    </row>
    <row r="86" spans="1:14" ht="217.5">
      <c r="A86" s="102">
        <v>2019</v>
      </c>
      <c r="B86" s="102" t="s">
        <v>1086</v>
      </c>
      <c r="C86" s="201">
        <v>43587</v>
      </c>
      <c r="D86" s="99" t="s">
        <v>3031</v>
      </c>
      <c r="E86" s="25" t="s">
        <v>607</v>
      </c>
      <c r="F86" s="25"/>
      <c r="G86" s="25" t="s">
        <v>3032</v>
      </c>
      <c r="H86" s="25" t="s">
        <v>3033</v>
      </c>
      <c r="I86" s="99" t="s">
        <v>6683</v>
      </c>
      <c r="J86" s="124" t="s">
        <v>3035</v>
      </c>
      <c r="K86" s="25" t="s">
        <v>3036</v>
      </c>
      <c r="N86" s="85"/>
    </row>
    <row r="87" spans="1:14" ht="290">
      <c r="A87" s="102">
        <v>2019</v>
      </c>
      <c r="B87" s="102" t="s">
        <v>1089</v>
      </c>
      <c r="C87" s="201">
        <v>43587</v>
      </c>
      <c r="D87" s="99" t="s">
        <v>3037</v>
      </c>
      <c r="E87" s="25" t="s">
        <v>607</v>
      </c>
      <c r="F87" s="25"/>
      <c r="G87" s="25" t="s">
        <v>3038</v>
      </c>
      <c r="H87" s="25" t="s">
        <v>3039</v>
      </c>
      <c r="I87" s="99"/>
      <c r="J87" s="124" t="s">
        <v>3040</v>
      </c>
      <c r="K87" s="25" t="s">
        <v>3041</v>
      </c>
      <c r="N87" s="85"/>
    </row>
    <row r="88" spans="1:14" ht="72.5">
      <c r="A88" s="102">
        <v>2019</v>
      </c>
      <c r="B88" s="102" t="s">
        <v>1092</v>
      </c>
      <c r="C88" s="201">
        <v>43587</v>
      </c>
      <c r="D88" s="281" t="s">
        <v>6684</v>
      </c>
      <c r="E88" s="25" t="s">
        <v>566</v>
      </c>
      <c r="F88" s="25"/>
      <c r="G88" s="25" t="s">
        <v>1319</v>
      </c>
      <c r="H88" s="25" t="s">
        <v>3043</v>
      </c>
      <c r="I88" s="99"/>
      <c r="J88" s="124" t="s">
        <v>3044</v>
      </c>
      <c r="K88" s="25" t="s">
        <v>3045</v>
      </c>
      <c r="N88" s="85"/>
    </row>
    <row r="89" spans="1:14" ht="145">
      <c r="A89" s="102">
        <v>2019</v>
      </c>
      <c r="B89" s="102" t="s">
        <v>1096</v>
      </c>
      <c r="C89" s="201">
        <v>43587</v>
      </c>
      <c r="D89" s="99" t="s">
        <v>3046</v>
      </c>
      <c r="E89" s="25" t="s">
        <v>607</v>
      </c>
      <c r="F89" s="25"/>
      <c r="G89" s="25" t="s">
        <v>3047</v>
      </c>
      <c r="H89" s="25" t="s">
        <v>3048</v>
      </c>
      <c r="I89" s="99"/>
      <c r="J89" s="124" t="s">
        <v>3049</v>
      </c>
      <c r="K89" s="25" t="s">
        <v>3050</v>
      </c>
      <c r="N89" s="85"/>
    </row>
    <row r="90" spans="1:14" ht="43.5">
      <c r="A90" s="102">
        <v>2019</v>
      </c>
      <c r="B90" s="102" t="s">
        <v>1099</v>
      </c>
      <c r="C90" s="201">
        <v>43587</v>
      </c>
      <c r="D90" s="281" t="s">
        <v>3051</v>
      </c>
      <c r="E90" s="25" t="s">
        <v>566</v>
      </c>
      <c r="F90" s="25"/>
      <c r="G90" s="25" t="s">
        <v>3052</v>
      </c>
      <c r="H90" s="25" t="s">
        <v>2809</v>
      </c>
      <c r="I90" s="99"/>
      <c r="J90" s="124" t="s">
        <v>3053</v>
      </c>
      <c r="K90" s="25" t="s">
        <v>3054</v>
      </c>
      <c r="N90" s="85"/>
    </row>
    <row r="91" spans="1:14" ht="58">
      <c r="A91" s="102">
        <v>2019</v>
      </c>
      <c r="B91" s="102" t="s">
        <v>1102</v>
      </c>
      <c r="C91" s="201">
        <v>43587</v>
      </c>
      <c r="D91" s="281" t="s">
        <v>3055</v>
      </c>
      <c r="E91" s="25" t="s">
        <v>566</v>
      </c>
      <c r="F91" s="25"/>
      <c r="G91" s="25" t="s">
        <v>3056</v>
      </c>
      <c r="H91" s="25" t="s">
        <v>3057</v>
      </c>
      <c r="I91" s="99"/>
      <c r="J91" s="124" t="s">
        <v>3058</v>
      </c>
      <c r="K91" s="25" t="s">
        <v>3059</v>
      </c>
      <c r="N91" s="85"/>
    </row>
    <row r="92" spans="1:14" ht="58">
      <c r="A92" s="102">
        <v>2019</v>
      </c>
      <c r="B92" s="102" t="s">
        <v>1105</v>
      </c>
      <c r="C92" s="201">
        <v>43587</v>
      </c>
      <c r="D92" s="281" t="s">
        <v>3570</v>
      </c>
      <c r="E92" s="25" t="s">
        <v>566</v>
      </c>
      <c r="F92" s="25"/>
      <c r="G92" s="25" t="s">
        <v>3061</v>
      </c>
      <c r="H92" s="25" t="s">
        <v>3062</v>
      </c>
      <c r="I92" s="99"/>
      <c r="J92" s="124" t="s">
        <v>3063</v>
      </c>
      <c r="K92" s="25" t="s">
        <v>3064</v>
      </c>
      <c r="N92" s="85"/>
    </row>
    <row r="93" spans="1:14" ht="72.5">
      <c r="A93" s="102">
        <v>2019</v>
      </c>
      <c r="B93" s="102" t="s">
        <v>1109</v>
      </c>
      <c r="C93" s="201">
        <v>43587</v>
      </c>
      <c r="D93" s="281" t="s">
        <v>3065</v>
      </c>
      <c r="E93" s="25" t="s">
        <v>566</v>
      </c>
      <c r="F93" s="25"/>
      <c r="G93" s="25" t="s">
        <v>3066</v>
      </c>
      <c r="H93" s="25" t="s">
        <v>2809</v>
      </c>
      <c r="I93" s="99"/>
      <c r="J93" s="124" t="s">
        <v>3067</v>
      </c>
      <c r="K93" s="25" t="s">
        <v>3068</v>
      </c>
      <c r="N93" s="85"/>
    </row>
    <row r="94" spans="1:14" ht="58">
      <c r="A94" s="102">
        <v>2019</v>
      </c>
      <c r="B94" s="102" t="s">
        <v>1112</v>
      </c>
      <c r="C94" s="201">
        <v>43587</v>
      </c>
      <c r="D94" s="281" t="s">
        <v>2988</v>
      </c>
      <c r="E94" s="25" t="s">
        <v>566</v>
      </c>
      <c r="F94" s="25"/>
      <c r="G94" s="25" t="s">
        <v>3069</v>
      </c>
      <c r="H94" s="25" t="s">
        <v>3057</v>
      </c>
      <c r="I94" s="99"/>
      <c r="J94" s="124" t="s">
        <v>3070</v>
      </c>
      <c r="K94" s="25" t="s">
        <v>3071</v>
      </c>
      <c r="N94" s="85"/>
    </row>
    <row r="95" spans="1:14" ht="58">
      <c r="A95" s="102">
        <v>2019</v>
      </c>
      <c r="B95" s="102" t="s">
        <v>1116</v>
      </c>
      <c r="C95" s="201">
        <v>43587</v>
      </c>
      <c r="D95" s="281" t="s">
        <v>6685</v>
      </c>
      <c r="E95" s="25" t="s">
        <v>566</v>
      </c>
      <c r="F95" s="25"/>
      <c r="G95" s="25" t="s">
        <v>3073</v>
      </c>
      <c r="H95" s="25" t="s">
        <v>3074</v>
      </c>
      <c r="I95" s="99"/>
      <c r="J95" s="124" t="s">
        <v>3075</v>
      </c>
      <c r="K95" s="25" t="s">
        <v>3076</v>
      </c>
      <c r="N95" s="85"/>
    </row>
    <row r="96" spans="1:14" ht="43.5">
      <c r="A96" s="102">
        <v>2019</v>
      </c>
      <c r="B96" s="102" t="s">
        <v>1118</v>
      </c>
      <c r="C96" s="201">
        <v>43587</v>
      </c>
      <c r="D96" s="281" t="s">
        <v>3077</v>
      </c>
      <c r="E96" s="25" t="s">
        <v>566</v>
      </c>
      <c r="F96" s="25"/>
      <c r="G96" s="25" t="s">
        <v>1319</v>
      </c>
      <c r="H96" s="25" t="s">
        <v>3078</v>
      </c>
      <c r="I96" s="99"/>
      <c r="J96" s="124" t="s">
        <v>3079</v>
      </c>
      <c r="K96" s="25" t="s">
        <v>3080</v>
      </c>
      <c r="N96" s="85"/>
    </row>
    <row r="97" spans="1:14" ht="43.5">
      <c r="A97" s="102">
        <v>2019</v>
      </c>
      <c r="B97" s="102" t="s">
        <v>1120</v>
      </c>
      <c r="C97" s="201">
        <v>43591</v>
      </c>
      <c r="D97" s="281" t="s">
        <v>3081</v>
      </c>
      <c r="E97" s="25" t="s">
        <v>566</v>
      </c>
      <c r="F97" s="25"/>
      <c r="G97" s="25" t="s">
        <v>3082</v>
      </c>
      <c r="H97" s="25" t="s">
        <v>2809</v>
      </c>
      <c r="I97" s="99"/>
      <c r="J97" s="124" t="s">
        <v>3083</v>
      </c>
      <c r="K97" s="25" t="s">
        <v>3084</v>
      </c>
      <c r="N97" s="85"/>
    </row>
    <row r="98" spans="1:14" ht="29">
      <c r="A98" s="102">
        <v>2019</v>
      </c>
      <c r="B98" s="102" t="s">
        <v>1122</v>
      </c>
      <c r="C98" s="201">
        <v>43595</v>
      </c>
      <c r="D98" s="281" t="s">
        <v>3085</v>
      </c>
      <c r="E98" s="25" t="s">
        <v>750</v>
      </c>
      <c r="F98" s="25"/>
      <c r="G98" s="25" t="s">
        <v>1319</v>
      </c>
      <c r="H98" s="25" t="s">
        <v>3086</v>
      </c>
      <c r="I98" s="99"/>
      <c r="J98" s="124" t="s">
        <v>3087</v>
      </c>
      <c r="K98" s="25" t="s">
        <v>462</v>
      </c>
      <c r="N98" s="85"/>
    </row>
    <row r="99" spans="1:14" ht="43.5">
      <c r="A99" s="102">
        <v>2019</v>
      </c>
      <c r="B99" s="102" t="s">
        <v>1126</v>
      </c>
      <c r="C99" s="201">
        <v>43602</v>
      </c>
      <c r="D99" s="281" t="s">
        <v>3088</v>
      </c>
      <c r="E99" s="25" t="s">
        <v>566</v>
      </c>
      <c r="F99" s="25"/>
      <c r="G99" s="25" t="s">
        <v>3089</v>
      </c>
      <c r="H99" s="25" t="s">
        <v>2809</v>
      </c>
      <c r="I99" s="99"/>
      <c r="J99" s="124" t="s">
        <v>3090</v>
      </c>
      <c r="K99" s="25" t="s">
        <v>3091</v>
      </c>
      <c r="N99" s="85"/>
    </row>
    <row r="100" spans="1:14" ht="98">
      <c r="A100" s="102">
        <v>2019</v>
      </c>
      <c r="B100" s="102" t="s">
        <v>1130</v>
      </c>
      <c r="C100" s="201">
        <v>43614</v>
      </c>
      <c r="D100" s="129" t="s">
        <v>3055</v>
      </c>
      <c r="E100" s="25" t="s">
        <v>566</v>
      </c>
      <c r="F100" s="25"/>
      <c r="G100" s="25" t="s">
        <v>1319</v>
      </c>
      <c r="H100" s="25" t="s">
        <v>3092</v>
      </c>
      <c r="I100" s="99" t="s">
        <v>6686</v>
      </c>
      <c r="J100" s="124" t="s">
        <v>3094</v>
      </c>
      <c r="K100" s="25" t="s">
        <v>3095</v>
      </c>
      <c r="N100" s="85"/>
    </row>
    <row r="101" spans="1:14" ht="29">
      <c r="A101" s="102">
        <v>2019</v>
      </c>
      <c r="B101" s="102" t="s">
        <v>1133</v>
      </c>
      <c r="C101" s="201">
        <v>43614</v>
      </c>
      <c r="D101" s="281" t="s">
        <v>3096</v>
      </c>
      <c r="E101" s="25" t="s">
        <v>750</v>
      </c>
      <c r="F101" s="25"/>
      <c r="G101" s="25" t="s">
        <v>1319</v>
      </c>
      <c r="H101" s="25" t="s">
        <v>3097</v>
      </c>
      <c r="I101" s="99"/>
      <c r="J101" s="124" t="s">
        <v>3098</v>
      </c>
      <c r="K101" s="25" t="s">
        <v>462</v>
      </c>
      <c r="N101" s="85"/>
    </row>
    <row r="102" spans="1:14" ht="29">
      <c r="A102" s="102">
        <v>2019</v>
      </c>
      <c r="B102" s="102" t="s">
        <v>1137</v>
      </c>
      <c r="C102" s="201">
        <v>43623</v>
      </c>
      <c r="D102" s="281" t="s">
        <v>3099</v>
      </c>
      <c r="E102" s="25" t="s">
        <v>750</v>
      </c>
      <c r="F102" s="25"/>
      <c r="G102" s="25" t="s">
        <v>1319</v>
      </c>
      <c r="H102" s="25" t="s">
        <v>3100</v>
      </c>
      <c r="I102" s="99"/>
      <c r="J102" s="124" t="s">
        <v>3101</v>
      </c>
      <c r="K102" s="25" t="s">
        <v>462</v>
      </c>
      <c r="N102" s="85"/>
    </row>
    <row r="103" spans="1:14" ht="72.5">
      <c r="A103" s="102">
        <v>2019</v>
      </c>
      <c r="B103" s="102" t="s">
        <v>1141</v>
      </c>
      <c r="C103" s="201">
        <v>43629</v>
      </c>
      <c r="D103" s="99" t="s">
        <v>2998</v>
      </c>
      <c r="E103" s="25" t="s">
        <v>607</v>
      </c>
      <c r="F103" s="25"/>
      <c r="G103" s="25" t="s">
        <v>1319</v>
      </c>
      <c r="H103" s="25" t="s">
        <v>2314</v>
      </c>
      <c r="I103" s="99"/>
      <c r="J103" s="124" t="s">
        <v>3102</v>
      </c>
      <c r="K103" s="25" t="s">
        <v>3103</v>
      </c>
      <c r="N103" s="85"/>
    </row>
    <row r="104" spans="1:14" ht="43.5">
      <c r="A104" s="102">
        <v>2019</v>
      </c>
      <c r="B104" s="102" t="s">
        <v>1145</v>
      </c>
      <c r="C104" s="201">
        <v>43629</v>
      </c>
      <c r="D104" s="99" t="s">
        <v>3104</v>
      </c>
      <c r="E104" s="25" t="s">
        <v>566</v>
      </c>
      <c r="F104" s="25"/>
      <c r="G104" s="25" t="s">
        <v>3105</v>
      </c>
      <c r="H104" s="25" t="s">
        <v>3106</v>
      </c>
      <c r="I104" s="99" t="s">
        <v>3107</v>
      </c>
      <c r="J104" s="124" t="s">
        <v>3108</v>
      </c>
      <c r="K104" s="25" t="s">
        <v>3109</v>
      </c>
      <c r="N104" s="85"/>
    </row>
    <row r="105" spans="1:14" ht="43.5">
      <c r="A105" s="102">
        <v>2019</v>
      </c>
      <c r="B105" s="102" t="s">
        <v>1148</v>
      </c>
      <c r="C105" s="201">
        <v>43635</v>
      </c>
      <c r="D105" s="281" t="s">
        <v>3110</v>
      </c>
      <c r="E105" s="25" t="s">
        <v>750</v>
      </c>
      <c r="F105" s="25"/>
      <c r="G105" s="25" t="s">
        <v>1319</v>
      </c>
      <c r="H105" s="25" t="s">
        <v>3111</v>
      </c>
      <c r="I105" s="99"/>
      <c r="J105" s="124" t="s">
        <v>3112</v>
      </c>
      <c r="K105" s="25" t="s">
        <v>3109</v>
      </c>
      <c r="N105" s="85"/>
    </row>
    <row r="106" spans="1:14" ht="29">
      <c r="A106" s="102">
        <v>2019</v>
      </c>
      <c r="B106" s="102" t="s">
        <v>1152</v>
      </c>
      <c r="C106" s="201">
        <v>43635</v>
      </c>
      <c r="D106" s="281" t="s">
        <v>2956</v>
      </c>
      <c r="E106" s="25" t="s">
        <v>566</v>
      </c>
      <c r="F106" s="25"/>
      <c r="G106" s="25" t="s">
        <v>1319</v>
      </c>
      <c r="H106" s="25" t="s">
        <v>2314</v>
      </c>
      <c r="I106" s="99"/>
      <c r="J106" s="124" t="s">
        <v>3113</v>
      </c>
      <c r="K106" s="25" t="s">
        <v>3114</v>
      </c>
      <c r="N106" s="85"/>
    </row>
    <row r="107" spans="1:14" ht="29">
      <c r="A107" s="102">
        <v>2019</v>
      </c>
      <c r="B107" s="102" t="s">
        <v>1156</v>
      </c>
      <c r="C107" s="201">
        <v>43635</v>
      </c>
      <c r="D107" s="281" t="s">
        <v>2956</v>
      </c>
      <c r="E107" s="25" t="s">
        <v>566</v>
      </c>
      <c r="F107" s="25"/>
      <c r="G107" s="25" t="s">
        <v>1319</v>
      </c>
      <c r="H107" s="25" t="s">
        <v>2314</v>
      </c>
      <c r="I107" s="99"/>
      <c r="J107" s="124" t="s">
        <v>3115</v>
      </c>
      <c r="K107" s="25" t="s">
        <v>3114</v>
      </c>
      <c r="N107" s="85"/>
    </row>
    <row r="108" spans="1:14" ht="43.5">
      <c r="A108" s="102">
        <v>2019</v>
      </c>
      <c r="B108" s="102" t="s">
        <v>1160</v>
      </c>
      <c r="C108" s="201">
        <v>43642</v>
      </c>
      <c r="D108" s="281" t="s">
        <v>3116</v>
      </c>
      <c r="E108" s="25" t="s">
        <v>750</v>
      </c>
      <c r="F108" s="25"/>
      <c r="G108" s="25" t="s">
        <v>1319</v>
      </c>
      <c r="H108" s="25" t="s">
        <v>3117</v>
      </c>
      <c r="I108" s="99"/>
      <c r="J108" s="124" t="s">
        <v>3118</v>
      </c>
      <c r="K108" s="25" t="s">
        <v>3109</v>
      </c>
      <c r="N108" s="85"/>
    </row>
    <row r="109" spans="1:14" ht="29">
      <c r="A109" s="102">
        <v>2019</v>
      </c>
      <c r="B109" s="102" t="s">
        <v>1164</v>
      </c>
      <c r="C109" s="201">
        <v>43642</v>
      </c>
      <c r="D109" s="281" t="s">
        <v>3007</v>
      </c>
      <c r="E109" s="25" t="s">
        <v>566</v>
      </c>
      <c r="F109" s="25"/>
      <c r="G109" s="25" t="s">
        <v>3119</v>
      </c>
      <c r="H109" s="25" t="s">
        <v>3120</v>
      </c>
      <c r="I109" s="99"/>
      <c r="J109" s="124" t="s">
        <v>3121</v>
      </c>
      <c r="K109" s="25" t="s">
        <v>3109</v>
      </c>
      <c r="N109" s="85"/>
    </row>
    <row r="110" spans="1:14" ht="43.5">
      <c r="A110" s="102">
        <v>2019</v>
      </c>
      <c r="B110" s="102" t="s">
        <v>1167</v>
      </c>
      <c r="C110" s="201">
        <v>43647</v>
      </c>
      <c r="D110" s="281" t="s">
        <v>3122</v>
      </c>
      <c r="E110" s="25" t="s">
        <v>566</v>
      </c>
      <c r="F110" s="25"/>
      <c r="G110" s="25" t="s">
        <v>1319</v>
      </c>
      <c r="H110" s="25" t="s">
        <v>3123</v>
      </c>
      <c r="I110" s="99"/>
      <c r="J110" s="124" t="s">
        <v>3124</v>
      </c>
      <c r="K110" s="25" t="s">
        <v>836</v>
      </c>
      <c r="N110" s="85"/>
    </row>
    <row r="111" spans="1:14" ht="87">
      <c r="A111" s="102">
        <v>2019</v>
      </c>
      <c r="B111" s="102" t="s">
        <v>1170</v>
      </c>
      <c r="C111" s="98">
        <v>1072019</v>
      </c>
      <c r="D111" s="283" t="s">
        <v>3125</v>
      </c>
      <c r="E111" s="25" t="s">
        <v>566</v>
      </c>
      <c r="F111" s="25"/>
      <c r="G111" s="25" t="s">
        <v>3126</v>
      </c>
      <c r="H111" s="25" t="s">
        <v>2314</v>
      </c>
      <c r="I111" s="99"/>
      <c r="J111" s="124" t="s">
        <v>3127</v>
      </c>
      <c r="K111" s="25" t="s">
        <v>382</v>
      </c>
      <c r="N111" s="85"/>
    </row>
    <row r="112" spans="1:14" ht="72.5">
      <c r="A112" s="102">
        <v>2019</v>
      </c>
      <c r="B112" s="102" t="s">
        <v>1174</v>
      </c>
      <c r="C112" s="98">
        <v>1072019</v>
      </c>
      <c r="D112" s="283" t="s">
        <v>3128</v>
      </c>
      <c r="E112" s="25" t="s">
        <v>566</v>
      </c>
      <c r="F112" s="25"/>
      <c r="G112" s="25" t="s">
        <v>3126</v>
      </c>
      <c r="H112" s="25" t="s">
        <v>2314</v>
      </c>
      <c r="I112" s="99"/>
      <c r="J112" s="124" t="s">
        <v>3129</v>
      </c>
      <c r="K112" s="25" t="s">
        <v>3109</v>
      </c>
      <c r="N112" s="85"/>
    </row>
    <row r="113" spans="1:14" ht="29">
      <c r="A113" s="102">
        <v>2019</v>
      </c>
      <c r="B113" s="102" t="s">
        <v>1178</v>
      </c>
      <c r="C113" s="98">
        <v>1072019</v>
      </c>
      <c r="D113" s="283" t="s">
        <v>3130</v>
      </c>
      <c r="E113" s="25" t="s">
        <v>1037</v>
      </c>
      <c r="F113" s="25"/>
      <c r="G113" s="25" t="s">
        <v>1319</v>
      </c>
      <c r="H113" s="25" t="s">
        <v>2314</v>
      </c>
      <c r="I113" s="99"/>
      <c r="J113" s="124" t="s">
        <v>3131</v>
      </c>
      <c r="K113" s="25" t="s">
        <v>3132</v>
      </c>
      <c r="N113" s="85"/>
    </row>
    <row r="114" spans="1:14" ht="87">
      <c r="A114" s="102">
        <v>2019</v>
      </c>
      <c r="B114" s="102" t="s">
        <v>1576</v>
      </c>
      <c r="C114" s="98">
        <v>2072019</v>
      </c>
      <c r="D114" s="278" t="s">
        <v>3133</v>
      </c>
      <c r="E114" s="25" t="s">
        <v>574</v>
      </c>
      <c r="F114" s="25"/>
      <c r="G114" s="25" t="s">
        <v>3134</v>
      </c>
      <c r="H114" s="25" t="s">
        <v>3135</v>
      </c>
      <c r="I114" s="99" t="s">
        <v>3136</v>
      </c>
      <c r="J114" s="124" t="s">
        <v>3137</v>
      </c>
      <c r="K114" s="25" t="s">
        <v>3109</v>
      </c>
      <c r="N114" s="85"/>
    </row>
    <row r="115" spans="1:14" ht="72.5">
      <c r="A115" s="102">
        <v>2019</v>
      </c>
      <c r="B115" s="102" t="s">
        <v>1580</v>
      </c>
      <c r="C115" s="98">
        <v>2072019</v>
      </c>
      <c r="D115" s="278" t="s">
        <v>3138</v>
      </c>
      <c r="E115" s="25" t="s">
        <v>574</v>
      </c>
      <c r="F115" s="25"/>
      <c r="G115" s="25" t="s">
        <v>3139</v>
      </c>
      <c r="H115" s="25" t="s">
        <v>3135</v>
      </c>
      <c r="I115" s="99" t="s">
        <v>3140</v>
      </c>
      <c r="J115" s="124" t="s">
        <v>3141</v>
      </c>
      <c r="K115" s="25" t="s">
        <v>3142</v>
      </c>
      <c r="N115" s="85"/>
    </row>
    <row r="116" spans="1:14" ht="29">
      <c r="A116" s="102">
        <v>2019</v>
      </c>
      <c r="B116" s="102" t="s">
        <v>1585</v>
      </c>
      <c r="C116" s="98">
        <v>3072019</v>
      </c>
      <c r="D116" s="283" t="s">
        <v>3143</v>
      </c>
      <c r="E116" s="25" t="s">
        <v>568</v>
      </c>
      <c r="F116" s="25"/>
      <c r="G116" s="25" t="s">
        <v>1319</v>
      </c>
      <c r="H116" s="25" t="s">
        <v>3144</v>
      </c>
      <c r="I116" s="99"/>
      <c r="J116" s="124" t="s">
        <v>3145</v>
      </c>
      <c r="K116" s="25" t="s">
        <v>3109</v>
      </c>
      <c r="N116" s="85"/>
    </row>
    <row r="117" spans="1:14" ht="29">
      <c r="A117" s="102">
        <v>2019</v>
      </c>
      <c r="B117" s="102" t="s">
        <v>1590</v>
      </c>
      <c r="C117" s="98">
        <v>3072019</v>
      </c>
      <c r="D117" s="283" t="s">
        <v>3146</v>
      </c>
      <c r="E117" s="25" t="s">
        <v>750</v>
      </c>
      <c r="F117" s="25"/>
      <c r="G117" s="25" t="s">
        <v>1319</v>
      </c>
      <c r="H117" s="25" t="s">
        <v>3147</v>
      </c>
      <c r="I117" s="99"/>
      <c r="J117" s="126" t="s">
        <v>3148</v>
      </c>
      <c r="K117" s="25" t="s">
        <v>3109</v>
      </c>
      <c r="N117" s="85"/>
    </row>
    <row r="118" spans="1:14" ht="29">
      <c r="A118" s="102">
        <v>2019</v>
      </c>
      <c r="B118" s="102" t="s">
        <v>1196</v>
      </c>
      <c r="C118" s="98">
        <v>3072019</v>
      </c>
      <c r="D118" s="283" t="s">
        <v>3149</v>
      </c>
      <c r="E118" s="25" t="s">
        <v>1037</v>
      </c>
      <c r="F118" s="25"/>
      <c r="G118" s="25" t="s">
        <v>1319</v>
      </c>
      <c r="H118" s="25" t="s">
        <v>3150</v>
      </c>
      <c r="I118" s="99"/>
      <c r="J118" s="124" t="s">
        <v>3151</v>
      </c>
      <c r="K118" s="25" t="s">
        <v>3152</v>
      </c>
      <c r="N118" s="85"/>
    </row>
    <row r="119" spans="1:14" ht="43.5">
      <c r="A119" s="102">
        <v>2019</v>
      </c>
      <c r="B119" s="102" t="s">
        <v>1199</v>
      </c>
      <c r="C119" s="98">
        <v>3072019</v>
      </c>
      <c r="D119" s="283" t="s">
        <v>3153</v>
      </c>
      <c r="E119" s="25" t="s">
        <v>1037</v>
      </c>
      <c r="F119" s="25"/>
      <c r="G119" s="25" t="s">
        <v>1319</v>
      </c>
      <c r="H119" s="25" t="s">
        <v>3150</v>
      </c>
      <c r="I119" s="99"/>
      <c r="J119" s="124" t="s">
        <v>3154</v>
      </c>
      <c r="K119" s="25" t="s">
        <v>3155</v>
      </c>
      <c r="N119" s="85"/>
    </row>
    <row r="120" spans="1:14" ht="29">
      <c r="A120" s="102">
        <v>2019</v>
      </c>
      <c r="B120" s="102" t="s">
        <v>1202</v>
      </c>
      <c r="C120" s="98">
        <v>3072019</v>
      </c>
      <c r="D120" s="283" t="s">
        <v>3156</v>
      </c>
      <c r="E120" s="25" t="s">
        <v>1037</v>
      </c>
      <c r="F120" s="25"/>
      <c r="G120" s="25" t="s">
        <v>1319</v>
      </c>
      <c r="H120" s="25" t="s">
        <v>3150</v>
      </c>
      <c r="I120" s="99"/>
      <c r="J120" s="124" t="s">
        <v>3157</v>
      </c>
      <c r="K120" s="25" t="s">
        <v>3158</v>
      </c>
      <c r="N120" s="85"/>
    </row>
    <row r="121" spans="1:14" ht="43.5">
      <c r="A121" s="102">
        <v>2019</v>
      </c>
      <c r="B121" s="102" t="s">
        <v>1206</v>
      </c>
      <c r="C121" s="98">
        <v>3072019</v>
      </c>
      <c r="D121" s="283" t="s">
        <v>1284</v>
      </c>
      <c r="E121" s="25" t="s">
        <v>566</v>
      </c>
      <c r="F121" s="25"/>
      <c r="G121" s="25" t="s">
        <v>1319</v>
      </c>
      <c r="H121" s="25" t="s">
        <v>3159</v>
      </c>
      <c r="I121" s="99"/>
      <c r="J121" s="124" t="s">
        <v>3160</v>
      </c>
      <c r="K121" s="25" t="s">
        <v>3109</v>
      </c>
      <c r="N121" s="85"/>
    </row>
    <row r="122" spans="1:14" ht="154">
      <c r="A122" s="102">
        <v>2019</v>
      </c>
      <c r="B122" s="102" t="s">
        <v>1209</v>
      </c>
      <c r="C122" s="98">
        <v>3072019</v>
      </c>
      <c r="D122" s="278" t="s">
        <v>6687</v>
      </c>
      <c r="E122" s="25" t="s">
        <v>566</v>
      </c>
      <c r="F122" s="25"/>
      <c r="G122" s="25" t="s">
        <v>3161</v>
      </c>
      <c r="H122" s="25" t="s">
        <v>3162</v>
      </c>
      <c r="I122" s="99" t="s">
        <v>6688</v>
      </c>
      <c r="J122" s="124" t="s">
        <v>3164</v>
      </c>
      <c r="K122" s="25" t="s">
        <v>3165</v>
      </c>
      <c r="N122" s="85"/>
    </row>
    <row r="123" spans="1:14" ht="58">
      <c r="A123" s="102">
        <v>2019</v>
      </c>
      <c r="B123" s="102" t="s">
        <v>1212</v>
      </c>
      <c r="C123" s="98">
        <v>22072019</v>
      </c>
      <c r="D123" s="283" t="s">
        <v>3166</v>
      </c>
      <c r="E123" s="25" t="s">
        <v>566</v>
      </c>
      <c r="F123" s="25"/>
      <c r="G123" s="25" t="s">
        <v>1319</v>
      </c>
      <c r="H123" s="25" t="s">
        <v>3167</v>
      </c>
      <c r="I123" s="99"/>
      <c r="J123" s="124" t="s">
        <v>3168</v>
      </c>
      <c r="K123" s="25" t="s">
        <v>3109</v>
      </c>
      <c r="N123" s="85"/>
    </row>
    <row r="124" spans="1:14" ht="29">
      <c r="A124" s="102">
        <v>2019</v>
      </c>
      <c r="B124" s="102" t="s">
        <v>1215</v>
      </c>
      <c r="C124" s="98">
        <v>29072019</v>
      </c>
      <c r="D124" s="283" t="s">
        <v>3169</v>
      </c>
      <c r="E124" s="25" t="s">
        <v>750</v>
      </c>
      <c r="F124" s="25"/>
      <c r="G124" s="25" t="s">
        <v>1319</v>
      </c>
      <c r="H124" s="25" t="s">
        <v>3170</v>
      </c>
      <c r="I124" s="99"/>
      <c r="J124" s="124" t="s">
        <v>3171</v>
      </c>
      <c r="K124" s="25" t="s">
        <v>3109</v>
      </c>
      <c r="N124" s="85"/>
    </row>
    <row r="125" spans="1:14" ht="29">
      <c r="A125" s="102">
        <v>2019</v>
      </c>
      <c r="B125" s="102" t="s">
        <v>1219</v>
      </c>
      <c r="C125" s="98">
        <v>1082019</v>
      </c>
      <c r="D125" s="283" t="s">
        <v>3172</v>
      </c>
      <c r="E125" s="25" t="s">
        <v>566</v>
      </c>
      <c r="F125" s="25"/>
      <c r="G125" s="25" t="s">
        <v>3173</v>
      </c>
      <c r="H125" s="25" t="s">
        <v>3174</v>
      </c>
      <c r="I125" s="99"/>
      <c r="J125" s="124" t="s">
        <v>3175</v>
      </c>
      <c r="K125" s="25" t="s">
        <v>3109</v>
      </c>
      <c r="N125" s="85"/>
    </row>
    <row r="126" spans="1:14" ht="29">
      <c r="A126" s="102">
        <v>2019</v>
      </c>
      <c r="B126" s="102" t="s">
        <v>1223</v>
      </c>
      <c r="C126" s="98">
        <v>1082019</v>
      </c>
      <c r="D126" s="283" t="s">
        <v>3176</v>
      </c>
      <c r="E126" s="25" t="s">
        <v>566</v>
      </c>
      <c r="F126" s="25"/>
      <c r="G126" s="25" t="s">
        <v>3177</v>
      </c>
      <c r="H126" s="25" t="s">
        <v>3174</v>
      </c>
      <c r="I126" s="99"/>
      <c r="J126" s="124" t="s">
        <v>3178</v>
      </c>
      <c r="K126" s="25" t="s">
        <v>3109</v>
      </c>
      <c r="N126" s="85"/>
    </row>
    <row r="127" spans="1:14" ht="43.5">
      <c r="A127" s="102">
        <v>2019</v>
      </c>
      <c r="B127" s="102" t="s">
        <v>1228</v>
      </c>
      <c r="C127" s="98">
        <v>1082019</v>
      </c>
      <c r="D127" s="283" t="s">
        <v>3179</v>
      </c>
      <c r="E127" s="25" t="s">
        <v>566</v>
      </c>
      <c r="F127" s="25"/>
      <c r="G127" s="25" t="s">
        <v>1319</v>
      </c>
      <c r="H127" s="25" t="s">
        <v>3174</v>
      </c>
      <c r="I127" s="99"/>
      <c r="J127" s="124" t="s">
        <v>3180</v>
      </c>
      <c r="K127" s="25" t="s">
        <v>3109</v>
      </c>
      <c r="N127" s="85"/>
    </row>
    <row r="128" spans="1:14" ht="43.5">
      <c r="A128" s="102">
        <v>2019</v>
      </c>
      <c r="B128" s="102" t="s">
        <v>1231</v>
      </c>
      <c r="C128" s="98">
        <v>1082019</v>
      </c>
      <c r="D128" s="283" t="s">
        <v>3181</v>
      </c>
      <c r="E128" s="25" t="s">
        <v>566</v>
      </c>
      <c r="F128" s="25"/>
      <c r="G128" s="25" t="s">
        <v>3182</v>
      </c>
      <c r="H128" s="25" t="s">
        <v>3174</v>
      </c>
      <c r="I128" s="99"/>
      <c r="J128" s="124" t="s">
        <v>3183</v>
      </c>
      <c r="K128" s="25" t="s">
        <v>3109</v>
      </c>
      <c r="N128" s="85"/>
    </row>
    <row r="129" spans="1:14" ht="58">
      <c r="A129" s="102">
        <v>2019</v>
      </c>
      <c r="B129" s="102" t="s">
        <v>1234</v>
      </c>
      <c r="C129" s="98">
        <v>1082019</v>
      </c>
      <c r="D129" s="283" t="s">
        <v>3184</v>
      </c>
      <c r="E129" s="25" t="s">
        <v>566</v>
      </c>
      <c r="F129" s="25"/>
      <c r="G129" s="25" t="s">
        <v>1319</v>
      </c>
      <c r="H129" s="25" t="s">
        <v>3174</v>
      </c>
      <c r="I129" s="99"/>
      <c r="J129" s="124" t="s">
        <v>3185</v>
      </c>
      <c r="K129" s="25" t="s">
        <v>3109</v>
      </c>
      <c r="N129" s="85"/>
    </row>
    <row r="130" spans="1:14" ht="58">
      <c r="A130" s="102">
        <v>2019</v>
      </c>
      <c r="B130" s="102" t="s">
        <v>1236</v>
      </c>
      <c r="C130" s="98">
        <v>1082019</v>
      </c>
      <c r="D130" s="283" t="s">
        <v>3186</v>
      </c>
      <c r="E130" s="25" t="s">
        <v>566</v>
      </c>
      <c r="F130" s="25"/>
      <c r="G130" s="25" t="s">
        <v>1319</v>
      </c>
      <c r="H130" s="25" t="s">
        <v>3174</v>
      </c>
      <c r="I130" s="99"/>
      <c r="J130" s="124" t="s">
        <v>3187</v>
      </c>
      <c r="K130" s="25" t="s">
        <v>3109</v>
      </c>
      <c r="N130" s="85"/>
    </row>
    <row r="131" spans="1:14" ht="43.5">
      <c r="A131" s="102">
        <v>2019</v>
      </c>
      <c r="B131" s="102" t="s">
        <v>1240</v>
      </c>
      <c r="C131" s="98">
        <v>1082019</v>
      </c>
      <c r="D131" s="283" t="s">
        <v>3188</v>
      </c>
      <c r="E131" s="25" t="s">
        <v>566</v>
      </c>
      <c r="F131" s="25"/>
      <c r="G131" s="25" t="s">
        <v>1319</v>
      </c>
      <c r="H131" s="25" t="s">
        <v>3174</v>
      </c>
      <c r="I131" s="99"/>
      <c r="J131" s="124" t="s">
        <v>3189</v>
      </c>
      <c r="K131" s="25" t="s">
        <v>3109</v>
      </c>
      <c r="N131" s="85"/>
    </row>
    <row r="132" spans="1:14" ht="58">
      <c r="A132" s="102">
        <v>2019</v>
      </c>
      <c r="B132" s="102" t="s">
        <v>1243</v>
      </c>
      <c r="C132" s="98">
        <v>1082019</v>
      </c>
      <c r="D132" s="283" t="s">
        <v>3190</v>
      </c>
      <c r="E132" s="25" t="s">
        <v>566</v>
      </c>
      <c r="F132" s="25"/>
      <c r="G132" s="25" t="s">
        <v>1319</v>
      </c>
      <c r="H132" s="25" t="s">
        <v>3174</v>
      </c>
      <c r="I132" s="99"/>
      <c r="J132" s="124" t="s">
        <v>3191</v>
      </c>
      <c r="K132" s="25" t="s">
        <v>3109</v>
      </c>
      <c r="N132" s="85"/>
    </row>
    <row r="133" spans="1:14" ht="58">
      <c r="A133" s="102">
        <v>2019</v>
      </c>
      <c r="B133" s="102" t="s">
        <v>1246</v>
      </c>
      <c r="C133" s="98">
        <v>1082019</v>
      </c>
      <c r="D133" s="283" t="s">
        <v>3192</v>
      </c>
      <c r="E133" s="25" t="s">
        <v>566</v>
      </c>
      <c r="F133" s="25"/>
      <c r="G133" s="25" t="s">
        <v>3193</v>
      </c>
      <c r="H133" s="25" t="s">
        <v>3174</v>
      </c>
      <c r="I133" s="99"/>
      <c r="J133" s="124" t="s">
        <v>3194</v>
      </c>
      <c r="K133" s="25" t="s">
        <v>3109</v>
      </c>
      <c r="N133" s="85"/>
    </row>
    <row r="134" spans="1:14" ht="43.5">
      <c r="A134" s="102">
        <v>2019</v>
      </c>
      <c r="B134" s="102" t="s">
        <v>1251</v>
      </c>
      <c r="C134" s="98">
        <v>1082019</v>
      </c>
      <c r="D134" s="283" t="s">
        <v>3195</v>
      </c>
      <c r="E134" s="25" t="s">
        <v>566</v>
      </c>
      <c r="F134" s="25"/>
      <c r="G134" s="25" t="s">
        <v>1319</v>
      </c>
      <c r="H134" s="25" t="s">
        <v>2809</v>
      </c>
      <c r="I134" s="99"/>
      <c r="J134" s="124" t="s">
        <v>3196</v>
      </c>
      <c r="K134" s="25" t="s">
        <v>3109</v>
      </c>
      <c r="N134" s="85"/>
    </row>
    <row r="135" spans="1:14" ht="58">
      <c r="A135" s="102">
        <v>2019</v>
      </c>
      <c r="B135" s="102" t="s">
        <v>1255</v>
      </c>
      <c r="C135" s="98">
        <v>1082019</v>
      </c>
      <c r="D135" s="283" t="s">
        <v>3197</v>
      </c>
      <c r="E135" s="25" t="s">
        <v>566</v>
      </c>
      <c r="F135" s="25"/>
      <c r="G135" s="25" t="s">
        <v>1319</v>
      </c>
      <c r="H135" s="25" t="s">
        <v>2809</v>
      </c>
      <c r="I135" s="99"/>
      <c r="J135" s="124" t="s">
        <v>3198</v>
      </c>
      <c r="K135" s="25" t="s">
        <v>3109</v>
      </c>
      <c r="N135" s="85"/>
    </row>
    <row r="136" spans="1:14" ht="43.5">
      <c r="A136" s="102">
        <v>2019</v>
      </c>
      <c r="B136" s="102" t="s">
        <v>1259</v>
      </c>
      <c r="C136" s="98">
        <v>1082019</v>
      </c>
      <c r="D136" s="283" t="s">
        <v>3199</v>
      </c>
      <c r="E136" s="25" t="s">
        <v>566</v>
      </c>
      <c r="F136" s="25"/>
      <c r="G136" s="25" t="s">
        <v>1319</v>
      </c>
      <c r="H136" s="25" t="s">
        <v>2809</v>
      </c>
      <c r="I136" s="99"/>
      <c r="J136" s="124" t="s">
        <v>3200</v>
      </c>
      <c r="K136" s="25" t="s">
        <v>3109</v>
      </c>
      <c r="N136" s="85"/>
    </row>
    <row r="137" spans="1:14" ht="43.5">
      <c r="A137" s="102">
        <v>2019</v>
      </c>
      <c r="B137" s="102" t="s">
        <v>1263</v>
      </c>
      <c r="C137" s="98">
        <v>1082019</v>
      </c>
      <c r="D137" s="283" t="s">
        <v>3201</v>
      </c>
      <c r="E137" s="25" t="s">
        <v>566</v>
      </c>
      <c r="F137" s="25"/>
      <c r="G137" s="25" t="s">
        <v>1319</v>
      </c>
      <c r="H137" s="25" t="s">
        <v>2809</v>
      </c>
      <c r="I137" s="99"/>
      <c r="J137" s="124" t="s">
        <v>3202</v>
      </c>
      <c r="K137" s="25" t="s">
        <v>3109</v>
      </c>
      <c r="N137" s="85"/>
    </row>
    <row r="138" spans="1:14" ht="29">
      <c r="A138" s="102">
        <v>2019</v>
      </c>
      <c r="B138" s="102" t="s">
        <v>1267</v>
      </c>
      <c r="C138" s="98">
        <v>5082019</v>
      </c>
      <c r="D138" s="283" t="s">
        <v>3203</v>
      </c>
      <c r="E138" s="25" t="s">
        <v>566</v>
      </c>
      <c r="F138" s="25"/>
      <c r="G138" s="25" t="s">
        <v>3204</v>
      </c>
      <c r="H138" s="25" t="s">
        <v>3174</v>
      </c>
      <c r="I138" s="99"/>
      <c r="J138" s="124" t="s">
        <v>3205</v>
      </c>
      <c r="K138" s="25" t="s">
        <v>3109</v>
      </c>
      <c r="N138" s="85"/>
    </row>
    <row r="139" spans="1:14" ht="58">
      <c r="A139" s="102">
        <v>2019</v>
      </c>
      <c r="B139" s="102" t="s">
        <v>1271</v>
      </c>
      <c r="C139" s="98">
        <v>7082019</v>
      </c>
      <c r="D139" s="283" t="s">
        <v>3060</v>
      </c>
      <c r="E139" s="25" t="s">
        <v>566</v>
      </c>
      <c r="F139" s="25"/>
      <c r="G139" s="25" t="s">
        <v>3206</v>
      </c>
      <c r="H139" s="25" t="s">
        <v>3057</v>
      </c>
      <c r="I139" s="99"/>
      <c r="J139" s="124" t="s">
        <v>3207</v>
      </c>
      <c r="K139" s="25" t="s">
        <v>3208</v>
      </c>
      <c r="N139" s="85"/>
    </row>
    <row r="140" spans="1:14" ht="43.5">
      <c r="A140" s="102">
        <v>2019</v>
      </c>
      <c r="B140" s="102" t="s">
        <v>1275</v>
      </c>
      <c r="C140" s="98">
        <v>7082019</v>
      </c>
      <c r="D140" s="283" t="s">
        <v>3088</v>
      </c>
      <c r="E140" s="25" t="s">
        <v>566</v>
      </c>
      <c r="F140" s="25"/>
      <c r="G140" s="25" t="s">
        <v>1319</v>
      </c>
      <c r="H140" s="25" t="s">
        <v>2809</v>
      </c>
      <c r="I140" s="99"/>
      <c r="J140" s="124" t="s">
        <v>3209</v>
      </c>
      <c r="K140" s="25" t="s">
        <v>3210</v>
      </c>
      <c r="N140" s="85"/>
    </row>
    <row r="141" spans="1:14" ht="43.5">
      <c r="A141" s="102">
        <v>2019</v>
      </c>
      <c r="B141" s="102" t="s">
        <v>1279</v>
      </c>
      <c r="C141" s="98">
        <v>7082019</v>
      </c>
      <c r="D141" s="283" t="s">
        <v>3211</v>
      </c>
      <c r="E141" s="25" t="s">
        <v>607</v>
      </c>
      <c r="F141" s="25"/>
      <c r="G141" s="25" t="s">
        <v>3212</v>
      </c>
      <c r="H141" s="25" t="s">
        <v>3213</v>
      </c>
      <c r="I141" s="99"/>
      <c r="J141" s="124" t="s">
        <v>3214</v>
      </c>
      <c r="K141" s="25" t="s">
        <v>3215</v>
      </c>
      <c r="N141" s="85"/>
    </row>
    <row r="142" spans="1:14" ht="130.5">
      <c r="A142" s="102">
        <v>2019</v>
      </c>
      <c r="B142" s="102" t="s">
        <v>1283</v>
      </c>
      <c r="C142" s="98">
        <v>7082019</v>
      </c>
      <c r="D142" s="278" t="s">
        <v>3216</v>
      </c>
      <c r="E142" s="25" t="s">
        <v>566</v>
      </c>
      <c r="F142" s="25"/>
      <c r="G142" s="25" t="s">
        <v>3217</v>
      </c>
      <c r="H142" s="25" t="s">
        <v>2729</v>
      </c>
      <c r="I142" s="99"/>
      <c r="J142" s="124" t="s">
        <v>3218</v>
      </c>
      <c r="K142" s="25" t="s">
        <v>3219</v>
      </c>
      <c r="N142" s="85"/>
    </row>
    <row r="143" spans="1:14" ht="43.5">
      <c r="A143" s="102">
        <v>2019</v>
      </c>
      <c r="B143" s="102" t="s">
        <v>1286</v>
      </c>
      <c r="C143" s="98">
        <v>19082019</v>
      </c>
      <c r="D143" s="278" t="s">
        <v>3116</v>
      </c>
      <c r="E143" s="25" t="s">
        <v>750</v>
      </c>
      <c r="F143" s="25"/>
      <c r="G143" s="25" t="s">
        <v>1319</v>
      </c>
      <c r="H143" s="25" t="s">
        <v>3220</v>
      </c>
      <c r="I143" s="99"/>
      <c r="J143" s="124" t="s">
        <v>3221</v>
      </c>
      <c r="K143" s="25" t="s">
        <v>3222</v>
      </c>
      <c r="N143" s="85"/>
    </row>
    <row r="144" spans="1:14" ht="43.5">
      <c r="A144" s="102">
        <v>2019</v>
      </c>
      <c r="B144" s="102" t="s">
        <v>1655</v>
      </c>
      <c r="C144" s="98">
        <v>19082019</v>
      </c>
      <c r="D144" s="278" t="s">
        <v>3116</v>
      </c>
      <c r="E144" s="25" t="s">
        <v>750</v>
      </c>
      <c r="F144" s="25"/>
      <c r="G144" s="25" t="s">
        <v>1319</v>
      </c>
      <c r="H144" s="25" t="s">
        <v>3223</v>
      </c>
      <c r="I144" s="99"/>
      <c r="J144" s="124" t="s">
        <v>3224</v>
      </c>
      <c r="K144" s="25" t="s">
        <v>3222</v>
      </c>
      <c r="N144" s="85"/>
    </row>
    <row r="145" spans="1:14" ht="145">
      <c r="A145" s="102">
        <v>2019</v>
      </c>
      <c r="B145" s="102" t="s">
        <v>1659</v>
      </c>
      <c r="C145" s="98">
        <v>19082019</v>
      </c>
      <c r="D145" s="278" t="s">
        <v>3225</v>
      </c>
      <c r="E145" s="25" t="s">
        <v>1037</v>
      </c>
      <c r="F145" s="25"/>
      <c r="G145" s="25" t="s">
        <v>1319</v>
      </c>
      <c r="H145" s="25" t="s">
        <v>2314</v>
      </c>
      <c r="I145" s="99"/>
      <c r="J145" s="124" t="s">
        <v>3226</v>
      </c>
      <c r="K145" s="25" t="s">
        <v>3227</v>
      </c>
      <c r="N145" s="85"/>
    </row>
    <row r="146" spans="1:14" ht="29">
      <c r="A146" s="102">
        <v>2019</v>
      </c>
      <c r="B146" s="102" t="s">
        <v>1663</v>
      </c>
      <c r="C146" s="98">
        <v>19082019</v>
      </c>
      <c r="D146" s="278" t="s">
        <v>3146</v>
      </c>
      <c r="E146" s="25" t="s">
        <v>750</v>
      </c>
      <c r="F146" s="25"/>
      <c r="G146" s="25" t="s">
        <v>1319</v>
      </c>
      <c r="H146" s="25" t="s">
        <v>3228</v>
      </c>
      <c r="I146" s="99"/>
      <c r="J146" s="124" t="s">
        <v>3229</v>
      </c>
      <c r="K146" s="25" t="s">
        <v>3222</v>
      </c>
      <c r="N146" s="85"/>
    </row>
    <row r="147" spans="1:14" ht="43.5">
      <c r="A147" s="102">
        <v>2019</v>
      </c>
      <c r="B147" s="102" t="s">
        <v>1667</v>
      </c>
      <c r="C147" s="98">
        <v>26082019</v>
      </c>
      <c r="D147" s="278" t="s">
        <v>3230</v>
      </c>
      <c r="E147" s="25" t="s">
        <v>566</v>
      </c>
      <c r="F147" s="25"/>
      <c r="G147" s="25" t="s">
        <v>3231</v>
      </c>
      <c r="H147" s="25" t="s">
        <v>2314</v>
      </c>
      <c r="I147" s="99"/>
      <c r="J147" s="124" t="s">
        <v>3232</v>
      </c>
      <c r="K147" s="25" t="s">
        <v>3222</v>
      </c>
      <c r="N147" s="85"/>
    </row>
    <row r="148" spans="1:14" ht="43.5">
      <c r="A148" s="102">
        <v>2019</v>
      </c>
      <c r="B148" s="102" t="s">
        <v>1671</v>
      </c>
      <c r="C148" s="98">
        <v>26082019</v>
      </c>
      <c r="D148" s="278" t="s">
        <v>3233</v>
      </c>
      <c r="E148" s="25" t="s">
        <v>566</v>
      </c>
      <c r="F148" s="25"/>
      <c r="G148" s="25" t="s">
        <v>3234</v>
      </c>
      <c r="H148" s="25" t="s">
        <v>2314</v>
      </c>
      <c r="I148" s="99"/>
      <c r="J148" s="124" t="s">
        <v>3235</v>
      </c>
      <c r="K148" s="25" t="s">
        <v>3236</v>
      </c>
      <c r="N148" s="85"/>
    </row>
    <row r="149" spans="1:14" ht="29">
      <c r="A149" s="102">
        <v>2019</v>
      </c>
      <c r="B149" s="102" t="s">
        <v>1676</v>
      </c>
      <c r="C149" s="98">
        <v>28082019</v>
      </c>
      <c r="D149" s="278" t="s">
        <v>3237</v>
      </c>
      <c r="E149" s="25" t="s">
        <v>566</v>
      </c>
      <c r="F149" s="25"/>
      <c r="G149" s="25" t="s">
        <v>1319</v>
      </c>
      <c r="H149" s="25" t="s">
        <v>3174</v>
      </c>
      <c r="I149" s="99"/>
      <c r="J149" s="124" t="s">
        <v>3238</v>
      </c>
      <c r="K149" s="25" t="s">
        <v>3239</v>
      </c>
      <c r="N149" s="85"/>
    </row>
    <row r="150" spans="1:14" ht="43.5">
      <c r="A150" s="102">
        <v>2019</v>
      </c>
      <c r="B150" s="102" t="s">
        <v>1681</v>
      </c>
      <c r="C150" s="98">
        <v>28082019</v>
      </c>
      <c r="D150" s="278" t="s">
        <v>3240</v>
      </c>
      <c r="E150" s="25" t="s">
        <v>607</v>
      </c>
      <c r="F150" s="25"/>
      <c r="G150" s="25" t="s">
        <v>1319</v>
      </c>
      <c r="H150" s="25" t="s">
        <v>3241</v>
      </c>
      <c r="I150" s="99"/>
      <c r="J150" s="124" t="s">
        <v>3242</v>
      </c>
      <c r="K150" s="25" t="s">
        <v>3243</v>
      </c>
      <c r="N150" s="85"/>
    </row>
    <row r="151" spans="1:14" ht="58">
      <c r="A151" s="102">
        <v>2019</v>
      </c>
      <c r="B151" s="102" t="s">
        <v>1686</v>
      </c>
      <c r="C151" s="98">
        <v>28082019</v>
      </c>
      <c r="D151" s="278" t="s">
        <v>3244</v>
      </c>
      <c r="E151" s="25" t="s">
        <v>607</v>
      </c>
      <c r="F151" s="25"/>
      <c r="G151" s="25" t="s">
        <v>1319</v>
      </c>
      <c r="H151" s="25" t="s">
        <v>3241</v>
      </c>
      <c r="I151" s="99"/>
      <c r="J151" s="124" t="s">
        <v>3245</v>
      </c>
      <c r="K151" s="25" t="s">
        <v>3246</v>
      </c>
      <c r="N151" s="85"/>
    </row>
    <row r="152" spans="1:14" ht="43.5">
      <c r="A152" s="102">
        <v>2019</v>
      </c>
      <c r="B152" s="102" t="s">
        <v>1689</v>
      </c>
      <c r="C152" s="98">
        <v>28082019</v>
      </c>
      <c r="D152" s="278" t="s">
        <v>3247</v>
      </c>
      <c r="E152" s="25" t="s">
        <v>607</v>
      </c>
      <c r="F152" s="25"/>
      <c r="G152" s="25" t="s">
        <v>1319</v>
      </c>
      <c r="H152" s="25" t="s">
        <v>3241</v>
      </c>
      <c r="I152" s="99"/>
      <c r="J152" s="124" t="s">
        <v>3248</v>
      </c>
      <c r="K152" s="25" t="s">
        <v>3249</v>
      </c>
      <c r="N152" s="85"/>
    </row>
    <row r="153" spans="1:14" ht="29">
      <c r="A153" s="102">
        <v>2019</v>
      </c>
      <c r="B153" s="102" t="s">
        <v>1693</v>
      </c>
      <c r="C153" s="98">
        <v>28092019</v>
      </c>
      <c r="D153" s="278" t="s">
        <v>3203</v>
      </c>
      <c r="E153" s="25" t="s">
        <v>566</v>
      </c>
      <c r="F153" s="25"/>
      <c r="G153" s="25" t="s">
        <v>1319</v>
      </c>
      <c r="H153" s="25" t="s">
        <v>3174</v>
      </c>
      <c r="I153" s="99"/>
      <c r="J153" s="124" t="s">
        <v>3250</v>
      </c>
      <c r="K153" s="25" t="s">
        <v>3251</v>
      </c>
      <c r="N153" s="85"/>
    </row>
    <row r="154" spans="1:14" ht="58">
      <c r="A154" s="102">
        <v>2019</v>
      </c>
      <c r="B154" s="102" t="s">
        <v>1696</v>
      </c>
      <c r="C154" s="98">
        <v>3082019</v>
      </c>
      <c r="D154" s="278" t="s">
        <v>3252</v>
      </c>
      <c r="E154" s="25" t="s">
        <v>566</v>
      </c>
      <c r="F154" s="25"/>
      <c r="G154" s="25" t="s">
        <v>3253</v>
      </c>
      <c r="H154" s="25" t="s">
        <v>2314</v>
      </c>
      <c r="I154" s="99"/>
      <c r="J154" s="124" t="s">
        <v>3254</v>
      </c>
      <c r="K154" s="25" t="s">
        <v>462</v>
      </c>
      <c r="N154" s="85"/>
    </row>
    <row r="155" spans="1:14" ht="29">
      <c r="A155" s="102">
        <v>2019</v>
      </c>
      <c r="B155" s="102" t="s">
        <v>1699</v>
      </c>
      <c r="C155" s="98">
        <v>5092019</v>
      </c>
      <c r="D155" s="278" t="s">
        <v>2982</v>
      </c>
      <c r="E155" s="118" t="s">
        <v>750</v>
      </c>
      <c r="F155" s="118"/>
      <c r="G155" s="25" t="s">
        <v>1319</v>
      </c>
      <c r="H155" s="25" t="s">
        <v>3255</v>
      </c>
      <c r="I155" s="99"/>
      <c r="J155" s="124" t="s">
        <v>3256</v>
      </c>
      <c r="K155" s="25" t="s">
        <v>3109</v>
      </c>
      <c r="N155" s="85"/>
    </row>
    <row r="156" spans="1:14" ht="43.5">
      <c r="A156" s="102">
        <v>2019</v>
      </c>
      <c r="B156" s="102" t="s">
        <v>1702</v>
      </c>
      <c r="C156" s="98">
        <v>5092019</v>
      </c>
      <c r="D156" s="278" t="s">
        <v>3257</v>
      </c>
      <c r="E156" s="25" t="s">
        <v>750</v>
      </c>
      <c r="F156" s="25"/>
      <c r="G156" s="25" t="s">
        <v>1319</v>
      </c>
      <c r="H156" s="102" t="s">
        <v>3258</v>
      </c>
      <c r="I156" s="99"/>
      <c r="J156" s="124" t="s">
        <v>3259</v>
      </c>
      <c r="K156" s="102" t="s">
        <v>1291</v>
      </c>
      <c r="N156" s="85"/>
    </row>
    <row r="157" spans="1:14" ht="58">
      <c r="A157" s="102">
        <v>2019</v>
      </c>
      <c r="B157" s="102" t="s">
        <v>1706</v>
      </c>
      <c r="C157" s="98">
        <v>6092019</v>
      </c>
      <c r="D157" s="278" t="s">
        <v>3046</v>
      </c>
      <c r="E157" s="25" t="s">
        <v>607</v>
      </c>
      <c r="F157" s="25"/>
      <c r="G157" s="25" t="s">
        <v>3260</v>
      </c>
      <c r="H157" s="25" t="s">
        <v>3261</v>
      </c>
      <c r="I157" s="99"/>
      <c r="J157" s="124" t="s">
        <v>3262</v>
      </c>
      <c r="K157" s="25" t="s">
        <v>3263</v>
      </c>
      <c r="N157" s="85"/>
    </row>
    <row r="158" spans="1:14" ht="58">
      <c r="A158" s="102">
        <v>2019</v>
      </c>
      <c r="B158" s="102" t="s">
        <v>1710</v>
      </c>
      <c r="C158" s="98">
        <v>6092019</v>
      </c>
      <c r="D158" s="278" t="s">
        <v>3264</v>
      </c>
      <c r="E158" s="25" t="s">
        <v>607</v>
      </c>
      <c r="F158" s="25"/>
      <c r="G158" s="25" t="s">
        <v>3265</v>
      </c>
      <c r="H158" s="25" t="s">
        <v>3261</v>
      </c>
      <c r="I158" s="99"/>
      <c r="J158" s="124" t="s">
        <v>3266</v>
      </c>
      <c r="K158" s="25" t="s">
        <v>3267</v>
      </c>
      <c r="N158" s="85"/>
    </row>
    <row r="159" spans="1:14" ht="43.5">
      <c r="A159" s="102">
        <v>2019</v>
      </c>
      <c r="B159" s="102" t="s">
        <v>1712</v>
      </c>
      <c r="C159" s="98">
        <v>6092019</v>
      </c>
      <c r="D159" s="278" t="s">
        <v>3268</v>
      </c>
      <c r="E159" s="25" t="s">
        <v>607</v>
      </c>
      <c r="F159" s="25"/>
      <c r="G159" s="25" t="s">
        <v>3269</v>
      </c>
      <c r="H159" s="25" t="s">
        <v>3270</v>
      </c>
      <c r="I159" s="99"/>
      <c r="J159" s="124" t="s">
        <v>3271</v>
      </c>
      <c r="K159" s="25" t="s">
        <v>3272</v>
      </c>
      <c r="N159" s="85"/>
    </row>
    <row r="160" spans="1:14" ht="58">
      <c r="A160" s="102">
        <v>2019</v>
      </c>
      <c r="B160" s="102" t="s">
        <v>1716</v>
      </c>
      <c r="C160" s="98">
        <v>9092019</v>
      </c>
      <c r="D160" s="278" t="s">
        <v>6689</v>
      </c>
      <c r="E160" s="25" t="s">
        <v>566</v>
      </c>
      <c r="F160" s="25"/>
      <c r="G160" s="25" t="s">
        <v>3273</v>
      </c>
      <c r="H160" s="25" t="s">
        <v>3274</v>
      </c>
      <c r="I160" s="99"/>
      <c r="J160" s="124" t="s">
        <v>3275</v>
      </c>
      <c r="K160" s="25" t="s">
        <v>3276</v>
      </c>
      <c r="N160" s="85"/>
    </row>
    <row r="161" spans="1:14" ht="29">
      <c r="A161" s="102">
        <v>2019</v>
      </c>
      <c r="B161" s="102" t="s">
        <v>1720</v>
      </c>
      <c r="C161" s="98">
        <v>11092019</v>
      </c>
      <c r="D161" s="278" t="s">
        <v>3277</v>
      </c>
      <c r="E161" s="25" t="s">
        <v>574</v>
      </c>
      <c r="F161" s="25"/>
      <c r="G161" s="25" t="s">
        <v>3278</v>
      </c>
      <c r="H161" s="25" t="s">
        <v>3279</v>
      </c>
      <c r="I161" s="99"/>
      <c r="J161" s="124" t="s">
        <v>3280</v>
      </c>
      <c r="K161" s="25" t="s">
        <v>3109</v>
      </c>
      <c r="N161" s="85"/>
    </row>
    <row r="162" spans="1:14" ht="29">
      <c r="A162" s="102">
        <v>2019</v>
      </c>
      <c r="B162" s="102" t="s">
        <v>1724</v>
      </c>
      <c r="C162" s="98">
        <v>11092019</v>
      </c>
      <c r="D162" s="278" t="s">
        <v>3281</v>
      </c>
      <c r="E162" s="25" t="s">
        <v>574</v>
      </c>
      <c r="F162" s="25"/>
      <c r="G162" s="25" t="s">
        <v>3282</v>
      </c>
      <c r="H162" s="25" t="s">
        <v>3279</v>
      </c>
      <c r="I162" s="99"/>
      <c r="J162" s="124" t="s">
        <v>3283</v>
      </c>
      <c r="K162" s="25" t="s">
        <v>462</v>
      </c>
      <c r="N162" s="85"/>
    </row>
    <row r="163" spans="1:14" ht="58">
      <c r="A163" s="102">
        <v>2019</v>
      </c>
      <c r="B163" s="102" t="s">
        <v>1728</v>
      </c>
      <c r="C163" s="98">
        <v>16092019</v>
      </c>
      <c r="D163" s="278" t="s">
        <v>6690</v>
      </c>
      <c r="E163" s="25" t="s">
        <v>566</v>
      </c>
      <c r="F163" s="25"/>
      <c r="G163" s="25" t="s">
        <v>3284</v>
      </c>
      <c r="H163" s="25" t="s">
        <v>3062</v>
      </c>
      <c r="I163" s="99"/>
      <c r="J163" s="124" t="s">
        <v>3285</v>
      </c>
      <c r="K163" s="25" t="s">
        <v>3286</v>
      </c>
      <c r="N163" s="85"/>
    </row>
    <row r="164" spans="1:14" ht="29">
      <c r="A164" s="102">
        <v>2019</v>
      </c>
      <c r="B164" s="102" t="s">
        <v>1731</v>
      </c>
      <c r="C164" s="98">
        <v>18092019</v>
      </c>
      <c r="D164" s="278" t="s">
        <v>3287</v>
      </c>
      <c r="E164" s="25" t="s">
        <v>750</v>
      </c>
      <c r="F164" s="25"/>
      <c r="G164" s="25" t="s">
        <v>1319</v>
      </c>
      <c r="H164" s="25" t="s">
        <v>3288</v>
      </c>
      <c r="I164" s="99"/>
      <c r="J164" s="124" t="s">
        <v>3289</v>
      </c>
      <c r="K164" s="25" t="s">
        <v>462</v>
      </c>
      <c r="N164" s="85"/>
    </row>
    <row r="165" spans="1:14" ht="29">
      <c r="A165" s="102">
        <v>2019</v>
      </c>
      <c r="B165" s="102" t="s">
        <v>1734</v>
      </c>
      <c r="C165" s="98">
        <v>18092019</v>
      </c>
      <c r="D165" s="278" t="s">
        <v>3287</v>
      </c>
      <c r="E165" s="25" t="s">
        <v>750</v>
      </c>
      <c r="F165" s="25"/>
      <c r="G165" s="25" t="s">
        <v>1319</v>
      </c>
      <c r="H165" s="25" t="s">
        <v>3290</v>
      </c>
      <c r="I165" s="99"/>
      <c r="J165" s="124" t="s">
        <v>3291</v>
      </c>
      <c r="K165" s="25" t="s">
        <v>462</v>
      </c>
      <c r="N165" s="85"/>
    </row>
    <row r="166" spans="1:14" ht="43.5">
      <c r="A166" s="102">
        <v>2019</v>
      </c>
      <c r="B166" s="102" t="s">
        <v>1738</v>
      </c>
      <c r="C166" s="98">
        <v>19092019</v>
      </c>
      <c r="D166" s="278" t="s">
        <v>2995</v>
      </c>
      <c r="E166" s="25" t="s">
        <v>750</v>
      </c>
      <c r="F166" s="25"/>
      <c r="G166" s="25" t="s">
        <v>3292</v>
      </c>
      <c r="H166" s="25" t="s">
        <v>3293</v>
      </c>
      <c r="I166" s="99"/>
      <c r="J166" s="124" t="s">
        <v>3294</v>
      </c>
      <c r="K166" s="25" t="s">
        <v>462</v>
      </c>
      <c r="N166" s="85"/>
    </row>
    <row r="167" spans="1:14" ht="43.5">
      <c r="A167" s="102">
        <v>2019</v>
      </c>
      <c r="B167" s="102" t="s">
        <v>1742</v>
      </c>
      <c r="C167" s="98">
        <v>23092019</v>
      </c>
      <c r="D167" s="278" t="s">
        <v>3295</v>
      </c>
      <c r="E167" s="25" t="s">
        <v>750</v>
      </c>
      <c r="F167" s="25"/>
      <c r="G167" s="25" t="s">
        <v>1319</v>
      </c>
      <c r="H167" s="25" t="s">
        <v>3296</v>
      </c>
      <c r="I167" s="99"/>
      <c r="J167" s="124" t="s">
        <v>3297</v>
      </c>
      <c r="K167" s="25" t="s">
        <v>462</v>
      </c>
      <c r="N167" s="85"/>
    </row>
    <row r="168" spans="1:14" ht="72.5">
      <c r="A168" s="102">
        <v>2019</v>
      </c>
      <c r="B168" s="102" t="s">
        <v>1746</v>
      </c>
      <c r="C168" s="98">
        <v>24092019</v>
      </c>
      <c r="D168" s="278" t="s">
        <v>3298</v>
      </c>
      <c r="E168" s="25" t="s">
        <v>566</v>
      </c>
      <c r="F168" s="25"/>
      <c r="G168" s="25" t="s">
        <v>3299</v>
      </c>
      <c r="H168" s="25" t="s">
        <v>2314</v>
      </c>
      <c r="I168" s="99"/>
      <c r="J168" s="124" t="s">
        <v>3300</v>
      </c>
      <c r="K168" s="25" t="s">
        <v>1291</v>
      </c>
      <c r="N168" s="85"/>
    </row>
    <row r="169" spans="1:14" ht="29">
      <c r="A169" s="102">
        <v>2019</v>
      </c>
      <c r="B169" s="102" t="s">
        <v>1749</v>
      </c>
      <c r="C169" s="98">
        <v>24092019</v>
      </c>
      <c r="D169" s="278" t="s">
        <v>3301</v>
      </c>
      <c r="E169" s="25" t="s">
        <v>566</v>
      </c>
      <c r="F169" s="25"/>
      <c r="G169" s="25" t="s">
        <v>3302</v>
      </c>
      <c r="H169" s="25" t="s">
        <v>2314</v>
      </c>
      <c r="I169" s="99"/>
      <c r="J169" s="124" t="s">
        <v>3303</v>
      </c>
      <c r="K169" s="25" t="s">
        <v>3304</v>
      </c>
      <c r="N169" s="85"/>
    </row>
    <row r="170" spans="1:14" ht="130.5">
      <c r="A170" s="102">
        <v>2019</v>
      </c>
      <c r="B170" s="102" t="s">
        <v>1753</v>
      </c>
      <c r="C170" s="98">
        <v>24092019</v>
      </c>
      <c r="D170" s="278" t="s">
        <v>3216</v>
      </c>
      <c r="E170" s="25" t="s">
        <v>566</v>
      </c>
      <c r="F170" s="25"/>
      <c r="G170" s="25" t="s">
        <v>3305</v>
      </c>
      <c r="H170" s="25" t="s">
        <v>3306</v>
      </c>
      <c r="I170" s="99"/>
      <c r="J170" s="124" t="s">
        <v>3307</v>
      </c>
      <c r="K170" s="25" t="s">
        <v>3308</v>
      </c>
      <c r="N170" s="85"/>
    </row>
    <row r="171" spans="1:14" ht="43.5">
      <c r="A171" s="102">
        <v>2019</v>
      </c>
      <c r="B171" s="102" t="s">
        <v>1757</v>
      </c>
      <c r="C171" s="98">
        <v>24092019</v>
      </c>
      <c r="D171" s="278" t="s">
        <v>3309</v>
      </c>
      <c r="E171" s="25" t="s">
        <v>566</v>
      </c>
      <c r="F171" s="25"/>
      <c r="G171" s="25" t="s">
        <v>3310</v>
      </c>
      <c r="H171" s="25" t="s">
        <v>2314</v>
      </c>
      <c r="I171" s="99"/>
      <c r="J171" s="124" t="s">
        <v>3311</v>
      </c>
      <c r="K171" s="25" t="s">
        <v>3312</v>
      </c>
      <c r="N171" s="85"/>
    </row>
    <row r="172" spans="1:14" ht="43.5">
      <c r="A172" s="102">
        <v>2019</v>
      </c>
      <c r="B172" s="102" t="s">
        <v>2174</v>
      </c>
      <c r="C172" s="98">
        <v>26092019</v>
      </c>
      <c r="D172" s="278" t="s">
        <v>3313</v>
      </c>
      <c r="E172" s="25" t="s">
        <v>566</v>
      </c>
      <c r="F172" s="25"/>
      <c r="G172" s="25" t="s">
        <v>1319</v>
      </c>
      <c r="H172" s="25" t="s">
        <v>3314</v>
      </c>
      <c r="I172" s="99"/>
      <c r="J172" s="124" t="s">
        <v>3315</v>
      </c>
      <c r="K172" s="25" t="s">
        <v>502</v>
      </c>
      <c r="N172" s="85"/>
    </row>
    <row r="173" spans="1:14" ht="43">
      <c r="A173" s="102">
        <v>2019</v>
      </c>
      <c r="B173" s="102" t="s">
        <v>2178</v>
      </c>
      <c r="C173" s="98">
        <v>27092019</v>
      </c>
      <c r="D173" s="283" t="s">
        <v>6691</v>
      </c>
      <c r="E173" s="25" t="s">
        <v>566</v>
      </c>
      <c r="F173" s="25"/>
      <c r="G173" s="25" t="s">
        <v>1319</v>
      </c>
      <c r="H173" s="25" t="s">
        <v>2314</v>
      </c>
      <c r="I173" s="99"/>
      <c r="J173" s="124" t="s">
        <v>3317</v>
      </c>
      <c r="K173" s="25" t="s">
        <v>502</v>
      </c>
      <c r="N173" s="85"/>
    </row>
    <row r="174" spans="1:14" ht="29">
      <c r="A174" s="102">
        <v>2019</v>
      </c>
      <c r="B174" s="102" t="s">
        <v>2181</v>
      </c>
      <c r="C174" s="98">
        <v>1102019</v>
      </c>
      <c r="D174" s="283" t="s">
        <v>2995</v>
      </c>
      <c r="E174" s="25" t="s">
        <v>566</v>
      </c>
      <c r="F174" s="25"/>
      <c r="G174" s="25" t="s">
        <v>1319</v>
      </c>
      <c r="H174" s="25" t="s">
        <v>3318</v>
      </c>
      <c r="I174" s="99"/>
      <c r="J174" s="124" t="s">
        <v>3319</v>
      </c>
      <c r="K174" s="25" t="s">
        <v>3320</v>
      </c>
      <c r="N174" s="85"/>
    </row>
    <row r="175" spans="1:14" ht="58">
      <c r="A175" s="102">
        <v>2019</v>
      </c>
      <c r="B175" s="102" t="s">
        <v>2184</v>
      </c>
      <c r="C175" s="98">
        <v>4102019</v>
      </c>
      <c r="D175" s="278" t="s">
        <v>3321</v>
      </c>
      <c r="E175" s="25" t="s">
        <v>566</v>
      </c>
      <c r="F175" s="25"/>
      <c r="G175" s="25" t="s">
        <v>1319</v>
      </c>
      <c r="H175" s="25" t="s">
        <v>3322</v>
      </c>
      <c r="I175" s="99"/>
      <c r="J175" s="124" t="s">
        <v>3323</v>
      </c>
      <c r="K175" s="25" t="s">
        <v>502</v>
      </c>
      <c r="N175" s="85"/>
    </row>
    <row r="176" spans="1:14" ht="72.5">
      <c r="A176" s="102">
        <v>2019</v>
      </c>
      <c r="B176" s="102" t="s">
        <v>2187</v>
      </c>
      <c r="C176" s="98">
        <v>4102019</v>
      </c>
      <c r="D176" s="278" t="s">
        <v>3324</v>
      </c>
      <c r="E176" s="25" t="s">
        <v>607</v>
      </c>
      <c r="F176" s="25"/>
      <c r="G176" s="25" t="s">
        <v>3325</v>
      </c>
      <c r="H176" s="25" t="s">
        <v>3326</v>
      </c>
      <c r="I176" s="99"/>
      <c r="J176" s="124" t="s">
        <v>3327</v>
      </c>
      <c r="K176" s="25" t="s">
        <v>6692</v>
      </c>
      <c r="N176" s="85"/>
    </row>
    <row r="177" spans="1:14" ht="29">
      <c r="A177" s="102">
        <v>2019</v>
      </c>
      <c r="B177" s="102" t="s">
        <v>2190</v>
      </c>
      <c r="C177" s="98">
        <v>4102019</v>
      </c>
      <c r="D177" s="278" t="s">
        <v>3237</v>
      </c>
      <c r="E177" s="25"/>
      <c r="F177" s="25"/>
      <c r="G177" s="25" t="s">
        <v>1319</v>
      </c>
      <c r="H177" s="25" t="s">
        <v>3329</v>
      </c>
      <c r="I177" s="99"/>
      <c r="J177" s="124" t="s">
        <v>3330</v>
      </c>
      <c r="K177" s="25" t="s">
        <v>3331</v>
      </c>
      <c r="N177" s="85"/>
    </row>
    <row r="178" spans="1:14" ht="29">
      <c r="A178" s="102">
        <v>2019</v>
      </c>
      <c r="B178" s="102" t="s">
        <v>2194</v>
      </c>
      <c r="C178" s="98">
        <v>4102019</v>
      </c>
      <c r="D178" s="278" t="s">
        <v>3237</v>
      </c>
      <c r="E178" s="25" t="s">
        <v>566</v>
      </c>
      <c r="F178" s="25"/>
      <c r="G178" s="25" t="s">
        <v>3332</v>
      </c>
      <c r="H178" s="25" t="s">
        <v>3329</v>
      </c>
      <c r="I178" s="99"/>
      <c r="J178" s="124" t="s">
        <v>3333</v>
      </c>
      <c r="K178" s="25" t="s">
        <v>502</v>
      </c>
      <c r="N178" s="85"/>
    </row>
    <row r="179" spans="1:14" ht="29">
      <c r="A179" s="102">
        <v>2019</v>
      </c>
      <c r="B179" s="102" t="s">
        <v>2197</v>
      </c>
      <c r="C179" s="98">
        <v>4102019</v>
      </c>
      <c r="D179" s="278" t="s">
        <v>3237</v>
      </c>
      <c r="E179" s="25" t="s">
        <v>566</v>
      </c>
      <c r="F179" s="25"/>
      <c r="G179" s="25" t="s">
        <v>1319</v>
      </c>
      <c r="H179" s="25" t="s">
        <v>3334</v>
      </c>
      <c r="I179" s="99"/>
      <c r="J179" s="124" t="s">
        <v>3335</v>
      </c>
      <c r="K179" s="25" t="s">
        <v>3336</v>
      </c>
      <c r="N179" s="85"/>
    </row>
    <row r="180" spans="1:14" ht="43.5">
      <c r="A180" s="102">
        <v>2019</v>
      </c>
      <c r="B180" s="102" t="s">
        <v>2200</v>
      </c>
      <c r="C180" s="98">
        <v>4102019</v>
      </c>
      <c r="D180" s="278" t="s">
        <v>3337</v>
      </c>
      <c r="E180" s="25" t="s">
        <v>574</v>
      </c>
      <c r="F180" s="25" t="s">
        <v>4983</v>
      </c>
      <c r="G180" s="25" t="s">
        <v>6446</v>
      </c>
      <c r="H180" s="25" t="s">
        <v>3339</v>
      </c>
      <c r="I180" s="99" t="s">
        <v>3340</v>
      </c>
      <c r="J180" s="124" t="s">
        <v>3341</v>
      </c>
      <c r="K180" s="25" t="s">
        <v>3342</v>
      </c>
      <c r="N180" s="85"/>
    </row>
    <row r="181" spans="1:14" ht="58">
      <c r="A181" s="102">
        <v>2019</v>
      </c>
      <c r="B181" s="102" t="s">
        <v>2203</v>
      </c>
      <c r="C181" s="98">
        <v>4102019</v>
      </c>
      <c r="D181" s="278" t="s">
        <v>3343</v>
      </c>
      <c r="E181" s="25" t="s">
        <v>566</v>
      </c>
      <c r="F181" s="25"/>
      <c r="G181" s="25" t="s">
        <v>1319</v>
      </c>
      <c r="H181" s="25" t="s">
        <v>3322</v>
      </c>
      <c r="I181" s="99"/>
      <c r="J181" s="124" t="s">
        <v>3344</v>
      </c>
      <c r="K181" s="25" t="s">
        <v>502</v>
      </c>
      <c r="N181" s="85"/>
    </row>
    <row r="182" spans="1:14" ht="43.5">
      <c r="A182" s="102">
        <v>2019</v>
      </c>
      <c r="B182" s="102" t="s">
        <v>2207</v>
      </c>
      <c r="C182" s="98">
        <v>10102019</v>
      </c>
      <c r="D182" s="278" t="s">
        <v>3345</v>
      </c>
      <c r="E182" s="25" t="s">
        <v>750</v>
      </c>
      <c r="F182" s="25"/>
      <c r="G182" s="25" t="s">
        <v>1319</v>
      </c>
      <c r="H182" s="25" t="s">
        <v>3346</v>
      </c>
      <c r="I182" s="99"/>
      <c r="J182" s="124" t="s">
        <v>3347</v>
      </c>
      <c r="K182" s="25" t="s">
        <v>502</v>
      </c>
      <c r="N182" s="85"/>
    </row>
    <row r="183" spans="1:14" ht="29">
      <c r="A183" s="102">
        <v>2019</v>
      </c>
      <c r="B183" s="102" t="s">
        <v>2210</v>
      </c>
      <c r="C183" s="98">
        <v>11102019</v>
      </c>
      <c r="D183" s="278" t="s">
        <v>3099</v>
      </c>
      <c r="E183" s="25" t="s">
        <v>750</v>
      </c>
      <c r="F183" s="25"/>
      <c r="G183" s="25" t="s">
        <v>1319</v>
      </c>
      <c r="H183" s="25" t="s">
        <v>3348</v>
      </c>
      <c r="I183" s="99"/>
      <c r="J183" s="124" t="s">
        <v>3349</v>
      </c>
      <c r="K183" s="25" t="s">
        <v>502</v>
      </c>
      <c r="N183" s="85"/>
    </row>
    <row r="184" spans="1:14" ht="29">
      <c r="A184" s="102">
        <v>2019</v>
      </c>
      <c r="B184" s="102" t="s">
        <v>2213</v>
      </c>
      <c r="C184" s="98">
        <v>16102019</v>
      </c>
      <c r="D184" s="278" t="s">
        <v>3027</v>
      </c>
      <c r="E184" s="25" t="s">
        <v>566</v>
      </c>
      <c r="F184" s="25"/>
      <c r="G184" s="25" t="s">
        <v>3350</v>
      </c>
      <c r="H184" s="25" t="s">
        <v>2314</v>
      </c>
      <c r="I184" s="99"/>
      <c r="J184" s="124" t="s">
        <v>3351</v>
      </c>
      <c r="K184" s="25" t="s">
        <v>3352</v>
      </c>
      <c r="N184" s="85"/>
    </row>
    <row r="185" spans="1:14" ht="29">
      <c r="A185" s="102">
        <v>2019</v>
      </c>
      <c r="B185" s="102" t="s">
        <v>2216</v>
      </c>
      <c r="C185" s="98">
        <v>18102019</v>
      </c>
      <c r="D185" s="278" t="s">
        <v>3353</v>
      </c>
      <c r="E185" s="25" t="s">
        <v>1037</v>
      </c>
      <c r="F185" s="25"/>
      <c r="G185" s="25" t="s">
        <v>1319</v>
      </c>
      <c r="H185" s="25" t="s">
        <v>2314</v>
      </c>
      <c r="I185" s="99"/>
      <c r="J185" s="124" t="s">
        <v>3354</v>
      </c>
      <c r="K185" s="25" t="s">
        <v>3355</v>
      </c>
      <c r="N185" s="85"/>
    </row>
    <row r="186" spans="1:14" ht="29">
      <c r="A186" s="102">
        <v>2019</v>
      </c>
      <c r="B186" s="102" t="s">
        <v>2220</v>
      </c>
      <c r="C186" s="98">
        <v>18102019</v>
      </c>
      <c r="D186" s="278" t="s">
        <v>3356</v>
      </c>
      <c r="E186" s="25" t="s">
        <v>574</v>
      </c>
      <c r="F186" s="25" t="s">
        <v>4983</v>
      </c>
      <c r="G186" s="25" t="s">
        <v>6446</v>
      </c>
      <c r="H186" s="25" t="s">
        <v>3279</v>
      </c>
      <c r="I186" s="99" t="s">
        <v>3357</v>
      </c>
      <c r="J186" s="126" t="s">
        <v>3358</v>
      </c>
      <c r="K186" s="25" t="s">
        <v>502</v>
      </c>
      <c r="N186" s="85"/>
    </row>
    <row r="187" spans="1:14" ht="43.5">
      <c r="A187" s="102">
        <v>2019</v>
      </c>
      <c r="B187" s="102" t="s">
        <v>2223</v>
      </c>
      <c r="C187" s="98">
        <v>24102019</v>
      </c>
      <c r="D187" s="278" t="s">
        <v>3359</v>
      </c>
      <c r="E187" s="25" t="s">
        <v>574</v>
      </c>
      <c r="F187" s="25"/>
      <c r="G187" s="25" t="s">
        <v>3360</v>
      </c>
      <c r="H187" s="25" t="s">
        <v>3279</v>
      </c>
      <c r="I187" s="99"/>
      <c r="J187" s="126" t="s">
        <v>3361</v>
      </c>
      <c r="K187" s="25" t="s">
        <v>3362</v>
      </c>
      <c r="N187" s="85"/>
    </row>
    <row r="188" spans="1:14" ht="58">
      <c r="A188" s="102">
        <v>2019</v>
      </c>
      <c r="B188" s="102" t="s">
        <v>2226</v>
      </c>
      <c r="C188" s="98">
        <v>24102019</v>
      </c>
      <c r="D188" s="278" t="s">
        <v>3363</v>
      </c>
      <c r="E188" s="25" t="s">
        <v>566</v>
      </c>
      <c r="F188" s="25"/>
      <c r="G188" s="25" t="s">
        <v>3364</v>
      </c>
      <c r="H188" s="25" t="s">
        <v>3365</v>
      </c>
      <c r="I188" s="99"/>
      <c r="J188" s="126" t="s">
        <v>3366</v>
      </c>
      <c r="K188" s="25" t="s">
        <v>502</v>
      </c>
      <c r="N188" s="85"/>
    </row>
    <row r="189" spans="1:14" ht="145">
      <c r="A189" s="102">
        <v>2019</v>
      </c>
      <c r="B189" s="102" t="s">
        <v>2229</v>
      </c>
      <c r="C189" s="98">
        <v>31102019</v>
      </c>
      <c r="D189" s="278" t="s">
        <v>3367</v>
      </c>
      <c r="E189" s="25" t="s">
        <v>566</v>
      </c>
      <c r="F189" s="25"/>
      <c r="G189" s="25" t="s">
        <v>3368</v>
      </c>
      <c r="H189" s="25" t="s">
        <v>3369</v>
      </c>
      <c r="I189" s="99"/>
      <c r="J189" s="124" t="s">
        <v>3370</v>
      </c>
      <c r="K189" s="25" t="s">
        <v>3371</v>
      </c>
      <c r="N189" s="85"/>
    </row>
    <row r="190" spans="1:14" ht="43.5">
      <c r="A190" s="102">
        <v>2019</v>
      </c>
      <c r="B190" s="102" t="s">
        <v>2231</v>
      </c>
      <c r="C190" s="98">
        <v>31102019</v>
      </c>
      <c r="D190" s="278" t="s">
        <v>3372</v>
      </c>
      <c r="E190" s="25" t="s">
        <v>574</v>
      </c>
      <c r="F190" s="25"/>
      <c r="G190" s="25" t="s">
        <v>3373</v>
      </c>
      <c r="H190" s="25" t="s">
        <v>2540</v>
      </c>
      <c r="I190" s="99"/>
      <c r="J190" s="124" t="s">
        <v>3374</v>
      </c>
      <c r="K190" s="25" t="s">
        <v>502</v>
      </c>
      <c r="N190" s="85"/>
    </row>
    <row r="191" spans="1:14" ht="87">
      <c r="A191" s="102">
        <v>2019</v>
      </c>
      <c r="B191" s="102" t="s">
        <v>2235</v>
      </c>
      <c r="C191" s="98">
        <v>4112019</v>
      </c>
      <c r="D191" s="284" t="s">
        <v>3372</v>
      </c>
      <c r="E191" s="25" t="s">
        <v>574</v>
      </c>
      <c r="F191" s="25"/>
      <c r="G191" s="25" t="s">
        <v>3375</v>
      </c>
      <c r="H191" s="25" t="s">
        <v>2540</v>
      </c>
      <c r="I191" s="99" t="s">
        <v>3376</v>
      </c>
      <c r="J191" s="124" t="s">
        <v>3377</v>
      </c>
      <c r="K191" s="25" t="s">
        <v>3378</v>
      </c>
      <c r="N191" s="85"/>
    </row>
    <row r="192" spans="1:14" ht="43.5">
      <c r="A192" s="102">
        <v>2019</v>
      </c>
      <c r="B192" s="102" t="s">
        <v>2239</v>
      </c>
      <c r="C192" s="98">
        <v>11112019</v>
      </c>
      <c r="D192" s="284" t="s">
        <v>3379</v>
      </c>
      <c r="E192" s="25" t="s">
        <v>3380</v>
      </c>
      <c r="F192" s="25"/>
      <c r="G192" s="25" t="s">
        <v>3338</v>
      </c>
      <c r="H192" s="115">
        <v>45242</v>
      </c>
      <c r="I192" s="99" t="s">
        <v>3381</v>
      </c>
      <c r="J192" s="124" t="s">
        <v>3382</v>
      </c>
      <c r="K192" s="25" t="s">
        <v>3383</v>
      </c>
      <c r="N192" s="85"/>
    </row>
    <row r="193" spans="1:14" ht="43.5">
      <c r="A193" s="102">
        <v>2019</v>
      </c>
      <c r="B193" s="102" t="s">
        <v>2243</v>
      </c>
      <c r="C193" s="98">
        <v>11112019</v>
      </c>
      <c r="D193" s="284" t="s">
        <v>3384</v>
      </c>
      <c r="E193" s="25" t="s">
        <v>566</v>
      </c>
      <c r="F193" s="25"/>
      <c r="G193" s="25" t="s">
        <v>3338</v>
      </c>
      <c r="H193" s="115">
        <v>45242</v>
      </c>
      <c r="I193" s="99" t="s">
        <v>3381</v>
      </c>
      <c r="J193" s="124" t="s">
        <v>3385</v>
      </c>
      <c r="K193" s="25" t="s">
        <v>3386</v>
      </c>
      <c r="N193" s="85"/>
    </row>
    <row r="194" spans="1:14" ht="29">
      <c r="A194" s="102">
        <v>2019</v>
      </c>
      <c r="B194" s="102" t="s">
        <v>2247</v>
      </c>
      <c r="C194" s="98">
        <v>13112019</v>
      </c>
      <c r="D194" s="278" t="s">
        <v>3099</v>
      </c>
      <c r="E194" s="25" t="s">
        <v>750</v>
      </c>
      <c r="F194" s="25"/>
      <c r="G194" s="25" t="s">
        <v>1319</v>
      </c>
      <c r="H194" s="25" t="s">
        <v>3387</v>
      </c>
      <c r="I194" s="99"/>
      <c r="J194" s="124" t="s">
        <v>3388</v>
      </c>
      <c r="K194" s="25" t="s">
        <v>502</v>
      </c>
      <c r="N194" s="85"/>
    </row>
    <row r="195" spans="1:14" ht="43.5">
      <c r="A195" s="102">
        <v>2019</v>
      </c>
      <c r="B195" s="102" t="s">
        <v>2251</v>
      </c>
      <c r="C195" s="98">
        <v>19112019</v>
      </c>
      <c r="D195" s="278" t="s">
        <v>3257</v>
      </c>
      <c r="E195" s="25" t="s">
        <v>750</v>
      </c>
      <c r="F195" s="25"/>
      <c r="G195" s="25" t="s">
        <v>1319</v>
      </c>
      <c r="H195" s="25" t="s">
        <v>3389</v>
      </c>
      <c r="I195" s="99"/>
      <c r="J195" s="124" t="s">
        <v>3390</v>
      </c>
      <c r="K195" s="25" t="s">
        <v>502</v>
      </c>
      <c r="N195" s="85"/>
    </row>
    <row r="196" spans="1:14" ht="29">
      <c r="A196" s="102">
        <v>2019</v>
      </c>
      <c r="B196" s="102" t="s">
        <v>2255</v>
      </c>
      <c r="C196" s="98">
        <v>19112019</v>
      </c>
      <c r="D196" s="278" t="s">
        <v>2998</v>
      </c>
      <c r="E196" s="25" t="s">
        <v>607</v>
      </c>
      <c r="F196" s="25"/>
      <c r="G196" s="25" t="s">
        <v>3391</v>
      </c>
      <c r="H196" s="25" t="s">
        <v>3392</v>
      </c>
      <c r="I196" s="99"/>
      <c r="J196" s="124" t="s">
        <v>3393</v>
      </c>
      <c r="K196" s="25" t="s">
        <v>502</v>
      </c>
      <c r="N196" s="85"/>
    </row>
    <row r="197" spans="1:14" ht="43.5">
      <c r="A197" s="102">
        <v>2019</v>
      </c>
      <c r="B197" s="102" t="s">
        <v>2259</v>
      </c>
      <c r="C197" s="98">
        <v>21112019</v>
      </c>
      <c r="D197" s="278" t="s">
        <v>3394</v>
      </c>
      <c r="E197" s="25" t="s">
        <v>566</v>
      </c>
      <c r="F197" s="25"/>
      <c r="G197" s="25" t="s">
        <v>1319</v>
      </c>
      <c r="H197" s="25" t="s">
        <v>2314</v>
      </c>
      <c r="I197" s="99" t="s">
        <v>6693</v>
      </c>
      <c r="J197" s="124" t="s">
        <v>3396</v>
      </c>
      <c r="K197" s="25" t="s">
        <v>502</v>
      </c>
      <c r="N197" s="85"/>
    </row>
    <row r="198" spans="1:14" ht="43.5">
      <c r="A198" s="102">
        <v>2019</v>
      </c>
      <c r="B198" s="102" t="s">
        <v>2263</v>
      </c>
      <c r="C198" s="98">
        <v>22112019</v>
      </c>
      <c r="D198" s="278" t="s">
        <v>3397</v>
      </c>
      <c r="E198" s="25" t="s">
        <v>574</v>
      </c>
      <c r="F198" s="25"/>
      <c r="G198" s="25" t="s">
        <v>3398</v>
      </c>
      <c r="H198" s="25" t="s">
        <v>3399</v>
      </c>
      <c r="I198" s="99"/>
      <c r="J198" s="124" t="s">
        <v>3400</v>
      </c>
      <c r="K198" s="25" t="s">
        <v>3401</v>
      </c>
      <c r="N198" s="85"/>
    </row>
    <row r="199" spans="1:14" ht="43.5">
      <c r="A199" s="102">
        <v>2019</v>
      </c>
      <c r="B199" s="102" t="s">
        <v>2266</v>
      </c>
      <c r="C199" s="98">
        <v>221122019</v>
      </c>
      <c r="D199" s="278" t="s">
        <v>3402</v>
      </c>
      <c r="E199" s="25" t="s">
        <v>574</v>
      </c>
      <c r="F199" s="25"/>
      <c r="G199" s="25" t="s">
        <v>3403</v>
      </c>
      <c r="H199" s="25" t="s">
        <v>3399</v>
      </c>
      <c r="I199" s="99"/>
      <c r="J199" s="124" t="s">
        <v>3404</v>
      </c>
      <c r="K199" s="25" t="s">
        <v>3405</v>
      </c>
      <c r="N199" s="85"/>
    </row>
    <row r="200" spans="1:14" ht="43.5">
      <c r="A200" s="102">
        <v>2019</v>
      </c>
      <c r="B200" s="102" t="s">
        <v>2269</v>
      </c>
      <c r="C200" s="98">
        <v>28112019</v>
      </c>
      <c r="D200" s="278" t="s">
        <v>3406</v>
      </c>
      <c r="E200" s="25" t="s">
        <v>566</v>
      </c>
      <c r="F200" s="25"/>
      <c r="G200" s="25" t="s">
        <v>1319</v>
      </c>
      <c r="H200" s="25" t="s">
        <v>3407</v>
      </c>
      <c r="I200" s="99"/>
      <c r="J200" s="124" t="s">
        <v>3408</v>
      </c>
      <c r="K200" s="25" t="s">
        <v>3409</v>
      </c>
      <c r="N200" s="85"/>
    </row>
    <row r="201" spans="1:14" ht="29">
      <c r="A201" s="102">
        <v>2019</v>
      </c>
      <c r="B201" s="102" t="s">
        <v>2272</v>
      </c>
      <c r="C201" s="98">
        <v>28112019</v>
      </c>
      <c r="D201" s="278" t="s">
        <v>3410</v>
      </c>
      <c r="E201" s="25" t="s">
        <v>566</v>
      </c>
      <c r="F201" s="25"/>
      <c r="G201" s="25" t="s">
        <v>1319</v>
      </c>
      <c r="H201" s="25" t="s">
        <v>2314</v>
      </c>
      <c r="I201" s="99"/>
      <c r="J201" s="124" t="s">
        <v>3411</v>
      </c>
      <c r="K201" s="25" t="s">
        <v>3412</v>
      </c>
      <c r="N201" s="85"/>
    </row>
    <row r="202" spans="1:14" ht="29">
      <c r="A202" s="102">
        <v>2019</v>
      </c>
      <c r="B202" s="102" t="s">
        <v>2276</v>
      </c>
      <c r="C202" s="98">
        <v>28112019</v>
      </c>
      <c r="D202" s="278" t="s">
        <v>3413</v>
      </c>
      <c r="E202" s="25" t="s">
        <v>566</v>
      </c>
      <c r="F202" s="25"/>
      <c r="G202" s="25" t="s">
        <v>3414</v>
      </c>
      <c r="H202" s="25" t="s">
        <v>2314</v>
      </c>
      <c r="I202" s="99"/>
      <c r="J202" s="124" t="s">
        <v>3415</v>
      </c>
      <c r="K202" s="25" t="s">
        <v>3416</v>
      </c>
      <c r="N202" s="85"/>
    </row>
    <row r="203" spans="1:14" ht="43.5">
      <c r="A203" s="102">
        <v>2019</v>
      </c>
      <c r="B203" s="102" t="s">
        <v>2279</v>
      </c>
      <c r="C203" s="98">
        <v>28112019</v>
      </c>
      <c r="D203" s="278" t="s">
        <v>3417</v>
      </c>
      <c r="E203" s="25" t="s">
        <v>750</v>
      </c>
      <c r="F203" s="25"/>
      <c r="G203" s="25" t="s">
        <v>1319</v>
      </c>
      <c r="H203" s="25" t="s">
        <v>3418</v>
      </c>
      <c r="I203" s="99"/>
      <c r="J203" s="124" t="s">
        <v>3419</v>
      </c>
      <c r="K203" s="25" t="s">
        <v>502</v>
      </c>
      <c r="N203" s="85"/>
    </row>
    <row r="204" spans="1:14" ht="43.5">
      <c r="A204" s="102">
        <v>2019</v>
      </c>
      <c r="B204" s="102" t="s">
        <v>2282</v>
      </c>
      <c r="C204" s="98">
        <v>4122019</v>
      </c>
      <c r="D204" s="278" t="s">
        <v>3420</v>
      </c>
      <c r="E204" s="25" t="s">
        <v>750</v>
      </c>
      <c r="F204" s="25"/>
      <c r="G204" s="25" t="s">
        <v>1319</v>
      </c>
      <c r="H204" s="25" t="s">
        <v>3421</v>
      </c>
      <c r="I204" s="99"/>
      <c r="J204" s="124" t="s">
        <v>3422</v>
      </c>
      <c r="K204" s="25" t="s">
        <v>502</v>
      </c>
      <c r="N204" s="85"/>
    </row>
    <row r="205" spans="1:14" ht="29">
      <c r="A205" s="102">
        <v>2019</v>
      </c>
      <c r="B205" s="102" t="s">
        <v>2286</v>
      </c>
      <c r="C205" s="98">
        <v>10122019</v>
      </c>
      <c r="D205" s="283" t="s">
        <v>3410</v>
      </c>
      <c r="E205" s="25" t="s">
        <v>566</v>
      </c>
      <c r="F205" s="25"/>
      <c r="G205" s="25" t="s">
        <v>1319</v>
      </c>
      <c r="H205" s="25" t="s">
        <v>2314</v>
      </c>
      <c r="I205" s="99"/>
      <c r="J205" s="124" t="s">
        <v>3423</v>
      </c>
      <c r="K205" s="25" t="s">
        <v>3424</v>
      </c>
      <c r="N205" s="85"/>
    </row>
    <row r="206" spans="1:14" ht="43.5">
      <c r="A206" s="102">
        <v>2019</v>
      </c>
      <c r="B206" s="102" t="s">
        <v>2289</v>
      </c>
      <c r="C206" s="98">
        <v>13122019</v>
      </c>
      <c r="D206" s="283" t="s">
        <v>3425</v>
      </c>
      <c r="E206" s="25" t="s">
        <v>750</v>
      </c>
      <c r="F206" s="25"/>
      <c r="G206" s="25" t="s">
        <v>1319</v>
      </c>
      <c r="H206" s="25" t="s">
        <v>3426</v>
      </c>
      <c r="I206" s="99"/>
      <c r="J206" s="124" t="s">
        <v>3427</v>
      </c>
      <c r="K206" s="25" t="s">
        <v>502</v>
      </c>
      <c r="N206" s="85"/>
    </row>
    <row r="207" spans="1:14" ht="43.5">
      <c r="A207" s="102">
        <v>2019</v>
      </c>
      <c r="B207" s="102" t="s">
        <v>2292</v>
      </c>
      <c r="C207" s="98">
        <v>13122019</v>
      </c>
      <c r="D207" s="283" t="s">
        <v>3425</v>
      </c>
      <c r="E207" s="25" t="s">
        <v>750</v>
      </c>
      <c r="F207" s="25"/>
      <c r="G207" s="25" t="s">
        <v>1319</v>
      </c>
      <c r="H207" s="25" t="s">
        <v>3428</v>
      </c>
      <c r="I207" s="99"/>
      <c r="J207" s="124" t="s">
        <v>3429</v>
      </c>
      <c r="K207" s="25" t="s">
        <v>502</v>
      </c>
      <c r="N207" s="85"/>
    </row>
    <row r="208" spans="1:14" ht="29">
      <c r="A208" s="102">
        <v>2019</v>
      </c>
      <c r="B208" s="102" t="s">
        <v>2295</v>
      </c>
      <c r="C208" s="98">
        <v>13122019</v>
      </c>
      <c r="D208" s="283" t="s">
        <v>3430</v>
      </c>
      <c r="E208" s="25" t="s">
        <v>750</v>
      </c>
      <c r="F208" s="25"/>
      <c r="G208" s="25" t="s">
        <v>1319</v>
      </c>
      <c r="H208" s="25" t="s">
        <v>3431</v>
      </c>
      <c r="I208" s="99"/>
      <c r="J208" s="124" t="s">
        <v>3432</v>
      </c>
      <c r="K208" s="25" t="s">
        <v>502</v>
      </c>
      <c r="N208" s="85"/>
    </row>
    <row r="209" spans="1:14" ht="29">
      <c r="A209" s="102">
        <v>2019</v>
      </c>
      <c r="B209" s="102" t="s">
        <v>2298</v>
      </c>
      <c r="C209" s="98">
        <v>16122019</v>
      </c>
      <c r="D209" s="283" t="s">
        <v>3433</v>
      </c>
      <c r="E209" s="25" t="s">
        <v>750</v>
      </c>
      <c r="F209" s="25"/>
      <c r="G209" s="25" t="s">
        <v>1319</v>
      </c>
      <c r="H209" s="25" t="s">
        <v>3434</v>
      </c>
      <c r="I209" s="99"/>
      <c r="J209" s="124" t="s">
        <v>3435</v>
      </c>
      <c r="K209" s="25" t="s">
        <v>502</v>
      </c>
      <c r="N209" s="85"/>
    </row>
    <row r="210" spans="1:14" ht="29">
      <c r="A210" s="102">
        <v>2019</v>
      </c>
      <c r="B210" s="102" t="s">
        <v>2301</v>
      </c>
      <c r="C210" s="98">
        <v>17122019</v>
      </c>
      <c r="D210" s="283" t="s">
        <v>3436</v>
      </c>
      <c r="E210" s="25" t="s">
        <v>750</v>
      </c>
      <c r="F210" s="25"/>
      <c r="G210" s="25" t="s">
        <v>1319</v>
      </c>
      <c r="H210" s="25" t="s">
        <v>3437</v>
      </c>
      <c r="I210" s="99"/>
      <c r="J210" s="124" t="s">
        <v>3438</v>
      </c>
      <c r="K210" s="25" t="s">
        <v>502</v>
      </c>
      <c r="N210" s="85"/>
    </row>
    <row r="211" spans="1:14" ht="29">
      <c r="A211" s="102">
        <v>2019</v>
      </c>
      <c r="B211" s="102" t="s">
        <v>2304</v>
      </c>
      <c r="C211" s="98">
        <v>17122019</v>
      </c>
      <c r="D211" s="283" t="s">
        <v>3439</v>
      </c>
      <c r="E211" s="25" t="s">
        <v>566</v>
      </c>
      <c r="F211" s="25"/>
      <c r="G211" s="25" t="s">
        <v>3440</v>
      </c>
      <c r="H211" s="25" t="s">
        <v>2314</v>
      </c>
      <c r="I211" s="99"/>
      <c r="J211" s="124" t="s">
        <v>3441</v>
      </c>
      <c r="K211" s="25" t="s">
        <v>502</v>
      </c>
      <c r="N211" s="85"/>
    </row>
    <row r="212" spans="1:14" ht="43.5">
      <c r="A212" s="102">
        <v>2019</v>
      </c>
      <c r="B212" s="102" t="s">
        <v>3442</v>
      </c>
      <c r="C212" s="98">
        <v>17122019</v>
      </c>
      <c r="D212" s="283" t="s">
        <v>3443</v>
      </c>
      <c r="E212" s="25" t="s">
        <v>566</v>
      </c>
      <c r="F212" s="25"/>
      <c r="G212" s="25" t="s">
        <v>3444</v>
      </c>
      <c r="H212" s="25" t="s">
        <v>2314</v>
      </c>
      <c r="I212" s="99" t="s">
        <v>3445</v>
      </c>
      <c r="J212" s="124" t="s">
        <v>3446</v>
      </c>
      <c r="K212" s="25" t="s">
        <v>502</v>
      </c>
      <c r="N212" s="85"/>
    </row>
    <row r="213" spans="1:14" ht="29">
      <c r="A213" s="102">
        <v>2019</v>
      </c>
      <c r="B213" s="102" t="s">
        <v>3447</v>
      </c>
      <c r="C213" s="98">
        <v>19122019</v>
      </c>
      <c r="D213" s="283" t="s">
        <v>3448</v>
      </c>
      <c r="E213" s="25" t="s">
        <v>568</v>
      </c>
      <c r="F213" s="81"/>
      <c r="G213" s="130" t="s">
        <v>1326</v>
      </c>
      <c r="H213" s="25" t="s">
        <v>2314</v>
      </c>
      <c r="I213" s="99"/>
      <c r="J213" s="124" t="s">
        <v>3449</v>
      </c>
      <c r="K213" s="25" t="s">
        <v>502</v>
      </c>
      <c r="N213" s="85"/>
    </row>
    <row r="214" spans="1:14" ht="14.5">
      <c r="A214" s="118"/>
      <c r="B214" s="105"/>
      <c r="I214" s="88"/>
      <c r="J214" s="88"/>
      <c r="K214" s="87"/>
      <c r="N214" s="85"/>
    </row>
    <row r="215" spans="1:14" ht="14.5">
      <c r="A215" s="118"/>
      <c r="B215" s="105"/>
      <c r="I215" s="88"/>
      <c r="J215" s="88"/>
      <c r="K215" s="87"/>
      <c r="N215" s="85"/>
    </row>
    <row r="216" spans="1:14" ht="14.5">
      <c r="A216" s="48"/>
      <c r="I216" s="88"/>
      <c r="J216" s="88"/>
      <c r="K216" s="87"/>
      <c r="N216" s="85"/>
    </row>
    <row r="217" spans="1:14" ht="14.5">
      <c r="A217" s="48"/>
      <c r="I217" s="88"/>
      <c r="J217" s="88"/>
      <c r="K217" s="87"/>
      <c r="N217" s="85"/>
    </row>
    <row r="218" spans="1:14" ht="14.5">
      <c r="A218" s="48"/>
      <c r="I218" s="88"/>
      <c r="J218" s="88"/>
      <c r="K218" s="87"/>
      <c r="N218" s="85"/>
    </row>
    <row r="219" spans="1:14" ht="14.5">
      <c r="A219" s="48"/>
      <c r="I219" s="88"/>
      <c r="J219" s="88"/>
      <c r="K219" s="87"/>
      <c r="N219" s="85"/>
    </row>
    <row r="220" spans="1:14" ht="14.5">
      <c r="A220" s="48"/>
      <c r="I220" s="88"/>
      <c r="J220" s="88"/>
      <c r="K220" s="87"/>
      <c r="N220" s="85"/>
    </row>
    <row r="221" spans="1:14" ht="14.5">
      <c r="A221" s="48"/>
      <c r="I221" s="88"/>
      <c r="J221" s="88"/>
      <c r="K221" s="87"/>
      <c r="N221" s="85"/>
    </row>
    <row r="222" spans="1:14" ht="14.5">
      <c r="A222" s="48"/>
      <c r="I222" s="88"/>
      <c r="J222" s="88"/>
      <c r="K222" s="87"/>
      <c r="N222" s="85"/>
    </row>
    <row r="223" spans="1:14" ht="14.5">
      <c r="A223" s="48"/>
      <c r="I223" s="88"/>
      <c r="J223" s="88"/>
      <c r="K223" s="87"/>
      <c r="N223" s="85"/>
    </row>
    <row r="224" spans="1:14" ht="14.5">
      <c r="A224" s="48"/>
      <c r="I224" s="88"/>
      <c r="J224" s="88"/>
      <c r="K224" s="87"/>
      <c r="N224" s="85"/>
    </row>
    <row r="225" spans="1:14" ht="14.5">
      <c r="A225" s="48"/>
      <c r="I225" s="88"/>
      <c r="J225" s="88"/>
      <c r="K225" s="87"/>
      <c r="N225" s="285"/>
    </row>
    <row r="226" spans="1:14" ht="14.5">
      <c r="A226" s="48"/>
      <c r="I226" s="88"/>
      <c r="J226" s="88"/>
      <c r="K226" s="87"/>
      <c r="N226" s="286"/>
    </row>
    <row r="227" spans="1:14" ht="14.5">
      <c r="A227" s="48"/>
      <c r="I227" s="88"/>
      <c r="J227" s="88"/>
      <c r="K227" s="87"/>
      <c r="N227" s="85"/>
    </row>
    <row r="228" spans="1:14" ht="14.5">
      <c r="A228" s="48"/>
      <c r="I228" s="88"/>
      <c r="J228" s="88"/>
      <c r="K228" s="87"/>
      <c r="N228" s="85"/>
    </row>
    <row r="229" spans="1:14" ht="14.5">
      <c r="A229" s="48"/>
      <c r="I229" s="88"/>
      <c r="J229" s="88"/>
      <c r="K229" s="87"/>
      <c r="N229" s="85"/>
    </row>
    <row r="230" spans="1:14" ht="14.5">
      <c r="A230" s="48"/>
      <c r="I230" s="88"/>
      <c r="J230" s="88"/>
      <c r="K230" s="87"/>
      <c r="N230" s="85"/>
    </row>
    <row r="231" spans="1:14" ht="14.5">
      <c r="A231" s="48"/>
      <c r="I231" s="88"/>
      <c r="J231" s="88"/>
      <c r="K231" s="87"/>
      <c r="N231" s="85"/>
    </row>
    <row r="232" spans="1:14" ht="14.5">
      <c r="A232" s="48"/>
      <c r="I232" s="88"/>
      <c r="J232" s="88"/>
      <c r="K232" s="87"/>
      <c r="N232" s="85"/>
    </row>
    <row r="233" spans="1:14" ht="14.5">
      <c r="A233" s="48"/>
      <c r="I233" s="88"/>
      <c r="J233" s="88"/>
      <c r="K233" s="87"/>
      <c r="N233" s="85"/>
    </row>
    <row r="234" spans="1:14" ht="14.5">
      <c r="A234" s="48"/>
      <c r="I234" s="88"/>
      <c r="J234" s="88"/>
      <c r="K234" s="87"/>
      <c r="N234" s="85"/>
    </row>
    <row r="235" spans="1:14" ht="14.5">
      <c r="A235" s="48"/>
      <c r="I235" s="88"/>
      <c r="J235" s="88"/>
      <c r="K235" s="87"/>
      <c r="N235" s="85"/>
    </row>
    <row r="236" spans="1:14" ht="14.5">
      <c r="A236" s="48"/>
      <c r="I236" s="88"/>
      <c r="J236" s="88"/>
      <c r="K236" s="87"/>
      <c r="N236" s="85"/>
    </row>
    <row r="237" spans="1:14" ht="14.5">
      <c r="A237" s="48"/>
      <c r="I237" s="88"/>
      <c r="J237" s="88"/>
      <c r="K237" s="87"/>
      <c r="N237" s="85"/>
    </row>
    <row r="238" spans="1:14" ht="14.5">
      <c r="A238" s="48"/>
      <c r="I238" s="88"/>
      <c r="J238" s="88"/>
      <c r="K238" s="87"/>
      <c r="N238" s="85"/>
    </row>
    <row r="239" spans="1:14" ht="14.5">
      <c r="A239" s="48"/>
      <c r="I239" s="88"/>
      <c r="J239" s="88"/>
      <c r="K239" s="87"/>
      <c r="N239" s="85"/>
    </row>
    <row r="240" spans="1:14" ht="14.5">
      <c r="A240" s="48"/>
      <c r="I240" s="88"/>
      <c r="J240" s="88"/>
      <c r="K240" s="87"/>
      <c r="N240" s="85"/>
    </row>
    <row r="241" spans="1:14" ht="14.5">
      <c r="A241" s="48"/>
      <c r="I241" s="88"/>
      <c r="J241" s="88"/>
      <c r="K241" s="87"/>
      <c r="N241" s="85"/>
    </row>
    <row r="242" spans="1:14" ht="14.5">
      <c r="A242" s="48"/>
      <c r="I242" s="88"/>
      <c r="J242" s="88"/>
      <c r="K242" s="87"/>
      <c r="N242" s="85"/>
    </row>
    <row r="243" spans="1:14" ht="14.5">
      <c r="A243" s="48"/>
      <c r="I243" s="88"/>
      <c r="J243" s="88"/>
      <c r="K243" s="87"/>
      <c r="N243" s="85"/>
    </row>
    <row r="244" spans="1:14" ht="14.5">
      <c r="A244" s="48"/>
      <c r="I244" s="88"/>
      <c r="J244" s="88"/>
      <c r="K244" s="87"/>
      <c r="N244" s="85"/>
    </row>
    <row r="245" spans="1:14" ht="14.5">
      <c r="A245" s="48"/>
      <c r="I245" s="88"/>
      <c r="J245" s="88"/>
      <c r="K245" s="87"/>
      <c r="N245" s="85"/>
    </row>
    <row r="246" spans="1:14" ht="14.5">
      <c r="A246" s="48"/>
      <c r="I246" s="88"/>
      <c r="J246" s="88"/>
      <c r="K246" s="87"/>
      <c r="N246" s="85"/>
    </row>
    <row r="247" spans="1:14" ht="14.5">
      <c r="A247" s="48"/>
      <c r="I247" s="88"/>
      <c r="J247" s="88"/>
      <c r="K247" s="87"/>
      <c r="N247" s="85"/>
    </row>
    <row r="248" spans="1:14" ht="14.5">
      <c r="A248" s="48"/>
      <c r="I248" s="88"/>
      <c r="J248" s="88"/>
      <c r="K248" s="87"/>
      <c r="N248" s="85"/>
    </row>
    <row r="249" spans="1:14" ht="14.5">
      <c r="A249" s="48"/>
      <c r="I249" s="88"/>
      <c r="J249" s="88"/>
      <c r="K249" s="87"/>
      <c r="N249" s="85"/>
    </row>
    <row r="250" spans="1:14" ht="14.5">
      <c r="A250" s="48"/>
      <c r="I250" s="88"/>
      <c r="J250" s="88"/>
      <c r="K250" s="87"/>
      <c r="N250" s="85"/>
    </row>
    <row r="251" spans="1:14" ht="14.5">
      <c r="A251" s="48"/>
      <c r="I251" s="88"/>
      <c r="J251" s="88"/>
      <c r="K251" s="87"/>
      <c r="N251" s="85"/>
    </row>
    <row r="252" spans="1:14" ht="14.5">
      <c r="A252" s="48"/>
      <c r="I252" s="88"/>
      <c r="J252" s="88"/>
      <c r="K252" s="87"/>
      <c r="N252" s="85"/>
    </row>
    <row r="253" spans="1:14" ht="14.5">
      <c r="A253" s="48"/>
      <c r="I253" s="88"/>
      <c r="J253" s="88"/>
      <c r="K253" s="87"/>
      <c r="N253" s="85"/>
    </row>
    <row r="254" spans="1:14" ht="14.5">
      <c r="A254" s="48"/>
      <c r="I254" s="88"/>
      <c r="J254" s="88"/>
      <c r="K254" s="87"/>
      <c r="N254" s="85"/>
    </row>
    <row r="255" spans="1:14" ht="14.5">
      <c r="A255" s="48"/>
      <c r="I255" s="88"/>
      <c r="J255" s="88"/>
      <c r="K255" s="87"/>
      <c r="N255" s="85"/>
    </row>
    <row r="256" spans="1:14" ht="14.5">
      <c r="A256" s="48"/>
      <c r="I256" s="88"/>
      <c r="J256" s="88"/>
      <c r="K256" s="87"/>
      <c r="N256" s="85"/>
    </row>
    <row r="257" spans="1:14" ht="14.5">
      <c r="A257" s="48"/>
      <c r="I257" s="88"/>
      <c r="J257" s="88"/>
      <c r="K257" s="87"/>
      <c r="N257" s="85"/>
    </row>
    <row r="258" spans="1:14" ht="14.5">
      <c r="A258" s="48"/>
      <c r="I258" s="88"/>
      <c r="J258" s="88"/>
      <c r="K258" s="87"/>
      <c r="N258" s="85"/>
    </row>
    <row r="259" spans="1:14" ht="14.5">
      <c r="A259" s="48"/>
      <c r="I259" s="88"/>
      <c r="J259" s="88"/>
      <c r="K259" s="87"/>
      <c r="N259" s="85"/>
    </row>
    <row r="260" spans="1:14" ht="14.5">
      <c r="A260" s="48"/>
      <c r="I260" s="88"/>
      <c r="J260" s="88"/>
      <c r="K260" s="87"/>
      <c r="N260" s="85"/>
    </row>
    <row r="261" spans="1:14" ht="14.5">
      <c r="A261" s="48"/>
      <c r="I261" s="88"/>
      <c r="J261" s="88"/>
      <c r="K261" s="87"/>
      <c r="N261" s="85"/>
    </row>
    <row r="262" spans="1:14" ht="14.5">
      <c r="A262" s="48"/>
      <c r="I262" s="88"/>
      <c r="J262" s="88"/>
      <c r="K262" s="87"/>
      <c r="N262" s="85"/>
    </row>
    <row r="263" spans="1:14" ht="14.5">
      <c r="A263" s="48"/>
      <c r="I263" s="88"/>
      <c r="J263" s="88"/>
      <c r="K263" s="87"/>
      <c r="N263" s="85"/>
    </row>
    <row r="264" spans="1:14" ht="14.5">
      <c r="A264" s="48"/>
      <c r="I264" s="88"/>
      <c r="J264" s="88"/>
      <c r="K264" s="87"/>
      <c r="N264" s="85"/>
    </row>
    <row r="265" spans="1:14" ht="14.5">
      <c r="A265" s="48"/>
      <c r="I265" s="88"/>
      <c r="J265" s="88"/>
      <c r="K265" s="87"/>
      <c r="N265" s="85"/>
    </row>
    <row r="266" spans="1:14" ht="14.5">
      <c r="A266" s="48"/>
      <c r="I266" s="88"/>
      <c r="J266" s="88"/>
      <c r="K266" s="87"/>
      <c r="N266" s="85"/>
    </row>
    <row r="267" spans="1:14" ht="14.5">
      <c r="A267" s="48"/>
      <c r="I267" s="88"/>
      <c r="J267" s="88"/>
      <c r="K267" s="87"/>
      <c r="N267" s="85"/>
    </row>
    <row r="268" spans="1:14" ht="14.5">
      <c r="A268" s="48"/>
      <c r="I268" s="88"/>
      <c r="J268" s="88"/>
      <c r="K268" s="87"/>
      <c r="N268" s="85"/>
    </row>
    <row r="269" spans="1:14" ht="14.5">
      <c r="A269" s="48"/>
      <c r="I269" s="88"/>
      <c r="J269" s="88"/>
      <c r="K269" s="87"/>
      <c r="N269" s="85"/>
    </row>
    <row r="270" spans="1:14" ht="14.5">
      <c r="A270" s="48"/>
      <c r="I270" s="88"/>
      <c r="J270" s="88"/>
      <c r="K270" s="87"/>
      <c r="N270" s="85"/>
    </row>
    <row r="271" spans="1:14" ht="14.5">
      <c r="A271" s="48"/>
      <c r="I271" s="88"/>
      <c r="J271" s="88"/>
      <c r="K271" s="87"/>
      <c r="N271" s="85"/>
    </row>
    <row r="272" spans="1:14" ht="14.5">
      <c r="A272" s="48"/>
      <c r="I272" s="88"/>
      <c r="J272" s="88"/>
      <c r="K272" s="87"/>
      <c r="N272" s="85"/>
    </row>
    <row r="273" spans="1:14" ht="14.5">
      <c r="A273" s="48"/>
      <c r="I273" s="88"/>
      <c r="J273" s="88"/>
      <c r="K273" s="87"/>
      <c r="N273" s="85"/>
    </row>
    <row r="274" spans="1:14" ht="14.5">
      <c r="A274" s="48"/>
      <c r="I274" s="88"/>
      <c r="J274" s="88"/>
      <c r="K274" s="87"/>
      <c r="N274" s="85"/>
    </row>
    <row r="275" spans="1:14" ht="14.5">
      <c r="A275" s="48"/>
      <c r="I275" s="88"/>
      <c r="J275" s="88"/>
      <c r="K275" s="87"/>
      <c r="N275" s="85"/>
    </row>
    <row r="276" spans="1:14" ht="14.5">
      <c r="A276" s="48"/>
      <c r="I276" s="88"/>
      <c r="J276" s="88"/>
      <c r="K276" s="87"/>
      <c r="N276" s="85"/>
    </row>
    <row r="277" spans="1:14" ht="14.5">
      <c r="A277" s="48"/>
      <c r="I277" s="88"/>
      <c r="J277" s="88"/>
      <c r="K277" s="87"/>
      <c r="N277" s="85"/>
    </row>
    <row r="278" spans="1:14" ht="14.5">
      <c r="A278" s="48"/>
      <c r="I278" s="88"/>
      <c r="J278" s="88"/>
      <c r="K278" s="87"/>
      <c r="N278" s="85"/>
    </row>
    <row r="279" spans="1:14" ht="14.5">
      <c r="A279" s="48"/>
      <c r="I279" s="88"/>
      <c r="J279" s="88"/>
      <c r="K279" s="87"/>
      <c r="N279" s="85"/>
    </row>
    <row r="280" spans="1:14" ht="14.5">
      <c r="A280" s="48"/>
      <c r="I280" s="88"/>
      <c r="J280" s="88"/>
      <c r="K280" s="87"/>
      <c r="N280" s="85"/>
    </row>
    <row r="281" spans="1:14" ht="14.5">
      <c r="A281" s="48"/>
      <c r="I281" s="88"/>
      <c r="J281" s="88"/>
      <c r="K281" s="87"/>
      <c r="N281" s="85"/>
    </row>
    <row r="282" spans="1:14" ht="14.5">
      <c r="A282" s="48"/>
      <c r="I282" s="88"/>
      <c r="J282" s="88"/>
      <c r="K282" s="87"/>
      <c r="N282" s="85"/>
    </row>
    <row r="283" spans="1:14" ht="14.5">
      <c r="A283" s="48"/>
      <c r="I283" s="88"/>
      <c r="J283" s="88"/>
      <c r="K283" s="87"/>
      <c r="N283" s="85"/>
    </row>
    <row r="284" spans="1:14" ht="14.5">
      <c r="A284" s="48"/>
      <c r="I284" s="88"/>
      <c r="J284" s="88"/>
      <c r="K284" s="87"/>
      <c r="N284" s="85"/>
    </row>
    <row r="285" spans="1:14" ht="14.5">
      <c r="A285" s="48"/>
      <c r="I285" s="88"/>
      <c r="J285" s="88"/>
      <c r="K285" s="87"/>
      <c r="N285" s="85"/>
    </row>
    <row r="286" spans="1:14" ht="14.5">
      <c r="A286" s="48"/>
      <c r="I286" s="88"/>
      <c r="J286" s="88"/>
      <c r="K286" s="87"/>
      <c r="N286" s="85"/>
    </row>
    <row r="287" spans="1:14" ht="14.5">
      <c r="A287" s="48"/>
      <c r="I287" s="88"/>
      <c r="J287" s="88"/>
      <c r="K287" s="87"/>
      <c r="N287" s="85"/>
    </row>
    <row r="288" spans="1:14" ht="14.5">
      <c r="A288" s="48"/>
      <c r="I288" s="88"/>
      <c r="J288" s="88"/>
      <c r="K288" s="87"/>
      <c r="N288" s="85"/>
    </row>
    <row r="289" spans="1:14" ht="14.5">
      <c r="A289" s="48"/>
      <c r="I289" s="88"/>
      <c r="J289" s="88"/>
      <c r="K289" s="87"/>
      <c r="N289" s="85"/>
    </row>
    <row r="290" spans="1:14" ht="14.5">
      <c r="A290" s="48"/>
      <c r="I290" s="88"/>
      <c r="J290" s="88"/>
      <c r="K290" s="87"/>
      <c r="N290" s="85"/>
    </row>
    <row r="291" spans="1:14" ht="14.5">
      <c r="A291" s="48"/>
      <c r="I291" s="88"/>
      <c r="J291" s="88"/>
      <c r="K291" s="87"/>
      <c r="N291" s="85"/>
    </row>
    <row r="292" spans="1:14" ht="14.5">
      <c r="A292" s="48"/>
      <c r="I292" s="88"/>
      <c r="J292" s="88"/>
      <c r="K292" s="87"/>
      <c r="N292" s="85"/>
    </row>
    <row r="293" spans="1:14" ht="14.5">
      <c r="A293" s="48"/>
      <c r="I293" s="88"/>
      <c r="J293" s="88"/>
      <c r="K293" s="87"/>
      <c r="N293" s="85"/>
    </row>
    <row r="294" spans="1:14" ht="14.5">
      <c r="A294" s="48"/>
      <c r="I294" s="88"/>
      <c r="J294" s="88"/>
      <c r="K294" s="87"/>
      <c r="N294" s="85"/>
    </row>
    <row r="295" spans="1:14" ht="14.5">
      <c r="A295" s="48"/>
      <c r="I295" s="88"/>
      <c r="J295" s="88"/>
      <c r="K295" s="87"/>
      <c r="N295" s="85"/>
    </row>
    <row r="296" spans="1:14" ht="14.5">
      <c r="A296" s="48"/>
      <c r="I296" s="88"/>
      <c r="J296" s="88"/>
      <c r="K296" s="87"/>
      <c r="N296" s="85"/>
    </row>
    <row r="297" spans="1:14" ht="14.5">
      <c r="A297" s="48"/>
      <c r="I297" s="88"/>
      <c r="J297" s="88"/>
      <c r="K297" s="87"/>
      <c r="N297" s="85"/>
    </row>
    <row r="298" spans="1:14" ht="14.5">
      <c r="A298" s="48"/>
      <c r="I298" s="88"/>
      <c r="J298" s="88"/>
      <c r="K298" s="87"/>
      <c r="N298" s="85"/>
    </row>
    <row r="299" spans="1:14" ht="14.5">
      <c r="A299" s="48"/>
      <c r="I299" s="88"/>
      <c r="J299" s="88"/>
      <c r="K299" s="87"/>
      <c r="N299" s="85"/>
    </row>
    <row r="300" spans="1:14" ht="14.5">
      <c r="A300" s="48"/>
      <c r="I300" s="88"/>
      <c r="J300" s="88"/>
      <c r="K300" s="87"/>
      <c r="N300" s="85"/>
    </row>
    <row r="301" spans="1:14" ht="14.5">
      <c r="A301" s="48"/>
      <c r="I301" s="88"/>
      <c r="J301" s="88"/>
      <c r="K301" s="87"/>
      <c r="N301" s="85"/>
    </row>
    <row r="302" spans="1:14" ht="14.5">
      <c r="A302" s="48"/>
      <c r="I302" s="88"/>
      <c r="J302" s="88"/>
      <c r="K302" s="87"/>
      <c r="N302" s="85"/>
    </row>
    <row r="303" spans="1:14" ht="14.5">
      <c r="A303" s="48"/>
      <c r="I303" s="88"/>
      <c r="J303" s="88"/>
      <c r="K303" s="87"/>
      <c r="N303" s="85"/>
    </row>
    <row r="304" spans="1:14" ht="14.5">
      <c r="A304" s="48"/>
      <c r="I304" s="88"/>
      <c r="J304" s="88"/>
      <c r="K304" s="87"/>
      <c r="N304" s="85"/>
    </row>
    <row r="305" spans="1:14" ht="14.5">
      <c r="A305" s="48"/>
      <c r="I305" s="88"/>
      <c r="J305" s="88"/>
      <c r="K305" s="87"/>
      <c r="N305" s="85"/>
    </row>
    <row r="306" spans="1:14" ht="14.5">
      <c r="A306" s="48"/>
      <c r="I306" s="88"/>
      <c r="J306" s="88"/>
      <c r="K306" s="87"/>
      <c r="N306" s="85"/>
    </row>
    <row r="307" spans="1:14" ht="14.5">
      <c r="A307" s="48"/>
      <c r="I307" s="88"/>
      <c r="J307" s="88"/>
      <c r="K307" s="87"/>
      <c r="N307" s="85"/>
    </row>
    <row r="308" spans="1:14" ht="14.5">
      <c r="A308" s="48"/>
      <c r="I308" s="88"/>
      <c r="J308" s="88"/>
      <c r="K308" s="87"/>
      <c r="N308" s="85"/>
    </row>
    <row r="309" spans="1:14" ht="14.5">
      <c r="A309" s="48"/>
      <c r="I309" s="88"/>
      <c r="J309" s="88"/>
      <c r="K309" s="87"/>
      <c r="N309" s="85"/>
    </row>
    <row r="310" spans="1:14" ht="14.5">
      <c r="A310" s="48"/>
      <c r="I310" s="88"/>
      <c r="J310" s="88"/>
      <c r="K310" s="87"/>
      <c r="N310" s="85"/>
    </row>
    <row r="311" spans="1:14" ht="14.5">
      <c r="A311" s="48"/>
      <c r="I311" s="88"/>
      <c r="J311" s="88"/>
      <c r="K311" s="87"/>
      <c r="N311" s="85"/>
    </row>
    <row r="312" spans="1:14" ht="14.5">
      <c r="A312" s="48"/>
      <c r="I312" s="88"/>
      <c r="J312" s="88"/>
      <c r="K312" s="87"/>
      <c r="N312" s="85"/>
    </row>
    <row r="313" spans="1:14" ht="14.5">
      <c r="A313" s="48"/>
      <c r="I313" s="88"/>
      <c r="J313" s="88"/>
      <c r="K313" s="87"/>
      <c r="N313" s="85"/>
    </row>
    <row r="314" spans="1:14" ht="14.5">
      <c r="A314" s="48"/>
      <c r="I314" s="88"/>
      <c r="J314" s="88"/>
      <c r="K314" s="87"/>
      <c r="N314" s="85"/>
    </row>
    <row r="315" spans="1:14" ht="14.5">
      <c r="A315" s="48"/>
      <c r="I315" s="88"/>
      <c r="J315" s="88"/>
      <c r="K315" s="87"/>
      <c r="N315" s="85"/>
    </row>
    <row r="316" spans="1:14" ht="14.5">
      <c r="A316" s="48"/>
      <c r="I316" s="88"/>
      <c r="J316" s="88"/>
      <c r="K316" s="87"/>
      <c r="N316" s="85"/>
    </row>
    <row r="317" spans="1:14" ht="14.5">
      <c r="A317" s="48"/>
      <c r="I317" s="88"/>
      <c r="J317" s="88"/>
      <c r="K317" s="87"/>
      <c r="N317" s="85"/>
    </row>
    <row r="318" spans="1:14" ht="14.5">
      <c r="A318" s="48"/>
      <c r="I318" s="88"/>
      <c r="J318" s="88"/>
      <c r="K318" s="87"/>
      <c r="N318" s="85"/>
    </row>
    <row r="319" spans="1:14" ht="14.5">
      <c r="A319" s="48"/>
      <c r="I319" s="88"/>
      <c r="J319" s="88"/>
      <c r="K319" s="87"/>
      <c r="N319" s="85"/>
    </row>
    <row r="320" spans="1:14" ht="14.5">
      <c r="A320" s="48"/>
      <c r="I320" s="88"/>
      <c r="J320" s="88"/>
      <c r="K320" s="87"/>
      <c r="N320" s="85"/>
    </row>
    <row r="321" spans="1:14" ht="14.5">
      <c r="A321" s="48"/>
      <c r="I321" s="88"/>
      <c r="J321" s="88"/>
      <c r="K321" s="87"/>
      <c r="N321" s="85"/>
    </row>
    <row r="322" spans="1:14" ht="14.5">
      <c r="A322" s="48"/>
      <c r="I322" s="88"/>
      <c r="J322" s="88"/>
      <c r="K322" s="87"/>
      <c r="N322" s="85"/>
    </row>
    <row r="323" spans="1:14" ht="14.5">
      <c r="A323" s="48"/>
      <c r="I323" s="88"/>
      <c r="J323" s="88"/>
      <c r="K323" s="87"/>
      <c r="N323" s="85"/>
    </row>
    <row r="324" spans="1:14" ht="14.5">
      <c r="A324" s="48"/>
      <c r="I324" s="88"/>
      <c r="J324" s="88"/>
      <c r="K324" s="87"/>
      <c r="N324" s="85"/>
    </row>
    <row r="325" spans="1:14" ht="14.5">
      <c r="A325" s="48"/>
      <c r="I325" s="88"/>
      <c r="J325" s="88"/>
      <c r="K325" s="87"/>
      <c r="N325" s="85"/>
    </row>
    <row r="326" spans="1:14" ht="14.5">
      <c r="A326" s="48"/>
      <c r="I326" s="88"/>
      <c r="J326" s="88"/>
      <c r="K326" s="87"/>
      <c r="N326" s="85"/>
    </row>
    <row r="327" spans="1:14" ht="14.5">
      <c r="A327" s="48"/>
      <c r="I327" s="88"/>
      <c r="J327" s="88"/>
      <c r="K327" s="87"/>
      <c r="N327" s="85"/>
    </row>
    <row r="328" spans="1:14" ht="14.5">
      <c r="A328" s="48"/>
      <c r="I328" s="88"/>
      <c r="J328" s="88"/>
      <c r="K328" s="87"/>
      <c r="N328" s="85"/>
    </row>
    <row r="329" spans="1:14" ht="14.5">
      <c r="A329" s="48"/>
      <c r="I329" s="88"/>
      <c r="J329" s="88"/>
      <c r="K329" s="87"/>
      <c r="N329" s="85"/>
    </row>
    <row r="330" spans="1:14" ht="14.5">
      <c r="A330" s="48"/>
      <c r="I330" s="88"/>
      <c r="J330" s="88"/>
      <c r="K330" s="87"/>
      <c r="N330" s="85"/>
    </row>
    <row r="331" spans="1:14" ht="14.5">
      <c r="A331" s="48"/>
      <c r="I331" s="88"/>
      <c r="J331" s="88"/>
      <c r="K331" s="87"/>
      <c r="N331" s="85"/>
    </row>
    <row r="332" spans="1:14" ht="14.5">
      <c r="A332" s="48"/>
      <c r="I332" s="88"/>
      <c r="J332" s="88"/>
      <c r="K332" s="87"/>
      <c r="N332" s="85"/>
    </row>
    <row r="333" spans="1:14" ht="14.5">
      <c r="A333" s="48"/>
      <c r="I333" s="88"/>
      <c r="J333" s="88"/>
      <c r="K333" s="87"/>
      <c r="N333" s="85"/>
    </row>
    <row r="334" spans="1:14" ht="14.5">
      <c r="A334" s="48"/>
      <c r="I334" s="88"/>
      <c r="J334" s="88"/>
      <c r="K334" s="87"/>
      <c r="N334" s="85"/>
    </row>
    <row r="335" spans="1:14" ht="14.5">
      <c r="A335" s="48"/>
      <c r="I335" s="88"/>
      <c r="J335" s="88"/>
      <c r="K335" s="87"/>
      <c r="N335" s="85"/>
    </row>
    <row r="336" spans="1:14" ht="14.5">
      <c r="A336" s="48"/>
      <c r="I336" s="88"/>
      <c r="J336" s="88"/>
      <c r="K336" s="87"/>
      <c r="N336" s="85"/>
    </row>
    <row r="337" spans="1:14" ht="14.5">
      <c r="A337" s="48"/>
      <c r="I337" s="88"/>
      <c r="J337" s="88"/>
      <c r="K337" s="87"/>
      <c r="N337" s="85"/>
    </row>
    <row r="338" spans="1:14" ht="14.5">
      <c r="A338" s="48"/>
      <c r="I338" s="88"/>
      <c r="J338" s="88"/>
      <c r="K338" s="87"/>
      <c r="N338" s="85"/>
    </row>
    <row r="339" spans="1:14" ht="14.5">
      <c r="A339" s="48"/>
      <c r="I339" s="88"/>
      <c r="J339" s="88"/>
      <c r="K339" s="87"/>
      <c r="N339" s="85"/>
    </row>
    <row r="340" spans="1:14" ht="14.5">
      <c r="A340" s="48"/>
      <c r="I340" s="88"/>
      <c r="J340" s="88"/>
      <c r="K340" s="87"/>
      <c r="N340" s="85"/>
    </row>
    <row r="341" spans="1:14" ht="14.5">
      <c r="A341" s="48"/>
      <c r="I341" s="88"/>
      <c r="J341" s="88"/>
      <c r="K341" s="87"/>
      <c r="N341" s="85"/>
    </row>
    <row r="342" spans="1:14" ht="14.5">
      <c r="A342" s="48"/>
      <c r="I342" s="88"/>
      <c r="J342" s="88"/>
      <c r="K342" s="87"/>
      <c r="N342" s="85"/>
    </row>
    <row r="343" spans="1:14" ht="14.5">
      <c r="A343" s="48"/>
      <c r="I343" s="88"/>
      <c r="J343" s="88"/>
      <c r="K343" s="87"/>
      <c r="N343" s="85"/>
    </row>
    <row r="344" spans="1:14" ht="14.5">
      <c r="A344" s="48"/>
      <c r="I344" s="88"/>
      <c r="J344" s="88"/>
      <c r="K344" s="87"/>
      <c r="N344" s="85"/>
    </row>
    <row r="345" spans="1:14" ht="14.5">
      <c r="A345" s="48"/>
      <c r="I345" s="88"/>
      <c r="J345" s="88"/>
      <c r="K345" s="87"/>
      <c r="N345" s="85"/>
    </row>
    <row r="346" spans="1:14" ht="14.5">
      <c r="A346" s="48"/>
      <c r="I346" s="88"/>
      <c r="J346" s="88"/>
      <c r="K346" s="87"/>
      <c r="N346" s="85"/>
    </row>
    <row r="347" spans="1:14" ht="14.5">
      <c r="A347" s="48"/>
      <c r="I347" s="88"/>
      <c r="J347" s="88"/>
      <c r="K347" s="87"/>
      <c r="N347" s="85"/>
    </row>
    <row r="348" spans="1:14" ht="14.5">
      <c r="A348" s="48"/>
      <c r="I348" s="88"/>
      <c r="J348" s="88"/>
      <c r="K348" s="87"/>
      <c r="N348" s="85"/>
    </row>
    <row r="349" spans="1:14" ht="14.5">
      <c r="A349" s="48"/>
      <c r="I349" s="88"/>
      <c r="J349" s="88"/>
      <c r="K349" s="87"/>
      <c r="N349" s="85"/>
    </row>
    <row r="350" spans="1:14" ht="14.5">
      <c r="A350" s="48"/>
      <c r="I350" s="88"/>
      <c r="J350" s="88"/>
      <c r="K350" s="87"/>
      <c r="N350" s="85"/>
    </row>
    <row r="351" spans="1:14" ht="14.5">
      <c r="A351" s="48"/>
      <c r="I351" s="88"/>
      <c r="J351" s="88"/>
      <c r="K351" s="87"/>
      <c r="N351" s="85"/>
    </row>
    <row r="352" spans="1:14" ht="14.5">
      <c r="A352" s="48"/>
      <c r="I352" s="88"/>
      <c r="J352" s="88"/>
      <c r="K352" s="87"/>
      <c r="N352" s="85"/>
    </row>
    <row r="353" spans="1:14" ht="14.5">
      <c r="A353" s="48"/>
      <c r="I353" s="88"/>
      <c r="J353" s="88"/>
      <c r="K353" s="87"/>
      <c r="N353" s="85"/>
    </row>
    <row r="354" spans="1:14" ht="14.5">
      <c r="A354" s="48"/>
      <c r="I354" s="88"/>
      <c r="J354" s="88"/>
      <c r="K354" s="87"/>
      <c r="N354" s="85"/>
    </row>
    <row r="355" spans="1:14" ht="14.5">
      <c r="A355" s="48"/>
      <c r="I355" s="88"/>
      <c r="J355" s="88"/>
      <c r="K355" s="87"/>
      <c r="N355" s="85"/>
    </row>
    <row r="356" spans="1:14" ht="14.5">
      <c r="A356" s="48"/>
      <c r="I356" s="88"/>
      <c r="J356" s="88"/>
      <c r="K356" s="87"/>
      <c r="N356" s="85"/>
    </row>
    <row r="357" spans="1:14" ht="14.5">
      <c r="A357" s="48"/>
      <c r="I357" s="88"/>
      <c r="J357" s="88"/>
      <c r="K357" s="87"/>
      <c r="N357" s="85"/>
    </row>
    <row r="358" spans="1:14" ht="14.5">
      <c r="A358" s="48"/>
      <c r="I358" s="88"/>
      <c r="J358" s="88"/>
      <c r="K358" s="87"/>
      <c r="N358" s="85"/>
    </row>
    <row r="359" spans="1:14" ht="14.5">
      <c r="A359" s="48"/>
      <c r="I359" s="88"/>
      <c r="J359" s="88"/>
      <c r="K359" s="87"/>
      <c r="N359" s="85"/>
    </row>
    <row r="360" spans="1:14" ht="14.5">
      <c r="A360" s="48"/>
      <c r="I360" s="88"/>
      <c r="J360" s="88"/>
      <c r="K360" s="87"/>
      <c r="N360" s="85"/>
    </row>
    <row r="361" spans="1:14" ht="14.5">
      <c r="A361" s="48"/>
      <c r="I361" s="88"/>
      <c r="J361" s="88"/>
      <c r="K361" s="87"/>
      <c r="N361" s="85"/>
    </row>
    <row r="362" spans="1:14" ht="14.5">
      <c r="A362" s="48"/>
      <c r="I362" s="88"/>
      <c r="J362" s="88"/>
      <c r="K362" s="87"/>
      <c r="N362" s="85"/>
    </row>
    <row r="363" spans="1:14" ht="14.5">
      <c r="A363" s="48"/>
      <c r="I363" s="88"/>
      <c r="J363" s="88"/>
      <c r="K363" s="87"/>
      <c r="N363" s="85"/>
    </row>
    <row r="364" spans="1:14" ht="14.5">
      <c r="A364" s="48"/>
      <c r="I364" s="88"/>
      <c r="J364" s="88"/>
      <c r="K364" s="87"/>
      <c r="N364" s="85"/>
    </row>
    <row r="365" spans="1:14" ht="14.5">
      <c r="A365" s="48"/>
      <c r="I365" s="88"/>
      <c r="J365" s="88"/>
      <c r="K365" s="87"/>
      <c r="N365" s="85"/>
    </row>
    <row r="366" spans="1:14" ht="14.5">
      <c r="A366" s="48"/>
      <c r="I366" s="88"/>
      <c r="J366" s="88"/>
      <c r="K366" s="87"/>
      <c r="N366" s="85"/>
    </row>
    <row r="367" spans="1:14" ht="14.5">
      <c r="A367" s="48"/>
      <c r="I367" s="88"/>
      <c r="J367" s="88"/>
      <c r="K367" s="87"/>
      <c r="N367" s="85"/>
    </row>
    <row r="368" spans="1:14" ht="14.5">
      <c r="A368" s="48"/>
      <c r="I368" s="88"/>
      <c r="J368" s="88"/>
      <c r="K368" s="87"/>
      <c r="N368" s="85"/>
    </row>
    <row r="369" spans="1:14" ht="14.5">
      <c r="A369" s="48"/>
      <c r="I369" s="88"/>
      <c r="J369" s="88"/>
      <c r="K369" s="87"/>
      <c r="N369" s="85"/>
    </row>
    <row r="370" spans="1:14" ht="14.5">
      <c r="A370" s="48"/>
      <c r="I370" s="88"/>
      <c r="J370" s="88"/>
      <c r="K370" s="87"/>
      <c r="N370" s="85"/>
    </row>
    <row r="371" spans="1:14" ht="14.5">
      <c r="A371" s="48"/>
      <c r="I371" s="88"/>
      <c r="J371" s="88"/>
      <c r="K371" s="87"/>
      <c r="N371" s="85"/>
    </row>
    <row r="372" spans="1:14" ht="14.5">
      <c r="A372" s="48"/>
      <c r="I372" s="88"/>
      <c r="J372" s="88"/>
      <c r="K372" s="87"/>
      <c r="N372" s="85"/>
    </row>
    <row r="373" spans="1:14" ht="14.5">
      <c r="A373" s="48"/>
      <c r="I373" s="88"/>
      <c r="J373" s="88"/>
      <c r="K373" s="87"/>
      <c r="N373" s="85"/>
    </row>
    <row r="374" spans="1:14" ht="14.5">
      <c r="A374" s="48"/>
      <c r="I374" s="88"/>
      <c r="J374" s="88"/>
      <c r="K374" s="87"/>
      <c r="N374" s="85"/>
    </row>
    <row r="375" spans="1:14" ht="14.5">
      <c r="A375" s="48"/>
      <c r="I375" s="88"/>
      <c r="J375" s="88"/>
      <c r="K375" s="87"/>
      <c r="N375" s="85"/>
    </row>
    <row r="376" spans="1:14" ht="14.5">
      <c r="A376" s="48"/>
      <c r="I376" s="88"/>
      <c r="J376" s="88"/>
      <c r="K376" s="87"/>
      <c r="N376" s="85"/>
    </row>
    <row r="377" spans="1:14" ht="14.5">
      <c r="A377" s="48"/>
      <c r="I377" s="88"/>
      <c r="J377" s="88"/>
      <c r="K377" s="87"/>
      <c r="N377" s="85"/>
    </row>
    <row r="378" spans="1:14" ht="14.5">
      <c r="A378" s="48"/>
      <c r="I378" s="88"/>
      <c r="J378" s="88"/>
      <c r="K378" s="87"/>
      <c r="N378" s="85"/>
    </row>
    <row r="379" spans="1:14" ht="14.5">
      <c r="A379" s="48"/>
      <c r="I379" s="88"/>
      <c r="J379" s="88"/>
      <c r="K379" s="87"/>
      <c r="N379" s="85"/>
    </row>
    <row r="380" spans="1:14" ht="14.5">
      <c r="A380" s="48"/>
      <c r="I380" s="88"/>
      <c r="J380" s="88"/>
      <c r="K380" s="87"/>
      <c r="N380" s="85"/>
    </row>
    <row r="381" spans="1:14" ht="14.5">
      <c r="A381" s="48"/>
      <c r="I381" s="88"/>
      <c r="J381" s="88"/>
      <c r="K381" s="87"/>
      <c r="N381" s="85"/>
    </row>
    <row r="382" spans="1:14" ht="14.5">
      <c r="A382" s="48"/>
      <c r="I382" s="88"/>
      <c r="J382" s="88"/>
      <c r="K382" s="87"/>
      <c r="N382" s="85"/>
    </row>
    <row r="383" spans="1:14" ht="14.5">
      <c r="A383" s="48"/>
      <c r="I383" s="88"/>
      <c r="J383" s="88"/>
      <c r="K383" s="87"/>
      <c r="N383" s="85"/>
    </row>
    <row r="384" spans="1:14" ht="14.5">
      <c r="A384" s="48"/>
      <c r="I384" s="88"/>
      <c r="J384" s="88"/>
      <c r="K384" s="87"/>
      <c r="N384" s="85"/>
    </row>
    <row r="385" spans="1:14" ht="14.5">
      <c r="A385" s="48"/>
      <c r="I385" s="88"/>
      <c r="J385" s="88"/>
      <c r="K385" s="87"/>
      <c r="N385" s="85"/>
    </row>
    <row r="386" spans="1:14" ht="14.5">
      <c r="A386" s="48"/>
      <c r="I386" s="88"/>
      <c r="J386" s="88"/>
      <c r="K386" s="87"/>
      <c r="N386" s="85"/>
    </row>
    <row r="387" spans="1:14" ht="14.5">
      <c r="A387" s="48"/>
      <c r="I387" s="88"/>
      <c r="J387" s="88"/>
      <c r="K387" s="87"/>
      <c r="N387" s="85"/>
    </row>
    <row r="388" spans="1:14" ht="14.5">
      <c r="A388" s="48"/>
      <c r="I388" s="88"/>
      <c r="J388" s="88"/>
      <c r="K388" s="87"/>
      <c r="N388" s="85"/>
    </row>
    <row r="389" spans="1:14" ht="14.5">
      <c r="A389" s="48"/>
      <c r="I389" s="88"/>
      <c r="J389" s="88"/>
      <c r="K389" s="87"/>
      <c r="N389" s="85"/>
    </row>
    <row r="390" spans="1:14" ht="14.5">
      <c r="A390" s="48"/>
      <c r="I390" s="88"/>
      <c r="J390" s="88"/>
      <c r="K390" s="87"/>
      <c r="N390" s="85"/>
    </row>
    <row r="391" spans="1:14" ht="14.5">
      <c r="A391" s="48"/>
      <c r="I391" s="88"/>
      <c r="J391" s="88"/>
      <c r="K391" s="87"/>
      <c r="N391" s="85"/>
    </row>
    <row r="392" spans="1:14" ht="14.5">
      <c r="A392" s="48"/>
      <c r="I392" s="88"/>
      <c r="J392" s="88"/>
      <c r="K392" s="87"/>
      <c r="N392" s="85"/>
    </row>
    <row r="393" spans="1:14" ht="14.5">
      <c r="A393" s="48"/>
      <c r="I393" s="88"/>
      <c r="J393" s="88"/>
      <c r="K393" s="87"/>
      <c r="N393" s="85"/>
    </row>
    <row r="394" spans="1:14" ht="14.5">
      <c r="A394" s="48"/>
      <c r="I394" s="88"/>
      <c r="J394" s="88"/>
      <c r="K394" s="87"/>
      <c r="N394" s="85"/>
    </row>
    <row r="395" spans="1:14" ht="14.5">
      <c r="A395" s="48"/>
      <c r="I395" s="88"/>
      <c r="J395" s="88"/>
      <c r="K395" s="87"/>
      <c r="N395" s="85"/>
    </row>
    <row r="396" spans="1:14" ht="14.5">
      <c r="A396" s="48"/>
      <c r="I396" s="88"/>
      <c r="J396" s="88"/>
      <c r="K396" s="87"/>
      <c r="N396" s="85"/>
    </row>
    <row r="397" spans="1:14" ht="14.5">
      <c r="A397" s="48"/>
      <c r="I397" s="88"/>
      <c r="J397" s="88"/>
      <c r="K397" s="87"/>
      <c r="N397" s="85"/>
    </row>
    <row r="398" spans="1:14" ht="14.5">
      <c r="A398" s="48"/>
      <c r="I398" s="88"/>
      <c r="J398" s="88"/>
      <c r="K398" s="87"/>
      <c r="N398" s="85"/>
    </row>
    <row r="399" spans="1:14" ht="14.5">
      <c r="A399" s="48"/>
      <c r="I399" s="88"/>
      <c r="J399" s="88"/>
      <c r="K399" s="87"/>
      <c r="N399" s="85"/>
    </row>
    <row r="400" spans="1:14" ht="14.5">
      <c r="A400" s="48"/>
      <c r="I400" s="88"/>
      <c r="J400" s="88"/>
      <c r="K400" s="87"/>
      <c r="N400" s="85"/>
    </row>
    <row r="401" spans="1:14" ht="14.5">
      <c r="A401" s="48"/>
      <c r="I401" s="88"/>
      <c r="J401" s="88"/>
      <c r="K401" s="87"/>
      <c r="N401" s="85"/>
    </row>
    <row r="402" spans="1:14" ht="14.5">
      <c r="A402" s="48"/>
      <c r="I402" s="88"/>
      <c r="J402" s="88"/>
      <c r="K402" s="87"/>
      <c r="N402" s="85"/>
    </row>
    <row r="403" spans="1:14" ht="14.5">
      <c r="A403" s="48"/>
      <c r="I403" s="88"/>
      <c r="J403" s="88"/>
      <c r="K403" s="87"/>
      <c r="N403" s="85"/>
    </row>
    <row r="404" spans="1:14" ht="14.5">
      <c r="A404" s="48"/>
      <c r="I404" s="88"/>
      <c r="J404" s="88"/>
      <c r="K404" s="87"/>
      <c r="N404" s="85"/>
    </row>
    <row r="405" spans="1:14" ht="14.5">
      <c r="A405" s="48"/>
      <c r="I405" s="88"/>
      <c r="J405" s="88"/>
      <c r="K405" s="87"/>
      <c r="N405" s="85"/>
    </row>
    <row r="406" spans="1:14" ht="14.5">
      <c r="A406" s="48"/>
      <c r="I406" s="88"/>
      <c r="J406" s="88"/>
      <c r="K406" s="87"/>
      <c r="N406" s="85"/>
    </row>
    <row r="407" spans="1:14" ht="14.5">
      <c r="A407" s="48"/>
      <c r="I407" s="88"/>
      <c r="J407" s="88"/>
      <c r="K407" s="87"/>
      <c r="N407" s="85"/>
    </row>
    <row r="408" spans="1:14" ht="14.5">
      <c r="A408" s="48"/>
      <c r="I408" s="88"/>
      <c r="J408" s="88"/>
      <c r="K408" s="87"/>
      <c r="N408" s="85"/>
    </row>
    <row r="409" spans="1:14" ht="14.5">
      <c r="A409" s="48"/>
      <c r="I409" s="88"/>
      <c r="J409" s="88"/>
      <c r="K409" s="87"/>
      <c r="N409" s="85"/>
    </row>
    <row r="410" spans="1:14" ht="14.5">
      <c r="A410" s="48"/>
      <c r="I410" s="88"/>
      <c r="J410" s="88"/>
      <c r="K410" s="87"/>
      <c r="N410" s="85"/>
    </row>
    <row r="411" spans="1:14" ht="14.5">
      <c r="A411" s="48"/>
      <c r="I411" s="88"/>
      <c r="J411" s="88"/>
      <c r="K411" s="87"/>
      <c r="N411" s="85"/>
    </row>
    <row r="412" spans="1:14" ht="14.5">
      <c r="A412" s="48"/>
      <c r="I412" s="88"/>
      <c r="J412" s="88"/>
      <c r="K412" s="87"/>
      <c r="N412" s="85"/>
    </row>
    <row r="413" spans="1:14" ht="14.5">
      <c r="A413" s="48"/>
      <c r="I413" s="88"/>
      <c r="J413" s="88"/>
      <c r="K413" s="87"/>
      <c r="N413" s="85"/>
    </row>
    <row r="414" spans="1:14" ht="14.5">
      <c r="A414" s="48"/>
      <c r="I414" s="88"/>
      <c r="J414" s="88"/>
      <c r="K414" s="87"/>
      <c r="N414" s="85"/>
    </row>
    <row r="415" spans="1:14" ht="14.5">
      <c r="A415" s="48"/>
      <c r="I415" s="88"/>
      <c r="J415" s="88"/>
      <c r="K415" s="87"/>
      <c r="N415" s="85"/>
    </row>
    <row r="416" spans="1:14" ht="14.5">
      <c r="A416" s="48"/>
      <c r="I416" s="88"/>
      <c r="J416" s="88"/>
      <c r="K416" s="87"/>
      <c r="N416" s="85"/>
    </row>
    <row r="417" spans="1:14" ht="14.5">
      <c r="A417" s="48"/>
      <c r="I417" s="88"/>
      <c r="J417" s="88"/>
      <c r="K417" s="87"/>
      <c r="N417" s="85"/>
    </row>
    <row r="418" spans="1:14" ht="14.5">
      <c r="A418" s="48"/>
      <c r="I418" s="88"/>
      <c r="J418" s="88"/>
      <c r="K418" s="87"/>
      <c r="N418" s="85"/>
    </row>
    <row r="419" spans="1:14" ht="14.5">
      <c r="A419" s="48"/>
      <c r="I419" s="88"/>
      <c r="J419" s="88"/>
      <c r="K419" s="87"/>
      <c r="N419" s="85"/>
    </row>
    <row r="420" spans="1:14" ht="14.5">
      <c r="A420" s="48"/>
      <c r="I420" s="88"/>
      <c r="J420" s="88"/>
      <c r="K420" s="87"/>
      <c r="N420" s="85"/>
    </row>
    <row r="421" spans="1:14" ht="14.5">
      <c r="A421" s="48"/>
      <c r="I421" s="88"/>
      <c r="J421" s="88"/>
      <c r="K421" s="87"/>
      <c r="N421" s="85"/>
    </row>
    <row r="422" spans="1:14" ht="14.5">
      <c r="A422" s="48"/>
      <c r="I422" s="88"/>
      <c r="J422" s="88"/>
      <c r="K422" s="87"/>
      <c r="N422" s="85"/>
    </row>
    <row r="423" spans="1:14" ht="14.5">
      <c r="A423" s="48"/>
      <c r="I423" s="88"/>
      <c r="J423" s="88"/>
      <c r="K423" s="87"/>
      <c r="N423" s="85"/>
    </row>
    <row r="424" spans="1:14" ht="14.5">
      <c r="A424" s="48"/>
      <c r="I424" s="88"/>
      <c r="J424" s="88"/>
      <c r="K424" s="87"/>
      <c r="N424" s="85"/>
    </row>
    <row r="425" spans="1:14" ht="14.5">
      <c r="A425" s="48"/>
      <c r="I425" s="88"/>
      <c r="J425" s="88"/>
      <c r="K425" s="87"/>
      <c r="N425" s="85"/>
    </row>
    <row r="426" spans="1:14" ht="14.5">
      <c r="A426" s="48"/>
      <c r="I426" s="88"/>
      <c r="J426" s="88"/>
      <c r="K426" s="87"/>
      <c r="N426" s="85"/>
    </row>
    <row r="427" spans="1:14" ht="14.5">
      <c r="A427" s="48"/>
      <c r="I427" s="88"/>
      <c r="J427" s="88"/>
      <c r="K427" s="87"/>
      <c r="N427" s="85"/>
    </row>
    <row r="428" spans="1:14" ht="14.5">
      <c r="A428" s="48"/>
      <c r="I428" s="88"/>
      <c r="J428" s="88"/>
      <c r="K428" s="87"/>
      <c r="N428" s="85"/>
    </row>
    <row r="429" spans="1:14" ht="14.5">
      <c r="A429" s="48"/>
      <c r="I429" s="88"/>
      <c r="J429" s="88"/>
      <c r="K429" s="87"/>
      <c r="N429" s="85"/>
    </row>
    <row r="430" spans="1:14" ht="14.5">
      <c r="A430" s="48"/>
      <c r="I430" s="88"/>
      <c r="J430" s="88"/>
      <c r="K430" s="87"/>
      <c r="N430" s="85"/>
    </row>
    <row r="431" spans="1:14" ht="14.5">
      <c r="A431" s="48"/>
      <c r="I431" s="88"/>
      <c r="J431" s="88"/>
      <c r="K431" s="87"/>
      <c r="N431" s="85"/>
    </row>
    <row r="432" spans="1:14" ht="14.5">
      <c r="A432" s="48"/>
      <c r="I432" s="88"/>
      <c r="J432" s="88"/>
      <c r="K432" s="87"/>
      <c r="N432" s="85"/>
    </row>
    <row r="433" spans="1:14" ht="14.5">
      <c r="A433" s="48"/>
      <c r="I433" s="88"/>
      <c r="J433" s="88"/>
      <c r="K433" s="87"/>
      <c r="N433" s="85"/>
    </row>
    <row r="434" spans="1:14" ht="14.5">
      <c r="A434" s="48"/>
      <c r="I434" s="88"/>
      <c r="J434" s="88"/>
      <c r="K434" s="87"/>
      <c r="N434" s="85"/>
    </row>
    <row r="435" spans="1:14" ht="14.5">
      <c r="A435" s="48"/>
      <c r="I435" s="88"/>
      <c r="J435" s="88"/>
      <c r="K435" s="87"/>
      <c r="N435" s="85"/>
    </row>
    <row r="436" spans="1:14" ht="14.5">
      <c r="A436" s="48"/>
      <c r="I436" s="88"/>
      <c r="J436" s="88"/>
      <c r="K436" s="87"/>
      <c r="N436" s="85"/>
    </row>
    <row r="437" spans="1:14" ht="14.5">
      <c r="A437" s="48"/>
      <c r="I437" s="88"/>
      <c r="J437" s="88"/>
      <c r="K437" s="87"/>
      <c r="N437" s="85"/>
    </row>
    <row r="438" spans="1:14" ht="14.5">
      <c r="A438" s="48"/>
      <c r="I438" s="88"/>
      <c r="J438" s="88"/>
      <c r="K438" s="87"/>
      <c r="N438" s="85"/>
    </row>
    <row r="439" spans="1:14" ht="14.5">
      <c r="A439" s="48"/>
      <c r="I439" s="88"/>
      <c r="J439" s="88"/>
      <c r="K439" s="87"/>
      <c r="N439" s="85"/>
    </row>
    <row r="440" spans="1:14" ht="14.5">
      <c r="A440" s="48"/>
      <c r="I440" s="88"/>
      <c r="J440" s="88"/>
      <c r="K440" s="87"/>
      <c r="N440" s="85"/>
    </row>
    <row r="441" spans="1:14" ht="14.5">
      <c r="A441" s="48"/>
      <c r="I441" s="88"/>
      <c r="J441" s="88"/>
      <c r="K441" s="87"/>
      <c r="N441" s="85"/>
    </row>
    <row r="442" spans="1:14" ht="14.5">
      <c r="A442" s="48"/>
      <c r="I442" s="88"/>
      <c r="J442" s="88"/>
      <c r="K442" s="87"/>
      <c r="N442" s="85"/>
    </row>
    <row r="443" spans="1:14" ht="14.5">
      <c r="A443" s="48"/>
      <c r="I443" s="88"/>
      <c r="J443" s="88"/>
      <c r="K443" s="87"/>
      <c r="N443" s="85"/>
    </row>
    <row r="444" spans="1:14" ht="14.5">
      <c r="A444" s="48"/>
      <c r="I444" s="88"/>
      <c r="J444" s="88"/>
      <c r="K444" s="87"/>
      <c r="N444" s="85"/>
    </row>
    <row r="445" spans="1:14" ht="14.5">
      <c r="A445" s="48"/>
      <c r="I445" s="88"/>
      <c r="J445" s="88"/>
      <c r="K445" s="87"/>
      <c r="N445" s="85"/>
    </row>
    <row r="446" spans="1:14" ht="14.5">
      <c r="A446" s="48"/>
      <c r="I446" s="88"/>
      <c r="J446" s="88"/>
      <c r="K446" s="87"/>
      <c r="N446" s="85"/>
    </row>
    <row r="447" spans="1:14" ht="14.5">
      <c r="A447" s="48"/>
      <c r="I447" s="88"/>
      <c r="J447" s="88"/>
      <c r="K447" s="87"/>
      <c r="N447" s="85"/>
    </row>
    <row r="448" spans="1:14" ht="14.5">
      <c r="A448" s="48"/>
      <c r="I448" s="88"/>
      <c r="J448" s="88"/>
      <c r="K448" s="87"/>
      <c r="N448" s="85"/>
    </row>
    <row r="449" spans="1:14" ht="14.5">
      <c r="A449" s="48"/>
      <c r="I449" s="88"/>
      <c r="J449" s="88"/>
      <c r="K449" s="87"/>
      <c r="N449" s="85"/>
    </row>
    <row r="450" spans="1:14" ht="14.5">
      <c r="A450" s="48"/>
      <c r="I450" s="88"/>
      <c r="J450" s="88"/>
      <c r="K450" s="87"/>
      <c r="N450" s="85"/>
    </row>
    <row r="451" spans="1:14" ht="14.5">
      <c r="A451" s="48"/>
      <c r="I451" s="88"/>
      <c r="J451" s="88"/>
      <c r="K451" s="87"/>
      <c r="N451" s="85"/>
    </row>
    <row r="452" spans="1:14" ht="14.5">
      <c r="A452" s="48"/>
      <c r="I452" s="88"/>
      <c r="J452" s="88"/>
      <c r="K452" s="87"/>
      <c r="N452" s="85"/>
    </row>
    <row r="453" spans="1:14" ht="14.5">
      <c r="A453" s="48"/>
      <c r="I453" s="88"/>
      <c r="J453" s="88"/>
      <c r="K453" s="87"/>
      <c r="N453" s="85"/>
    </row>
    <row r="454" spans="1:14" ht="14.5">
      <c r="A454" s="48"/>
      <c r="I454" s="88"/>
      <c r="J454" s="88"/>
      <c r="K454" s="87"/>
      <c r="N454" s="85"/>
    </row>
    <row r="455" spans="1:14" ht="14.5">
      <c r="A455" s="48"/>
      <c r="I455" s="88"/>
      <c r="J455" s="88"/>
      <c r="K455" s="87"/>
      <c r="N455" s="85"/>
    </row>
    <row r="456" spans="1:14" ht="14.5">
      <c r="A456" s="48"/>
      <c r="I456" s="88"/>
      <c r="J456" s="88"/>
      <c r="K456" s="87"/>
      <c r="N456" s="85"/>
    </row>
    <row r="457" spans="1:14" ht="14.5">
      <c r="A457" s="48"/>
      <c r="I457" s="88"/>
      <c r="J457" s="88"/>
      <c r="K457" s="87"/>
      <c r="N457" s="85"/>
    </row>
    <row r="458" spans="1:14" ht="14.5">
      <c r="A458" s="48"/>
      <c r="I458" s="88"/>
      <c r="J458" s="88"/>
      <c r="K458" s="87"/>
      <c r="N458" s="85"/>
    </row>
    <row r="459" spans="1:14" ht="14.5">
      <c r="A459" s="48"/>
      <c r="I459" s="88"/>
      <c r="J459" s="88"/>
      <c r="K459" s="87"/>
      <c r="N459" s="85"/>
    </row>
    <row r="460" spans="1:14" ht="14.5">
      <c r="A460" s="48"/>
      <c r="I460" s="88"/>
      <c r="J460" s="88"/>
      <c r="K460" s="87"/>
      <c r="N460" s="85"/>
    </row>
    <row r="461" spans="1:14" ht="14.5">
      <c r="A461" s="48"/>
      <c r="I461" s="88"/>
      <c r="J461" s="88"/>
      <c r="K461" s="87"/>
      <c r="N461" s="85"/>
    </row>
    <row r="462" spans="1:14" ht="14.5">
      <c r="A462" s="48"/>
      <c r="I462" s="88"/>
      <c r="J462" s="88"/>
      <c r="K462" s="87"/>
      <c r="N462" s="85"/>
    </row>
    <row r="463" spans="1:14" ht="14.5">
      <c r="A463" s="48"/>
      <c r="I463" s="88"/>
      <c r="J463" s="88"/>
      <c r="K463" s="87"/>
      <c r="N463" s="85"/>
    </row>
    <row r="464" spans="1:14" ht="14.5">
      <c r="A464" s="48"/>
      <c r="I464" s="88"/>
      <c r="J464" s="88"/>
      <c r="K464" s="87"/>
      <c r="N464" s="85"/>
    </row>
    <row r="465" spans="1:14" ht="14.5">
      <c r="A465" s="48"/>
      <c r="I465" s="88"/>
      <c r="J465" s="88"/>
      <c r="K465" s="87"/>
      <c r="N465" s="85"/>
    </row>
    <row r="466" spans="1:14" ht="14.5">
      <c r="A466" s="48"/>
      <c r="I466" s="88"/>
      <c r="J466" s="88"/>
      <c r="K466" s="87"/>
      <c r="N466" s="85"/>
    </row>
    <row r="467" spans="1:14" ht="14.5">
      <c r="A467" s="48"/>
      <c r="I467" s="88"/>
      <c r="J467" s="88"/>
      <c r="K467" s="87"/>
      <c r="N467" s="85"/>
    </row>
    <row r="468" spans="1:14" ht="14.5">
      <c r="A468" s="48"/>
      <c r="I468" s="88"/>
      <c r="J468" s="88"/>
      <c r="K468" s="87"/>
      <c r="N468" s="85"/>
    </row>
    <row r="469" spans="1:14" ht="14.5">
      <c r="A469" s="48"/>
      <c r="I469" s="88"/>
      <c r="J469" s="88"/>
      <c r="K469" s="87"/>
      <c r="N469" s="85"/>
    </row>
    <row r="470" spans="1:14" ht="14.5">
      <c r="A470" s="48"/>
      <c r="I470" s="88"/>
      <c r="J470" s="88"/>
      <c r="K470" s="87"/>
      <c r="N470" s="85"/>
    </row>
    <row r="471" spans="1:14" ht="14.5">
      <c r="A471" s="48"/>
      <c r="I471" s="88"/>
      <c r="J471" s="88"/>
      <c r="K471" s="87"/>
      <c r="N471" s="85"/>
    </row>
    <row r="472" spans="1:14" ht="14.5">
      <c r="A472" s="48"/>
      <c r="I472" s="88"/>
      <c r="J472" s="88"/>
      <c r="K472" s="87"/>
      <c r="N472" s="85"/>
    </row>
    <row r="473" spans="1:14" ht="14.5">
      <c r="A473" s="48"/>
      <c r="I473" s="88"/>
      <c r="J473" s="88"/>
      <c r="K473" s="87"/>
      <c r="N473" s="85"/>
    </row>
    <row r="474" spans="1:14" ht="14.5">
      <c r="A474" s="48"/>
      <c r="I474" s="88"/>
      <c r="J474" s="88"/>
      <c r="K474" s="87"/>
      <c r="N474" s="85"/>
    </row>
    <row r="475" spans="1:14" ht="14.5">
      <c r="A475" s="48"/>
      <c r="I475" s="88"/>
      <c r="J475" s="88"/>
      <c r="K475" s="87"/>
      <c r="N475" s="85"/>
    </row>
    <row r="476" spans="1:14" ht="14.5">
      <c r="A476" s="48"/>
      <c r="I476" s="88"/>
      <c r="J476" s="88"/>
      <c r="K476" s="87"/>
      <c r="N476" s="85"/>
    </row>
    <row r="477" spans="1:14" ht="14.5">
      <c r="A477" s="48"/>
      <c r="I477" s="88"/>
      <c r="J477" s="88"/>
      <c r="K477" s="87"/>
      <c r="N477" s="85"/>
    </row>
    <row r="478" spans="1:14" ht="14.5">
      <c r="A478" s="48"/>
      <c r="I478" s="88"/>
      <c r="J478" s="88"/>
      <c r="K478" s="87"/>
      <c r="N478" s="85"/>
    </row>
    <row r="479" spans="1:14" ht="14.5">
      <c r="A479" s="48"/>
      <c r="I479" s="88"/>
      <c r="J479" s="88"/>
      <c r="K479" s="87"/>
      <c r="N479" s="85"/>
    </row>
    <row r="480" spans="1:14" ht="14.5">
      <c r="A480" s="48"/>
      <c r="I480" s="88"/>
      <c r="J480" s="88"/>
      <c r="K480" s="87"/>
      <c r="N480" s="85"/>
    </row>
    <row r="481" spans="1:14" ht="14.5">
      <c r="A481" s="48"/>
      <c r="I481" s="88"/>
      <c r="J481" s="88"/>
      <c r="K481" s="87"/>
      <c r="N481" s="85"/>
    </row>
    <row r="482" spans="1:14" ht="14.5">
      <c r="A482" s="48"/>
      <c r="I482" s="88"/>
      <c r="J482" s="88"/>
      <c r="K482" s="87"/>
      <c r="N482" s="85"/>
    </row>
    <row r="483" spans="1:14" ht="14.5">
      <c r="A483" s="48"/>
      <c r="I483" s="88"/>
      <c r="J483" s="88"/>
      <c r="K483" s="87"/>
      <c r="N483" s="85"/>
    </row>
    <row r="484" spans="1:14" ht="14.5">
      <c r="A484" s="48"/>
      <c r="I484" s="88"/>
      <c r="J484" s="88"/>
      <c r="K484" s="87"/>
      <c r="N484" s="85"/>
    </row>
    <row r="485" spans="1:14" ht="14.5">
      <c r="A485" s="48"/>
      <c r="I485" s="88"/>
      <c r="J485" s="88"/>
      <c r="K485" s="87"/>
      <c r="N485" s="85"/>
    </row>
    <row r="486" spans="1:14" ht="14.5">
      <c r="A486" s="48"/>
      <c r="I486" s="88"/>
      <c r="J486" s="88"/>
      <c r="K486" s="87"/>
      <c r="N486" s="85"/>
    </row>
    <row r="487" spans="1:14" ht="14.5">
      <c r="A487" s="48"/>
      <c r="I487" s="88"/>
      <c r="J487" s="88"/>
      <c r="K487" s="87"/>
      <c r="N487" s="85"/>
    </row>
    <row r="488" spans="1:14" ht="14.5">
      <c r="A488" s="48"/>
      <c r="I488" s="88"/>
      <c r="J488" s="88"/>
      <c r="K488" s="87"/>
      <c r="N488" s="85"/>
    </row>
    <row r="489" spans="1:14" ht="14.5">
      <c r="A489" s="48"/>
      <c r="I489" s="88"/>
      <c r="J489" s="88"/>
      <c r="K489" s="87"/>
      <c r="N489" s="85"/>
    </row>
    <row r="490" spans="1:14" ht="14.5">
      <c r="A490" s="48"/>
      <c r="I490" s="88"/>
      <c r="J490" s="88"/>
      <c r="K490" s="87"/>
      <c r="N490" s="85"/>
    </row>
    <row r="491" spans="1:14" ht="14.5">
      <c r="A491" s="48"/>
      <c r="I491" s="88"/>
      <c r="J491" s="88"/>
      <c r="K491" s="87"/>
      <c r="N491" s="85"/>
    </row>
    <row r="492" spans="1:14" ht="14.5">
      <c r="A492" s="48"/>
      <c r="I492" s="88"/>
      <c r="J492" s="88"/>
      <c r="K492" s="87"/>
      <c r="N492" s="85"/>
    </row>
    <row r="493" spans="1:14" ht="14.5">
      <c r="A493" s="48"/>
      <c r="I493" s="88"/>
      <c r="J493" s="88"/>
      <c r="K493" s="87"/>
      <c r="N493" s="85"/>
    </row>
    <row r="494" spans="1:14" ht="14.5">
      <c r="A494" s="48"/>
      <c r="I494" s="88"/>
      <c r="J494" s="88"/>
      <c r="K494" s="87"/>
      <c r="N494" s="85"/>
    </row>
    <row r="495" spans="1:14" ht="14.5">
      <c r="A495" s="48"/>
      <c r="I495" s="88"/>
      <c r="J495" s="88"/>
      <c r="K495" s="87"/>
      <c r="N495" s="85"/>
    </row>
    <row r="496" spans="1:14" ht="14.5">
      <c r="A496" s="48"/>
      <c r="I496" s="88"/>
      <c r="J496" s="88"/>
      <c r="K496" s="87"/>
      <c r="N496" s="85"/>
    </row>
    <row r="497" spans="1:14" ht="14.5">
      <c r="A497" s="48"/>
      <c r="I497" s="88"/>
      <c r="J497" s="88"/>
      <c r="K497" s="87"/>
      <c r="N497" s="85"/>
    </row>
    <row r="498" spans="1:14" ht="14.5">
      <c r="A498" s="48"/>
      <c r="I498" s="88"/>
      <c r="J498" s="88"/>
      <c r="K498" s="87"/>
      <c r="N498" s="85"/>
    </row>
    <row r="499" spans="1:14" ht="14.5">
      <c r="A499" s="48"/>
      <c r="I499" s="88"/>
      <c r="J499" s="88"/>
      <c r="K499" s="87"/>
      <c r="N499" s="85"/>
    </row>
    <row r="500" spans="1:14" ht="14.5">
      <c r="A500" s="48"/>
      <c r="I500" s="88"/>
      <c r="J500" s="88"/>
      <c r="K500" s="87"/>
      <c r="N500" s="85"/>
    </row>
    <row r="501" spans="1:14" ht="14.5">
      <c r="A501" s="48"/>
      <c r="I501" s="88"/>
      <c r="J501" s="88"/>
      <c r="K501" s="87"/>
      <c r="N501" s="85"/>
    </row>
    <row r="502" spans="1:14" ht="14.5">
      <c r="A502" s="48"/>
      <c r="I502" s="88"/>
      <c r="J502" s="88"/>
      <c r="K502" s="87"/>
      <c r="N502" s="85"/>
    </row>
    <row r="503" spans="1:14" ht="14.5">
      <c r="A503" s="48"/>
      <c r="I503" s="88"/>
      <c r="J503" s="88"/>
      <c r="K503" s="87"/>
      <c r="N503" s="85"/>
    </row>
    <row r="504" spans="1:14" ht="14.5">
      <c r="A504" s="48"/>
      <c r="I504" s="88"/>
      <c r="J504" s="88"/>
      <c r="K504" s="87"/>
      <c r="N504" s="85"/>
    </row>
    <row r="505" spans="1:14" ht="14.5">
      <c r="A505" s="48"/>
      <c r="I505" s="88"/>
      <c r="J505" s="88"/>
      <c r="K505" s="87"/>
      <c r="N505" s="85"/>
    </row>
    <row r="506" spans="1:14" ht="14.5">
      <c r="A506" s="48"/>
      <c r="I506" s="88"/>
      <c r="J506" s="88"/>
      <c r="K506" s="87"/>
      <c r="N506" s="85"/>
    </row>
    <row r="507" spans="1:14" ht="14.5">
      <c r="A507" s="48"/>
      <c r="I507" s="88"/>
      <c r="J507" s="88"/>
      <c r="K507" s="87"/>
      <c r="N507" s="85"/>
    </row>
    <row r="508" spans="1:14" ht="14.5">
      <c r="A508" s="48"/>
      <c r="I508" s="88"/>
      <c r="J508" s="88"/>
      <c r="K508" s="87"/>
      <c r="N508" s="85"/>
    </row>
    <row r="509" spans="1:14" ht="14.5">
      <c r="A509" s="48"/>
      <c r="I509" s="88"/>
      <c r="J509" s="88"/>
      <c r="K509" s="87"/>
      <c r="N509" s="85"/>
    </row>
    <row r="510" spans="1:14" ht="14.5">
      <c r="A510" s="48"/>
      <c r="I510" s="88"/>
      <c r="J510" s="88"/>
      <c r="K510" s="87"/>
      <c r="N510" s="85"/>
    </row>
    <row r="511" spans="1:14" ht="14.5">
      <c r="A511" s="48"/>
      <c r="I511" s="88"/>
      <c r="J511" s="88"/>
      <c r="K511" s="87"/>
      <c r="N511" s="85"/>
    </row>
    <row r="512" spans="1:14" ht="14.5">
      <c r="A512" s="48"/>
      <c r="I512" s="88"/>
      <c r="J512" s="88"/>
      <c r="K512" s="87"/>
      <c r="N512" s="85"/>
    </row>
    <row r="513" spans="1:14" ht="14.5">
      <c r="A513" s="48"/>
      <c r="I513" s="88"/>
      <c r="J513" s="88"/>
      <c r="K513" s="87"/>
      <c r="N513" s="85"/>
    </row>
    <row r="514" spans="1:14" ht="14.5">
      <c r="A514" s="48"/>
      <c r="I514" s="88"/>
      <c r="J514" s="88"/>
      <c r="K514" s="87"/>
      <c r="N514" s="85"/>
    </row>
    <row r="515" spans="1:14" ht="14.5">
      <c r="A515" s="48"/>
      <c r="I515" s="88"/>
      <c r="J515" s="88"/>
      <c r="K515" s="87"/>
      <c r="N515" s="85"/>
    </row>
    <row r="516" spans="1:14" ht="14.5">
      <c r="A516" s="48"/>
      <c r="I516" s="88"/>
      <c r="J516" s="88"/>
      <c r="K516" s="87"/>
      <c r="N516" s="85"/>
    </row>
    <row r="517" spans="1:14" ht="14.5">
      <c r="A517" s="48"/>
      <c r="I517" s="88"/>
      <c r="J517" s="88"/>
      <c r="K517" s="87"/>
      <c r="N517" s="85"/>
    </row>
    <row r="518" spans="1:14" ht="14.5">
      <c r="A518" s="48"/>
      <c r="I518" s="88"/>
      <c r="J518" s="88"/>
      <c r="K518" s="87"/>
      <c r="N518" s="85"/>
    </row>
    <row r="519" spans="1:14" ht="14.5">
      <c r="A519" s="48"/>
      <c r="I519" s="88"/>
      <c r="J519" s="88"/>
      <c r="K519" s="87"/>
      <c r="N519" s="85"/>
    </row>
    <row r="520" spans="1:14" ht="14.5">
      <c r="A520" s="48"/>
      <c r="I520" s="88"/>
      <c r="J520" s="88"/>
      <c r="K520" s="87"/>
      <c r="N520" s="85"/>
    </row>
    <row r="521" spans="1:14" ht="14.5">
      <c r="A521" s="48"/>
      <c r="I521" s="88"/>
      <c r="J521" s="88"/>
      <c r="K521" s="87"/>
      <c r="N521" s="85"/>
    </row>
    <row r="522" spans="1:14" ht="14.5">
      <c r="A522" s="48"/>
      <c r="I522" s="88"/>
      <c r="J522" s="88"/>
      <c r="K522" s="87"/>
      <c r="N522" s="85"/>
    </row>
    <row r="523" spans="1:14" ht="14.5">
      <c r="A523" s="48"/>
      <c r="I523" s="88"/>
      <c r="J523" s="88"/>
      <c r="K523" s="87"/>
      <c r="N523" s="85"/>
    </row>
    <row r="524" spans="1:14" ht="14.5">
      <c r="A524" s="48"/>
      <c r="I524" s="88"/>
      <c r="J524" s="88"/>
      <c r="K524" s="87"/>
      <c r="N524" s="85"/>
    </row>
    <row r="525" spans="1:14" ht="14.5">
      <c r="A525" s="48"/>
      <c r="I525" s="88"/>
      <c r="J525" s="88"/>
      <c r="K525" s="87"/>
      <c r="N525" s="85"/>
    </row>
    <row r="526" spans="1:14" ht="14.5">
      <c r="A526" s="48"/>
      <c r="I526" s="88"/>
      <c r="J526" s="88"/>
      <c r="K526" s="87"/>
      <c r="N526" s="85"/>
    </row>
    <row r="527" spans="1:14" ht="14.5">
      <c r="A527" s="48"/>
      <c r="I527" s="88"/>
      <c r="J527" s="88"/>
      <c r="K527" s="87"/>
      <c r="N527" s="85"/>
    </row>
    <row r="528" spans="1:14" ht="14.5">
      <c r="A528" s="48"/>
      <c r="I528" s="88"/>
      <c r="J528" s="88"/>
      <c r="K528" s="87"/>
      <c r="N528" s="85"/>
    </row>
    <row r="529" spans="1:14" ht="14.5">
      <c r="A529" s="48"/>
      <c r="I529" s="88"/>
      <c r="J529" s="88"/>
      <c r="K529" s="87"/>
      <c r="N529" s="85"/>
    </row>
    <row r="530" spans="1:14" ht="14.5">
      <c r="A530" s="48"/>
      <c r="I530" s="88"/>
      <c r="J530" s="88"/>
      <c r="K530" s="87"/>
      <c r="N530" s="85"/>
    </row>
    <row r="531" spans="1:14" ht="14.5">
      <c r="A531" s="48"/>
      <c r="I531" s="88"/>
      <c r="J531" s="88"/>
      <c r="K531" s="87"/>
      <c r="N531" s="85"/>
    </row>
    <row r="532" spans="1:14" ht="14.5">
      <c r="A532" s="48"/>
      <c r="I532" s="88"/>
      <c r="J532" s="88"/>
      <c r="K532" s="87"/>
      <c r="N532" s="85"/>
    </row>
    <row r="533" spans="1:14" ht="14.5">
      <c r="A533" s="48"/>
      <c r="I533" s="88"/>
      <c r="J533" s="88"/>
      <c r="K533" s="87"/>
      <c r="N533" s="85"/>
    </row>
    <row r="534" spans="1:14" ht="14.5">
      <c r="A534" s="48"/>
      <c r="I534" s="88"/>
      <c r="J534" s="88"/>
      <c r="K534" s="87"/>
      <c r="N534" s="85"/>
    </row>
    <row r="535" spans="1:14" ht="14.5">
      <c r="A535" s="48"/>
      <c r="I535" s="88"/>
      <c r="J535" s="88"/>
      <c r="K535" s="87"/>
      <c r="N535" s="85"/>
    </row>
    <row r="536" spans="1:14" ht="14.5">
      <c r="A536" s="48"/>
      <c r="I536" s="88"/>
      <c r="J536" s="88"/>
      <c r="K536" s="87"/>
      <c r="N536" s="85"/>
    </row>
    <row r="537" spans="1:14" ht="14.5">
      <c r="A537" s="48"/>
      <c r="I537" s="88"/>
      <c r="J537" s="88"/>
      <c r="K537" s="87"/>
      <c r="N537" s="85"/>
    </row>
    <row r="538" spans="1:14" ht="14.5">
      <c r="A538" s="48"/>
      <c r="I538" s="88"/>
      <c r="J538" s="88"/>
      <c r="K538" s="87"/>
      <c r="N538" s="85"/>
    </row>
    <row r="539" spans="1:14" ht="14.5">
      <c r="A539" s="48"/>
      <c r="I539" s="88"/>
      <c r="J539" s="88"/>
      <c r="K539" s="87"/>
      <c r="N539" s="85"/>
    </row>
    <row r="540" spans="1:14" ht="14.5">
      <c r="A540" s="48"/>
      <c r="I540" s="88"/>
      <c r="J540" s="88"/>
      <c r="K540" s="87"/>
      <c r="N540" s="85"/>
    </row>
    <row r="541" spans="1:14" ht="14.5">
      <c r="A541" s="48"/>
      <c r="I541" s="88"/>
      <c r="J541" s="88"/>
      <c r="K541" s="87"/>
      <c r="N541" s="85"/>
    </row>
    <row r="542" spans="1:14" ht="14.5">
      <c r="A542" s="48"/>
      <c r="I542" s="88"/>
      <c r="J542" s="88"/>
      <c r="K542" s="87"/>
      <c r="N542" s="85"/>
    </row>
    <row r="543" spans="1:14" ht="14.5">
      <c r="A543" s="48"/>
      <c r="I543" s="88"/>
      <c r="J543" s="88"/>
      <c r="K543" s="87"/>
      <c r="N543" s="85"/>
    </row>
    <row r="544" spans="1:14" ht="14.5">
      <c r="A544" s="48"/>
      <c r="I544" s="88"/>
      <c r="J544" s="88"/>
      <c r="K544" s="87"/>
      <c r="N544" s="85"/>
    </row>
    <row r="545" spans="1:14" ht="14.5">
      <c r="A545" s="48"/>
      <c r="I545" s="88"/>
      <c r="J545" s="88"/>
      <c r="K545" s="87"/>
      <c r="N545" s="85"/>
    </row>
    <row r="546" spans="1:14" ht="14.5">
      <c r="A546" s="48"/>
      <c r="I546" s="88"/>
      <c r="J546" s="88"/>
      <c r="K546" s="87"/>
      <c r="N546" s="85"/>
    </row>
    <row r="547" spans="1:14" ht="14.5">
      <c r="A547" s="48"/>
      <c r="I547" s="88"/>
      <c r="J547" s="88"/>
      <c r="K547" s="87"/>
      <c r="N547" s="85"/>
    </row>
    <row r="548" spans="1:14" ht="14.5">
      <c r="A548" s="48"/>
      <c r="I548" s="88"/>
      <c r="J548" s="88"/>
      <c r="K548" s="87"/>
      <c r="N548" s="85"/>
    </row>
    <row r="549" spans="1:14" ht="14.5">
      <c r="A549" s="48"/>
      <c r="I549" s="88"/>
      <c r="J549" s="88"/>
      <c r="K549" s="87"/>
      <c r="N549" s="85"/>
    </row>
    <row r="550" spans="1:14" ht="14.5">
      <c r="A550" s="48"/>
      <c r="I550" s="88"/>
      <c r="J550" s="88"/>
      <c r="K550" s="87"/>
      <c r="N550" s="85"/>
    </row>
    <row r="551" spans="1:14" ht="14.5">
      <c r="A551" s="48"/>
      <c r="I551" s="88"/>
      <c r="J551" s="88"/>
      <c r="K551" s="87"/>
      <c r="N551" s="85"/>
    </row>
    <row r="552" spans="1:14" ht="14.5">
      <c r="A552" s="48"/>
      <c r="I552" s="88"/>
      <c r="J552" s="88"/>
      <c r="K552" s="87"/>
      <c r="N552" s="85"/>
    </row>
    <row r="553" spans="1:14" ht="14.5">
      <c r="A553" s="48"/>
      <c r="I553" s="88"/>
      <c r="J553" s="88"/>
      <c r="K553" s="87"/>
      <c r="N553" s="85"/>
    </row>
    <row r="554" spans="1:14" ht="14.5">
      <c r="A554" s="48"/>
      <c r="I554" s="88"/>
      <c r="J554" s="88"/>
      <c r="K554" s="87"/>
      <c r="N554" s="85"/>
    </row>
    <row r="555" spans="1:14" ht="14.5">
      <c r="A555" s="48"/>
      <c r="I555" s="88"/>
      <c r="J555" s="88"/>
      <c r="K555" s="87"/>
      <c r="N555" s="85"/>
    </row>
    <row r="556" spans="1:14" ht="14.5">
      <c r="A556" s="48"/>
      <c r="I556" s="88"/>
      <c r="J556" s="88"/>
      <c r="K556" s="87"/>
      <c r="N556" s="85"/>
    </row>
    <row r="557" spans="1:14" ht="14.5">
      <c r="A557" s="48"/>
      <c r="I557" s="88"/>
      <c r="J557" s="88"/>
      <c r="K557" s="87"/>
      <c r="N557" s="85"/>
    </row>
    <row r="558" spans="1:14" ht="14.5">
      <c r="A558" s="48"/>
      <c r="I558" s="88"/>
      <c r="J558" s="88"/>
      <c r="K558" s="87"/>
      <c r="N558" s="85"/>
    </row>
    <row r="559" spans="1:14" ht="14.5">
      <c r="A559" s="48"/>
      <c r="I559" s="88"/>
      <c r="J559" s="88"/>
      <c r="K559" s="87"/>
      <c r="N559" s="85"/>
    </row>
    <row r="560" spans="1:14" ht="14.5">
      <c r="A560" s="48"/>
      <c r="I560" s="88"/>
      <c r="J560" s="88"/>
      <c r="K560" s="87"/>
      <c r="N560" s="85"/>
    </row>
    <row r="561" spans="1:14" ht="14.5">
      <c r="A561" s="48"/>
      <c r="I561" s="88"/>
      <c r="J561" s="88"/>
      <c r="K561" s="87"/>
      <c r="N561" s="85"/>
    </row>
    <row r="562" spans="1:14" ht="14.5">
      <c r="A562" s="48"/>
      <c r="I562" s="88"/>
      <c r="J562" s="88"/>
      <c r="K562" s="87"/>
      <c r="N562" s="85"/>
    </row>
    <row r="563" spans="1:14" ht="14.5">
      <c r="A563" s="48"/>
      <c r="I563" s="88"/>
      <c r="J563" s="88"/>
      <c r="K563" s="87"/>
      <c r="N563" s="85"/>
    </row>
    <row r="564" spans="1:14" ht="14.5">
      <c r="A564" s="48"/>
      <c r="I564" s="88"/>
      <c r="J564" s="88"/>
      <c r="K564" s="87"/>
      <c r="N564" s="85"/>
    </row>
    <row r="565" spans="1:14" ht="14.5">
      <c r="A565" s="48"/>
      <c r="I565" s="88"/>
      <c r="J565" s="88"/>
      <c r="K565" s="87"/>
      <c r="N565" s="85"/>
    </row>
    <row r="566" spans="1:14" ht="14.5">
      <c r="A566" s="48"/>
      <c r="I566" s="88"/>
      <c r="J566" s="88"/>
      <c r="K566" s="87"/>
      <c r="N566" s="85"/>
    </row>
    <row r="567" spans="1:14" ht="14.5">
      <c r="A567" s="48"/>
      <c r="I567" s="88"/>
      <c r="J567" s="88"/>
      <c r="K567" s="87"/>
      <c r="N567" s="85"/>
    </row>
    <row r="568" spans="1:14" ht="14.5">
      <c r="A568" s="48"/>
      <c r="I568" s="88"/>
      <c r="J568" s="88"/>
      <c r="K568" s="87"/>
      <c r="N568" s="85"/>
    </row>
    <row r="569" spans="1:14" ht="14.5">
      <c r="A569" s="48"/>
      <c r="I569" s="88"/>
      <c r="J569" s="88"/>
      <c r="K569" s="87"/>
      <c r="N569" s="85"/>
    </row>
    <row r="570" spans="1:14" ht="14.5">
      <c r="A570" s="48"/>
      <c r="I570" s="88"/>
      <c r="J570" s="88"/>
      <c r="K570" s="87"/>
      <c r="N570" s="85"/>
    </row>
    <row r="571" spans="1:14" ht="14.5">
      <c r="A571" s="48"/>
      <c r="I571" s="88"/>
      <c r="J571" s="88"/>
      <c r="K571" s="87"/>
      <c r="N571" s="85"/>
    </row>
    <row r="572" spans="1:14" ht="14.5">
      <c r="A572" s="48"/>
      <c r="I572" s="88"/>
      <c r="J572" s="88"/>
      <c r="K572" s="87"/>
      <c r="N572" s="85"/>
    </row>
    <row r="573" spans="1:14" ht="14.5">
      <c r="A573" s="48"/>
      <c r="I573" s="88"/>
      <c r="J573" s="88"/>
      <c r="K573" s="87"/>
      <c r="N573" s="85"/>
    </row>
    <row r="574" spans="1:14" ht="14.5">
      <c r="A574" s="48"/>
      <c r="I574" s="88"/>
      <c r="J574" s="88"/>
      <c r="K574" s="87"/>
      <c r="N574" s="85"/>
    </row>
    <row r="575" spans="1:14" ht="14.5">
      <c r="A575" s="48"/>
      <c r="I575" s="88"/>
      <c r="J575" s="88"/>
      <c r="K575" s="87"/>
      <c r="N575" s="85"/>
    </row>
    <row r="576" spans="1:14" ht="14.5">
      <c r="A576" s="48"/>
      <c r="I576" s="88"/>
      <c r="J576" s="88"/>
      <c r="K576" s="87"/>
      <c r="N576" s="85"/>
    </row>
    <row r="577" spans="1:14" ht="14.5">
      <c r="A577" s="48"/>
      <c r="I577" s="88"/>
      <c r="J577" s="88"/>
      <c r="K577" s="87"/>
      <c r="N577" s="85"/>
    </row>
    <row r="578" spans="1:14" ht="14.5">
      <c r="A578" s="48"/>
      <c r="I578" s="88"/>
      <c r="J578" s="88"/>
      <c r="K578" s="87"/>
      <c r="N578" s="85"/>
    </row>
    <row r="579" spans="1:14" ht="14.5">
      <c r="A579" s="48"/>
      <c r="I579" s="88"/>
      <c r="J579" s="88"/>
      <c r="K579" s="87"/>
      <c r="N579" s="85"/>
    </row>
    <row r="580" spans="1:14" ht="14.5">
      <c r="A580" s="48"/>
      <c r="I580" s="88"/>
      <c r="J580" s="88"/>
      <c r="K580" s="87"/>
      <c r="N580" s="85"/>
    </row>
    <row r="581" spans="1:14" ht="14.5">
      <c r="A581" s="48"/>
      <c r="I581" s="88"/>
      <c r="J581" s="88"/>
      <c r="K581" s="87"/>
      <c r="N581" s="85"/>
    </row>
    <row r="582" spans="1:14" ht="14.5">
      <c r="A582" s="48"/>
      <c r="I582" s="88"/>
      <c r="J582" s="88"/>
      <c r="K582" s="87"/>
      <c r="N582" s="85"/>
    </row>
    <row r="583" spans="1:14" ht="14.5">
      <c r="A583" s="48"/>
      <c r="I583" s="88"/>
      <c r="J583" s="88"/>
      <c r="K583" s="87"/>
      <c r="N583" s="85"/>
    </row>
    <row r="584" spans="1:14" ht="14.5">
      <c r="A584" s="48"/>
      <c r="I584" s="88"/>
      <c r="J584" s="88"/>
      <c r="K584" s="87"/>
      <c r="N584" s="85"/>
    </row>
    <row r="585" spans="1:14" ht="14.5">
      <c r="A585" s="48"/>
      <c r="I585" s="88"/>
      <c r="J585" s="88"/>
      <c r="K585" s="87"/>
      <c r="N585" s="85"/>
    </row>
    <row r="586" spans="1:14" ht="14.5">
      <c r="A586" s="48"/>
      <c r="I586" s="88"/>
      <c r="J586" s="88"/>
      <c r="K586" s="87"/>
      <c r="N586" s="85"/>
    </row>
    <row r="587" spans="1:14" ht="14.5">
      <c r="A587" s="48"/>
      <c r="I587" s="88"/>
      <c r="J587" s="88"/>
      <c r="K587" s="87"/>
      <c r="N587" s="85"/>
    </row>
    <row r="588" spans="1:14" ht="14.5">
      <c r="A588" s="48"/>
      <c r="I588" s="88"/>
      <c r="J588" s="88"/>
      <c r="K588" s="87"/>
      <c r="N588" s="85"/>
    </row>
    <row r="589" spans="1:14" ht="14.5">
      <c r="A589" s="48"/>
      <c r="I589" s="88"/>
      <c r="J589" s="88"/>
      <c r="K589" s="87"/>
      <c r="N589" s="85"/>
    </row>
    <row r="590" spans="1:14" ht="14.5">
      <c r="A590" s="48"/>
      <c r="I590" s="88"/>
      <c r="J590" s="88"/>
      <c r="K590" s="87"/>
      <c r="N590" s="85"/>
    </row>
    <row r="591" spans="1:14" ht="14.5">
      <c r="A591" s="48"/>
      <c r="I591" s="88"/>
      <c r="J591" s="88"/>
      <c r="K591" s="87"/>
      <c r="N591" s="85"/>
    </row>
    <row r="592" spans="1:14" ht="14.5">
      <c r="A592" s="48"/>
      <c r="I592" s="88"/>
      <c r="J592" s="88"/>
      <c r="K592" s="87"/>
      <c r="N592" s="85"/>
    </row>
    <row r="593" spans="1:14" ht="14.5">
      <c r="A593" s="48"/>
      <c r="I593" s="88"/>
      <c r="J593" s="88"/>
      <c r="K593" s="87"/>
      <c r="N593" s="85"/>
    </row>
    <row r="594" spans="1:14" ht="14.5">
      <c r="A594" s="48"/>
      <c r="I594" s="88"/>
      <c r="J594" s="88"/>
      <c r="K594" s="87"/>
      <c r="N594" s="85"/>
    </row>
    <row r="595" spans="1:14" ht="14.5">
      <c r="A595" s="48"/>
      <c r="I595" s="88"/>
      <c r="J595" s="88"/>
      <c r="K595" s="87"/>
      <c r="N595" s="85"/>
    </row>
    <row r="596" spans="1:14" ht="14.5">
      <c r="A596" s="48"/>
      <c r="I596" s="88"/>
      <c r="J596" s="88"/>
      <c r="K596" s="87"/>
      <c r="N596" s="85"/>
    </row>
    <row r="597" spans="1:14" ht="14.5">
      <c r="A597" s="48"/>
      <c r="I597" s="88"/>
      <c r="J597" s="88"/>
      <c r="K597" s="87"/>
      <c r="N597" s="85"/>
    </row>
    <row r="598" spans="1:14" ht="14.5">
      <c r="A598" s="48"/>
      <c r="I598" s="88"/>
      <c r="J598" s="88"/>
      <c r="K598" s="87"/>
      <c r="N598" s="85"/>
    </row>
    <row r="599" spans="1:14" ht="14.5">
      <c r="A599" s="48"/>
      <c r="I599" s="88"/>
      <c r="J599" s="88"/>
      <c r="K599" s="87"/>
      <c r="N599" s="85"/>
    </row>
    <row r="600" spans="1:14" ht="14.5">
      <c r="A600" s="48"/>
      <c r="I600" s="88"/>
      <c r="J600" s="88"/>
      <c r="K600" s="87"/>
      <c r="N600" s="85"/>
    </row>
    <row r="601" spans="1:14" ht="14.5">
      <c r="A601" s="48"/>
      <c r="I601" s="88"/>
      <c r="J601" s="88"/>
      <c r="K601" s="87"/>
      <c r="N601" s="85"/>
    </row>
    <row r="602" spans="1:14" ht="14.5">
      <c r="A602" s="48"/>
      <c r="I602" s="88"/>
      <c r="J602" s="88"/>
      <c r="K602" s="87"/>
      <c r="N602" s="85"/>
    </row>
    <row r="603" spans="1:14" ht="14.5">
      <c r="A603" s="48"/>
      <c r="I603" s="88"/>
      <c r="J603" s="88"/>
      <c r="K603" s="87"/>
      <c r="N603" s="85"/>
    </row>
    <row r="604" spans="1:14" ht="14.5">
      <c r="A604" s="48"/>
      <c r="I604" s="88"/>
      <c r="J604" s="88"/>
      <c r="K604" s="87"/>
      <c r="N604" s="85"/>
    </row>
    <row r="605" spans="1:14" ht="14.5">
      <c r="A605" s="48"/>
      <c r="I605" s="88"/>
      <c r="J605" s="88"/>
      <c r="K605" s="87"/>
      <c r="N605" s="85"/>
    </row>
    <row r="606" spans="1:14" ht="14.5">
      <c r="A606" s="48"/>
      <c r="I606" s="88"/>
      <c r="J606" s="88"/>
      <c r="K606" s="87"/>
      <c r="N606" s="85"/>
    </row>
    <row r="607" spans="1:14" ht="14.5">
      <c r="A607" s="48"/>
      <c r="I607" s="88"/>
      <c r="J607" s="88"/>
      <c r="K607" s="87"/>
      <c r="N607" s="85"/>
    </row>
    <row r="608" spans="1:14" ht="14.5">
      <c r="A608" s="48"/>
      <c r="I608" s="88"/>
      <c r="J608" s="88"/>
      <c r="K608" s="87"/>
      <c r="N608" s="85"/>
    </row>
    <row r="609" spans="1:14" ht="14.5">
      <c r="A609" s="48"/>
      <c r="I609" s="88"/>
      <c r="J609" s="88"/>
      <c r="K609" s="87"/>
      <c r="N609" s="85"/>
    </row>
    <row r="610" spans="1:14" ht="14.5">
      <c r="A610" s="48"/>
      <c r="I610" s="88"/>
      <c r="J610" s="88"/>
      <c r="K610" s="87"/>
      <c r="N610" s="85"/>
    </row>
    <row r="611" spans="1:14" ht="14.5">
      <c r="A611" s="48"/>
      <c r="I611" s="88"/>
      <c r="J611" s="88"/>
      <c r="K611" s="87"/>
      <c r="N611" s="85"/>
    </row>
    <row r="612" spans="1:14" ht="14.5">
      <c r="A612" s="48"/>
      <c r="I612" s="88"/>
      <c r="J612" s="88"/>
      <c r="K612" s="87"/>
      <c r="N612" s="85"/>
    </row>
    <row r="613" spans="1:14" ht="14.5">
      <c r="A613" s="48"/>
      <c r="I613" s="88"/>
      <c r="J613" s="88"/>
      <c r="K613" s="87"/>
      <c r="N613" s="85"/>
    </row>
    <row r="614" spans="1:14" ht="14.5">
      <c r="A614" s="48"/>
      <c r="I614" s="88"/>
      <c r="J614" s="88"/>
      <c r="K614" s="87"/>
      <c r="N614" s="85"/>
    </row>
    <row r="615" spans="1:14" ht="14.5">
      <c r="A615" s="48"/>
      <c r="I615" s="88"/>
      <c r="J615" s="88"/>
      <c r="K615" s="87"/>
      <c r="N615" s="85"/>
    </row>
    <row r="616" spans="1:14" ht="14.5">
      <c r="A616" s="48"/>
      <c r="I616" s="88"/>
      <c r="J616" s="88"/>
      <c r="K616" s="87"/>
      <c r="N616" s="85"/>
    </row>
    <row r="617" spans="1:14" ht="14.5">
      <c r="A617" s="48"/>
      <c r="I617" s="88"/>
      <c r="J617" s="88"/>
      <c r="K617" s="87"/>
      <c r="N617" s="85"/>
    </row>
    <row r="618" spans="1:14" ht="14.5">
      <c r="A618" s="48"/>
      <c r="I618" s="88"/>
      <c r="J618" s="88"/>
      <c r="K618" s="87"/>
      <c r="N618" s="85"/>
    </row>
    <row r="619" spans="1:14" ht="14.5">
      <c r="A619" s="48"/>
      <c r="I619" s="88"/>
      <c r="J619" s="88"/>
      <c r="K619" s="87"/>
      <c r="N619" s="85"/>
    </row>
    <row r="620" spans="1:14" ht="14.5">
      <c r="A620" s="48"/>
      <c r="I620" s="88"/>
      <c r="J620" s="88"/>
      <c r="K620" s="87"/>
      <c r="N620" s="85"/>
    </row>
    <row r="621" spans="1:14" ht="14.5">
      <c r="A621" s="48"/>
      <c r="I621" s="88"/>
      <c r="J621" s="88"/>
      <c r="K621" s="87"/>
      <c r="N621" s="85"/>
    </row>
    <row r="622" spans="1:14" ht="14.5">
      <c r="A622" s="48"/>
      <c r="I622" s="88"/>
      <c r="J622" s="88"/>
      <c r="K622" s="87"/>
      <c r="N622" s="85"/>
    </row>
    <row r="623" spans="1:14" ht="14.5">
      <c r="A623" s="48"/>
      <c r="I623" s="88"/>
      <c r="J623" s="88"/>
      <c r="K623" s="87"/>
      <c r="N623" s="85"/>
    </row>
    <row r="624" spans="1:14" ht="14.5">
      <c r="A624" s="48"/>
      <c r="I624" s="88"/>
      <c r="J624" s="88"/>
      <c r="K624" s="87"/>
      <c r="N624" s="85"/>
    </row>
    <row r="625" spans="1:14" ht="14.5">
      <c r="A625" s="48"/>
      <c r="I625" s="88"/>
      <c r="J625" s="88"/>
      <c r="K625" s="87"/>
      <c r="N625" s="85"/>
    </row>
    <row r="626" spans="1:14" ht="14.5">
      <c r="A626" s="48"/>
      <c r="I626" s="88"/>
      <c r="J626" s="88"/>
      <c r="K626" s="87"/>
      <c r="N626" s="85"/>
    </row>
    <row r="627" spans="1:14" ht="14.5">
      <c r="A627" s="48"/>
      <c r="I627" s="88"/>
      <c r="J627" s="88"/>
      <c r="K627" s="87"/>
      <c r="N627" s="85"/>
    </row>
    <row r="628" spans="1:14" ht="14.5">
      <c r="A628" s="48"/>
      <c r="I628" s="88"/>
      <c r="J628" s="88"/>
      <c r="K628" s="87"/>
      <c r="N628" s="85"/>
    </row>
    <row r="629" spans="1:14" ht="14.5">
      <c r="A629" s="48"/>
      <c r="I629" s="88"/>
      <c r="J629" s="88"/>
      <c r="K629" s="87"/>
      <c r="N629" s="85"/>
    </row>
    <row r="630" spans="1:14" ht="14.5">
      <c r="A630" s="48"/>
      <c r="I630" s="88"/>
      <c r="J630" s="88"/>
      <c r="K630" s="87"/>
      <c r="N630" s="85"/>
    </row>
    <row r="631" spans="1:14" ht="14.5">
      <c r="A631" s="48"/>
      <c r="I631" s="88"/>
      <c r="J631" s="88"/>
      <c r="K631" s="87"/>
      <c r="N631" s="85"/>
    </row>
    <row r="632" spans="1:14" ht="14.5">
      <c r="A632" s="48"/>
      <c r="I632" s="88"/>
      <c r="J632" s="88"/>
      <c r="K632" s="87"/>
      <c r="N632" s="85"/>
    </row>
    <row r="633" spans="1:14" ht="14.5">
      <c r="A633" s="48"/>
      <c r="I633" s="88"/>
      <c r="J633" s="88"/>
      <c r="K633" s="87"/>
      <c r="N633" s="85"/>
    </row>
    <row r="634" spans="1:14" ht="14.5">
      <c r="A634" s="48"/>
      <c r="I634" s="88"/>
      <c r="J634" s="88"/>
      <c r="K634" s="87"/>
      <c r="N634" s="85"/>
    </row>
    <row r="635" spans="1:14" ht="14.5">
      <c r="A635" s="48"/>
      <c r="I635" s="88"/>
      <c r="J635" s="88"/>
      <c r="K635" s="87"/>
      <c r="N635" s="85"/>
    </row>
    <row r="636" spans="1:14" ht="14.5">
      <c r="A636" s="48"/>
      <c r="I636" s="88"/>
      <c r="J636" s="88"/>
      <c r="K636" s="87"/>
      <c r="N636" s="85"/>
    </row>
    <row r="637" spans="1:14" ht="14.5">
      <c r="A637" s="48"/>
      <c r="I637" s="88"/>
      <c r="J637" s="88"/>
      <c r="K637" s="87"/>
      <c r="N637" s="85"/>
    </row>
    <row r="638" spans="1:14" ht="14.5">
      <c r="A638" s="48"/>
      <c r="I638" s="88"/>
      <c r="J638" s="88"/>
      <c r="K638" s="87"/>
      <c r="N638" s="85"/>
    </row>
    <row r="639" spans="1:14" ht="14.5">
      <c r="A639" s="48"/>
      <c r="I639" s="88"/>
      <c r="J639" s="88"/>
      <c r="K639" s="87"/>
      <c r="N639" s="85"/>
    </row>
    <row r="640" spans="1:14" ht="14.5">
      <c r="A640" s="48"/>
      <c r="I640" s="88"/>
      <c r="J640" s="88"/>
      <c r="K640" s="87"/>
      <c r="N640" s="85"/>
    </row>
    <row r="641" spans="1:14" ht="14.5">
      <c r="A641" s="48"/>
      <c r="I641" s="88"/>
      <c r="J641" s="88"/>
      <c r="K641" s="87"/>
      <c r="N641" s="85"/>
    </row>
    <row r="642" spans="1:14" ht="14.5">
      <c r="A642" s="48"/>
      <c r="I642" s="88"/>
      <c r="J642" s="88"/>
      <c r="K642" s="87"/>
      <c r="N642" s="85"/>
    </row>
    <row r="643" spans="1:14" ht="14.5">
      <c r="A643" s="48"/>
      <c r="I643" s="88"/>
      <c r="J643" s="88"/>
      <c r="K643" s="87"/>
      <c r="N643" s="85"/>
    </row>
    <row r="644" spans="1:14" ht="14.5">
      <c r="A644" s="48"/>
      <c r="I644" s="88"/>
      <c r="J644" s="88"/>
      <c r="K644" s="87"/>
      <c r="N644" s="85"/>
    </row>
    <row r="645" spans="1:14" ht="14.5">
      <c r="A645" s="48"/>
      <c r="I645" s="88"/>
      <c r="J645" s="88"/>
      <c r="K645" s="87"/>
      <c r="N645" s="85"/>
    </row>
    <row r="646" spans="1:14" ht="14.5">
      <c r="A646" s="48"/>
      <c r="I646" s="88"/>
      <c r="J646" s="88"/>
      <c r="K646" s="87"/>
      <c r="N646" s="85"/>
    </row>
    <row r="647" spans="1:14" ht="14.5">
      <c r="A647" s="48"/>
      <c r="I647" s="88"/>
      <c r="J647" s="88"/>
      <c r="K647" s="87"/>
      <c r="N647" s="85"/>
    </row>
    <row r="648" spans="1:14" ht="14.5">
      <c r="A648" s="48"/>
      <c r="I648" s="88"/>
      <c r="J648" s="88"/>
      <c r="K648" s="87"/>
      <c r="N648" s="85"/>
    </row>
    <row r="649" spans="1:14" ht="14.5">
      <c r="A649" s="48"/>
      <c r="I649" s="88"/>
      <c r="J649" s="88"/>
      <c r="K649" s="87"/>
      <c r="N649" s="85"/>
    </row>
    <row r="650" spans="1:14" ht="14.5">
      <c r="A650" s="48"/>
      <c r="I650" s="88"/>
      <c r="J650" s="88"/>
      <c r="K650" s="87"/>
      <c r="N650" s="85"/>
    </row>
    <row r="651" spans="1:14" ht="14.5">
      <c r="A651" s="48"/>
      <c r="I651" s="88"/>
      <c r="J651" s="88"/>
      <c r="K651" s="87"/>
      <c r="N651" s="85"/>
    </row>
    <row r="652" spans="1:14" ht="14.5">
      <c r="A652" s="48"/>
      <c r="I652" s="88"/>
      <c r="J652" s="88"/>
      <c r="K652" s="87"/>
      <c r="N652" s="85"/>
    </row>
    <row r="653" spans="1:14" ht="14.5">
      <c r="A653" s="48"/>
      <c r="I653" s="88"/>
      <c r="J653" s="88"/>
      <c r="K653" s="87"/>
      <c r="N653" s="85"/>
    </row>
    <row r="654" spans="1:14" ht="14.5">
      <c r="A654" s="48"/>
      <c r="I654" s="88"/>
      <c r="J654" s="88"/>
      <c r="K654" s="87"/>
      <c r="N654" s="85"/>
    </row>
    <row r="655" spans="1:14" ht="14.5">
      <c r="A655" s="48"/>
      <c r="I655" s="88"/>
      <c r="J655" s="88"/>
      <c r="K655" s="87"/>
      <c r="N655" s="85"/>
    </row>
    <row r="656" spans="1:14" ht="14.5">
      <c r="A656" s="48"/>
      <c r="I656" s="88"/>
      <c r="J656" s="88"/>
      <c r="K656" s="87"/>
      <c r="N656" s="85"/>
    </row>
    <row r="657" spans="1:14" ht="14.5">
      <c r="A657" s="48"/>
      <c r="I657" s="88"/>
      <c r="J657" s="88"/>
      <c r="K657" s="87"/>
      <c r="N657" s="85"/>
    </row>
    <row r="658" spans="1:14" ht="14.5">
      <c r="A658" s="48"/>
      <c r="I658" s="88"/>
      <c r="J658" s="88"/>
      <c r="K658" s="87"/>
      <c r="N658" s="85"/>
    </row>
    <row r="659" spans="1:14" ht="14.5">
      <c r="A659" s="48"/>
      <c r="I659" s="88"/>
      <c r="J659" s="88"/>
      <c r="K659" s="87"/>
      <c r="N659" s="85"/>
    </row>
    <row r="660" spans="1:14" ht="14.5">
      <c r="A660" s="48"/>
      <c r="I660" s="88"/>
      <c r="J660" s="88"/>
      <c r="K660" s="87"/>
      <c r="N660" s="85"/>
    </row>
    <row r="661" spans="1:14" ht="14.5">
      <c r="A661" s="48"/>
      <c r="I661" s="88"/>
      <c r="J661" s="88"/>
      <c r="K661" s="87"/>
      <c r="N661" s="85"/>
    </row>
    <row r="662" spans="1:14" ht="14.5">
      <c r="A662" s="48"/>
      <c r="I662" s="88"/>
      <c r="J662" s="88"/>
      <c r="K662" s="87"/>
      <c r="N662" s="85"/>
    </row>
    <row r="663" spans="1:14" ht="14.5">
      <c r="A663" s="48"/>
      <c r="I663" s="88"/>
      <c r="J663" s="88"/>
      <c r="K663" s="87"/>
      <c r="N663" s="85"/>
    </row>
    <row r="664" spans="1:14" ht="14.5">
      <c r="A664" s="48"/>
      <c r="I664" s="88"/>
      <c r="J664" s="88"/>
      <c r="K664" s="87"/>
      <c r="N664" s="85"/>
    </row>
    <row r="665" spans="1:14" ht="14.5">
      <c r="A665" s="48"/>
      <c r="I665" s="88"/>
      <c r="J665" s="88"/>
      <c r="K665" s="87"/>
      <c r="N665" s="85"/>
    </row>
    <row r="666" spans="1:14" ht="14.5">
      <c r="A666" s="48"/>
      <c r="I666" s="88"/>
      <c r="J666" s="88"/>
      <c r="K666" s="87"/>
      <c r="N666" s="85"/>
    </row>
    <row r="667" spans="1:14" ht="14.5">
      <c r="A667" s="48"/>
      <c r="I667" s="88"/>
      <c r="J667" s="88"/>
      <c r="K667" s="87"/>
      <c r="N667" s="85"/>
    </row>
    <row r="668" spans="1:14" ht="14.5">
      <c r="A668" s="48"/>
      <c r="I668" s="88"/>
      <c r="J668" s="88"/>
      <c r="K668" s="87"/>
      <c r="N668" s="85"/>
    </row>
    <row r="669" spans="1:14" ht="14.5">
      <c r="A669" s="48"/>
      <c r="I669" s="88"/>
      <c r="J669" s="88"/>
      <c r="K669" s="87"/>
      <c r="N669" s="85"/>
    </row>
    <row r="670" spans="1:14" ht="14.5">
      <c r="A670" s="48"/>
      <c r="I670" s="88"/>
      <c r="J670" s="88"/>
      <c r="K670" s="87"/>
      <c r="N670" s="85"/>
    </row>
    <row r="671" spans="1:14" ht="14.5">
      <c r="A671" s="48"/>
      <c r="I671" s="88"/>
      <c r="J671" s="88"/>
      <c r="K671" s="87"/>
      <c r="N671" s="85"/>
    </row>
    <row r="672" spans="1:14" ht="14.5">
      <c r="A672" s="48"/>
      <c r="I672" s="88"/>
      <c r="J672" s="88"/>
      <c r="K672" s="87"/>
      <c r="N672" s="85"/>
    </row>
    <row r="673" spans="1:14" ht="14.5">
      <c r="A673" s="48"/>
      <c r="I673" s="88"/>
      <c r="J673" s="88"/>
      <c r="K673" s="87"/>
      <c r="N673" s="85"/>
    </row>
    <row r="674" spans="1:14" ht="14.5">
      <c r="A674" s="48"/>
      <c r="I674" s="88"/>
      <c r="J674" s="88"/>
      <c r="K674" s="87"/>
      <c r="N674" s="85"/>
    </row>
    <row r="675" spans="1:14" ht="14.5">
      <c r="A675" s="48"/>
      <c r="I675" s="88"/>
      <c r="J675" s="88"/>
      <c r="K675" s="87"/>
      <c r="N675" s="85"/>
    </row>
    <row r="676" spans="1:14" ht="14.5">
      <c r="A676" s="48"/>
      <c r="I676" s="88"/>
      <c r="J676" s="88"/>
      <c r="K676" s="87"/>
      <c r="N676" s="85"/>
    </row>
    <row r="677" spans="1:14" ht="14.5">
      <c r="A677" s="48"/>
      <c r="I677" s="88"/>
      <c r="J677" s="88"/>
      <c r="K677" s="87"/>
      <c r="N677" s="85"/>
    </row>
    <row r="678" spans="1:14" ht="14.5">
      <c r="A678" s="48"/>
      <c r="I678" s="88"/>
      <c r="J678" s="88"/>
      <c r="K678" s="87"/>
      <c r="N678" s="85"/>
    </row>
    <row r="679" spans="1:14" ht="14.5">
      <c r="A679" s="48"/>
      <c r="I679" s="88"/>
      <c r="J679" s="88"/>
      <c r="K679" s="87"/>
      <c r="N679" s="85"/>
    </row>
    <row r="680" spans="1:14" ht="14.5">
      <c r="A680" s="48"/>
      <c r="I680" s="88"/>
      <c r="J680" s="88"/>
      <c r="K680" s="87"/>
      <c r="N680" s="85"/>
    </row>
    <row r="681" spans="1:14" ht="14.5">
      <c r="A681" s="48"/>
      <c r="I681" s="88"/>
      <c r="J681" s="88"/>
      <c r="K681" s="87"/>
      <c r="N681" s="85"/>
    </row>
    <row r="682" spans="1:14" ht="14.5">
      <c r="A682" s="48"/>
      <c r="I682" s="88"/>
      <c r="J682" s="88"/>
      <c r="K682" s="87"/>
      <c r="N682" s="85"/>
    </row>
    <row r="683" spans="1:14" ht="14.5">
      <c r="A683" s="48"/>
      <c r="I683" s="88"/>
      <c r="J683" s="88"/>
      <c r="K683" s="87"/>
      <c r="N683" s="85"/>
    </row>
    <row r="684" spans="1:14" ht="14.5">
      <c r="A684" s="48"/>
      <c r="I684" s="88"/>
      <c r="J684" s="88"/>
      <c r="K684" s="87"/>
      <c r="N684" s="85"/>
    </row>
    <row r="685" spans="1:14" ht="14.5">
      <c r="A685" s="48"/>
      <c r="I685" s="88"/>
      <c r="J685" s="88"/>
      <c r="K685" s="87"/>
      <c r="N685" s="85"/>
    </row>
    <row r="686" spans="1:14" ht="14.5">
      <c r="A686" s="48"/>
      <c r="I686" s="88"/>
      <c r="J686" s="88"/>
      <c r="K686" s="87"/>
      <c r="N686" s="85"/>
    </row>
    <row r="687" spans="1:14" ht="14.5">
      <c r="A687" s="48"/>
      <c r="I687" s="88"/>
      <c r="J687" s="88"/>
      <c r="K687" s="87"/>
      <c r="N687" s="85"/>
    </row>
    <row r="688" spans="1:14" ht="14.5">
      <c r="A688" s="48"/>
      <c r="I688" s="88"/>
      <c r="J688" s="88"/>
      <c r="K688" s="87"/>
      <c r="N688" s="85"/>
    </row>
    <row r="689" spans="1:14" ht="14.5">
      <c r="A689" s="48"/>
      <c r="I689" s="88"/>
      <c r="J689" s="88"/>
      <c r="K689" s="87"/>
      <c r="N689" s="85"/>
    </row>
    <row r="690" spans="1:14" ht="14.5">
      <c r="A690" s="48"/>
      <c r="I690" s="88"/>
      <c r="J690" s="88"/>
      <c r="K690" s="87"/>
      <c r="N690" s="85"/>
    </row>
    <row r="691" spans="1:14" ht="14.5">
      <c r="A691" s="48"/>
      <c r="I691" s="88"/>
      <c r="J691" s="88"/>
      <c r="K691" s="87"/>
      <c r="N691" s="85"/>
    </row>
    <row r="692" spans="1:14" ht="14.5">
      <c r="A692" s="48"/>
      <c r="I692" s="88"/>
      <c r="J692" s="88"/>
      <c r="K692" s="87"/>
      <c r="N692" s="85"/>
    </row>
    <row r="693" spans="1:14" ht="14.5">
      <c r="A693" s="48"/>
      <c r="I693" s="88"/>
      <c r="J693" s="88"/>
      <c r="K693" s="87"/>
      <c r="N693" s="85"/>
    </row>
    <row r="694" spans="1:14" ht="14.5">
      <c r="A694" s="48"/>
      <c r="I694" s="88"/>
      <c r="J694" s="88"/>
      <c r="K694" s="87"/>
      <c r="N694" s="85"/>
    </row>
    <row r="695" spans="1:14" ht="14.5">
      <c r="A695" s="48"/>
      <c r="I695" s="88"/>
      <c r="J695" s="88"/>
      <c r="K695" s="87"/>
      <c r="N695" s="85"/>
    </row>
    <row r="696" spans="1:14" ht="14.5">
      <c r="A696" s="48"/>
      <c r="I696" s="88"/>
      <c r="J696" s="88"/>
      <c r="K696" s="87"/>
      <c r="N696" s="85"/>
    </row>
    <row r="697" spans="1:14" ht="14.5">
      <c r="A697" s="48"/>
      <c r="I697" s="88"/>
      <c r="J697" s="88"/>
      <c r="K697" s="87"/>
      <c r="N697" s="85"/>
    </row>
    <row r="698" spans="1:14" ht="14.5">
      <c r="A698" s="48"/>
      <c r="I698" s="88"/>
      <c r="J698" s="88"/>
      <c r="K698" s="87"/>
      <c r="N698" s="85"/>
    </row>
    <row r="699" spans="1:14" ht="14.5">
      <c r="A699" s="48"/>
      <c r="I699" s="88"/>
      <c r="J699" s="88"/>
      <c r="K699" s="87"/>
      <c r="N699" s="85"/>
    </row>
    <row r="700" spans="1:14" ht="14.5">
      <c r="A700" s="48"/>
      <c r="I700" s="88"/>
      <c r="J700" s="88"/>
      <c r="K700" s="87"/>
      <c r="N700" s="85"/>
    </row>
    <row r="701" spans="1:14" ht="14.5">
      <c r="A701" s="48"/>
      <c r="I701" s="88"/>
      <c r="J701" s="88"/>
      <c r="K701" s="87"/>
      <c r="N701" s="85"/>
    </row>
    <row r="702" spans="1:14" ht="14.5">
      <c r="A702" s="48"/>
      <c r="I702" s="88"/>
      <c r="J702" s="88"/>
      <c r="K702" s="87"/>
      <c r="N702" s="85"/>
    </row>
    <row r="703" spans="1:14" ht="14.5">
      <c r="A703" s="48"/>
      <c r="I703" s="88"/>
      <c r="J703" s="88"/>
      <c r="K703" s="87"/>
      <c r="N703" s="85"/>
    </row>
    <row r="704" spans="1:14" ht="14.5">
      <c r="A704" s="48"/>
      <c r="I704" s="88"/>
      <c r="J704" s="88"/>
      <c r="K704" s="87"/>
      <c r="N704" s="85"/>
    </row>
    <row r="705" spans="1:14" ht="14.5">
      <c r="A705" s="48"/>
      <c r="I705" s="88"/>
      <c r="J705" s="88"/>
      <c r="K705" s="87"/>
      <c r="N705" s="85"/>
    </row>
    <row r="706" spans="1:14" ht="14.5">
      <c r="A706" s="48"/>
      <c r="I706" s="88"/>
      <c r="J706" s="88"/>
      <c r="K706" s="87"/>
      <c r="N706" s="85"/>
    </row>
    <row r="707" spans="1:14" ht="14.5">
      <c r="A707" s="48"/>
      <c r="I707" s="88"/>
      <c r="J707" s="88"/>
      <c r="K707" s="87"/>
      <c r="N707" s="85"/>
    </row>
    <row r="708" spans="1:14" ht="14.5">
      <c r="A708" s="48"/>
      <c r="I708" s="88"/>
      <c r="J708" s="88"/>
      <c r="K708" s="87"/>
      <c r="N708" s="85"/>
    </row>
    <row r="709" spans="1:14" ht="14.5">
      <c r="A709" s="48"/>
      <c r="I709" s="88"/>
      <c r="J709" s="88"/>
      <c r="K709" s="87"/>
      <c r="N709" s="85"/>
    </row>
    <row r="710" spans="1:14" ht="14.5">
      <c r="A710" s="48"/>
      <c r="I710" s="88"/>
      <c r="J710" s="88"/>
      <c r="K710" s="87"/>
      <c r="N710" s="85"/>
    </row>
    <row r="711" spans="1:14" ht="14.5">
      <c r="A711" s="48"/>
      <c r="I711" s="88"/>
      <c r="J711" s="88"/>
      <c r="K711" s="87"/>
      <c r="N711" s="85"/>
    </row>
    <row r="712" spans="1:14" ht="14.5">
      <c r="A712" s="48"/>
      <c r="I712" s="88"/>
      <c r="J712" s="88"/>
      <c r="K712" s="87"/>
      <c r="N712" s="85"/>
    </row>
    <row r="713" spans="1:14" ht="14.5">
      <c r="A713" s="48"/>
      <c r="I713" s="88"/>
      <c r="J713" s="88"/>
      <c r="K713" s="87"/>
      <c r="N713" s="85"/>
    </row>
    <row r="714" spans="1:14" ht="14.5">
      <c r="A714" s="48"/>
      <c r="I714" s="88"/>
      <c r="J714" s="88"/>
      <c r="K714" s="87"/>
      <c r="N714" s="85"/>
    </row>
    <row r="715" spans="1:14" ht="14.5">
      <c r="A715" s="48"/>
      <c r="I715" s="88"/>
      <c r="J715" s="88"/>
      <c r="K715" s="87"/>
      <c r="N715" s="85"/>
    </row>
    <row r="716" spans="1:14" ht="14.5">
      <c r="A716" s="48"/>
      <c r="I716" s="88"/>
      <c r="J716" s="88"/>
      <c r="K716" s="87"/>
      <c r="N716" s="85"/>
    </row>
    <row r="717" spans="1:14" ht="14.5">
      <c r="A717" s="48"/>
      <c r="I717" s="88"/>
      <c r="J717" s="88"/>
      <c r="K717" s="87"/>
      <c r="N717" s="85"/>
    </row>
    <row r="718" spans="1:14" ht="14.5">
      <c r="A718" s="48"/>
      <c r="I718" s="88"/>
      <c r="J718" s="88"/>
      <c r="K718" s="87"/>
      <c r="N718" s="85"/>
    </row>
    <row r="719" spans="1:14" ht="14.5">
      <c r="A719" s="48"/>
      <c r="I719" s="88"/>
      <c r="J719" s="88"/>
      <c r="K719" s="87"/>
      <c r="N719" s="85"/>
    </row>
    <row r="720" spans="1:14" ht="14.5">
      <c r="A720" s="48"/>
      <c r="I720" s="88"/>
      <c r="J720" s="88"/>
      <c r="K720" s="87"/>
      <c r="N720" s="85"/>
    </row>
    <row r="721" spans="1:14" ht="14.5">
      <c r="A721" s="48"/>
      <c r="I721" s="88"/>
      <c r="J721" s="88"/>
      <c r="K721" s="87"/>
      <c r="N721" s="85"/>
    </row>
    <row r="722" spans="1:14" ht="14.5">
      <c r="A722" s="48"/>
      <c r="I722" s="88"/>
      <c r="J722" s="88"/>
      <c r="K722" s="87"/>
      <c r="N722" s="85"/>
    </row>
    <row r="723" spans="1:14" ht="14.5">
      <c r="A723" s="48"/>
      <c r="I723" s="88"/>
      <c r="J723" s="88"/>
      <c r="K723" s="87"/>
      <c r="N723" s="85"/>
    </row>
    <row r="724" spans="1:14" ht="14.5">
      <c r="A724" s="48"/>
      <c r="I724" s="88"/>
      <c r="J724" s="88"/>
      <c r="K724" s="87"/>
      <c r="N724" s="85"/>
    </row>
    <row r="725" spans="1:14" ht="14.5">
      <c r="A725" s="48"/>
      <c r="I725" s="88"/>
      <c r="J725" s="88"/>
      <c r="K725" s="87"/>
      <c r="N725" s="85"/>
    </row>
    <row r="726" spans="1:14" ht="14.5">
      <c r="A726" s="48"/>
      <c r="I726" s="88"/>
      <c r="J726" s="88"/>
      <c r="K726" s="87"/>
      <c r="N726" s="85"/>
    </row>
    <row r="727" spans="1:14" ht="14.5">
      <c r="A727" s="48"/>
      <c r="I727" s="88"/>
      <c r="J727" s="88"/>
      <c r="K727" s="87"/>
      <c r="N727" s="85"/>
    </row>
    <row r="728" spans="1:14" ht="14.5">
      <c r="A728" s="48"/>
      <c r="I728" s="88"/>
      <c r="J728" s="88"/>
      <c r="K728" s="87"/>
      <c r="N728" s="85"/>
    </row>
    <row r="729" spans="1:14" ht="14.5">
      <c r="A729" s="48"/>
      <c r="I729" s="88"/>
      <c r="J729" s="88"/>
      <c r="K729" s="87"/>
      <c r="N729" s="85"/>
    </row>
    <row r="730" spans="1:14" ht="14.5">
      <c r="A730" s="48"/>
      <c r="I730" s="88"/>
      <c r="J730" s="88"/>
      <c r="K730" s="87"/>
      <c r="N730" s="85"/>
    </row>
    <row r="731" spans="1:14" ht="14.5">
      <c r="A731" s="48"/>
      <c r="I731" s="88"/>
      <c r="J731" s="88"/>
      <c r="K731" s="87"/>
      <c r="N731" s="85"/>
    </row>
    <row r="732" spans="1:14" ht="14.5">
      <c r="A732" s="48"/>
      <c r="I732" s="88"/>
      <c r="J732" s="88"/>
      <c r="K732" s="87"/>
      <c r="N732" s="85"/>
    </row>
    <row r="733" spans="1:14" ht="14.5">
      <c r="A733" s="48"/>
      <c r="I733" s="88"/>
      <c r="J733" s="88"/>
      <c r="K733" s="87"/>
      <c r="N733" s="85"/>
    </row>
    <row r="734" spans="1:14" ht="14.5">
      <c r="A734" s="48"/>
      <c r="I734" s="88"/>
      <c r="J734" s="88"/>
      <c r="K734" s="87"/>
      <c r="N734" s="85"/>
    </row>
    <row r="735" spans="1:14" ht="14.5">
      <c r="A735" s="48"/>
      <c r="I735" s="88"/>
      <c r="J735" s="88"/>
      <c r="K735" s="87"/>
      <c r="N735" s="85"/>
    </row>
    <row r="736" spans="1:14" ht="14.5">
      <c r="A736" s="48"/>
      <c r="I736" s="88"/>
      <c r="J736" s="88"/>
      <c r="K736" s="87"/>
      <c r="N736" s="85"/>
    </row>
    <row r="737" spans="1:14" ht="14.5">
      <c r="A737" s="48"/>
      <c r="I737" s="88"/>
      <c r="J737" s="88"/>
      <c r="K737" s="87"/>
      <c r="N737" s="85"/>
    </row>
    <row r="738" spans="1:14" ht="14.5">
      <c r="A738" s="48"/>
      <c r="I738" s="88"/>
      <c r="J738" s="88"/>
      <c r="K738" s="87"/>
      <c r="N738" s="85"/>
    </row>
    <row r="739" spans="1:14" ht="14.5">
      <c r="A739" s="48"/>
      <c r="I739" s="88"/>
      <c r="J739" s="88"/>
      <c r="K739" s="87"/>
      <c r="N739" s="85"/>
    </row>
    <row r="740" spans="1:14" ht="14.5">
      <c r="A740" s="48"/>
      <c r="I740" s="88"/>
      <c r="J740" s="88"/>
      <c r="K740" s="87"/>
      <c r="N740" s="85"/>
    </row>
    <row r="741" spans="1:14" ht="14.5">
      <c r="A741" s="48"/>
      <c r="I741" s="88"/>
      <c r="J741" s="88"/>
      <c r="K741" s="87"/>
      <c r="N741" s="85"/>
    </row>
    <row r="742" spans="1:14" ht="14.5">
      <c r="A742" s="48"/>
      <c r="I742" s="88"/>
      <c r="J742" s="88"/>
      <c r="K742" s="87"/>
      <c r="N742" s="85"/>
    </row>
    <row r="743" spans="1:14" ht="14.5">
      <c r="A743" s="48"/>
      <c r="I743" s="88"/>
      <c r="J743" s="88"/>
      <c r="K743" s="87"/>
      <c r="N743" s="85"/>
    </row>
    <row r="744" spans="1:14" ht="14.5">
      <c r="A744" s="48"/>
      <c r="I744" s="88"/>
      <c r="J744" s="88"/>
      <c r="K744" s="87"/>
      <c r="N744" s="85"/>
    </row>
    <row r="745" spans="1:14" ht="14.5">
      <c r="A745" s="48"/>
      <c r="I745" s="88"/>
      <c r="J745" s="88"/>
      <c r="K745" s="87"/>
      <c r="N745" s="85"/>
    </row>
    <row r="746" spans="1:14" ht="14.5">
      <c r="A746" s="48"/>
      <c r="I746" s="88"/>
      <c r="J746" s="88"/>
      <c r="K746" s="87"/>
      <c r="N746" s="85"/>
    </row>
    <row r="747" spans="1:14" ht="14.5">
      <c r="A747" s="48"/>
      <c r="I747" s="88"/>
      <c r="J747" s="88"/>
      <c r="K747" s="87"/>
      <c r="N747" s="85"/>
    </row>
    <row r="748" spans="1:14" ht="14.5">
      <c r="A748" s="48"/>
      <c r="I748" s="88"/>
      <c r="J748" s="88"/>
      <c r="K748" s="87"/>
      <c r="N748" s="85"/>
    </row>
    <row r="749" spans="1:14" ht="14.5">
      <c r="A749" s="48"/>
      <c r="I749" s="88"/>
      <c r="J749" s="88"/>
      <c r="K749" s="87"/>
      <c r="N749" s="85"/>
    </row>
    <row r="750" spans="1:14" ht="14.5">
      <c r="A750" s="48"/>
      <c r="I750" s="88"/>
      <c r="J750" s="88"/>
      <c r="K750" s="87"/>
      <c r="N750" s="85"/>
    </row>
    <row r="751" spans="1:14" ht="14.5">
      <c r="A751" s="48"/>
      <c r="I751" s="88"/>
      <c r="J751" s="88"/>
      <c r="K751" s="87"/>
      <c r="N751" s="85"/>
    </row>
    <row r="752" spans="1:14" ht="14.5">
      <c r="A752" s="48"/>
      <c r="I752" s="88"/>
      <c r="J752" s="88"/>
      <c r="K752" s="87"/>
      <c r="N752" s="85"/>
    </row>
    <row r="753" spans="1:14" ht="14.5">
      <c r="A753" s="48"/>
      <c r="I753" s="88"/>
      <c r="J753" s="88"/>
      <c r="K753" s="87"/>
      <c r="N753" s="85"/>
    </row>
    <row r="754" spans="1:14" ht="14.5">
      <c r="A754" s="48"/>
      <c r="I754" s="88"/>
      <c r="J754" s="88"/>
      <c r="K754" s="87"/>
      <c r="N754" s="85"/>
    </row>
    <row r="755" spans="1:14" ht="14.5">
      <c r="A755" s="48"/>
      <c r="I755" s="88"/>
      <c r="J755" s="88"/>
      <c r="K755" s="87"/>
      <c r="N755" s="85"/>
    </row>
    <row r="756" spans="1:14" ht="14.5">
      <c r="A756" s="48"/>
      <c r="I756" s="88"/>
      <c r="J756" s="88"/>
      <c r="K756" s="87"/>
      <c r="N756" s="85"/>
    </row>
    <row r="757" spans="1:14" ht="14.5">
      <c r="A757" s="48"/>
      <c r="I757" s="88"/>
      <c r="J757" s="88"/>
      <c r="K757" s="87"/>
      <c r="N757" s="85"/>
    </row>
    <row r="758" spans="1:14" ht="14.5">
      <c r="A758" s="48"/>
      <c r="I758" s="88"/>
      <c r="J758" s="88"/>
      <c r="K758" s="87"/>
      <c r="N758" s="85"/>
    </row>
    <row r="759" spans="1:14" ht="14.5">
      <c r="A759" s="48"/>
      <c r="I759" s="88"/>
      <c r="J759" s="88"/>
      <c r="K759" s="87"/>
      <c r="N759" s="85"/>
    </row>
    <row r="760" spans="1:14" ht="14.5">
      <c r="A760" s="48"/>
      <c r="I760" s="88"/>
      <c r="J760" s="88"/>
      <c r="K760" s="87"/>
      <c r="N760" s="85"/>
    </row>
    <row r="761" spans="1:14" ht="14.5">
      <c r="A761" s="48"/>
      <c r="I761" s="88"/>
      <c r="J761" s="88"/>
      <c r="K761" s="87"/>
      <c r="N761" s="85"/>
    </row>
    <row r="762" spans="1:14" ht="14.5">
      <c r="A762" s="48"/>
      <c r="I762" s="88"/>
      <c r="J762" s="88"/>
      <c r="K762" s="87"/>
      <c r="N762" s="85"/>
    </row>
    <row r="763" spans="1:14" ht="14.5">
      <c r="A763" s="48"/>
      <c r="I763" s="88"/>
      <c r="J763" s="88"/>
      <c r="K763" s="87"/>
      <c r="N763" s="85"/>
    </row>
    <row r="764" spans="1:14" ht="14.5">
      <c r="A764" s="48"/>
      <c r="I764" s="88"/>
      <c r="J764" s="88"/>
      <c r="K764" s="87"/>
      <c r="N764" s="85"/>
    </row>
    <row r="765" spans="1:14" ht="14.5">
      <c r="A765" s="48"/>
      <c r="I765" s="88"/>
      <c r="J765" s="88"/>
      <c r="K765" s="87"/>
      <c r="N765" s="85"/>
    </row>
    <row r="766" spans="1:14" ht="14.5">
      <c r="A766" s="48"/>
      <c r="I766" s="88"/>
      <c r="J766" s="88"/>
      <c r="K766" s="87"/>
      <c r="N766" s="85"/>
    </row>
    <row r="767" spans="1:14" ht="14.5">
      <c r="A767" s="48"/>
      <c r="I767" s="88"/>
      <c r="J767" s="88"/>
      <c r="K767" s="87"/>
      <c r="N767" s="85"/>
    </row>
    <row r="768" spans="1:14" ht="14.5">
      <c r="A768" s="48"/>
      <c r="I768" s="88"/>
      <c r="J768" s="88"/>
      <c r="K768" s="87"/>
      <c r="N768" s="85"/>
    </row>
    <row r="769" spans="1:14" ht="14.5">
      <c r="A769" s="48"/>
      <c r="I769" s="88"/>
      <c r="J769" s="88"/>
      <c r="K769" s="87"/>
      <c r="N769" s="85"/>
    </row>
    <row r="770" spans="1:14" ht="14.5">
      <c r="A770" s="48"/>
      <c r="I770" s="88"/>
      <c r="J770" s="88"/>
      <c r="K770" s="87"/>
      <c r="N770" s="85"/>
    </row>
    <row r="771" spans="1:14" ht="14.5">
      <c r="A771" s="48"/>
      <c r="I771" s="88"/>
      <c r="J771" s="88"/>
      <c r="K771" s="87"/>
      <c r="N771" s="85"/>
    </row>
    <row r="772" spans="1:14" ht="14.5">
      <c r="A772" s="48"/>
      <c r="I772" s="88"/>
      <c r="J772" s="88"/>
      <c r="K772" s="87"/>
      <c r="N772" s="85"/>
    </row>
    <row r="773" spans="1:14" ht="14.5">
      <c r="A773" s="48"/>
      <c r="I773" s="88"/>
      <c r="J773" s="88"/>
      <c r="K773" s="87"/>
      <c r="N773" s="85"/>
    </row>
    <row r="774" spans="1:14" ht="14.5">
      <c r="A774" s="48"/>
      <c r="I774" s="88"/>
      <c r="J774" s="88"/>
      <c r="K774" s="87"/>
      <c r="N774" s="85"/>
    </row>
    <row r="775" spans="1:14" ht="14.5">
      <c r="A775" s="48"/>
      <c r="I775" s="88"/>
      <c r="J775" s="88"/>
      <c r="K775" s="87"/>
      <c r="N775" s="85"/>
    </row>
    <row r="776" spans="1:14" ht="14.5">
      <c r="A776" s="48"/>
      <c r="I776" s="88"/>
      <c r="J776" s="88"/>
      <c r="K776" s="87"/>
      <c r="N776" s="85"/>
    </row>
    <row r="777" spans="1:14" ht="14.5">
      <c r="A777" s="48"/>
      <c r="I777" s="88"/>
      <c r="J777" s="88"/>
      <c r="K777" s="87"/>
      <c r="N777" s="85"/>
    </row>
    <row r="778" spans="1:14" ht="14.5">
      <c r="A778" s="48"/>
      <c r="I778" s="88"/>
      <c r="J778" s="88"/>
      <c r="K778" s="87"/>
      <c r="N778" s="85"/>
    </row>
    <row r="779" spans="1:14" ht="14.5">
      <c r="A779" s="48"/>
      <c r="I779" s="88"/>
      <c r="J779" s="88"/>
      <c r="K779" s="87"/>
      <c r="N779" s="85"/>
    </row>
    <row r="780" spans="1:14" ht="14.5">
      <c r="A780" s="48"/>
      <c r="I780" s="88"/>
      <c r="J780" s="88"/>
      <c r="K780" s="87"/>
      <c r="N780" s="85"/>
    </row>
    <row r="781" spans="1:14" ht="14.5">
      <c r="A781" s="48"/>
      <c r="I781" s="88"/>
      <c r="J781" s="88"/>
      <c r="K781" s="87"/>
      <c r="N781" s="85"/>
    </row>
    <row r="782" spans="1:14" ht="14.5">
      <c r="A782" s="48"/>
      <c r="I782" s="88"/>
      <c r="J782" s="88"/>
      <c r="K782" s="87"/>
      <c r="N782" s="85"/>
    </row>
    <row r="783" spans="1:14" ht="14.5">
      <c r="A783" s="48"/>
      <c r="I783" s="88"/>
      <c r="J783" s="88"/>
      <c r="K783" s="87"/>
      <c r="N783" s="85"/>
    </row>
    <row r="784" spans="1:14" ht="14.5">
      <c r="A784" s="48"/>
      <c r="I784" s="88"/>
      <c r="J784" s="88"/>
      <c r="K784" s="87"/>
      <c r="N784" s="285"/>
    </row>
    <row r="785" spans="1:14" ht="14.5">
      <c r="A785" s="48"/>
      <c r="I785" s="88"/>
      <c r="J785" s="88"/>
      <c r="K785" s="87"/>
      <c r="N785" s="285"/>
    </row>
    <row r="786" spans="1:14" ht="14.5">
      <c r="A786" s="48"/>
      <c r="I786" s="88"/>
      <c r="J786" s="88"/>
      <c r="K786" s="87"/>
      <c r="N786" s="285"/>
    </row>
    <row r="787" spans="1:14" ht="14.5">
      <c r="A787" s="48"/>
      <c r="I787" s="88"/>
      <c r="J787" s="88"/>
      <c r="K787" s="87"/>
      <c r="N787" s="285"/>
    </row>
    <row r="788" spans="1:14" ht="14.5">
      <c r="A788" s="48"/>
      <c r="I788" s="88"/>
      <c r="J788" s="88"/>
      <c r="K788" s="87"/>
      <c r="N788" s="285"/>
    </row>
    <row r="789" spans="1:14" ht="14.5">
      <c r="A789" s="48"/>
      <c r="I789" s="88"/>
      <c r="J789" s="88"/>
      <c r="K789" s="87"/>
      <c r="N789" s="285"/>
    </row>
    <row r="790" spans="1:14" ht="14.5">
      <c r="A790" s="48"/>
      <c r="I790" s="88"/>
      <c r="J790" s="88"/>
      <c r="K790" s="87"/>
      <c r="N790" s="285"/>
    </row>
    <row r="791" spans="1:14" ht="14.5">
      <c r="A791" s="48"/>
      <c r="I791" s="88"/>
      <c r="J791" s="88"/>
      <c r="K791" s="87"/>
      <c r="N791" s="285"/>
    </row>
    <row r="792" spans="1:14" ht="14.5">
      <c r="A792" s="48"/>
      <c r="I792" s="88"/>
      <c r="J792" s="88"/>
      <c r="K792" s="87"/>
      <c r="N792" s="285"/>
    </row>
    <row r="793" spans="1:14" ht="14.5">
      <c r="A793" s="48"/>
      <c r="I793" s="88"/>
      <c r="J793" s="88"/>
      <c r="K793" s="87"/>
      <c r="N793" s="85"/>
    </row>
    <row r="794" spans="1:14" ht="14.5">
      <c r="A794" s="48"/>
      <c r="I794" s="88"/>
      <c r="J794" s="88"/>
      <c r="K794" s="87"/>
      <c r="N794" s="85"/>
    </row>
    <row r="795" spans="1:14" ht="14.5">
      <c r="A795" s="48"/>
      <c r="I795" s="88"/>
      <c r="J795" s="88"/>
      <c r="K795" s="87"/>
      <c r="N795" s="85"/>
    </row>
    <row r="796" spans="1:14" ht="14.5">
      <c r="A796" s="48"/>
      <c r="I796" s="88"/>
      <c r="J796" s="88"/>
      <c r="K796" s="87"/>
      <c r="N796" s="85"/>
    </row>
    <row r="797" spans="1:14" ht="14.5">
      <c r="A797" s="48"/>
      <c r="I797" s="88"/>
      <c r="J797" s="88"/>
      <c r="K797" s="87"/>
      <c r="N797" s="85"/>
    </row>
    <row r="798" spans="1:14" ht="14.5">
      <c r="A798" s="48"/>
      <c r="I798" s="88"/>
      <c r="J798" s="88"/>
      <c r="K798" s="87"/>
      <c r="N798" s="85"/>
    </row>
    <row r="799" spans="1:14" ht="14.5">
      <c r="A799" s="48"/>
      <c r="I799" s="88"/>
      <c r="J799" s="88"/>
      <c r="K799" s="87"/>
      <c r="N799" s="85"/>
    </row>
    <row r="800" spans="1:14" ht="14.5">
      <c r="A800" s="48"/>
      <c r="I800" s="88"/>
      <c r="J800" s="88"/>
      <c r="K800" s="87"/>
      <c r="N800" s="85"/>
    </row>
    <row r="801" spans="1:14" ht="14.5">
      <c r="A801" s="48"/>
      <c r="I801" s="88"/>
      <c r="J801" s="88"/>
      <c r="K801" s="87"/>
      <c r="N801" s="85"/>
    </row>
    <row r="802" spans="1:14" ht="14.5">
      <c r="A802" s="48"/>
      <c r="I802" s="88"/>
      <c r="J802" s="88"/>
      <c r="K802" s="87"/>
      <c r="N802" s="85"/>
    </row>
    <row r="803" spans="1:14" ht="14.5">
      <c r="A803" s="48"/>
      <c r="I803" s="88"/>
      <c r="J803" s="88"/>
      <c r="K803" s="87"/>
      <c r="N803" s="85"/>
    </row>
    <row r="804" spans="1:14" ht="14.5">
      <c r="A804" s="48"/>
      <c r="I804" s="88"/>
      <c r="J804" s="88"/>
      <c r="K804" s="87"/>
      <c r="N804" s="85"/>
    </row>
    <row r="805" spans="1:14" ht="14.5">
      <c r="A805" s="48"/>
      <c r="I805" s="88"/>
      <c r="J805" s="88"/>
      <c r="K805" s="87"/>
      <c r="N805" s="85"/>
    </row>
    <row r="806" spans="1:14" ht="14.5">
      <c r="A806" s="48"/>
      <c r="I806" s="88"/>
      <c r="J806" s="88"/>
      <c r="K806" s="87"/>
      <c r="N806" s="85"/>
    </row>
    <row r="807" spans="1:14" ht="14.5">
      <c r="A807" s="48"/>
      <c r="I807" s="88"/>
      <c r="J807" s="88"/>
      <c r="K807" s="87"/>
      <c r="N807" s="85"/>
    </row>
    <row r="808" spans="1:14" ht="14.5">
      <c r="A808" s="48"/>
      <c r="I808" s="88"/>
      <c r="J808" s="88"/>
      <c r="K808" s="87"/>
      <c r="N808" s="85"/>
    </row>
    <row r="809" spans="1:14" ht="14.5">
      <c r="A809" s="48"/>
      <c r="I809" s="88"/>
      <c r="J809" s="88"/>
      <c r="K809" s="87"/>
      <c r="N809" s="85"/>
    </row>
    <row r="810" spans="1:14" ht="14.5">
      <c r="A810" s="48"/>
      <c r="I810" s="88"/>
      <c r="J810" s="88"/>
      <c r="K810" s="87"/>
      <c r="N810" s="85"/>
    </row>
    <row r="811" spans="1:14" ht="14.5">
      <c r="A811" s="48"/>
      <c r="I811" s="88"/>
      <c r="J811" s="88"/>
      <c r="K811" s="87"/>
      <c r="N811" s="85"/>
    </row>
    <row r="812" spans="1:14" ht="14.5">
      <c r="A812" s="48"/>
      <c r="I812" s="88"/>
      <c r="J812" s="88"/>
      <c r="K812" s="87"/>
      <c r="N812" s="85"/>
    </row>
    <row r="813" spans="1:14" ht="14.5">
      <c r="A813" s="48"/>
      <c r="I813" s="88"/>
      <c r="J813" s="88"/>
      <c r="K813" s="87"/>
      <c r="N813" s="85"/>
    </row>
    <row r="814" spans="1:14" ht="14.5">
      <c r="A814" s="48"/>
      <c r="I814" s="88"/>
      <c r="J814" s="88"/>
      <c r="K814" s="87"/>
      <c r="N814" s="85"/>
    </row>
    <row r="815" spans="1:14" ht="14.5">
      <c r="A815" s="48"/>
      <c r="I815" s="88"/>
      <c r="J815" s="88"/>
      <c r="K815" s="87"/>
      <c r="N815" s="85"/>
    </row>
    <row r="816" spans="1:14" ht="14.5">
      <c r="A816" s="48"/>
      <c r="I816" s="88"/>
      <c r="J816" s="88"/>
      <c r="K816" s="87"/>
      <c r="N816" s="85"/>
    </row>
    <row r="817" spans="1:14" ht="14.5">
      <c r="A817" s="48"/>
      <c r="I817" s="88"/>
      <c r="J817" s="88"/>
      <c r="K817" s="87"/>
      <c r="N817" s="85"/>
    </row>
    <row r="818" spans="1:14" ht="14.5">
      <c r="A818" s="48"/>
      <c r="I818" s="88"/>
      <c r="J818" s="88"/>
      <c r="K818" s="87"/>
      <c r="N818" s="85"/>
    </row>
    <row r="819" spans="1:14" ht="14.5">
      <c r="A819" s="48"/>
      <c r="I819" s="88"/>
      <c r="J819" s="88"/>
      <c r="K819" s="87"/>
      <c r="N819" s="85"/>
    </row>
    <row r="820" spans="1:14" ht="14.5">
      <c r="A820" s="48"/>
      <c r="I820" s="88"/>
      <c r="J820" s="88"/>
      <c r="K820" s="87"/>
      <c r="N820" s="85"/>
    </row>
    <row r="821" spans="1:14" ht="14.5">
      <c r="A821" s="48"/>
      <c r="I821" s="88"/>
      <c r="J821" s="88"/>
      <c r="K821" s="87"/>
      <c r="N821" s="85"/>
    </row>
    <row r="822" spans="1:14" ht="14.5">
      <c r="A822" s="48"/>
      <c r="I822" s="88"/>
      <c r="J822" s="88"/>
      <c r="K822" s="87"/>
      <c r="N822" s="85"/>
    </row>
    <row r="823" spans="1:14" ht="14.5">
      <c r="A823" s="48"/>
      <c r="I823" s="88"/>
      <c r="J823" s="88"/>
      <c r="K823" s="87"/>
      <c r="N823" s="85"/>
    </row>
    <row r="824" spans="1:14" ht="14.5">
      <c r="A824" s="48"/>
      <c r="I824" s="88"/>
      <c r="J824" s="88"/>
      <c r="K824" s="87"/>
      <c r="N824" s="85"/>
    </row>
    <row r="825" spans="1:14" ht="14.5">
      <c r="A825" s="48"/>
      <c r="I825" s="88"/>
      <c r="J825" s="88"/>
      <c r="K825" s="87"/>
      <c r="N825" s="85"/>
    </row>
    <row r="826" spans="1:14" ht="14.5">
      <c r="A826" s="48"/>
      <c r="I826" s="88"/>
      <c r="J826" s="88"/>
      <c r="K826" s="87"/>
      <c r="N826" s="85"/>
    </row>
    <row r="827" spans="1:14" ht="14.5">
      <c r="A827" s="48"/>
      <c r="I827" s="88"/>
      <c r="J827" s="88"/>
      <c r="K827" s="87"/>
      <c r="N827" s="85"/>
    </row>
    <row r="828" spans="1:14" ht="14.5">
      <c r="A828" s="48"/>
      <c r="I828" s="88"/>
      <c r="J828" s="88"/>
      <c r="K828" s="87"/>
      <c r="N828" s="85"/>
    </row>
    <row r="829" spans="1:14" ht="14.5">
      <c r="A829" s="48"/>
      <c r="I829" s="88"/>
      <c r="J829" s="88"/>
      <c r="K829" s="87"/>
      <c r="N829" s="85"/>
    </row>
    <row r="830" spans="1:14" ht="14.5">
      <c r="A830" s="48"/>
      <c r="I830" s="88"/>
      <c r="J830" s="88"/>
      <c r="K830" s="87"/>
      <c r="N830" s="85"/>
    </row>
    <row r="831" spans="1:14" ht="14.5">
      <c r="A831" s="48"/>
      <c r="I831" s="88"/>
      <c r="J831" s="88"/>
      <c r="K831" s="87"/>
      <c r="N831" s="85"/>
    </row>
    <row r="832" spans="1:14" ht="14.5">
      <c r="A832" s="48"/>
      <c r="I832" s="88"/>
      <c r="J832" s="88"/>
      <c r="K832" s="87"/>
      <c r="N832" s="85"/>
    </row>
    <row r="833" spans="1:14" ht="14.5">
      <c r="A833" s="48"/>
      <c r="I833" s="88"/>
      <c r="J833" s="88"/>
      <c r="K833" s="87"/>
      <c r="N833" s="85"/>
    </row>
    <row r="834" spans="1:14" ht="14.5">
      <c r="A834" s="48"/>
      <c r="I834" s="88"/>
      <c r="J834" s="88"/>
      <c r="K834" s="87"/>
      <c r="N834" s="85"/>
    </row>
    <row r="835" spans="1:14" ht="14.5">
      <c r="A835" s="48"/>
      <c r="I835" s="88"/>
      <c r="J835" s="88"/>
      <c r="K835" s="87"/>
      <c r="N835" s="85"/>
    </row>
    <row r="836" spans="1:14" ht="14.5">
      <c r="A836" s="48"/>
      <c r="I836" s="88"/>
      <c r="J836" s="88"/>
      <c r="K836" s="87"/>
      <c r="N836" s="85"/>
    </row>
    <row r="837" spans="1:14" ht="14.5">
      <c r="A837" s="48"/>
      <c r="I837" s="88"/>
      <c r="J837" s="88"/>
      <c r="K837" s="87"/>
      <c r="N837" s="85"/>
    </row>
    <row r="838" spans="1:14" ht="14.5">
      <c r="A838" s="48"/>
      <c r="I838" s="88"/>
      <c r="J838" s="88"/>
      <c r="K838" s="87"/>
      <c r="N838" s="85"/>
    </row>
    <row r="839" spans="1:14" ht="14.5">
      <c r="A839" s="48"/>
      <c r="I839" s="88"/>
      <c r="J839" s="88"/>
      <c r="K839" s="87"/>
      <c r="N839" s="85"/>
    </row>
    <row r="840" spans="1:14" ht="14.5">
      <c r="A840" s="48"/>
      <c r="I840" s="88"/>
      <c r="J840" s="88"/>
      <c r="K840" s="87"/>
      <c r="N840" s="85"/>
    </row>
    <row r="841" spans="1:14" ht="14.5">
      <c r="A841" s="48"/>
      <c r="I841" s="88"/>
      <c r="J841" s="88"/>
      <c r="K841" s="87"/>
      <c r="N841" s="85"/>
    </row>
    <row r="842" spans="1:14" ht="14.5">
      <c r="A842" s="48"/>
      <c r="I842" s="88"/>
      <c r="J842" s="88"/>
      <c r="K842" s="87"/>
      <c r="N842" s="85"/>
    </row>
    <row r="843" spans="1:14" ht="14.5">
      <c r="A843" s="48"/>
      <c r="I843" s="88"/>
      <c r="J843" s="88"/>
      <c r="K843" s="87"/>
      <c r="N843" s="85"/>
    </row>
    <row r="844" spans="1:14" ht="14.5">
      <c r="A844" s="48"/>
      <c r="I844" s="88"/>
      <c r="J844" s="88"/>
      <c r="K844" s="87"/>
      <c r="N844" s="85"/>
    </row>
    <row r="845" spans="1:14" ht="14.5">
      <c r="A845" s="48"/>
      <c r="I845" s="88"/>
      <c r="J845" s="88"/>
      <c r="K845" s="87"/>
      <c r="N845" s="85"/>
    </row>
    <row r="846" spans="1:14" ht="14.5">
      <c r="A846" s="48"/>
      <c r="I846" s="88"/>
      <c r="J846" s="88"/>
      <c r="K846" s="87"/>
      <c r="N846" s="85"/>
    </row>
    <row r="847" spans="1:14" ht="14.5">
      <c r="A847" s="48"/>
      <c r="I847" s="88"/>
      <c r="J847" s="88"/>
      <c r="K847" s="87"/>
      <c r="N847" s="85"/>
    </row>
    <row r="848" spans="1:14" ht="14.5">
      <c r="A848" s="48"/>
      <c r="I848" s="88"/>
      <c r="J848" s="88"/>
      <c r="K848" s="87"/>
      <c r="N848" s="85"/>
    </row>
    <row r="849" spans="1:14" ht="14.5">
      <c r="A849" s="48"/>
      <c r="I849" s="88"/>
      <c r="J849" s="88"/>
      <c r="K849" s="87"/>
      <c r="N849" s="85"/>
    </row>
    <row r="850" spans="1:14" ht="14.5">
      <c r="A850" s="48"/>
      <c r="I850" s="88"/>
      <c r="J850" s="88"/>
      <c r="K850" s="87"/>
      <c r="N850" s="85"/>
    </row>
    <row r="851" spans="1:14" ht="14.5">
      <c r="A851" s="48"/>
      <c r="I851" s="88"/>
      <c r="J851" s="88"/>
      <c r="K851" s="87"/>
      <c r="N851" s="85"/>
    </row>
    <row r="852" spans="1:14" ht="14.5">
      <c r="A852" s="48"/>
      <c r="I852" s="88"/>
      <c r="J852" s="88"/>
      <c r="K852" s="87"/>
      <c r="N852" s="85"/>
    </row>
    <row r="853" spans="1:14" ht="29">
      <c r="A853" s="48"/>
      <c r="I853" s="1"/>
      <c r="J853" s="124" t="s">
        <v>3001</v>
      </c>
      <c r="K853" s="102" t="s">
        <v>6653</v>
      </c>
      <c r="N853" s="85"/>
    </row>
    <row r="854" spans="1:14" ht="29">
      <c r="A854" s="48"/>
      <c r="I854" s="1"/>
      <c r="J854" s="124" t="s">
        <v>3005</v>
      </c>
      <c r="K854" s="102" t="s">
        <v>6654</v>
      </c>
      <c r="N854" s="85"/>
    </row>
    <row r="855" spans="1:14" ht="29">
      <c r="A855" s="48"/>
      <c r="I855" s="1"/>
      <c r="J855" s="124" t="s">
        <v>3009</v>
      </c>
      <c r="K855" s="102" t="s">
        <v>6655</v>
      </c>
      <c r="N855" s="85"/>
    </row>
    <row r="856" spans="1:14" ht="29">
      <c r="A856" s="48"/>
      <c r="I856" s="1"/>
      <c r="J856" s="124" t="s">
        <v>3013</v>
      </c>
      <c r="K856" s="102" t="s">
        <v>6656</v>
      </c>
      <c r="N856" s="85"/>
    </row>
    <row r="857" spans="1:14" ht="29">
      <c r="A857" s="48"/>
      <c r="I857" s="1"/>
      <c r="J857" s="124" t="s">
        <v>3017</v>
      </c>
      <c r="K857" s="102" t="s">
        <v>6657</v>
      </c>
      <c r="N857" s="85"/>
    </row>
    <row r="858" spans="1:14" ht="29">
      <c r="A858" s="48"/>
      <c r="I858" s="1"/>
      <c r="J858" s="124" t="s">
        <v>3021</v>
      </c>
      <c r="K858" s="102" t="s">
        <v>6658</v>
      </c>
      <c r="N858" s="85"/>
    </row>
    <row r="859" spans="1:14" ht="29">
      <c r="A859" s="48"/>
      <c r="I859" s="1"/>
      <c r="J859" s="124" t="s">
        <v>3025</v>
      </c>
      <c r="K859" s="102" t="s">
        <v>3026</v>
      </c>
      <c r="N859" s="85"/>
    </row>
    <row r="860" spans="1:14" ht="29">
      <c r="A860" s="48"/>
      <c r="I860" s="1"/>
      <c r="J860" s="124" t="s">
        <v>3029</v>
      </c>
      <c r="K860" s="102" t="s">
        <v>3030</v>
      </c>
      <c r="N860" s="85"/>
    </row>
    <row r="861" spans="1:14" ht="29">
      <c r="A861" s="48"/>
      <c r="I861" s="1"/>
      <c r="J861" s="124" t="s">
        <v>3035</v>
      </c>
      <c r="K861" s="102" t="s">
        <v>3036</v>
      </c>
      <c r="N861" s="85"/>
    </row>
    <row r="862" spans="1:14" ht="29">
      <c r="A862" s="48"/>
      <c r="I862" s="1"/>
      <c r="J862" s="124" t="s">
        <v>3040</v>
      </c>
      <c r="K862" s="102" t="s">
        <v>3041</v>
      </c>
      <c r="N862" s="85"/>
    </row>
    <row r="863" spans="1:14" ht="29">
      <c r="A863" s="48"/>
      <c r="I863" s="1"/>
      <c r="J863" s="124" t="s">
        <v>3044</v>
      </c>
      <c r="K863" s="102" t="s">
        <v>6659</v>
      </c>
      <c r="N863" s="85"/>
    </row>
    <row r="864" spans="1:14" ht="29">
      <c r="A864" s="48"/>
      <c r="I864" s="1"/>
      <c r="J864" s="124" t="s">
        <v>3049</v>
      </c>
      <c r="K864" s="102" t="s">
        <v>3050</v>
      </c>
      <c r="N864" s="85"/>
    </row>
    <row r="865" spans="1:14" ht="29">
      <c r="A865" s="48"/>
      <c r="I865" s="1"/>
      <c r="J865" s="124" t="s">
        <v>3053</v>
      </c>
      <c r="K865" s="102" t="s">
        <v>6660</v>
      </c>
      <c r="N865" s="85"/>
    </row>
    <row r="866" spans="1:14" ht="29">
      <c r="A866" s="48"/>
      <c r="I866" s="1"/>
      <c r="J866" s="124" t="s">
        <v>3058</v>
      </c>
      <c r="K866" s="102" t="s">
        <v>3059</v>
      </c>
      <c r="N866" s="85"/>
    </row>
    <row r="867" spans="1:14" ht="29">
      <c r="A867" s="48"/>
      <c r="I867" s="1"/>
      <c r="J867" s="124" t="s">
        <v>3063</v>
      </c>
      <c r="K867" s="102" t="s">
        <v>6661</v>
      </c>
      <c r="N867" s="85"/>
    </row>
    <row r="868" spans="1:14" ht="29">
      <c r="A868" s="48"/>
      <c r="I868" s="1"/>
      <c r="J868" s="124" t="s">
        <v>3067</v>
      </c>
      <c r="K868" s="102" t="s">
        <v>6662</v>
      </c>
      <c r="N868" s="85"/>
    </row>
    <row r="869" spans="1:14" ht="29">
      <c r="A869" s="48"/>
      <c r="I869" s="1"/>
      <c r="J869" s="124" t="s">
        <v>3070</v>
      </c>
      <c r="K869" s="102" t="s">
        <v>6663</v>
      </c>
      <c r="N869" s="85"/>
    </row>
    <row r="870" spans="1:14" ht="29">
      <c r="A870" s="48"/>
      <c r="I870" s="1"/>
      <c r="J870" s="124" t="s">
        <v>3075</v>
      </c>
      <c r="K870" s="102" t="s">
        <v>6664</v>
      </c>
      <c r="N870" s="85"/>
    </row>
    <row r="871" spans="1:14" ht="29">
      <c r="A871" s="48"/>
      <c r="I871" s="1"/>
      <c r="J871" s="124" t="s">
        <v>3079</v>
      </c>
      <c r="K871" s="102" t="s">
        <v>3080</v>
      </c>
      <c r="N871" s="85"/>
    </row>
    <row r="872" spans="1:14" ht="29">
      <c r="A872" s="48"/>
      <c r="I872" s="1"/>
      <c r="J872" s="124" t="s">
        <v>3083</v>
      </c>
      <c r="K872" s="102" t="s">
        <v>6665</v>
      </c>
      <c r="N872" s="85"/>
    </row>
    <row r="873" spans="1:14" ht="29">
      <c r="A873" s="48"/>
      <c r="I873" s="1"/>
      <c r="J873" s="124" t="s">
        <v>3087</v>
      </c>
      <c r="K873" s="102"/>
      <c r="N873" s="85"/>
    </row>
    <row r="874" spans="1:14" ht="29">
      <c r="A874" s="48"/>
      <c r="I874" s="1"/>
      <c r="J874" s="124" t="s">
        <v>3090</v>
      </c>
      <c r="K874" s="102" t="s">
        <v>6666</v>
      </c>
      <c r="N874" s="85"/>
    </row>
    <row r="875" spans="1:14" ht="29">
      <c r="A875" s="48"/>
      <c r="I875" s="1"/>
      <c r="J875" s="124" t="s">
        <v>3094</v>
      </c>
      <c r="K875" s="102" t="s">
        <v>6667</v>
      </c>
      <c r="N875" s="85"/>
    </row>
    <row r="876" spans="1:14" ht="29">
      <c r="A876" s="48"/>
      <c r="I876" s="1"/>
      <c r="J876" s="124" t="s">
        <v>3098</v>
      </c>
      <c r="K876" s="102"/>
      <c r="N876" s="85"/>
    </row>
    <row r="877" spans="1:14" ht="29">
      <c r="A877" s="48"/>
      <c r="I877" s="1"/>
      <c r="J877" s="124" t="s">
        <v>3101</v>
      </c>
      <c r="K877" s="102"/>
      <c r="N877" s="85"/>
    </row>
    <row r="878" spans="1:14" ht="29">
      <c r="A878" s="48"/>
      <c r="I878" s="1"/>
      <c r="J878" s="124" t="s">
        <v>6668</v>
      </c>
      <c r="K878" s="102" t="s">
        <v>6669</v>
      </c>
      <c r="N878" s="85"/>
    </row>
    <row r="879" spans="1:14" ht="29">
      <c r="A879" s="48"/>
      <c r="I879" s="1"/>
      <c r="J879" s="124" t="s">
        <v>3108</v>
      </c>
      <c r="K879" s="102" t="s">
        <v>6670</v>
      </c>
      <c r="N879" s="85"/>
    </row>
    <row r="880" spans="1:14" ht="29">
      <c r="A880" s="48"/>
      <c r="I880" s="88"/>
      <c r="J880" s="124" t="s">
        <v>3112</v>
      </c>
      <c r="K880" s="102"/>
      <c r="N880" s="85"/>
    </row>
    <row r="881" spans="1:14" ht="29">
      <c r="A881" s="48"/>
      <c r="I881" s="88"/>
      <c r="J881" s="124" t="s">
        <v>3113</v>
      </c>
      <c r="K881" s="102" t="s">
        <v>3114</v>
      </c>
      <c r="N881" s="85"/>
    </row>
    <row r="882" spans="1:14" ht="29">
      <c r="A882" s="48"/>
      <c r="I882" s="88"/>
      <c r="J882" s="124" t="s">
        <v>3115</v>
      </c>
      <c r="K882" s="102" t="s">
        <v>3114</v>
      </c>
      <c r="N882" s="85"/>
    </row>
    <row r="883" spans="1:14" ht="29">
      <c r="A883" s="48"/>
      <c r="I883" s="88"/>
      <c r="J883" s="124" t="s">
        <v>3118</v>
      </c>
      <c r="K883" s="102"/>
      <c r="N883" s="85"/>
    </row>
    <row r="884" spans="1:14" ht="29">
      <c r="A884" s="48"/>
      <c r="I884" s="88"/>
      <c r="J884" s="124" t="s">
        <v>3121</v>
      </c>
      <c r="K884" s="102" t="s">
        <v>6671</v>
      </c>
      <c r="N884" s="85"/>
    </row>
    <row r="885" spans="1:14" ht="29">
      <c r="A885" s="48"/>
      <c r="I885" s="88"/>
      <c r="J885" s="124" t="s">
        <v>3124</v>
      </c>
      <c r="K885" s="102" t="s">
        <v>836</v>
      </c>
      <c r="N885" s="85"/>
    </row>
    <row r="886" spans="1:14" ht="29">
      <c r="A886" s="48"/>
      <c r="I886" s="88"/>
      <c r="J886" s="124" t="s">
        <v>3127</v>
      </c>
      <c r="K886" s="102" t="s">
        <v>6672</v>
      </c>
      <c r="N886" s="85"/>
    </row>
    <row r="887" spans="1:14" ht="29">
      <c r="A887" s="48"/>
      <c r="I887" s="88"/>
      <c r="J887" s="124" t="s">
        <v>3129</v>
      </c>
      <c r="K887" s="102" t="s">
        <v>6672</v>
      </c>
      <c r="N887" s="85"/>
    </row>
    <row r="888" spans="1:14" ht="29">
      <c r="A888" s="48"/>
      <c r="I888" s="88"/>
      <c r="J888" s="124" t="s">
        <v>3131</v>
      </c>
      <c r="K888" s="102" t="s">
        <v>3132</v>
      </c>
      <c r="N888" s="85"/>
    </row>
    <row r="889" spans="1:14" ht="29">
      <c r="A889" s="48"/>
      <c r="I889" s="88"/>
      <c r="J889" s="124" t="s">
        <v>3137</v>
      </c>
      <c r="K889" s="102" t="s">
        <v>6673</v>
      </c>
      <c r="N889" s="85"/>
    </row>
    <row r="890" spans="1:14" ht="29">
      <c r="A890" s="48"/>
      <c r="I890" s="88"/>
      <c r="J890" s="124" t="s">
        <v>3141</v>
      </c>
      <c r="K890" s="102" t="s">
        <v>3142</v>
      </c>
      <c r="N890" s="85"/>
    </row>
    <row r="891" spans="1:14" ht="29">
      <c r="A891" s="48"/>
      <c r="I891" s="88"/>
      <c r="J891" s="124" t="s">
        <v>3145</v>
      </c>
      <c r="K891" s="102" t="s">
        <v>3109</v>
      </c>
      <c r="N891" s="85"/>
    </row>
    <row r="892" spans="1:14" ht="29">
      <c r="A892" s="48"/>
      <c r="I892" s="88"/>
      <c r="J892" s="124" t="s">
        <v>3148</v>
      </c>
      <c r="K892" s="102" t="s">
        <v>3109</v>
      </c>
      <c r="N892" s="85"/>
    </row>
    <row r="893" spans="1:14" ht="29">
      <c r="A893" s="48"/>
      <c r="I893" s="88"/>
      <c r="J893" s="124" t="s">
        <v>3151</v>
      </c>
      <c r="K893" s="102" t="s">
        <v>3152</v>
      </c>
      <c r="N893" s="85"/>
    </row>
    <row r="894" spans="1:14" ht="29">
      <c r="A894" s="48"/>
      <c r="I894" s="1"/>
      <c r="J894" s="124" t="s">
        <v>3154</v>
      </c>
      <c r="K894" s="102" t="s">
        <v>3155</v>
      </c>
    </row>
    <row r="895" spans="1:14" ht="29">
      <c r="A895" s="48"/>
      <c r="I895" s="1"/>
      <c r="J895" s="124" t="s">
        <v>3157</v>
      </c>
      <c r="K895" s="102" t="s">
        <v>3158</v>
      </c>
    </row>
    <row r="896" spans="1:14" ht="29">
      <c r="A896" s="48"/>
      <c r="I896" s="1"/>
      <c r="J896" s="124" t="s">
        <v>3160</v>
      </c>
      <c r="K896" s="102" t="s">
        <v>3109</v>
      </c>
    </row>
    <row r="897" spans="1:11" ht="29">
      <c r="A897" s="48"/>
      <c r="I897" s="1"/>
      <c r="J897" s="124" t="s">
        <v>3164</v>
      </c>
      <c r="K897" s="102" t="s">
        <v>3165</v>
      </c>
    </row>
    <row r="898" spans="1:11" ht="29">
      <c r="A898" s="48"/>
      <c r="I898" s="1"/>
      <c r="J898" s="124" t="s">
        <v>6674</v>
      </c>
      <c r="K898" s="102" t="s">
        <v>3109</v>
      </c>
    </row>
    <row r="899" spans="1:11" ht="14.5">
      <c r="A899" s="48"/>
      <c r="I899" s="1"/>
      <c r="J899" s="124"/>
      <c r="K899" s="102"/>
    </row>
    <row r="900" spans="1:11" ht="14.5">
      <c r="A900" s="48"/>
      <c r="I900" s="1"/>
      <c r="J900" s="124"/>
      <c r="K900" s="102"/>
    </row>
    <row r="901" spans="1:11" ht="14.5">
      <c r="A901" s="48"/>
      <c r="I901" s="1"/>
      <c r="J901" s="124"/>
      <c r="K901" s="102"/>
    </row>
    <row r="902" spans="1:11" ht="14.5">
      <c r="A902" s="48"/>
      <c r="I902" s="1"/>
      <c r="J902" s="124"/>
      <c r="K902" s="102"/>
    </row>
    <row r="903" spans="1:11" ht="14.5">
      <c r="A903" s="48"/>
      <c r="I903" s="1"/>
      <c r="J903" s="124"/>
      <c r="K903" s="102"/>
    </row>
    <row r="904" spans="1:11" ht="14.5">
      <c r="A904" s="48"/>
      <c r="I904" s="1"/>
      <c r="J904" s="124"/>
      <c r="K904" s="102"/>
    </row>
    <row r="905" spans="1:11" ht="14.5">
      <c r="A905" s="48"/>
      <c r="I905" s="1"/>
      <c r="J905" s="124"/>
      <c r="K905" s="102"/>
    </row>
    <row r="906" spans="1:11" ht="14.5">
      <c r="A906" s="48"/>
      <c r="I906" s="1"/>
      <c r="J906" s="124"/>
      <c r="K906" s="102"/>
    </row>
    <row r="907" spans="1:11" ht="14.5">
      <c r="A907" s="48"/>
      <c r="I907" s="1"/>
      <c r="J907" s="124"/>
      <c r="K907" s="102"/>
    </row>
    <row r="908" spans="1:11" ht="14.5">
      <c r="A908" s="48"/>
      <c r="I908" s="1"/>
      <c r="J908" s="124"/>
      <c r="K908" s="102"/>
    </row>
    <row r="909" spans="1:11" ht="14.5">
      <c r="A909" s="48"/>
      <c r="I909" s="1"/>
      <c r="J909" s="124"/>
      <c r="K909" s="102"/>
    </row>
    <row r="910" spans="1:11" ht="14.5">
      <c r="A910" s="48"/>
      <c r="I910" s="1"/>
      <c r="J910" s="124"/>
      <c r="K910" s="102"/>
    </row>
    <row r="911" spans="1:11" ht="14.5">
      <c r="A911" s="48"/>
      <c r="I911" s="1"/>
      <c r="J911" s="124"/>
      <c r="K911" s="102"/>
    </row>
    <row r="912" spans="1:11" ht="14.5">
      <c r="A912" s="48"/>
      <c r="I912" s="1"/>
      <c r="J912" s="124"/>
      <c r="K912" s="102"/>
    </row>
    <row r="913" spans="1:11" ht="14.5">
      <c r="A913" s="48"/>
      <c r="I913" s="1"/>
      <c r="J913" s="124"/>
      <c r="K913" s="102"/>
    </row>
    <row r="914" spans="1:11" ht="14.5">
      <c r="A914" s="48"/>
      <c r="I914" s="1"/>
      <c r="J914" s="124"/>
      <c r="K914" s="102"/>
    </row>
    <row r="915" spans="1:11" ht="14.5">
      <c r="A915" s="48"/>
      <c r="I915" s="1"/>
      <c r="J915" s="124"/>
      <c r="K915" s="102"/>
    </row>
    <row r="916" spans="1:11" ht="14.5">
      <c r="A916" s="48"/>
      <c r="I916" s="1"/>
      <c r="J916" s="124"/>
      <c r="K916" s="102"/>
    </row>
    <row r="917" spans="1:11" ht="14.5">
      <c r="A917" s="48"/>
      <c r="I917" s="1"/>
      <c r="J917" s="124"/>
      <c r="K917" s="102"/>
    </row>
    <row r="918" spans="1:11" ht="14.5">
      <c r="A918" s="48"/>
      <c r="I918" s="1"/>
      <c r="J918" s="124"/>
      <c r="K918" s="102"/>
    </row>
    <row r="919" spans="1:11" ht="14.5">
      <c r="A919" s="48"/>
      <c r="I919" s="1"/>
      <c r="J919" s="124"/>
      <c r="K919" s="102"/>
    </row>
    <row r="920" spans="1:11" ht="14.5">
      <c r="A920" s="48"/>
      <c r="I920" s="1"/>
      <c r="J920" s="124"/>
      <c r="K920" s="102"/>
    </row>
    <row r="921" spans="1:11" ht="14.5">
      <c r="A921" s="48"/>
      <c r="I921" s="1"/>
      <c r="J921" s="124"/>
      <c r="K921" s="102"/>
    </row>
    <row r="922" spans="1:11" ht="14.5">
      <c r="A922" s="48"/>
      <c r="I922" s="1"/>
      <c r="J922" s="124"/>
      <c r="K922" s="102"/>
    </row>
    <row r="923" spans="1:11" ht="14.5">
      <c r="A923" s="48"/>
      <c r="I923" s="1"/>
      <c r="J923" s="124"/>
      <c r="K923" s="102"/>
    </row>
    <row r="924" spans="1:11" ht="14.5">
      <c r="A924" s="48"/>
      <c r="I924" s="1"/>
      <c r="J924" s="124"/>
      <c r="K924" s="102"/>
    </row>
    <row r="925" spans="1:11" ht="14.5">
      <c r="A925" s="48"/>
      <c r="I925" s="1"/>
      <c r="J925" s="124"/>
      <c r="K925" s="102"/>
    </row>
    <row r="926" spans="1:11" ht="14.5">
      <c r="A926" s="48"/>
      <c r="I926" s="1"/>
      <c r="J926" s="124"/>
      <c r="K926" s="102"/>
    </row>
    <row r="927" spans="1:11" ht="14.5">
      <c r="A927" s="48"/>
      <c r="I927" s="1"/>
      <c r="J927" s="124"/>
      <c r="K927" s="102"/>
    </row>
    <row r="928" spans="1:11" ht="14.5">
      <c r="A928" s="48"/>
      <c r="I928" s="1"/>
      <c r="J928" s="124"/>
      <c r="K928" s="102"/>
    </row>
    <row r="929" spans="1:11" ht="14.5">
      <c r="A929" s="48"/>
      <c r="I929" s="1"/>
      <c r="J929" s="124"/>
      <c r="K929" s="102"/>
    </row>
    <row r="930" spans="1:11" ht="14.5">
      <c r="A930" s="48"/>
      <c r="I930" s="1"/>
      <c r="J930" s="124"/>
      <c r="K930" s="118"/>
    </row>
    <row r="931" spans="1:11" ht="12.5">
      <c r="A931" s="48"/>
      <c r="I931" s="1"/>
      <c r="J931" s="1"/>
      <c r="K931" s="118"/>
    </row>
    <row r="932" spans="1:11" ht="12.5">
      <c r="A932" s="48"/>
      <c r="I932" s="1"/>
      <c r="J932" s="1"/>
      <c r="K932" s="118"/>
    </row>
    <row r="933" spans="1:11" ht="12.5">
      <c r="A933" s="48"/>
      <c r="I933" s="1"/>
      <c r="J933" s="1"/>
      <c r="K933" s="118"/>
    </row>
    <row r="934" spans="1:11" ht="12.5">
      <c r="A934" s="48"/>
      <c r="I934" s="1"/>
      <c r="J934" s="1"/>
      <c r="K934" s="118"/>
    </row>
    <row r="935" spans="1:11" ht="12.5">
      <c r="A935" s="48"/>
      <c r="I935" s="1"/>
      <c r="J935" s="1"/>
      <c r="K935" s="118"/>
    </row>
    <row r="936" spans="1:11" ht="12.5">
      <c r="A936" s="48"/>
      <c r="I936" s="1"/>
      <c r="J936" s="1"/>
      <c r="K936" s="118"/>
    </row>
    <row r="937" spans="1:11" ht="12.5">
      <c r="A937" s="48"/>
      <c r="I937" s="1"/>
      <c r="J937" s="1"/>
      <c r="K937" s="118"/>
    </row>
    <row r="938" spans="1:11" ht="12.5">
      <c r="A938" s="48"/>
      <c r="I938" s="1"/>
      <c r="J938" s="1"/>
      <c r="K938" s="118"/>
    </row>
    <row r="939" spans="1:11" ht="12.5">
      <c r="A939" s="48"/>
      <c r="I939" s="1"/>
      <c r="J939" s="1"/>
      <c r="K939" s="118"/>
    </row>
    <row r="940" spans="1:11" ht="12.5">
      <c r="A940" s="48"/>
      <c r="I940" s="1"/>
      <c r="J940" s="1"/>
      <c r="K940" s="118"/>
    </row>
    <row r="941" spans="1:11" ht="12.5">
      <c r="A941" s="48"/>
      <c r="I941" s="1"/>
      <c r="J941" s="1"/>
      <c r="K941" s="118"/>
    </row>
    <row r="942" spans="1:11" ht="12.5">
      <c r="A942" s="48"/>
      <c r="I942" s="1"/>
      <c r="J942" s="1"/>
      <c r="K942" s="118"/>
    </row>
    <row r="943" spans="1:11" ht="12.5">
      <c r="A943" s="48"/>
      <c r="I943" s="1"/>
      <c r="J943" s="1"/>
      <c r="K943" s="118"/>
    </row>
    <row r="944" spans="1:11" ht="12.5">
      <c r="A944" s="48"/>
      <c r="I944" s="1"/>
      <c r="J944" s="1"/>
      <c r="K944" s="118"/>
    </row>
    <row r="945" spans="1:11" ht="12.5">
      <c r="A945" s="48"/>
      <c r="I945" s="1"/>
      <c r="J945" s="1"/>
      <c r="K945" s="118"/>
    </row>
    <row r="946" spans="1:11" ht="12.5">
      <c r="A946" s="48"/>
      <c r="I946" s="1"/>
      <c r="J946" s="1"/>
      <c r="K946" s="118"/>
    </row>
    <row r="947" spans="1:11" ht="12.5">
      <c r="A947" s="48"/>
      <c r="I947" s="1"/>
      <c r="J947" s="1"/>
      <c r="K947" s="118"/>
    </row>
    <row r="948" spans="1:11" ht="12.5">
      <c r="A948" s="48"/>
      <c r="I948" s="1"/>
      <c r="J948" s="1"/>
      <c r="K948" s="118"/>
    </row>
    <row r="949" spans="1:11" ht="12.5">
      <c r="A949" s="48"/>
      <c r="I949" s="1"/>
      <c r="J949" s="1"/>
      <c r="K949" s="118"/>
    </row>
    <row r="950" spans="1:11" ht="12.5">
      <c r="A950" s="48"/>
      <c r="I950" s="1"/>
      <c r="J950" s="1"/>
      <c r="K950" s="118"/>
    </row>
    <row r="951" spans="1:11" ht="12.5">
      <c r="A951" s="48"/>
      <c r="I951" s="1"/>
      <c r="J951" s="1"/>
      <c r="K951" s="118"/>
    </row>
    <row r="952" spans="1:11" ht="12.5">
      <c r="A952" s="48"/>
      <c r="I952" s="1"/>
      <c r="J952" s="1"/>
      <c r="K952" s="118"/>
    </row>
    <row r="953" spans="1:11" ht="12.5">
      <c r="A953" s="48"/>
      <c r="I953" s="1"/>
      <c r="J953" s="1"/>
      <c r="K953" s="118"/>
    </row>
    <row r="954" spans="1:11" ht="12.5">
      <c r="A954" s="48"/>
      <c r="I954" s="1"/>
      <c r="J954" s="1"/>
      <c r="K954" s="118"/>
    </row>
    <row r="955" spans="1:11" ht="12.5">
      <c r="A955" s="48"/>
      <c r="I955" s="1"/>
      <c r="J955" s="1"/>
      <c r="K955" s="118"/>
    </row>
    <row r="956" spans="1:11" ht="12.5">
      <c r="A956" s="48"/>
      <c r="I956" s="1"/>
      <c r="J956" s="1"/>
      <c r="K956" s="118"/>
    </row>
    <row r="957" spans="1:11" ht="12.5">
      <c r="A957" s="48"/>
      <c r="I957" s="1"/>
      <c r="J957" s="1"/>
      <c r="K957" s="118"/>
    </row>
    <row r="958" spans="1:11" ht="12.5">
      <c r="A958" s="48"/>
      <c r="I958" s="1"/>
      <c r="J958" s="1"/>
      <c r="K958" s="118"/>
    </row>
    <row r="959" spans="1:11" ht="12.5">
      <c r="A959" s="48"/>
      <c r="I959" s="1"/>
      <c r="J959" s="1"/>
      <c r="K959" s="118"/>
    </row>
    <row r="960" spans="1:11" ht="12.5">
      <c r="A960" s="48"/>
      <c r="I960" s="1"/>
      <c r="J960" s="1"/>
      <c r="K960" s="118"/>
    </row>
    <row r="961" spans="1:11" ht="12.5">
      <c r="A961" s="48"/>
      <c r="I961" s="1"/>
      <c r="J961" s="1"/>
      <c r="K961" s="118"/>
    </row>
    <row r="962" spans="1:11" ht="12.5">
      <c r="A962" s="48"/>
      <c r="I962" s="1"/>
      <c r="J962" s="1"/>
      <c r="K962" s="118"/>
    </row>
    <row r="963" spans="1:11" ht="12.5">
      <c r="A963" s="48"/>
      <c r="I963" s="1"/>
      <c r="J963" s="1"/>
      <c r="K963" s="118"/>
    </row>
    <row r="964" spans="1:11" ht="12.5">
      <c r="A964" s="48"/>
      <c r="I964" s="1"/>
      <c r="J964" s="1"/>
      <c r="K964" s="118"/>
    </row>
    <row r="965" spans="1:11" ht="12.5">
      <c r="A965" s="48"/>
      <c r="I965" s="1"/>
      <c r="J965" s="1"/>
      <c r="K965" s="118"/>
    </row>
    <row r="966" spans="1:11" ht="12.5">
      <c r="A966" s="48"/>
      <c r="I966" s="1"/>
      <c r="J966" s="1"/>
      <c r="K966" s="118"/>
    </row>
    <row r="967" spans="1:11" ht="12.5">
      <c r="A967" s="48"/>
      <c r="I967" s="1"/>
      <c r="J967" s="1"/>
      <c r="K967" s="118"/>
    </row>
    <row r="968" spans="1:11" ht="12.5">
      <c r="A968" s="48"/>
      <c r="I968" s="1"/>
      <c r="J968" s="1"/>
      <c r="K968" s="118"/>
    </row>
    <row r="969" spans="1:11" ht="12.5">
      <c r="A969" s="48"/>
      <c r="I969" s="1"/>
      <c r="J969" s="1"/>
      <c r="K969" s="118"/>
    </row>
    <row r="970" spans="1:11" ht="12.5">
      <c r="A970" s="48"/>
      <c r="I970" s="1"/>
      <c r="J970" s="1"/>
      <c r="K970" s="118"/>
    </row>
    <row r="971" spans="1:11" ht="12.5">
      <c r="A971" s="48"/>
      <c r="I971" s="1"/>
      <c r="J971" s="1"/>
      <c r="K971" s="118"/>
    </row>
    <row r="972" spans="1:11" ht="12.5">
      <c r="A972" s="48"/>
      <c r="I972" s="1"/>
      <c r="J972" s="1"/>
      <c r="K972" s="118"/>
    </row>
    <row r="973" spans="1:11" ht="12.5">
      <c r="A973" s="48"/>
      <c r="I973" s="1"/>
      <c r="J973" s="1"/>
      <c r="K973" s="118"/>
    </row>
    <row r="974" spans="1:11" ht="12.5">
      <c r="A974" s="48"/>
      <c r="I974" s="1"/>
      <c r="J974" s="1"/>
      <c r="K974" s="118"/>
    </row>
    <row r="975" spans="1:11" ht="12.5">
      <c r="A975" s="48"/>
      <c r="I975" s="1"/>
      <c r="J975" s="1"/>
      <c r="K975" s="118"/>
    </row>
    <row r="976" spans="1:11" ht="12.5">
      <c r="A976" s="48"/>
      <c r="I976" s="1"/>
      <c r="J976" s="1"/>
      <c r="K976" s="118"/>
    </row>
    <row r="977" spans="1:11" ht="12.5">
      <c r="A977" s="48"/>
      <c r="I977" s="1"/>
      <c r="J977" s="1"/>
      <c r="K977" s="118"/>
    </row>
    <row r="978" spans="1:11" ht="12.5">
      <c r="A978" s="48"/>
      <c r="I978" s="1"/>
      <c r="J978" s="1"/>
      <c r="K978" s="118"/>
    </row>
    <row r="979" spans="1:11" ht="12.5">
      <c r="A979" s="48"/>
      <c r="I979" s="1"/>
      <c r="J979" s="1"/>
      <c r="K979" s="118"/>
    </row>
    <row r="980" spans="1:11" ht="12.5">
      <c r="A980" s="48"/>
      <c r="I980" s="1"/>
      <c r="J980" s="1"/>
      <c r="K980" s="118"/>
    </row>
    <row r="981" spans="1:11" ht="12.5">
      <c r="A981" s="48"/>
      <c r="I981" s="1"/>
      <c r="J981" s="1"/>
      <c r="K981" s="118"/>
    </row>
    <row r="982" spans="1:11" ht="12.5">
      <c r="A982" s="48"/>
      <c r="I982" s="1"/>
      <c r="J982" s="1"/>
      <c r="K982" s="118"/>
    </row>
    <row r="983" spans="1:11" ht="12.5">
      <c r="A983" s="48"/>
      <c r="I983" s="1"/>
      <c r="J983" s="1"/>
      <c r="K983" s="118"/>
    </row>
    <row r="984" spans="1:11" ht="12.5">
      <c r="A984" s="48"/>
      <c r="I984" s="1"/>
      <c r="J984" s="1"/>
      <c r="K984" s="118"/>
    </row>
    <row r="985" spans="1:11" ht="12.5">
      <c r="A985" s="48"/>
      <c r="I985" s="1"/>
      <c r="J985" s="1"/>
      <c r="K985" s="118"/>
    </row>
    <row r="986" spans="1:11" ht="12.5">
      <c r="A986" s="48"/>
      <c r="I986" s="1"/>
      <c r="J986" s="1"/>
      <c r="K986" s="118"/>
    </row>
    <row r="987" spans="1:11" ht="12.5">
      <c r="A987" s="48"/>
      <c r="I987" s="1"/>
      <c r="J987" s="1"/>
      <c r="K987" s="118"/>
    </row>
    <row r="988" spans="1:11" ht="12.5">
      <c r="A988" s="48"/>
      <c r="I988" s="1"/>
      <c r="J988" s="1"/>
      <c r="K988" s="118"/>
    </row>
    <row r="989" spans="1:11" ht="12.5">
      <c r="A989" s="48"/>
      <c r="I989" s="1"/>
      <c r="J989" s="1"/>
      <c r="K989" s="118"/>
    </row>
    <row r="990" spans="1:11" ht="12.5">
      <c r="A990" s="48"/>
      <c r="I990" s="1"/>
      <c r="J990" s="1"/>
      <c r="K990" s="118"/>
    </row>
    <row r="991" spans="1:11" ht="12.5">
      <c r="A991" s="48"/>
      <c r="I991" s="1"/>
      <c r="J991" s="1"/>
      <c r="K991" s="118"/>
    </row>
    <row r="992" spans="1:11" ht="12.5">
      <c r="A992" s="48"/>
      <c r="I992" s="1"/>
      <c r="J992" s="1"/>
      <c r="K992" s="118"/>
    </row>
    <row r="993" spans="1:11" ht="12.5">
      <c r="A993" s="48"/>
      <c r="I993" s="1"/>
      <c r="J993" s="1"/>
      <c r="K993" s="118"/>
    </row>
  </sheetData>
  <mergeCells count="5">
    <mergeCell ref="A3:C3"/>
    <mergeCell ref="A4:C4"/>
    <mergeCell ref="A5:C5"/>
    <mergeCell ref="A6:C6"/>
    <mergeCell ref="A7:C7"/>
  </mergeCells>
  <conditionalFormatting sqref="E8:F105 G8:G213 E107:F154 E156:F213">
    <cfRule type="containsText" dxfId="34" priority="3" operator="containsText" text="revogada">
      <formula>NOT(ISERROR(SEARCH(("revogada"),(E8))))</formula>
    </cfRule>
    <cfRule type="containsText" dxfId="33" priority="4" operator="containsText" text="Extinção natural">
      <formula>NOT(ISERROR(SEARCH(("Extinção natural"),(E8))))</formula>
    </cfRule>
  </conditionalFormatting>
  <conditionalFormatting sqref="E179:G179">
    <cfRule type="containsText" dxfId="32" priority="6" operator="containsText" text="alterada">
      <formula>NOT(ISERROR(SEARCH(("alterada"),(E179))))</formula>
    </cfRule>
  </conditionalFormatting>
  <conditionalFormatting sqref="G8:G213 E8:F105 E107:F154 E156:F213">
    <cfRule type="containsText" dxfId="31" priority="2" operator="containsText" text="vigente">
      <formula>NOT(ISERROR(SEARCH(("vigente"),(E8))))</formula>
    </cfRule>
    <cfRule type="containsText" dxfId="30" priority="7" operator="containsText" text="alterada">
      <formula>NOT(ISERROR(SEARCH(("alterada"),(E8))))</formula>
    </cfRule>
  </conditionalFormatting>
  <conditionalFormatting sqref="G68">
    <cfRule type="containsText" dxfId="29" priority="1" operator="containsText" text="Extinção Natural">
      <formula>NOT(ISERROR(SEARCH(("Extinção Natural"),(G68))))</formula>
    </cfRule>
  </conditionalFormatting>
  <conditionalFormatting sqref="G106">
    <cfRule type="notContainsBlanks" dxfId="28" priority="5">
      <formula>LEN(TRIM(G106))&gt;0</formula>
    </cfRule>
  </conditionalFormatting>
  <hyperlinks>
    <hyperlink ref="J9" r:id="rId1" xr:uid="{00000000-0004-0000-1300-000000000000}"/>
    <hyperlink ref="J10" r:id="rId2" xr:uid="{00000000-0004-0000-1300-000001000000}"/>
    <hyperlink ref="J11" r:id="rId3" xr:uid="{00000000-0004-0000-1300-000002000000}"/>
    <hyperlink ref="J12" r:id="rId4" xr:uid="{00000000-0004-0000-1300-000003000000}"/>
    <hyperlink ref="J13" r:id="rId5" xr:uid="{00000000-0004-0000-1300-000004000000}"/>
    <hyperlink ref="J14" r:id="rId6" xr:uid="{00000000-0004-0000-1300-000005000000}"/>
    <hyperlink ref="J15" r:id="rId7" xr:uid="{00000000-0004-0000-1300-000006000000}"/>
    <hyperlink ref="J16" r:id="rId8" xr:uid="{00000000-0004-0000-1300-000007000000}"/>
    <hyperlink ref="J17" r:id="rId9" xr:uid="{00000000-0004-0000-1300-000008000000}"/>
    <hyperlink ref="J18" r:id="rId10" xr:uid="{00000000-0004-0000-1300-000009000000}"/>
    <hyperlink ref="J19" r:id="rId11" xr:uid="{00000000-0004-0000-1300-00000A000000}"/>
    <hyperlink ref="J20" r:id="rId12" xr:uid="{00000000-0004-0000-1300-00000B000000}"/>
    <hyperlink ref="J21" r:id="rId13" xr:uid="{00000000-0004-0000-1300-00000C000000}"/>
    <hyperlink ref="J22" r:id="rId14" xr:uid="{00000000-0004-0000-1300-00000D000000}"/>
    <hyperlink ref="J23" r:id="rId15" xr:uid="{00000000-0004-0000-1300-00000E000000}"/>
    <hyperlink ref="J24" r:id="rId16" xr:uid="{00000000-0004-0000-1300-00000F000000}"/>
    <hyperlink ref="J25" r:id="rId17" xr:uid="{00000000-0004-0000-1300-000010000000}"/>
    <hyperlink ref="J26" r:id="rId18" xr:uid="{00000000-0004-0000-1300-000011000000}"/>
    <hyperlink ref="J27" r:id="rId19" xr:uid="{00000000-0004-0000-1300-000012000000}"/>
    <hyperlink ref="J28" r:id="rId20" xr:uid="{00000000-0004-0000-1300-000013000000}"/>
    <hyperlink ref="J29" r:id="rId21" xr:uid="{00000000-0004-0000-1300-000014000000}"/>
    <hyperlink ref="J30" r:id="rId22" xr:uid="{00000000-0004-0000-1300-000015000000}"/>
    <hyperlink ref="J31" r:id="rId23" xr:uid="{00000000-0004-0000-1300-000016000000}"/>
    <hyperlink ref="J32" r:id="rId24" xr:uid="{00000000-0004-0000-1300-000017000000}"/>
    <hyperlink ref="J33" r:id="rId25" xr:uid="{00000000-0004-0000-1300-000018000000}"/>
    <hyperlink ref="J34" r:id="rId26" xr:uid="{00000000-0004-0000-1300-000019000000}"/>
    <hyperlink ref="J35" r:id="rId27" xr:uid="{00000000-0004-0000-1300-00001A000000}"/>
    <hyperlink ref="J36" r:id="rId28" xr:uid="{00000000-0004-0000-1300-00001B000000}"/>
    <hyperlink ref="J37" r:id="rId29" xr:uid="{00000000-0004-0000-1300-00001C000000}"/>
    <hyperlink ref="J38" r:id="rId30" xr:uid="{00000000-0004-0000-1300-00001D000000}"/>
    <hyperlink ref="J39" r:id="rId31" xr:uid="{00000000-0004-0000-1300-00001E000000}"/>
    <hyperlink ref="J40" r:id="rId32" xr:uid="{00000000-0004-0000-1300-00001F000000}"/>
    <hyperlink ref="J41" r:id="rId33" xr:uid="{00000000-0004-0000-1300-000020000000}"/>
    <hyperlink ref="J42" r:id="rId34" xr:uid="{00000000-0004-0000-1300-000021000000}"/>
    <hyperlink ref="J43" r:id="rId35" xr:uid="{00000000-0004-0000-1300-000022000000}"/>
    <hyperlink ref="J44" r:id="rId36" xr:uid="{00000000-0004-0000-1300-000023000000}"/>
    <hyperlink ref="J45" r:id="rId37" xr:uid="{00000000-0004-0000-1300-000024000000}"/>
    <hyperlink ref="J46" r:id="rId38" xr:uid="{00000000-0004-0000-1300-000025000000}"/>
    <hyperlink ref="J47" r:id="rId39" xr:uid="{00000000-0004-0000-1300-000026000000}"/>
    <hyperlink ref="J48" r:id="rId40" xr:uid="{00000000-0004-0000-1300-000027000000}"/>
    <hyperlink ref="J49" r:id="rId41" xr:uid="{00000000-0004-0000-1300-000028000000}"/>
    <hyperlink ref="J50" r:id="rId42" xr:uid="{00000000-0004-0000-1300-000029000000}"/>
    <hyperlink ref="J51" r:id="rId43" xr:uid="{00000000-0004-0000-1300-00002A000000}"/>
    <hyperlink ref="J52" r:id="rId44" xr:uid="{00000000-0004-0000-1300-00002B000000}"/>
    <hyperlink ref="J53" r:id="rId45" xr:uid="{00000000-0004-0000-1300-00002C000000}"/>
    <hyperlink ref="J54" r:id="rId46" xr:uid="{00000000-0004-0000-1300-00002D000000}"/>
    <hyperlink ref="J55" r:id="rId47" xr:uid="{00000000-0004-0000-1300-00002E000000}"/>
    <hyperlink ref="J56" r:id="rId48" xr:uid="{00000000-0004-0000-1300-00002F000000}"/>
    <hyperlink ref="J57" r:id="rId49" xr:uid="{00000000-0004-0000-1300-000030000000}"/>
    <hyperlink ref="J58" r:id="rId50" xr:uid="{00000000-0004-0000-1300-000031000000}"/>
    <hyperlink ref="J59" r:id="rId51" xr:uid="{00000000-0004-0000-1300-000032000000}"/>
    <hyperlink ref="J60" r:id="rId52" xr:uid="{00000000-0004-0000-1300-000033000000}"/>
    <hyperlink ref="J61" r:id="rId53" xr:uid="{00000000-0004-0000-1300-000034000000}"/>
    <hyperlink ref="J62" r:id="rId54" xr:uid="{00000000-0004-0000-1300-000035000000}"/>
    <hyperlink ref="J63" r:id="rId55" xr:uid="{00000000-0004-0000-1300-000036000000}"/>
    <hyperlink ref="J64" r:id="rId56" xr:uid="{00000000-0004-0000-1300-000037000000}"/>
    <hyperlink ref="J65" r:id="rId57" xr:uid="{00000000-0004-0000-1300-000038000000}"/>
    <hyperlink ref="J66" r:id="rId58" xr:uid="{00000000-0004-0000-1300-000039000000}"/>
    <hyperlink ref="J67" r:id="rId59" xr:uid="{00000000-0004-0000-1300-00003A000000}"/>
    <hyperlink ref="J68" r:id="rId60" xr:uid="{00000000-0004-0000-1300-00003B000000}"/>
    <hyperlink ref="J69" r:id="rId61" xr:uid="{00000000-0004-0000-1300-00003C000000}"/>
    <hyperlink ref="J70" r:id="rId62" xr:uid="{00000000-0004-0000-1300-00003D000000}"/>
    <hyperlink ref="J71" r:id="rId63" xr:uid="{00000000-0004-0000-1300-00003E000000}"/>
    <hyperlink ref="J72" r:id="rId64" xr:uid="{00000000-0004-0000-1300-00003F000000}"/>
    <hyperlink ref="J73" r:id="rId65" xr:uid="{00000000-0004-0000-1300-000040000000}"/>
    <hyperlink ref="J74" r:id="rId66" xr:uid="{00000000-0004-0000-1300-000041000000}"/>
    <hyperlink ref="J75" r:id="rId67" xr:uid="{00000000-0004-0000-1300-000042000000}"/>
    <hyperlink ref="J76" r:id="rId68" xr:uid="{00000000-0004-0000-1300-000043000000}"/>
    <hyperlink ref="J77" r:id="rId69" xr:uid="{00000000-0004-0000-1300-000044000000}"/>
    <hyperlink ref="J78" r:id="rId70" xr:uid="{00000000-0004-0000-1300-000045000000}"/>
    <hyperlink ref="J79" r:id="rId71" xr:uid="{00000000-0004-0000-1300-000046000000}"/>
    <hyperlink ref="J80" r:id="rId72" xr:uid="{00000000-0004-0000-1300-000047000000}"/>
    <hyperlink ref="J81" r:id="rId73" xr:uid="{00000000-0004-0000-1300-000048000000}"/>
    <hyperlink ref="J82" r:id="rId74" xr:uid="{00000000-0004-0000-1300-000049000000}"/>
    <hyperlink ref="J83" r:id="rId75" xr:uid="{00000000-0004-0000-1300-00004A000000}"/>
    <hyperlink ref="J84" r:id="rId76" xr:uid="{00000000-0004-0000-1300-00004B000000}"/>
    <hyperlink ref="J85" r:id="rId77" xr:uid="{00000000-0004-0000-1300-00004C000000}"/>
    <hyperlink ref="J86" r:id="rId78" xr:uid="{00000000-0004-0000-1300-00004D000000}"/>
    <hyperlink ref="J87" r:id="rId79" xr:uid="{00000000-0004-0000-1300-00004E000000}"/>
    <hyperlink ref="J88" r:id="rId80" xr:uid="{00000000-0004-0000-1300-00004F000000}"/>
    <hyperlink ref="J89" r:id="rId81" xr:uid="{00000000-0004-0000-1300-000050000000}"/>
    <hyperlink ref="J90" r:id="rId82" xr:uid="{00000000-0004-0000-1300-000051000000}"/>
    <hyperlink ref="J91" r:id="rId83" xr:uid="{00000000-0004-0000-1300-000052000000}"/>
    <hyperlink ref="J92" r:id="rId84" xr:uid="{00000000-0004-0000-1300-000053000000}"/>
    <hyperlink ref="J93" r:id="rId85" xr:uid="{00000000-0004-0000-1300-000054000000}"/>
    <hyperlink ref="J94" r:id="rId86" xr:uid="{00000000-0004-0000-1300-000055000000}"/>
    <hyperlink ref="J95" r:id="rId87" xr:uid="{00000000-0004-0000-1300-000056000000}"/>
    <hyperlink ref="J96" r:id="rId88" xr:uid="{00000000-0004-0000-1300-000057000000}"/>
    <hyperlink ref="J97" r:id="rId89" xr:uid="{00000000-0004-0000-1300-000058000000}"/>
    <hyperlink ref="J98" r:id="rId90" xr:uid="{00000000-0004-0000-1300-000059000000}"/>
    <hyperlink ref="J99" r:id="rId91" xr:uid="{00000000-0004-0000-1300-00005A000000}"/>
    <hyperlink ref="J100" r:id="rId92" xr:uid="{00000000-0004-0000-1300-00005B000000}"/>
    <hyperlink ref="J101" r:id="rId93" xr:uid="{00000000-0004-0000-1300-00005C000000}"/>
    <hyperlink ref="J102" r:id="rId94" xr:uid="{00000000-0004-0000-1300-00005D000000}"/>
    <hyperlink ref="J103" r:id="rId95" xr:uid="{00000000-0004-0000-1300-00005E000000}"/>
    <hyperlink ref="J104" r:id="rId96" xr:uid="{00000000-0004-0000-1300-00005F000000}"/>
    <hyperlink ref="J105" r:id="rId97" xr:uid="{00000000-0004-0000-1300-000060000000}"/>
    <hyperlink ref="J106" r:id="rId98" xr:uid="{00000000-0004-0000-1300-000061000000}"/>
    <hyperlink ref="J107" r:id="rId99" xr:uid="{00000000-0004-0000-1300-000062000000}"/>
    <hyperlink ref="J108" r:id="rId100" xr:uid="{00000000-0004-0000-1300-000063000000}"/>
    <hyperlink ref="J109" r:id="rId101" xr:uid="{00000000-0004-0000-1300-000064000000}"/>
    <hyperlink ref="J110" r:id="rId102" xr:uid="{00000000-0004-0000-1300-000065000000}"/>
    <hyperlink ref="J111" r:id="rId103" xr:uid="{00000000-0004-0000-1300-000066000000}"/>
    <hyperlink ref="J112" r:id="rId104" xr:uid="{00000000-0004-0000-1300-000067000000}"/>
    <hyperlink ref="J113" r:id="rId105" xr:uid="{00000000-0004-0000-1300-000068000000}"/>
    <hyperlink ref="J114" r:id="rId106" xr:uid="{00000000-0004-0000-1300-000069000000}"/>
    <hyperlink ref="J115" r:id="rId107" xr:uid="{00000000-0004-0000-1300-00006A000000}"/>
    <hyperlink ref="J116" r:id="rId108" xr:uid="{00000000-0004-0000-1300-00006B000000}"/>
    <hyperlink ref="J117" r:id="rId109" xr:uid="{00000000-0004-0000-1300-00006C000000}"/>
    <hyperlink ref="J118" r:id="rId110" xr:uid="{00000000-0004-0000-1300-00006D000000}"/>
    <hyperlink ref="J119" r:id="rId111" xr:uid="{00000000-0004-0000-1300-00006E000000}"/>
    <hyperlink ref="J120" r:id="rId112" xr:uid="{00000000-0004-0000-1300-00006F000000}"/>
    <hyperlink ref="J121" r:id="rId113" xr:uid="{00000000-0004-0000-1300-000070000000}"/>
    <hyperlink ref="J122" r:id="rId114" xr:uid="{00000000-0004-0000-1300-000071000000}"/>
    <hyperlink ref="J123" r:id="rId115" xr:uid="{00000000-0004-0000-1300-000072000000}"/>
    <hyperlink ref="J124" r:id="rId116" xr:uid="{00000000-0004-0000-1300-000073000000}"/>
    <hyperlink ref="J125" r:id="rId117" xr:uid="{00000000-0004-0000-1300-000074000000}"/>
    <hyperlink ref="J126" r:id="rId118" xr:uid="{00000000-0004-0000-1300-000075000000}"/>
    <hyperlink ref="J127" r:id="rId119" xr:uid="{00000000-0004-0000-1300-000076000000}"/>
    <hyperlink ref="J128" r:id="rId120" xr:uid="{00000000-0004-0000-1300-000077000000}"/>
    <hyperlink ref="J129" r:id="rId121" xr:uid="{00000000-0004-0000-1300-000078000000}"/>
    <hyperlink ref="J130" r:id="rId122" xr:uid="{00000000-0004-0000-1300-000079000000}"/>
    <hyperlink ref="J131" r:id="rId123" xr:uid="{00000000-0004-0000-1300-00007A000000}"/>
    <hyperlink ref="J132" r:id="rId124" xr:uid="{00000000-0004-0000-1300-00007B000000}"/>
    <hyperlink ref="J133" r:id="rId125" xr:uid="{00000000-0004-0000-1300-00007C000000}"/>
    <hyperlink ref="J134" r:id="rId126" xr:uid="{00000000-0004-0000-1300-00007D000000}"/>
    <hyperlink ref="J135" r:id="rId127" xr:uid="{00000000-0004-0000-1300-00007E000000}"/>
    <hyperlink ref="J136" r:id="rId128" xr:uid="{00000000-0004-0000-1300-00007F000000}"/>
    <hyperlink ref="J137" r:id="rId129" xr:uid="{00000000-0004-0000-1300-000080000000}"/>
    <hyperlink ref="J138" r:id="rId130" xr:uid="{00000000-0004-0000-1300-000081000000}"/>
    <hyperlink ref="J139" r:id="rId131" xr:uid="{00000000-0004-0000-1300-000082000000}"/>
    <hyperlink ref="J140" r:id="rId132" xr:uid="{00000000-0004-0000-1300-000083000000}"/>
    <hyperlink ref="J141" r:id="rId133" xr:uid="{00000000-0004-0000-1300-000084000000}"/>
    <hyperlink ref="J142" r:id="rId134" xr:uid="{00000000-0004-0000-1300-000085000000}"/>
    <hyperlink ref="J143" r:id="rId135" xr:uid="{00000000-0004-0000-1300-000086000000}"/>
    <hyperlink ref="J144" r:id="rId136" xr:uid="{00000000-0004-0000-1300-000087000000}"/>
    <hyperlink ref="J145" r:id="rId137" xr:uid="{00000000-0004-0000-1300-000088000000}"/>
    <hyperlink ref="J146" r:id="rId138" xr:uid="{00000000-0004-0000-1300-000089000000}"/>
    <hyperlink ref="J147" r:id="rId139" xr:uid="{00000000-0004-0000-1300-00008A000000}"/>
    <hyperlink ref="J148" r:id="rId140" xr:uid="{00000000-0004-0000-1300-00008B000000}"/>
    <hyperlink ref="J149" r:id="rId141" xr:uid="{00000000-0004-0000-1300-00008C000000}"/>
    <hyperlink ref="J150" r:id="rId142" xr:uid="{00000000-0004-0000-1300-00008D000000}"/>
    <hyperlink ref="J151" r:id="rId143" xr:uid="{00000000-0004-0000-1300-00008E000000}"/>
    <hyperlink ref="J152" r:id="rId144" xr:uid="{00000000-0004-0000-1300-00008F000000}"/>
    <hyperlink ref="J153" r:id="rId145" xr:uid="{00000000-0004-0000-1300-000090000000}"/>
    <hyperlink ref="J154" r:id="rId146" xr:uid="{00000000-0004-0000-1300-000091000000}"/>
    <hyperlink ref="J155" r:id="rId147" xr:uid="{00000000-0004-0000-1300-000092000000}"/>
    <hyperlink ref="J156" r:id="rId148" xr:uid="{00000000-0004-0000-1300-000093000000}"/>
    <hyperlink ref="J157" r:id="rId149" xr:uid="{00000000-0004-0000-1300-000094000000}"/>
    <hyperlink ref="J158" r:id="rId150" xr:uid="{00000000-0004-0000-1300-000095000000}"/>
    <hyperlink ref="J159" r:id="rId151" xr:uid="{00000000-0004-0000-1300-000096000000}"/>
    <hyperlink ref="J160" r:id="rId152" xr:uid="{00000000-0004-0000-1300-000097000000}"/>
    <hyperlink ref="J161" r:id="rId153" xr:uid="{00000000-0004-0000-1300-000098000000}"/>
    <hyperlink ref="J162" r:id="rId154" xr:uid="{00000000-0004-0000-1300-000099000000}"/>
    <hyperlink ref="J163" r:id="rId155" xr:uid="{00000000-0004-0000-1300-00009A000000}"/>
    <hyperlink ref="J164" r:id="rId156" xr:uid="{00000000-0004-0000-1300-00009B000000}"/>
    <hyperlink ref="J165" r:id="rId157" xr:uid="{00000000-0004-0000-1300-00009C000000}"/>
    <hyperlink ref="J166" r:id="rId158" xr:uid="{00000000-0004-0000-1300-00009D000000}"/>
    <hyperlink ref="J167" r:id="rId159" xr:uid="{00000000-0004-0000-1300-00009E000000}"/>
    <hyperlink ref="J168" r:id="rId160" xr:uid="{00000000-0004-0000-1300-00009F000000}"/>
    <hyperlink ref="J169" r:id="rId161" xr:uid="{00000000-0004-0000-1300-0000A0000000}"/>
    <hyperlink ref="J170" r:id="rId162" xr:uid="{00000000-0004-0000-1300-0000A1000000}"/>
    <hyperlink ref="J171" r:id="rId163" xr:uid="{00000000-0004-0000-1300-0000A2000000}"/>
    <hyperlink ref="J172" r:id="rId164" xr:uid="{00000000-0004-0000-1300-0000A3000000}"/>
    <hyperlink ref="J173" r:id="rId165" xr:uid="{00000000-0004-0000-1300-0000A4000000}"/>
    <hyperlink ref="J174" r:id="rId166" xr:uid="{00000000-0004-0000-1300-0000A5000000}"/>
    <hyperlink ref="J175" r:id="rId167" xr:uid="{00000000-0004-0000-1300-0000A6000000}"/>
    <hyperlink ref="J176" r:id="rId168" xr:uid="{00000000-0004-0000-1300-0000A7000000}"/>
    <hyperlink ref="J177" r:id="rId169" xr:uid="{00000000-0004-0000-1300-0000A8000000}"/>
    <hyperlink ref="J178" r:id="rId170" xr:uid="{00000000-0004-0000-1300-0000A9000000}"/>
    <hyperlink ref="J179" r:id="rId171" xr:uid="{00000000-0004-0000-1300-0000AA000000}"/>
    <hyperlink ref="J180" r:id="rId172" xr:uid="{00000000-0004-0000-1300-0000AB000000}"/>
    <hyperlink ref="J181" r:id="rId173" xr:uid="{00000000-0004-0000-1300-0000AC000000}"/>
    <hyperlink ref="J182" r:id="rId174" xr:uid="{00000000-0004-0000-1300-0000AD000000}"/>
    <hyperlink ref="J183" r:id="rId175" xr:uid="{00000000-0004-0000-1300-0000AE000000}"/>
    <hyperlink ref="J184" r:id="rId176" xr:uid="{00000000-0004-0000-1300-0000AF000000}"/>
    <hyperlink ref="J185" r:id="rId177" xr:uid="{00000000-0004-0000-1300-0000B0000000}"/>
    <hyperlink ref="J186" r:id="rId178" xr:uid="{00000000-0004-0000-1300-0000B1000000}"/>
    <hyperlink ref="J187" r:id="rId179" xr:uid="{00000000-0004-0000-1300-0000B2000000}"/>
    <hyperlink ref="J188" r:id="rId180" xr:uid="{00000000-0004-0000-1300-0000B3000000}"/>
    <hyperlink ref="J189" r:id="rId181" xr:uid="{00000000-0004-0000-1300-0000B4000000}"/>
    <hyperlink ref="J190" r:id="rId182" xr:uid="{00000000-0004-0000-1300-0000B5000000}"/>
    <hyperlink ref="J191" r:id="rId183" xr:uid="{00000000-0004-0000-1300-0000B6000000}"/>
    <hyperlink ref="J192" r:id="rId184" xr:uid="{00000000-0004-0000-1300-0000B7000000}"/>
    <hyperlink ref="J193" r:id="rId185" xr:uid="{00000000-0004-0000-1300-0000B8000000}"/>
    <hyperlink ref="J194" r:id="rId186" xr:uid="{00000000-0004-0000-1300-0000B9000000}"/>
    <hyperlink ref="J195" r:id="rId187" xr:uid="{00000000-0004-0000-1300-0000BA000000}"/>
    <hyperlink ref="J196" r:id="rId188" xr:uid="{00000000-0004-0000-1300-0000BB000000}"/>
    <hyperlink ref="J197" r:id="rId189" xr:uid="{00000000-0004-0000-1300-0000BC000000}"/>
    <hyperlink ref="J198" r:id="rId190" xr:uid="{00000000-0004-0000-1300-0000BD000000}"/>
    <hyperlink ref="J199" r:id="rId191" xr:uid="{00000000-0004-0000-1300-0000BE000000}"/>
    <hyperlink ref="J200" r:id="rId192" xr:uid="{00000000-0004-0000-1300-0000BF000000}"/>
    <hyperlink ref="J201" r:id="rId193" xr:uid="{00000000-0004-0000-1300-0000C0000000}"/>
    <hyperlink ref="J202" r:id="rId194" xr:uid="{00000000-0004-0000-1300-0000C1000000}"/>
    <hyperlink ref="J203" r:id="rId195" xr:uid="{00000000-0004-0000-1300-0000C2000000}"/>
    <hyperlink ref="J204" r:id="rId196" xr:uid="{00000000-0004-0000-1300-0000C3000000}"/>
    <hyperlink ref="J205" r:id="rId197" xr:uid="{00000000-0004-0000-1300-0000C4000000}"/>
    <hyperlink ref="J206" r:id="rId198" xr:uid="{00000000-0004-0000-1300-0000C5000000}"/>
    <hyperlink ref="J207" r:id="rId199" xr:uid="{00000000-0004-0000-1300-0000C6000000}"/>
    <hyperlink ref="J208" r:id="rId200" xr:uid="{00000000-0004-0000-1300-0000C7000000}"/>
    <hyperlink ref="J209" r:id="rId201" xr:uid="{00000000-0004-0000-1300-0000C8000000}"/>
    <hyperlink ref="J210" r:id="rId202" xr:uid="{00000000-0004-0000-1300-0000C9000000}"/>
    <hyperlink ref="J211" r:id="rId203" xr:uid="{00000000-0004-0000-1300-0000CA000000}"/>
    <hyperlink ref="J212" r:id="rId204" xr:uid="{00000000-0004-0000-1300-0000CB000000}"/>
    <hyperlink ref="J213" r:id="rId205" xr:uid="{00000000-0004-0000-1300-0000CC000000}"/>
    <hyperlink ref="J853" r:id="rId206" xr:uid="{00000000-0004-0000-1300-0000CD000000}"/>
    <hyperlink ref="J854" r:id="rId207" xr:uid="{00000000-0004-0000-1300-0000CE000000}"/>
    <hyperlink ref="J855" r:id="rId208" xr:uid="{00000000-0004-0000-1300-0000CF000000}"/>
    <hyperlink ref="J856" r:id="rId209" xr:uid="{00000000-0004-0000-1300-0000D0000000}"/>
    <hyperlink ref="J857" r:id="rId210" xr:uid="{00000000-0004-0000-1300-0000D1000000}"/>
    <hyperlink ref="J858" r:id="rId211" xr:uid="{00000000-0004-0000-1300-0000D2000000}"/>
    <hyperlink ref="J859" r:id="rId212" xr:uid="{00000000-0004-0000-1300-0000D3000000}"/>
    <hyperlink ref="J860" r:id="rId213" xr:uid="{00000000-0004-0000-1300-0000D4000000}"/>
    <hyperlink ref="J861" r:id="rId214" xr:uid="{00000000-0004-0000-1300-0000D5000000}"/>
    <hyperlink ref="J862" r:id="rId215" xr:uid="{00000000-0004-0000-1300-0000D6000000}"/>
    <hyperlink ref="J863" r:id="rId216" xr:uid="{00000000-0004-0000-1300-0000D7000000}"/>
    <hyperlink ref="J864" r:id="rId217" xr:uid="{00000000-0004-0000-1300-0000D8000000}"/>
    <hyperlink ref="J865" r:id="rId218" xr:uid="{00000000-0004-0000-1300-0000D9000000}"/>
    <hyperlink ref="J866" r:id="rId219" xr:uid="{00000000-0004-0000-1300-0000DA000000}"/>
    <hyperlink ref="J867" r:id="rId220" xr:uid="{00000000-0004-0000-1300-0000DB000000}"/>
    <hyperlink ref="J868" r:id="rId221" xr:uid="{00000000-0004-0000-1300-0000DC000000}"/>
    <hyperlink ref="J869" r:id="rId222" xr:uid="{00000000-0004-0000-1300-0000DD000000}"/>
    <hyperlink ref="J870" r:id="rId223" xr:uid="{00000000-0004-0000-1300-0000DE000000}"/>
    <hyperlink ref="J871" r:id="rId224" xr:uid="{00000000-0004-0000-1300-0000DF000000}"/>
    <hyperlink ref="J872" r:id="rId225" xr:uid="{00000000-0004-0000-1300-0000E0000000}"/>
    <hyperlink ref="J873" r:id="rId226" xr:uid="{00000000-0004-0000-1300-0000E1000000}"/>
    <hyperlink ref="J874" r:id="rId227" xr:uid="{00000000-0004-0000-1300-0000E2000000}"/>
    <hyperlink ref="J875" r:id="rId228" xr:uid="{00000000-0004-0000-1300-0000E3000000}"/>
    <hyperlink ref="J876" r:id="rId229" xr:uid="{00000000-0004-0000-1300-0000E4000000}"/>
    <hyperlink ref="J877" r:id="rId230" xr:uid="{00000000-0004-0000-1300-0000E5000000}"/>
    <hyperlink ref="J878" r:id="rId231" xr:uid="{00000000-0004-0000-1300-0000E6000000}"/>
    <hyperlink ref="J879" r:id="rId232" xr:uid="{00000000-0004-0000-1300-0000E7000000}"/>
    <hyperlink ref="J880" r:id="rId233" xr:uid="{00000000-0004-0000-1300-0000E8000000}"/>
    <hyperlink ref="J881" r:id="rId234" xr:uid="{00000000-0004-0000-1300-0000E9000000}"/>
    <hyperlink ref="J882" r:id="rId235" xr:uid="{00000000-0004-0000-1300-0000EA000000}"/>
    <hyperlink ref="J883" r:id="rId236" xr:uid="{00000000-0004-0000-1300-0000EB000000}"/>
    <hyperlink ref="J884" r:id="rId237" xr:uid="{00000000-0004-0000-1300-0000EC000000}"/>
    <hyperlink ref="J885" r:id="rId238" xr:uid="{00000000-0004-0000-1300-0000ED000000}"/>
    <hyperlink ref="J886" r:id="rId239" xr:uid="{00000000-0004-0000-1300-0000EE000000}"/>
    <hyperlink ref="J887" r:id="rId240" xr:uid="{00000000-0004-0000-1300-0000EF000000}"/>
    <hyperlink ref="J888" r:id="rId241" xr:uid="{00000000-0004-0000-1300-0000F0000000}"/>
    <hyperlink ref="J889" r:id="rId242" xr:uid="{00000000-0004-0000-1300-0000F1000000}"/>
    <hyperlink ref="J890" r:id="rId243" xr:uid="{00000000-0004-0000-1300-0000F2000000}"/>
    <hyperlink ref="J891" r:id="rId244" xr:uid="{00000000-0004-0000-1300-0000F3000000}"/>
    <hyperlink ref="J892" r:id="rId245" xr:uid="{00000000-0004-0000-1300-0000F4000000}"/>
    <hyperlink ref="J893" r:id="rId246" xr:uid="{00000000-0004-0000-1300-0000F5000000}"/>
    <hyperlink ref="J894" r:id="rId247" xr:uid="{00000000-0004-0000-1300-0000F6000000}"/>
    <hyperlink ref="J895" r:id="rId248" xr:uid="{00000000-0004-0000-1300-0000F7000000}"/>
    <hyperlink ref="J896" r:id="rId249" xr:uid="{00000000-0004-0000-1300-0000F8000000}"/>
    <hyperlink ref="J897" r:id="rId250" xr:uid="{00000000-0004-0000-1300-0000F9000000}"/>
    <hyperlink ref="J898" r:id="rId251" xr:uid="{00000000-0004-0000-1300-0000FA000000}"/>
  </hyperlink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J1000"/>
  <sheetViews>
    <sheetView topLeftCell="B1" workbookViewId="0"/>
  </sheetViews>
  <sheetFormatPr defaultColWidth="12.6328125" defaultRowHeight="15.75" customHeight="1"/>
  <cols>
    <col min="1" max="1" width="7.26953125" hidden="1" customWidth="1"/>
    <col min="2" max="2" width="10.36328125" customWidth="1"/>
    <col min="3" max="3" width="10" customWidth="1"/>
    <col min="4" max="4" width="52.26953125" customWidth="1"/>
    <col min="5" max="5" width="6" customWidth="1"/>
    <col min="6" max="6" width="28.7265625" customWidth="1"/>
    <col min="7" max="7" width="21.6328125" customWidth="1"/>
    <col min="8" max="8" width="41.36328125" customWidth="1"/>
    <col min="9" max="9" width="25.36328125" customWidth="1"/>
    <col min="10" max="10" width="21" customWidth="1"/>
  </cols>
  <sheetData>
    <row r="1" spans="1:10" ht="15.75" customHeight="1">
      <c r="A1" s="314" t="s">
        <v>546</v>
      </c>
      <c r="B1" s="315"/>
      <c r="C1" s="315"/>
      <c r="D1" s="315"/>
      <c r="E1" s="315"/>
      <c r="F1" s="315"/>
      <c r="G1" s="316"/>
      <c r="H1" s="1"/>
      <c r="I1" s="1"/>
    </row>
    <row r="2" spans="1:10" ht="15.75" customHeight="1">
      <c r="A2" s="79"/>
      <c r="B2" s="79"/>
      <c r="C2" s="79"/>
      <c r="D2" s="120"/>
      <c r="E2" s="120"/>
      <c r="F2" s="120"/>
      <c r="G2" s="122"/>
      <c r="H2" s="1"/>
      <c r="I2" s="1"/>
    </row>
    <row r="3" spans="1:10" ht="15.75" customHeight="1">
      <c r="A3" s="311" t="s">
        <v>547</v>
      </c>
      <c r="B3" s="294"/>
      <c r="C3" s="295"/>
      <c r="D3" s="106">
        <f>COUNTIF(F:F,"vigente")</f>
        <v>0</v>
      </c>
      <c r="E3" s="81"/>
      <c r="F3" s="82" t="s">
        <v>273</v>
      </c>
      <c r="G3" s="123">
        <f>COUNTIF(E:E,"m")</f>
        <v>42</v>
      </c>
      <c r="H3" s="1"/>
      <c r="I3" s="1"/>
    </row>
    <row r="4" spans="1:10" ht="15.75" customHeight="1">
      <c r="A4" s="311" t="s">
        <v>548</v>
      </c>
      <c r="B4" s="294"/>
      <c r="C4" s="295"/>
      <c r="D4" s="107">
        <v>67</v>
      </c>
      <c r="E4" s="81"/>
      <c r="F4" s="82" t="s">
        <v>549</v>
      </c>
      <c r="G4" s="123">
        <f>COUNTIF(E:E,"f")</f>
        <v>15</v>
      </c>
      <c r="H4" s="1"/>
      <c r="I4" s="1"/>
    </row>
    <row r="5" spans="1:10" ht="15.75" customHeight="1">
      <c r="A5" s="311" t="s">
        <v>550</v>
      </c>
      <c r="B5" s="294"/>
      <c r="C5" s="295"/>
      <c r="D5" s="107">
        <f>COUNTIF(F:F,"Extinção Natural")</f>
        <v>89</v>
      </c>
      <c r="E5" s="81"/>
      <c r="F5" s="82" t="s">
        <v>551</v>
      </c>
      <c r="G5" s="123">
        <f>COUNTIF(E:E,"r")</f>
        <v>5</v>
      </c>
      <c r="H5" s="1"/>
      <c r="I5" s="1"/>
    </row>
    <row r="6" spans="1:10" ht="15.75" customHeight="1">
      <c r="A6" s="311" t="s">
        <v>552</v>
      </c>
      <c r="B6" s="294"/>
      <c r="C6" s="295"/>
      <c r="D6" s="106">
        <v>26</v>
      </c>
      <c r="E6" s="81"/>
      <c r="F6" s="82" t="s">
        <v>553</v>
      </c>
      <c r="G6" s="123">
        <f>COUNTIF(E:E,"C")</f>
        <v>89</v>
      </c>
      <c r="H6" s="1"/>
      <c r="I6" s="1"/>
    </row>
    <row r="7" spans="1:10" ht="15.75" customHeight="1">
      <c r="A7" s="312" t="s">
        <v>72</v>
      </c>
      <c r="B7" s="294"/>
      <c r="C7" s="295"/>
      <c r="D7" s="106">
        <f>COUNTA(F9:F220)</f>
        <v>187</v>
      </c>
      <c r="E7" s="81"/>
      <c r="F7" s="82" t="s">
        <v>554</v>
      </c>
      <c r="G7" s="123">
        <f>COUNTIF(E:E,"S")</f>
        <v>33</v>
      </c>
      <c r="H7" s="1"/>
      <c r="I7" s="1"/>
    </row>
    <row r="8" spans="1:10" ht="15.75" customHeight="1">
      <c r="A8" s="84"/>
      <c r="B8" s="87"/>
      <c r="C8" s="87"/>
      <c r="D8" s="88"/>
      <c r="E8" s="81"/>
      <c r="F8" s="81"/>
      <c r="G8" s="81"/>
      <c r="H8" s="1"/>
      <c r="I8" s="1"/>
    </row>
    <row r="9" spans="1:10" ht="15.75" customHeight="1">
      <c r="A9" s="89" t="s">
        <v>2307</v>
      </c>
      <c r="B9" s="89" t="s">
        <v>556</v>
      </c>
      <c r="C9" s="89" t="s">
        <v>602</v>
      </c>
      <c r="D9" s="90" t="s">
        <v>74</v>
      </c>
      <c r="E9" s="90" t="s">
        <v>603</v>
      </c>
      <c r="F9" s="90" t="s">
        <v>560</v>
      </c>
      <c r="G9" s="90" t="s">
        <v>561</v>
      </c>
      <c r="H9" s="90" t="s">
        <v>562</v>
      </c>
      <c r="I9" s="90" t="s">
        <v>87</v>
      </c>
      <c r="J9" s="90" t="s">
        <v>563</v>
      </c>
    </row>
    <row r="10" spans="1:10" ht="15.75" customHeight="1">
      <c r="A10" s="108"/>
      <c r="B10" s="92"/>
      <c r="C10" s="92"/>
      <c r="D10" s="93"/>
      <c r="E10" s="94"/>
      <c r="F10" s="94"/>
      <c r="G10" s="94"/>
      <c r="H10" s="94"/>
      <c r="I10" s="94"/>
      <c r="J10" s="94"/>
    </row>
    <row r="11" spans="1:10" ht="15.75" customHeight="1">
      <c r="A11" s="96">
        <v>2018</v>
      </c>
      <c r="B11" s="102" t="s">
        <v>714</v>
      </c>
      <c r="C11" s="103">
        <v>43109</v>
      </c>
      <c r="D11" s="99" t="s">
        <v>2329</v>
      </c>
      <c r="E11" s="25" t="s">
        <v>574</v>
      </c>
      <c r="F11" s="25" t="s">
        <v>908</v>
      </c>
      <c r="G11" s="25" t="s">
        <v>1291</v>
      </c>
      <c r="H11" s="10"/>
      <c r="I11" s="124" t="s">
        <v>2330</v>
      </c>
      <c r="J11" s="25" t="s">
        <v>2321</v>
      </c>
    </row>
    <row r="12" spans="1:10" ht="15.75" customHeight="1">
      <c r="A12" s="96">
        <v>2018</v>
      </c>
      <c r="B12" s="102" t="s">
        <v>717</v>
      </c>
      <c r="C12" s="103">
        <v>43125</v>
      </c>
      <c r="D12" s="99" t="s">
        <v>2175</v>
      </c>
      <c r="E12" s="25" t="s">
        <v>750</v>
      </c>
      <c r="F12" s="25" t="s">
        <v>2331</v>
      </c>
      <c r="G12" s="25" t="s">
        <v>2332</v>
      </c>
      <c r="H12" s="10"/>
      <c r="I12" s="124" t="s">
        <v>2333</v>
      </c>
      <c r="J12" s="25" t="s">
        <v>2321</v>
      </c>
    </row>
    <row r="13" spans="1:10" ht="15.75" customHeight="1">
      <c r="A13" s="96">
        <v>2018</v>
      </c>
      <c r="B13" s="102" t="s">
        <v>720</v>
      </c>
      <c r="C13" s="103">
        <v>43129</v>
      </c>
      <c r="D13" s="99" t="s">
        <v>570</v>
      </c>
      <c r="E13" s="25" t="s">
        <v>607</v>
      </c>
      <c r="F13" s="25" t="s">
        <v>2334</v>
      </c>
      <c r="G13" s="26">
        <v>43731</v>
      </c>
      <c r="H13" s="10"/>
      <c r="I13" s="124" t="s">
        <v>2335</v>
      </c>
      <c r="J13" s="25" t="s">
        <v>2321</v>
      </c>
    </row>
    <row r="14" spans="1:10" ht="15.75" customHeight="1">
      <c r="A14" s="96">
        <v>2018</v>
      </c>
      <c r="B14" s="102" t="s">
        <v>723</v>
      </c>
      <c r="C14" s="103">
        <v>43132</v>
      </c>
      <c r="D14" s="99" t="s">
        <v>2336</v>
      </c>
      <c r="E14" s="25" t="s">
        <v>566</v>
      </c>
      <c r="F14" s="25" t="s">
        <v>2337</v>
      </c>
      <c r="G14" s="25" t="s">
        <v>1291</v>
      </c>
      <c r="H14" s="10"/>
      <c r="I14" s="124" t="s">
        <v>2338</v>
      </c>
      <c r="J14" s="25" t="s">
        <v>2321</v>
      </c>
    </row>
    <row r="15" spans="1:10" ht="15.75" customHeight="1">
      <c r="A15" s="96">
        <v>2018</v>
      </c>
      <c r="B15" s="102" t="s">
        <v>728</v>
      </c>
      <c r="C15" s="103">
        <v>43132</v>
      </c>
      <c r="D15" s="99" t="s">
        <v>1430</v>
      </c>
      <c r="E15" s="25" t="s">
        <v>607</v>
      </c>
      <c r="F15" s="25" t="s">
        <v>2339</v>
      </c>
      <c r="G15" s="26">
        <v>43209</v>
      </c>
      <c r="H15" s="10"/>
      <c r="I15" s="124" t="s">
        <v>2341</v>
      </c>
      <c r="J15" s="25" t="s">
        <v>2321</v>
      </c>
    </row>
    <row r="16" spans="1:10" ht="15.75" customHeight="1">
      <c r="A16" s="96">
        <v>2018</v>
      </c>
      <c r="B16" s="102" t="s">
        <v>732</v>
      </c>
      <c r="C16" s="103">
        <v>43132</v>
      </c>
      <c r="D16" s="99" t="s">
        <v>666</v>
      </c>
      <c r="E16" s="25" t="s">
        <v>607</v>
      </c>
      <c r="F16" s="25" t="s">
        <v>2342</v>
      </c>
      <c r="G16" s="25" t="s">
        <v>2078</v>
      </c>
      <c r="H16" s="10"/>
      <c r="I16" s="124" t="s">
        <v>2343</v>
      </c>
      <c r="J16" s="25" t="s">
        <v>2321</v>
      </c>
    </row>
    <row r="17" spans="1:10" ht="15.75" customHeight="1">
      <c r="A17" s="96">
        <v>2018</v>
      </c>
      <c r="B17" s="102" t="s">
        <v>735</v>
      </c>
      <c r="C17" s="103">
        <v>43133</v>
      </c>
      <c r="D17" s="99" t="s">
        <v>1220</v>
      </c>
      <c r="E17" s="25" t="s">
        <v>750</v>
      </c>
      <c r="F17" s="25" t="s">
        <v>2331</v>
      </c>
      <c r="G17" s="25" t="s">
        <v>2344</v>
      </c>
      <c r="H17" s="10"/>
      <c r="I17" s="124" t="s">
        <v>2345</v>
      </c>
      <c r="J17" s="25" t="s">
        <v>2321</v>
      </c>
    </row>
    <row r="18" spans="1:10" ht="15.75" customHeight="1">
      <c r="A18" s="96">
        <v>2018</v>
      </c>
      <c r="B18" s="102" t="s">
        <v>738</v>
      </c>
      <c r="C18" s="103">
        <v>43136</v>
      </c>
      <c r="D18" s="99" t="s">
        <v>2346</v>
      </c>
      <c r="E18" s="25" t="s">
        <v>566</v>
      </c>
      <c r="F18" s="25" t="s">
        <v>2347</v>
      </c>
      <c r="G18" s="25" t="s">
        <v>2348</v>
      </c>
      <c r="H18" s="10"/>
      <c r="I18" s="124" t="s">
        <v>2349</v>
      </c>
      <c r="J18" s="25" t="s">
        <v>2321</v>
      </c>
    </row>
    <row r="19" spans="1:10" ht="15.75" customHeight="1">
      <c r="A19" s="96">
        <v>2018</v>
      </c>
      <c r="B19" s="102" t="s">
        <v>741</v>
      </c>
      <c r="C19" s="103">
        <v>43138</v>
      </c>
      <c r="D19" s="99" t="s">
        <v>2350</v>
      </c>
      <c r="E19" s="25" t="s">
        <v>566</v>
      </c>
      <c r="F19" s="25" t="s">
        <v>1319</v>
      </c>
      <c r="G19" s="25" t="s">
        <v>2351</v>
      </c>
      <c r="H19" s="10"/>
      <c r="I19" s="124" t="s">
        <v>2352</v>
      </c>
      <c r="J19" s="25" t="s">
        <v>2321</v>
      </c>
    </row>
    <row r="20" spans="1:10" ht="15.75" customHeight="1">
      <c r="A20" s="96">
        <v>2018</v>
      </c>
      <c r="B20" s="102" t="s">
        <v>745</v>
      </c>
      <c r="C20" s="103">
        <v>43138</v>
      </c>
      <c r="D20" s="99" t="s">
        <v>2353</v>
      </c>
      <c r="E20" s="25" t="s">
        <v>1037</v>
      </c>
      <c r="F20" s="25" t="s">
        <v>1319</v>
      </c>
      <c r="G20" s="25" t="s">
        <v>462</v>
      </c>
      <c r="H20" s="10"/>
      <c r="I20" s="124" t="s">
        <v>2354</v>
      </c>
      <c r="J20" s="25" t="s">
        <v>2321</v>
      </c>
    </row>
    <row r="21" spans="1:10" ht="29">
      <c r="A21" s="96">
        <v>2018</v>
      </c>
      <c r="B21" s="102" t="s">
        <v>748</v>
      </c>
      <c r="C21" s="103">
        <v>43139</v>
      </c>
      <c r="D21" s="99" t="s">
        <v>2353</v>
      </c>
      <c r="E21" s="25" t="s">
        <v>1037</v>
      </c>
      <c r="F21" s="25" t="s">
        <v>1319</v>
      </c>
      <c r="G21" s="25" t="s">
        <v>1291</v>
      </c>
      <c r="H21" s="10"/>
      <c r="I21" s="124" t="s">
        <v>2355</v>
      </c>
      <c r="J21" s="25" t="s">
        <v>2321</v>
      </c>
    </row>
    <row r="22" spans="1:10" ht="43.5">
      <c r="A22" s="96">
        <v>2018</v>
      </c>
      <c r="B22" s="102" t="s">
        <v>753</v>
      </c>
      <c r="C22" s="103">
        <v>43139</v>
      </c>
      <c r="D22" s="99" t="s">
        <v>2059</v>
      </c>
      <c r="E22" s="25" t="s">
        <v>566</v>
      </c>
      <c r="F22" s="25" t="s">
        <v>2356</v>
      </c>
      <c r="G22" s="25" t="s">
        <v>1291</v>
      </c>
      <c r="H22" s="10"/>
      <c r="I22" s="124" t="s">
        <v>2357</v>
      </c>
      <c r="J22" s="25" t="s">
        <v>2321</v>
      </c>
    </row>
    <row r="23" spans="1:10" ht="29">
      <c r="A23" s="96">
        <v>2018</v>
      </c>
      <c r="B23" s="102" t="s">
        <v>756</v>
      </c>
      <c r="C23" s="103">
        <v>43139</v>
      </c>
      <c r="D23" s="99" t="s">
        <v>2358</v>
      </c>
      <c r="E23" s="25" t="s">
        <v>607</v>
      </c>
      <c r="F23" s="25" t="s">
        <v>1319</v>
      </c>
      <c r="G23" s="26">
        <v>43238</v>
      </c>
      <c r="H23" s="10"/>
      <c r="I23" s="124" t="s">
        <v>2360</v>
      </c>
      <c r="J23" s="25" t="s">
        <v>2321</v>
      </c>
    </row>
    <row r="24" spans="1:10" ht="29">
      <c r="A24" s="96">
        <v>2018</v>
      </c>
      <c r="B24" s="102" t="s">
        <v>760</v>
      </c>
      <c r="C24" s="103">
        <v>43139</v>
      </c>
      <c r="D24" s="99" t="s">
        <v>2361</v>
      </c>
      <c r="E24" s="25" t="s">
        <v>607</v>
      </c>
      <c r="F24" s="25" t="s">
        <v>1319</v>
      </c>
      <c r="G24" s="26">
        <v>43238</v>
      </c>
      <c r="H24" s="10"/>
      <c r="I24" s="124" t="s">
        <v>2363</v>
      </c>
      <c r="J24" s="25" t="s">
        <v>2321</v>
      </c>
    </row>
    <row r="25" spans="1:10" ht="29">
      <c r="A25" s="96">
        <v>2018</v>
      </c>
      <c r="B25" s="102" t="s">
        <v>763</v>
      </c>
      <c r="C25" s="103">
        <v>43139</v>
      </c>
      <c r="D25" s="99" t="s">
        <v>2364</v>
      </c>
      <c r="E25" s="25" t="s">
        <v>607</v>
      </c>
      <c r="F25" s="25" t="s">
        <v>1319</v>
      </c>
      <c r="G25" s="26">
        <v>43238</v>
      </c>
      <c r="H25" s="10"/>
      <c r="I25" s="124" t="s">
        <v>2366</v>
      </c>
      <c r="J25" s="25" t="s">
        <v>2321</v>
      </c>
    </row>
    <row r="26" spans="1:10" ht="29">
      <c r="A26" s="96">
        <v>2018</v>
      </c>
      <c r="B26" s="102" t="s">
        <v>768</v>
      </c>
      <c r="C26" s="103">
        <v>43139</v>
      </c>
      <c r="D26" s="99" t="s">
        <v>1424</v>
      </c>
      <c r="E26" s="25" t="s">
        <v>607</v>
      </c>
      <c r="F26" s="25" t="s">
        <v>1319</v>
      </c>
      <c r="G26" s="26">
        <v>43238</v>
      </c>
      <c r="H26" s="10"/>
      <c r="I26" s="124" t="s">
        <v>2368</v>
      </c>
      <c r="J26" s="25" t="s">
        <v>2321</v>
      </c>
    </row>
    <row r="27" spans="1:10" ht="29">
      <c r="A27" s="96">
        <v>2018</v>
      </c>
      <c r="B27" s="102" t="s">
        <v>772</v>
      </c>
      <c r="C27" s="103">
        <v>43139</v>
      </c>
      <c r="D27" s="99" t="s">
        <v>1430</v>
      </c>
      <c r="E27" s="25" t="s">
        <v>607</v>
      </c>
      <c r="F27" s="25" t="s">
        <v>1319</v>
      </c>
      <c r="G27" s="26">
        <v>43238</v>
      </c>
      <c r="H27" s="10"/>
      <c r="I27" s="124" t="s">
        <v>2370</v>
      </c>
      <c r="J27" s="25" t="s">
        <v>2371</v>
      </c>
    </row>
    <row r="28" spans="1:10" ht="43.5">
      <c r="A28" s="96">
        <v>2018</v>
      </c>
      <c r="B28" s="102" t="s">
        <v>776</v>
      </c>
      <c r="C28" s="103">
        <v>43146</v>
      </c>
      <c r="D28" s="99" t="s">
        <v>2372</v>
      </c>
      <c r="E28" s="25" t="s">
        <v>574</v>
      </c>
      <c r="F28" s="25" t="s">
        <v>2373</v>
      </c>
      <c r="G28" s="25" t="s">
        <v>1291</v>
      </c>
      <c r="H28" s="10"/>
      <c r="I28" s="124" t="s">
        <v>2374</v>
      </c>
      <c r="J28" s="25" t="s">
        <v>2321</v>
      </c>
    </row>
    <row r="29" spans="1:10" ht="43.5">
      <c r="A29" s="96">
        <v>2018</v>
      </c>
      <c r="B29" s="102" t="s">
        <v>780</v>
      </c>
      <c r="C29" s="103">
        <v>43147</v>
      </c>
      <c r="D29" s="99" t="s">
        <v>2375</v>
      </c>
      <c r="E29" s="25" t="s">
        <v>566</v>
      </c>
      <c r="F29" s="25" t="s">
        <v>2376</v>
      </c>
      <c r="G29" s="25" t="s">
        <v>1291</v>
      </c>
      <c r="H29" s="10"/>
      <c r="I29" s="124" t="s">
        <v>2377</v>
      </c>
      <c r="J29" s="25" t="s">
        <v>2321</v>
      </c>
    </row>
    <row r="30" spans="1:10" ht="29">
      <c r="A30" s="96">
        <v>2018</v>
      </c>
      <c r="B30" s="102" t="s">
        <v>783</v>
      </c>
      <c r="C30" s="103">
        <v>43152</v>
      </c>
      <c r="D30" s="99" t="s">
        <v>1461</v>
      </c>
      <c r="E30" s="25" t="s">
        <v>607</v>
      </c>
      <c r="F30" s="25" t="s">
        <v>1319</v>
      </c>
      <c r="G30" s="26">
        <v>43238</v>
      </c>
      <c r="H30" s="10"/>
      <c r="I30" s="124" t="s">
        <v>2378</v>
      </c>
      <c r="J30" s="25" t="s">
        <v>2379</v>
      </c>
    </row>
    <row r="31" spans="1:10" ht="29">
      <c r="A31" s="96">
        <v>2018</v>
      </c>
      <c r="B31" s="102" t="s">
        <v>786</v>
      </c>
      <c r="C31" s="103">
        <v>43152</v>
      </c>
      <c r="D31" s="99" t="s">
        <v>2380</v>
      </c>
      <c r="E31" s="25" t="s">
        <v>566</v>
      </c>
      <c r="F31" s="25" t="s">
        <v>1319</v>
      </c>
      <c r="G31" s="25" t="s">
        <v>1291</v>
      </c>
      <c r="H31" s="10" t="s">
        <v>2381</v>
      </c>
      <c r="I31" s="124" t="s">
        <v>2382</v>
      </c>
      <c r="J31" s="25" t="s">
        <v>2321</v>
      </c>
    </row>
    <row r="32" spans="1:10" ht="43.5">
      <c r="A32" s="96">
        <v>2018</v>
      </c>
      <c r="B32" s="102" t="s">
        <v>790</v>
      </c>
      <c r="C32" s="103">
        <v>43152</v>
      </c>
      <c r="D32" s="99" t="s">
        <v>1458</v>
      </c>
      <c r="E32" s="25" t="s">
        <v>566</v>
      </c>
      <c r="F32" s="25" t="s">
        <v>2383</v>
      </c>
      <c r="G32" s="25" t="s">
        <v>1291</v>
      </c>
      <c r="H32" s="10"/>
      <c r="I32" s="124" t="s">
        <v>2384</v>
      </c>
      <c r="J32" s="25" t="s">
        <v>2321</v>
      </c>
    </row>
    <row r="33" spans="1:10" ht="43.5">
      <c r="A33" s="96">
        <v>2018</v>
      </c>
      <c r="B33" s="102" t="s">
        <v>793</v>
      </c>
      <c r="C33" s="103">
        <v>43153</v>
      </c>
      <c r="D33" s="99" t="s">
        <v>2385</v>
      </c>
      <c r="E33" s="25" t="s">
        <v>566</v>
      </c>
      <c r="F33" s="25" t="s">
        <v>2386</v>
      </c>
      <c r="G33" s="25" t="s">
        <v>1291</v>
      </c>
      <c r="H33" s="10"/>
      <c r="I33" s="124" t="s">
        <v>2387</v>
      </c>
      <c r="J33" s="25" t="s">
        <v>2321</v>
      </c>
    </row>
    <row r="34" spans="1:10" ht="43.5">
      <c r="A34" s="96">
        <v>2018</v>
      </c>
      <c r="B34" s="102" t="s">
        <v>798</v>
      </c>
      <c r="C34" s="103">
        <v>43153</v>
      </c>
      <c r="D34" s="99" t="s">
        <v>1142</v>
      </c>
      <c r="E34" s="25" t="s">
        <v>607</v>
      </c>
      <c r="F34" s="25" t="s">
        <v>2388</v>
      </c>
      <c r="G34" s="115">
        <v>43784</v>
      </c>
      <c r="H34" s="10"/>
      <c r="I34" s="124" t="s">
        <v>2389</v>
      </c>
      <c r="J34" s="25" t="s">
        <v>2390</v>
      </c>
    </row>
    <row r="35" spans="1:10" ht="29">
      <c r="A35" s="96">
        <v>2018</v>
      </c>
      <c r="B35" s="102" t="s">
        <v>802</v>
      </c>
      <c r="C35" s="103">
        <v>43153</v>
      </c>
      <c r="D35" s="99" t="s">
        <v>2014</v>
      </c>
      <c r="E35" s="25" t="s">
        <v>607</v>
      </c>
      <c r="F35" s="25" t="s">
        <v>2391</v>
      </c>
      <c r="G35" s="26">
        <v>43641</v>
      </c>
      <c r="H35" s="10"/>
      <c r="I35" s="124" t="s">
        <v>2392</v>
      </c>
      <c r="J35" s="25" t="s">
        <v>2393</v>
      </c>
    </row>
    <row r="36" spans="1:10" ht="43.5">
      <c r="A36" s="96">
        <v>2018</v>
      </c>
      <c r="B36" s="102" t="s">
        <v>806</v>
      </c>
      <c r="C36" s="103">
        <v>43159</v>
      </c>
      <c r="D36" s="99" t="s">
        <v>2394</v>
      </c>
      <c r="E36" s="25" t="s">
        <v>566</v>
      </c>
      <c r="F36" s="25" t="s">
        <v>2386</v>
      </c>
      <c r="G36" s="25" t="s">
        <v>1291</v>
      </c>
      <c r="H36" s="10"/>
      <c r="I36" s="124" t="s">
        <v>2395</v>
      </c>
      <c r="J36" s="25" t="s">
        <v>2321</v>
      </c>
    </row>
    <row r="37" spans="1:10" ht="43.5">
      <c r="A37" s="96">
        <v>2018</v>
      </c>
      <c r="B37" s="102" t="s">
        <v>810</v>
      </c>
      <c r="C37" s="103">
        <v>43159</v>
      </c>
      <c r="D37" s="99" t="s">
        <v>2396</v>
      </c>
      <c r="E37" s="25" t="s">
        <v>566</v>
      </c>
      <c r="F37" s="25" t="s">
        <v>2386</v>
      </c>
      <c r="G37" s="25" t="s">
        <v>1291</v>
      </c>
      <c r="H37" s="10"/>
      <c r="I37" s="124" t="s">
        <v>2397</v>
      </c>
      <c r="J37" s="25" t="s">
        <v>2321</v>
      </c>
    </row>
    <row r="38" spans="1:10" ht="43.5">
      <c r="A38" s="96">
        <v>2018</v>
      </c>
      <c r="B38" s="102" t="s">
        <v>813</v>
      </c>
      <c r="C38" s="103">
        <v>43159</v>
      </c>
      <c r="D38" s="99" t="s">
        <v>2128</v>
      </c>
      <c r="E38" s="25" t="s">
        <v>607</v>
      </c>
      <c r="F38" s="25" t="s">
        <v>1319</v>
      </c>
      <c r="G38" s="25" t="s">
        <v>1291</v>
      </c>
      <c r="H38" s="10"/>
      <c r="I38" s="124" t="s">
        <v>2398</v>
      </c>
      <c r="J38" s="25" t="s">
        <v>2321</v>
      </c>
    </row>
    <row r="39" spans="1:10" ht="29">
      <c r="A39" s="96">
        <v>2018</v>
      </c>
      <c r="B39" s="102" t="s">
        <v>816</v>
      </c>
      <c r="C39" s="103">
        <v>43160</v>
      </c>
      <c r="D39" s="99" t="s">
        <v>1991</v>
      </c>
      <c r="E39" s="25" t="s">
        <v>750</v>
      </c>
      <c r="F39" s="25" t="s">
        <v>1319</v>
      </c>
      <c r="G39" s="25" t="s">
        <v>2399</v>
      </c>
      <c r="H39" s="10"/>
      <c r="I39" s="124" t="s">
        <v>2400</v>
      </c>
      <c r="J39" s="25" t="s">
        <v>2321</v>
      </c>
    </row>
    <row r="40" spans="1:10" ht="43.5">
      <c r="A40" s="96">
        <v>2018</v>
      </c>
      <c r="B40" s="102" t="s">
        <v>819</v>
      </c>
      <c r="C40" s="103">
        <v>43167</v>
      </c>
      <c r="D40" s="99" t="s">
        <v>6694</v>
      </c>
      <c r="E40" s="25" t="s">
        <v>566</v>
      </c>
      <c r="F40" s="25" t="s">
        <v>2402</v>
      </c>
      <c r="G40" s="25" t="s">
        <v>1291</v>
      </c>
      <c r="H40" s="10"/>
      <c r="I40" s="124" t="s">
        <v>2403</v>
      </c>
      <c r="J40" s="25" t="s">
        <v>2321</v>
      </c>
    </row>
    <row r="41" spans="1:10" ht="174">
      <c r="A41" s="96">
        <v>2018</v>
      </c>
      <c r="B41" s="102" t="s">
        <v>822</v>
      </c>
      <c r="C41" s="103">
        <v>43167</v>
      </c>
      <c r="D41" s="99" t="s">
        <v>666</v>
      </c>
      <c r="E41" s="25" t="s">
        <v>607</v>
      </c>
      <c r="F41" s="25" t="s">
        <v>2404</v>
      </c>
      <c r="G41" s="25" t="s">
        <v>2078</v>
      </c>
      <c r="H41" s="10"/>
      <c r="I41" s="124" t="s">
        <v>2405</v>
      </c>
      <c r="J41" s="25" t="s">
        <v>2406</v>
      </c>
    </row>
    <row r="42" spans="1:10" ht="29">
      <c r="A42" s="96">
        <v>2018</v>
      </c>
      <c r="B42" s="102" t="s">
        <v>825</v>
      </c>
      <c r="C42" s="103">
        <v>43167</v>
      </c>
      <c r="D42" s="99" t="s">
        <v>2353</v>
      </c>
      <c r="E42" s="25" t="s">
        <v>1037</v>
      </c>
      <c r="F42" s="25" t="s">
        <v>1319</v>
      </c>
      <c r="G42" s="25" t="s">
        <v>1291</v>
      </c>
      <c r="H42" s="10"/>
      <c r="I42" s="124" t="s">
        <v>2407</v>
      </c>
      <c r="J42" s="25" t="s">
        <v>2408</v>
      </c>
    </row>
    <row r="43" spans="1:10" ht="29">
      <c r="A43" s="96">
        <v>2018</v>
      </c>
      <c r="B43" s="102" t="s">
        <v>828</v>
      </c>
      <c r="C43" s="103">
        <v>43167</v>
      </c>
      <c r="D43" s="99" t="s">
        <v>1899</v>
      </c>
      <c r="E43" s="25" t="s">
        <v>750</v>
      </c>
      <c r="F43" s="25" t="s">
        <v>1319</v>
      </c>
      <c r="G43" s="25" t="s">
        <v>2409</v>
      </c>
      <c r="H43" s="10"/>
      <c r="I43" s="124" t="s">
        <v>2410</v>
      </c>
      <c r="J43" s="25"/>
    </row>
    <row r="44" spans="1:10" ht="29">
      <c r="A44" s="96">
        <v>2018</v>
      </c>
      <c r="B44" s="102" t="s">
        <v>925</v>
      </c>
      <c r="C44" s="103">
        <v>43171</v>
      </c>
      <c r="D44" s="99" t="s">
        <v>876</v>
      </c>
      <c r="E44" s="25" t="s">
        <v>574</v>
      </c>
      <c r="F44" s="25" t="s">
        <v>1324</v>
      </c>
      <c r="G44" s="25" t="s">
        <v>1291</v>
      </c>
      <c r="H44" s="10"/>
      <c r="I44" s="124" t="s">
        <v>2411</v>
      </c>
      <c r="J44" s="25" t="s">
        <v>2412</v>
      </c>
    </row>
    <row r="45" spans="1:10" ht="72.5">
      <c r="A45" s="96">
        <v>2018</v>
      </c>
      <c r="B45" s="102" t="s">
        <v>929</v>
      </c>
      <c r="C45" s="103">
        <v>43171</v>
      </c>
      <c r="D45" s="99" t="s">
        <v>1985</v>
      </c>
      <c r="E45" s="25" t="s">
        <v>574</v>
      </c>
      <c r="F45" s="25" t="s">
        <v>2413</v>
      </c>
      <c r="G45" s="25" t="s">
        <v>1291</v>
      </c>
      <c r="H45" s="10"/>
      <c r="I45" s="124" t="s">
        <v>2414</v>
      </c>
      <c r="J45" s="25" t="s">
        <v>2415</v>
      </c>
    </row>
    <row r="46" spans="1:10" ht="29">
      <c r="A46" s="96">
        <v>2018</v>
      </c>
      <c r="B46" s="102" t="s">
        <v>933</v>
      </c>
      <c r="C46" s="103">
        <v>43171</v>
      </c>
      <c r="D46" s="99" t="s">
        <v>2416</v>
      </c>
      <c r="E46" s="25" t="s">
        <v>566</v>
      </c>
      <c r="F46" s="25" t="s">
        <v>1319</v>
      </c>
      <c r="G46" s="25" t="s">
        <v>1291</v>
      </c>
      <c r="H46" s="10"/>
      <c r="I46" s="124" t="s">
        <v>2417</v>
      </c>
      <c r="J46" s="25" t="s">
        <v>2321</v>
      </c>
    </row>
    <row r="47" spans="1:10" ht="43.5">
      <c r="A47" s="96">
        <v>2018</v>
      </c>
      <c r="B47" s="102" t="s">
        <v>937</v>
      </c>
      <c r="C47" s="103">
        <v>43171</v>
      </c>
      <c r="D47" s="99" t="s">
        <v>2418</v>
      </c>
      <c r="E47" s="25" t="s">
        <v>566</v>
      </c>
      <c r="F47" s="25" t="s">
        <v>1319</v>
      </c>
      <c r="G47" s="25" t="s">
        <v>1291</v>
      </c>
      <c r="H47" s="10"/>
      <c r="I47" s="124" t="s">
        <v>2419</v>
      </c>
      <c r="J47" s="25" t="s">
        <v>2321</v>
      </c>
    </row>
    <row r="48" spans="1:10" ht="43.5">
      <c r="A48" s="96">
        <v>2018</v>
      </c>
      <c r="B48" s="102" t="s">
        <v>941</v>
      </c>
      <c r="C48" s="103">
        <v>43171</v>
      </c>
      <c r="D48" s="99" t="s">
        <v>2420</v>
      </c>
      <c r="E48" s="25" t="s">
        <v>566</v>
      </c>
      <c r="F48" s="25" t="s">
        <v>1319</v>
      </c>
      <c r="G48" s="25" t="s">
        <v>1291</v>
      </c>
      <c r="H48" s="10"/>
      <c r="I48" s="124" t="s">
        <v>2421</v>
      </c>
      <c r="J48" s="25" t="s">
        <v>2321</v>
      </c>
    </row>
    <row r="49" spans="1:10" ht="58">
      <c r="A49" s="96">
        <v>2018</v>
      </c>
      <c r="B49" s="102" t="s">
        <v>945</v>
      </c>
      <c r="C49" s="103">
        <v>43171</v>
      </c>
      <c r="D49" s="99" t="s">
        <v>2422</v>
      </c>
      <c r="E49" s="25" t="s">
        <v>566</v>
      </c>
      <c r="F49" s="25" t="s">
        <v>1319</v>
      </c>
      <c r="G49" s="25" t="s">
        <v>1291</v>
      </c>
      <c r="H49" s="10"/>
      <c r="I49" s="124" t="s">
        <v>2423</v>
      </c>
      <c r="J49" s="25" t="s">
        <v>2321</v>
      </c>
    </row>
    <row r="50" spans="1:10" ht="58">
      <c r="A50" s="96">
        <v>2018</v>
      </c>
      <c r="B50" s="102" t="s">
        <v>948</v>
      </c>
      <c r="C50" s="103">
        <v>43172</v>
      </c>
      <c r="D50" s="99" t="s">
        <v>2424</v>
      </c>
      <c r="E50" s="25" t="s">
        <v>566</v>
      </c>
      <c r="F50" s="25" t="s">
        <v>1319</v>
      </c>
      <c r="G50" s="25" t="s">
        <v>1291</v>
      </c>
      <c r="H50" s="10"/>
      <c r="I50" s="124" t="s">
        <v>2425</v>
      </c>
      <c r="J50" s="25" t="s">
        <v>2321</v>
      </c>
    </row>
    <row r="51" spans="1:10" ht="29">
      <c r="A51" s="96">
        <v>2018</v>
      </c>
      <c r="B51" s="102" t="s">
        <v>952</v>
      </c>
      <c r="C51" s="103">
        <v>43172</v>
      </c>
      <c r="D51" s="99" t="s">
        <v>1252</v>
      </c>
      <c r="E51" s="25" t="s">
        <v>566</v>
      </c>
      <c r="F51" s="25" t="s">
        <v>2426</v>
      </c>
      <c r="G51" s="25" t="s">
        <v>1291</v>
      </c>
      <c r="H51" s="10"/>
      <c r="I51" s="124" t="s">
        <v>2427</v>
      </c>
      <c r="J51" s="25" t="s">
        <v>2428</v>
      </c>
    </row>
    <row r="52" spans="1:10" ht="88">
      <c r="A52" s="96">
        <v>2018</v>
      </c>
      <c r="B52" s="102" t="s">
        <v>956</v>
      </c>
      <c r="C52" s="103">
        <v>43172</v>
      </c>
      <c r="D52" s="99" t="s">
        <v>6695</v>
      </c>
      <c r="E52" s="25" t="s">
        <v>566</v>
      </c>
      <c r="F52" s="25" t="s">
        <v>6696</v>
      </c>
      <c r="G52" s="25" t="s">
        <v>1291</v>
      </c>
      <c r="H52" s="10" t="s">
        <v>6697</v>
      </c>
      <c r="I52" s="124" t="s">
        <v>2309</v>
      </c>
      <c r="J52" s="25" t="s">
        <v>2310</v>
      </c>
    </row>
    <row r="53" spans="1:10" ht="58">
      <c r="A53" s="96">
        <v>2018</v>
      </c>
      <c r="B53" s="102" t="s">
        <v>959</v>
      </c>
      <c r="C53" s="103">
        <v>43172</v>
      </c>
      <c r="D53" s="99" t="s">
        <v>6698</v>
      </c>
      <c r="E53" s="25" t="s">
        <v>566</v>
      </c>
      <c r="F53" s="25" t="s">
        <v>2429</v>
      </c>
      <c r="G53" s="25" t="s">
        <v>1291</v>
      </c>
      <c r="H53" s="10"/>
      <c r="I53" s="124" t="s">
        <v>2430</v>
      </c>
      <c r="J53" s="25" t="s">
        <v>2431</v>
      </c>
    </row>
    <row r="54" spans="1:10" ht="29">
      <c r="A54" s="96">
        <v>2018</v>
      </c>
      <c r="B54" s="102" t="s">
        <v>963</v>
      </c>
      <c r="C54" s="103">
        <v>43172</v>
      </c>
      <c r="D54" s="99" t="s">
        <v>1437</v>
      </c>
      <c r="E54" s="25" t="s">
        <v>566</v>
      </c>
      <c r="F54" s="25" t="s">
        <v>2432</v>
      </c>
      <c r="G54" s="25" t="s">
        <v>1291</v>
      </c>
      <c r="H54" s="10"/>
      <c r="I54" s="124" t="s">
        <v>2433</v>
      </c>
      <c r="J54" s="25" t="s">
        <v>2434</v>
      </c>
    </row>
    <row r="55" spans="1:10" ht="58">
      <c r="A55" s="96">
        <v>2018</v>
      </c>
      <c r="B55" s="102" t="s">
        <v>966</v>
      </c>
      <c r="C55" s="103">
        <v>43172</v>
      </c>
      <c r="D55" s="99" t="s">
        <v>1858</v>
      </c>
      <c r="E55" s="25" t="s">
        <v>566</v>
      </c>
      <c r="F55" s="25" t="s">
        <v>2435</v>
      </c>
      <c r="G55" s="25" t="s">
        <v>1291</v>
      </c>
      <c r="H55" s="10"/>
      <c r="I55" s="124" t="s">
        <v>2436</v>
      </c>
      <c r="J55" s="25" t="s">
        <v>2437</v>
      </c>
    </row>
    <row r="56" spans="1:10" ht="87">
      <c r="A56" s="96">
        <v>2018</v>
      </c>
      <c r="B56" s="102" t="s">
        <v>971</v>
      </c>
      <c r="C56" s="103">
        <v>43172</v>
      </c>
      <c r="D56" s="99" t="s">
        <v>794</v>
      </c>
      <c r="E56" s="25" t="s">
        <v>566</v>
      </c>
      <c r="F56" s="25" t="s">
        <v>2438</v>
      </c>
      <c r="G56" s="25" t="s">
        <v>1291</v>
      </c>
      <c r="H56" s="10"/>
      <c r="I56" s="124" t="s">
        <v>2439</v>
      </c>
      <c r="J56" s="25" t="s">
        <v>2440</v>
      </c>
    </row>
    <row r="57" spans="1:10" ht="43.5">
      <c r="A57" s="96">
        <v>2018</v>
      </c>
      <c r="B57" s="102" t="s">
        <v>975</v>
      </c>
      <c r="C57" s="103">
        <v>43172</v>
      </c>
      <c r="D57" s="99" t="s">
        <v>1577</v>
      </c>
      <c r="E57" s="25" t="s">
        <v>566</v>
      </c>
      <c r="F57" s="25" t="s">
        <v>2441</v>
      </c>
      <c r="G57" s="25" t="s">
        <v>1291</v>
      </c>
      <c r="H57" s="10"/>
      <c r="I57" s="124" t="s">
        <v>2442</v>
      </c>
      <c r="J57" s="25" t="s">
        <v>2443</v>
      </c>
    </row>
    <row r="58" spans="1:10" ht="75">
      <c r="A58" s="96">
        <v>2018</v>
      </c>
      <c r="B58" s="102" t="s">
        <v>979</v>
      </c>
      <c r="C58" s="103">
        <v>43172</v>
      </c>
      <c r="D58" s="99" t="s">
        <v>565</v>
      </c>
      <c r="E58" s="25" t="s">
        <v>566</v>
      </c>
      <c r="F58" s="25" t="s">
        <v>1319</v>
      </c>
      <c r="G58" s="25" t="s">
        <v>1291</v>
      </c>
      <c r="H58" s="10" t="s">
        <v>2444</v>
      </c>
      <c r="I58" s="124" t="s">
        <v>2445</v>
      </c>
      <c r="J58" s="25" t="s">
        <v>2446</v>
      </c>
    </row>
    <row r="59" spans="1:10" ht="50">
      <c r="A59" s="96">
        <v>2018</v>
      </c>
      <c r="B59" s="102" t="s">
        <v>981</v>
      </c>
      <c r="C59" s="103">
        <v>43172</v>
      </c>
      <c r="D59" s="129" t="s">
        <v>1372</v>
      </c>
      <c r="E59" s="25" t="s">
        <v>566</v>
      </c>
      <c r="F59" s="25" t="s">
        <v>6518</v>
      </c>
      <c r="G59" s="25" t="s">
        <v>1291</v>
      </c>
      <c r="H59" s="10" t="s">
        <v>2311</v>
      </c>
      <c r="I59" s="126" t="s">
        <v>2312</v>
      </c>
      <c r="J59" s="25" t="s">
        <v>2313</v>
      </c>
    </row>
    <row r="60" spans="1:10" ht="43.5">
      <c r="A60" s="96">
        <v>2018</v>
      </c>
      <c r="B60" s="102" t="s">
        <v>984</v>
      </c>
      <c r="C60" s="103">
        <v>43172</v>
      </c>
      <c r="D60" s="99" t="s">
        <v>2037</v>
      </c>
      <c r="E60" s="25" t="s">
        <v>566</v>
      </c>
      <c r="F60" s="25" t="s">
        <v>2447</v>
      </c>
      <c r="G60" s="25" t="s">
        <v>1291</v>
      </c>
      <c r="H60" s="10"/>
      <c r="I60" s="124" t="s">
        <v>2448</v>
      </c>
      <c r="J60" s="25" t="s">
        <v>2449</v>
      </c>
    </row>
    <row r="61" spans="1:10" ht="43.5">
      <c r="A61" s="96">
        <v>2018</v>
      </c>
      <c r="B61" s="102" t="s">
        <v>986</v>
      </c>
      <c r="C61" s="103">
        <v>43172</v>
      </c>
      <c r="D61" s="99" t="s">
        <v>1256</v>
      </c>
      <c r="E61" s="25" t="s">
        <v>566</v>
      </c>
      <c r="F61" s="25" t="s">
        <v>2450</v>
      </c>
      <c r="G61" s="25" t="s">
        <v>1291</v>
      </c>
      <c r="H61" s="10"/>
      <c r="I61" s="124" t="s">
        <v>2451</v>
      </c>
      <c r="J61" s="25" t="s">
        <v>2452</v>
      </c>
    </row>
    <row r="62" spans="1:10" ht="43.5">
      <c r="A62" s="96">
        <v>2018</v>
      </c>
      <c r="B62" s="102" t="s">
        <v>990</v>
      </c>
      <c r="C62" s="103">
        <v>43172</v>
      </c>
      <c r="D62" s="99" t="s">
        <v>1260</v>
      </c>
      <c r="E62" s="25" t="s">
        <v>566</v>
      </c>
      <c r="F62" s="25" t="s">
        <v>2453</v>
      </c>
      <c r="G62" s="25" t="s">
        <v>1291</v>
      </c>
      <c r="H62" s="10"/>
      <c r="I62" s="124" t="s">
        <v>2454</v>
      </c>
      <c r="J62" s="25" t="s">
        <v>2455</v>
      </c>
    </row>
    <row r="63" spans="1:10" ht="43.5">
      <c r="A63" s="96">
        <v>2018</v>
      </c>
      <c r="B63" s="102" t="s">
        <v>992</v>
      </c>
      <c r="C63" s="103">
        <v>43172</v>
      </c>
      <c r="D63" s="99" t="s">
        <v>1988</v>
      </c>
      <c r="E63" s="25" t="s">
        <v>566</v>
      </c>
      <c r="F63" s="25" t="s">
        <v>2456</v>
      </c>
      <c r="G63" s="25" t="s">
        <v>1291</v>
      </c>
      <c r="H63" s="10"/>
      <c r="I63" s="124" t="s">
        <v>2457</v>
      </c>
      <c r="J63" s="25" t="s">
        <v>2458</v>
      </c>
    </row>
    <row r="64" spans="1:10" ht="29">
      <c r="A64" s="96">
        <v>2018</v>
      </c>
      <c r="B64" s="102" t="s">
        <v>996</v>
      </c>
      <c r="C64" s="103">
        <v>43172</v>
      </c>
      <c r="D64" s="99" t="s">
        <v>2090</v>
      </c>
      <c r="E64" s="25" t="s">
        <v>566</v>
      </c>
      <c r="F64" s="25" t="s">
        <v>1319</v>
      </c>
      <c r="G64" s="26">
        <v>43312</v>
      </c>
      <c r="H64" s="10"/>
      <c r="I64" s="124" t="s">
        <v>2459</v>
      </c>
      <c r="J64" s="25" t="s">
        <v>2460</v>
      </c>
    </row>
    <row r="65" spans="1:10" ht="87">
      <c r="A65" s="96">
        <v>2018</v>
      </c>
      <c r="B65" s="102" t="s">
        <v>999</v>
      </c>
      <c r="C65" s="103">
        <v>43172</v>
      </c>
      <c r="D65" s="99" t="s">
        <v>693</v>
      </c>
      <c r="E65" s="25" t="s">
        <v>607</v>
      </c>
      <c r="F65" s="25" t="s">
        <v>2461</v>
      </c>
      <c r="G65" s="25" t="s">
        <v>2348</v>
      </c>
      <c r="H65" s="10"/>
      <c r="I65" s="124" t="s">
        <v>2462</v>
      </c>
      <c r="J65" s="25" t="s">
        <v>2463</v>
      </c>
    </row>
    <row r="66" spans="1:10" ht="43.5">
      <c r="A66" s="96">
        <v>2018</v>
      </c>
      <c r="B66" s="102" t="s">
        <v>1003</v>
      </c>
      <c r="C66" s="103">
        <v>43172</v>
      </c>
      <c r="D66" s="99" t="s">
        <v>885</v>
      </c>
      <c r="E66" s="25" t="s">
        <v>566</v>
      </c>
      <c r="F66" s="25" t="s">
        <v>2464</v>
      </c>
      <c r="G66" s="25" t="s">
        <v>1291</v>
      </c>
      <c r="H66" s="10"/>
      <c r="I66" s="124" t="s">
        <v>2465</v>
      </c>
      <c r="J66" s="25" t="s">
        <v>2466</v>
      </c>
    </row>
    <row r="67" spans="1:10" ht="58">
      <c r="A67" s="96">
        <v>2018</v>
      </c>
      <c r="B67" s="102" t="s">
        <v>1007</v>
      </c>
      <c r="C67" s="103">
        <v>43172</v>
      </c>
      <c r="D67" s="99" t="s">
        <v>1183</v>
      </c>
      <c r="E67" s="25" t="s">
        <v>566</v>
      </c>
      <c r="F67" s="25" t="s">
        <v>2467</v>
      </c>
      <c r="G67" s="25" t="s">
        <v>1291</v>
      </c>
      <c r="H67" s="10"/>
      <c r="I67" s="124" t="s">
        <v>2468</v>
      </c>
      <c r="J67" s="25" t="s">
        <v>2469</v>
      </c>
    </row>
    <row r="68" spans="1:10" ht="29">
      <c r="A68" s="96">
        <v>2018</v>
      </c>
      <c r="B68" s="102" t="s">
        <v>1010</v>
      </c>
      <c r="C68" s="103">
        <v>43172</v>
      </c>
      <c r="D68" s="99" t="s">
        <v>1465</v>
      </c>
      <c r="E68" s="25" t="s">
        <v>607</v>
      </c>
      <c r="F68" s="25" t="s">
        <v>2470</v>
      </c>
      <c r="G68" s="25" t="s">
        <v>2471</v>
      </c>
      <c r="H68" s="10"/>
      <c r="I68" s="124" t="s">
        <v>2472</v>
      </c>
      <c r="J68" s="25" t="s">
        <v>2473</v>
      </c>
    </row>
    <row r="69" spans="1:10" ht="43.5">
      <c r="A69" s="96">
        <v>2018</v>
      </c>
      <c r="B69" s="102" t="s">
        <v>1014</v>
      </c>
      <c r="C69" s="103">
        <v>43172</v>
      </c>
      <c r="D69" s="99" t="s">
        <v>2474</v>
      </c>
      <c r="E69" s="25" t="s">
        <v>566</v>
      </c>
      <c r="F69" s="25" t="s">
        <v>2475</v>
      </c>
      <c r="G69" s="25" t="s">
        <v>2476</v>
      </c>
      <c r="H69" s="10"/>
      <c r="I69" s="124" t="s">
        <v>2477</v>
      </c>
      <c r="J69" s="25" t="s">
        <v>2321</v>
      </c>
    </row>
    <row r="70" spans="1:10" ht="29">
      <c r="A70" s="96">
        <v>2018</v>
      </c>
      <c r="B70" s="102" t="s">
        <v>1018</v>
      </c>
      <c r="C70" s="103">
        <v>43172</v>
      </c>
      <c r="D70" s="99" t="s">
        <v>1682</v>
      </c>
      <c r="E70" s="25" t="s">
        <v>566</v>
      </c>
      <c r="F70" s="25" t="s">
        <v>1319</v>
      </c>
      <c r="G70" s="25" t="s">
        <v>2478</v>
      </c>
      <c r="H70" s="10"/>
      <c r="I70" s="124" t="s">
        <v>2479</v>
      </c>
      <c r="J70" s="25" t="s">
        <v>2321</v>
      </c>
    </row>
    <row r="71" spans="1:10" ht="29">
      <c r="A71" s="96">
        <v>2018</v>
      </c>
      <c r="B71" s="102" t="s">
        <v>1022</v>
      </c>
      <c r="C71" s="103">
        <v>43172</v>
      </c>
      <c r="D71" s="99" t="s">
        <v>2480</v>
      </c>
      <c r="E71" s="25" t="s">
        <v>566</v>
      </c>
      <c r="F71" s="25" t="s">
        <v>1319</v>
      </c>
      <c r="G71" s="25" t="s">
        <v>2481</v>
      </c>
      <c r="H71" s="10"/>
      <c r="I71" s="124" t="s">
        <v>2482</v>
      </c>
      <c r="J71" s="25" t="s">
        <v>2321</v>
      </c>
    </row>
    <row r="72" spans="1:10" ht="43.5">
      <c r="A72" s="96">
        <v>2018</v>
      </c>
      <c r="B72" s="102" t="s">
        <v>1025</v>
      </c>
      <c r="C72" s="103">
        <v>43172</v>
      </c>
      <c r="D72" s="99" t="s">
        <v>2483</v>
      </c>
      <c r="E72" s="25" t="s">
        <v>566</v>
      </c>
      <c r="F72" s="25" t="s">
        <v>2484</v>
      </c>
      <c r="G72" s="25" t="s">
        <v>1291</v>
      </c>
      <c r="H72" s="10"/>
      <c r="I72" s="124" t="s">
        <v>2485</v>
      </c>
      <c r="J72" s="25" t="s">
        <v>2321</v>
      </c>
    </row>
    <row r="73" spans="1:10" ht="43.5">
      <c r="A73" s="96">
        <v>2018</v>
      </c>
      <c r="B73" s="102" t="s">
        <v>1028</v>
      </c>
      <c r="C73" s="103">
        <v>43174</v>
      </c>
      <c r="D73" s="99" t="s">
        <v>2486</v>
      </c>
      <c r="E73" s="25" t="s">
        <v>566</v>
      </c>
      <c r="F73" s="25" t="s">
        <v>2487</v>
      </c>
      <c r="G73" s="25" t="s">
        <v>1291</v>
      </c>
      <c r="H73" s="10"/>
      <c r="I73" s="124" t="s">
        <v>2488</v>
      </c>
      <c r="J73" s="25" t="s">
        <v>2321</v>
      </c>
    </row>
    <row r="74" spans="1:10" ht="43.5">
      <c r="A74" s="96">
        <v>2018</v>
      </c>
      <c r="B74" s="102" t="s">
        <v>1031</v>
      </c>
      <c r="C74" s="103">
        <v>43174</v>
      </c>
      <c r="D74" s="99" t="s">
        <v>2489</v>
      </c>
      <c r="E74" s="25" t="s">
        <v>566</v>
      </c>
      <c r="F74" s="25" t="s">
        <v>1319</v>
      </c>
      <c r="G74" s="25" t="s">
        <v>1291</v>
      </c>
      <c r="H74" s="10"/>
      <c r="I74" s="124" t="s">
        <v>2490</v>
      </c>
      <c r="J74" s="25" t="s">
        <v>2321</v>
      </c>
    </row>
    <row r="75" spans="1:10" ht="29">
      <c r="A75" s="96">
        <v>2018</v>
      </c>
      <c r="B75" s="102" t="s">
        <v>1035</v>
      </c>
      <c r="C75" s="103">
        <v>43175</v>
      </c>
      <c r="D75" s="99" t="s">
        <v>1892</v>
      </c>
      <c r="E75" s="25" t="s">
        <v>607</v>
      </c>
      <c r="F75" s="25" t="s">
        <v>1319</v>
      </c>
      <c r="G75" s="26">
        <v>43539</v>
      </c>
      <c r="H75" s="10"/>
      <c r="I75" s="124" t="s">
        <v>2491</v>
      </c>
      <c r="J75" s="25" t="s">
        <v>2321</v>
      </c>
    </row>
    <row r="76" spans="1:10" ht="29">
      <c r="A76" s="96">
        <v>2018</v>
      </c>
      <c r="B76" s="102" t="s">
        <v>1040</v>
      </c>
      <c r="C76" s="103">
        <v>43182</v>
      </c>
      <c r="D76" s="99" t="s">
        <v>2492</v>
      </c>
      <c r="E76" s="25" t="s">
        <v>566</v>
      </c>
      <c r="F76" s="25" t="s">
        <v>1319</v>
      </c>
      <c r="G76" s="25" t="s">
        <v>1291</v>
      </c>
      <c r="H76" s="10"/>
      <c r="I76" s="124" t="s">
        <v>2493</v>
      </c>
      <c r="J76" s="25" t="s">
        <v>2321</v>
      </c>
    </row>
    <row r="77" spans="1:10" ht="29">
      <c r="A77" s="96">
        <v>2018</v>
      </c>
      <c r="B77" s="102" t="s">
        <v>1044</v>
      </c>
      <c r="C77" s="103">
        <v>43187</v>
      </c>
      <c r="D77" s="99" t="s">
        <v>2494</v>
      </c>
      <c r="E77" s="25" t="s">
        <v>566</v>
      </c>
      <c r="F77" s="25" t="s">
        <v>2495</v>
      </c>
      <c r="G77" s="25" t="s">
        <v>1291</v>
      </c>
      <c r="H77" s="10"/>
      <c r="I77" s="124" t="s">
        <v>2496</v>
      </c>
      <c r="J77" s="25" t="s">
        <v>2321</v>
      </c>
    </row>
    <row r="78" spans="1:10" ht="43.5">
      <c r="A78" s="96">
        <v>2018</v>
      </c>
      <c r="B78" s="102" t="s">
        <v>1047</v>
      </c>
      <c r="C78" s="103">
        <v>43188</v>
      </c>
      <c r="D78" s="99" t="s">
        <v>2497</v>
      </c>
      <c r="E78" s="25" t="s">
        <v>566</v>
      </c>
      <c r="F78" s="25" t="s">
        <v>1319</v>
      </c>
      <c r="G78" s="25" t="s">
        <v>1291</v>
      </c>
      <c r="H78" s="10"/>
      <c r="I78" s="124" t="s">
        <v>2498</v>
      </c>
      <c r="J78" s="25" t="s">
        <v>2321</v>
      </c>
    </row>
    <row r="79" spans="1:10" ht="29">
      <c r="A79" s="96">
        <v>2018</v>
      </c>
      <c r="B79" s="102" t="s">
        <v>1051</v>
      </c>
      <c r="C79" s="103">
        <v>43192</v>
      </c>
      <c r="D79" s="99" t="s">
        <v>2171</v>
      </c>
      <c r="E79" s="25" t="s">
        <v>566</v>
      </c>
      <c r="F79" s="25" t="s">
        <v>2499</v>
      </c>
      <c r="G79" s="25" t="s">
        <v>1291</v>
      </c>
      <c r="H79" s="10"/>
      <c r="I79" s="124" t="s">
        <v>2500</v>
      </c>
      <c r="J79" s="25" t="s">
        <v>2501</v>
      </c>
    </row>
    <row r="80" spans="1:10" ht="29">
      <c r="A80" s="96">
        <v>2018</v>
      </c>
      <c r="B80" s="102" t="s">
        <v>1056</v>
      </c>
      <c r="C80" s="103">
        <v>43194</v>
      </c>
      <c r="D80" s="99" t="s">
        <v>1449</v>
      </c>
      <c r="E80" s="25" t="s">
        <v>750</v>
      </c>
      <c r="F80" s="25" t="s">
        <v>1319</v>
      </c>
      <c r="G80" s="25" t="s">
        <v>2502</v>
      </c>
      <c r="H80" s="10"/>
      <c r="I80" s="124" t="s">
        <v>2503</v>
      </c>
      <c r="J80" s="25" t="s">
        <v>2321</v>
      </c>
    </row>
    <row r="81" spans="1:10" ht="43.5">
      <c r="A81" s="96">
        <v>2018</v>
      </c>
      <c r="B81" s="102" t="s">
        <v>1060</v>
      </c>
      <c r="C81" s="103">
        <v>43194</v>
      </c>
      <c r="D81" s="99" t="s">
        <v>1142</v>
      </c>
      <c r="E81" s="25" t="s">
        <v>607</v>
      </c>
      <c r="F81" s="25" t="s">
        <v>2504</v>
      </c>
      <c r="G81" s="115">
        <v>43784</v>
      </c>
      <c r="H81" s="10"/>
      <c r="I81" s="124" t="s">
        <v>2505</v>
      </c>
      <c r="J81" s="25" t="s">
        <v>2506</v>
      </c>
    </row>
    <row r="82" spans="1:10" ht="43.5">
      <c r="A82" s="96">
        <v>2018</v>
      </c>
      <c r="B82" s="102" t="s">
        <v>1064</v>
      </c>
      <c r="C82" s="103">
        <v>43194</v>
      </c>
      <c r="D82" s="99" t="s">
        <v>2507</v>
      </c>
      <c r="E82" s="25" t="s">
        <v>566</v>
      </c>
      <c r="F82" s="25" t="s">
        <v>2508</v>
      </c>
      <c r="G82" s="25" t="s">
        <v>1291</v>
      </c>
      <c r="H82" s="10"/>
      <c r="I82" s="124" t="s">
        <v>2509</v>
      </c>
      <c r="J82" s="25" t="s">
        <v>2321</v>
      </c>
    </row>
    <row r="83" spans="1:10" ht="101.5">
      <c r="A83" s="96">
        <v>2018</v>
      </c>
      <c r="B83" s="102" t="s">
        <v>1068</v>
      </c>
      <c r="C83" s="103">
        <v>43199</v>
      </c>
      <c r="D83" s="99" t="s">
        <v>666</v>
      </c>
      <c r="E83" s="25" t="s">
        <v>607</v>
      </c>
      <c r="F83" s="25" t="s">
        <v>2510</v>
      </c>
      <c r="G83" s="25" t="s">
        <v>2511</v>
      </c>
      <c r="H83" s="10"/>
      <c r="I83" s="124" t="s">
        <v>2512</v>
      </c>
      <c r="J83" s="25" t="s">
        <v>2513</v>
      </c>
    </row>
    <row r="84" spans="1:10" ht="101.5">
      <c r="A84" s="96">
        <v>2018</v>
      </c>
      <c r="B84" s="102" t="s">
        <v>1071</v>
      </c>
      <c r="C84" s="103">
        <v>43199</v>
      </c>
      <c r="D84" s="99" t="s">
        <v>606</v>
      </c>
      <c r="E84" s="25" t="s">
        <v>607</v>
      </c>
      <c r="F84" s="25" t="s">
        <v>2514</v>
      </c>
      <c r="G84" s="25" t="s">
        <v>2515</v>
      </c>
      <c r="H84" s="10"/>
      <c r="I84" s="124" t="s">
        <v>2516</v>
      </c>
      <c r="J84" s="25" t="s">
        <v>2321</v>
      </c>
    </row>
    <row r="85" spans="1:10" ht="29">
      <c r="A85" s="96">
        <v>2018</v>
      </c>
      <c r="B85" s="102" t="s">
        <v>1074</v>
      </c>
      <c r="C85" s="103">
        <v>43199</v>
      </c>
      <c r="D85" s="99" t="s">
        <v>2483</v>
      </c>
      <c r="E85" s="25" t="s">
        <v>566</v>
      </c>
      <c r="F85" s="25" t="s">
        <v>1319</v>
      </c>
      <c r="G85" s="25" t="s">
        <v>1291</v>
      </c>
      <c r="H85" s="10"/>
      <c r="I85" s="124" t="s">
        <v>2517</v>
      </c>
      <c r="J85" s="25" t="s">
        <v>2518</v>
      </c>
    </row>
    <row r="86" spans="1:10" ht="29">
      <c r="A86" s="96">
        <v>2018</v>
      </c>
      <c r="B86" s="102" t="s">
        <v>1078</v>
      </c>
      <c r="C86" s="103">
        <v>43201</v>
      </c>
      <c r="D86" s="99" t="s">
        <v>1958</v>
      </c>
      <c r="E86" s="25" t="s">
        <v>750</v>
      </c>
      <c r="F86" s="25" t="s">
        <v>1319</v>
      </c>
      <c r="G86" s="25" t="s">
        <v>2519</v>
      </c>
      <c r="H86" s="10"/>
      <c r="I86" s="124" t="s">
        <v>2520</v>
      </c>
      <c r="J86" s="25" t="s">
        <v>2321</v>
      </c>
    </row>
    <row r="87" spans="1:10" ht="29">
      <c r="A87" s="96">
        <v>2018</v>
      </c>
      <c r="B87" s="102" t="s">
        <v>1082</v>
      </c>
      <c r="C87" s="103">
        <v>43202</v>
      </c>
      <c r="D87" s="99" t="s">
        <v>2118</v>
      </c>
      <c r="E87" s="25" t="s">
        <v>750</v>
      </c>
      <c r="F87" s="25" t="s">
        <v>1319</v>
      </c>
      <c r="G87" s="25" t="s">
        <v>2521</v>
      </c>
      <c r="H87" s="10"/>
      <c r="I87" s="124" t="s">
        <v>2522</v>
      </c>
      <c r="J87" s="25" t="s">
        <v>2321</v>
      </c>
    </row>
    <row r="88" spans="1:10" ht="159.5">
      <c r="A88" s="96">
        <v>2018</v>
      </c>
      <c r="B88" s="102" t="s">
        <v>1086</v>
      </c>
      <c r="C88" s="103">
        <v>43206</v>
      </c>
      <c r="D88" s="99" t="s">
        <v>625</v>
      </c>
      <c r="E88" s="25" t="s">
        <v>607</v>
      </c>
      <c r="F88" s="25" t="s">
        <v>2523</v>
      </c>
      <c r="G88" s="25" t="s">
        <v>2524</v>
      </c>
      <c r="H88" s="10"/>
      <c r="I88" s="124" t="s">
        <v>2525</v>
      </c>
      <c r="J88" s="25" t="s">
        <v>2321</v>
      </c>
    </row>
    <row r="89" spans="1:10" ht="130.5">
      <c r="A89" s="96">
        <v>2018</v>
      </c>
      <c r="B89" s="102" t="s">
        <v>1089</v>
      </c>
      <c r="C89" s="103">
        <v>43206</v>
      </c>
      <c r="D89" s="99" t="s">
        <v>2526</v>
      </c>
      <c r="E89" s="25" t="s">
        <v>607</v>
      </c>
      <c r="F89" s="25" t="s">
        <v>2527</v>
      </c>
      <c r="G89" s="25" t="s">
        <v>2528</v>
      </c>
      <c r="H89" s="10" t="s">
        <v>6699</v>
      </c>
      <c r="I89" s="124" t="s">
        <v>2530</v>
      </c>
      <c r="J89" s="25" t="s">
        <v>2321</v>
      </c>
    </row>
    <row r="90" spans="1:10" ht="43.5">
      <c r="A90" s="96">
        <v>2018</v>
      </c>
      <c r="B90" s="102" t="s">
        <v>1092</v>
      </c>
      <c r="C90" s="103">
        <v>43208</v>
      </c>
      <c r="D90" s="99" t="s">
        <v>2531</v>
      </c>
      <c r="E90" s="25" t="s">
        <v>607</v>
      </c>
      <c r="F90" s="25" t="s">
        <v>2532</v>
      </c>
      <c r="G90" s="115">
        <v>43465</v>
      </c>
      <c r="H90" s="10"/>
      <c r="I90" s="124" t="s">
        <v>2533</v>
      </c>
      <c r="J90" s="25" t="s">
        <v>2321</v>
      </c>
    </row>
    <row r="91" spans="1:10" ht="43.5">
      <c r="A91" s="96">
        <v>2018</v>
      </c>
      <c r="B91" s="102" t="s">
        <v>1096</v>
      </c>
      <c r="C91" s="103">
        <v>43228</v>
      </c>
      <c r="D91" s="99" t="s">
        <v>2486</v>
      </c>
      <c r="E91" s="25" t="s">
        <v>566</v>
      </c>
      <c r="F91" s="25" t="s">
        <v>2534</v>
      </c>
      <c r="G91" s="25" t="s">
        <v>1291</v>
      </c>
      <c r="H91" s="10"/>
      <c r="I91" s="124" t="s">
        <v>2535</v>
      </c>
      <c r="J91" s="25" t="s">
        <v>2536</v>
      </c>
    </row>
    <row r="92" spans="1:10" ht="29">
      <c r="A92" s="96">
        <v>2018</v>
      </c>
      <c r="B92" s="102" t="s">
        <v>1099</v>
      </c>
      <c r="C92" s="103">
        <v>43230</v>
      </c>
      <c r="D92" s="99" t="s">
        <v>1768</v>
      </c>
      <c r="E92" s="25" t="s">
        <v>574</v>
      </c>
      <c r="F92" s="25" t="s">
        <v>1324</v>
      </c>
      <c r="G92" s="25" t="s">
        <v>1291</v>
      </c>
      <c r="H92" s="10"/>
      <c r="I92" s="124" t="s">
        <v>2537</v>
      </c>
      <c r="J92" s="25" t="s">
        <v>2538</v>
      </c>
    </row>
    <row r="93" spans="1:10" ht="87.5">
      <c r="A93" s="96">
        <v>2018</v>
      </c>
      <c r="B93" s="102" t="s">
        <v>1102</v>
      </c>
      <c r="C93" s="103">
        <v>43235</v>
      </c>
      <c r="D93" s="99" t="s">
        <v>2539</v>
      </c>
      <c r="E93" s="25" t="s">
        <v>574</v>
      </c>
      <c r="F93" s="25" t="s">
        <v>1319</v>
      </c>
      <c r="G93" s="25" t="s">
        <v>2540</v>
      </c>
      <c r="H93" s="10" t="s">
        <v>2541</v>
      </c>
      <c r="I93" s="124" t="s">
        <v>2542</v>
      </c>
      <c r="J93" s="25" t="s">
        <v>2321</v>
      </c>
    </row>
    <row r="94" spans="1:10" ht="29">
      <c r="A94" s="96">
        <v>2018</v>
      </c>
      <c r="B94" s="102" t="s">
        <v>1105</v>
      </c>
      <c r="C94" s="103">
        <v>43242</v>
      </c>
      <c r="D94" s="99" t="s">
        <v>2361</v>
      </c>
      <c r="E94" s="25" t="s">
        <v>607</v>
      </c>
      <c r="F94" s="25" t="s">
        <v>1319</v>
      </c>
      <c r="G94" s="26">
        <v>43969</v>
      </c>
      <c r="H94" s="10"/>
      <c r="I94" s="124" t="s">
        <v>2543</v>
      </c>
      <c r="J94" s="25" t="s">
        <v>2321</v>
      </c>
    </row>
    <row r="95" spans="1:10" ht="29">
      <c r="A95" s="96">
        <v>2018</v>
      </c>
      <c r="B95" s="102" t="s">
        <v>1109</v>
      </c>
      <c r="C95" s="103">
        <v>43243</v>
      </c>
      <c r="D95" s="99" t="s">
        <v>1424</v>
      </c>
      <c r="E95" s="25" t="s">
        <v>607</v>
      </c>
      <c r="F95" s="25" t="s">
        <v>1319</v>
      </c>
      <c r="G95" s="26">
        <v>43969</v>
      </c>
      <c r="H95" s="10" t="s">
        <v>6700</v>
      </c>
      <c r="I95" s="124" t="s">
        <v>2544</v>
      </c>
      <c r="J95" s="25" t="s">
        <v>2321</v>
      </c>
    </row>
    <row r="96" spans="1:10" ht="29">
      <c r="A96" s="96">
        <v>2018</v>
      </c>
      <c r="B96" s="102" t="s">
        <v>1112</v>
      </c>
      <c r="C96" s="103">
        <v>43243</v>
      </c>
      <c r="D96" s="99" t="s">
        <v>1430</v>
      </c>
      <c r="E96" s="25" t="s">
        <v>607</v>
      </c>
      <c r="F96" s="25" t="s">
        <v>2545</v>
      </c>
      <c r="G96" s="26">
        <v>43969</v>
      </c>
      <c r="H96" s="10"/>
      <c r="I96" s="124" t="s">
        <v>2547</v>
      </c>
      <c r="J96" s="25" t="s">
        <v>2321</v>
      </c>
    </row>
    <row r="97" spans="1:10" ht="29">
      <c r="A97" s="96">
        <v>2018</v>
      </c>
      <c r="B97" s="102" t="s">
        <v>1116</v>
      </c>
      <c r="C97" s="103">
        <v>43243</v>
      </c>
      <c r="D97" s="99" t="s">
        <v>2548</v>
      </c>
      <c r="E97" s="25" t="s">
        <v>607</v>
      </c>
      <c r="F97" s="25" t="s">
        <v>2549</v>
      </c>
      <c r="G97" s="26">
        <v>43969</v>
      </c>
      <c r="H97" s="10"/>
      <c r="I97" s="124" t="s">
        <v>2551</v>
      </c>
      <c r="J97" s="25" t="s">
        <v>2321</v>
      </c>
    </row>
    <row r="98" spans="1:10" ht="29">
      <c r="A98" s="96">
        <v>2018</v>
      </c>
      <c r="B98" s="102" t="s">
        <v>1118</v>
      </c>
      <c r="C98" s="103">
        <v>43243</v>
      </c>
      <c r="D98" s="99" t="s">
        <v>1461</v>
      </c>
      <c r="E98" s="25" t="s">
        <v>607</v>
      </c>
      <c r="F98" s="25" t="s">
        <v>2552</v>
      </c>
      <c r="G98" s="26">
        <v>43969</v>
      </c>
      <c r="H98" s="10"/>
      <c r="I98" s="124" t="s">
        <v>2554</v>
      </c>
      <c r="J98" s="25" t="s">
        <v>2321</v>
      </c>
    </row>
    <row r="99" spans="1:10" ht="29">
      <c r="A99" s="96">
        <v>2018</v>
      </c>
      <c r="B99" s="102" t="s">
        <v>1120</v>
      </c>
      <c r="C99" s="103">
        <v>43256</v>
      </c>
      <c r="D99" s="99" t="s">
        <v>2358</v>
      </c>
      <c r="E99" s="25" t="s">
        <v>607</v>
      </c>
      <c r="F99" s="25" t="s">
        <v>2555</v>
      </c>
      <c r="G99" s="26">
        <v>43969</v>
      </c>
      <c r="H99" s="10"/>
      <c r="I99" s="124" t="s">
        <v>2557</v>
      </c>
      <c r="J99" s="25" t="s">
        <v>2321</v>
      </c>
    </row>
    <row r="100" spans="1:10" ht="29">
      <c r="A100" s="96">
        <v>2018</v>
      </c>
      <c r="B100" s="102" t="s">
        <v>1122</v>
      </c>
      <c r="C100" s="103">
        <v>43257</v>
      </c>
      <c r="D100" s="99" t="s">
        <v>2531</v>
      </c>
      <c r="E100" s="25" t="s">
        <v>607</v>
      </c>
      <c r="F100" s="25" t="s">
        <v>1319</v>
      </c>
      <c r="G100" s="115">
        <v>43465</v>
      </c>
      <c r="H100" s="10"/>
      <c r="I100" s="124" t="s">
        <v>2558</v>
      </c>
      <c r="J100" s="25" t="s">
        <v>2559</v>
      </c>
    </row>
    <row r="101" spans="1:10" ht="29">
      <c r="A101" s="96">
        <v>2018</v>
      </c>
      <c r="B101" s="102" t="s">
        <v>1126</v>
      </c>
      <c r="C101" s="103">
        <v>43257</v>
      </c>
      <c r="D101" s="99" t="s">
        <v>2560</v>
      </c>
      <c r="E101" s="25" t="s">
        <v>566</v>
      </c>
      <c r="F101" s="25" t="s">
        <v>2561</v>
      </c>
      <c r="G101" s="25" t="s">
        <v>2562</v>
      </c>
      <c r="H101" s="10"/>
      <c r="I101" s="124" t="s">
        <v>2563</v>
      </c>
      <c r="J101" s="25" t="s">
        <v>2321</v>
      </c>
    </row>
    <row r="102" spans="1:10" ht="43.5">
      <c r="A102" s="96">
        <v>2018</v>
      </c>
      <c r="B102" s="102" t="s">
        <v>1130</v>
      </c>
      <c r="C102" s="103">
        <v>43258</v>
      </c>
      <c r="D102" s="99" t="s">
        <v>2564</v>
      </c>
      <c r="E102" s="25" t="s">
        <v>566</v>
      </c>
      <c r="F102" s="25" t="s">
        <v>2565</v>
      </c>
      <c r="G102" s="25" t="s">
        <v>1291</v>
      </c>
      <c r="H102" s="10"/>
      <c r="I102" s="124" t="s">
        <v>2566</v>
      </c>
      <c r="J102" s="25" t="s">
        <v>2321</v>
      </c>
    </row>
    <row r="103" spans="1:10" ht="29">
      <c r="A103" s="96">
        <v>2018</v>
      </c>
      <c r="B103" s="102" t="s">
        <v>1133</v>
      </c>
      <c r="C103" s="103">
        <v>43259</v>
      </c>
      <c r="D103" s="99" t="s">
        <v>2123</v>
      </c>
      <c r="E103" s="25" t="s">
        <v>750</v>
      </c>
      <c r="F103" s="25" t="s">
        <v>1319</v>
      </c>
      <c r="G103" s="25" t="s">
        <v>2567</v>
      </c>
      <c r="H103" s="10"/>
      <c r="I103" s="124" t="s">
        <v>2568</v>
      </c>
      <c r="J103" s="25" t="s">
        <v>2321</v>
      </c>
    </row>
    <row r="104" spans="1:10" ht="29">
      <c r="A104" s="96">
        <v>2018</v>
      </c>
      <c r="B104" s="102" t="s">
        <v>1137</v>
      </c>
      <c r="C104" s="103">
        <v>43266</v>
      </c>
      <c r="D104" s="99" t="s">
        <v>1168</v>
      </c>
      <c r="E104" s="25" t="s">
        <v>750</v>
      </c>
      <c r="F104" s="25" t="s">
        <v>1319</v>
      </c>
      <c r="G104" s="25" t="s">
        <v>2569</v>
      </c>
      <c r="H104" s="10"/>
      <c r="I104" s="124" t="s">
        <v>2570</v>
      </c>
      <c r="J104" s="25" t="s">
        <v>2321</v>
      </c>
    </row>
    <row r="105" spans="1:10" ht="29">
      <c r="A105" s="96">
        <v>2018</v>
      </c>
      <c r="B105" s="102" t="s">
        <v>1141</v>
      </c>
      <c r="C105" s="103">
        <v>43266</v>
      </c>
      <c r="D105" s="99" t="s">
        <v>1168</v>
      </c>
      <c r="E105" s="25" t="s">
        <v>750</v>
      </c>
      <c r="F105" s="25" t="s">
        <v>2571</v>
      </c>
      <c r="G105" s="25" t="s">
        <v>2572</v>
      </c>
      <c r="H105" s="10"/>
      <c r="I105" s="124" t="s">
        <v>2573</v>
      </c>
      <c r="J105" s="25" t="s">
        <v>2321</v>
      </c>
    </row>
    <row r="106" spans="1:10" ht="29">
      <c r="A106" s="96">
        <v>2018</v>
      </c>
      <c r="B106" s="102" t="s">
        <v>1145</v>
      </c>
      <c r="C106" s="103">
        <v>43269</v>
      </c>
      <c r="D106" s="99" t="s">
        <v>2032</v>
      </c>
      <c r="E106" s="25" t="s">
        <v>750</v>
      </c>
      <c r="F106" s="25" t="s">
        <v>2574</v>
      </c>
      <c r="G106" s="25" t="s">
        <v>2575</v>
      </c>
      <c r="H106" s="10"/>
      <c r="I106" s="124"/>
      <c r="J106" s="25" t="s">
        <v>2321</v>
      </c>
    </row>
    <row r="107" spans="1:10" ht="29">
      <c r="A107" s="96">
        <v>2018</v>
      </c>
      <c r="B107" s="102" t="s">
        <v>1148</v>
      </c>
      <c r="C107" s="103">
        <v>43273</v>
      </c>
      <c r="D107" s="99" t="s">
        <v>2564</v>
      </c>
      <c r="E107" s="25" t="s">
        <v>566</v>
      </c>
      <c r="F107" s="25" t="s">
        <v>1319</v>
      </c>
      <c r="G107" s="25" t="s">
        <v>1291</v>
      </c>
      <c r="H107" s="10"/>
      <c r="I107" s="124" t="s">
        <v>2576</v>
      </c>
      <c r="J107" s="25" t="s">
        <v>2577</v>
      </c>
    </row>
    <row r="108" spans="1:10" ht="43.5">
      <c r="A108" s="96">
        <v>2018</v>
      </c>
      <c r="B108" s="102" t="s">
        <v>1152</v>
      </c>
      <c r="C108" s="103">
        <v>43276</v>
      </c>
      <c r="D108" s="99" t="s">
        <v>1465</v>
      </c>
      <c r="E108" s="25" t="s">
        <v>607</v>
      </c>
      <c r="F108" s="25" t="s">
        <v>2578</v>
      </c>
      <c r="G108" s="25" t="s">
        <v>1291</v>
      </c>
      <c r="H108" s="10"/>
      <c r="I108" s="124" t="s">
        <v>2579</v>
      </c>
      <c r="J108" s="25" t="s">
        <v>2321</v>
      </c>
    </row>
    <row r="109" spans="1:10" ht="72.5">
      <c r="A109" s="96">
        <v>2018</v>
      </c>
      <c r="B109" s="102" t="s">
        <v>1156</v>
      </c>
      <c r="C109" s="103">
        <v>43278</v>
      </c>
      <c r="D109" s="99" t="s">
        <v>2580</v>
      </c>
      <c r="E109" s="25" t="s">
        <v>1037</v>
      </c>
      <c r="F109" s="25" t="s">
        <v>1319</v>
      </c>
      <c r="G109" s="25" t="s">
        <v>1291</v>
      </c>
      <c r="H109" s="10"/>
      <c r="I109" s="124" t="s">
        <v>2581</v>
      </c>
      <c r="J109" s="25" t="s">
        <v>2582</v>
      </c>
    </row>
    <row r="110" spans="1:10" ht="43.5">
      <c r="A110" s="96">
        <v>2018</v>
      </c>
      <c r="B110" s="102" t="s">
        <v>1160</v>
      </c>
      <c r="C110" s="103">
        <v>43278</v>
      </c>
      <c r="D110" s="99" t="s">
        <v>2583</v>
      </c>
      <c r="E110" s="25" t="s">
        <v>1037</v>
      </c>
      <c r="F110" s="25" t="s">
        <v>1319</v>
      </c>
      <c r="G110" s="25" t="s">
        <v>1291</v>
      </c>
      <c r="H110" s="10"/>
      <c r="I110" s="124" t="s">
        <v>2584</v>
      </c>
      <c r="J110" s="25" t="s">
        <v>2585</v>
      </c>
    </row>
    <row r="111" spans="1:10" ht="29">
      <c r="A111" s="96">
        <v>2018</v>
      </c>
      <c r="B111" s="102" t="s">
        <v>1164</v>
      </c>
      <c r="C111" s="103">
        <v>43283</v>
      </c>
      <c r="D111" s="99" t="s">
        <v>2586</v>
      </c>
      <c r="E111" s="25" t="s">
        <v>568</v>
      </c>
      <c r="F111" s="25" t="s">
        <v>1319</v>
      </c>
      <c r="G111" s="25" t="s">
        <v>1291</v>
      </c>
      <c r="H111" s="10"/>
      <c r="I111" s="287" t="s">
        <v>2587</v>
      </c>
      <c r="J111" s="25" t="s">
        <v>2321</v>
      </c>
    </row>
    <row r="112" spans="1:10" ht="43.5">
      <c r="A112" s="96">
        <v>2018</v>
      </c>
      <c r="B112" s="102" t="s">
        <v>1167</v>
      </c>
      <c r="C112" s="103">
        <v>43287</v>
      </c>
      <c r="D112" s="99" t="s">
        <v>2588</v>
      </c>
      <c r="E112" s="25" t="s">
        <v>750</v>
      </c>
      <c r="F112" s="25" t="s">
        <v>1319</v>
      </c>
      <c r="G112" s="25" t="s">
        <v>2589</v>
      </c>
      <c r="H112" s="10"/>
      <c r="I112" s="124" t="s">
        <v>2590</v>
      </c>
      <c r="J112" s="25" t="s">
        <v>2321</v>
      </c>
    </row>
    <row r="113" spans="1:10" ht="29">
      <c r="A113" s="96">
        <v>2018</v>
      </c>
      <c r="B113" s="102" t="s">
        <v>1170</v>
      </c>
      <c r="C113" s="103">
        <v>43287</v>
      </c>
      <c r="D113" s="99" t="s">
        <v>2591</v>
      </c>
      <c r="E113" s="25" t="s">
        <v>574</v>
      </c>
      <c r="F113" s="25" t="s">
        <v>2592</v>
      </c>
      <c r="G113" s="25" t="s">
        <v>1291</v>
      </c>
      <c r="H113" s="10"/>
      <c r="I113" s="124" t="s">
        <v>2593</v>
      </c>
      <c r="J113" s="25" t="s">
        <v>2321</v>
      </c>
    </row>
    <row r="114" spans="1:10" ht="29">
      <c r="A114" s="96">
        <v>2018</v>
      </c>
      <c r="B114" s="102" t="s">
        <v>1174</v>
      </c>
      <c r="C114" s="103">
        <v>43292</v>
      </c>
      <c r="D114" s="99" t="s">
        <v>1220</v>
      </c>
      <c r="E114" s="25" t="s">
        <v>750</v>
      </c>
      <c r="F114" s="25" t="s">
        <v>1319</v>
      </c>
      <c r="G114" s="25" t="s">
        <v>2594</v>
      </c>
      <c r="H114" s="10"/>
      <c r="I114" s="124" t="s">
        <v>2595</v>
      </c>
      <c r="J114" s="25" t="s">
        <v>2321</v>
      </c>
    </row>
    <row r="115" spans="1:10" ht="29">
      <c r="A115" s="96">
        <v>2018</v>
      </c>
      <c r="B115" s="102" t="s">
        <v>1178</v>
      </c>
      <c r="C115" s="103">
        <v>43292</v>
      </c>
      <c r="D115" s="99" t="s">
        <v>2596</v>
      </c>
      <c r="E115" s="25" t="s">
        <v>574</v>
      </c>
      <c r="F115" s="25" t="s">
        <v>2597</v>
      </c>
      <c r="G115" s="25" t="s">
        <v>1291</v>
      </c>
      <c r="H115" s="10"/>
      <c r="I115" s="124" t="s">
        <v>2598</v>
      </c>
      <c r="J115" s="25" t="s">
        <v>2321</v>
      </c>
    </row>
    <row r="116" spans="1:10" ht="43.5">
      <c r="A116" s="96">
        <v>2018</v>
      </c>
      <c r="B116" s="102" t="s">
        <v>1576</v>
      </c>
      <c r="C116" s="103">
        <v>43306</v>
      </c>
      <c r="D116" s="99" t="s">
        <v>6701</v>
      </c>
      <c r="E116" s="25" t="s">
        <v>566</v>
      </c>
      <c r="F116" s="25" t="s">
        <v>2600</v>
      </c>
      <c r="G116" s="25" t="s">
        <v>1291</v>
      </c>
      <c r="H116" s="10"/>
      <c r="I116" s="124" t="s">
        <v>2601</v>
      </c>
      <c r="J116" s="25" t="s">
        <v>2602</v>
      </c>
    </row>
    <row r="117" spans="1:10" ht="58">
      <c r="A117" s="96">
        <v>2018</v>
      </c>
      <c r="B117" s="102" t="s">
        <v>1580</v>
      </c>
      <c r="C117" s="103">
        <v>43306</v>
      </c>
      <c r="D117" s="99" t="s">
        <v>885</v>
      </c>
      <c r="E117" s="25" t="s">
        <v>566</v>
      </c>
      <c r="F117" s="25" t="s">
        <v>2603</v>
      </c>
      <c r="G117" s="25" t="s">
        <v>1291</v>
      </c>
      <c r="H117" s="10"/>
      <c r="I117" s="124" t="s">
        <v>2604</v>
      </c>
      <c r="J117" s="25" t="s">
        <v>2605</v>
      </c>
    </row>
    <row r="118" spans="1:10" ht="43.5">
      <c r="A118" s="96">
        <v>2018</v>
      </c>
      <c r="B118" s="102" t="s">
        <v>1585</v>
      </c>
      <c r="C118" s="103">
        <v>43306</v>
      </c>
      <c r="D118" s="99" t="s">
        <v>1142</v>
      </c>
      <c r="E118" s="25" t="s">
        <v>607</v>
      </c>
      <c r="F118" s="25" t="s">
        <v>2606</v>
      </c>
      <c r="G118" s="115">
        <v>43784</v>
      </c>
      <c r="H118" s="10"/>
      <c r="I118" s="124" t="s">
        <v>2607</v>
      </c>
      <c r="J118" s="25" t="s">
        <v>2608</v>
      </c>
    </row>
    <row r="119" spans="1:10" ht="29">
      <c r="A119" s="96">
        <v>2018</v>
      </c>
      <c r="B119" s="102" t="s">
        <v>1590</v>
      </c>
      <c r="C119" s="103">
        <v>43313</v>
      </c>
      <c r="D119" s="99" t="s">
        <v>1899</v>
      </c>
      <c r="E119" s="25" t="s">
        <v>750</v>
      </c>
      <c r="F119" s="25" t="s">
        <v>1319</v>
      </c>
      <c r="G119" s="25" t="s">
        <v>2609</v>
      </c>
      <c r="H119" s="10"/>
      <c r="I119" s="124" t="s">
        <v>2610</v>
      </c>
      <c r="J119" s="25" t="s">
        <v>2321</v>
      </c>
    </row>
    <row r="120" spans="1:10" ht="29">
      <c r="A120" s="96">
        <v>2018</v>
      </c>
      <c r="B120" s="102" t="s">
        <v>1196</v>
      </c>
      <c r="C120" s="103">
        <v>43320</v>
      </c>
      <c r="D120" s="99" t="s">
        <v>2611</v>
      </c>
      <c r="E120" s="25" t="s">
        <v>566</v>
      </c>
      <c r="F120" s="25" t="s">
        <v>1319</v>
      </c>
      <c r="G120" s="25" t="s">
        <v>1291</v>
      </c>
      <c r="H120" s="10"/>
      <c r="I120" s="124" t="s">
        <v>2612</v>
      </c>
      <c r="J120" s="25" t="s">
        <v>2321</v>
      </c>
    </row>
    <row r="121" spans="1:10" ht="58">
      <c r="A121" s="96">
        <v>2018</v>
      </c>
      <c r="B121" s="102" t="s">
        <v>1199</v>
      </c>
      <c r="C121" s="103">
        <v>43320</v>
      </c>
      <c r="D121" s="99" t="s">
        <v>2613</v>
      </c>
      <c r="E121" s="25" t="s">
        <v>566</v>
      </c>
      <c r="F121" s="25" t="s">
        <v>1319</v>
      </c>
      <c r="G121" s="25" t="s">
        <v>1291</v>
      </c>
      <c r="H121" s="10"/>
      <c r="I121" s="124" t="s">
        <v>2614</v>
      </c>
      <c r="J121" s="25" t="s">
        <v>2321</v>
      </c>
    </row>
    <row r="122" spans="1:10" ht="43.5">
      <c r="A122" s="96">
        <v>2018</v>
      </c>
      <c r="B122" s="102" t="s">
        <v>1202</v>
      </c>
      <c r="C122" s="103">
        <v>43320</v>
      </c>
      <c r="D122" s="99" t="s">
        <v>2615</v>
      </c>
      <c r="E122" s="25" t="s">
        <v>566</v>
      </c>
      <c r="F122" s="25" t="s">
        <v>1319</v>
      </c>
      <c r="G122" s="25" t="s">
        <v>1291</v>
      </c>
      <c r="H122" s="10"/>
      <c r="I122" s="124" t="s">
        <v>2616</v>
      </c>
      <c r="J122" s="25" t="s">
        <v>2321</v>
      </c>
    </row>
    <row r="123" spans="1:10" ht="43.5">
      <c r="A123" s="96">
        <v>2018</v>
      </c>
      <c r="B123" s="102" t="s">
        <v>1206</v>
      </c>
      <c r="C123" s="103">
        <v>43320</v>
      </c>
      <c r="D123" s="99" t="s">
        <v>2617</v>
      </c>
      <c r="E123" s="25" t="s">
        <v>566</v>
      </c>
      <c r="F123" s="25" t="s">
        <v>1319</v>
      </c>
      <c r="G123" s="25" t="s">
        <v>1291</v>
      </c>
      <c r="H123" s="10"/>
      <c r="I123" s="124" t="s">
        <v>2618</v>
      </c>
      <c r="J123" s="25" t="s">
        <v>2321</v>
      </c>
    </row>
    <row r="124" spans="1:10" ht="43.5">
      <c r="A124" s="96">
        <v>2018</v>
      </c>
      <c r="B124" s="102" t="s">
        <v>1209</v>
      </c>
      <c r="C124" s="103">
        <v>43320</v>
      </c>
      <c r="D124" s="99" t="s">
        <v>2619</v>
      </c>
      <c r="E124" s="25" t="s">
        <v>566</v>
      </c>
      <c r="F124" s="25" t="s">
        <v>1319</v>
      </c>
      <c r="G124" s="25" t="s">
        <v>1291</v>
      </c>
      <c r="H124" s="10"/>
      <c r="I124" s="124" t="s">
        <v>2620</v>
      </c>
      <c r="J124" s="25" t="s">
        <v>2321</v>
      </c>
    </row>
    <row r="125" spans="1:10" ht="43.5">
      <c r="A125" s="96">
        <v>2018</v>
      </c>
      <c r="B125" s="102" t="s">
        <v>1212</v>
      </c>
      <c r="C125" s="103">
        <v>43320</v>
      </c>
      <c r="D125" s="99" t="s">
        <v>2474</v>
      </c>
      <c r="E125" s="25" t="s">
        <v>566</v>
      </c>
      <c r="F125" s="25" t="s">
        <v>2621</v>
      </c>
      <c r="G125" s="25" t="s">
        <v>2476</v>
      </c>
      <c r="H125" s="10"/>
      <c r="I125" s="124" t="s">
        <v>2622</v>
      </c>
      <c r="J125" s="25" t="s">
        <v>2623</v>
      </c>
    </row>
    <row r="126" spans="1:10" ht="58">
      <c r="A126" s="96">
        <v>2018</v>
      </c>
      <c r="B126" s="102" t="s">
        <v>1215</v>
      </c>
      <c r="C126" s="103">
        <v>43320</v>
      </c>
      <c r="D126" s="99" t="s">
        <v>1183</v>
      </c>
      <c r="E126" s="25" t="s">
        <v>566</v>
      </c>
      <c r="F126" s="25" t="s">
        <v>2624</v>
      </c>
      <c r="G126" s="25" t="s">
        <v>1291</v>
      </c>
      <c r="H126" s="10"/>
      <c r="I126" s="124" t="s">
        <v>2625</v>
      </c>
      <c r="J126" s="25" t="s">
        <v>2626</v>
      </c>
    </row>
    <row r="127" spans="1:10" ht="72.5">
      <c r="A127" s="96">
        <v>2018</v>
      </c>
      <c r="B127" s="102" t="s">
        <v>1219</v>
      </c>
      <c r="C127" s="103">
        <v>43320</v>
      </c>
      <c r="D127" s="129" t="s">
        <v>1664</v>
      </c>
      <c r="E127" s="25" t="s">
        <v>566</v>
      </c>
      <c r="F127" s="25" t="s">
        <v>6518</v>
      </c>
      <c r="G127" s="25" t="s">
        <v>2314</v>
      </c>
      <c r="H127" s="10" t="s">
        <v>6702</v>
      </c>
      <c r="I127" s="124" t="s">
        <v>2316</v>
      </c>
      <c r="J127" s="25" t="s">
        <v>2317</v>
      </c>
    </row>
    <row r="128" spans="1:10" ht="58">
      <c r="A128" s="96">
        <v>2018</v>
      </c>
      <c r="B128" s="102" t="s">
        <v>1223</v>
      </c>
      <c r="C128" s="103">
        <v>43320</v>
      </c>
      <c r="D128" s="99" t="s">
        <v>6698</v>
      </c>
      <c r="E128" s="25" t="s">
        <v>566</v>
      </c>
      <c r="F128" s="25" t="s">
        <v>2627</v>
      </c>
      <c r="G128" s="25" t="s">
        <v>1291</v>
      </c>
      <c r="H128" s="10"/>
      <c r="I128" s="124" t="s">
        <v>2628</v>
      </c>
      <c r="J128" s="25" t="s">
        <v>2629</v>
      </c>
    </row>
    <row r="129" spans="1:10" ht="43.5">
      <c r="A129" s="96">
        <v>2018</v>
      </c>
      <c r="B129" s="102" t="s">
        <v>1228</v>
      </c>
      <c r="C129" s="103">
        <v>43320</v>
      </c>
      <c r="D129" s="99" t="s">
        <v>2507</v>
      </c>
      <c r="E129" s="25" t="s">
        <v>566</v>
      </c>
      <c r="F129" s="25" t="s">
        <v>2630</v>
      </c>
      <c r="G129" s="25" t="s">
        <v>1291</v>
      </c>
      <c r="H129" s="10"/>
      <c r="I129" s="124" t="s">
        <v>2631</v>
      </c>
      <c r="J129" s="25" t="s">
        <v>2632</v>
      </c>
    </row>
    <row r="130" spans="1:10" ht="43.5">
      <c r="A130" s="96">
        <v>2018</v>
      </c>
      <c r="B130" s="102" t="s">
        <v>1231</v>
      </c>
      <c r="C130" s="103">
        <v>43320</v>
      </c>
      <c r="D130" s="99" t="s">
        <v>2486</v>
      </c>
      <c r="E130" s="25" t="s">
        <v>566</v>
      </c>
      <c r="F130" s="25" t="s">
        <v>2633</v>
      </c>
      <c r="G130" s="25" t="s">
        <v>1291</v>
      </c>
      <c r="H130" s="10"/>
      <c r="I130" s="124" t="s">
        <v>2634</v>
      </c>
      <c r="J130" s="25" t="s">
        <v>2635</v>
      </c>
    </row>
    <row r="131" spans="1:10" ht="43.5">
      <c r="A131" s="96">
        <v>2018</v>
      </c>
      <c r="B131" s="102" t="s">
        <v>1234</v>
      </c>
      <c r="C131" s="103">
        <v>43320</v>
      </c>
      <c r="D131" s="99" t="s">
        <v>1988</v>
      </c>
      <c r="E131" s="25" t="s">
        <v>566</v>
      </c>
      <c r="F131" s="25" t="s">
        <v>2636</v>
      </c>
      <c r="G131" s="25" t="s">
        <v>1291</v>
      </c>
      <c r="H131" s="10"/>
      <c r="I131" s="124" t="s">
        <v>2637</v>
      </c>
      <c r="J131" s="25" t="s">
        <v>2638</v>
      </c>
    </row>
    <row r="132" spans="1:10" ht="43.5">
      <c r="A132" s="96">
        <v>2018</v>
      </c>
      <c r="B132" s="102" t="s">
        <v>1236</v>
      </c>
      <c r="C132" s="103">
        <v>43320</v>
      </c>
      <c r="D132" s="99" t="s">
        <v>1465</v>
      </c>
      <c r="E132" s="25" t="s">
        <v>607</v>
      </c>
      <c r="F132" s="25" t="s">
        <v>2639</v>
      </c>
      <c r="G132" s="25" t="s">
        <v>1291</v>
      </c>
      <c r="H132" s="10"/>
      <c r="I132" s="124" t="s">
        <v>2640</v>
      </c>
      <c r="J132" s="25" t="s">
        <v>2641</v>
      </c>
    </row>
    <row r="133" spans="1:10" ht="29">
      <c r="A133" s="96">
        <v>2018</v>
      </c>
      <c r="B133" s="102" t="s">
        <v>1240</v>
      </c>
      <c r="C133" s="103">
        <v>43320</v>
      </c>
      <c r="D133" s="99" t="s">
        <v>2642</v>
      </c>
      <c r="E133" s="25" t="s">
        <v>566</v>
      </c>
      <c r="F133" s="25" t="s">
        <v>1319</v>
      </c>
      <c r="G133" s="25" t="s">
        <v>1291</v>
      </c>
      <c r="H133" s="10"/>
      <c r="I133" s="124" t="s">
        <v>2643</v>
      </c>
      <c r="J133" s="25" t="s">
        <v>2321</v>
      </c>
    </row>
    <row r="134" spans="1:10" ht="29">
      <c r="A134" s="96">
        <v>2018</v>
      </c>
      <c r="B134" s="102" t="s">
        <v>1243</v>
      </c>
      <c r="C134" s="103">
        <v>43320</v>
      </c>
      <c r="D134" s="99" t="s">
        <v>2118</v>
      </c>
      <c r="E134" s="25" t="s">
        <v>566</v>
      </c>
      <c r="F134" s="25" t="s">
        <v>1319</v>
      </c>
      <c r="G134" s="25" t="s">
        <v>2644</v>
      </c>
      <c r="H134" s="10"/>
      <c r="I134" s="124" t="s">
        <v>2645</v>
      </c>
      <c r="J134" s="25" t="s">
        <v>2321</v>
      </c>
    </row>
    <row r="135" spans="1:10" ht="43.5">
      <c r="A135" s="96">
        <v>2018</v>
      </c>
      <c r="B135" s="102" t="s">
        <v>1246</v>
      </c>
      <c r="C135" s="103">
        <v>43320</v>
      </c>
      <c r="D135" s="99" t="s">
        <v>2646</v>
      </c>
      <c r="E135" s="25" t="s">
        <v>566</v>
      </c>
      <c r="F135" s="25" t="s">
        <v>1319</v>
      </c>
      <c r="G135" s="25" t="s">
        <v>1291</v>
      </c>
      <c r="H135" s="10"/>
      <c r="I135" s="124" t="s">
        <v>2647</v>
      </c>
      <c r="J135" s="25" t="s">
        <v>2321</v>
      </c>
    </row>
    <row r="136" spans="1:10" ht="43.5">
      <c r="A136" s="96">
        <v>2018</v>
      </c>
      <c r="B136" s="102" t="s">
        <v>1251</v>
      </c>
      <c r="C136" s="103">
        <v>43320</v>
      </c>
      <c r="D136" s="99" t="s">
        <v>2648</v>
      </c>
      <c r="E136" s="25" t="s">
        <v>566</v>
      </c>
      <c r="F136" s="25" t="s">
        <v>1319</v>
      </c>
      <c r="G136" s="25" t="s">
        <v>1291</v>
      </c>
      <c r="H136" s="10"/>
      <c r="I136" s="124" t="s">
        <v>2649</v>
      </c>
      <c r="J136" s="25" t="s">
        <v>2321</v>
      </c>
    </row>
    <row r="137" spans="1:10" ht="43.5">
      <c r="A137" s="96">
        <v>2018</v>
      </c>
      <c r="B137" s="102" t="s">
        <v>1255</v>
      </c>
      <c r="C137" s="103">
        <v>43320</v>
      </c>
      <c r="D137" s="99" t="s">
        <v>2650</v>
      </c>
      <c r="E137" s="25" t="s">
        <v>566</v>
      </c>
      <c r="F137" s="25" t="s">
        <v>1319</v>
      </c>
      <c r="G137" s="25" t="s">
        <v>1291</v>
      </c>
      <c r="H137" s="10"/>
      <c r="I137" s="124" t="s">
        <v>2651</v>
      </c>
      <c r="J137" s="25" t="s">
        <v>2321</v>
      </c>
    </row>
    <row r="138" spans="1:10" ht="87">
      <c r="A138" s="96">
        <v>2018</v>
      </c>
      <c r="B138" s="102" t="s">
        <v>1259</v>
      </c>
      <c r="C138" s="103">
        <v>43322</v>
      </c>
      <c r="D138" s="99" t="s">
        <v>669</v>
      </c>
      <c r="E138" s="25" t="s">
        <v>607</v>
      </c>
      <c r="F138" s="25" t="s">
        <v>2652</v>
      </c>
      <c r="G138" s="25" t="s">
        <v>2653</v>
      </c>
      <c r="H138" s="10"/>
      <c r="I138" s="124" t="s">
        <v>2654</v>
      </c>
      <c r="J138" s="25" t="s">
        <v>2655</v>
      </c>
    </row>
    <row r="139" spans="1:10" ht="116">
      <c r="A139" s="96">
        <v>2018</v>
      </c>
      <c r="B139" s="102" t="s">
        <v>1263</v>
      </c>
      <c r="C139" s="103">
        <v>43322</v>
      </c>
      <c r="D139" s="99" t="s">
        <v>976</v>
      </c>
      <c r="E139" s="25" t="s">
        <v>607</v>
      </c>
      <c r="F139" s="25" t="s">
        <v>2656</v>
      </c>
      <c r="G139" s="25" t="s">
        <v>2657</v>
      </c>
      <c r="H139" s="10"/>
      <c r="I139" s="124" t="s">
        <v>2658</v>
      </c>
      <c r="J139" s="25" t="s">
        <v>2659</v>
      </c>
    </row>
    <row r="140" spans="1:10" ht="87">
      <c r="A140" s="96">
        <v>2018</v>
      </c>
      <c r="B140" s="102" t="s">
        <v>1267</v>
      </c>
      <c r="C140" s="103">
        <v>43322</v>
      </c>
      <c r="D140" s="99" t="s">
        <v>666</v>
      </c>
      <c r="E140" s="25" t="s">
        <v>607</v>
      </c>
      <c r="F140" s="25" t="s">
        <v>2660</v>
      </c>
      <c r="G140" s="25" t="s">
        <v>2653</v>
      </c>
      <c r="H140" s="10"/>
      <c r="I140" s="124" t="s">
        <v>2661</v>
      </c>
      <c r="J140" s="25" t="s">
        <v>2662</v>
      </c>
    </row>
    <row r="141" spans="1:10" ht="29">
      <c r="A141" s="96">
        <v>2018</v>
      </c>
      <c r="B141" s="102" t="s">
        <v>1271</v>
      </c>
      <c r="C141" s="103">
        <v>43325</v>
      </c>
      <c r="D141" s="99" t="s">
        <v>2663</v>
      </c>
      <c r="E141" s="25" t="s">
        <v>750</v>
      </c>
      <c r="F141" s="25" t="s">
        <v>1319</v>
      </c>
      <c r="G141" s="25" t="s">
        <v>2664</v>
      </c>
      <c r="H141" s="10"/>
      <c r="I141" s="124" t="s">
        <v>2665</v>
      </c>
      <c r="J141" s="25" t="s">
        <v>2321</v>
      </c>
    </row>
    <row r="142" spans="1:10" ht="29">
      <c r="A142" s="96">
        <v>2018</v>
      </c>
      <c r="B142" s="102" t="s">
        <v>1275</v>
      </c>
      <c r="C142" s="103">
        <v>43325</v>
      </c>
      <c r="D142" s="99" t="s">
        <v>2666</v>
      </c>
      <c r="E142" s="25" t="s">
        <v>750</v>
      </c>
      <c r="F142" s="25" t="s">
        <v>1319</v>
      </c>
      <c r="G142" s="25" t="s">
        <v>2667</v>
      </c>
      <c r="H142" s="10"/>
      <c r="I142" s="124" t="s">
        <v>2668</v>
      </c>
      <c r="J142" s="25" t="s">
        <v>2321</v>
      </c>
    </row>
    <row r="143" spans="1:10" ht="130.5">
      <c r="A143" s="96">
        <v>2018</v>
      </c>
      <c r="B143" s="102" t="s">
        <v>1279</v>
      </c>
      <c r="C143" s="103">
        <v>43328</v>
      </c>
      <c r="D143" s="99" t="s">
        <v>693</v>
      </c>
      <c r="E143" s="25" t="s">
        <v>607</v>
      </c>
      <c r="F143" s="25" t="s">
        <v>2669</v>
      </c>
      <c r="G143" s="25" t="s">
        <v>2670</v>
      </c>
      <c r="H143" s="10"/>
      <c r="I143" s="124" t="s">
        <v>2671</v>
      </c>
      <c r="J143" s="25" t="s">
        <v>2672</v>
      </c>
    </row>
    <row r="144" spans="1:10" ht="38">
      <c r="A144" s="96">
        <v>2018</v>
      </c>
      <c r="B144" s="102" t="s">
        <v>1283</v>
      </c>
      <c r="C144" s="103">
        <v>43328</v>
      </c>
      <c r="D144" s="129" t="s">
        <v>2318</v>
      </c>
      <c r="E144" s="25" t="s">
        <v>566</v>
      </c>
      <c r="F144" s="25" t="s">
        <v>6518</v>
      </c>
      <c r="G144" s="25" t="s">
        <v>2314</v>
      </c>
      <c r="H144" s="10" t="s">
        <v>6703</v>
      </c>
      <c r="I144" s="124" t="s">
        <v>2320</v>
      </c>
      <c r="J144" s="25" t="s">
        <v>2321</v>
      </c>
    </row>
    <row r="145" spans="1:10" ht="50.5">
      <c r="A145" s="96">
        <v>2018</v>
      </c>
      <c r="B145" s="102" t="s">
        <v>1286</v>
      </c>
      <c r="C145" s="103">
        <v>43328</v>
      </c>
      <c r="D145" s="129" t="s">
        <v>2322</v>
      </c>
      <c r="E145" s="25" t="s">
        <v>566</v>
      </c>
      <c r="F145" s="25" t="s">
        <v>6518</v>
      </c>
      <c r="G145" s="25" t="s">
        <v>2314</v>
      </c>
      <c r="H145" s="10" t="s">
        <v>6704</v>
      </c>
      <c r="I145" s="124" t="s">
        <v>2324</v>
      </c>
      <c r="J145" s="25" t="s">
        <v>2321</v>
      </c>
    </row>
    <row r="146" spans="1:10" ht="29">
      <c r="A146" s="96">
        <v>2018</v>
      </c>
      <c r="B146" s="102" t="s">
        <v>1655</v>
      </c>
      <c r="C146" s="103">
        <v>43340</v>
      </c>
      <c r="D146" s="99" t="s">
        <v>1458</v>
      </c>
      <c r="E146" s="25" t="s">
        <v>566</v>
      </c>
      <c r="F146" s="25" t="s">
        <v>2673</v>
      </c>
      <c r="G146" s="25" t="s">
        <v>1291</v>
      </c>
      <c r="H146" s="10"/>
      <c r="I146" s="124" t="s">
        <v>2674</v>
      </c>
      <c r="J146" s="25" t="s">
        <v>2321</v>
      </c>
    </row>
    <row r="147" spans="1:10" ht="58">
      <c r="A147" s="96">
        <v>2018</v>
      </c>
      <c r="B147" s="102" t="s">
        <v>1659</v>
      </c>
      <c r="C147" s="103">
        <v>43343</v>
      </c>
      <c r="D147" s="99" t="s">
        <v>2675</v>
      </c>
      <c r="E147" s="25" t="s">
        <v>566</v>
      </c>
      <c r="F147" s="25" t="s">
        <v>1319</v>
      </c>
      <c r="G147" s="25" t="s">
        <v>1291</v>
      </c>
      <c r="H147" s="10"/>
      <c r="I147" s="124" t="s">
        <v>2676</v>
      </c>
      <c r="J147" s="25" t="s">
        <v>2321</v>
      </c>
    </row>
    <row r="148" spans="1:10" ht="58">
      <c r="A148" s="96">
        <v>2018</v>
      </c>
      <c r="B148" s="102" t="s">
        <v>1663</v>
      </c>
      <c r="C148" s="103">
        <v>43343</v>
      </c>
      <c r="D148" s="99" t="s">
        <v>2677</v>
      </c>
      <c r="E148" s="25" t="s">
        <v>566</v>
      </c>
      <c r="F148" s="25" t="s">
        <v>1319</v>
      </c>
      <c r="G148" s="25" t="s">
        <v>1291</v>
      </c>
      <c r="H148" s="10"/>
      <c r="I148" s="124" t="s">
        <v>2678</v>
      </c>
      <c r="J148" s="25" t="s">
        <v>2321</v>
      </c>
    </row>
    <row r="149" spans="1:10" ht="174">
      <c r="A149" s="96">
        <v>2018</v>
      </c>
      <c r="B149" s="102" t="s">
        <v>1667</v>
      </c>
      <c r="C149" s="103">
        <v>43346</v>
      </c>
      <c r="D149" s="99" t="s">
        <v>669</v>
      </c>
      <c r="E149" s="25" t="s">
        <v>607</v>
      </c>
      <c r="F149" s="25" t="s">
        <v>2679</v>
      </c>
      <c r="G149" s="25" t="s">
        <v>2680</v>
      </c>
      <c r="H149" s="10"/>
      <c r="I149" s="124" t="s">
        <v>2681</v>
      </c>
      <c r="J149" s="25" t="s">
        <v>2321</v>
      </c>
    </row>
    <row r="150" spans="1:10" ht="130.5">
      <c r="A150" s="96">
        <v>2018</v>
      </c>
      <c r="B150" s="102" t="s">
        <v>1671</v>
      </c>
      <c r="C150" s="103">
        <v>43346</v>
      </c>
      <c r="D150" s="99" t="s">
        <v>976</v>
      </c>
      <c r="E150" s="25" t="s">
        <v>607</v>
      </c>
      <c r="F150" s="25" t="s">
        <v>2682</v>
      </c>
      <c r="G150" s="25" t="s">
        <v>2683</v>
      </c>
      <c r="H150" s="10"/>
      <c r="I150" s="124" t="s">
        <v>2684</v>
      </c>
      <c r="J150" s="25" t="s">
        <v>2685</v>
      </c>
    </row>
    <row r="151" spans="1:10" ht="174">
      <c r="A151" s="96">
        <v>2018</v>
      </c>
      <c r="B151" s="102" t="s">
        <v>1676</v>
      </c>
      <c r="C151" s="103">
        <v>43346</v>
      </c>
      <c r="D151" s="99" t="s">
        <v>666</v>
      </c>
      <c r="E151" s="25" t="s">
        <v>607</v>
      </c>
      <c r="F151" s="25" t="s">
        <v>2686</v>
      </c>
      <c r="G151" s="25" t="s">
        <v>2687</v>
      </c>
      <c r="H151" s="10"/>
      <c r="I151" s="124" t="s">
        <v>2688</v>
      </c>
      <c r="J151" s="25" t="s">
        <v>2321</v>
      </c>
    </row>
    <row r="152" spans="1:10" ht="29">
      <c r="A152" s="96">
        <v>2018</v>
      </c>
      <c r="B152" s="102" t="s">
        <v>1681</v>
      </c>
      <c r="C152" s="103">
        <v>43346</v>
      </c>
      <c r="D152" s="99" t="s">
        <v>2689</v>
      </c>
      <c r="E152" s="25" t="s">
        <v>750</v>
      </c>
      <c r="F152" s="25" t="s">
        <v>1319</v>
      </c>
      <c r="G152" s="25" t="s">
        <v>2690</v>
      </c>
      <c r="H152" s="10"/>
      <c r="I152" s="124" t="s">
        <v>2691</v>
      </c>
      <c r="J152" s="25" t="s">
        <v>2692</v>
      </c>
    </row>
    <row r="153" spans="1:10" ht="29">
      <c r="A153" s="96">
        <v>2018</v>
      </c>
      <c r="B153" s="102" t="s">
        <v>1686</v>
      </c>
      <c r="C153" s="103">
        <v>43348</v>
      </c>
      <c r="D153" s="99" t="s">
        <v>2025</v>
      </c>
      <c r="E153" s="25" t="s">
        <v>750</v>
      </c>
      <c r="F153" s="25" t="s">
        <v>1319</v>
      </c>
      <c r="G153" s="25" t="s">
        <v>2693</v>
      </c>
      <c r="H153" s="10"/>
      <c r="I153" s="124" t="s">
        <v>2694</v>
      </c>
      <c r="J153" s="25" t="s">
        <v>2321</v>
      </c>
    </row>
    <row r="154" spans="1:10" ht="29">
      <c r="A154" s="96">
        <v>2018</v>
      </c>
      <c r="B154" s="102" t="s">
        <v>1689</v>
      </c>
      <c r="C154" s="103">
        <v>43353</v>
      </c>
      <c r="D154" s="99" t="s">
        <v>2474</v>
      </c>
      <c r="E154" s="25" t="s">
        <v>566</v>
      </c>
      <c r="F154" s="25" t="s">
        <v>1319</v>
      </c>
      <c r="G154" s="25" t="s">
        <v>2476</v>
      </c>
      <c r="H154" s="10"/>
      <c r="I154" s="124" t="s">
        <v>2695</v>
      </c>
      <c r="J154" s="25" t="s">
        <v>2696</v>
      </c>
    </row>
    <row r="155" spans="1:10" ht="29">
      <c r="A155" s="96">
        <v>2018</v>
      </c>
      <c r="B155" s="102" t="s">
        <v>1693</v>
      </c>
      <c r="C155" s="103">
        <v>43355</v>
      </c>
      <c r="D155" s="99" t="s">
        <v>1991</v>
      </c>
      <c r="E155" s="25" t="s">
        <v>750</v>
      </c>
      <c r="F155" s="25" t="s">
        <v>1319</v>
      </c>
      <c r="G155" s="25" t="s">
        <v>2697</v>
      </c>
      <c r="H155" s="10"/>
      <c r="I155" s="124" t="s">
        <v>2698</v>
      </c>
      <c r="J155" s="25" t="s">
        <v>2321</v>
      </c>
    </row>
    <row r="156" spans="1:10" ht="58">
      <c r="A156" s="96">
        <v>2018</v>
      </c>
      <c r="B156" s="102" t="s">
        <v>1696</v>
      </c>
      <c r="C156" s="103">
        <v>43360</v>
      </c>
      <c r="D156" s="99" t="s">
        <v>2699</v>
      </c>
      <c r="E156" s="25" t="s">
        <v>566</v>
      </c>
      <c r="F156" s="25" t="s">
        <v>1319</v>
      </c>
      <c r="G156" s="25" t="s">
        <v>2700</v>
      </c>
      <c r="H156" s="10"/>
      <c r="I156" s="124" t="s">
        <v>2701</v>
      </c>
      <c r="J156" s="25" t="s">
        <v>2321</v>
      </c>
    </row>
    <row r="157" spans="1:10" ht="58">
      <c r="A157" s="96">
        <v>2018</v>
      </c>
      <c r="B157" s="102" t="s">
        <v>1699</v>
      </c>
      <c r="C157" s="103">
        <v>43360</v>
      </c>
      <c r="D157" s="99" t="s">
        <v>2702</v>
      </c>
      <c r="E157" s="25" t="s">
        <v>566</v>
      </c>
      <c r="F157" s="25" t="s">
        <v>1319</v>
      </c>
      <c r="G157" s="25" t="s">
        <v>2700</v>
      </c>
      <c r="H157" s="10"/>
      <c r="I157" s="124" t="s">
        <v>2703</v>
      </c>
      <c r="J157" s="25" t="s">
        <v>2321</v>
      </c>
    </row>
    <row r="158" spans="1:10" ht="58">
      <c r="A158" s="96">
        <v>2018</v>
      </c>
      <c r="B158" s="102" t="s">
        <v>1702</v>
      </c>
      <c r="C158" s="103">
        <v>43364</v>
      </c>
      <c r="D158" s="99" t="s">
        <v>2704</v>
      </c>
      <c r="E158" s="25" t="s">
        <v>566</v>
      </c>
      <c r="F158" s="25" t="s">
        <v>1319</v>
      </c>
      <c r="G158" s="25" t="s">
        <v>2700</v>
      </c>
      <c r="H158" s="10"/>
      <c r="I158" s="124" t="s">
        <v>2705</v>
      </c>
      <c r="J158" s="25" t="s">
        <v>2321</v>
      </c>
    </row>
    <row r="159" spans="1:10" ht="58">
      <c r="A159" s="96">
        <v>2018</v>
      </c>
      <c r="B159" s="102" t="s">
        <v>1706</v>
      </c>
      <c r="C159" s="103">
        <v>43364</v>
      </c>
      <c r="D159" s="99" t="s">
        <v>2706</v>
      </c>
      <c r="E159" s="25" t="s">
        <v>566</v>
      </c>
      <c r="F159" s="25" t="s">
        <v>1319</v>
      </c>
      <c r="G159" s="25" t="s">
        <v>2700</v>
      </c>
      <c r="H159" s="10"/>
      <c r="I159" s="124" t="s">
        <v>2707</v>
      </c>
      <c r="J159" s="25" t="s">
        <v>2321</v>
      </c>
    </row>
    <row r="160" spans="1:10" ht="75">
      <c r="A160" s="96">
        <v>2018</v>
      </c>
      <c r="B160" s="102" t="s">
        <v>1710</v>
      </c>
      <c r="C160" s="103">
        <v>43364</v>
      </c>
      <c r="D160" s="129" t="s">
        <v>2372</v>
      </c>
      <c r="E160" s="25" t="s">
        <v>574</v>
      </c>
      <c r="F160" s="25" t="s">
        <v>1319</v>
      </c>
      <c r="G160" s="25" t="s">
        <v>2708</v>
      </c>
      <c r="H160" s="10" t="s">
        <v>2709</v>
      </c>
      <c r="I160" s="124" t="s">
        <v>2710</v>
      </c>
      <c r="J160" s="25" t="s">
        <v>2711</v>
      </c>
    </row>
    <row r="161" spans="1:10" ht="58">
      <c r="A161" s="96">
        <v>2018</v>
      </c>
      <c r="B161" s="102" t="s">
        <v>1712</v>
      </c>
      <c r="C161" s="103">
        <v>43368</v>
      </c>
      <c r="D161" s="99" t="s">
        <v>2712</v>
      </c>
      <c r="E161" s="25" t="s">
        <v>566</v>
      </c>
      <c r="F161" s="25" t="s">
        <v>1319</v>
      </c>
      <c r="G161" s="25" t="s">
        <v>2700</v>
      </c>
      <c r="H161" s="10"/>
      <c r="I161" s="124" t="s">
        <v>2713</v>
      </c>
      <c r="J161" s="25" t="s">
        <v>2321</v>
      </c>
    </row>
    <row r="162" spans="1:10" ht="43.5">
      <c r="A162" s="96">
        <v>2018</v>
      </c>
      <c r="B162" s="102" t="s">
        <v>1716</v>
      </c>
      <c r="C162" s="103">
        <v>43376</v>
      </c>
      <c r="D162" s="99" t="s">
        <v>2714</v>
      </c>
      <c r="E162" s="25" t="s">
        <v>566</v>
      </c>
      <c r="F162" s="25" t="s">
        <v>1319</v>
      </c>
      <c r="G162" s="25" t="s">
        <v>2700</v>
      </c>
      <c r="H162" s="10"/>
      <c r="I162" s="124" t="s">
        <v>2715</v>
      </c>
      <c r="J162" s="25" t="s">
        <v>2321</v>
      </c>
    </row>
    <row r="163" spans="1:10" ht="43.5">
      <c r="A163" s="96">
        <v>2018</v>
      </c>
      <c r="B163" s="102" t="s">
        <v>1720</v>
      </c>
      <c r="C163" s="104">
        <v>43383</v>
      </c>
      <c r="D163" s="99" t="s">
        <v>2716</v>
      </c>
      <c r="E163" s="25" t="s">
        <v>566</v>
      </c>
      <c r="F163" s="25" t="s">
        <v>2717</v>
      </c>
      <c r="G163" s="25" t="s">
        <v>1291</v>
      </c>
      <c r="H163" s="10"/>
      <c r="I163" s="124" t="s">
        <v>2718</v>
      </c>
      <c r="J163" s="25" t="s">
        <v>2321</v>
      </c>
    </row>
    <row r="164" spans="1:10" ht="29">
      <c r="A164" s="96">
        <v>2018</v>
      </c>
      <c r="B164" s="102" t="s">
        <v>1724</v>
      </c>
      <c r="C164" s="104">
        <v>43383</v>
      </c>
      <c r="D164" s="99" t="s">
        <v>2175</v>
      </c>
      <c r="E164" s="25" t="s">
        <v>750</v>
      </c>
      <c r="F164" s="25" t="s">
        <v>1319</v>
      </c>
      <c r="G164" s="25" t="s">
        <v>1291</v>
      </c>
      <c r="H164" s="10"/>
      <c r="I164" s="124" t="s">
        <v>2719</v>
      </c>
      <c r="J164" s="25" t="s">
        <v>2321</v>
      </c>
    </row>
    <row r="165" spans="1:10" ht="43.5">
      <c r="A165" s="96">
        <v>2018</v>
      </c>
      <c r="B165" s="102" t="s">
        <v>1728</v>
      </c>
      <c r="C165" s="104">
        <v>43395</v>
      </c>
      <c r="D165" s="99" t="s">
        <v>2325</v>
      </c>
      <c r="E165" s="25" t="s">
        <v>574</v>
      </c>
      <c r="F165" s="25" t="s">
        <v>6532</v>
      </c>
      <c r="G165" s="25" t="s">
        <v>1291</v>
      </c>
      <c r="H165" s="10" t="s">
        <v>2326</v>
      </c>
      <c r="I165" s="124" t="s">
        <v>2327</v>
      </c>
      <c r="J165" s="25" t="s">
        <v>2328</v>
      </c>
    </row>
    <row r="166" spans="1:10" ht="43.5">
      <c r="A166" s="96">
        <v>2018</v>
      </c>
      <c r="B166" s="102" t="s">
        <v>1731</v>
      </c>
      <c r="C166" s="103">
        <v>43405</v>
      </c>
      <c r="D166" s="99" t="s">
        <v>1260</v>
      </c>
      <c r="E166" s="25" t="s">
        <v>750</v>
      </c>
      <c r="F166" s="25" t="s">
        <v>2720</v>
      </c>
      <c r="G166" s="25" t="s">
        <v>1291</v>
      </c>
      <c r="H166" s="10"/>
      <c r="I166" s="124" t="s">
        <v>2721</v>
      </c>
      <c r="J166" s="25" t="s">
        <v>2722</v>
      </c>
    </row>
    <row r="167" spans="1:10" ht="43.5">
      <c r="A167" s="96">
        <v>2018</v>
      </c>
      <c r="B167" s="102" t="s">
        <v>1734</v>
      </c>
      <c r="C167" s="103">
        <v>43409</v>
      </c>
      <c r="D167" s="99" t="s">
        <v>2588</v>
      </c>
      <c r="E167" s="25" t="s">
        <v>750</v>
      </c>
      <c r="F167" s="25" t="s">
        <v>1319</v>
      </c>
      <c r="G167" s="25" t="s">
        <v>2723</v>
      </c>
      <c r="H167" s="10"/>
      <c r="I167" s="124" t="s">
        <v>2724</v>
      </c>
      <c r="J167" s="25" t="s">
        <v>2321</v>
      </c>
    </row>
    <row r="168" spans="1:10" ht="43.5">
      <c r="A168" s="96">
        <v>2018</v>
      </c>
      <c r="B168" s="102" t="s">
        <v>1738</v>
      </c>
      <c r="C168" s="104">
        <v>43416</v>
      </c>
      <c r="D168" s="99" t="s">
        <v>2716</v>
      </c>
      <c r="E168" s="25" t="s">
        <v>566</v>
      </c>
      <c r="F168" s="25" t="s">
        <v>2725</v>
      </c>
      <c r="G168" s="25" t="s">
        <v>1291</v>
      </c>
      <c r="H168" s="10"/>
      <c r="I168" s="124" t="s">
        <v>2726</v>
      </c>
      <c r="J168" s="25" t="s">
        <v>2727</v>
      </c>
    </row>
    <row r="169" spans="1:10" ht="130.5">
      <c r="A169" s="96">
        <v>2018</v>
      </c>
      <c r="B169" s="102" t="s">
        <v>1742</v>
      </c>
      <c r="C169" s="104">
        <v>43416</v>
      </c>
      <c r="D169" s="99" t="s">
        <v>693</v>
      </c>
      <c r="E169" s="25" t="s">
        <v>607</v>
      </c>
      <c r="F169" s="25" t="s">
        <v>2728</v>
      </c>
      <c r="G169" s="25" t="s">
        <v>2729</v>
      </c>
      <c r="H169" s="10"/>
      <c r="I169" s="124" t="s">
        <v>2730</v>
      </c>
      <c r="J169" s="25" t="s">
        <v>2731</v>
      </c>
    </row>
    <row r="170" spans="1:10" ht="58">
      <c r="A170" s="96">
        <v>2018</v>
      </c>
      <c r="B170" s="102" t="s">
        <v>1746</v>
      </c>
      <c r="C170" s="104">
        <v>43416</v>
      </c>
      <c r="D170" s="99" t="s">
        <v>2732</v>
      </c>
      <c r="E170" s="25" t="s">
        <v>607</v>
      </c>
      <c r="F170" s="25" t="s">
        <v>2733</v>
      </c>
      <c r="G170" s="25" t="s">
        <v>2734</v>
      </c>
      <c r="H170" s="10"/>
      <c r="I170" s="124" t="s">
        <v>2735</v>
      </c>
      <c r="J170" s="25" t="s">
        <v>2321</v>
      </c>
    </row>
    <row r="171" spans="1:10" ht="43.5">
      <c r="A171" s="96">
        <v>2018</v>
      </c>
      <c r="B171" s="102" t="s">
        <v>1749</v>
      </c>
      <c r="C171" s="104">
        <v>43417</v>
      </c>
      <c r="D171" s="99" t="s">
        <v>6701</v>
      </c>
      <c r="E171" s="25" t="s">
        <v>566</v>
      </c>
      <c r="F171" s="25" t="s">
        <v>2736</v>
      </c>
      <c r="G171" s="25" t="s">
        <v>1291</v>
      </c>
      <c r="H171" s="10"/>
      <c r="I171" s="124" t="s">
        <v>2737</v>
      </c>
      <c r="J171" s="25" t="s">
        <v>2738</v>
      </c>
    </row>
    <row r="172" spans="1:10" ht="43.5">
      <c r="A172" s="96">
        <v>2018</v>
      </c>
      <c r="B172" s="102" t="s">
        <v>1753</v>
      </c>
      <c r="C172" s="104">
        <v>43418</v>
      </c>
      <c r="D172" s="99" t="s">
        <v>2739</v>
      </c>
      <c r="E172" s="25" t="s">
        <v>750</v>
      </c>
      <c r="F172" s="25" t="s">
        <v>1319</v>
      </c>
      <c r="G172" s="25" t="s">
        <v>2740</v>
      </c>
      <c r="H172" s="10"/>
      <c r="I172" s="124" t="s">
        <v>2741</v>
      </c>
      <c r="J172" s="25" t="s">
        <v>2742</v>
      </c>
    </row>
    <row r="173" spans="1:10" ht="58">
      <c r="A173" s="96">
        <v>2018</v>
      </c>
      <c r="B173" s="102" t="s">
        <v>1757</v>
      </c>
      <c r="C173" s="104">
        <v>43418</v>
      </c>
      <c r="D173" s="99" t="s">
        <v>2743</v>
      </c>
      <c r="E173" s="25" t="s">
        <v>750</v>
      </c>
      <c r="F173" s="25" t="s">
        <v>1319</v>
      </c>
      <c r="G173" s="25" t="s">
        <v>2744</v>
      </c>
      <c r="H173" s="10"/>
      <c r="I173" s="124" t="s">
        <v>2745</v>
      </c>
      <c r="J173" s="25" t="s">
        <v>2321</v>
      </c>
    </row>
    <row r="174" spans="1:10" ht="43.5">
      <c r="A174" s="96">
        <v>2018</v>
      </c>
      <c r="B174" s="102" t="s">
        <v>2174</v>
      </c>
      <c r="C174" s="104">
        <v>43418</v>
      </c>
      <c r="D174" s="99" t="s">
        <v>2746</v>
      </c>
      <c r="E174" s="25" t="s">
        <v>750</v>
      </c>
      <c r="F174" s="25" t="s">
        <v>1319</v>
      </c>
      <c r="G174" s="25" t="s">
        <v>2747</v>
      </c>
      <c r="H174" s="10"/>
      <c r="I174" s="124" t="s">
        <v>2748</v>
      </c>
      <c r="J174" s="25" t="s">
        <v>2321</v>
      </c>
    </row>
    <row r="175" spans="1:10" ht="43.5">
      <c r="A175" s="96">
        <v>2018</v>
      </c>
      <c r="B175" s="102" t="s">
        <v>2178</v>
      </c>
      <c r="C175" s="104">
        <v>43418</v>
      </c>
      <c r="D175" s="99" t="s">
        <v>2749</v>
      </c>
      <c r="E175" s="25" t="s">
        <v>750</v>
      </c>
      <c r="F175" s="25" t="s">
        <v>1319</v>
      </c>
      <c r="G175" s="25" t="s">
        <v>2747</v>
      </c>
      <c r="H175" s="10"/>
      <c r="I175" s="124" t="s">
        <v>2750</v>
      </c>
      <c r="J175" s="25" t="s">
        <v>2321</v>
      </c>
    </row>
    <row r="176" spans="1:10" ht="43.5">
      <c r="A176" s="96">
        <v>2018</v>
      </c>
      <c r="B176" s="102" t="s">
        <v>2181</v>
      </c>
      <c r="C176" s="104">
        <v>43427</v>
      </c>
      <c r="D176" s="99" t="s">
        <v>2751</v>
      </c>
      <c r="E176" s="25" t="s">
        <v>566</v>
      </c>
      <c r="F176" s="25" t="s">
        <v>2752</v>
      </c>
      <c r="G176" s="25" t="s">
        <v>2753</v>
      </c>
      <c r="H176" s="10"/>
      <c r="I176" s="124" t="s">
        <v>2754</v>
      </c>
      <c r="J176" s="25" t="s">
        <v>2321</v>
      </c>
    </row>
    <row r="177" spans="1:10" ht="43.5">
      <c r="A177" s="96">
        <v>2018</v>
      </c>
      <c r="B177" s="102" t="s">
        <v>2184</v>
      </c>
      <c r="C177" s="104">
        <v>43431</v>
      </c>
      <c r="D177" s="99" t="s">
        <v>2755</v>
      </c>
      <c r="E177" s="25" t="s">
        <v>566</v>
      </c>
      <c r="F177" s="25" t="s">
        <v>1319</v>
      </c>
      <c r="G177" s="25" t="s">
        <v>2700</v>
      </c>
      <c r="H177" s="10"/>
      <c r="I177" s="124" t="s">
        <v>2756</v>
      </c>
      <c r="J177" s="25" t="s">
        <v>2321</v>
      </c>
    </row>
    <row r="178" spans="1:10" ht="29">
      <c r="A178" s="96">
        <v>2018</v>
      </c>
      <c r="B178" s="102" t="s">
        <v>2187</v>
      </c>
      <c r="C178" s="104">
        <v>43431</v>
      </c>
      <c r="D178" s="99" t="s">
        <v>1168</v>
      </c>
      <c r="E178" s="25" t="s">
        <v>750</v>
      </c>
      <c r="F178" s="25" t="s">
        <v>1319</v>
      </c>
      <c r="G178" s="25" t="s">
        <v>2757</v>
      </c>
      <c r="H178" s="10"/>
      <c r="I178" s="124" t="s">
        <v>2758</v>
      </c>
      <c r="J178" s="25" t="s">
        <v>2321</v>
      </c>
    </row>
    <row r="179" spans="1:10" ht="29">
      <c r="A179" s="96">
        <v>2018</v>
      </c>
      <c r="B179" s="102" t="s">
        <v>2190</v>
      </c>
      <c r="C179" s="104">
        <v>43434</v>
      </c>
      <c r="D179" s="99" t="s">
        <v>2751</v>
      </c>
      <c r="E179" s="25" t="s">
        <v>566</v>
      </c>
      <c r="F179" s="25" t="s">
        <v>1319</v>
      </c>
      <c r="G179" s="25" t="s">
        <v>2753</v>
      </c>
      <c r="H179" s="10"/>
      <c r="I179" s="124" t="s">
        <v>2759</v>
      </c>
      <c r="J179" s="25" t="s">
        <v>2760</v>
      </c>
    </row>
    <row r="180" spans="1:10" ht="43.5">
      <c r="A180" s="96">
        <v>2018</v>
      </c>
      <c r="B180" s="102" t="s">
        <v>2194</v>
      </c>
      <c r="C180" s="104">
        <v>43434</v>
      </c>
      <c r="D180" s="99" t="s">
        <v>2123</v>
      </c>
      <c r="E180" s="25" t="s">
        <v>750</v>
      </c>
      <c r="F180" s="25" t="s">
        <v>2761</v>
      </c>
      <c r="G180" s="25" t="s">
        <v>2757</v>
      </c>
      <c r="H180" s="10"/>
      <c r="I180" s="124" t="s">
        <v>2762</v>
      </c>
      <c r="J180" s="25" t="s">
        <v>2321</v>
      </c>
    </row>
    <row r="181" spans="1:10" ht="43.5">
      <c r="A181" s="96">
        <v>2018</v>
      </c>
      <c r="B181" s="102" t="s">
        <v>2197</v>
      </c>
      <c r="C181" s="103">
        <v>43437</v>
      </c>
      <c r="D181" s="99" t="s">
        <v>2763</v>
      </c>
      <c r="E181" s="25" t="s">
        <v>574</v>
      </c>
      <c r="F181" s="25" t="s">
        <v>2764</v>
      </c>
      <c r="G181" s="25" t="s">
        <v>1291</v>
      </c>
      <c r="H181" s="10"/>
      <c r="I181" s="124" t="s">
        <v>2765</v>
      </c>
      <c r="J181" s="25" t="s">
        <v>2321</v>
      </c>
    </row>
    <row r="182" spans="1:10" ht="43.5">
      <c r="A182" s="96">
        <v>2018</v>
      </c>
      <c r="B182" s="102" t="s">
        <v>2200</v>
      </c>
      <c r="C182" s="103">
        <v>43437</v>
      </c>
      <c r="D182" s="99" t="s">
        <v>2766</v>
      </c>
      <c r="E182" s="25" t="s">
        <v>574</v>
      </c>
      <c r="F182" s="25" t="s">
        <v>2764</v>
      </c>
      <c r="G182" s="25" t="s">
        <v>1291</v>
      </c>
      <c r="H182" s="10"/>
      <c r="I182" s="124" t="s">
        <v>2767</v>
      </c>
      <c r="J182" s="25" t="s">
        <v>2321</v>
      </c>
    </row>
    <row r="183" spans="1:10" ht="43.5">
      <c r="A183" s="96">
        <v>2018</v>
      </c>
      <c r="B183" s="102" t="s">
        <v>2203</v>
      </c>
      <c r="C183" s="103">
        <v>43438</v>
      </c>
      <c r="D183" s="99" t="s">
        <v>2768</v>
      </c>
      <c r="E183" s="25" t="s">
        <v>566</v>
      </c>
      <c r="F183" s="25" t="s">
        <v>1319</v>
      </c>
      <c r="G183" s="25" t="s">
        <v>2314</v>
      </c>
      <c r="H183" s="10"/>
      <c r="I183" s="124" t="s">
        <v>2769</v>
      </c>
      <c r="J183" s="25" t="s">
        <v>2321</v>
      </c>
    </row>
    <row r="184" spans="1:10" ht="29">
      <c r="A184" s="96">
        <v>2018</v>
      </c>
      <c r="B184" s="102" t="s">
        <v>2207</v>
      </c>
      <c r="C184" s="103">
        <v>43438</v>
      </c>
      <c r="D184" s="99" t="s">
        <v>1449</v>
      </c>
      <c r="E184" s="25" t="s">
        <v>750</v>
      </c>
      <c r="F184" s="25" t="s">
        <v>1319</v>
      </c>
      <c r="G184" s="25" t="s">
        <v>2770</v>
      </c>
      <c r="H184" s="10"/>
      <c r="I184" s="124" t="s">
        <v>2771</v>
      </c>
      <c r="J184" s="25" t="s">
        <v>2321</v>
      </c>
    </row>
    <row r="185" spans="1:10" ht="29">
      <c r="A185" s="96">
        <v>2018</v>
      </c>
      <c r="B185" s="102" t="s">
        <v>2210</v>
      </c>
      <c r="C185" s="103">
        <v>43441</v>
      </c>
      <c r="D185" s="99" t="s">
        <v>570</v>
      </c>
      <c r="E185" s="25" t="s">
        <v>566</v>
      </c>
      <c r="F185" s="25" t="s">
        <v>2772</v>
      </c>
      <c r="G185" s="25" t="s">
        <v>2773</v>
      </c>
      <c r="H185" s="10"/>
      <c r="I185" s="124" t="s">
        <v>2774</v>
      </c>
      <c r="J185" s="25" t="s">
        <v>2321</v>
      </c>
    </row>
    <row r="186" spans="1:10" ht="29">
      <c r="A186" s="96">
        <v>2018</v>
      </c>
      <c r="B186" s="102" t="s">
        <v>2213</v>
      </c>
      <c r="C186" s="104">
        <v>43446</v>
      </c>
      <c r="D186" s="99" t="s">
        <v>2548</v>
      </c>
      <c r="E186" s="25" t="s">
        <v>607</v>
      </c>
      <c r="F186" s="25" t="s">
        <v>1319</v>
      </c>
      <c r="G186" s="26">
        <v>43969</v>
      </c>
      <c r="H186" s="10"/>
      <c r="I186" s="124" t="s">
        <v>2776</v>
      </c>
      <c r="J186" s="25" t="s">
        <v>2777</v>
      </c>
    </row>
    <row r="187" spans="1:10" ht="29">
      <c r="A187" s="96">
        <v>2018</v>
      </c>
      <c r="B187" s="102" t="s">
        <v>2216</v>
      </c>
      <c r="C187" s="104">
        <v>43447</v>
      </c>
      <c r="D187" s="99" t="s">
        <v>2778</v>
      </c>
      <c r="E187" s="25" t="s">
        <v>566</v>
      </c>
      <c r="F187" s="25" t="s">
        <v>1319</v>
      </c>
      <c r="G187" s="25" t="s">
        <v>1291</v>
      </c>
      <c r="H187" s="10"/>
      <c r="I187" s="124" t="s">
        <v>2779</v>
      </c>
      <c r="J187" s="25" t="s">
        <v>2321</v>
      </c>
    </row>
    <row r="188" spans="1:10" ht="43.5">
      <c r="A188" s="96">
        <v>2018</v>
      </c>
      <c r="B188" s="102" t="s">
        <v>2220</v>
      </c>
      <c r="C188" s="104">
        <v>43451</v>
      </c>
      <c r="D188" s="99" t="s">
        <v>2780</v>
      </c>
      <c r="E188" s="25" t="s">
        <v>750</v>
      </c>
      <c r="F188" s="25" t="s">
        <v>1319</v>
      </c>
      <c r="G188" s="25" t="s">
        <v>2781</v>
      </c>
      <c r="H188" s="10"/>
      <c r="I188" s="124" t="s">
        <v>2782</v>
      </c>
      <c r="J188" s="25" t="s">
        <v>2321</v>
      </c>
    </row>
    <row r="189" spans="1:10" ht="29">
      <c r="A189" s="96">
        <v>2018</v>
      </c>
      <c r="B189" s="102" t="s">
        <v>2223</v>
      </c>
      <c r="C189" s="104">
        <v>43452</v>
      </c>
      <c r="D189" s="99" t="s">
        <v>2783</v>
      </c>
      <c r="E189" s="25" t="s">
        <v>574</v>
      </c>
      <c r="F189" s="25" t="s">
        <v>1324</v>
      </c>
      <c r="G189" s="25" t="s">
        <v>1291</v>
      </c>
      <c r="H189" s="10"/>
      <c r="I189" s="124" t="s">
        <v>2784</v>
      </c>
      <c r="J189" s="25" t="s">
        <v>2321</v>
      </c>
    </row>
    <row r="190" spans="1:10" ht="43.5">
      <c r="A190" s="96">
        <v>2018</v>
      </c>
      <c r="B190" s="102" t="s">
        <v>2226</v>
      </c>
      <c r="C190" s="104">
        <v>43452</v>
      </c>
      <c r="D190" s="99" t="s">
        <v>2785</v>
      </c>
      <c r="E190" s="25" t="s">
        <v>566</v>
      </c>
      <c r="F190" s="25" t="s">
        <v>2786</v>
      </c>
      <c r="G190" s="25" t="s">
        <v>1291</v>
      </c>
      <c r="H190" s="10" t="s">
        <v>2787</v>
      </c>
      <c r="I190" s="124" t="s">
        <v>2788</v>
      </c>
      <c r="J190" s="25"/>
    </row>
    <row r="191" spans="1:10" ht="43.5">
      <c r="A191" s="96">
        <v>2018</v>
      </c>
      <c r="B191" s="102" t="s">
        <v>2229</v>
      </c>
      <c r="C191" s="104">
        <v>43453</v>
      </c>
      <c r="D191" s="99" t="s">
        <v>2588</v>
      </c>
      <c r="E191" s="25" t="s">
        <v>750</v>
      </c>
      <c r="F191" s="25" t="s">
        <v>1319</v>
      </c>
      <c r="G191" s="25" t="s">
        <v>2789</v>
      </c>
      <c r="H191" s="10"/>
      <c r="I191" s="124" t="s">
        <v>2790</v>
      </c>
      <c r="J191" s="25" t="s">
        <v>2321</v>
      </c>
    </row>
    <row r="192" spans="1:10" ht="43.5">
      <c r="A192" s="96">
        <v>2018</v>
      </c>
      <c r="B192" s="102" t="s">
        <v>2231</v>
      </c>
      <c r="C192" s="104">
        <v>43453</v>
      </c>
      <c r="D192" s="99" t="s">
        <v>2791</v>
      </c>
      <c r="E192" s="25" t="s">
        <v>750</v>
      </c>
      <c r="F192" s="25" t="s">
        <v>1319</v>
      </c>
      <c r="G192" s="25" t="s">
        <v>2792</v>
      </c>
      <c r="H192" s="10"/>
      <c r="I192" s="124" t="s">
        <v>2793</v>
      </c>
      <c r="J192" s="25" t="s">
        <v>2794</v>
      </c>
    </row>
    <row r="193" spans="1:10" ht="43.5">
      <c r="A193" s="96">
        <v>2018</v>
      </c>
      <c r="B193" s="102" t="s">
        <v>2235</v>
      </c>
      <c r="C193" s="104">
        <v>43453</v>
      </c>
      <c r="D193" s="99" t="s">
        <v>2795</v>
      </c>
      <c r="E193" s="25" t="s">
        <v>750</v>
      </c>
      <c r="F193" s="25" t="s">
        <v>1319</v>
      </c>
      <c r="G193" s="25" t="s">
        <v>2796</v>
      </c>
      <c r="H193" s="10"/>
      <c r="I193" s="124" t="s">
        <v>2797</v>
      </c>
      <c r="J193" s="25" t="s">
        <v>2321</v>
      </c>
    </row>
    <row r="194" spans="1:10" ht="29">
      <c r="A194" s="96">
        <v>2018</v>
      </c>
      <c r="B194" s="102" t="s">
        <v>2239</v>
      </c>
      <c r="C194" s="104">
        <v>43455</v>
      </c>
      <c r="D194" s="99" t="s">
        <v>2798</v>
      </c>
      <c r="E194" s="25" t="s">
        <v>574</v>
      </c>
      <c r="F194" s="25" t="s">
        <v>2799</v>
      </c>
      <c r="G194" s="25" t="s">
        <v>1291</v>
      </c>
      <c r="H194" s="10" t="s">
        <v>2800</v>
      </c>
      <c r="I194" s="124" t="s">
        <v>2801</v>
      </c>
      <c r="J194" s="25" t="s">
        <v>2321</v>
      </c>
    </row>
    <row r="195" spans="1:10" ht="43.5">
      <c r="A195" s="96">
        <v>2018</v>
      </c>
      <c r="B195" s="102" t="s">
        <v>2243</v>
      </c>
      <c r="C195" s="104">
        <v>43455</v>
      </c>
      <c r="D195" s="99" t="s">
        <v>2802</v>
      </c>
      <c r="E195" s="25" t="s">
        <v>568</v>
      </c>
      <c r="F195" s="130" t="s">
        <v>1326</v>
      </c>
      <c r="G195" s="25" t="s">
        <v>1291</v>
      </c>
      <c r="H195" s="10"/>
      <c r="I195" s="124" t="s">
        <v>2803</v>
      </c>
      <c r="J195" s="25" t="s">
        <v>2321</v>
      </c>
    </row>
    <row r="196" spans="1:10" ht="29">
      <c r="A196" s="96">
        <v>2018</v>
      </c>
      <c r="B196" s="102" t="s">
        <v>2247</v>
      </c>
      <c r="C196" s="104">
        <v>43455</v>
      </c>
      <c r="D196" s="99" t="s">
        <v>2804</v>
      </c>
      <c r="E196" s="25" t="s">
        <v>574</v>
      </c>
      <c r="F196" s="25" t="s">
        <v>1324</v>
      </c>
      <c r="G196" s="25" t="s">
        <v>1291</v>
      </c>
      <c r="H196" s="10"/>
      <c r="I196" s="124" t="s">
        <v>2805</v>
      </c>
      <c r="J196" s="25" t="s">
        <v>2321</v>
      </c>
    </row>
    <row r="197" spans="1:10" ht="12.5">
      <c r="D197" s="105"/>
      <c r="H197" s="1"/>
      <c r="I197" s="1"/>
    </row>
    <row r="198" spans="1:10" ht="12.5">
      <c r="D198" s="105"/>
      <c r="H198" s="1"/>
      <c r="I198" s="1"/>
    </row>
    <row r="199" spans="1:10" ht="12.5">
      <c r="D199" s="105"/>
      <c r="H199" s="1"/>
      <c r="I199" s="1"/>
    </row>
    <row r="200" spans="1:10" ht="12.5">
      <c r="D200" s="105"/>
      <c r="H200" s="1"/>
      <c r="I200" s="1"/>
    </row>
    <row r="201" spans="1:10" ht="12.5">
      <c r="D201" s="105"/>
      <c r="H201" s="1"/>
      <c r="I201" s="1"/>
    </row>
    <row r="202" spans="1:10" ht="12.5">
      <c r="D202" s="105"/>
      <c r="H202" s="1"/>
      <c r="I202" s="1"/>
    </row>
    <row r="203" spans="1:10" ht="12.5">
      <c r="D203" s="105"/>
      <c r="H203" s="1"/>
      <c r="I203" s="1"/>
    </row>
    <row r="204" spans="1:10" ht="12.5">
      <c r="D204" s="105"/>
      <c r="H204" s="1"/>
      <c r="I204" s="1"/>
    </row>
    <row r="205" spans="1:10" ht="12.5">
      <c r="D205" s="105"/>
      <c r="H205" s="1"/>
      <c r="I205" s="1"/>
    </row>
    <row r="206" spans="1:10" ht="12.5">
      <c r="D206" s="105"/>
      <c r="H206" s="1"/>
      <c r="I206" s="1"/>
    </row>
    <row r="207" spans="1:10" ht="12.5">
      <c r="D207" s="105"/>
      <c r="H207" s="1"/>
      <c r="I207" s="1"/>
    </row>
    <row r="208" spans="1:10" ht="12.5">
      <c r="D208" s="105"/>
      <c r="H208" s="1"/>
      <c r="I208" s="1"/>
    </row>
    <row r="209" spans="4:9" ht="12.5">
      <c r="D209" s="105"/>
      <c r="H209" s="1"/>
      <c r="I209" s="1"/>
    </row>
    <row r="210" spans="4:9" ht="12.5">
      <c r="D210" s="105"/>
      <c r="H210" s="1"/>
      <c r="I210" s="1"/>
    </row>
    <row r="211" spans="4:9" ht="12.5">
      <c r="D211" s="105"/>
      <c r="H211" s="1"/>
      <c r="I211" s="1"/>
    </row>
    <row r="212" spans="4:9" ht="12.5">
      <c r="D212" s="105"/>
      <c r="H212" s="1"/>
      <c r="I212" s="1"/>
    </row>
    <row r="213" spans="4:9" ht="12.5">
      <c r="D213" s="105"/>
      <c r="H213" s="1"/>
      <c r="I213" s="1"/>
    </row>
    <row r="214" spans="4:9" ht="12.5">
      <c r="D214" s="105"/>
      <c r="H214" s="1"/>
      <c r="I214" s="1"/>
    </row>
    <row r="215" spans="4:9" ht="12.5">
      <c r="D215" s="105"/>
      <c r="H215" s="1"/>
      <c r="I215" s="1"/>
    </row>
    <row r="216" spans="4:9" ht="12.5">
      <c r="D216" s="105"/>
      <c r="H216" s="1"/>
      <c r="I216" s="1"/>
    </row>
    <row r="217" spans="4:9" ht="12.5">
      <c r="D217" s="105"/>
      <c r="H217" s="1"/>
      <c r="I217" s="1"/>
    </row>
    <row r="218" spans="4:9" ht="12.5">
      <c r="D218" s="105"/>
      <c r="H218" s="1"/>
      <c r="I218" s="1"/>
    </row>
    <row r="219" spans="4:9" ht="12.5">
      <c r="D219" s="105"/>
      <c r="H219" s="1"/>
      <c r="I219" s="1"/>
    </row>
    <row r="220" spans="4:9" ht="12.5">
      <c r="D220" s="105"/>
      <c r="H220" s="1"/>
      <c r="I220" s="1"/>
    </row>
    <row r="221" spans="4:9" ht="12.5">
      <c r="D221" s="105"/>
      <c r="H221" s="1"/>
      <c r="I221" s="1"/>
    </row>
    <row r="222" spans="4:9" ht="12.5">
      <c r="D222" s="105"/>
      <c r="H222" s="1"/>
      <c r="I222" s="1"/>
    </row>
    <row r="223" spans="4:9" ht="12.5">
      <c r="D223" s="105"/>
      <c r="H223" s="1"/>
      <c r="I223" s="1"/>
    </row>
    <row r="224" spans="4:9" ht="12.5">
      <c r="D224" s="105"/>
      <c r="H224" s="1"/>
      <c r="I224" s="1"/>
    </row>
    <row r="225" spans="4:9" ht="12.5">
      <c r="D225" s="105"/>
      <c r="H225" s="1"/>
      <c r="I225" s="1"/>
    </row>
    <row r="226" spans="4:9" ht="12.5">
      <c r="D226" s="105"/>
      <c r="H226" s="1"/>
      <c r="I226" s="1"/>
    </row>
    <row r="227" spans="4:9" ht="12.5">
      <c r="D227" s="105"/>
      <c r="H227" s="1"/>
      <c r="I227" s="1"/>
    </row>
    <row r="228" spans="4:9" ht="12.5">
      <c r="D228" s="105"/>
      <c r="H228" s="1"/>
      <c r="I228" s="1"/>
    </row>
    <row r="229" spans="4:9" ht="12.5">
      <c r="D229" s="105"/>
      <c r="H229" s="1"/>
      <c r="I229" s="1"/>
    </row>
    <row r="230" spans="4:9" ht="12.5">
      <c r="D230" s="105"/>
      <c r="H230" s="1"/>
      <c r="I230" s="1"/>
    </row>
    <row r="231" spans="4:9" ht="12.5">
      <c r="D231" s="105"/>
      <c r="H231" s="1"/>
      <c r="I231" s="1"/>
    </row>
    <row r="232" spans="4:9" ht="12.5">
      <c r="D232" s="105"/>
      <c r="H232" s="1"/>
      <c r="I232" s="1"/>
    </row>
    <row r="233" spans="4:9" ht="12.5">
      <c r="D233" s="105"/>
      <c r="H233" s="1"/>
      <c r="I233" s="1"/>
    </row>
    <row r="234" spans="4:9" ht="12.5">
      <c r="D234" s="105"/>
      <c r="H234" s="1"/>
      <c r="I234" s="1"/>
    </row>
    <row r="235" spans="4:9" ht="12.5">
      <c r="D235" s="105"/>
      <c r="H235" s="1"/>
      <c r="I235" s="1"/>
    </row>
    <row r="236" spans="4:9" ht="12.5">
      <c r="D236" s="105"/>
      <c r="H236" s="1"/>
      <c r="I236" s="1"/>
    </row>
    <row r="237" spans="4:9" ht="12.5">
      <c r="D237" s="105"/>
      <c r="H237" s="1"/>
      <c r="I237" s="1"/>
    </row>
    <row r="238" spans="4:9" ht="12.5">
      <c r="D238" s="105"/>
      <c r="H238" s="1"/>
      <c r="I238" s="1"/>
    </row>
    <row r="239" spans="4:9" ht="12.5">
      <c r="D239" s="105"/>
      <c r="H239" s="1"/>
      <c r="I239" s="1"/>
    </row>
    <row r="240" spans="4:9" ht="12.5">
      <c r="D240" s="105"/>
      <c r="H240" s="1"/>
      <c r="I240" s="1"/>
    </row>
    <row r="241" spans="4:9" ht="12.5">
      <c r="D241" s="105"/>
      <c r="H241" s="1"/>
      <c r="I241" s="1"/>
    </row>
    <row r="242" spans="4:9" ht="12.5">
      <c r="D242" s="105"/>
      <c r="H242" s="1"/>
      <c r="I242" s="1"/>
    </row>
    <row r="243" spans="4:9" ht="12.5">
      <c r="D243" s="105"/>
      <c r="H243" s="1"/>
      <c r="I243" s="1"/>
    </row>
    <row r="244" spans="4:9" ht="12.5">
      <c r="D244" s="105"/>
      <c r="H244" s="1"/>
      <c r="I244" s="1"/>
    </row>
    <row r="245" spans="4:9" ht="12.5">
      <c r="D245" s="105"/>
      <c r="H245" s="1"/>
      <c r="I245" s="1"/>
    </row>
    <row r="246" spans="4:9" ht="12.5">
      <c r="D246" s="105"/>
      <c r="H246" s="1"/>
      <c r="I246" s="1"/>
    </row>
    <row r="247" spans="4:9" ht="12.5">
      <c r="D247" s="105"/>
      <c r="H247" s="1"/>
      <c r="I247" s="1"/>
    </row>
    <row r="248" spans="4:9" ht="12.5">
      <c r="D248" s="105"/>
      <c r="H248" s="1"/>
      <c r="I248" s="1"/>
    </row>
    <row r="249" spans="4:9" ht="12.5">
      <c r="D249" s="105"/>
      <c r="H249" s="1"/>
      <c r="I249" s="1"/>
    </row>
    <row r="250" spans="4:9" ht="12.5">
      <c r="D250" s="105"/>
      <c r="H250" s="1"/>
      <c r="I250" s="1"/>
    </row>
    <row r="251" spans="4:9" ht="12.5">
      <c r="D251" s="105"/>
      <c r="H251" s="1"/>
      <c r="I251" s="1"/>
    </row>
    <row r="252" spans="4:9" ht="12.5">
      <c r="D252" s="105"/>
      <c r="H252" s="1"/>
      <c r="I252" s="1"/>
    </row>
    <row r="253" spans="4:9" ht="12.5">
      <c r="D253" s="105"/>
      <c r="H253" s="1"/>
      <c r="I253" s="1"/>
    </row>
    <row r="254" spans="4:9" ht="12.5">
      <c r="D254" s="105"/>
      <c r="H254" s="1"/>
      <c r="I254" s="1"/>
    </row>
    <row r="255" spans="4:9" ht="12.5">
      <c r="D255" s="105"/>
      <c r="H255" s="1"/>
      <c r="I255" s="1"/>
    </row>
    <row r="256" spans="4:9" ht="12.5">
      <c r="D256" s="105"/>
      <c r="H256" s="1"/>
      <c r="I256" s="1"/>
    </row>
    <row r="257" spans="4:9" ht="12.5">
      <c r="D257" s="105"/>
      <c r="H257" s="1"/>
      <c r="I257" s="1"/>
    </row>
    <row r="258" spans="4:9" ht="12.5">
      <c r="D258" s="105"/>
      <c r="H258" s="1"/>
      <c r="I258" s="1"/>
    </row>
    <row r="259" spans="4:9" ht="12.5">
      <c r="D259" s="105"/>
      <c r="H259" s="1"/>
      <c r="I259" s="1"/>
    </row>
    <row r="260" spans="4:9" ht="12.5">
      <c r="D260" s="105"/>
      <c r="H260" s="1"/>
      <c r="I260" s="1"/>
    </row>
    <row r="261" spans="4:9" ht="12.5">
      <c r="D261" s="105"/>
      <c r="H261" s="1"/>
      <c r="I261" s="1"/>
    </row>
    <row r="262" spans="4:9" ht="12.5">
      <c r="D262" s="105"/>
      <c r="H262" s="1"/>
      <c r="I262" s="1"/>
    </row>
    <row r="263" spans="4:9" ht="12.5">
      <c r="D263" s="105"/>
      <c r="H263" s="1"/>
      <c r="I263" s="1"/>
    </row>
    <row r="264" spans="4:9" ht="12.5">
      <c r="D264" s="105"/>
      <c r="H264" s="1"/>
      <c r="I264" s="1"/>
    </row>
    <row r="265" spans="4:9" ht="12.5">
      <c r="D265" s="105"/>
      <c r="H265" s="1"/>
      <c r="I265" s="1"/>
    </row>
    <row r="266" spans="4:9" ht="12.5">
      <c r="D266" s="105"/>
      <c r="H266" s="1"/>
      <c r="I266" s="1"/>
    </row>
    <row r="267" spans="4:9" ht="12.5">
      <c r="D267" s="105"/>
      <c r="H267" s="1"/>
      <c r="I267" s="1"/>
    </row>
    <row r="268" spans="4:9" ht="12.5">
      <c r="D268" s="105"/>
      <c r="H268" s="1"/>
      <c r="I268" s="1"/>
    </row>
    <row r="269" spans="4:9" ht="12.5">
      <c r="D269" s="105"/>
      <c r="H269" s="1"/>
      <c r="I269" s="1"/>
    </row>
    <row r="270" spans="4:9" ht="12.5">
      <c r="D270" s="105"/>
      <c r="H270" s="1"/>
      <c r="I270" s="1"/>
    </row>
    <row r="271" spans="4:9" ht="12.5">
      <c r="D271" s="105"/>
      <c r="H271" s="1"/>
      <c r="I271" s="1"/>
    </row>
    <row r="272" spans="4:9" ht="12.5">
      <c r="D272" s="105"/>
      <c r="H272" s="1"/>
      <c r="I272" s="1"/>
    </row>
    <row r="273" spans="4:9" ht="12.5">
      <c r="D273" s="105"/>
      <c r="H273" s="1"/>
      <c r="I273" s="1"/>
    </row>
    <row r="274" spans="4:9" ht="12.5">
      <c r="D274" s="105"/>
      <c r="H274" s="1"/>
      <c r="I274" s="1"/>
    </row>
    <row r="275" spans="4:9" ht="12.5">
      <c r="D275" s="105"/>
      <c r="H275" s="1"/>
      <c r="I275" s="1"/>
    </row>
    <row r="276" spans="4:9" ht="12.5">
      <c r="D276" s="105"/>
      <c r="H276" s="1"/>
      <c r="I276" s="1"/>
    </row>
    <row r="277" spans="4:9" ht="12.5">
      <c r="D277" s="105"/>
      <c r="H277" s="1"/>
      <c r="I277" s="1"/>
    </row>
    <row r="278" spans="4:9" ht="12.5">
      <c r="D278" s="105"/>
      <c r="H278" s="1"/>
      <c r="I278" s="1"/>
    </row>
    <row r="279" spans="4:9" ht="12.5">
      <c r="D279" s="105"/>
      <c r="H279" s="1"/>
      <c r="I279" s="1"/>
    </row>
    <row r="280" spans="4:9" ht="12.5">
      <c r="D280" s="105"/>
      <c r="H280" s="1"/>
      <c r="I280" s="1"/>
    </row>
    <row r="281" spans="4:9" ht="12.5">
      <c r="D281" s="105"/>
      <c r="H281" s="1"/>
      <c r="I281" s="1"/>
    </row>
    <row r="282" spans="4:9" ht="12.5">
      <c r="D282" s="105"/>
      <c r="H282" s="1"/>
      <c r="I282" s="1"/>
    </row>
    <row r="283" spans="4:9" ht="12.5">
      <c r="D283" s="105"/>
      <c r="H283" s="1"/>
      <c r="I283" s="1"/>
    </row>
    <row r="284" spans="4:9" ht="12.5">
      <c r="D284" s="105"/>
      <c r="H284" s="1"/>
      <c r="I284" s="1"/>
    </row>
    <row r="285" spans="4:9" ht="12.5">
      <c r="D285" s="105"/>
      <c r="H285" s="1"/>
      <c r="I285" s="1"/>
    </row>
    <row r="286" spans="4:9" ht="12.5">
      <c r="D286" s="105"/>
      <c r="H286" s="1"/>
      <c r="I286" s="1"/>
    </row>
    <row r="287" spans="4:9" ht="12.5">
      <c r="D287" s="105"/>
      <c r="H287" s="1"/>
      <c r="I287" s="1"/>
    </row>
    <row r="288" spans="4:9" ht="12.5">
      <c r="D288" s="105"/>
      <c r="H288" s="1"/>
      <c r="I288" s="1"/>
    </row>
    <row r="289" spans="4:9" ht="12.5">
      <c r="D289" s="105"/>
      <c r="H289" s="1"/>
      <c r="I289" s="1"/>
    </row>
    <row r="290" spans="4:9" ht="12.5">
      <c r="D290" s="105"/>
      <c r="H290" s="1"/>
      <c r="I290" s="1"/>
    </row>
    <row r="291" spans="4:9" ht="12.5">
      <c r="D291" s="105"/>
      <c r="H291" s="1"/>
      <c r="I291" s="1"/>
    </row>
    <row r="292" spans="4:9" ht="12.5">
      <c r="D292" s="105"/>
      <c r="H292" s="1"/>
      <c r="I292" s="1"/>
    </row>
    <row r="293" spans="4:9" ht="12.5">
      <c r="D293" s="105"/>
      <c r="H293" s="1"/>
      <c r="I293" s="1"/>
    </row>
    <row r="294" spans="4:9" ht="12.5">
      <c r="D294" s="105"/>
      <c r="H294" s="1"/>
      <c r="I294" s="1"/>
    </row>
    <row r="295" spans="4:9" ht="12.5">
      <c r="D295" s="105"/>
      <c r="H295" s="1"/>
      <c r="I295" s="1"/>
    </row>
    <row r="296" spans="4:9" ht="12.5">
      <c r="D296" s="105"/>
      <c r="H296" s="1"/>
      <c r="I296" s="1"/>
    </row>
    <row r="297" spans="4:9" ht="12.5">
      <c r="D297" s="105"/>
      <c r="H297" s="1"/>
      <c r="I297" s="1"/>
    </row>
    <row r="298" spans="4:9" ht="12.5">
      <c r="D298" s="105"/>
      <c r="H298" s="1"/>
      <c r="I298" s="1"/>
    </row>
    <row r="299" spans="4:9" ht="12.5">
      <c r="D299" s="105"/>
      <c r="H299" s="1"/>
      <c r="I299" s="1"/>
    </row>
    <row r="300" spans="4:9" ht="12.5">
      <c r="D300" s="105"/>
      <c r="H300" s="1"/>
      <c r="I300" s="1"/>
    </row>
    <row r="301" spans="4:9" ht="12.5">
      <c r="D301" s="105"/>
      <c r="H301" s="1"/>
      <c r="I301" s="1"/>
    </row>
    <row r="302" spans="4:9" ht="12.5">
      <c r="D302" s="105"/>
      <c r="H302" s="1"/>
      <c r="I302" s="1"/>
    </row>
    <row r="303" spans="4:9" ht="12.5">
      <c r="D303" s="105"/>
      <c r="H303" s="1"/>
      <c r="I303" s="1"/>
    </row>
    <row r="304" spans="4:9" ht="12.5">
      <c r="D304" s="105"/>
      <c r="H304" s="1"/>
      <c r="I304" s="1"/>
    </row>
    <row r="305" spans="4:9" ht="12.5">
      <c r="D305" s="105"/>
      <c r="H305" s="1"/>
      <c r="I305" s="1"/>
    </row>
    <row r="306" spans="4:9" ht="12.5">
      <c r="D306" s="105"/>
      <c r="H306" s="1"/>
      <c r="I306" s="1"/>
    </row>
    <row r="307" spans="4:9" ht="12.5">
      <c r="D307" s="105"/>
      <c r="H307" s="1"/>
      <c r="I307" s="1"/>
    </row>
    <row r="308" spans="4:9" ht="12.5">
      <c r="D308" s="105"/>
      <c r="H308" s="1"/>
      <c r="I308" s="1"/>
    </row>
    <row r="309" spans="4:9" ht="12.5">
      <c r="D309" s="105"/>
      <c r="H309" s="1"/>
      <c r="I309" s="1"/>
    </row>
    <row r="310" spans="4:9" ht="12.5">
      <c r="D310" s="105"/>
      <c r="H310" s="1"/>
      <c r="I310" s="1"/>
    </row>
    <row r="311" spans="4:9" ht="12.5">
      <c r="D311" s="105"/>
      <c r="H311" s="1"/>
      <c r="I311" s="1"/>
    </row>
    <row r="312" spans="4:9" ht="12.5">
      <c r="D312" s="105"/>
      <c r="H312" s="1"/>
      <c r="I312" s="1"/>
    </row>
    <row r="313" spans="4:9" ht="12.5">
      <c r="D313" s="105"/>
      <c r="H313" s="1"/>
      <c r="I313" s="1"/>
    </row>
    <row r="314" spans="4:9" ht="12.5">
      <c r="D314" s="105"/>
      <c r="H314" s="1"/>
      <c r="I314" s="1"/>
    </row>
    <row r="315" spans="4:9" ht="12.5">
      <c r="D315" s="105"/>
      <c r="H315" s="1"/>
      <c r="I315" s="1"/>
    </row>
    <row r="316" spans="4:9" ht="12.5">
      <c r="D316" s="105"/>
      <c r="H316" s="1"/>
      <c r="I316" s="1"/>
    </row>
    <row r="317" spans="4:9" ht="12.5">
      <c r="D317" s="105"/>
      <c r="H317" s="1"/>
      <c r="I317" s="1"/>
    </row>
    <row r="318" spans="4:9" ht="12.5">
      <c r="D318" s="105"/>
      <c r="H318" s="1"/>
      <c r="I318" s="1"/>
    </row>
    <row r="319" spans="4:9" ht="12.5">
      <c r="D319" s="105"/>
      <c r="H319" s="1"/>
      <c r="I319" s="1"/>
    </row>
    <row r="320" spans="4:9" ht="12.5">
      <c r="D320" s="105"/>
      <c r="H320" s="1"/>
      <c r="I320" s="1"/>
    </row>
    <row r="321" spans="4:9" ht="12.5">
      <c r="D321" s="105"/>
      <c r="H321" s="1"/>
      <c r="I321" s="1"/>
    </row>
    <row r="322" spans="4:9" ht="12.5">
      <c r="D322" s="105"/>
      <c r="H322" s="1"/>
      <c r="I322" s="1"/>
    </row>
    <row r="323" spans="4:9" ht="12.5">
      <c r="D323" s="105"/>
      <c r="H323" s="1"/>
      <c r="I323" s="1"/>
    </row>
    <row r="324" spans="4:9" ht="12.5">
      <c r="D324" s="105"/>
      <c r="H324" s="1"/>
      <c r="I324" s="1"/>
    </row>
    <row r="325" spans="4:9" ht="12.5">
      <c r="D325" s="105"/>
      <c r="H325" s="1"/>
      <c r="I325" s="1"/>
    </row>
    <row r="326" spans="4:9" ht="12.5">
      <c r="D326" s="105"/>
      <c r="H326" s="1"/>
      <c r="I326" s="1"/>
    </row>
    <row r="327" spans="4:9" ht="12.5">
      <c r="D327" s="105"/>
      <c r="H327" s="1"/>
      <c r="I327" s="1"/>
    </row>
    <row r="328" spans="4:9" ht="12.5">
      <c r="D328" s="105"/>
      <c r="H328" s="1"/>
      <c r="I328" s="1"/>
    </row>
    <row r="329" spans="4:9" ht="12.5">
      <c r="D329" s="105"/>
      <c r="H329" s="1"/>
      <c r="I329" s="1"/>
    </row>
    <row r="330" spans="4:9" ht="12.5">
      <c r="D330" s="105"/>
      <c r="H330" s="1"/>
      <c r="I330" s="1"/>
    </row>
    <row r="331" spans="4:9" ht="12.5">
      <c r="D331" s="105"/>
      <c r="H331" s="1"/>
      <c r="I331" s="1"/>
    </row>
    <row r="332" spans="4:9" ht="12.5">
      <c r="D332" s="105"/>
      <c r="H332" s="1"/>
      <c r="I332" s="1"/>
    </row>
    <row r="333" spans="4:9" ht="12.5">
      <c r="D333" s="105"/>
      <c r="H333" s="1"/>
      <c r="I333" s="1"/>
    </row>
    <row r="334" spans="4:9" ht="12.5">
      <c r="D334" s="105"/>
      <c r="H334" s="1"/>
      <c r="I334" s="1"/>
    </row>
    <row r="335" spans="4:9" ht="12.5">
      <c r="D335" s="105"/>
      <c r="H335" s="1"/>
      <c r="I335" s="1"/>
    </row>
    <row r="336" spans="4:9" ht="12.5">
      <c r="D336" s="105"/>
      <c r="H336" s="1"/>
      <c r="I336" s="1"/>
    </row>
    <row r="337" spans="4:9" ht="12.5">
      <c r="D337" s="105"/>
      <c r="H337" s="1"/>
      <c r="I337" s="1"/>
    </row>
    <row r="338" spans="4:9" ht="12.5">
      <c r="D338" s="105"/>
      <c r="H338" s="1"/>
      <c r="I338" s="1"/>
    </row>
    <row r="339" spans="4:9" ht="12.5">
      <c r="D339" s="105"/>
      <c r="H339" s="1"/>
      <c r="I339" s="1"/>
    </row>
    <row r="340" spans="4:9" ht="12.5">
      <c r="D340" s="105"/>
      <c r="H340" s="1"/>
      <c r="I340" s="1"/>
    </row>
    <row r="341" spans="4:9" ht="12.5">
      <c r="D341" s="105"/>
      <c r="H341" s="1"/>
      <c r="I341" s="1"/>
    </row>
    <row r="342" spans="4:9" ht="12.5">
      <c r="D342" s="105"/>
      <c r="H342" s="1"/>
      <c r="I342" s="1"/>
    </row>
    <row r="343" spans="4:9" ht="12.5">
      <c r="D343" s="105"/>
      <c r="H343" s="1"/>
      <c r="I343" s="1"/>
    </row>
    <row r="344" spans="4:9" ht="12.5">
      <c r="D344" s="105"/>
      <c r="H344" s="1"/>
      <c r="I344" s="1"/>
    </row>
    <row r="345" spans="4:9" ht="12.5">
      <c r="D345" s="105"/>
      <c r="H345" s="1"/>
      <c r="I345" s="1"/>
    </row>
    <row r="346" spans="4:9" ht="12.5">
      <c r="D346" s="105"/>
      <c r="H346" s="1"/>
      <c r="I346" s="1"/>
    </row>
    <row r="347" spans="4:9" ht="12.5">
      <c r="D347" s="105"/>
      <c r="H347" s="1"/>
      <c r="I347" s="1"/>
    </row>
    <row r="348" spans="4:9" ht="12.5">
      <c r="D348" s="105"/>
      <c r="H348" s="1"/>
      <c r="I348" s="1"/>
    </row>
    <row r="349" spans="4:9" ht="12.5">
      <c r="D349" s="105"/>
      <c r="H349" s="1"/>
      <c r="I349" s="1"/>
    </row>
    <row r="350" spans="4:9" ht="12.5">
      <c r="D350" s="105"/>
      <c r="H350" s="1"/>
      <c r="I350" s="1"/>
    </row>
    <row r="351" spans="4:9" ht="12.5">
      <c r="D351" s="105"/>
      <c r="H351" s="1"/>
      <c r="I351" s="1"/>
    </row>
    <row r="352" spans="4:9" ht="12.5">
      <c r="D352" s="105"/>
      <c r="H352" s="1"/>
      <c r="I352" s="1"/>
    </row>
    <row r="353" spans="4:9" ht="12.5">
      <c r="D353" s="105"/>
      <c r="H353" s="1"/>
      <c r="I353" s="1"/>
    </row>
    <row r="354" spans="4:9" ht="12.5">
      <c r="D354" s="105"/>
      <c r="H354" s="1"/>
      <c r="I354" s="1"/>
    </row>
    <row r="355" spans="4:9" ht="12.5">
      <c r="D355" s="105"/>
      <c r="H355" s="1"/>
      <c r="I355" s="1"/>
    </row>
    <row r="356" spans="4:9" ht="12.5">
      <c r="D356" s="105"/>
      <c r="H356" s="1"/>
      <c r="I356" s="1"/>
    </row>
    <row r="357" spans="4:9" ht="12.5">
      <c r="D357" s="105"/>
      <c r="H357" s="1"/>
      <c r="I357" s="1"/>
    </row>
    <row r="358" spans="4:9" ht="12.5">
      <c r="D358" s="105"/>
      <c r="H358" s="1"/>
      <c r="I358" s="1"/>
    </row>
    <row r="359" spans="4:9" ht="12.5">
      <c r="D359" s="105"/>
      <c r="H359" s="1"/>
      <c r="I359" s="1"/>
    </row>
    <row r="360" spans="4:9" ht="12.5">
      <c r="D360" s="105"/>
      <c r="H360" s="1"/>
      <c r="I360" s="1"/>
    </row>
    <row r="361" spans="4:9" ht="12.5">
      <c r="D361" s="105"/>
      <c r="H361" s="1"/>
      <c r="I361" s="1"/>
    </row>
    <row r="362" spans="4:9" ht="12.5">
      <c r="D362" s="105"/>
      <c r="H362" s="1"/>
      <c r="I362" s="1"/>
    </row>
    <row r="363" spans="4:9" ht="12.5">
      <c r="D363" s="105"/>
      <c r="H363" s="1"/>
      <c r="I363" s="1"/>
    </row>
    <row r="364" spans="4:9" ht="12.5">
      <c r="D364" s="105"/>
      <c r="H364" s="1"/>
      <c r="I364" s="1"/>
    </row>
    <row r="365" spans="4:9" ht="12.5">
      <c r="D365" s="105"/>
      <c r="H365" s="1"/>
      <c r="I365" s="1"/>
    </row>
    <row r="366" spans="4:9" ht="12.5">
      <c r="D366" s="105"/>
      <c r="H366" s="1"/>
      <c r="I366" s="1"/>
    </row>
    <row r="367" spans="4:9" ht="12.5">
      <c r="D367" s="105"/>
      <c r="H367" s="1"/>
      <c r="I367" s="1"/>
    </row>
    <row r="368" spans="4:9" ht="12.5">
      <c r="D368" s="105"/>
      <c r="H368" s="1"/>
      <c r="I368" s="1"/>
    </row>
    <row r="369" spans="4:9" ht="12.5">
      <c r="D369" s="105"/>
      <c r="H369" s="1"/>
      <c r="I369" s="1"/>
    </row>
    <row r="370" spans="4:9" ht="12.5">
      <c r="D370" s="105"/>
      <c r="H370" s="1"/>
      <c r="I370" s="1"/>
    </row>
    <row r="371" spans="4:9" ht="12.5">
      <c r="D371" s="105"/>
      <c r="H371" s="1"/>
      <c r="I371" s="1"/>
    </row>
    <row r="372" spans="4:9" ht="12.5">
      <c r="D372" s="105"/>
      <c r="H372" s="1"/>
      <c r="I372" s="1"/>
    </row>
    <row r="373" spans="4:9" ht="12.5">
      <c r="D373" s="105"/>
      <c r="H373" s="1"/>
      <c r="I373" s="1"/>
    </row>
    <row r="374" spans="4:9" ht="12.5">
      <c r="D374" s="105"/>
      <c r="H374" s="1"/>
      <c r="I374" s="1"/>
    </row>
    <row r="375" spans="4:9" ht="12.5">
      <c r="D375" s="105"/>
      <c r="H375" s="1"/>
      <c r="I375" s="1"/>
    </row>
    <row r="376" spans="4:9" ht="12.5">
      <c r="D376" s="105"/>
      <c r="H376" s="1"/>
      <c r="I376" s="1"/>
    </row>
    <row r="377" spans="4:9" ht="12.5">
      <c r="D377" s="105"/>
      <c r="H377" s="1"/>
      <c r="I377" s="1"/>
    </row>
    <row r="378" spans="4:9" ht="12.5">
      <c r="D378" s="105"/>
      <c r="H378" s="1"/>
      <c r="I378" s="1"/>
    </row>
    <row r="379" spans="4:9" ht="12.5">
      <c r="D379" s="105"/>
      <c r="H379" s="1"/>
      <c r="I379" s="1"/>
    </row>
    <row r="380" spans="4:9" ht="12.5">
      <c r="D380" s="105"/>
      <c r="H380" s="1"/>
      <c r="I380" s="1"/>
    </row>
    <row r="381" spans="4:9" ht="12.5">
      <c r="D381" s="105"/>
      <c r="H381" s="1"/>
      <c r="I381" s="1"/>
    </row>
    <row r="382" spans="4:9" ht="12.5">
      <c r="D382" s="105"/>
      <c r="H382" s="1"/>
      <c r="I382" s="1"/>
    </row>
    <row r="383" spans="4:9" ht="12.5">
      <c r="D383" s="105"/>
      <c r="H383" s="1"/>
      <c r="I383" s="1"/>
    </row>
    <row r="384" spans="4:9" ht="12.5">
      <c r="D384" s="105"/>
      <c r="H384" s="1"/>
      <c r="I384" s="1"/>
    </row>
    <row r="385" spans="4:9" ht="12.5">
      <c r="D385" s="105"/>
      <c r="H385" s="1"/>
      <c r="I385" s="1"/>
    </row>
    <row r="386" spans="4:9" ht="12.5">
      <c r="D386" s="105"/>
      <c r="H386" s="1"/>
      <c r="I386" s="1"/>
    </row>
    <row r="387" spans="4:9" ht="12.5">
      <c r="D387" s="105"/>
      <c r="H387" s="1"/>
      <c r="I387" s="1"/>
    </row>
    <row r="388" spans="4:9" ht="12.5">
      <c r="D388" s="105"/>
      <c r="H388" s="1"/>
      <c r="I388" s="1"/>
    </row>
    <row r="389" spans="4:9" ht="12.5">
      <c r="D389" s="105"/>
      <c r="H389" s="1"/>
      <c r="I389" s="1"/>
    </row>
    <row r="390" spans="4:9" ht="12.5">
      <c r="D390" s="105"/>
      <c r="H390" s="1"/>
      <c r="I390" s="1"/>
    </row>
    <row r="391" spans="4:9" ht="12.5">
      <c r="D391" s="105"/>
      <c r="H391" s="1"/>
      <c r="I391" s="1"/>
    </row>
    <row r="392" spans="4:9" ht="12.5">
      <c r="D392" s="105"/>
      <c r="H392" s="1"/>
      <c r="I392" s="1"/>
    </row>
    <row r="393" spans="4:9" ht="12.5">
      <c r="D393" s="105"/>
      <c r="H393" s="1"/>
      <c r="I393" s="1"/>
    </row>
    <row r="394" spans="4:9" ht="12.5">
      <c r="D394" s="105"/>
      <c r="H394" s="1"/>
      <c r="I394" s="1"/>
    </row>
    <row r="395" spans="4:9" ht="12.5">
      <c r="D395" s="105"/>
      <c r="H395" s="1"/>
      <c r="I395" s="1"/>
    </row>
    <row r="396" spans="4:9" ht="12.5">
      <c r="D396" s="105"/>
      <c r="H396" s="1"/>
      <c r="I396" s="1"/>
    </row>
    <row r="397" spans="4:9" ht="12.5">
      <c r="D397" s="105"/>
      <c r="H397" s="1"/>
      <c r="I397" s="1"/>
    </row>
    <row r="398" spans="4:9" ht="12.5">
      <c r="D398" s="105"/>
      <c r="H398" s="1"/>
      <c r="I398" s="1"/>
    </row>
    <row r="399" spans="4:9" ht="12.5">
      <c r="D399" s="105"/>
      <c r="H399" s="1"/>
      <c r="I399" s="1"/>
    </row>
    <row r="400" spans="4:9" ht="12.5">
      <c r="D400" s="105"/>
      <c r="H400" s="1"/>
      <c r="I400" s="1"/>
    </row>
    <row r="401" spans="4:9" ht="12.5">
      <c r="D401" s="105"/>
      <c r="H401" s="1"/>
      <c r="I401" s="1"/>
    </row>
    <row r="402" spans="4:9" ht="12.5">
      <c r="D402" s="105"/>
      <c r="H402" s="1"/>
      <c r="I402" s="1"/>
    </row>
    <row r="403" spans="4:9" ht="12.5">
      <c r="D403" s="105"/>
      <c r="H403" s="1"/>
      <c r="I403" s="1"/>
    </row>
    <row r="404" spans="4:9" ht="12.5">
      <c r="D404" s="105"/>
      <c r="H404" s="1"/>
      <c r="I404" s="1"/>
    </row>
    <row r="405" spans="4:9" ht="12.5">
      <c r="D405" s="105"/>
      <c r="H405" s="1"/>
      <c r="I405" s="1"/>
    </row>
    <row r="406" spans="4:9" ht="12.5">
      <c r="D406" s="105"/>
      <c r="H406" s="1"/>
      <c r="I406" s="1"/>
    </row>
    <row r="407" spans="4:9" ht="12.5">
      <c r="D407" s="105"/>
      <c r="H407" s="1"/>
      <c r="I407" s="1"/>
    </row>
    <row r="408" spans="4:9" ht="12.5">
      <c r="D408" s="105"/>
      <c r="H408" s="1"/>
      <c r="I408" s="1"/>
    </row>
    <row r="409" spans="4:9" ht="12.5">
      <c r="D409" s="105"/>
      <c r="H409" s="1"/>
      <c r="I409" s="1"/>
    </row>
    <row r="410" spans="4:9" ht="12.5">
      <c r="D410" s="105"/>
      <c r="H410" s="1"/>
      <c r="I410" s="1"/>
    </row>
    <row r="411" spans="4:9" ht="12.5">
      <c r="D411" s="105"/>
      <c r="H411" s="1"/>
      <c r="I411" s="1"/>
    </row>
    <row r="412" spans="4:9" ht="12.5">
      <c r="D412" s="105"/>
      <c r="H412" s="1"/>
      <c r="I412" s="1"/>
    </row>
    <row r="413" spans="4:9" ht="12.5">
      <c r="D413" s="105"/>
      <c r="H413" s="1"/>
      <c r="I413" s="1"/>
    </row>
    <row r="414" spans="4:9" ht="12.5">
      <c r="D414" s="105"/>
      <c r="H414" s="1"/>
      <c r="I414" s="1"/>
    </row>
    <row r="415" spans="4:9" ht="12.5">
      <c r="D415" s="105"/>
      <c r="H415" s="1"/>
      <c r="I415" s="1"/>
    </row>
    <row r="416" spans="4:9" ht="12.5">
      <c r="D416" s="105"/>
      <c r="H416" s="1"/>
      <c r="I416" s="1"/>
    </row>
    <row r="417" spans="4:9" ht="12.5">
      <c r="D417" s="105"/>
      <c r="H417" s="1"/>
      <c r="I417" s="1"/>
    </row>
    <row r="418" spans="4:9" ht="12.5">
      <c r="D418" s="105"/>
      <c r="H418" s="1"/>
      <c r="I418" s="1"/>
    </row>
    <row r="419" spans="4:9" ht="12.5">
      <c r="D419" s="105"/>
      <c r="H419" s="1"/>
      <c r="I419" s="1"/>
    </row>
    <row r="420" spans="4:9" ht="12.5">
      <c r="D420" s="105"/>
      <c r="H420" s="1"/>
      <c r="I420" s="1"/>
    </row>
    <row r="421" spans="4:9" ht="12.5">
      <c r="D421" s="105"/>
      <c r="H421" s="1"/>
      <c r="I421" s="1"/>
    </row>
    <row r="422" spans="4:9" ht="12.5">
      <c r="D422" s="105"/>
      <c r="H422" s="1"/>
      <c r="I422" s="1"/>
    </row>
    <row r="423" spans="4:9" ht="12.5">
      <c r="D423" s="105"/>
      <c r="H423" s="1"/>
      <c r="I423" s="1"/>
    </row>
    <row r="424" spans="4:9" ht="12.5">
      <c r="D424" s="105"/>
      <c r="H424" s="1"/>
      <c r="I424" s="1"/>
    </row>
    <row r="425" spans="4:9" ht="12.5">
      <c r="D425" s="105"/>
      <c r="H425" s="1"/>
      <c r="I425" s="1"/>
    </row>
    <row r="426" spans="4:9" ht="12.5">
      <c r="D426" s="105"/>
      <c r="H426" s="1"/>
      <c r="I426" s="1"/>
    </row>
    <row r="427" spans="4:9" ht="12.5">
      <c r="D427" s="105"/>
      <c r="H427" s="1"/>
      <c r="I427" s="1"/>
    </row>
    <row r="428" spans="4:9" ht="12.5">
      <c r="D428" s="105"/>
      <c r="H428" s="1"/>
      <c r="I428" s="1"/>
    </row>
    <row r="429" spans="4:9" ht="12.5">
      <c r="D429" s="105"/>
      <c r="H429" s="1"/>
      <c r="I429" s="1"/>
    </row>
    <row r="430" spans="4:9" ht="12.5">
      <c r="D430" s="105"/>
      <c r="H430" s="1"/>
      <c r="I430" s="1"/>
    </row>
    <row r="431" spans="4:9" ht="12.5">
      <c r="D431" s="105"/>
      <c r="H431" s="1"/>
      <c r="I431" s="1"/>
    </row>
    <row r="432" spans="4:9" ht="12.5">
      <c r="D432" s="105"/>
      <c r="H432" s="1"/>
      <c r="I432" s="1"/>
    </row>
    <row r="433" spans="4:9" ht="12.5">
      <c r="D433" s="105"/>
      <c r="H433" s="1"/>
      <c r="I433" s="1"/>
    </row>
    <row r="434" spans="4:9" ht="12.5">
      <c r="D434" s="105"/>
      <c r="H434" s="1"/>
      <c r="I434" s="1"/>
    </row>
    <row r="435" spans="4:9" ht="12.5">
      <c r="D435" s="105"/>
      <c r="H435" s="1"/>
      <c r="I435" s="1"/>
    </row>
    <row r="436" spans="4:9" ht="12.5">
      <c r="D436" s="105"/>
      <c r="H436" s="1"/>
      <c r="I436" s="1"/>
    </row>
    <row r="437" spans="4:9" ht="12.5">
      <c r="D437" s="105"/>
      <c r="H437" s="1"/>
      <c r="I437" s="1"/>
    </row>
    <row r="438" spans="4:9" ht="12.5">
      <c r="D438" s="105"/>
      <c r="H438" s="1"/>
      <c r="I438" s="1"/>
    </row>
    <row r="439" spans="4:9" ht="12.5">
      <c r="D439" s="105"/>
      <c r="H439" s="1"/>
      <c r="I439" s="1"/>
    </row>
    <row r="440" spans="4:9" ht="12.5">
      <c r="D440" s="105"/>
      <c r="H440" s="1"/>
      <c r="I440" s="1"/>
    </row>
    <row r="441" spans="4:9" ht="12.5">
      <c r="D441" s="105"/>
      <c r="H441" s="1"/>
      <c r="I441" s="1"/>
    </row>
    <row r="442" spans="4:9" ht="12.5">
      <c r="D442" s="105"/>
      <c r="H442" s="1"/>
      <c r="I442" s="1"/>
    </row>
    <row r="443" spans="4:9" ht="12.5">
      <c r="D443" s="105"/>
      <c r="H443" s="1"/>
      <c r="I443" s="1"/>
    </row>
    <row r="444" spans="4:9" ht="12.5">
      <c r="D444" s="105"/>
      <c r="H444" s="1"/>
      <c r="I444" s="1"/>
    </row>
    <row r="445" spans="4:9" ht="12.5">
      <c r="D445" s="105"/>
      <c r="H445" s="1"/>
      <c r="I445" s="1"/>
    </row>
    <row r="446" spans="4:9" ht="12.5">
      <c r="D446" s="105"/>
      <c r="H446" s="1"/>
      <c r="I446" s="1"/>
    </row>
    <row r="447" spans="4:9" ht="12.5">
      <c r="D447" s="105"/>
      <c r="H447" s="1"/>
      <c r="I447" s="1"/>
    </row>
    <row r="448" spans="4:9" ht="12.5">
      <c r="D448" s="105"/>
      <c r="H448" s="1"/>
      <c r="I448" s="1"/>
    </row>
    <row r="449" spans="4:9" ht="12.5">
      <c r="D449" s="105"/>
      <c r="H449" s="1"/>
      <c r="I449" s="1"/>
    </row>
    <row r="450" spans="4:9" ht="12.5">
      <c r="D450" s="105"/>
      <c r="H450" s="1"/>
      <c r="I450" s="1"/>
    </row>
    <row r="451" spans="4:9" ht="12.5">
      <c r="D451" s="105"/>
      <c r="H451" s="1"/>
      <c r="I451" s="1"/>
    </row>
    <row r="452" spans="4:9" ht="12.5">
      <c r="D452" s="105"/>
      <c r="H452" s="1"/>
      <c r="I452" s="1"/>
    </row>
    <row r="453" spans="4:9" ht="12.5">
      <c r="D453" s="105"/>
      <c r="H453" s="1"/>
      <c r="I453" s="1"/>
    </row>
    <row r="454" spans="4:9" ht="12.5">
      <c r="D454" s="105"/>
      <c r="H454" s="1"/>
      <c r="I454" s="1"/>
    </row>
    <row r="455" spans="4:9" ht="12.5">
      <c r="D455" s="105"/>
      <c r="H455" s="1"/>
      <c r="I455" s="1"/>
    </row>
    <row r="456" spans="4:9" ht="12.5">
      <c r="D456" s="105"/>
      <c r="H456" s="1"/>
      <c r="I456" s="1"/>
    </row>
    <row r="457" spans="4:9" ht="12.5">
      <c r="D457" s="105"/>
      <c r="H457" s="1"/>
      <c r="I457" s="1"/>
    </row>
    <row r="458" spans="4:9" ht="12.5">
      <c r="D458" s="105"/>
      <c r="H458" s="1"/>
      <c r="I458" s="1"/>
    </row>
    <row r="459" spans="4:9" ht="12.5">
      <c r="D459" s="105"/>
      <c r="H459" s="1"/>
      <c r="I459" s="1"/>
    </row>
    <row r="460" spans="4:9" ht="12.5">
      <c r="D460" s="105"/>
      <c r="H460" s="1"/>
      <c r="I460" s="1"/>
    </row>
    <row r="461" spans="4:9" ht="12.5">
      <c r="D461" s="105"/>
      <c r="H461" s="1"/>
      <c r="I461" s="1"/>
    </row>
    <row r="462" spans="4:9" ht="12.5">
      <c r="D462" s="105"/>
      <c r="H462" s="1"/>
      <c r="I462" s="1"/>
    </row>
    <row r="463" spans="4:9" ht="12.5">
      <c r="D463" s="105"/>
      <c r="H463" s="1"/>
      <c r="I463" s="1"/>
    </row>
    <row r="464" spans="4:9" ht="12.5">
      <c r="D464" s="105"/>
      <c r="H464" s="1"/>
      <c r="I464" s="1"/>
    </row>
    <row r="465" spans="4:9" ht="12.5">
      <c r="D465" s="105"/>
      <c r="H465" s="1"/>
      <c r="I465" s="1"/>
    </row>
    <row r="466" spans="4:9" ht="12.5">
      <c r="D466" s="105"/>
      <c r="H466" s="1"/>
      <c r="I466" s="1"/>
    </row>
    <row r="467" spans="4:9" ht="12.5">
      <c r="D467" s="105"/>
      <c r="H467" s="1"/>
      <c r="I467" s="1"/>
    </row>
    <row r="468" spans="4:9" ht="12.5">
      <c r="D468" s="105"/>
      <c r="H468" s="1"/>
      <c r="I468" s="1"/>
    </row>
    <row r="469" spans="4:9" ht="12.5">
      <c r="D469" s="105"/>
      <c r="H469" s="1"/>
      <c r="I469" s="1"/>
    </row>
    <row r="470" spans="4:9" ht="12.5">
      <c r="D470" s="105"/>
      <c r="H470" s="1"/>
      <c r="I470" s="1"/>
    </row>
    <row r="471" spans="4:9" ht="12.5">
      <c r="D471" s="105"/>
      <c r="H471" s="1"/>
      <c r="I471" s="1"/>
    </row>
    <row r="472" spans="4:9" ht="12.5">
      <c r="D472" s="105"/>
      <c r="H472" s="1"/>
      <c r="I472" s="1"/>
    </row>
    <row r="473" spans="4:9" ht="12.5">
      <c r="D473" s="105"/>
      <c r="H473" s="1"/>
      <c r="I473" s="1"/>
    </row>
    <row r="474" spans="4:9" ht="12.5">
      <c r="D474" s="105"/>
      <c r="H474" s="1"/>
      <c r="I474" s="1"/>
    </row>
    <row r="475" spans="4:9" ht="12.5">
      <c r="D475" s="105"/>
      <c r="H475" s="1"/>
      <c r="I475" s="1"/>
    </row>
    <row r="476" spans="4:9" ht="12.5">
      <c r="D476" s="105"/>
      <c r="H476" s="1"/>
      <c r="I476" s="1"/>
    </row>
    <row r="477" spans="4:9" ht="12.5">
      <c r="D477" s="105"/>
      <c r="H477" s="1"/>
      <c r="I477" s="1"/>
    </row>
    <row r="478" spans="4:9" ht="12.5">
      <c r="D478" s="105"/>
      <c r="H478" s="1"/>
      <c r="I478" s="1"/>
    </row>
    <row r="479" spans="4:9" ht="12.5">
      <c r="D479" s="105"/>
      <c r="H479" s="1"/>
      <c r="I479" s="1"/>
    </row>
    <row r="480" spans="4:9" ht="12.5">
      <c r="D480" s="105"/>
      <c r="H480" s="1"/>
      <c r="I480" s="1"/>
    </row>
    <row r="481" spans="4:9" ht="12.5">
      <c r="D481" s="105"/>
      <c r="H481" s="1"/>
      <c r="I481" s="1"/>
    </row>
    <row r="482" spans="4:9" ht="12.5">
      <c r="D482" s="105"/>
      <c r="H482" s="1"/>
      <c r="I482" s="1"/>
    </row>
    <row r="483" spans="4:9" ht="12.5">
      <c r="D483" s="105"/>
      <c r="H483" s="1"/>
      <c r="I483" s="1"/>
    </row>
    <row r="484" spans="4:9" ht="12.5">
      <c r="D484" s="105"/>
      <c r="H484" s="1"/>
      <c r="I484" s="1"/>
    </row>
    <row r="485" spans="4:9" ht="12.5">
      <c r="D485" s="105"/>
      <c r="H485" s="1"/>
      <c r="I485" s="1"/>
    </row>
    <row r="486" spans="4:9" ht="12.5">
      <c r="D486" s="105"/>
      <c r="H486" s="1"/>
      <c r="I486" s="1"/>
    </row>
    <row r="487" spans="4:9" ht="12.5">
      <c r="D487" s="105"/>
      <c r="H487" s="1"/>
      <c r="I487" s="1"/>
    </row>
    <row r="488" spans="4:9" ht="12.5">
      <c r="D488" s="105"/>
      <c r="H488" s="1"/>
      <c r="I488" s="1"/>
    </row>
    <row r="489" spans="4:9" ht="12.5">
      <c r="D489" s="105"/>
      <c r="H489" s="1"/>
      <c r="I489" s="1"/>
    </row>
    <row r="490" spans="4:9" ht="12.5">
      <c r="D490" s="105"/>
      <c r="H490" s="1"/>
      <c r="I490" s="1"/>
    </row>
    <row r="491" spans="4:9" ht="12.5">
      <c r="D491" s="105"/>
      <c r="H491" s="1"/>
      <c r="I491" s="1"/>
    </row>
    <row r="492" spans="4:9" ht="12.5">
      <c r="D492" s="105"/>
      <c r="H492" s="1"/>
      <c r="I492" s="1"/>
    </row>
    <row r="493" spans="4:9" ht="12.5">
      <c r="D493" s="105"/>
      <c r="H493" s="1"/>
      <c r="I493" s="1"/>
    </row>
    <row r="494" spans="4:9" ht="12.5">
      <c r="D494" s="105"/>
      <c r="H494" s="1"/>
      <c r="I494" s="1"/>
    </row>
    <row r="495" spans="4:9" ht="12.5">
      <c r="D495" s="105"/>
      <c r="H495" s="1"/>
      <c r="I495" s="1"/>
    </row>
    <row r="496" spans="4:9" ht="12.5">
      <c r="D496" s="105"/>
      <c r="H496" s="1"/>
      <c r="I496" s="1"/>
    </row>
    <row r="497" spans="4:9" ht="12.5">
      <c r="D497" s="105"/>
      <c r="H497" s="1"/>
      <c r="I497" s="1"/>
    </row>
    <row r="498" spans="4:9" ht="12.5">
      <c r="D498" s="105"/>
      <c r="H498" s="1"/>
      <c r="I498" s="1"/>
    </row>
    <row r="499" spans="4:9" ht="12.5">
      <c r="D499" s="105"/>
      <c r="H499" s="1"/>
      <c r="I499" s="1"/>
    </row>
    <row r="500" spans="4:9" ht="12.5">
      <c r="D500" s="105"/>
      <c r="H500" s="1"/>
      <c r="I500" s="1"/>
    </row>
    <row r="501" spans="4:9" ht="12.5">
      <c r="D501" s="105"/>
      <c r="H501" s="1"/>
      <c r="I501" s="1"/>
    </row>
    <row r="502" spans="4:9" ht="12.5">
      <c r="D502" s="105"/>
      <c r="H502" s="1"/>
      <c r="I502" s="1"/>
    </row>
    <row r="503" spans="4:9" ht="12.5">
      <c r="D503" s="105"/>
      <c r="H503" s="1"/>
      <c r="I503" s="1"/>
    </row>
    <row r="504" spans="4:9" ht="12.5">
      <c r="D504" s="105"/>
      <c r="H504" s="1"/>
      <c r="I504" s="1"/>
    </row>
    <row r="505" spans="4:9" ht="12.5">
      <c r="D505" s="105"/>
      <c r="H505" s="1"/>
      <c r="I505" s="1"/>
    </row>
    <row r="506" spans="4:9" ht="12.5">
      <c r="D506" s="105"/>
      <c r="H506" s="1"/>
      <c r="I506" s="1"/>
    </row>
    <row r="507" spans="4:9" ht="12.5">
      <c r="D507" s="105"/>
      <c r="H507" s="1"/>
      <c r="I507" s="1"/>
    </row>
    <row r="508" spans="4:9" ht="12.5">
      <c r="D508" s="105"/>
      <c r="H508" s="1"/>
      <c r="I508" s="1"/>
    </row>
    <row r="509" spans="4:9" ht="12.5">
      <c r="D509" s="105"/>
      <c r="H509" s="1"/>
      <c r="I509" s="1"/>
    </row>
    <row r="510" spans="4:9" ht="12.5">
      <c r="D510" s="105"/>
      <c r="H510" s="1"/>
      <c r="I510" s="1"/>
    </row>
    <row r="511" spans="4:9" ht="12.5">
      <c r="D511" s="105"/>
      <c r="H511" s="1"/>
      <c r="I511" s="1"/>
    </row>
    <row r="512" spans="4:9" ht="12.5">
      <c r="D512" s="105"/>
      <c r="H512" s="1"/>
      <c r="I512" s="1"/>
    </row>
    <row r="513" spans="4:9" ht="12.5">
      <c r="D513" s="105"/>
      <c r="H513" s="1"/>
      <c r="I513" s="1"/>
    </row>
    <row r="514" spans="4:9" ht="12.5">
      <c r="D514" s="105"/>
      <c r="H514" s="1"/>
      <c r="I514" s="1"/>
    </row>
    <row r="515" spans="4:9" ht="12.5">
      <c r="D515" s="105"/>
      <c r="H515" s="1"/>
      <c r="I515" s="1"/>
    </row>
    <row r="516" spans="4:9" ht="12.5">
      <c r="D516" s="105"/>
      <c r="H516" s="1"/>
      <c r="I516" s="1"/>
    </row>
    <row r="517" spans="4:9" ht="12.5">
      <c r="D517" s="105"/>
      <c r="H517" s="1"/>
      <c r="I517" s="1"/>
    </row>
    <row r="518" spans="4:9" ht="12.5">
      <c r="D518" s="105"/>
      <c r="H518" s="1"/>
      <c r="I518" s="1"/>
    </row>
    <row r="519" spans="4:9" ht="12.5">
      <c r="D519" s="105"/>
      <c r="H519" s="1"/>
      <c r="I519" s="1"/>
    </row>
    <row r="520" spans="4:9" ht="12.5">
      <c r="D520" s="105"/>
      <c r="H520" s="1"/>
      <c r="I520" s="1"/>
    </row>
    <row r="521" spans="4:9" ht="12.5">
      <c r="D521" s="105"/>
      <c r="H521" s="1"/>
      <c r="I521" s="1"/>
    </row>
    <row r="522" spans="4:9" ht="12.5">
      <c r="D522" s="105"/>
      <c r="H522" s="1"/>
      <c r="I522" s="1"/>
    </row>
    <row r="523" spans="4:9" ht="12.5">
      <c r="D523" s="105"/>
      <c r="H523" s="1"/>
      <c r="I523" s="1"/>
    </row>
    <row r="524" spans="4:9" ht="12.5">
      <c r="D524" s="105"/>
      <c r="H524" s="1"/>
      <c r="I524" s="1"/>
    </row>
    <row r="525" spans="4:9" ht="12.5">
      <c r="D525" s="105"/>
      <c r="H525" s="1"/>
      <c r="I525" s="1"/>
    </row>
    <row r="526" spans="4:9" ht="12.5">
      <c r="D526" s="105"/>
      <c r="H526" s="1"/>
      <c r="I526" s="1"/>
    </row>
    <row r="527" spans="4:9" ht="12.5">
      <c r="D527" s="105"/>
      <c r="H527" s="1"/>
      <c r="I527" s="1"/>
    </row>
    <row r="528" spans="4:9" ht="12.5">
      <c r="D528" s="105"/>
      <c r="H528" s="1"/>
      <c r="I528" s="1"/>
    </row>
    <row r="529" spans="4:9" ht="12.5">
      <c r="D529" s="105"/>
      <c r="H529" s="1"/>
      <c r="I529" s="1"/>
    </row>
    <row r="530" spans="4:9" ht="12.5">
      <c r="D530" s="105"/>
      <c r="H530" s="1"/>
      <c r="I530" s="1"/>
    </row>
    <row r="531" spans="4:9" ht="12.5">
      <c r="D531" s="105"/>
      <c r="H531" s="1"/>
      <c r="I531" s="1"/>
    </row>
    <row r="532" spans="4:9" ht="12.5">
      <c r="D532" s="105"/>
      <c r="H532" s="1"/>
      <c r="I532" s="1"/>
    </row>
    <row r="533" spans="4:9" ht="12.5">
      <c r="D533" s="105"/>
      <c r="H533" s="1"/>
      <c r="I533" s="1"/>
    </row>
    <row r="534" spans="4:9" ht="12.5">
      <c r="D534" s="105"/>
      <c r="H534" s="1"/>
      <c r="I534" s="1"/>
    </row>
    <row r="535" spans="4:9" ht="12.5">
      <c r="D535" s="105"/>
      <c r="H535" s="1"/>
      <c r="I535" s="1"/>
    </row>
    <row r="536" spans="4:9" ht="12.5">
      <c r="D536" s="105"/>
      <c r="H536" s="1"/>
      <c r="I536" s="1"/>
    </row>
    <row r="537" spans="4:9" ht="12.5">
      <c r="D537" s="105"/>
      <c r="H537" s="1"/>
      <c r="I537" s="1"/>
    </row>
    <row r="538" spans="4:9" ht="12.5">
      <c r="D538" s="105"/>
      <c r="H538" s="1"/>
      <c r="I538" s="1"/>
    </row>
    <row r="539" spans="4:9" ht="12.5">
      <c r="D539" s="105"/>
      <c r="H539" s="1"/>
      <c r="I539" s="1"/>
    </row>
    <row r="540" spans="4:9" ht="12.5">
      <c r="D540" s="105"/>
      <c r="H540" s="1"/>
      <c r="I540" s="1"/>
    </row>
    <row r="541" spans="4:9" ht="12.5">
      <c r="D541" s="105"/>
      <c r="H541" s="1"/>
      <c r="I541" s="1"/>
    </row>
    <row r="542" spans="4:9" ht="12.5">
      <c r="D542" s="105"/>
      <c r="H542" s="1"/>
      <c r="I542" s="1"/>
    </row>
    <row r="543" spans="4:9" ht="12.5">
      <c r="D543" s="105"/>
      <c r="H543" s="1"/>
      <c r="I543" s="1"/>
    </row>
    <row r="544" spans="4:9" ht="12.5">
      <c r="D544" s="105"/>
      <c r="H544" s="1"/>
      <c r="I544" s="1"/>
    </row>
    <row r="545" spans="4:9" ht="12.5">
      <c r="D545" s="105"/>
      <c r="H545" s="1"/>
      <c r="I545" s="1"/>
    </row>
    <row r="546" spans="4:9" ht="12.5">
      <c r="D546" s="105"/>
      <c r="H546" s="1"/>
      <c r="I546" s="1"/>
    </row>
    <row r="547" spans="4:9" ht="12.5">
      <c r="D547" s="105"/>
      <c r="H547" s="1"/>
      <c r="I547" s="1"/>
    </row>
    <row r="548" spans="4:9" ht="12.5">
      <c r="D548" s="105"/>
      <c r="H548" s="1"/>
      <c r="I548" s="1"/>
    </row>
    <row r="549" spans="4:9" ht="12.5">
      <c r="D549" s="105"/>
      <c r="H549" s="1"/>
      <c r="I549" s="1"/>
    </row>
    <row r="550" spans="4:9" ht="12.5">
      <c r="D550" s="105"/>
      <c r="H550" s="1"/>
      <c r="I550" s="1"/>
    </row>
    <row r="551" spans="4:9" ht="12.5">
      <c r="D551" s="105"/>
      <c r="H551" s="1"/>
      <c r="I551" s="1"/>
    </row>
    <row r="552" spans="4:9" ht="12.5">
      <c r="D552" s="105"/>
      <c r="H552" s="1"/>
      <c r="I552" s="1"/>
    </row>
    <row r="553" spans="4:9" ht="12.5">
      <c r="D553" s="105"/>
      <c r="H553" s="1"/>
      <c r="I553" s="1"/>
    </row>
    <row r="554" spans="4:9" ht="12.5">
      <c r="D554" s="105"/>
      <c r="H554" s="1"/>
      <c r="I554" s="1"/>
    </row>
    <row r="555" spans="4:9" ht="12.5">
      <c r="D555" s="105"/>
      <c r="H555" s="1"/>
      <c r="I555" s="1"/>
    </row>
    <row r="556" spans="4:9" ht="12.5">
      <c r="D556" s="105"/>
      <c r="H556" s="1"/>
      <c r="I556" s="1"/>
    </row>
    <row r="557" spans="4:9" ht="12.5">
      <c r="D557" s="105"/>
      <c r="H557" s="1"/>
      <c r="I557" s="1"/>
    </row>
    <row r="558" spans="4:9" ht="12.5">
      <c r="D558" s="105"/>
      <c r="H558" s="1"/>
      <c r="I558" s="1"/>
    </row>
    <row r="559" spans="4:9" ht="12.5">
      <c r="D559" s="105"/>
      <c r="H559" s="1"/>
      <c r="I559" s="1"/>
    </row>
    <row r="560" spans="4:9" ht="12.5">
      <c r="D560" s="105"/>
      <c r="H560" s="1"/>
      <c r="I560" s="1"/>
    </row>
    <row r="561" spans="4:9" ht="12.5">
      <c r="D561" s="105"/>
      <c r="H561" s="1"/>
      <c r="I561" s="1"/>
    </row>
    <row r="562" spans="4:9" ht="12.5">
      <c r="D562" s="105"/>
      <c r="H562" s="1"/>
      <c r="I562" s="1"/>
    </row>
    <row r="563" spans="4:9" ht="12.5">
      <c r="D563" s="105"/>
      <c r="H563" s="1"/>
      <c r="I563" s="1"/>
    </row>
    <row r="564" spans="4:9" ht="12.5">
      <c r="D564" s="105"/>
      <c r="H564" s="1"/>
      <c r="I564" s="1"/>
    </row>
    <row r="565" spans="4:9" ht="12.5">
      <c r="D565" s="105"/>
      <c r="H565" s="1"/>
      <c r="I565" s="1"/>
    </row>
    <row r="566" spans="4:9" ht="12.5">
      <c r="D566" s="105"/>
      <c r="H566" s="1"/>
      <c r="I566" s="1"/>
    </row>
    <row r="567" spans="4:9" ht="12.5">
      <c r="D567" s="105"/>
      <c r="H567" s="1"/>
      <c r="I567" s="1"/>
    </row>
    <row r="568" spans="4:9" ht="12.5">
      <c r="D568" s="105"/>
      <c r="H568" s="1"/>
      <c r="I568" s="1"/>
    </row>
    <row r="569" spans="4:9" ht="12.5">
      <c r="D569" s="105"/>
      <c r="H569" s="1"/>
      <c r="I569" s="1"/>
    </row>
    <row r="570" spans="4:9" ht="12.5">
      <c r="D570" s="105"/>
      <c r="H570" s="1"/>
      <c r="I570" s="1"/>
    </row>
    <row r="571" spans="4:9" ht="12.5">
      <c r="D571" s="105"/>
      <c r="H571" s="1"/>
      <c r="I571" s="1"/>
    </row>
    <row r="572" spans="4:9" ht="12.5">
      <c r="D572" s="105"/>
      <c r="H572" s="1"/>
      <c r="I572" s="1"/>
    </row>
    <row r="573" spans="4:9" ht="12.5">
      <c r="D573" s="105"/>
      <c r="H573" s="1"/>
      <c r="I573" s="1"/>
    </row>
    <row r="574" spans="4:9" ht="12.5">
      <c r="D574" s="105"/>
      <c r="H574" s="1"/>
      <c r="I574" s="1"/>
    </row>
    <row r="575" spans="4:9" ht="12.5">
      <c r="D575" s="105"/>
      <c r="H575" s="1"/>
      <c r="I575" s="1"/>
    </row>
    <row r="576" spans="4:9" ht="12.5">
      <c r="D576" s="105"/>
      <c r="H576" s="1"/>
      <c r="I576" s="1"/>
    </row>
    <row r="577" spans="4:9" ht="12.5">
      <c r="D577" s="105"/>
      <c r="H577" s="1"/>
      <c r="I577" s="1"/>
    </row>
    <row r="578" spans="4:9" ht="12.5">
      <c r="D578" s="105"/>
      <c r="H578" s="1"/>
      <c r="I578" s="1"/>
    </row>
    <row r="579" spans="4:9" ht="12.5">
      <c r="D579" s="105"/>
      <c r="H579" s="1"/>
      <c r="I579" s="1"/>
    </row>
    <row r="580" spans="4:9" ht="12.5">
      <c r="D580" s="105"/>
      <c r="H580" s="1"/>
      <c r="I580" s="1"/>
    </row>
    <row r="581" spans="4:9" ht="12.5">
      <c r="D581" s="105"/>
      <c r="H581" s="1"/>
      <c r="I581" s="1"/>
    </row>
    <row r="582" spans="4:9" ht="12.5">
      <c r="D582" s="105"/>
      <c r="H582" s="1"/>
      <c r="I582" s="1"/>
    </row>
    <row r="583" spans="4:9" ht="12.5">
      <c r="D583" s="105"/>
      <c r="H583" s="1"/>
      <c r="I583" s="1"/>
    </row>
    <row r="584" spans="4:9" ht="12.5">
      <c r="D584" s="105"/>
      <c r="H584" s="1"/>
      <c r="I584" s="1"/>
    </row>
    <row r="585" spans="4:9" ht="12.5">
      <c r="D585" s="105"/>
      <c r="H585" s="1"/>
      <c r="I585" s="1"/>
    </row>
    <row r="586" spans="4:9" ht="12.5">
      <c r="D586" s="105"/>
      <c r="H586" s="1"/>
      <c r="I586" s="1"/>
    </row>
    <row r="587" spans="4:9" ht="12.5">
      <c r="D587" s="105"/>
      <c r="H587" s="1"/>
      <c r="I587" s="1"/>
    </row>
    <row r="588" spans="4:9" ht="12.5">
      <c r="D588" s="105"/>
      <c r="H588" s="1"/>
      <c r="I588" s="1"/>
    </row>
    <row r="589" spans="4:9" ht="12.5">
      <c r="D589" s="105"/>
      <c r="H589" s="1"/>
      <c r="I589" s="1"/>
    </row>
    <row r="590" spans="4:9" ht="12.5">
      <c r="D590" s="105"/>
      <c r="H590" s="1"/>
      <c r="I590" s="1"/>
    </row>
    <row r="591" spans="4:9" ht="12.5">
      <c r="D591" s="105"/>
      <c r="H591" s="1"/>
      <c r="I591" s="1"/>
    </row>
    <row r="592" spans="4:9" ht="12.5">
      <c r="D592" s="105"/>
      <c r="H592" s="1"/>
      <c r="I592" s="1"/>
    </row>
    <row r="593" spans="4:9" ht="12.5">
      <c r="D593" s="105"/>
      <c r="H593" s="1"/>
      <c r="I593" s="1"/>
    </row>
    <row r="594" spans="4:9" ht="12.5">
      <c r="D594" s="105"/>
      <c r="H594" s="1"/>
      <c r="I594" s="1"/>
    </row>
    <row r="595" spans="4:9" ht="12.5">
      <c r="D595" s="105"/>
      <c r="H595" s="1"/>
      <c r="I595" s="1"/>
    </row>
    <row r="596" spans="4:9" ht="12.5">
      <c r="D596" s="105"/>
      <c r="H596" s="1"/>
      <c r="I596" s="1"/>
    </row>
    <row r="597" spans="4:9" ht="12.5">
      <c r="D597" s="105"/>
      <c r="H597" s="1"/>
      <c r="I597" s="1"/>
    </row>
    <row r="598" spans="4:9" ht="12.5">
      <c r="D598" s="105"/>
      <c r="H598" s="1"/>
      <c r="I598" s="1"/>
    </row>
    <row r="599" spans="4:9" ht="12.5">
      <c r="D599" s="105"/>
      <c r="H599" s="1"/>
      <c r="I599" s="1"/>
    </row>
    <row r="600" spans="4:9" ht="12.5">
      <c r="D600" s="105"/>
      <c r="H600" s="1"/>
      <c r="I600" s="1"/>
    </row>
    <row r="601" spans="4:9" ht="12.5">
      <c r="D601" s="105"/>
      <c r="H601" s="1"/>
      <c r="I601" s="1"/>
    </row>
    <row r="602" spans="4:9" ht="12.5">
      <c r="D602" s="105"/>
      <c r="H602" s="1"/>
      <c r="I602" s="1"/>
    </row>
    <row r="603" spans="4:9" ht="12.5">
      <c r="D603" s="105"/>
      <c r="H603" s="1"/>
      <c r="I603" s="1"/>
    </row>
    <row r="604" spans="4:9" ht="12.5">
      <c r="D604" s="105"/>
      <c r="H604" s="1"/>
      <c r="I604" s="1"/>
    </row>
    <row r="605" spans="4:9" ht="12.5">
      <c r="D605" s="105"/>
      <c r="H605" s="1"/>
      <c r="I605" s="1"/>
    </row>
    <row r="606" spans="4:9" ht="12.5">
      <c r="D606" s="105"/>
      <c r="H606" s="1"/>
      <c r="I606" s="1"/>
    </row>
    <row r="607" spans="4:9" ht="12.5">
      <c r="D607" s="105"/>
      <c r="H607" s="1"/>
      <c r="I607" s="1"/>
    </row>
    <row r="608" spans="4:9" ht="12.5">
      <c r="D608" s="105"/>
      <c r="H608" s="1"/>
      <c r="I608" s="1"/>
    </row>
    <row r="609" spans="4:9" ht="12.5">
      <c r="D609" s="105"/>
      <c r="H609" s="1"/>
      <c r="I609" s="1"/>
    </row>
    <row r="610" spans="4:9" ht="12.5">
      <c r="D610" s="105"/>
      <c r="H610" s="1"/>
      <c r="I610" s="1"/>
    </row>
    <row r="611" spans="4:9" ht="12.5">
      <c r="D611" s="105"/>
      <c r="H611" s="1"/>
      <c r="I611" s="1"/>
    </row>
    <row r="612" spans="4:9" ht="12.5">
      <c r="D612" s="105"/>
      <c r="H612" s="1"/>
      <c r="I612" s="1"/>
    </row>
    <row r="613" spans="4:9" ht="12.5">
      <c r="D613" s="105"/>
      <c r="H613" s="1"/>
      <c r="I613" s="1"/>
    </row>
    <row r="614" spans="4:9" ht="12.5">
      <c r="D614" s="105"/>
      <c r="H614" s="1"/>
      <c r="I614" s="1"/>
    </row>
    <row r="615" spans="4:9" ht="12.5">
      <c r="D615" s="105"/>
      <c r="H615" s="1"/>
      <c r="I615" s="1"/>
    </row>
    <row r="616" spans="4:9" ht="12.5">
      <c r="D616" s="105"/>
      <c r="H616" s="1"/>
      <c r="I616" s="1"/>
    </row>
    <row r="617" spans="4:9" ht="12.5">
      <c r="D617" s="105"/>
      <c r="H617" s="1"/>
      <c r="I617" s="1"/>
    </row>
    <row r="618" spans="4:9" ht="12.5">
      <c r="D618" s="105"/>
      <c r="H618" s="1"/>
      <c r="I618" s="1"/>
    </row>
    <row r="619" spans="4:9" ht="12.5">
      <c r="D619" s="105"/>
      <c r="H619" s="1"/>
      <c r="I619" s="1"/>
    </row>
    <row r="620" spans="4:9" ht="12.5">
      <c r="D620" s="105"/>
      <c r="H620" s="1"/>
      <c r="I620" s="1"/>
    </row>
    <row r="621" spans="4:9" ht="12.5">
      <c r="D621" s="105"/>
      <c r="H621" s="1"/>
      <c r="I621" s="1"/>
    </row>
    <row r="622" spans="4:9" ht="12.5">
      <c r="D622" s="105"/>
      <c r="H622" s="1"/>
      <c r="I622" s="1"/>
    </row>
    <row r="623" spans="4:9" ht="12.5">
      <c r="D623" s="105"/>
      <c r="H623" s="1"/>
      <c r="I623" s="1"/>
    </row>
    <row r="624" spans="4:9" ht="12.5">
      <c r="D624" s="105"/>
      <c r="H624" s="1"/>
      <c r="I624" s="1"/>
    </row>
    <row r="625" spans="4:9" ht="12.5">
      <c r="D625" s="105"/>
      <c r="H625" s="1"/>
      <c r="I625" s="1"/>
    </row>
    <row r="626" spans="4:9" ht="12.5">
      <c r="D626" s="105"/>
      <c r="H626" s="1"/>
      <c r="I626" s="1"/>
    </row>
    <row r="627" spans="4:9" ht="12.5">
      <c r="D627" s="105"/>
      <c r="H627" s="1"/>
      <c r="I627" s="1"/>
    </row>
    <row r="628" spans="4:9" ht="12.5">
      <c r="D628" s="105"/>
      <c r="H628" s="1"/>
      <c r="I628" s="1"/>
    </row>
    <row r="629" spans="4:9" ht="12.5">
      <c r="D629" s="105"/>
      <c r="H629" s="1"/>
      <c r="I629" s="1"/>
    </row>
    <row r="630" spans="4:9" ht="12.5">
      <c r="D630" s="105"/>
      <c r="H630" s="1"/>
      <c r="I630" s="1"/>
    </row>
    <row r="631" spans="4:9" ht="12.5">
      <c r="D631" s="105"/>
      <c r="H631" s="1"/>
      <c r="I631" s="1"/>
    </row>
    <row r="632" spans="4:9" ht="12.5">
      <c r="D632" s="105"/>
      <c r="H632" s="1"/>
      <c r="I632" s="1"/>
    </row>
    <row r="633" spans="4:9" ht="12.5">
      <c r="D633" s="105"/>
      <c r="H633" s="1"/>
      <c r="I633" s="1"/>
    </row>
    <row r="634" spans="4:9" ht="12.5">
      <c r="D634" s="105"/>
      <c r="H634" s="1"/>
      <c r="I634" s="1"/>
    </row>
    <row r="635" spans="4:9" ht="12.5">
      <c r="D635" s="105"/>
      <c r="H635" s="1"/>
      <c r="I635" s="1"/>
    </row>
    <row r="636" spans="4:9" ht="12.5">
      <c r="D636" s="105"/>
      <c r="H636" s="1"/>
      <c r="I636" s="1"/>
    </row>
    <row r="637" spans="4:9" ht="12.5">
      <c r="D637" s="105"/>
      <c r="H637" s="1"/>
      <c r="I637" s="1"/>
    </row>
    <row r="638" spans="4:9" ht="12.5">
      <c r="D638" s="105"/>
      <c r="H638" s="1"/>
      <c r="I638" s="1"/>
    </row>
    <row r="639" spans="4:9" ht="12.5">
      <c r="D639" s="105"/>
      <c r="H639" s="1"/>
      <c r="I639" s="1"/>
    </row>
    <row r="640" spans="4:9" ht="12.5">
      <c r="D640" s="105"/>
      <c r="H640" s="1"/>
      <c r="I640" s="1"/>
    </row>
    <row r="641" spans="4:9" ht="12.5">
      <c r="D641" s="105"/>
      <c r="H641" s="1"/>
      <c r="I641" s="1"/>
    </row>
    <row r="642" spans="4:9" ht="12.5">
      <c r="D642" s="105"/>
      <c r="H642" s="1"/>
      <c r="I642" s="1"/>
    </row>
    <row r="643" spans="4:9" ht="12.5">
      <c r="D643" s="105"/>
      <c r="H643" s="1"/>
      <c r="I643" s="1"/>
    </row>
    <row r="644" spans="4:9" ht="12.5">
      <c r="D644" s="105"/>
      <c r="H644" s="1"/>
      <c r="I644" s="1"/>
    </row>
    <row r="645" spans="4:9" ht="12.5">
      <c r="D645" s="105"/>
      <c r="H645" s="1"/>
      <c r="I645" s="1"/>
    </row>
    <row r="646" spans="4:9" ht="12.5">
      <c r="D646" s="105"/>
      <c r="H646" s="1"/>
      <c r="I646" s="1"/>
    </row>
    <row r="647" spans="4:9" ht="12.5">
      <c r="D647" s="105"/>
      <c r="H647" s="1"/>
      <c r="I647" s="1"/>
    </row>
    <row r="648" spans="4:9" ht="12.5">
      <c r="D648" s="105"/>
      <c r="H648" s="1"/>
      <c r="I648" s="1"/>
    </row>
    <row r="649" spans="4:9" ht="12.5">
      <c r="D649" s="105"/>
      <c r="H649" s="1"/>
      <c r="I649" s="1"/>
    </row>
    <row r="650" spans="4:9" ht="12.5">
      <c r="D650" s="105"/>
      <c r="H650" s="1"/>
      <c r="I650" s="1"/>
    </row>
    <row r="651" spans="4:9" ht="12.5">
      <c r="D651" s="105"/>
      <c r="H651" s="1"/>
      <c r="I651" s="1"/>
    </row>
    <row r="652" spans="4:9" ht="12.5">
      <c r="D652" s="105"/>
      <c r="H652" s="1"/>
      <c r="I652" s="1"/>
    </row>
    <row r="653" spans="4:9" ht="12.5">
      <c r="D653" s="105"/>
      <c r="H653" s="1"/>
      <c r="I653" s="1"/>
    </row>
    <row r="654" spans="4:9" ht="12.5">
      <c r="D654" s="105"/>
      <c r="H654" s="1"/>
      <c r="I654" s="1"/>
    </row>
    <row r="655" spans="4:9" ht="12.5">
      <c r="D655" s="105"/>
      <c r="H655" s="1"/>
      <c r="I655" s="1"/>
    </row>
    <row r="656" spans="4:9" ht="12.5">
      <c r="D656" s="105"/>
      <c r="H656" s="1"/>
      <c r="I656" s="1"/>
    </row>
    <row r="657" spans="4:9" ht="12.5">
      <c r="D657" s="105"/>
      <c r="H657" s="1"/>
      <c r="I657" s="1"/>
    </row>
    <row r="658" spans="4:9" ht="12.5">
      <c r="D658" s="105"/>
      <c r="H658" s="1"/>
      <c r="I658" s="1"/>
    </row>
    <row r="659" spans="4:9" ht="12.5">
      <c r="D659" s="105"/>
      <c r="H659" s="1"/>
      <c r="I659" s="1"/>
    </row>
    <row r="660" spans="4:9" ht="12.5">
      <c r="D660" s="105"/>
      <c r="H660" s="1"/>
      <c r="I660" s="1"/>
    </row>
    <row r="661" spans="4:9" ht="12.5">
      <c r="D661" s="105"/>
      <c r="H661" s="1"/>
      <c r="I661" s="1"/>
    </row>
    <row r="662" spans="4:9" ht="12.5">
      <c r="D662" s="105"/>
      <c r="H662" s="1"/>
      <c r="I662" s="1"/>
    </row>
    <row r="663" spans="4:9" ht="12.5">
      <c r="D663" s="105"/>
      <c r="H663" s="1"/>
      <c r="I663" s="1"/>
    </row>
    <row r="664" spans="4:9" ht="12.5">
      <c r="D664" s="105"/>
      <c r="H664" s="1"/>
      <c r="I664" s="1"/>
    </row>
    <row r="665" spans="4:9" ht="12.5">
      <c r="D665" s="105"/>
      <c r="H665" s="1"/>
      <c r="I665" s="1"/>
    </row>
    <row r="666" spans="4:9" ht="12.5">
      <c r="D666" s="105"/>
      <c r="H666" s="1"/>
      <c r="I666" s="1"/>
    </row>
    <row r="667" spans="4:9" ht="12.5">
      <c r="D667" s="105"/>
      <c r="H667" s="1"/>
      <c r="I667" s="1"/>
    </row>
    <row r="668" spans="4:9" ht="12.5">
      <c r="D668" s="105"/>
      <c r="H668" s="1"/>
      <c r="I668" s="1"/>
    </row>
    <row r="669" spans="4:9" ht="12.5">
      <c r="D669" s="105"/>
      <c r="H669" s="1"/>
      <c r="I669" s="1"/>
    </row>
    <row r="670" spans="4:9" ht="12.5">
      <c r="D670" s="105"/>
      <c r="H670" s="1"/>
      <c r="I670" s="1"/>
    </row>
    <row r="671" spans="4:9" ht="12.5">
      <c r="D671" s="105"/>
      <c r="H671" s="1"/>
      <c r="I671" s="1"/>
    </row>
    <row r="672" spans="4:9" ht="12.5">
      <c r="D672" s="105"/>
      <c r="H672" s="1"/>
      <c r="I672" s="1"/>
    </row>
    <row r="673" spans="4:9" ht="12.5">
      <c r="D673" s="105"/>
      <c r="H673" s="1"/>
      <c r="I673" s="1"/>
    </row>
    <row r="674" spans="4:9" ht="12.5">
      <c r="D674" s="105"/>
      <c r="H674" s="1"/>
      <c r="I674" s="1"/>
    </row>
    <row r="675" spans="4:9" ht="12.5">
      <c r="D675" s="105"/>
      <c r="H675" s="1"/>
      <c r="I675" s="1"/>
    </row>
    <row r="676" spans="4:9" ht="12.5">
      <c r="D676" s="105"/>
      <c r="H676" s="1"/>
      <c r="I676" s="1"/>
    </row>
    <row r="677" spans="4:9" ht="12.5">
      <c r="D677" s="105"/>
      <c r="H677" s="1"/>
      <c r="I677" s="1"/>
    </row>
    <row r="678" spans="4:9" ht="12.5">
      <c r="D678" s="105"/>
      <c r="H678" s="1"/>
      <c r="I678" s="1"/>
    </row>
    <row r="679" spans="4:9" ht="12.5">
      <c r="D679" s="105"/>
      <c r="H679" s="1"/>
      <c r="I679" s="1"/>
    </row>
    <row r="680" spans="4:9" ht="12.5">
      <c r="D680" s="105"/>
      <c r="H680" s="1"/>
      <c r="I680" s="1"/>
    </row>
    <row r="681" spans="4:9" ht="12.5">
      <c r="D681" s="105"/>
      <c r="H681" s="1"/>
      <c r="I681" s="1"/>
    </row>
    <row r="682" spans="4:9" ht="12.5">
      <c r="D682" s="105"/>
      <c r="H682" s="1"/>
      <c r="I682" s="1"/>
    </row>
    <row r="683" spans="4:9" ht="12.5">
      <c r="D683" s="105"/>
      <c r="H683" s="1"/>
      <c r="I683" s="1"/>
    </row>
    <row r="684" spans="4:9" ht="12.5">
      <c r="D684" s="105"/>
      <c r="H684" s="1"/>
      <c r="I684" s="1"/>
    </row>
    <row r="685" spans="4:9" ht="12.5">
      <c r="D685" s="105"/>
      <c r="H685" s="1"/>
      <c r="I685" s="1"/>
    </row>
    <row r="686" spans="4:9" ht="12.5">
      <c r="D686" s="105"/>
      <c r="H686" s="1"/>
      <c r="I686" s="1"/>
    </row>
    <row r="687" spans="4:9" ht="12.5">
      <c r="D687" s="105"/>
      <c r="H687" s="1"/>
      <c r="I687" s="1"/>
    </row>
    <row r="688" spans="4:9" ht="12.5">
      <c r="D688" s="105"/>
      <c r="H688" s="1"/>
      <c r="I688" s="1"/>
    </row>
    <row r="689" spans="4:9" ht="12.5">
      <c r="D689" s="105"/>
      <c r="H689" s="1"/>
      <c r="I689" s="1"/>
    </row>
    <row r="690" spans="4:9" ht="12.5">
      <c r="D690" s="105"/>
      <c r="H690" s="1"/>
      <c r="I690" s="1"/>
    </row>
    <row r="691" spans="4:9" ht="12.5">
      <c r="D691" s="105"/>
      <c r="H691" s="1"/>
      <c r="I691" s="1"/>
    </row>
    <row r="692" spans="4:9" ht="12.5">
      <c r="D692" s="105"/>
      <c r="H692" s="1"/>
      <c r="I692" s="1"/>
    </row>
    <row r="693" spans="4:9" ht="12.5">
      <c r="D693" s="105"/>
      <c r="H693" s="1"/>
      <c r="I693" s="1"/>
    </row>
    <row r="694" spans="4:9" ht="12.5">
      <c r="D694" s="105"/>
      <c r="H694" s="1"/>
      <c r="I694" s="1"/>
    </row>
    <row r="695" spans="4:9" ht="12.5">
      <c r="D695" s="105"/>
      <c r="H695" s="1"/>
      <c r="I695" s="1"/>
    </row>
    <row r="696" spans="4:9" ht="12.5">
      <c r="D696" s="105"/>
      <c r="H696" s="1"/>
      <c r="I696" s="1"/>
    </row>
    <row r="697" spans="4:9" ht="12.5">
      <c r="D697" s="105"/>
      <c r="H697" s="1"/>
      <c r="I697" s="1"/>
    </row>
    <row r="698" spans="4:9" ht="12.5">
      <c r="D698" s="105"/>
      <c r="H698" s="1"/>
      <c r="I698" s="1"/>
    </row>
    <row r="699" spans="4:9" ht="12.5">
      <c r="D699" s="105"/>
      <c r="H699" s="1"/>
      <c r="I699" s="1"/>
    </row>
    <row r="700" spans="4:9" ht="12.5">
      <c r="D700" s="105"/>
      <c r="H700" s="1"/>
      <c r="I700" s="1"/>
    </row>
    <row r="701" spans="4:9" ht="12.5">
      <c r="D701" s="105"/>
      <c r="H701" s="1"/>
      <c r="I701" s="1"/>
    </row>
    <row r="702" spans="4:9" ht="12.5">
      <c r="D702" s="105"/>
      <c r="H702" s="1"/>
      <c r="I702" s="1"/>
    </row>
    <row r="703" spans="4:9" ht="12.5">
      <c r="D703" s="105"/>
      <c r="H703" s="1"/>
      <c r="I703" s="1"/>
    </row>
    <row r="704" spans="4:9" ht="12.5">
      <c r="D704" s="105"/>
      <c r="H704" s="1"/>
      <c r="I704" s="1"/>
    </row>
    <row r="705" spans="4:9" ht="12.5">
      <c r="D705" s="105"/>
      <c r="H705" s="1"/>
      <c r="I705" s="1"/>
    </row>
    <row r="706" spans="4:9" ht="12.5">
      <c r="D706" s="105"/>
      <c r="H706" s="1"/>
      <c r="I706" s="1"/>
    </row>
    <row r="707" spans="4:9" ht="12.5">
      <c r="D707" s="105"/>
      <c r="H707" s="1"/>
      <c r="I707" s="1"/>
    </row>
    <row r="708" spans="4:9" ht="12.5">
      <c r="D708" s="105"/>
      <c r="H708" s="1"/>
      <c r="I708" s="1"/>
    </row>
    <row r="709" spans="4:9" ht="12.5">
      <c r="D709" s="105"/>
      <c r="H709" s="1"/>
      <c r="I709" s="1"/>
    </row>
    <row r="710" spans="4:9" ht="12.5">
      <c r="D710" s="105"/>
      <c r="H710" s="1"/>
      <c r="I710" s="1"/>
    </row>
    <row r="711" spans="4:9" ht="12.5">
      <c r="D711" s="105"/>
      <c r="H711" s="1"/>
      <c r="I711" s="1"/>
    </row>
    <row r="712" spans="4:9" ht="12.5">
      <c r="D712" s="105"/>
      <c r="H712" s="1"/>
      <c r="I712" s="1"/>
    </row>
    <row r="713" spans="4:9" ht="12.5">
      <c r="D713" s="105"/>
      <c r="H713" s="1"/>
      <c r="I713" s="1"/>
    </row>
    <row r="714" spans="4:9" ht="12.5">
      <c r="D714" s="105"/>
      <c r="H714" s="1"/>
      <c r="I714" s="1"/>
    </row>
    <row r="715" spans="4:9" ht="12.5">
      <c r="D715" s="105"/>
      <c r="H715" s="1"/>
      <c r="I715" s="1"/>
    </row>
    <row r="716" spans="4:9" ht="12.5">
      <c r="D716" s="105"/>
      <c r="H716" s="1"/>
      <c r="I716" s="1"/>
    </row>
    <row r="717" spans="4:9" ht="12.5">
      <c r="D717" s="105"/>
      <c r="H717" s="1"/>
      <c r="I717" s="1"/>
    </row>
    <row r="718" spans="4:9" ht="12.5">
      <c r="D718" s="105"/>
      <c r="H718" s="1"/>
      <c r="I718" s="1"/>
    </row>
    <row r="719" spans="4:9" ht="12.5">
      <c r="D719" s="105"/>
      <c r="H719" s="1"/>
      <c r="I719" s="1"/>
    </row>
    <row r="720" spans="4:9" ht="12.5">
      <c r="D720" s="105"/>
      <c r="H720" s="1"/>
      <c r="I720" s="1"/>
    </row>
    <row r="721" spans="4:9" ht="12.5">
      <c r="D721" s="105"/>
      <c r="H721" s="1"/>
      <c r="I721" s="1"/>
    </row>
    <row r="722" spans="4:9" ht="12.5">
      <c r="D722" s="105"/>
      <c r="H722" s="1"/>
      <c r="I722" s="1"/>
    </row>
    <row r="723" spans="4:9" ht="12.5">
      <c r="D723" s="105"/>
      <c r="H723" s="1"/>
      <c r="I723" s="1"/>
    </row>
    <row r="724" spans="4:9" ht="12.5">
      <c r="D724" s="105"/>
      <c r="H724" s="1"/>
      <c r="I724" s="1"/>
    </row>
    <row r="725" spans="4:9" ht="12.5">
      <c r="D725" s="105"/>
      <c r="H725" s="1"/>
      <c r="I725" s="1"/>
    </row>
    <row r="726" spans="4:9" ht="12.5">
      <c r="D726" s="105"/>
      <c r="H726" s="1"/>
      <c r="I726" s="1"/>
    </row>
    <row r="727" spans="4:9" ht="12.5">
      <c r="D727" s="105"/>
      <c r="H727" s="1"/>
      <c r="I727" s="1"/>
    </row>
    <row r="728" spans="4:9" ht="12.5">
      <c r="D728" s="105"/>
      <c r="H728" s="1"/>
      <c r="I728" s="1"/>
    </row>
    <row r="729" spans="4:9" ht="12.5">
      <c r="D729" s="105"/>
      <c r="H729" s="1"/>
      <c r="I729" s="1"/>
    </row>
    <row r="730" spans="4:9" ht="12.5">
      <c r="D730" s="105"/>
      <c r="H730" s="1"/>
      <c r="I730" s="1"/>
    </row>
    <row r="731" spans="4:9" ht="12.5">
      <c r="D731" s="105"/>
      <c r="H731" s="1"/>
      <c r="I731" s="1"/>
    </row>
    <row r="732" spans="4:9" ht="12.5">
      <c r="D732" s="105"/>
      <c r="H732" s="1"/>
      <c r="I732" s="1"/>
    </row>
    <row r="733" spans="4:9" ht="12.5">
      <c r="D733" s="105"/>
      <c r="H733" s="1"/>
      <c r="I733" s="1"/>
    </row>
    <row r="734" spans="4:9" ht="12.5">
      <c r="D734" s="105"/>
      <c r="H734" s="1"/>
      <c r="I734" s="1"/>
    </row>
    <row r="735" spans="4:9" ht="12.5">
      <c r="D735" s="105"/>
      <c r="H735" s="1"/>
      <c r="I735" s="1"/>
    </row>
    <row r="736" spans="4:9" ht="12.5">
      <c r="D736" s="105"/>
      <c r="H736" s="1"/>
      <c r="I736" s="1"/>
    </row>
    <row r="737" spans="4:9" ht="12.5">
      <c r="D737" s="105"/>
      <c r="H737" s="1"/>
      <c r="I737" s="1"/>
    </row>
    <row r="738" spans="4:9" ht="12.5">
      <c r="D738" s="105"/>
      <c r="H738" s="1"/>
      <c r="I738" s="1"/>
    </row>
    <row r="739" spans="4:9" ht="12.5">
      <c r="D739" s="105"/>
      <c r="H739" s="1"/>
      <c r="I739" s="1"/>
    </row>
    <row r="740" spans="4:9" ht="12.5">
      <c r="D740" s="105"/>
      <c r="H740" s="1"/>
      <c r="I740" s="1"/>
    </row>
    <row r="741" spans="4:9" ht="12.5">
      <c r="D741" s="105"/>
      <c r="H741" s="1"/>
      <c r="I741" s="1"/>
    </row>
    <row r="742" spans="4:9" ht="12.5">
      <c r="D742" s="105"/>
      <c r="H742" s="1"/>
      <c r="I742" s="1"/>
    </row>
    <row r="743" spans="4:9" ht="12.5">
      <c r="D743" s="105"/>
      <c r="H743" s="1"/>
      <c r="I743" s="1"/>
    </row>
    <row r="744" spans="4:9" ht="12.5">
      <c r="D744" s="105"/>
      <c r="H744" s="1"/>
      <c r="I744" s="1"/>
    </row>
    <row r="745" spans="4:9" ht="12.5">
      <c r="D745" s="105"/>
      <c r="H745" s="1"/>
      <c r="I745" s="1"/>
    </row>
    <row r="746" spans="4:9" ht="12.5">
      <c r="D746" s="105"/>
      <c r="H746" s="1"/>
      <c r="I746" s="1"/>
    </row>
    <row r="747" spans="4:9" ht="12.5">
      <c r="D747" s="105"/>
      <c r="H747" s="1"/>
      <c r="I747" s="1"/>
    </row>
    <row r="748" spans="4:9" ht="12.5">
      <c r="D748" s="105"/>
      <c r="H748" s="1"/>
      <c r="I748" s="1"/>
    </row>
    <row r="749" spans="4:9" ht="12.5">
      <c r="D749" s="105"/>
      <c r="H749" s="1"/>
      <c r="I749" s="1"/>
    </row>
    <row r="750" spans="4:9" ht="12.5">
      <c r="D750" s="105"/>
      <c r="H750" s="1"/>
      <c r="I750" s="1"/>
    </row>
    <row r="751" spans="4:9" ht="12.5">
      <c r="D751" s="105"/>
      <c r="H751" s="1"/>
      <c r="I751" s="1"/>
    </row>
    <row r="752" spans="4:9" ht="12.5">
      <c r="D752" s="105"/>
      <c r="H752" s="1"/>
      <c r="I752" s="1"/>
    </row>
    <row r="753" spans="4:9" ht="12.5">
      <c r="D753" s="105"/>
      <c r="H753" s="1"/>
      <c r="I753" s="1"/>
    </row>
    <row r="754" spans="4:9" ht="12.5">
      <c r="D754" s="105"/>
      <c r="H754" s="1"/>
      <c r="I754" s="1"/>
    </row>
    <row r="755" spans="4:9" ht="12.5">
      <c r="D755" s="105"/>
      <c r="H755" s="1"/>
      <c r="I755" s="1"/>
    </row>
    <row r="756" spans="4:9" ht="12.5">
      <c r="D756" s="105"/>
      <c r="H756" s="1"/>
      <c r="I756" s="1"/>
    </row>
    <row r="757" spans="4:9" ht="12.5">
      <c r="D757" s="105"/>
      <c r="H757" s="1"/>
      <c r="I757" s="1"/>
    </row>
    <row r="758" spans="4:9" ht="12.5">
      <c r="D758" s="105"/>
      <c r="H758" s="1"/>
      <c r="I758" s="1"/>
    </row>
    <row r="759" spans="4:9" ht="12.5">
      <c r="D759" s="105"/>
      <c r="H759" s="1"/>
      <c r="I759" s="1"/>
    </row>
    <row r="760" spans="4:9" ht="12.5">
      <c r="D760" s="105"/>
      <c r="H760" s="1"/>
      <c r="I760" s="1"/>
    </row>
    <row r="761" spans="4:9" ht="12.5">
      <c r="D761" s="105"/>
      <c r="H761" s="1"/>
      <c r="I761" s="1"/>
    </row>
    <row r="762" spans="4:9" ht="12.5">
      <c r="D762" s="105"/>
      <c r="H762" s="1"/>
      <c r="I762" s="1"/>
    </row>
    <row r="763" spans="4:9" ht="12.5">
      <c r="D763" s="105"/>
      <c r="H763" s="1"/>
      <c r="I763" s="1"/>
    </row>
    <row r="764" spans="4:9" ht="12.5">
      <c r="D764" s="105"/>
      <c r="H764" s="1"/>
      <c r="I764" s="1"/>
    </row>
    <row r="765" spans="4:9" ht="12.5">
      <c r="D765" s="105"/>
      <c r="H765" s="1"/>
      <c r="I765" s="1"/>
    </row>
    <row r="766" spans="4:9" ht="12.5">
      <c r="D766" s="105"/>
      <c r="H766" s="1"/>
      <c r="I766" s="1"/>
    </row>
    <row r="767" spans="4:9" ht="12.5">
      <c r="D767" s="105"/>
      <c r="H767" s="1"/>
      <c r="I767" s="1"/>
    </row>
    <row r="768" spans="4:9" ht="12.5">
      <c r="D768" s="105"/>
      <c r="H768" s="1"/>
      <c r="I768" s="1"/>
    </row>
    <row r="769" spans="4:9" ht="12.5">
      <c r="D769" s="105"/>
      <c r="H769" s="1"/>
      <c r="I769" s="1"/>
    </row>
    <row r="770" spans="4:9" ht="12.5">
      <c r="D770" s="105"/>
      <c r="H770" s="1"/>
      <c r="I770" s="1"/>
    </row>
    <row r="771" spans="4:9" ht="12.5">
      <c r="D771" s="105"/>
      <c r="H771" s="1"/>
      <c r="I771" s="1"/>
    </row>
    <row r="772" spans="4:9" ht="12.5">
      <c r="D772" s="105"/>
      <c r="H772" s="1"/>
      <c r="I772" s="1"/>
    </row>
    <row r="773" spans="4:9" ht="12.5">
      <c r="D773" s="105"/>
      <c r="H773" s="1"/>
      <c r="I773" s="1"/>
    </row>
    <row r="774" spans="4:9" ht="12.5">
      <c r="D774" s="105"/>
      <c r="H774" s="1"/>
      <c r="I774" s="1"/>
    </row>
    <row r="775" spans="4:9" ht="12.5">
      <c r="D775" s="105"/>
      <c r="H775" s="1"/>
      <c r="I775" s="1"/>
    </row>
    <row r="776" spans="4:9" ht="12.5">
      <c r="D776" s="105"/>
      <c r="H776" s="1"/>
      <c r="I776" s="1"/>
    </row>
    <row r="777" spans="4:9" ht="12.5">
      <c r="D777" s="105"/>
      <c r="H777" s="1"/>
      <c r="I777" s="1"/>
    </row>
    <row r="778" spans="4:9" ht="12.5">
      <c r="D778" s="105"/>
      <c r="H778" s="1"/>
      <c r="I778" s="1"/>
    </row>
    <row r="779" spans="4:9" ht="12.5">
      <c r="D779" s="105"/>
      <c r="H779" s="1"/>
      <c r="I779" s="1"/>
    </row>
    <row r="780" spans="4:9" ht="12.5">
      <c r="D780" s="105"/>
      <c r="H780" s="1"/>
      <c r="I780" s="1"/>
    </row>
    <row r="781" spans="4:9" ht="12.5">
      <c r="D781" s="105"/>
      <c r="H781" s="1"/>
      <c r="I781" s="1"/>
    </row>
    <row r="782" spans="4:9" ht="12.5">
      <c r="D782" s="105"/>
      <c r="H782" s="1"/>
      <c r="I782" s="1"/>
    </row>
    <row r="783" spans="4:9" ht="12.5">
      <c r="D783" s="105"/>
      <c r="H783" s="1"/>
      <c r="I783" s="1"/>
    </row>
    <row r="784" spans="4:9" ht="12.5">
      <c r="D784" s="105"/>
      <c r="H784" s="1"/>
      <c r="I784" s="1"/>
    </row>
    <row r="785" spans="4:9" ht="12.5">
      <c r="D785" s="105"/>
      <c r="H785" s="1"/>
      <c r="I785" s="1"/>
    </row>
    <row r="786" spans="4:9" ht="12.5">
      <c r="D786" s="105"/>
      <c r="H786" s="1"/>
      <c r="I786" s="1"/>
    </row>
    <row r="787" spans="4:9" ht="12.5">
      <c r="D787" s="105"/>
      <c r="H787" s="1"/>
      <c r="I787" s="1"/>
    </row>
    <row r="788" spans="4:9" ht="12.5">
      <c r="D788" s="105"/>
      <c r="H788" s="1"/>
      <c r="I788" s="1"/>
    </row>
    <row r="789" spans="4:9" ht="12.5">
      <c r="D789" s="105"/>
      <c r="H789" s="1"/>
      <c r="I789" s="1"/>
    </row>
    <row r="790" spans="4:9" ht="12.5">
      <c r="D790" s="105"/>
      <c r="H790" s="1"/>
      <c r="I790" s="1"/>
    </row>
    <row r="791" spans="4:9" ht="12.5">
      <c r="D791" s="105"/>
      <c r="H791" s="1"/>
      <c r="I791" s="1"/>
    </row>
    <row r="792" spans="4:9" ht="12.5">
      <c r="D792" s="105"/>
      <c r="H792" s="1"/>
      <c r="I792" s="1"/>
    </row>
    <row r="793" spans="4:9" ht="12.5">
      <c r="D793" s="105"/>
      <c r="H793" s="1"/>
      <c r="I793" s="1"/>
    </row>
    <row r="794" spans="4:9" ht="12.5">
      <c r="D794" s="105"/>
      <c r="H794" s="1"/>
      <c r="I794" s="1"/>
    </row>
    <row r="795" spans="4:9" ht="12.5">
      <c r="D795" s="105"/>
      <c r="H795" s="1"/>
      <c r="I795" s="1"/>
    </row>
    <row r="796" spans="4:9" ht="12.5">
      <c r="D796" s="105"/>
      <c r="H796" s="1"/>
      <c r="I796" s="1"/>
    </row>
    <row r="797" spans="4:9" ht="12.5">
      <c r="D797" s="105"/>
      <c r="H797" s="1"/>
      <c r="I797" s="1"/>
    </row>
    <row r="798" spans="4:9" ht="12.5">
      <c r="D798" s="105"/>
      <c r="H798" s="1"/>
      <c r="I798" s="1"/>
    </row>
    <row r="799" spans="4:9" ht="12.5">
      <c r="D799" s="105"/>
      <c r="H799" s="1"/>
      <c r="I799" s="1"/>
    </row>
    <row r="800" spans="4:9" ht="12.5">
      <c r="D800" s="105"/>
      <c r="H800" s="1"/>
      <c r="I800" s="1"/>
    </row>
    <row r="801" spans="4:9" ht="12.5">
      <c r="D801" s="105"/>
      <c r="H801" s="1"/>
      <c r="I801" s="1"/>
    </row>
    <row r="802" spans="4:9" ht="12.5">
      <c r="D802" s="105"/>
      <c r="H802" s="1"/>
      <c r="I802" s="1"/>
    </row>
    <row r="803" spans="4:9" ht="12.5">
      <c r="D803" s="105"/>
      <c r="H803" s="1"/>
      <c r="I803" s="1"/>
    </row>
    <row r="804" spans="4:9" ht="12.5">
      <c r="D804" s="105"/>
      <c r="H804" s="1"/>
      <c r="I804" s="1"/>
    </row>
    <row r="805" spans="4:9" ht="12.5">
      <c r="D805" s="105"/>
      <c r="H805" s="1"/>
      <c r="I805" s="1"/>
    </row>
    <row r="806" spans="4:9" ht="12.5">
      <c r="D806" s="105"/>
      <c r="H806" s="1"/>
      <c r="I806" s="1"/>
    </row>
    <row r="807" spans="4:9" ht="12.5">
      <c r="D807" s="105"/>
      <c r="H807" s="1"/>
      <c r="I807" s="1"/>
    </row>
    <row r="808" spans="4:9" ht="12.5">
      <c r="D808" s="105"/>
      <c r="H808" s="1"/>
      <c r="I808" s="1"/>
    </row>
    <row r="809" spans="4:9" ht="12.5">
      <c r="D809" s="105"/>
      <c r="H809" s="1"/>
      <c r="I809" s="1"/>
    </row>
    <row r="810" spans="4:9" ht="12.5">
      <c r="D810" s="105"/>
      <c r="H810" s="1"/>
      <c r="I810" s="1"/>
    </row>
    <row r="811" spans="4:9" ht="12.5">
      <c r="D811" s="105"/>
      <c r="H811" s="1"/>
      <c r="I811" s="1"/>
    </row>
    <row r="812" spans="4:9" ht="12.5">
      <c r="D812" s="105"/>
      <c r="H812" s="1"/>
      <c r="I812" s="1"/>
    </row>
    <row r="813" spans="4:9" ht="12.5">
      <c r="D813" s="105"/>
      <c r="H813" s="1"/>
      <c r="I813" s="1"/>
    </row>
    <row r="814" spans="4:9" ht="12.5">
      <c r="D814" s="105"/>
      <c r="H814" s="1"/>
      <c r="I814" s="1"/>
    </row>
    <row r="815" spans="4:9" ht="12.5">
      <c r="D815" s="105"/>
      <c r="H815" s="1"/>
      <c r="I815" s="1"/>
    </row>
    <row r="816" spans="4:9" ht="12.5">
      <c r="D816" s="105"/>
      <c r="H816" s="1"/>
      <c r="I816" s="1"/>
    </row>
    <row r="817" spans="4:9" ht="12.5">
      <c r="D817" s="105"/>
      <c r="H817" s="1"/>
      <c r="I817" s="1"/>
    </row>
    <row r="818" spans="4:9" ht="12.5">
      <c r="D818" s="105"/>
      <c r="H818" s="1"/>
      <c r="I818" s="1"/>
    </row>
    <row r="819" spans="4:9" ht="12.5">
      <c r="D819" s="105"/>
      <c r="H819" s="1"/>
      <c r="I819" s="1"/>
    </row>
    <row r="820" spans="4:9" ht="12.5">
      <c r="D820" s="105"/>
      <c r="H820" s="1"/>
      <c r="I820" s="1"/>
    </row>
    <row r="821" spans="4:9" ht="12.5">
      <c r="D821" s="105"/>
      <c r="H821" s="1"/>
      <c r="I821" s="1"/>
    </row>
    <row r="822" spans="4:9" ht="12.5">
      <c r="D822" s="105"/>
      <c r="H822" s="1"/>
      <c r="I822" s="1"/>
    </row>
    <row r="823" spans="4:9" ht="12.5">
      <c r="D823" s="105"/>
      <c r="H823" s="1"/>
      <c r="I823" s="1"/>
    </row>
    <row r="824" spans="4:9" ht="12.5">
      <c r="D824" s="105"/>
      <c r="H824" s="1"/>
      <c r="I824" s="1"/>
    </row>
    <row r="825" spans="4:9" ht="12.5">
      <c r="D825" s="105"/>
      <c r="H825" s="1"/>
      <c r="I825" s="1"/>
    </row>
    <row r="826" spans="4:9" ht="12.5">
      <c r="D826" s="105"/>
      <c r="H826" s="1"/>
      <c r="I826" s="1"/>
    </row>
    <row r="827" spans="4:9" ht="12.5">
      <c r="D827" s="105"/>
      <c r="H827" s="1"/>
      <c r="I827" s="1"/>
    </row>
    <row r="828" spans="4:9" ht="12.5">
      <c r="D828" s="105"/>
      <c r="H828" s="1"/>
      <c r="I828" s="1"/>
    </row>
    <row r="829" spans="4:9" ht="12.5">
      <c r="D829" s="105"/>
      <c r="H829" s="1"/>
      <c r="I829" s="1"/>
    </row>
    <row r="830" spans="4:9" ht="12.5">
      <c r="D830" s="105"/>
      <c r="H830" s="1"/>
      <c r="I830" s="1"/>
    </row>
    <row r="831" spans="4:9" ht="12.5">
      <c r="D831" s="105"/>
      <c r="H831" s="1"/>
      <c r="I831" s="1"/>
    </row>
    <row r="832" spans="4:9" ht="12.5">
      <c r="D832" s="105"/>
      <c r="H832" s="1"/>
      <c r="I832" s="1"/>
    </row>
    <row r="833" spans="4:9" ht="12.5">
      <c r="D833" s="105"/>
      <c r="H833" s="1"/>
      <c r="I833" s="1"/>
    </row>
    <row r="834" spans="4:9" ht="12.5">
      <c r="D834" s="105"/>
      <c r="H834" s="1"/>
      <c r="I834" s="1"/>
    </row>
    <row r="835" spans="4:9" ht="12.5">
      <c r="D835" s="105"/>
      <c r="H835" s="1"/>
      <c r="I835" s="1"/>
    </row>
    <row r="836" spans="4:9" ht="12.5">
      <c r="D836" s="105"/>
      <c r="H836" s="1"/>
      <c r="I836" s="1"/>
    </row>
    <row r="837" spans="4:9" ht="12.5">
      <c r="D837" s="105"/>
      <c r="H837" s="1"/>
      <c r="I837" s="1"/>
    </row>
    <row r="838" spans="4:9" ht="12.5">
      <c r="D838" s="105"/>
      <c r="H838" s="1"/>
      <c r="I838" s="1"/>
    </row>
    <row r="839" spans="4:9" ht="12.5">
      <c r="D839" s="105"/>
      <c r="H839" s="1"/>
      <c r="I839" s="1"/>
    </row>
    <row r="840" spans="4:9" ht="12.5">
      <c r="D840" s="105"/>
      <c r="H840" s="1"/>
      <c r="I840" s="1"/>
    </row>
    <row r="841" spans="4:9" ht="12.5">
      <c r="D841" s="105"/>
      <c r="H841" s="1"/>
      <c r="I841" s="1"/>
    </row>
    <row r="842" spans="4:9" ht="12.5">
      <c r="D842" s="105"/>
      <c r="H842" s="1"/>
      <c r="I842" s="1"/>
    </row>
    <row r="843" spans="4:9" ht="12.5">
      <c r="D843" s="105"/>
      <c r="H843" s="1"/>
      <c r="I843" s="1"/>
    </row>
    <row r="844" spans="4:9" ht="12.5">
      <c r="D844" s="105"/>
      <c r="H844" s="1"/>
      <c r="I844" s="1"/>
    </row>
    <row r="845" spans="4:9" ht="12.5">
      <c r="D845" s="105"/>
      <c r="H845" s="1"/>
      <c r="I845" s="1"/>
    </row>
    <row r="846" spans="4:9" ht="12.5">
      <c r="D846" s="105"/>
      <c r="H846" s="1"/>
      <c r="I846" s="1"/>
    </row>
    <row r="847" spans="4:9" ht="12.5">
      <c r="D847" s="105"/>
      <c r="H847" s="1"/>
      <c r="I847" s="1"/>
    </row>
    <row r="848" spans="4:9" ht="12.5">
      <c r="D848" s="105"/>
      <c r="H848" s="1"/>
      <c r="I848" s="1"/>
    </row>
    <row r="849" spans="4:9" ht="12.5">
      <c r="D849" s="105"/>
      <c r="H849" s="1"/>
      <c r="I849" s="1"/>
    </row>
    <row r="850" spans="4:9" ht="12.5">
      <c r="D850" s="105"/>
      <c r="H850" s="1"/>
      <c r="I850" s="1"/>
    </row>
    <row r="851" spans="4:9" ht="12.5">
      <c r="D851" s="105"/>
      <c r="H851" s="1"/>
      <c r="I851" s="1"/>
    </row>
    <row r="852" spans="4:9" ht="12.5">
      <c r="D852" s="105"/>
      <c r="H852" s="1"/>
      <c r="I852" s="1"/>
    </row>
    <row r="853" spans="4:9" ht="12.5">
      <c r="D853" s="105"/>
      <c r="H853" s="1"/>
      <c r="I853" s="1"/>
    </row>
    <row r="854" spans="4:9" ht="12.5">
      <c r="D854" s="105"/>
      <c r="H854" s="1"/>
      <c r="I854" s="1"/>
    </row>
    <row r="855" spans="4:9" ht="12.5">
      <c r="D855" s="105"/>
      <c r="H855" s="1"/>
      <c r="I855" s="1"/>
    </row>
    <row r="856" spans="4:9" ht="12.5">
      <c r="D856" s="105"/>
      <c r="H856" s="1"/>
      <c r="I856" s="1"/>
    </row>
    <row r="857" spans="4:9" ht="12.5">
      <c r="D857" s="105"/>
      <c r="H857" s="1"/>
      <c r="I857" s="1"/>
    </row>
    <row r="858" spans="4:9" ht="12.5">
      <c r="D858" s="105"/>
      <c r="H858" s="1"/>
      <c r="I858" s="1"/>
    </row>
    <row r="859" spans="4:9" ht="12.5">
      <c r="D859" s="105"/>
      <c r="H859" s="1"/>
      <c r="I859" s="1"/>
    </row>
    <row r="860" spans="4:9" ht="12.5">
      <c r="D860" s="105"/>
      <c r="H860" s="1"/>
      <c r="I860" s="1"/>
    </row>
    <row r="861" spans="4:9" ht="12.5">
      <c r="D861" s="105"/>
      <c r="H861" s="1"/>
      <c r="I861" s="1"/>
    </row>
    <row r="862" spans="4:9" ht="12.5">
      <c r="D862" s="105"/>
      <c r="H862" s="1"/>
      <c r="I862" s="1"/>
    </row>
    <row r="863" spans="4:9" ht="12.5">
      <c r="D863" s="105"/>
      <c r="H863" s="1"/>
      <c r="I863" s="1"/>
    </row>
    <row r="864" spans="4:9" ht="12.5">
      <c r="D864" s="105"/>
      <c r="H864" s="1"/>
      <c r="I864" s="1"/>
    </row>
    <row r="865" spans="4:9" ht="12.5">
      <c r="D865" s="105"/>
      <c r="H865" s="1"/>
      <c r="I865" s="1"/>
    </row>
    <row r="866" spans="4:9" ht="12.5">
      <c r="D866" s="105"/>
      <c r="H866" s="1"/>
      <c r="I866" s="1"/>
    </row>
    <row r="867" spans="4:9" ht="12.5">
      <c r="D867" s="105"/>
      <c r="H867" s="1"/>
      <c r="I867" s="1"/>
    </row>
    <row r="868" spans="4:9" ht="12.5">
      <c r="D868" s="105"/>
      <c r="H868" s="1"/>
      <c r="I868" s="1"/>
    </row>
    <row r="869" spans="4:9" ht="12.5">
      <c r="D869" s="105"/>
      <c r="H869" s="1"/>
      <c r="I869" s="1"/>
    </row>
    <row r="870" spans="4:9" ht="12.5">
      <c r="D870" s="105"/>
      <c r="H870" s="1"/>
      <c r="I870" s="1"/>
    </row>
    <row r="871" spans="4:9" ht="12.5">
      <c r="D871" s="105"/>
      <c r="H871" s="1"/>
      <c r="I871" s="1"/>
    </row>
    <row r="872" spans="4:9" ht="12.5">
      <c r="D872" s="105"/>
      <c r="H872" s="1"/>
      <c r="I872" s="1"/>
    </row>
    <row r="873" spans="4:9" ht="12.5">
      <c r="D873" s="105"/>
      <c r="H873" s="1"/>
      <c r="I873" s="1"/>
    </row>
    <row r="874" spans="4:9" ht="12.5">
      <c r="D874" s="105"/>
      <c r="H874" s="1"/>
      <c r="I874" s="1"/>
    </row>
    <row r="875" spans="4:9" ht="12.5">
      <c r="D875" s="105"/>
      <c r="H875" s="1"/>
      <c r="I875" s="1"/>
    </row>
    <row r="876" spans="4:9" ht="12.5">
      <c r="D876" s="105"/>
      <c r="H876" s="1"/>
      <c r="I876" s="1"/>
    </row>
    <row r="877" spans="4:9" ht="12.5">
      <c r="D877" s="105"/>
      <c r="H877" s="1"/>
      <c r="I877" s="1"/>
    </row>
    <row r="878" spans="4:9" ht="12.5">
      <c r="D878" s="105"/>
      <c r="H878" s="1"/>
      <c r="I878" s="1"/>
    </row>
    <row r="879" spans="4:9" ht="12.5">
      <c r="D879" s="105"/>
      <c r="H879" s="1"/>
      <c r="I879" s="1"/>
    </row>
    <row r="880" spans="4:9" ht="12.5">
      <c r="D880" s="105"/>
      <c r="H880" s="1"/>
      <c r="I880" s="1"/>
    </row>
    <row r="881" spans="4:9" ht="12.5">
      <c r="D881" s="105"/>
      <c r="H881" s="1"/>
      <c r="I881" s="1"/>
    </row>
    <row r="882" spans="4:9" ht="12.5">
      <c r="D882" s="105"/>
      <c r="H882" s="1"/>
      <c r="I882" s="1"/>
    </row>
    <row r="883" spans="4:9" ht="12.5">
      <c r="D883" s="105"/>
      <c r="H883" s="1"/>
      <c r="I883" s="1"/>
    </row>
    <row r="884" spans="4:9" ht="12.5">
      <c r="D884" s="105"/>
      <c r="H884" s="1"/>
      <c r="I884" s="1"/>
    </row>
    <row r="885" spans="4:9" ht="12.5">
      <c r="D885" s="105"/>
      <c r="H885" s="1"/>
      <c r="I885" s="1"/>
    </row>
    <row r="886" spans="4:9" ht="12.5">
      <c r="D886" s="105"/>
      <c r="H886" s="1"/>
      <c r="I886" s="1"/>
    </row>
    <row r="887" spans="4:9" ht="12.5">
      <c r="D887" s="105"/>
      <c r="H887" s="1"/>
      <c r="I887" s="1"/>
    </row>
    <row r="888" spans="4:9" ht="12.5">
      <c r="D888" s="105"/>
      <c r="H888" s="1"/>
      <c r="I888" s="1"/>
    </row>
    <row r="889" spans="4:9" ht="12.5">
      <c r="D889" s="105"/>
      <c r="H889" s="1"/>
      <c r="I889" s="1"/>
    </row>
    <row r="890" spans="4:9" ht="12.5">
      <c r="D890" s="105"/>
      <c r="H890" s="1"/>
      <c r="I890" s="1"/>
    </row>
    <row r="891" spans="4:9" ht="12.5">
      <c r="D891" s="105"/>
      <c r="H891" s="1"/>
      <c r="I891" s="1"/>
    </row>
    <row r="892" spans="4:9" ht="12.5">
      <c r="D892" s="105"/>
      <c r="H892" s="1"/>
      <c r="I892" s="1"/>
    </row>
    <row r="893" spans="4:9" ht="12.5">
      <c r="D893" s="105"/>
      <c r="H893" s="1"/>
      <c r="I893" s="1"/>
    </row>
    <row r="894" spans="4:9" ht="12.5">
      <c r="D894" s="105"/>
      <c r="H894" s="1"/>
      <c r="I894" s="1"/>
    </row>
    <row r="895" spans="4:9" ht="12.5">
      <c r="D895" s="105"/>
      <c r="H895" s="1"/>
      <c r="I895" s="1"/>
    </row>
    <row r="896" spans="4:9" ht="12.5">
      <c r="D896" s="105"/>
      <c r="H896" s="1"/>
      <c r="I896" s="1"/>
    </row>
    <row r="897" spans="4:9" ht="12.5">
      <c r="D897" s="105"/>
      <c r="H897" s="1"/>
      <c r="I897" s="1"/>
    </row>
    <row r="898" spans="4:9" ht="12.5">
      <c r="D898" s="105"/>
      <c r="H898" s="1"/>
      <c r="I898" s="1"/>
    </row>
    <row r="899" spans="4:9" ht="12.5">
      <c r="D899" s="105"/>
      <c r="H899" s="1"/>
      <c r="I899" s="1"/>
    </row>
    <row r="900" spans="4:9" ht="12.5">
      <c r="D900" s="105"/>
      <c r="H900" s="1"/>
      <c r="I900" s="1"/>
    </row>
    <row r="901" spans="4:9" ht="12.5">
      <c r="D901" s="105"/>
      <c r="H901" s="1"/>
      <c r="I901" s="1"/>
    </row>
    <row r="902" spans="4:9" ht="12.5">
      <c r="D902" s="105"/>
      <c r="H902" s="1"/>
      <c r="I902" s="1"/>
    </row>
    <row r="903" spans="4:9" ht="12.5">
      <c r="D903" s="105"/>
      <c r="H903" s="1"/>
      <c r="I903" s="1"/>
    </row>
    <row r="904" spans="4:9" ht="12.5">
      <c r="D904" s="105"/>
      <c r="H904" s="1"/>
      <c r="I904" s="1"/>
    </row>
    <row r="905" spans="4:9" ht="12.5">
      <c r="D905" s="105"/>
      <c r="H905" s="1"/>
      <c r="I905" s="1"/>
    </row>
    <row r="906" spans="4:9" ht="12.5">
      <c r="D906" s="105"/>
      <c r="H906" s="1"/>
      <c r="I906" s="1"/>
    </row>
    <row r="907" spans="4:9" ht="12.5">
      <c r="D907" s="105"/>
      <c r="H907" s="1"/>
      <c r="I907" s="1"/>
    </row>
    <row r="908" spans="4:9" ht="12.5">
      <c r="D908" s="105"/>
      <c r="H908" s="1"/>
      <c r="I908" s="1"/>
    </row>
    <row r="909" spans="4:9" ht="12.5">
      <c r="D909" s="105"/>
      <c r="H909" s="1"/>
      <c r="I909" s="1"/>
    </row>
    <row r="910" spans="4:9" ht="12.5">
      <c r="D910" s="105"/>
      <c r="H910" s="1"/>
      <c r="I910" s="1"/>
    </row>
    <row r="911" spans="4:9" ht="12.5">
      <c r="D911" s="105"/>
      <c r="H911" s="1"/>
      <c r="I911" s="1"/>
    </row>
    <row r="912" spans="4:9" ht="12.5">
      <c r="D912" s="105"/>
      <c r="H912" s="1"/>
      <c r="I912" s="1"/>
    </row>
    <row r="913" spans="4:9" ht="12.5">
      <c r="D913" s="105"/>
      <c r="H913" s="1"/>
      <c r="I913" s="1"/>
    </row>
    <row r="914" spans="4:9" ht="12.5">
      <c r="D914" s="105"/>
      <c r="H914" s="1"/>
      <c r="I914" s="1"/>
    </row>
    <row r="915" spans="4:9" ht="12.5">
      <c r="D915" s="105"/>
      <c r="H915" s="1"/>
      <c r="I915" s="1"/>
    </row>
    <row r="916" spans="4:9" ht="12.5">
      <c r="D916" s="105"/>
      <c r="H916" s="1"/>
      <c r="I916" s="1"/>
    </row>
    <row r="917" spans="4:9" ht="12.5">
      <c r="D917" s="105"/>
      <c r="H917" s="1"/>
      <c r="I917" s="1"/>
    </row>
    <row r="918" spans="4:9" ht="12.5">
      <c r="D918" s="105"/>
      <c r="H918" s="1"/>
      <c r="I918" s="1"/>
    </row>
    <row r="919" spans="4:9" ht="12.5">
      <c r="D919" s="105"/>
      <c r="H919" s="1"/>
      <c r="I919" s="1"/>
    </row>
    <row r="920" spans="4:9" ht="12.5">
      <c r="D920" s="105"/>
      <c r="H920" s="1"/>
      <c r="I920" s="1"/>
    </row>
    <row r="921" spans="4:9" ht="12.5">
      <c r="D921" s="105"/>
      <c r="H921" s="1"/>
      <c r="I921" s="1"/>
    </row>
    <row r="922" spans="4:9" ht="12.5">
      <c r="D922" s="105"/>
      <c r="H922" s="1"/>
      <c r="I922" s="1"/>
    </row>
    <row r="923" spans="4:9" ht="12.5">
      <c r="D923" s="105"/>
      <c r="H923" s="1"/>
      <c r="I923" s="1"/>
    </row>
    <row r="924" spans="4:9" ht="12.5">
      <c r="D924" s="105"/>
      <c r="H924" s="1"/>
      <c r="I924" s="1"/>
    </row>
    <row r="925" spans="4:9" ht="12.5">
      <c r="D925" s="105"/>
      <c r="H925" s="1"/>
      <c r="I925" s="1"/>
    </row>
    <row r="926" spans="4:9" ht="12.5">
      <c r="D926" s="105"/>
      <c r="H926" s="1"/>
      <c r="I926" s="1"/>
    </row>
    <row r="927" spans="4:9" ht="12.5">
      <c r="D927" s="105"/>
      <c r="H927" s="1"/>
      <c r="I927" s="1"/>
    </row>
    <row r="928" spans="4:9" ht="12.5">
      <c r="D928" s="105"/>
      <c r="H928" s="1"/>
      <c r="I928" s="1"/>
    </row>
    <row r="929" spans="4:9" ht="12.5">
      <c r="D929" s="105"/>
      <c r="H929" s="1"/>
      <c r="I929" s="1"/>
    </row>
    <row r="930" spans="4:9" ht="12.5">
      <c r="D930" s="105"/>
      <c r="H930" s="1"/>
      <c r="I930" s="1"/>
    </row>
    <row r="931" spans="4:9" ht="12.5">
      <c r="D931" s="105"/>
      <c r="H931" s="1"/>
      <c r="I931" s="1"/>
    </row>
    <row r="932" spans="4:9" ht="12.5">
      <c r="D932" s="105"/>
      <c r="H932" s="1"/>
      <c r="I932" s="1"/>
    </row>
    <row r="933" spans="4:9" ht="12.5">
      <c r="D933" s="105"/>
      <c r="H933" s="1"/>
      <c r="I933" s="1"/>
    </row>
    <row r="934" spans="4:9" ht="12.5">
      <c r="D934" s="105"/>
      <c r="H934" s="1"/>
      <c r="I934" s="1"/>
    </row>
    <row r="935" spans="4:9" ht="12.5">
      <c r="D935" s="105"/>
      <c r="H935" s="1"/>
      <c r="I935" s="1"/>
    </row>
    <row r="936" spans="4:9" ht="12.5">
      <c r="D936" s="105"/>
      <c r="H936" s="1"/>
      <c r="I936" s="1"/>
    </row>
    <row r="937" spans="4:9" ht="12.5">
      <c r="D937" s="105"/>
      <c r="H937" s="1"/>
      <c r="I937" s="1"/>
    </row>
    <row r="938" spans="4:9" ht="12.5">
      <c r="D938" s="105"/>
      <c r="H938" s="1"/>
      <c r="I938" s="1"/>
    </row>
    <row r="939" spans="4:9" ht="12.5">
      <c r="D939" s="105"/>
      <c r="H939" s="1"/>
      <c r="I939" s="1"/>
    </row>
    <row r="940" spans="4:9" ht="12.5">
      <c r="D940" s="105"/>
      <c r="H940" s="1"/>
      <c r="I940" s="1"/>
    </row>
    <row r="941" spans="4:9" ht="12.5">
      <c r="D941" s="105"/>
      <c r="H941" s="1"/>
      <c r="I941" s="1"/>
    </row>
    <row r="942" spans="4:9" ht="12.5">
      <c r="D942" s="105"/>
      <c r="H942" s="1"/>
      <c r="I942" s="1"/>
    </row>
    <row r="943" spans="4:9" ht="12.5">
      <c r="D943" s="105"/>
      <c r="H943" s="1"/>
      <c r="I943" s="1"/>
    </row>
    <row r="944" spans="4:9" ht="12.5">
      <c r="D944" s="105"/>
      <c r="H944" s="1"/>
      <c r="I944" s="1"/>
    </row>
    <row r="945" spans="4:9" ht="12.5">
      <c r="D945" s="105"/>
      <c r="H945" s="1"/>
      <c r="I945" s="1"/>
    </row>
    <row r="946" spans="4:9" ht="12.5">
      <c r="D946" s="105"/>
      <c r="H946" s="1"/>
      <c r="I946" s="1"/>
    </row>
    <row r="947" spans="4:9" ht="12.5">
      <c r="D947" s="105"/>
      <c r="H947" s="1"/>
      <c r="I947" s="1"/>
    </row>
    <row r="948" spans="4:9" ht="12.5">
      <c r="D948" s="105"/>
      <c r="H948" s="1"/>
      <c r="I948" s="1"/>
    </row>
    <row r="949" spans="4:9" ht="12.5">
      <c r="D949" s="105"/>
      <c r="H949" s="1"/>
      <c r="I949" s="1"/>
    </row>
    <row r="950" spans="4:9" ht="12.5">
      <c r="D950" s="105"/>
      <c r="H950" s="1"/>
      <c r="I950" s="1"/>
    </row>
    <row r="951" spans="4:9" ht="12.5">
      <c r="D951" s="105"/>
      <c r="H951" s="1"/>
      <c r="I951" s="1"/>
    </row>
    <row r="952" spans="4:9" ht="12.5">
      <c r="D952" s="105"/>
      <c r="H952" s="1"/>
      <c r="I952" s="1"/>
    </row>
    <row r="953" spans="4:9" ht="12.5">
      <c r="D953" s="105"/>
      <c r="H953" s="1"/>
      <c r="I953" s="1"/>
    </row>
    <row r="954" spans="4:9" ht="12.5">
      <c r="D954" s="105"/>
      <c r="H954" s="1"/>
      <c r="I954" s="1"/>
    </row>
    <row r="955" spans="4:9" ht="12.5">
      <c r="D955" s="105"/>
      <c r="H955" s="1"/>
      <c r="I955" s="1"/>
    </row>
    <row r="956" spans="4:9" ht="12.5">
      <c r="D956" s="105"/>
      <c r="H956" s="1"/>
      <c r="I956" s="1"/>
    </row>
    <row r="957" spans="4:9" ht="12.5">
      <c r="D957" s="105"/>
      <c r="H957" s="1"/>
      <c r="I957" s="1"/>
    </row>
    <row r="958" spans="4:9" ht="12.5">
      <c r="D958" s="105"/>
      <c r="H958" s="1"/>
      <c r="I958" s="1"/>
    </row>
    <row r="959" spans="4:9" ht="12.5">
      <c r="D959" s="105"/>
      <c r="H959" s="1"/>
      <c r="I959" s="1"/>
    </row>
    <row r="960" spans="4:9" ht="12.5">
      <c r="D960" s="105"/>
      <c r="H960" s="1"/>
      <c r="I960" s="1"/>
    </row>
    <row r="961" spans="4:9" ht="12.5">
      <c r="D961" s="105"/>
      <c r="H961" s="1"/>
      <c r="I961" s="1"/>
    </row>
    <row r="962" spans="4:9" ht="12.5">
      <c r="D962" s="105"/>
      <c r="H962" s="1"/>
      <c r="I962" s="1"/>
    </row>
    <row r="963" spans="4:9" ht="12.5">
      <c r="D963" s="105"/>
      <c r="H963" s="1"/>
      <c r="I963" s="1"/>
    </row>
    <row r="964" spans="4:9" ht="12.5">
      <c r="D964" s="105"/>
      <c r="H964" s="1"/>
      <c r="I964" s="1"/>
    </row>
    <row r="965" spans="4:9" ht="12.5">
      <c r="D965" s="105"/>
      <c r="H965" s="1"/>
      <c r="I965" s="1"/>
    </row>
    <row r="966" spans="4:9" ht="12.5">
      <c r="D966" s="105"/>
      <c r="H966" s="1"/>
      <c r="I966" s="1"/>
    </row>
    <row r="967" spans="4:9" ht="12.5">
      <c r="D967" s="105"/>
      <c r="H967" s="1"/>
      <c r="I967" s="1"/>
    </row>
    <row r="968" spans="4:9" ht="12.5">
      <c r="D968" s="105"/>
      <c r="H968" s="1"/>
      <c r="I968" s="1"/>
    </row>
    <row r="969" spans="4:9" ht="12.5">
      <c r="D969" s="105"/>
      <c r="H969" s="1"/>
      <c r="I969" s="1"/>
    </row>
    <row r="970" spans="4:9" ht="12.5">
      <c r="D970" s="105"/>
      <c r="H970" s="1"/>
      <c r="I970" s="1"/>
    </row>
    <row r="971" spans="4:9" ht="12.5">
      <c r="D971" s="105"/>
      <c r="H971" s="1"/>
      <c r="I971" s="1"/>
    </row>
    <row r="972" spans="4:9" ht="12.5">
      <c r="D972" s="105"/>
      <c r="H972" s="1"/>
      <c r="I972" s="1"/>
    </row>
    <row r="973" spans="4:9" ht="12.5">
      <c r="D973" s="105"/>
      <c r="H973" s="1"/>
      <c r="I973" s="1"/>
    </row>
    <row r="974" spans="4:9" ht="12.5">
      <c r="D974" s="105"/>
      <c r="H974" s="1"/>
      <c r="I974" s="1"/>
    </row>
    <row r="975" spans="4:9" ht="12.5">
      <c r="D975" s="105"/>
      <c r="H975" s="1"/>
      <c r="I975" s="1"/>
    </row>
    <row r="976" spans="4:9" ht="12.5">
      <c r="D976" s="105"/>
      <c r="H976" s="1"/>
      <c r="I976" s="1"/>
    </row>
    <row r="977" spans="4:9" ht="12.5">
      <c r="D977" s="105"/>
      <c r="H977" s="1"/>
      <c r="I977" s="1"/>
    </row>
    <row r="978" spans="4:9" ht="12.5">
      <c r="D978" s="105"/>
      <c r="H978" s="1"/>
      <c r="I978" s="1"/>
    </row>
    <row r="979" spans="4:9" ht="12.5">
      <c r="D979" s="105"/>
      <c r="H979" s="1"/>
      <c r="I979" s="1"/>
    </row>
    <row r="980" spans="4:9" ht="12.5">
      <c r="D980" s="105"/>
      <c r="H980" s="1"/>
      <c r="I980" s="1"/>
    </row>
    <row r="981" spans="4:9" ht="12.5">
      <c r="D981" s="105"/>
      <c r="H981" s="1"/>
      <c r="I981" s="1"/>
    </row>
    <row r="982" spans="4:9" ht="12.5">
      <c r="D982" s="105"/>
      <c r="H982" s="1"/>
      <c r="I982" s="1"/>
    </row>
    <row r="983" spans="4:9" ht="12.5">
      <c r="D983" s="105"/>
      <c r="H983" s="1"/>
      <c r="I983" s="1"/>
    </row>
    <row r="984" spans="4:9" ht="12.5">
      <c r="D984" s="105"/>
      <c r="H984" s="1"/>
      <c r="I984" s="1"/>
    </row>
    <row r="985" spans="4:9" ht="12.5">
      <c r="D985" s="105"/>
      <c r="H985" s="1"/>
      <c r="I985" s="1"/>
    </row>
    <row r="986" spans="4:9" ht="12.5">
      <c r="D986" s="105"/>
      <c r="H986" s="1"/>
      <c r="I986" s="1"/>
    </row>
    <row r="987" spans="4:9" ht="12.5">
      <c r="D987" s="105"/>
      <c r="H987" s="1"/>
      <c r="I987" s="1"/>
    </row>
    <row r="988" spans="4:9" ht="12.5">
      <c r="D988" s="105"/>
      <c r="H988" s="1"/>
      <c r="I988" s="1"/>
    </row>
    <row r="989" spans="4:9" ht="12.5">
      <c r="D989" s="105"/>
      <c r="H989" s="1"/>
      <c r="I989" s="1"/>
    </row>
    <row r="990" spans="4:9" ht="12.5">
      <c r="D990" s="105"/>
      <c r="H990" s="1"/>
      <c r="I990" s="1"/>
    </row>
    <row r="991" spans="4:9" ht="12.5">
      <c r="D991" s="105"/>
      <c r="H991" s="1"/>
      <c r="I991" s="1"/>
    </row>
    <row r="992" spans="4:9" ht="12.5">
      <c r="D992" s="105"/>
      <c r="H992" s="1"/>
      <c r="I992" s="1"/>
    </row>
    <row r="993" spans="4:9" ht="12.5">
      <c r="D993" s="105"/>
      <c r="H993" s="1"/>
      <c r="I993" s="1"/>
    </row>
    <row r="994" spans="4:9" ht="12.5">
      <c r="D994" s="105"/>
      <c r="H994" s="1"/>
      <c r="I994" s="1"/>
    </row>
    <row r="995" spans="4:9" ht="12.5">
      <c r="D995" s="105"/>
      <c r="H995" s="1"/>
      <c r="I995" s="1"/>
    </row>
    <row r="996" spans="4:9" ht="12.5">
      <c r="D996" s="105"/>
      <c r="H996" s="1"/>
      <c r="I996" s="1"/>
    </row>
    <row r="997" spans="4:9" ht="12.5">
      <c r="D997" s="105"/>
      <c r="H997" s="1"/>
      <c r="I997" s="1"/>
    </row>
    <row r="998" spans="4:9" ht="12.5">
      <c r="D998" s="105"/>
      <c r="H998" s="1"/>
      <c r="I998" s="1"/>
    </row>
    <row r="999" spans="4:9" ht="12.5">
      <c r="D999" s="105"/>
      <c r="H999" s="1"/>
      <c r="I999" s="1"/>
    </row>
    <row r="1000" spans="4:9" ht="12.5">
      <c r="D1000" s="105"/>
      <c r="H1000" s="1"/>
      <c r="I1000" s="1"/>
    </row>
  </sheetData>
  <mergeCells count="6">
    <mergeCell ref="A7:C7"/>
    <mergeCell ref="A1:G1"/>
    <mergeCell ref="A3:C3"/>
    <mergeCell ref="A4:C4"/>
    <mergeCell ref="A5:C5"/>
    <mergeCell ref="A6:C6"/>
  </mergeCells>
  <conditionalFormatting sqref="E11:F196">
    <cfRule type="containsText" dxfId="27" priority="1" operator="containsText" text="vigente">
      <formula>NOT(ISERROR(SEARCH(("vigente"),(E11))))</formula>
    </cfRule>
    <cfRule type="containsText" dxfId="26" priority="2" operator="containsText" text="revogada">
      <formula>NOT(ISERROR(SEARCH(("revogada"),(E11))))</formula>
    </cfRule>
    <cfRule type="containsText" dxfId="25" priority="3" operator="containsText" text="Extinção Natural">
      <formula>NOT(ISERROR(SEARCH(("Extinção Natural"),(E11))))</formula>
    </cfRule>
    <cfRule type="containsText" dxfId="24" priority="4" operator="containsText" text="alterada">
      <formula>NOT(ISERROR(SEARCH(("alterada"),(E11))))</formula>
    </cfRule>
  </conditionalFormatting>
  <hyperlinks>
    <hyperlink ref="I11" r:id="rId1" xr:uid="{00000000-0004-0000-1400-000000000000}"/>
    <hyperlink ref="I12" r:id="rId2" xr:uid="{00000000-0004-0000-1400-000001000000}"/>
    <hyperlink ref="I13" r:id="rId3" xr:uid="{00000000-0004-0000-1400-000002000000}"/>
    <hyperlink ref="I14" r:id="rId4" xr:uid="{00000000-0004-0000-1400-000003000000}"/>
    <hyperlink ref="I15" r:id="rId5" xr:uid="{00000000-0004-0000-1400-000004000000}"/>
    <hyperlink ref="I16" r:id="rId6" xr:uid="{00000000-0004-0000-1400-000005000000}"/>
    <hyperlink ref="I17" r:id="rId7" xr:uid="{00000000-0004-0000-1400-000006000000}"/>
    <hyperlink ref="I18" r:id="rId8" xr:uid="{00000000-0004-0000-1400-000007000000}"/>
    <hyperlink ref="I19" r:id="rId9" xr:uid="{00000000-0004-0000-1400-000008000000}"/>
    <hyperlink ref="I20" r:id="rId10" xr:uid="{00000000-0004-0000-1400-000009000000}"/>
    <hyperlink ref="I21" r:id="rId11" xr:uid="{00000000-0004-0000-1400-00000A000000}"/>
    <hyperlink ref="I22" r:id="rId12" xr:uid="{00000000-0004-0000-1400-00000B000000}"/>
    <hyperlink ref="I23" r:id="rId13" xr:uid="{00000000-0004-0000-1400-00000C000000}"/>
    <hyperlink ref="I24" r:id="rId14" xr:uid="{00000000-0004-0000-1400-00000D000000}"/>
    <hyperlink ref="I25" r:id="rId15" xr:uid="{00000000-0004-0000-1400-00000E000000}"/>
    <hyperlink ref="I26" r:id="rId16" xr:uid="{00000000-0004-0000-1400-00000F000000}"/>
    <hyperlink ref="I27" r:id="rId17" xr:uid="{00000000-0004-0000-1400-000010000000}"/>
    <hyperlink ref="I28" r:id="rId18" xr:uid="{00000000-0004-0000-1400-000011000000}"/>
    <hyperlink ref="I29" r:id="rId19" xr:uid="{00000000-0004-0000-1400-000012000000}"/>
    <hyperlink ref="I30" r:id="rId20" xr:uid="{00000000-0004-0000-1400-000013000000}"/>
    <hyperlink ref="I31" r:id="rId21" xr:uid="{00000000-0004-0000-1400-000014000000}"/>
    <hyperlink ref="I32" r:id="rId22" xr:uid="{00000000-0004-0000-1400-000015000000}"/>
    <hyperlink ref="I33" r:id="rId23" xr:uid="{00000000-0004-0000-1400-000016000000}"/>
    <hyperlink ref="I34" r:id="rId24" xr:uid="{00000000-0004-0000-1400-000017000000}"/>
    <hyperlink ref="I35" r:id="rId25" xr:uid="{00000000-0004-0000-1400-000018000000}"/>
    <hyperlink ref="I36" r:id="rId26" xr:uid="{00000000-0004-0000-1400-000019000000}"/>
    <hyperlink ref="I37" r:id="rId27" xr:uid="{00000000-0004-0000-1400-00001A000000}"/>
    <hyperlink ref="I38" r:id="rId28" xr:uid="{00000000-0004-0000-1400-00001B000000}"/>
    <hyperlink ref="I39" r:id="rId29" xr:uid="{00000000-0004-0000-1400-00001C000000}"/>
    <hyperlink ref="I40" r:id="rId30" xr:uid="{00000000-0004-0000-1400-00001D000000}"/>
    <hyperlink ref="I41" r:id="rId31" xr:uid="{00000000-0004-0000-1400-00001E000000}"/>
    <hyperlink ref="I42" r:id="rId32" xr:uid="{00000000-0004-0000-1400-00001F000000}"/>
    <hyperlink ref="I43" r:id="rId33" xr:uid="{00000000-0004-0000-1400-000020000000}"/>
    <hyperlink ref="I44" r:id="rId34" xr:uid="{00000000-0004-0000-1400-000021000000}"/>
    <hyperlink ref="I45" r:id="rId35" xr:uid="{00000000-0004-0000-1400-000022000000}"/>
    <hyperlink ref="I46" r:id="rId36" xr:uid="{00000000-0004-0000-1400-000023000000}"/>
    <hyperlink ref="I47" r:id="rId37" xr:uid="{00000000-0004-0000-1400-000024000000}"/>
    <hyperlink ref="I48" r:id="rId38" xr:uid="{00000000-0004-0000-1400-000025000000}"/>
    <hyperlink ref="I49" r:id="rId39" xr:uid="{00000000-0004-0000-1400-000026000000}"/>
    <hyperlink ref="I50" r:id="rId40" xr:uid="{00000000-0004-0000-1400-000027000000}"/>
    <hyperlink ref="I51" r:id="rId41" xr:uid="{00000000-0004-0000-1400-000028000000}"/>
    <hyperlink ref="I52" r:id="rId42" xr:uid="{00000000-0004-0000-1400-000029000000}"/>
    <hyperlink ref="I53" r:id="rId43" xr:uid="{00000000-0004-0000-1400-00002A000000}"/>
    <hyperlink ref="I54" r:id="rId44" xr:uid="{00000000-0004-0000-1400-00002B000000}"/>
    <hyperlink ref="I55" r:id="rId45" xr:uid="{00000000-0004-0000-1400-00002C000000}"/>
    <hyperlink ref="I56" r:id="rId46" xr:uid="{00000000-0004-0000-1400-00002D000000}"/>
    <hyperlink ref="I57" r:id="rId47" xr:uid="{00000000-0004-0000-1400-00002E000000}"/>
    <hyperlink ref="I58" r:id="rId48" xr:uid="{00000000-0004-0000-1400-00002F000000}"/>
    <hyperlink ref="I59" r:id="rId49" xr:uid="{00000000-0004-0000-1400-000030000000}"/>
    <hyperlink ref="I60" r:id="rId50" xr:uid="{00000000-0004-0000-1400-000031000000}"/>
    <hyperlink ref="I61" r:id="rId51" xr:uid="{00000000-0004-0000-1400-000032000000}"/>
    <hyperlink ref="I62" r:id="rId52" xr:uid="{00000000-0004-0000-1400-000033000000}"/>
    <hyperlink ref="I63" r:id="rId53" xr:uid="{00000000-0004-0000-1400-000034000000}"/>
    <hyperlink ref="I64" r:id="rId54" xr:uid="{00000000-0004-0000-1400-000035000000}"/>
    <hyperlink ref="I65" r:id="rId55" xr:uid="{00000000-0004-0000-1400-000036000000}"/>
    <hyperlink ref="I66" r:id="rId56" xr:uid="{00000000-0004-0000-1400-000037000000}"/>
    <hyperlink ref="I67" r:id="rId57" xr:uid="{00000000-0004-0000-1400-000038000000}"/>
    <hyperlink ref="I68" r:id="rId58" xr:uid="{00000000-0004-0000-1400-000039000000}"/>
    <hyperlink ref="I69" r:id="rId59" xr:uid="{00000000-0004-0000-1400-00003A000000}"/>
    <hyperlink ref="I70" r:id="rId60" xr:uid="{00000000-0004-0000-1400-00003B000000}"/>
    <hyperlink ref="I71" r:id="rId61" xr:uid="{00000000-0004-0000-1400-00003C000000}"/>
    <hyperlink ref="I72" r:id="rId62" xr:uid="{00000000-0004-0000-1400-00003D000000}"/>
    <hyperlink ref="I73" r:id="rId63" xr:uid="{00000000-0004-0000-1400-00003E000000}"/>
    <hyperlink ref="I74" r:id="rId64" xr:uid="{00000000-0004-0000-1400-00003F000000}"/>
    <hyperlink ref="I75" r:id="rId65" xr:uid="{00000000-0004-0000-1400-000040000000}"/>
    <hyperlink ref="I76" r:id="rId66" xr:uid="{00000000-0004-0000-1400-000041000000}"/>
    <hyperlink ref="I77" r:id="rId67" xr:uid="{00000000-0004-0000-1400-000042000000}"/>
    <hyperlink ref="I78" r:id="rId68" xr:uid="{00000000-0004-0000-1400-000043000000}"/>
    <hyperlink ref="I79" r:id="rId69" xr:uid="{00000000-0004-0000-1400-000044000000}"/>
    <hyperlink ref="I80" r:id="rId70" xr:uid="{00000000-0004-0000-1400-000045000000}"/>
    <hyperlink ref="I81" r:id="rId71" xr:uid="{00000000-0004-0000-1400-000046000000}"/>
    <hyperlink ref="I82" r:id="rId72" xr:uid="{00000000-0004-0000-1400-000047000000}"/>
    <hyperlink ref="I83" r:id="rId73" xr:uid="{00000000-0004-0000-1400-000048000000}"/>
    <hyperlink ref="I84" r:id="rId74" xr:uid="{00000000-0004-0000-1400-000049000000}"/>
    <hyperlink ref="I85" r:id="rId75" xr:uid="{00000000-0004-0000-1400-00004A000000}"/>
    <hyperlink ref="I86" r:id="rId76" xr:uid="{00000000-0004-0000-1400-00004B000000}"/>
    <hyperlink ref="I87" r:id="rId77" xr:uid="{00000000-0004-0000-1400-00004C000000}"/>
    <hyperlink ref="I88" r:id="rId78" xr:uid="{00000000-0004-0000-1400-00004D000000}"/>
    <hyperlink ref="I89" r:id="rId79" xr:uid="{00000000-0004-0000-1400-00004E000000}"/>
    <hyperlink ref="I90" r:id="rId80" xr:uid="{00000000-0004-0000-1400-00004F000000}"/>
    <hyperlink ref="I91" r:id="rId81" xr:uid="{00000000-0004-0000-1400-000050000000}"/>
    <hyperlink ref="I92" r:id="rId82" xr:uid="{00000000-0004-0000-1400-000051000000}"/>
    <hyperlink ref="I93" r:id="rId83" xr:uid="{00000000-0004-0000-1400-000052000000}"/>
    <hyperlink ref="I94" r:id="rId84" xr:uid="{00000000-0004-0000-1400-000053000000}"/>
    <hyperlink ref="I95" r:id="rId85" xr:uid="{00000000-0004-0000-1400-000054000000}"/>
    <hyperlink ref="I96" r:id="rId86" xr:uid="{00000000-0004-0000-1400-000055000000}"/>
    <hyperlink ref="I97" r:id="rId87" xr:uid="{00000000-0004-0000-1400-000056000000}"/>
    <hyperlink ref="I98" r:id="rId88" xr:uid="{00000000-0004-0000-1400-000057000000}"/>
    <hyperlink ref="I99" r:id="rId89" xr:uid="{00000000-0004-0000-1400-000058000000}"/>
    <hyperlink ref="I100" r:id="rId90" xr:uid="{00000000-0004-0000-1400-000059000000}"/>
    <hyperlink ref="I101" r:id="rId91" xr:uid="{00000000-0004-0000-1400-00005A000000}"/>
    <hyperlink ref="I102" r:id="rId92" xr:uid="{00000000-0004-0000-1400-00005B000000}"/>
    <hyperlink ref="I103" r:id="rId93" xr:uid="{00000000-0004-0000-1400-00005C000000}"/>
    <hyperlink ref="I104" r:id="rId94" xr:uid="{00000000-0004-0000-1400-00005D000000}"/>
    <hyperlink ref="I105" r:id="rId95" xr:uid="{00000000-0004-0000-1400-00005E000000}"/>
    <hyperlink ref="I107" r:id="rId96" xr:uid="{00000000-0004-0000-1400-00005F000000}"/>
    <hyperlink ref="I108" r:id="rId97" xr:uid="{00000000-0004-0000-1400-000060000000}"/>
    <hyperlink ref="I109" r:id="rId98" xr:uid="{00000000-0004-0000-1400-000061000000}"/>
    <hyperlink ref="I110" r:id="rId99" xr:uid="{00000000-0004-0000-1400-000062000000}"/>
    <hyperlink ref="I111" r:id="rId100" xr:uid="{00000000-0004-0000-1400-000063000000}"/>
    <hyperlink ref="I112" r:id="rId101" xr:uid="{00000000-0004-0000-1400-000064000000}"/>
    <hyperlink ref="I113" r:id="rId102" xr:uid="{00000000-0004-0000-1400-000065000000}"/>
    <hyperlink ref="I114" r:id="rId103" xr:uid="{00000000-0004-0000-1400-000066000000}"/>
    <hyperlink ref="I115" r:id="rId104" xr:uid="{00000000-0004-0000-1400-000067000000}"/>
    <hyperlink ref="I116" r:id="rId105" xr:uid="{00000000-0004-0000-1400-000068000000}"/>
    <hyperlink ref="I117" r:id="rId106" xr:uid="{00000000-0004-0000-1400-000069000000}"/>
    <hyperlink ref="I118" r:id="rId107" xr:uid="{00000000-0004-0000-1400-00006A000000}"/>
    <hyperlink ref="I119" r:id="rId108" xr:uid="{00000000-0004-0000-1400-00006B000000}"/>
    <hyperlink ref="I120" r:id="rId109" xr:uid="{00000000-0004-0000-1400-00006C000000}"/>
    <hyperlink ref="I121" r:id="rId110" xr:uid="{00000000-0004-0000-1400-00006D000000}"/>
    <hyperlink ref="I122" r:id="rId111" xr:uid="{00000000-0004-0000-1400-00006E000000}"/>
    <hyperlink ref="I123" r:id="rId112" xr:uid="{00000000-0004-0000-1400-00006F000000}"/>
    <hyperlink ref="I124" r:id="rId113" xr:uid="{00000000-0004-0000-1400-000070000000}"/>
    <hyperlink ref="I125" r:id="rId114" xr:uid="{00000000-0004-0000-1400-000071000000}"/>
    <hyperlink ref="I126" r:id="rId115" xr:uid="{00000000-0004-0000-1400-000072000000}"/>
    <hyperlink ref="I127" r:id="rId116" xr:uid="{00000000-0004-0000-1400-000073000000}"/>
    <hyperlink ref="I128" r:id="rId117" xr:uid="{00000000-0004-0000-1400-000074000000}"/>
    <hyperlink ref="I129" r:id="rId118" xr:uid="{00000000-0004-0000-1400-000075000000}"/>
    <hyperlink ref="I130" r:id="rId119" xr:uid="{00000000-0004-0000-1400-000076000000}"/>
    <hyperlink ref="I131" r:id="rId120" xr:uid="{00000000-0004-0000-1400-000077000000}"/>
    <hyperlink ref="I132" r:id="rId121" xr:uid="{00000000-0004-0000-1400-000078000000}"/>
    <hyperlink ref="I133" r:id="rId122" xr:uid="{00000000-0004-0000-1400-000079000000}"/>
    <hyperlink ref="I134" r:id="rId123" xr:uid="{00000000-0004-0000-1400-00007A000000}"/>
    <hyperlink ref="I135" r:id="rId124" xr:uid="{00000000-0004-0000-1400-00007B000000}"/>
    <hyperlink ref="I136" r:id="rId125" xr:uid="{00000000-0004-0000-1400-00007C000000}"/>
    <hyperlink ref="I137" r:id="rId126" xr:uid="{00000000-0004-0000-1400-00007D000000}"/>
    <hyperlink ref="I138" r:id="rId127" xr:uid="{00000000-0004-0000-1400-00007E000000}"/>
    <hyperlink ref="I139" r:id="rId128" xr:uid="{00000000-0004-0000-1400-00007F000000}"/>
    <hyperlink ref="I140" r:id="rId129" xr:uid="{00000000-0004-0000-1400-000080000000}"/>
    <hyperlink ref="I141" r:id="rId130" xr:uid="{00000000-0004-0000-1400-000081000000}"/>
    <hyperlink ref="I142" r:id="rId131" xr:uid="{00000000-0004-0000-1400-000082000000}"/>
    <hyperlink ref="I143" r:id="rId132" xr:uid="{00000000-0004-0000-1400-000083000000}"/>
    <hyperlink ref="I144" r:id="rId133" xr:uid="{00000000-0004-0000-1400-000084000000}"/>
    <hyperlink ref="I145" r:id="rId134" xr:uid="{00000000-0004-0000-1400-000085000000}"/>
    <hyperlink ref="I146" r:id="rId135" xr:uid="{00000000-0004-0000-1400-000086000000}"/>
    <hyperlink ref="I147" r:id="rId136" xr:uid="{00000000-0004-0000-1400-000087000000}"/>
    <hyperlink ref="I148" r:id="rId137" xr:uid="{00000000-0004-0000-1400-000088000000}"/>
    <hyperlink ref="I149" r:id="rId138" xr:uid="{00000000-0004-0000-1400-000089000000}"/>
    <hyperlink ref="I150" r:id="rId139" xr:uid="{00000000-0004-0000-1400-00008A000000}"/>
    <hyperlink ref="I151" r:id="rId140" xr:uid="{00000000-0004-0000-1400-00008B000000}"/>
    <hyperlink ref="I152" r:id="rId141" xr:uid="{00000000-0004-0000-1400-00008C000000}"/>
    <hyperlink ref="I153" r:id="rId142" xr:uid="{00000000-0004-0000-1400-00008D000000}"/>
    <hyperlink ref="I154" r:id="rId143" xr:uid="{00000000-0004-0000-1400-00008E000000}"/>
    <hyperlink ref="I155" r:id="rId144" xr:uid="{00000000-0004-0000-1400-00008F000000}"/>
    <hyperlink ref="I156" r:id="rId145" xr:uid="{00000000-0004-0000-1400-000090000000}"/>
    <hyperlink ref="I157" r:id="rId146" xr:uid="{00000000-0004-0000-1400-000091000000}"/>
    <hyperlink ref="I158" r:id="rId147" xr:uid="{00000000-0004-0000-1400-000092000000}"/>
    <hyperlink ref="I159" r:id="rId148" xr:uid="{00000000-0004-0000-1400-000093000000}"/>
    <hyperlink ref="I160" r:id="rId149" xr:uid="{00000000-0004-0000-1400-000094000000}"/>
    <hyperlink ref="I161" r:id="rId150" xr:uid="{00000000-0004-0000-1400-000095000000}"/>
    <hyperlink ref="I162" r:id="rId151" xr:uid="{00000000-0004-0000-1400-000096000000}"/>
    <hyperlink ref="I163" r:id="rId152" xr:uid="{00000000-0004-0000-1400-000097000000}"/>
    <hyperlink ref="I164" r:id="rId153" xr:uid="{00000000-0004-0000-1400-000098000000}"/>
    <hyperlink ref="I165" r:id="rId154" xr:uid="{00000000-0004-0000-1400-000099000000}"/>
    <hyperlink ref="I166" r:id="rId155" xr:uid="{00000000-0004-0000-1400-00009A000000}"/>
    <hyperlink ref="I167" r:id="rId156" xr:uid="{00000000-0004-0000-1400-00009B000000}"/>
    <hyperlink ref="I168" r:id="rId157" xr:uid="{00000000-0004-0000-1400-00009C000000}"/>
    <hyperlink ref="I169" r:id="rId158" xr:uid="{00000000-0004-0000-1400-00009D000000}"/>
    <hyperlink ref="I170" r:id="rId159" xr:uid="{00000000-0004-0000-1400-00009E000000}"/>
    <hyperlink ref="I171" r:id="rId160" xr:uid="{00000000-0004-0000-1400-00009F000000}"/>
    <hyperlink ref="I172" r:id="rId161" xr:uid="{00000000-0004-0000-1400-0000A0000000}"/>
    <hyperlink ref="I173" r:id="rId162" xr:uid="{00000000-0004-0000-1400-0000A1000000}"/>
    <hyperlink ref="I174" r:id="rId163" xr:uid="{00000000-0004-0000-1400-0000A2000000}"/>
    <hyperlink ref="I175" r:id="rId164" xr:uid="{00000000-0004-0000-1400-0000A3000000}"/>
    <hyperlink ref="I176" r:id="rId165" xr:uid="{00000000-0004-0000-1400-0000A4000000}"/>
    <hyperlink ref="I177" r:id="rId166" xr:uid="{00000000-0004-0000-1400-0000A5000000}"/>
    <hyperlink ref="I178" r:id="rId167" xr:uid="{00000000-0004-0000-1400-0000A6000000}"/>
    <hyperlink ref="I179" r:id="rId168" xr:uid="{00000000-0004-0000-1400-0000A7000000}"/>
    <hyperlink ref="I180" r:id="rId169" xr:uid="{00000000-0004-0000-1400-0000A8000000}"/>
    <hyperlink ref="I181" r:id="rId170" xr:uid="{00000000-0004-0000-1400-0000A9000000}"/>
    <hyperlink ref="I182" r:id="rId171" xr:uid="{00000000-0004-0000-1400-0000AA000000}"/>
    <hyperlink ref="I183" r:id="rId172" xr:uid="{00000000-0004-0000-1400-0000AB000000}"/>
    <hyperlink ref="I184" r:id="rId173" xr:uid="{00000000-0004-0000-1400-0000AC000000}"/>
    <hyperlink ref="I185" r:id="rId174" xr:uid="{00000000-0004-0000-1400-0000AD000000}"/>
    <hyperlink ref="I186" r:id="rId175" xr:uid="{00000000-0004-0000-1400-0000AE000000}"/>
    <hyperlink ref="I187" r:id="rId176" xr:uid="{00000000-0004-0000-1400-0000AF000000}"/>
    <hyperlink ref="I188" r:id="rId177" xr:uid="{00000000-0004-0000-1400-0000B0000000}"/>
    <hyperlink ref="I189" r:id="rId178" xr:uid="{00000000-0004-0000-1400-0000B1000000}"/>
    <hyperlink ref="I190" r:id="rId179" xr:uid="{00000000-0004-0000-1400-0000B2000000}"/>
    <hyperlink ref="I191" r:id="rId180" xr:uid="{00000000-0004-0000-1400-0000B3000000}"/>
    <hyperlink ref="I192" r:id="rId181" xr:uid="{00000000-0004-0000-1400-0000B4000000}"/>
    <hyperlink ref="I193" r:id="rId182" xr:uid="{00000000-0004-0000-1400-0000B5000000}"/>
    <hyperlink ref="I194" r:id="rId183" xr:uid="{00000000-0004-0000-1400-0000B6000000}"/>
    <hyperlink ref="I195" r:id="rId184" xr:uid="{00000000-0004-0000-1400-0000B7000000}"/>
    <hyperlink ref="I196" r:id="rId185" xr:uid="{00000000-0004-0000-1400-0000B8000000}"/>
  </hyperlink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J1004"/>
  <sheetViews>
    <sheetView workbookViewId="0"/>
  </sheetViews>
  <sheetFormatPr defaultColWidth="12.6328125" defaultRowHeight="15.75" customHeight="1"/>
  <cols>
    <col min="1" max="1" width="8" customWidth="1"/>
    <col min="2" max="2" width="11.6328125" customWidth="1"/>
    <col min="3" max="3" width="11.26953125" customWidth="1"/>
    <col min="4" max="4" width="49.7265625" customWidth="1"/>
    <col min="5" max="5" width="6" customWidth="1"/>
    <col min="6" max="6" width="30.6328125" customWidth="1"/>
    <col min="7" max="7" width="19.26953125" customWidth="1"/>
    <col min="8" max="8" width="33.08984375" customWidth="1"/>
    <col min="9" max="9" width="34.36328125" customWidth="1"/>
    <col min="10" max="10" width="18.90625" customWidth="1"/>
  </cols>
  <sheetData>
    <row r="1" spans="1:10" ht="15.75" customHeight="1">
      <c r="A1" s="314" t="s">
        <v>546</v>
      </c>
      <c r="B1" s="315"/>
      <c r="C1" s="315"/>
      <c r="D1" s="315"/>
      <c r="E1" s="315"/>
      <c r="F1" s="316"/>
      <c r="G1" s="118"/>
      <c r="I1" s="118"/>
      <c r="J1" s="69"/>
    </row>
    <row r="2" spans="1:10" ht="15.75" customHeight="1">
      <c r="A2" s="79"/>
      <c r="B2" s="79"/>
      <c r="C2" s="79"/>
      <c r="D2" s="119"/>
      <c r="E2" s="120"/>
      <c r="F2" s="81"/>
      <c r="G2" s="118"/>
      <c r="I2" s="118"/>
      <c r="J2" s="69"/>
    </row>
    <row r="3" spans="1:10" ht="15.75" customHeight="1">
      <c r="A3" s="311" t="s">
        <v>547</v>
      </c>
      <c r="B3" s="294"/>
      <c r="C3" s="295"/>
      <c r="D3" s="106">
        <f>COUNTIF(F:F,"vigente")</f>
        <v>1</v>
      </c>
      <c r="E3" s="81"/>
      <c r="F3" s="121" t="s">
        <v>273</v>
      </c>
      <c r="G3" s="106">
        <f>COUNTIF(E:E,"m")</f>
        <v>25</v>
      </c>
      <c r="I3" s="118"/>
      <c r="J3" s="69"/>
    </row>
    <row r="4" spans="1:10" ht="15.75" customHeight="1">
      <c r="A4" s="311" t="s">
        <v>548</v>
      </c>
      <c r="B4" s="294"/>
      <c r="C4" s="295"/>
      <c r="D4" s="107">
        <v>75</v>
      </c>
      <c r="E4" s="81"/>
      <c r="F4" s="121" t="s">
        <v>549</v>
      </c>
      <c r="G4" s="106">
        <f>COUNTIF(E:E,"f")</f>
        <v>12</v>
      </c>
      <c r="I4" s="118"/>
      <c r="J4" s="69"/>
    </row>
    <row r="5" spans="1:10" ht="15.75" customHeight="1">
      <c r="A5" s="311" t="s">
        <v>550</v>
      </c>
      <c r="B5" s="294"/>
      <c r="C5" s="295"/>
      <c r="D5" s="107">
        <f>COUNTIF(F:F,"Extinção Natural")</f>
        <v>104</v>
      </c>
      <c r="E5" s="81"/>
      <c r="F5" s="121" t="s">
        <v>551</v>
      </c>
      <c r="G5" s="106">
        <f>COUNTIF(E:E,"r")</f>
        <v>5</v>
      </c>
      <c r="I5" s="118"/>
      <c r="J5" s="69"/>
    </row>
    <row r="6" spans="1:10" ht="15.75" customHeight="1">
      <c r="A6" s="311" t="s">
        <v>552</v>
      </c>
      <c r="B6" s="294"/>
      <c r="C6" s="295"/>
      <c r="D6" s="106">
        <v>27</v>
      </c>
      <c r="E6" s="81"/>
      <c r="F6" s="121" t="s">
        <v>553</v>
      </c>
      <c r="G6" s="106">
        <f>COUNTIF(E:E,"C")</f>
        <v>113</v>
      </c>
      <c r="I6" s="118"/>
      <c r="J6" s="69"/>
    </row>
    <row r="7" spans="1:10" ht="15.75" customHeight="1">
      <c r="A7" s="312" t="s">
        <v>72</v>
      </c>
      <c r="B7" s="294"/>
      <c r="C7" s="295"/>
      <c r="D7" s="106">
        <f>COUNTA(F9:F220)</f>
        <v>204</v>
      </c>
      <c r="E7" s="81"/>
      <c r="F7" s="121" t="s">
        <v>554</v>
      </c>
      <c r="G7" s="106">
        <f>COUNTIF(E:E,"S")</f>
        <v>39</v>
      </c>
      <c r="I7" s="118"/>
      <c r="J7" s="69"/>
    </row>
    <row r="8" spans="1:10" ht="15.75" customHeight="1">
      <c r="A8" s="87"/>
      <c r="B8" s="87"/>
      <c r="C8" s="87"/>
      <c r="D8" s="83"/>
      <c r="E8" s="81"/>
      <c r="F8" s="81"/>
      <c r="G8" s="118"/>
      <c r="I8" s="118"/>
      <c r="J8" s="69"/>
    </row>
    <row r="9" spans="1:10" ht="15.75" customHeight="1">
      <c r="A9" s="89" t="s">
        <v>555</v>
      </c>
      <c r="B9" s="89" t="s">
        <v>556</v>
      </c>
      <c r="C9" s="89" t="s">
        <v>602</v>
      </c>
      <c r="D9" s="90" t="s">
        <v>74</v>
      </c>
      <c r="E9" s="90" t="s">
        <v>603</v>
      </c>
      <c r="F9" s="90" t="s">
        <v>560</v>
      </c>
      <c r="G9" s="90" t="s">
        <v>561</v>
      </c>
      <c r="H9" s="90" t="s">
        <v>562</v>
      </c>
      <c r="I9" s="90" t="s">
        <v>87</v>
      </c>
      <c r="J9" s="90" t="s">
        <v>563</v>
      </c>
    </row>
    <row r="10" spans="1:10" ht="15.75" customHeight="1">
      <c r="A10" s="92"/>
      <c r="B10" s="92"/>
      <c r="C10" s="92"/>
      <c r="D10" s="95"/>
      <c r="E10" s="94"/>
      <c r="F10" s="94"/>
      <c r="G10" s="94"/>
      <c r="H10" s="94"/>
      <c r="I10" s="94"/>
      <c r="J10" s="94"/>
    </row>
    <row r="11" spans="1:10" ht="15.75" customHeight="1">
      <c r="A11" s="102">
        <v>2017</v>
      </c>
      <c r="B11" s="102" t="s">
        <v>714</v>
      </c>
      <c r="C11" s="103">
        <v>42753</v>
      </c>
      <c r="D11" s="113" t="s">
        <v>1761</v>
      </c>
      <c r="E11" s="100" t="s">
        <v>574</v>
      </c>
      <c r="F11" s="25" t="s">
        <v>1762</v>
      </c>
      <c r="G11" s="25" t="s">
        <v>403</v>
      </c>
      <c r="H11" s="18"/>
      <c r="I11" s="101" t="s">
        <v>1763</v>
      </c>
      <c r="J11" s="7" t="s">
        <v>1764</v>
      </c>
    </row>
    <row r="12" spans="1:10" ht="15.75" customHeight="1">
      <c r="A12" s="102">
        <v>2017</v>
      </c>
      <c r="B12" s="102" t="s">
        <v>717</v>
      </c>
      <c r="C12" s="103">
        <v>42761</v>
      </c>
      <c r="D12" s="113" t="s">
        <v>1533</v>
      </c>
      <c r="E12" s="100" t="s">
        <v>566</v>
      </c>
      <c r="F12" s="25" t="s">
        <v>1319</v>
      </c>
      <c r="G12" s="25" t="s">
        <v>403</v>
      </c>
      <c r="H12" s="18"/>
      <c r="I12" s="101" t="s">
        <v>1765</v>
      </c>
      <c r="J12" s="7" t="s">
        <v>1764</v>
      </c>
    </row>
    <row r="13" spans="1:10" ht="15.75" customHeight="1">
      <c r="A13" s="102">
        <v>2017</v>
      </c>
      <c r="B13" s="102" t="s">
        <v>720</v>
      </c>
      <c r="C13" s="103">
        <v>42765</v>
      </c>
      <c r="D13" s="113" t="s">
        <v>1252</v>
      </c>
      <c r="E13" s="100" t="s">
        <v>566</v>
      </c>
      <c r="F13" s="25" t="s">
        <v>1766</v>
      </c>
      <c r="G13" s="25" t="s">
        <v>403</v>
      </c>
      <c r="H13" s="18"/>
      <c r="I13" s="101" t="s">
        <v>1767</v>
      </c>
      <c r="J13" s="7" t="s">
        <v>1547</v>
      </c>
    </row>
    <row r="14" spans="1:10" ht="15.75" customHeight="1">
      <c r="A14" s="102">
        <v>2017</v>
      </c>
      <c r="B14" s="102" t="s">
        <v>723</v>
      </c>
      <c r="C14" s="103">
        <v>42766</v>
      </c>
      <c r="D14" s="113" t="s">
        <v>1768</v>
      </c>
      <c r="E14" s="100" t="s">
        <v>574</v>
      </c>
      <c r="F14" s="25" t="s">
        <v>1769</v>
      </c>
      <c r="G14" s="25" t="s">
        <v>403</v>
      </c>
      <c r="H14" s="18"/>
      <c r="I14" s="101" t="s">
        <v>1770</v>
      </c>
      <c r="J14" s="7" t="s">
        <v>1764</v>
      </c>
    </row>
    <row r="15" spans="1:10" ht="15.75" customHeight="1">
      <c r="A15" s="102">
        <v>2017</v>
      </c>
      <c r="B15" s="102" t="s">
        <v>728</v>
      </c>
      <c r="C15" s="103">
        <v>42767</v>
      </c>
      <c r="D15" s="113" t="s">
        <v>1771</v>
      </c>
      <c r="E15" s="100" t="s">
        <v>568</v>
      </c>
      <c r="F15" s="25" t="s">
        <v>1319</v>
      </c>
      <c r="G15" s="25" t="s">
        <v>403</v>
      </c>
      <c r="H15" s="18"/>
      <c r="I15" s="101" t="s">
        <v>1772</v>
      </c>
      <c r="J15" s="7" t="s">
        <v>1764</v>
      </c>
    </row>
    <row r="16" spans="1:10" ht="15.75" customHeight="1">
      <c r="A16" s="102">
        <v>2017</v>
      </c>
      <c r="B16" s="102" t="s">
        <v>732</v>
      </c>
      <c r="C16" s="103">
        <v>42767</v>
      </c>
      <c r="D16" s="113" t="s">
        <v>606</v>
      </c>
      <c r="E16" s="100" t="s">
        <v>607</v>
      </c>
      <c r="F16" s="25" t="s">
        <v>1773</v>
      </c>
      <c r="G16" s="25" t="s">
        <v>403</v>
      </c>
      <c r="H16" s="18"/>
      <c r="I16" s="101" t="s">
        <v>1774</v>
      </c>
      <c r="J16" s="7" t="s">
        <v>1775</v>
      </c>
    </row>
    <row r="17" spans="1:10" ht="15.75" customHeight="1">
      <c r="A17" s="102">
        <v>2017</v>
      </c>
      <c r="B17" s="102" t="s">
        <v>735</v>
      </c>
      <c r="C17" s="103">
        <v>42767</v>
      </c>
      <c r="D17" s="113" t="s">
        <v>666</v>
      </c>
      <c r="E17" s="100" t="s">
        <v>607</v>
      </c>
      <c r="F17" s="25" t="s">
        <v>1776</v>
      </c>
      <c r="G17" s="25" t="s">
        <v>1508</v>
      </c>
      <c r="H17" s="18"/>
      <c r="I17" s="101" t="s">
        <v>1774</v>
      </c>
      <c r="J17" s="7" t="s">
        <v>1777</v>
      </c>
    </row>
    <row r="18" spans="1:10" ht="15.75" customHeight="1">
      <c r="A18" s="102">
        <v>2017</v>
      </c>
      <c r="B18" s="102" t="s">
        <v>738</v>
      </c>
      <c r="C18" s="103">
        <v>42767</v>
      </c>
      <c r="D18" s="113" t="s">
        <v>1142</v>
      </c>
      <c r="E18" s="100" t="s">
        <v>607</v>
      </c>
      <c r="F18" s="25" t="s">
        <v>1778</v>
      </c>
      <c r="G18" s="115">
        <v>43051</v>
      </c>
      <c r="H18" s="18"/>
      <c r="I18" s="101" t="s">
        <v>1779</v>
      </c>
      <c r="J18" s="7" t="s">
        <v>1780</v>
      </c>
    </row>
    <row r="19" spans="1:10" ht="15.75" customHeight="1">
      <c r="A19" s="102">
        <v>2017</v>
      </c>
      <c r="B19" s="102" t="s">
        <v>741</v>
      </c>
      <c r="C19" s="103">
        <v>42768</v>
      </c>
      <c r="D19" s="113" t="s">
        <v>1376</v>
      </c>
      <c r="E19" s="100" t="s">
        <v>607</v>
      </c>
      <c r="F19" s="25" t="s">
        <v>1781</v>
      </c>
      <c r="G19" s="25" t="s">
        <v>403</v>
      </c>
      <c r="H19" s="18"/>
      <c r="I19" s="101" t="s">
        <v>1782</v>
      </c>
      <c r="J19" s="7" t="s">
        <v>1783</v>
      </c>
    </row>
    <row r="20" spans="1:10" ht="15.75" customHeight="1">
      <c r="A20" s="102">
        <v>2017</v>
      </c>
      <c r="B20" s="102" t="s">
        <v>745</v>
      </c>
      <c r="C20" s="103">
        <v>42768</v>
      </c>
      <c r="D20" s="113" t="s">
        <v>1768</v>
      </c>
      <c r="E20" s="100" t="s">
        <v>574</v>
      </c>
      <c r="F20" s="25" t="s">
        <v>1319</v>
      </c>
      <c r="G20" s="25" t="s">
        <v>403</v>
      </c>
      <c r="H20" s="18"/>
      <c r="I20" s="101" t="s">
        <v>1784</v>
      </c>
      <c r="J20" s="7" t="s">
        <v>1785</v>
      </c>
    </row>
    <row r="21" spans="1:10" ht="43.5">
      <c r="A21" s="102">
        <v>2017</v>
      </c>
      <c r="B21" s="102" t="s">
        <v>748</v>
      </c>
      <c r="C21" s="103">
        <v>42768</v>
      </c>
      <c r="D21" s="113" t="s">
        <v>1768</v>
      </c>
      <c r="E21" s="100" t="s">
        <v>574</v>
      </c>
      <c r="F21" s="25" t="s">
        <v>1786</v>
      </c>
      <c r="G21" s="25" t="s">
        <v>403</v>
      </c>
      <c r="H21" s="18"/>
      <c r="I21" s="101" t="s">
        <v>1787</v>
      </c>
      <c r="J21" s="7" t="s">
        <v>1764</v>
      </c>
    </row>
    <row r="22" spans="1:10" ht="43.5">
      <c r="A22" s="102">
        <v>2017</v>
      </c>
      <c r="B22" s="102" t="s">
        <v>753</v>
      </c>
      <c r="C22" s="103">
        <v>42776</v>
      </c>
      <c r="D22" s="113" t="s">
        <v>1788</v>
      </c>
      <c r="E22" s="100" t="s">
        <v>574</v>
      </c>
      <c r="F22" s="25" t="s">
        <v>1789</v>
      </c>
      <c r="G22" s="25" t="s">
        <v>403</v>
      </c>
      <c r="H22" s="18"/>
      <c r="I22" s="101" t="s">
        <v>1790</v>
      </c>
      <c r="J22" s="7" t="s">
        <v>1764</v>
      </c>
    </row>
    <row r="23" spans="1:10" ht="43.5">
      <c r="A23" s="102">
        <v>2017</v>
      </c>
      <c r="B23" s="102" t="s">
        <v>756</v>
      </c>
      <c r="C23" s="103">
        <v>42779</v>
      </c>
      <c r="D23" s="113" t="s">
        <v>1651</v>
      </c>
      <c r="E23" s="100" t="s">
        <v>566</v>
      </c>
      <c r="F23" s="25" t="s">
        <v>1791</v>
      </c>
      <c r="G23" s="26">
        <v>42807</v>
      </c>
      <c r="H23" s="18"/>
      <c r="I23" s="101" t="s">
        <v>1792</v>
      </c>
      <c r="J23" s="7" t="s">
        <v>1793</v>
      </c>
    </row>
    <row r="24" spans="1:10" ht="43.5">
      <c r="A24" s="102">
        <v>2017</v>
      </c>
      <c r="B24" s="102" t="s">
        <v>760</v>
      </c>
      <c r="C24" s="103">
        <v>42780</v>
      </c>
      <c r="D24" s="113" t="s">
        <v>1682</v>
      </c>
      <c r="E24" s="100" t="s">
        <v>566</v>
      </c>
      <c r="F24" s="25" t="s">
        <v>1794</v>
      </c>
      <c r="G24" s="25" t="s">
        <v>1684</v>
      </c>
      <c r="H24" s="18"/>
      <c r="I24" s="101" t="s">
        <v>1795</v>
      </c>
      <c r="J24" s="7" t="s">
        <v>1796</v>
      </c>
    </row>
    <row r="25" spans="1:10" ht="29">
      <c r="A25" s="102">
        <v>2017</v>
      </c>
      <c r="B25" s="102" t="s">
        <v>763</v>
      </c>
      <c r="C25" s="103">
        <v>42780</v>
      </c>
      <c r="D25" s="113" t="s">
        <v>1672</v>
      </c>
      <c r="E25" s="100" t="s">
        <v>566</v>
      </c>
      <c r="F25" s="25" t="s">
        <v>1319</v>
      </c>
      <c r="G25" s="25" t="s">
        <v>1674</v>
      </c>
      <c r="H25" s="18"/>
      <c r="I25" s="101" t="s">
        <v>1797</v>
      </c>
      <c r="J25" s="7" t="s">
        <v>1798</v>
      </c>
    </row>
    <row r="26" spans="1:10" ht="43.5">
      <c r="A26" s="102">
        <v>2017</v>
      </c>
      <c r="B26" s="102" t="s">
        <v>768</v>
      </c>
      <c r="C26" s="103">
        <v>42780</v>
      </c>
      <c r="D26" s="113" t="s">
        <v>1677</v>
      </c>
      <c r="E26" s="100" t="s">
        <v>566</v>
      </c>
      <c r="F26" s="25" t="s">
        <v>1799</v>
      </c>
      <c r="G26" s="25" t="s">
        <v>1679</v>
      </c>
      <c r="H26" s="18"/>
      <c r="I26" s="101" t="s">
        <v>1800</v>
      </c>
      <c r="J26" s="7" t="s">
        <v>1801</v>
      </c>
    </row>
    <row r="27" spans="1:10" ht="58">
      <c r="A27" s="102">
        <v>2017</v>
      </c>
      <c r="B27" s="102" t="s">
        <v>772</v>
      </c>
      <c r="C27" s="103">
        <v>42780</v>
      </c>
      <c r="D27" s="113" t="s">
        <v>1446</v>
      </c>
      <c r="E27" s="100" t="s">
        <v>566</v>
      </c>
      <c r="F27" s="25" t="s">
        <v>1802</v>
      </c>
      <c r="G27" s="25" t="s">
        <v>403</v>
      </c>
      <c r="H27" s="18"/>
      <c r="I27" s="101" t="s">
        <v>1803</v>
      </c>
      <c r="J27" s="7" t="s">
        <v>1804</v>
      </c>
    </row>
    <row r="28" spans="1:10" ht="62.5">
      <c r="A28" s="102">
        <v>2017</v>
      </c>
      <c r="B28" s="102" t="s">
        <v>776</v>
      </c>
      <c r="C28" s="103">
        <v>42780</v>
      </c>
      <c r="D28" s="113" t="s">
        <v>1247</v>
      </c>
      <c r="E28" s="100" t="s">
        <v>566</v>
      </c>
      <c r="F28" s="25" t="s">
        <v>1805</v>
      </c>
      <c r="G28" s="25" t="s">
        <v>1249</v>
      </c>
      <c r="H28" s="18"/>
      <c r="I28" s="101" t="s">
        <v>1806</v>
      </c>
      <c r="J28" s="7" t="s">
        <v>1807</v>
      </c>
    </row>
    <row r="29" spans="1:10" ht="75">
      <c r="A29" s="102">
        <v>2017</v>
      </c>
      <c r="B29" s="102" t="s">
        <v>780</v>
      </c>
      <c r="C29" s="103">
        <v>42780</v>
      </c>
      <c r="D29" s="113" t="s">
        <v>1808</v>
      </c>
      <c r="E29" s="100" t="s">
        <v>566</v>
      </c>
      <c r="F29" s="25" t="s">
        <v>1809</v>
      </c>
      <c r="G29" s="25" t="s">
        <v>403</v>
      </c>
      <c r="H29" s="18"/>
      <c r="I29" s="101" t="s">
        <v>1810</v>
      </c>
      <c r="J29" s="7" t="s">
        <v>1811</v>
      </c>
    </row>
    <row r="30" spans="1:10" ht="43.5">
      <c r="A30" s="102">
        <v>2017</v>
      </c>
      <c r="B30" s="102" t="s">
        <v>783</v>
      </c>
      <c r="C30" s="103">
        <v>42780</v>
      </c>
      <c r="D30" s="113" t="s">
        <v>1577</v>
      </c>
      <c r="E30" s="100" t="s">
        <v>566</v>
      </c>
      <c r="F30" s="25" t="s">
        <v>1812</v>
      </c>
      <c r="G30" s="25" t="s">
        <v>403</v>
      </c>
      <c r="H30" s="18"/>
      <c r="I30" s="101" t="s">
        <v>1813</v>
      </c>
      <c r="J30" s="7" t="s">
        <v>1814</v>
      </c>
    </row>
    <row r="31" spans="1:10" ht="58">
      <c r="A31" s="102">
        <v>2017</v>
      </c>
      <c r="B31" s="102" t="s">
        <v>786</v>
      </c>
      <c r="C31" s="103">
        <v>42780</v>
      </c>
      <c r="D31" s="113" t="s">
        <v>6698</v>
      </c>
      <c r="E31" s="100" t="s">
        <v>566</v>
      </c>
      <c r="F31" s="25" t="s">
        <v>1816</v>
      </c>
      <c r="G31" s="25" t="s">
        <v>403</v>
      </c>
      <c r="H31" s="18"/>
      <c r="I31" s="101" t="s">
        <v>1817</v>
      </c>
      <c r="J31" s="7" t="s">
        <v>1818</v>
      </c>
    </row>
    <row r="32" spans="1:10" ht="100">
      <c r="A32" s="102">
        <v>2017</v>
      </c>
      <c r="B32" s="102" t="s">
        <v>790</v>
      </c>
      <c r="C32" s="103">
        <v>42780</v>
      </c>
      <c r="D32" s="113" t="s">
        <v>693</v>
      </c>
      <c r="E32" s="100" t="s">
        <v>607</v>
      </c>
      <c r="F32" s="25" t="s">
        <v>1819</v>
      </c>
      <c r="G32" s="25" t="s">
        <v>403</v>
      </c>
      <c r="H32" s="18"/>
      <c r="I32" s="101" t="s">
        <v>1820</v>
      </c>
      <c r="J32" s="7" t="s">
        <v>1821</v>
      </c>
    </row>
    <row r="33" spans="1:10" ht="43.5">
      <c r="A33" s="102">
        <v>2017</v>
      </c>
      <c r="B33" s="102" t="s">
        <v>793</v>
      </c>
      <c r="C33" s="103">
        <v>42780</v>
      </c>
      <c r="D33" s="113" t="s">
        <v>625</v>
      </c>
      <c r="E33" s="100" t="s">
        <v>607</v>
      </c>
      <c r="F33" s="25" t="s">
        <v>1822</v>
      </c>
      <c r="G33" s="25" t="s">
        <v>403</v>
      </c>
      <c r="H33" s="18"/>
      <c r="I33" s="101" t="s">
        <v>1823</v>
      </c>
      <c r="J33" s="7" t="s">
        <v>1824</v>
      </c>
    </row>
    <row r="34" spans="1:10" ht="43.5">
      <c r="A34" s="102">
        <v>2017</v>
      </c>
      <c r="B34" s="102" t="s">
        <v>798</v>
      </c>
      <c r="C34" s="103">
        <v>42780</v>
      </c>
      <c r="D34" s="113" t="s">
        <v>1825</v>
      </c>
      <c r="E34" s="100" t="s">
        <v>566</v>
      </c>
      <c r="F34" s="25" t="s">
        <v>1826</v>
      </c>
      <c r="G34" s="25" t="s">
        <v>403</v>
      </c>
      <c r="H34" s="18"/>
      <c r="I34" s="101" t="s">
        <v>1827</v>
      </c>
      <c r="J34" s="7" t="s">
        <v>1828</v>
      </c>
    </row>
    <row r="35" spans="1:10" ht="43.5">
      <c r="A35" s="102">
        <v>2017</v>
      </c>
      <c r="B35" s="102" t="s">
        <v>802</v>
      </c>
      <c r="C35" s="103">
        <v>42781</v>
      </c>
      <c r="D35" s="113" t="s">
        <v>1437</v>
      </c>
      <c r="E35" s="100" t="s">
        <v>566</v>
      </c>
      <c r="F35" s="25" t="s">
        <v>1829</v>
      </c>
      <c r="G35" s="25" t="s">
        <v>403</v>
      </c>
      <c r="H35" s="18"/>
      <c r="I35" s="101" t="s">
        <v>1830</v>
      </c>
      <c r="J35" s="7" t="s">
        <v>1589</v>
      </c>
    </row>
    <row r="36" spans="1:10" ht="43.5">
      <c r="A36" s="102">
        <v>2017</v>
      </c>
      <c r="B36" s="102" t="s">
        <v>806</v>
      </c>
      <c r="C36" s="103">
        <v>42781</v>
      </c>
      <c r="D36" s="113" t="s">
        <v>1664</v>
      </c>
      <c r="E36" s="100" t="s">
        <v>566</v>
      </c>
      <c r="F36" s="25" t="s">
        <v>1831</v>
      </c>
      <c r="G36" s="25" t="s">
        <v>403</v>
      </c>
      <c r="H36" s="18"/>
      <c r="I36" s="101" t="s">
        <v>1832</v>
      </c>
      <c r="J36" s="7" t="s">
        <v>1833</v>
      </c>
    </row>
    <row r="37" spans="1:10" ht="58">
      <c r="A37" s="102">
        <v>2017</v>
      </c>
      <c r="B37" s="102" t="s">
        <v>810</v>
      </c>
      <c r="C37" s="103">
        <v>42781</v>
      </c>
      <c r="D37" s="113" t="s">
        <v>1336</v>
      </c>
      <c r="E37" s="100" t="s">
        <v>1037</v>
      </c>
      <c r="F37" s="25" t="s">
        <v>1319</v>
      </c>
      <c r="G37" s="25" t="s">
        <v>403</v>
      </c>
      <c r="H37" s="18"/>
      <c r="I37" s="101" t="s">
        <v>1834</v>
      </c>
      <c r="J37" s="25" t="s">
        <v>1835</v>
      </c>
    </row>
    <row r="38" spans="1:10" ht="43.5">
      <c r="A38" s="102">
        <v>2017</v>
      </c>
      <c r="B38" s="102" t="s">
        <v>813</v>
      </c>
      <c r="C38" s="103">
        <v>42789</v>
      </c>
      <c r="D38" s="113" t="s">
        <v>1836</v>
      </c>
      <c r="E38" s="100" t="s">
        <v>607</v>
      </c>
      <c r="F38" s="25" t="s">
        <v>1319</v>
      </c>
      <c r="G38" s="25" t="s">
        <v>403</v>
      </c>
      <c r="H38" s="18"/>
      <c r="I38" s="101" t="s">
        <v>1837</v>
      </c>
      <c r="J38" s="7" t="s">
        <v>1764</v>
      </c>
    </row>
    <row r="39" spans="1:10" ht="29">
      <c r="A39" s="102">
        <v>2017</v>
      </c>
      <c r="B39" s="102" t="s">
        <v>816</v>
      </c>
      <c r="C39" s="103">
        <v>42790</v>
      </c>
      <c r="D39" s="113" t="s">
        <v>1838</v>
      </c>
      <c r="E39" s="100" t="s">
        <v>750</v>
      </c>
      <c r="F39" s="25" t="s">
        <v>1319</v>
      </c>
      <c r="G39" s="25" t="s">
        <v>1839</v>
      </c>
      <c r="H39" s="18"/>
      <c r="I39" s="101" t="s">
        <v>1840</v>
      </c>
      <c r="J39" s="7" t="s">
        <v>1764</v>
      </c>
    </row>
    <row r="40" spans="1:10" ht="43.5">
      <c r="A40" s="102">
        <v>2017</v>
      </c>
      <c r="B40" s="102" t="s">
        <v>819</v>
      </c>
      <c r="C40" s="103">
        <v>42790</v>
      </c>
      <c r="D40" s="113" t="s">
        <v>1841</v>
      </c>
      <c r="E40" s="100" t="s">
        <v>566</v>
      </c>
      <c r="F40" s="25" t="s">
        <v>1319</v>
      </c>
      <c r="G40" s="25" t="s">
        <v>403</v>
      </c>
      <c r="H40" s="18"/>
      <c r="I40" s="101" t="s">
        <v>1842</v>
      </c>
      <c r="J40" s="7" t="s">
        <v>1764</v>
      </c>
    </row>
    <row r="41" spans="1:10" ht="50">
      <c r="A41" s="102">
        <v>2017</v>
      </c>
      <c r="B41" s="102" t="s">
        <v>822</v>
      </c>
      <c r="C41" s="103">
        <v>42797</v>
      </c>
      <c r="D41" s="113" t="s">
        <v>1664</v>
      </c>
      <c r="E41" s="100" t="s">
        <v>566</v>
      </c>
      <c r="F41" s="25" t="s">
        <v>1843</v>
      </c>
      <c r="G41" s="25" t="s">
        <v>403</v>
      </c>
      <c r="H41" s="18"/>
      <c r="I41" s="101" t="s">
        <v>1844</v>
      </c>
      <c r="J41" s="7" t="s">
        <v>1845</v>
      </c>
    </row>
    <row r="42" spans="1:10" ht="58">
      <c r="A42" s="102">
        <v>2017</v>
      </c>
      <c r="B42" s="102" t="s">
        <v>825</v>
      </c>
      <c r="C42" s="103">
        <v>42800</v>
      </c>
      <c r="D42" s="113" t="s">
        <v>1443</v>
      </c>
      <c r="E42" s="100" t="s">
        <v>566</v>
      </c>
      <c r="F42" s="25" t="s">
        <v>1846</v>
      </c>
      <c r="G42" s="25" t="s">
        <v>403</v>
      </c>
      <c r="H42" s="18"/>
      <c r="I42" s="101" t="s">
        <v>1847</v>
      </c>
      <c r="J42" s="7" t="s">
        <v>1848</v>
      </c>
    </row>
    <row r="43" spans="1:10" ht="100">
      <c r="A43" s="102">
        <v>2017</v>
      </c>
      <c r="B43" s="102" t="s">
        <v>828</v>
      </c>
      <c r="C43" s="103">
        <v>42800</v>
      </c>
      <c r="D43" s="113" t="s">
        <v>794</v>
      </c>
      <c r="E43" s="100" t="s">
        <v>566</v>
      </c>
      <c r="F43" s="25" t="s">
        <v>1849</v>
      </c>
      <c r="G43" s="25" t="s">
        <v>403</v>
      </c>
      <c r="H43" s="18"/>
      <c r="I43" s="101" t="s">
        <v>1850</v>
      </c>
      <c r="J43" s="7" t="s">
        <v>1851</v>
      </c>
    </row>
    <row r="44" spans="1:10" ht="43.5">
      <c r="A44" s="102">
        <v>2017</v>
      </c>
      <c r="B44" s="102" t="s">
        <v>925</v>
      </c>
      <c r="C44" s="103">
        <v>42800</v>
      </c>
      <c r="D44" s="113" t="s">
        <v>1660</v>
      </c>
      <c r="E44" s="100" t="s">
        <v>566</v>
      </c>
      <c r="F44" s="25" t="s">
        <v>1852</v>
      </c>
      <c r="G44" s="25" t="s">
        <v>1249</v>
      </c>
      <c r="H44" s="18"/>
      <c r="I44" s="101" t="s">
        <v>1853</v>
      </c>
      <c r="J44" s="7" t="s">
        <v>1854</v>
      </c>
    </row>
    <row r="45" spans="1:10" ht="75">
      <c r="A45" s="102">
        <v>2017</v>
      </c>
      <c r="B45" s="102" t="s">
        <v>929</v>
      </c>
      <c r="C45" s="103">
        <v>42800</v>
      </c>
      <c r="D45" s="113" t="s">
        <v>1247</v>
      </c>
      <c r="E45" s="100" t="s">
        <v>566</v>
      </c>
      <c r="F45" s="25" t="s">
        <v>1855</v>
      </c>
      <c r="G45" s="25" t="s">
        <v>1249</v>
      </c>
      <c r="H45" s="18"/>
      <c r="I45" s="101" t="s">
        <v>1856</v>
      </c>
      <c r="J45" s="7" t="s">
        <v>1857</v>
      </c>
    </row>
    <row r="46" spans="1:10" ht="75">
      <c r="A46" s="102">
        <v>2017</v>
      </c>
      <c r="B46" s="102" t="s">
        <v>933</v>
      </c>
      <c r="C46" s="103">
        <v>42800</v>
      </c>
      <c r="D46" s="113" t="s">
        <v>1858</v>
      </c>
      <c r="E46" s="100" t="s">
        <v>566</v>
      </c>
      <c r="F46" s="25" t="s">
        <v>1859</v>
      </c>
      <c r="G46" s="25" t="s">
        <v>403</v>
      </c>
      <c r="H46" s="18"/>
      <c r="I46" s="101" t="s">
        <v>1860</v>
      </c>
      <c r="J46" s="7" t="s">
        <v>1861</v>
      </c>
    </row>
    <row r="47" spans="1:10" ht="50">
      <c r="A47" s="102">
        <v>2017</v>
      </c>
      <c r="B47" s="102" t="s">
        <v>937</v>
      </c>
      <c r="C47" s="103">
        <v>42800</v>
      </c>
      <c r="D47" s="113" t="s">
        <v>885</v>
      </c>
      <c r="E47" s="100" t="s">
        <v>566</v>
      </c>
      <c r="F47" s="25" t="s">
        <v>1862</v>
      </c>
      <c r="G47" s="25" t="s">
        <v>403</v>
      </c>
      <c r="H47" s="18"/>
      <c r="I47" s="101" t="s">
        <v>1863</v>
      </c>
      <c r="J47" s="7" t="s">
        <v>1864</v>
      </c>
    </row>
    <row r="48" spans="1:10" ht="43.5">
      <c r="A48" s="102">
        <v>2017</v>
      </c>
      <c r="B48" s="102" t="s">
        <v>941</v>
      </c>
      <c r="C48" s="103">
        <v>42800</v>
      </c>
      <c r="D48" s="113" t="s">
        <v>1825</v>
      </c>
      <c r="E48" s="100" t="s">
        <v>566</v>
      </c>
      <c r="F48" s="25" t="s">
        <v>1865</v>
      </c>
      <c r="G48" s="25" t="s">
        <v>403</v>
      </c>
      <c r="H48" s="18"/>
      <c r="I48" s="101" t="s">
        <v>1866</v>
      </c>
      <c r="J48" s="7" t="s">
        <v>1867</v>
      </c>
    </row>
    <row r="49" spans="1:10" ht="43.5">
      <c r="A49" s="102">
        <v>2017</v>
      </c>
      <c r="B49" s="102" t="s">
        <v>945</v>
      </c>
      <c r="C49" s="103">
        <v>42800</v>
      </c>
      <c r="D49" s="113" t="s">
        <v>1677</v>
      </c>
      <c r="E49" s="100" t="s">
        <v>566</v>
      </c>
      <c r="F49" s="25" t="s">
        <v>1868</v>
      </c>
      <c r="G49" s="25" t="s">
        <v>1679</v>
      </c>
      <c r="H49" s="18"/>
      <c r="I49" s="101" t="s">
        <v>1869</v>
      </c>
      <c r="J49" s="7" t="s">
        <v>1870</v>
      </c>
    </row>
    <row r="50" spans="1:10" ht="62.5">
      <c r="A50" s="102">
        <v>2017</v>
      </c>
      <c r="B50" s="102" t="s">
        <v>948</v>
      </c>
      <c r="C50" s="103">
        <v>42800</v>
      </c>
      <c r="D50" s="113" t="s">
        <v>1664</v>
      </c>
      <c r="E50" s="100" t="s">
        <v>566</v>
      </c>
      <c r="F50" s="25" t="s">
        <v>1871</v>
      </c>
      <c r="G50" s="25" t="s">
        <v>403</v>
      </c>
      <c r="H50" s="18"/>
      <c r="I50" s="101" t="s">
        <v>1872</v>
      </c>
      <c r="J50" s="7" t="s">
        <v>1873</v>
      </c>
    </row>
    <row r="51" spans="1:10" ht="43.5">
      <c r="A51" s="102">
        <v>2017</v>
      </c>
      <c r="B51" s="102" t="s">
        <v>952</v>
      </c>
      <c r="C51" s="103">
        <v>42800</v>
      </c>
      <c r="D51" s="113" t="s">
        <v>606</v>
      </c>
      <c r="E51" s="100" t="s">
        <v>607</v>
      </c>
      <c r="F51" s="25" t="s">
        <v>1874</v>
      </c>
      <c r="G51" s="25" t="s">
        <v>403</v>
      </c>
      <c r="H51" s="18"/>
      <c r="I51" s="101" t="s">
        <v>1875</v>
      </c>
      <c r="J51" s="7" t="s">
        <v>1775</v>
      </c>
    </row>
    <row r="52" spans="1:10" ht="29">
      <c r="A52" s="102">
        <v>2017</v>
      </c>
      <c r="B52" s="102" t="s">
        <v>956</v>
      </c>
      <c r="C52" s="103">
        <v>42800</v>
      </c>
      <c r="D52" s="113" t="s">
        <v>1876</v>
      </c>
      <c r="E52" s="100" t="s">
        <v>750</v>
      </c>
      <c r="F52" s="25" t="s">
        <v>1319</v>
      </c>
      <c r="G52" s="25" t="s">
        <v>1877</v>
      </c>
      <c r="H52" s="18"/>
      <c r="I52" s="101" t="s">
        <v>1878</v>
      </c>
      <c r="J52" s="7" t="s">
        <v>1764</v>
      </c>
    </row>
    <row r="53" spans="1:10" ht="50">
      <c r="A53" s="102">
        <v>2017</v>
      </c>
      <c r="B53" s="102" t="s">
        <v>959</v>
      </c>
      <c r="C53" s="103">
        <v>42807</v>
      </c>
      <c r="D53" s="113" t="s">
        <v>1183</v>
      </c>
      <c r="E53" s="100" t="s">
        <v>566</v>
      </c>
      <c r="F53" s="25" t="s">
        <v>1879</v>
      </c>
      <c r="G53" s="25" t="s">
        <v>403</v>
      </c>
      <c r="H53" s="18"/>
      <c r="I53" s="101" t="s">
        <v>1880</v>
      </c>
      <c r="J53" s="7" t="s">
        <v>1881</v>
      </c>
    </row>
    <row r="54" spans="1:10" ht="29">
      <c r="A54" s="102">
        <v>2017</v>
      </c>
      <c r="B54" s="102" t="s">
        <v>963</v>
      </c>
      <c r="C54" s="103">
        <v>42442</v>
      </c>
      <c r="D54" s="113" t="s">
        <v>1220</v>
      </c>
      <c r="E54" s="100" t="s">
        <v>566</v>
      </c>
      <c r="F54" s="25" t="s">
        <v>1319</v>
      </c>
      <c r="G54" s="25" t="s">
        <v>1882</v>
      </c>
      <c r="H54" s="18"/>
      <c r="I54" s="101" t="s">
        <v>1883</v>
      </c>
      <c r="J54" s="7" t="s">
        <v>1764</v>
      </c>
    </row>
    <row r="55" spans="1:10" ht="174">
      <c r="A55" s="102">
        <v>2017</v>
      </c>
      <c r="B55" s="102" t="s">
        <v>966</v>
      </c>
      <c r="C55" s="103">
        <v>42810</v>
      </c>
      <c r="D55" s="113" t="s">
        <v>666</v>
      </c>
      <c r="E55" s="100" t="s">
        <v>607</v>
      </c>
      <c r="F55" s="25" t="s">
        <v>1884</v>
      </c>
      <c r="G55" s="25" t="s">
        <v>1508</v>
      </c>
      <c r="H55" s="18"/>
      <c r="I55" s="101" t="s">
        <v>1885</v>
      </c>
      <c r="J55" s="7" t="s">
        <v>1886</v>
      </c>
    </row>
    <row r="56" spans="1:10" ht="145">
      <c r="A56" s="102">
        <v>2017</v>
      </c>
      <c r="B56" s="102" t="s">
        <v>971</v>
      </c>
      <c r="C56" s="103">
        <v>42810</v>
      </c>
      <c r="D56" s="113" t="s">
        <v>976</v>
      </c>
      <c r="E56" s="100" t="s">
        <v>607</v>
      </c>
      <c r="F56" s="25" t="s">
        <v>1319</v>
      </c>
      <c r="G56" s="25" t="s">
        <v>1513</v>
      </c>
      <c r="H56" s="18"/>
      <c r="I56" s="101" t="s">
        <v>1887</v>
      </c>
      <c r="J56" s="7" t="s">
        <v>1888</v>
      </c>
    </row>
    <row r="57" spans="1:10" ht="50">
      <c r="A57" s="102">
        <v>2017</v>
      </c>
      <c r="B57" s="102" t="s">
        <v>975</v>
      </c>
      <c r="C57" s="103">
        <v>42810</v>
      </c>
      <c r="D57" s="113" t="s">
        <v>1825</v>
      </c>
      <c r="E57" s="100" t="s">
        <v>566</v>
      </c>
      <c r="F57" s="25" t="s">
        <v>1889</v>
      </c>
      <c r="G57" s="25"/>
      <c r="H57" s="18"/>
      <c r="I57" s="101" t="s">
        <v>1890</v>
      </c>
      <c r="J57" s="7" t="s">
        <v>1891</v>
      </c>
    </row>
    <row r="58" spans="1:10" ht="14.5">
      <c r="A58" s="102">
        <v>2017</v>
      </c>
      <c r="B58" s="102" t="s">
        <v>979</v>
      </c>
      <c r="C58" s="103">
        <v>42810</v>
      </c>
      <c r="D58" s="113" t="s">
        <v>1892</v>
      </c>
      <c r="E58" s="100" t="s">
        <v>566</v>
      </c>
      <c r="F58" s="25" t="s">
        <v>1319</v>
      </c>
      <c r="G58" s="26">
        <v>43174</v>
      </c>
      <c r="H58" s="18"/>
      <c r="I58" s="101" t="s">
        <v>1893</v>
      </c>
      <c r="J58" s="7" t="s">
        <v>1764</v>
      </c>
    </row>
    <row r="59" spans="1:10" ht="50">
      <c r="A59" s="102">
        <v>2017</v>
      </c>
      <c r="B59" s="102" t="s">
        <v>981</v>
      </c>
      <c r="C59" s="103">
        <v>42814</v>
      </c>
      <c r="D59" s="113" t="s">
        <v>1677</v>
      </c>
      <c r="E59" s="100" t="s">
        <v>566</v>
      </c>
      <c r="F59" s="25" t="s">
        <v>1894</v>
      </c>
      <c r="G59" s="25" t="s">
        <v>1679</v>
      </c>
      <c r="H59" s="18"/>
      <c r="I59" s="101" t="s">
        <v>1895</v>
      </c>
      <c r="J59" s="7" t="s">
        <v>1896</v>
      </c>
    </row>
    <row r="60" spans="1:10" ht="37.5">
      <c r="A60" s="102">
        <v>2017</v>
      </c>
      <c r="B60" s="102" t="s">
        <v>984</v>
      </c>
      <c r="C60" s="103">
        <v>42818</v>
      </c>
      <c r="D60" s="113" t="s">
        <v>1682</v>
      </c>
      <c r="E60" s="100" t="s">
        <v>566</v>
      </c>
      <c r="F60" s="25" t="s">
        <v>1319</v>
      </c>
      <c r="G60" s="25" t="s">
        <v>1684</v>
      </c>
      <c r="H60" s="18"/>
      <c r="I60" s="101" t="s">
        <v>1897</v>
      </c>
      <c r="J60" s="7" t="s">
        <v>1898</v>
      </c>
    </row>
    <row r="61" spans="1:10" ht="29">
      <c r="A61" s="102">
        <v>2017</v>
      </c>
      <c r="B61" s="102" t="s">
        <v>986</v>
      </c>
      <c r="C61" s="103">
        <v>42822</v>
      </c>
      <c r="D61" s="113" t="s">
        <v>1899</v>
      </c>
      <c r="E61" s="100" t="s">
        <v>750</v>
      </c>
      <c r="F61" s="25" t="s">
        <v>1319</v>
      </c>
      <c r="G61" s="25" t="s">
        <v>1900</v>
      </c>
      <c r="H61" s="18"/>
      <c r="I61" s="101" t="s">
        <v>1901</v>
      </c>
      <c r="J61" s="7" t="s">
        <v>1764</v>
      </c>
    </row>
    <row r="62" spans="1:10" ht="75">
      <c r="A62" s="102">
        <v>2017</v>
      </c>
      <c r="B62" s="102" t="s">
        <v>990</v>
      </c>
      <c r="C62" s="103">
        <v>42825</v>
      </c>
      <c r="D62" s="113" t="s">
        <v>1664</v>
      </c>
      <c r="E62" s="100" t="s">
        <v>566</v>
      </c>
      <c r="F62" s="25" t="s">
        <v>1902</v>
      </c>
      <c r="G62" s="25" t="s">
        <v>403</v>
      </c>
      <c r="H62" s="18"/>
      <c r="I62" s="101" t="s">
        <v>1903</v>
      </c>
      <c r="J62" s="7" t="s">
        <v>1904</v>
      </c>
    </row>
    <row r="63" spans="1:10" ht="43.5">
      <c r="A63" s="102">
        <v>2017</v>
      </c>
      <c r="B63" s="102" t="s">
        <v>992</v>
      </c>
      <c r="C63" s="103">
        <v>42825</v>
      </c>
      <c r="D63" s="113" t="s">
        <v>1905</v>
      </c>
      <c r="E63" s="100" t="s">
        <v>566</v>
      </c>
      <c r="F63" s="25" t="s">
        <v>1906</v>
      </c>
      <c r="G63" s="25" t="s">
        <v>403</v>
      </c>
      <c r="H63" s="18"/>
      <c r="I63" s="101" t="s">
        <v>1907</v>
      </c>
      <c r="J63" s="7" t="s">
        <v>1764</v>
      </c>
    </row>
    <row r="64" spans="1:10" ht="43.5">
      <c r="A64" s="102">
        <v>2017</v>
      </c>
      <c r="B64" s="102" t="s">
        <v>996</v>
      </c>
      <c r="C64" s="103">
        <v>42825</v>
      </c>
      <c r="D64" s="113" t="s">
        <v>1908</v>
      </c>
      <c r="E64" s="100" t="s">
        <v>566</v>
      </c>
      <c r="F64" s="25" t="s">
        <v>1319</v>
      </c>
      <c r="G64" s="25" t="s">
        <v>403</v>
      </c>
      <c r="H64" s="18"/>
      <c r="I64" s="101" t="s">
        <v>1909</v>
      </c>
      <c r="J64" s="7" t="s">
        <v>1764</v>
      </c>
    </row>
    <row r="65" spans="1:10" ht="29">
      <c r="A65" s="102">
        <v>2017</v>
      </c>
      <c r="B65" s="102" t="s">
        <v>999</v>
      </c>
      <c r="C65" s="103">
        <v>42830</v>
      </c>
      <c r="D65" s="113" t="s">
        <v>1910</v>
      </c>
      <c r="E65" s="100" t="s">
        <v>566</v>
      </c>
      <c r="F65" s="25" t="s">
        <v>1911</v>
      </c>
      <c r="G65" s="115">
        <v>43100</v>
      </c>
      <c r="H65" s="18"/>
      <c r="I65" s="101" t="s">
        <v>1912</v>
      </c>
      <c r="J65" s="7" t="s">
        <v>1764</v>
      </c>
    </row>
    <row r="66" spans="1:10" ht="43.5">
      <c r="A66" s="102">
        <v>2017</v>
      </c>
      <c r="B66" s="102" t="s">
        <v>1003</v>
      </c>
      <c r="C66" s="103">
        <v>42830</v>
      </c>
      <c r="D66" s="113" t="s">
        <v>1913</v>
      </c>
      <c r="E66" s="100" t="s">
        <v>566</v>
      </c>
      <c r="F66" s="25" t="s">
        <v>1906</v>
      </c>
      <c r="G66" s="25" t="s">
        <v>403</v>
      </c>
      <c r="H66" s="18"/>
      <c r="I66" s="101" t="s">
        <v>1914</v>
      </c>
      <c r="J66" s="7" t="s">
        <v>1764</v>
      </c>
    </row>
    <row r="67" spans="1:10" ht="62.5">
      <c r="A67" s="102">
        <v>2017</v>
      </c>
      <c r="B67" s="102" t="s">
        <v>1007</v>
      </c>
      <c r="C67" s="103">
        <v>42830</v>
      </c>
      <c r="D67" s="113" t="s">
        <v>1677</v>
      </c>
      <c r="E67" s="100" t="s">
        <v>566</v>
      </c>
      <c r="F67" s="25" t="s">
        <v>1915</v>
      </c>
      <c r="G67" s="25" t="s">
        <v>1679</v>
      </c>
      <c r="H67" s="18"/>
      <c r="I67" s="101" t="s">
        <v>1916</v>
      </c>
      <c r="J67" s="7" t="s">
        <v>1917</v>
      </c>
    </row>
    <row r="68" spans="1:10" ht="62.5">
      <c r="A68" s="102">
        <v>2017</v>
      </c>
      <c r="B68" s="102" t="s">
        <v>1010</v>
      </c>
      <c r="C68" s="103">
        <v>42830</v>
      </c>
      <c r="D68" s="113" t="s">
        <v>1825</v>
      </c>
      <c r="E68" s="100" t="s">
        <v>566</v>
      </c>
      <c r="F68" s="25" t="s">
        <v>1319</v>
      </c>
      <c r="G68" s="25" t="s">
        <v>403</v>
      </c>
      <c r="H68" s="18"/>
      <c r="I68" s="101" t="s">
        <v>1918</v>
      </c>
      <c r="J68" s="7" t="s">
        <v>1919</v>
      </c>
    </row>
    <row r="69" spans="1:10" ht="43.5">
      <c r="A69" s="102">
        <v>2016</v>
      </c>
      <c r="B69" s="102" t="s">
        <v>1014</v>
      </c>
      <c r="C69" s="103">
        <v>42830</v>
      </c>
      <c r="D69" s="113" t="s">
        <v>570</v>
      </c>
      <c r="E69" s="100" t="s">
        <v>607</v>
      </c>
      <c r="F69" s="25" t="s">
        <v>1920</v>
      </c>
      <c r="G69" s="26">
        <v>43731</v>
      </c>
      <c r="H69" s="18"/>
      <c r="I69" s="101" t="s">
        <v>1921</v>
      </c>
      <c r="J69" s="7" t="s">
        <v>1922</v>
      </c>
    </row>
    <row r="70" spans="1:10" ht="29">
      <c r="A70" s="102">
        <v>2017</v>
      </c>
      <c r="B70" s="102" t="s">
        <v>1018</v>
      </c>
      <c r="C70" s="103">
        <v>42830</v>
      </c>
      <c r="D70" s="113" t="s">
        <v>1216</v>
      </c>
      <c r="E70" s="100" t="s">
        <v>750</v>
      </c>
      <c r="F70" s="25" t="s">
        <v>1319</v>
      </c>
      <c r="G70" s="25" t="s">
        <v>1923</v>
      </c>
      <c r="H70" s="18"/>
      <c r="I70" s="101" t="s">
        <v>1924</v>
      </c>
      <c r="J70" s="7" t="s">
        <v>1764</v>
      </c>
    </row>
    <row r="71" spans="1:10" ht="43.5">
      <c r="A71" s="102">
        <v>2017</v>
      </c>
      <c r="B71" s="102" t="s">
        <v>1022</v>
      </c>
      <c r="C71" s="103">
        <v>42831</v>
      </c>
      <c r="D71" s="113" t="s">
        <v>1925</v>
      </c>
      <c r="E71" s="100" t="s">
        <v>568</v>
      </c>
      <c r="F71" s="25" t="s">
        <v>1319</v>
      </c>
      <c r="G71" s="25" t="s">
        <v>403</v>
      </c>
      <c r="H71" s="18"/>
      <c r="I71" s="101" t="s">
        <v>1926</v>
      </c>
      <c r="J71" s="7" t="s">
        <v>1764</v>
      </c>
    </row>
    <row r="72" spans="1:10" ht="58">
      <c r="A72" s="102">
        <v>2017</v>
      </c>
      <c r="B72" s="102" t="s">
        <v>1025</v>
      </c>
      <c r="C72" s="103">
        <v>42831</v>
      </c>
      <c r="D72" s="113" t="s">
        <v>1927</v>
      </c>
      <c r="E72" s="100" t="s">
        <v>568</v>
      </c>
      <c r="F72" s="25" t="s">
        <v>1319</v>
      </c>
      <c r="G72" s="25" t="s">
        <v>403</v>
      </c>
      <c r="H72" s="18"/>
      <c r="I72" s="101" t="s">
        <v>1928</v>
      </c>
      <c r="J72" s="7" t="s">
        <v>1764</v>
      </c>
    </row>
    <row r="73" spans="1:10" ht="100">
      <c r="A73" s="102">
        <v>2017</v>
      </c>
      <c r="B73" s="102" t="s">
        <v>1028</v>
      </c>
      <c r="C73" s="103">
        <v>42836</v>
      </c>
      <c r="D73" s="113" t="s">
        <v>1142</v>
      </c>
      <c r="E73" s="100" t="s">
        <v>607</v>
      </c>
      <c r="F73" s="25" t="s">
        <v>1929</v>
      </c>
      <c r="G73" s="115">
        <v>43051</v>
      </c>
      <c r="H73" s="18"/>
      <c r="I73" s="101" t="s">
        <v>1930</v>
      </c>
      <c r="J73" s="7" t="s">
        <v>1931</v>
      </c>
    </row>
    <row r="74" spans="1:10" ht="29">
      <c r="A74" s="102">
        <v>2017</v>
      </c>
      <c r="B74" s="102" t="s">
        <v>1031</v>
      </c>
      <c r="C74" s="103">
        <v>42838</v>
      </c>
      <c r="D74" s="113" t="s">
        <v>1216</v>
      </c>
      <c r="E74" s="100" t="s">
        <v>750</v>
      </c>
      <c r="F74" s="25" t="s">
        <v>1319</v>
      </c>
      <c r="G74" s="25" t="s">
        <v>1932</v>
      </c>
      <c r="H74" s="18"/>
      <c r="I74" s="101" t="s">
        <v>1933</v>
      </c>
      <c r="J74" s="7" t="s">
        <v>1764</v>
      </c>
    </row>
    <row r="75" spans="1:10" ht="58">
      <c r="A75" s="102">
        <v>2017</v>
      </c>
      <c r="B75" s="102" t="s">
        <v>1035</v>
      </c>
      <c r="C75" s="103">
        <v>42838</v>
      </c>
      <c r="D75" s="113" t="s">
        <v>1934</v>
      </c>
      <c r="E75" s="100" t="s">
        <v>568</v>
      </c>
      <c r="F75" s="25" t="s">
        <v>1935</v>
      </c>
      <c r="G75" s="25" t="s">
        <v>403</v>
      </c>
      <c r="H75" s="18"/>
      <c r="I75" s="101" t="s">
        <v>1936</v>
      </c>
      <c r="J75" s="7" t="s">
        <v>1764</v>
      </c>
    </row>
    <row r="76" spans="1:10" ht="58">
      <c r="A76" s="102">
        <v>2017</v>
      </c>
      <c r="B76" s="102" t="s">
        <v>1040</v>
      </c>
      <c r="C76" s="103">
        <v>42838</v>
      </c>
      <c r="D76" s="113" t="s">
        <v>1937</v>
      </c>
      <c r="E76" s="100" t="s">
        <v>568</v>
      </c>
      <c r="F76" s="25" t="s">
        <v>1319</v>
      </c>
      <c r="G76" s="25" t="s">
        <v>403</v>
      </c>
      <c r="H76" s="18"/>
      <c r="I76" s="101" t="s">
        <v>1938</v>
      </c>
      <c r="J76" s="7" t="s">
        <v>1764</v>
      </c>
    </row>
    <row r="77" spans="1:10" ht="29">
      <c r="A77" s="102">
        <v>2017</v>
      </c>
      <c r="B77" s="102" t="s">
        <v>1044</v>
      </c>
      <c r="C77" s="103">
        <v>42842</v>
      </c>
      <c r="D77" s="113" t="s">
        <v>1216</v>
      </c>
      <c r="E77" s="100" t="s">
        <v>750</v>
      </c>
      <c r="F77" s="25" t="s">
        <v>1319</v>
      </c>
      <c r="G77" s="25" t="s">
        <v>1939</v>
      </c>
      <c r="H77" s="18"/>
      <c r="I77" s="101" t="s">
        <v>1940</v>
      </c>
      <c r="J77" s="7" t="s">
        <v>1764</v>
      </c>
    </row>
    <row r="78" spans="1:10" ht="25">
      <c r="A78" s="102">
        <v>2017</v>
      </c>
      <c r="B78" s="102" t="s">
        <v>1047</v>
      </c>
      <c r="C78" s="103">
        <v>42842</v>
      </c>
      <c r="D78" s="113" t="s">
        <v>1336</v>
      </c>
      <c r="E78" s="100" t="s">
        <v>1037</v>
      </c>
      <c r="F78" s="25" t="s">
        <v>1319</v>
      </c>
      <c r="G78" s="25" t="s">
        <v>403</v>
      </c>
      <c r="H78" s="18"/>
      <c r="I78" s="101" t="s">
        <v>1941</v>
      </c>
      <c r="J78" s="7" t="s">
        <v>1942</v>
      </c>
    </row>
    <row r="79" spans="1:10" ht="25">
      <c r="A79" s="102">
        <v>2017</v>
      </c>
      <c r="B79" s="102" t="s">
        <v>1051</v>
      </c>
      <c r="C79" s="103">
        <v>42842</v>
      </c>
      <c r="D79" s="113" t="s">
        <v>1336</v>
      </c>
      <c r="E79" s="100" t="s">
        <v>1037</v>
      </c>
      <c r="F79" s="25" t="s">
        <v>1319</v>
      </c>
      <c r="G79" s="25" t="s">
        <v>403</v>
      </c>
      <c r="H79" s="18"/>
      <c r="I79" s="101" t="s">
        <v>1943</v>
      </c>
      <c r="J79" s="7" t="s">
        <v>1944</v>
      </c>
    </row>
    <row r="80" spans="1:10" ht="43.5">
      <c r="A80" s="102">
        <v>2017</v>
      </c>
      <c r="B80" s="102" t="s">
        <v>1056</v>
      </c>
      <c r="C80" s="103">
        <v>42843</v>
      </c>
      <c r="D80" s="113" t="s">
        <v>1260</v>
      </c>
      <c r="E80" s="100" t="s">
        <v>566</v>
      </c>
      <c r="F80" s="25" t="s">
        <v>1945</v>
      </c>
      <c r="G80" s="25" t="s">
        <v>403</v>
      </c>
      <c r="H80" s="18"/>
      <c r="I80" s="101" t="s">
        <v>1946</v>
      </c>
      <c r="J80" s="7" t="s">
        <v>1947</v>
      </c>
    </row>
    <row r="81" spans="1:10" ht="112.5">
      <c r="A81" s="102">
        <v>2017</v>
      </c>
      <c r="B81" s="102" t="s">
        <v>1060</v>
      </c>
      <c r="C81" s="103">
        <v>42843</v>
      </c>
      <c r="D81" s="113" t="s">
        <v>794</v>
      </c>
      <c r="E81" s="100" t="s">
        <v>566</v>
      </c>
      <c r="F81" s="25" t="s">
        <v>1948</v>
      </c>
      <c r="G81" s="25" t="s">
        <v>403</v>
      </c>
      <c r="H81" s="18"/>
      <c r="I81" s="101" t="s">
        <v>1949</v>
      </c>
      <c r="J81" s="7" t="s">
        <v>1950</v>
      </c>
    </row>
    <row r="82" spans="1:10" ht="43.5">
      <c r="A82" s="102">
        <v>2017</v>
      </c>
      <c r="B82" s="102" t="s">
        <v>1064</v>
      </c>
      <c r="C82" s="103">
        <v>42843</v>
      </c>
      <c r="D82" s="113" t="s">
        <v>1630</v>
      </c>
      <c r="E82" s="100" t="s">
        <v>566</v>
      </c>
      <c r="F82" s="25" t="s">
        <v>1319</v>
      </c>
      <c r="G82" s="25" t="s">
        <v>1632</v>
      </c>
      <c r="H82" s="18"/>
      <c r="I82" s="101" t="s">
        <v>1951</v>
      </c>
      <c r="J82" s="7" t="s">
        <v>1952</v>
      </c>
    </row>
    <row r="83" spans="1:10" ht="29">
      <c r="A83" s="102">
        <v>2017</v>
      </c>
      <c r="B83" s="102" t="s">
        <v>1068</v>
      </c>
      <c r="C83" s="103">
        <v>42843</v>
      </c>
      <c r="D83" s="113" t="s">
        <v>942</v>
      </c>
      <c r="E83" s="100" t="s">
        <v>566</v>
      </c>
      <c r="F83" s="25" t="s">
        <v>1953</v>
      </c>
      <c r="G83" s="25" t="s">
        <v>403</v>
      </c>
      <c r="H83" s="18"/>
      <c r="I83" s="101" t="s">
        <v>1954</v>
      </c>
      <c r="J83" s="7" t="s">
        <v>1764</v>
      </c>
    </row>
    <row r="84" spans="1:10" ht="29">
      <c r="A84" s="102">
        <v>2017</v>
      </c>
      <c r="B84" s="102" t="s">
        <v>1071</v>
      </c>
      <c r="C84" s="103">
        <v>42845</v>
      </c>
      <c r="D84" s="113" t="s">
        <v>1955</v>
      </c>
      <c r="E84" s="100" t="s">
        <v>566</v>
      </c>
      <c r="F84" s="25" t="s">
        <v>1956</v>
      </c>
      <c r="G84" s="25" t="s">
        <v>403</v>
      </c>
      <c r="H84" s="18"/>
      <c r="I84" s="101" t="s">
        <v>1957</v>
      </c>
      <c r="J84" s="7" t="s">
        <v>1764</v>
      </c>
    </row>
    <row r="85" spans="1:10" ht="29">
      <c r="A85" s="102">
        <v>2017</v>
      </c>
      <c r="B85" s="102" t="s">
        <v>1074</v>
      </c>
      <c r="C85" s="103">
        <v>42845</v>
      </c>
      <c r="D85" s="113" t="s">
        <v>1958</v>
      </c>
      <c r="E85" s="100" t="s">
        <v>750</v>
      </c>
      <c r="F85" s="25" t="s">
        <v>1319</v>
      </c>
      <c r="G85" s="25" t="s">
        <v>1959</v>
      </c>
      <c r="H85" s="18"/>
      <c r="I85" s="101" t="s">
        <v>1960</v>
      </c>
      <c r="J85" s="7" t="s">
        <v>1764</v>
      </c>
    </row>
    <row r="86" spans="1:10" ht="58">
      <c r="A86" s="102">
        <v>2017</v>
      </c>
      <c r="B86" s="102" t="s">
        <v>1078</v>
      </c>
      <c r="C86" s="103">
        <v>42852</v>
      </c>
      <c r="D86" s="113" t="s">
        <v>1961</v>
      </c>
      <c r="E86" s="100" t="s">
        <v>568</v>
      </c>
      <c r="F86" s="25" t="s">
        <v>1319</v>
      </c>
      <c r="G86" s="25" t="s">
        <v>403</v>
      </c>
      <c r="H86" s="18"/>
      <c r="I86" s="101" t="s">
        <v>1962</v>
      </c>
      <c r="J86" s="7" t="s">
        <v>1764</v>
      </c>
    </row>
    <row r="87" spans="1:10" ht="43.5">
      <c r="A87" s="102">
        <v>2017</v>
      </c>
      <c r="B87" s="102" t="s">
        <v>1082</v>
      </c>
      <c r="C87" s="103">
        <v>42857</v>
      </c>
      <c r="D87" s="113" t="s">
        <v>1963</v>
      </c>
      <c r="E87" s="100" t="s">
        <v>566</v>
      </c>
      <c r="F87" s="25" t="s">
        <v>1906</v>
      </c>
      <c r="G87" s="25" t="s">
        <v>403</v>
      </c>
      <c r="H87" s="18"/>
      <c r="I87" s="101" t="s">
        <v>1964</v>
      </c>
      <c r="J87" s="7" t="s">
        <v>1764</v>
      </c>
    </row>
    <row r="88" spans="1:10" ht="43.5">
      <c r="A88" s="102">
        <v>2017</v>
      </c>
      <c r="B88" s="102" t="s">
        <v>1086</v>
      </c>
      <c r="C88" s="103">
        <v>42857</v>
      </c>
      <c r="D88" s="113" t="s">
        <v>1965</v>
      </c>
      <c r="E88" s="100" t="s">
        <v>566</v>
      </c>
      <c r="F88" s="25" t="s">
        <v>1906</v>
      </c>
      <c r="G88" s="25" t="s">
        <v>403</v>
      </c>
      <c r="H88" s="18"/>
      <c r="I88" s="101" t="s">
        <v>1966</v>
      </c>
      <c r="J88" s="7" t="s">
        <v>1764</v>
      </c>
    </row>
    <row r="89" spans="1:10" ht="29">
      <c r="A89" s="102">
        <v>2017</v>
      </c>
      <c r="B89" s="102" t="s">
        <v>1089</v>
      </c>
      <c r="C89" s="103">
        <v>42858</v>
      </c>
      <c r="D89" s="113" t="s">
        <v>1876</v>
      </c>
      <c r="E89" s="100" t="s">
        <v>750</v>
      </c>
      <c r="F89" s="25" t="s">
        <v>1319</v>
      </c>
      <c r="G89" s="25" t="s">
        <v>1967</v>
      </c>
      <c r="H89" s="18"/>
      <c r="I89" s="101" t="s">
        <v>1968</v>
      </c>
      <c r="J89" s="7" t="s">
        <v>1764</v>
      </c>
    </row>
    <row r="90" spans="1:10" ht="72.5">
      <c r="A90" s="102">
        <v>2017</v>
      </c>
      <c r="B90" s="102" t="s">
        <v>1092</v>
      </c>
      <c r="C90" s="103">
        <v>42859</v>
      </c>
      <c r="D90" s="113" t="s">
        <v>1577</v>
      </c>
      <c r="E90" s="100" t="s">
        <v>566</v>
      </c>
      <c r="F90" s="25" t="s">
        <v>1969</v>
      </c>
      <c r="G90" s="25" t="s">
        <v>403</v>
      </c>
      <c r="H90" s="18"/>
      <c r="I90" s="101" t="s">
        <v>1970</v>
      </c>
      <c r="J90" s="7" t="s">
        <v>1971</v>
      </c>
    </row>
    <row r="91" spans="1:10" ht="43.5">
      <c r="A91" s="102">
        <v>2017</v>
      </c>
      <c r="B91" s="102" t="s">
        <v>1096</v>
      </c>
      <c r="C91" s="103">
        <v>42865</v>
      </c>
      <c r="D91" s="113" t="s">
        <v>565</v>
      </c>
      <c r="E91" s="100" t="s">
        <v>607</v>
      </c>
      <c r="F91" s="25" t="s">
        <v>1972</v>
      </c>
      <c r="G91" s="25" t="s">
        <v>403</v>
      </c>
      <c r="H91" s="18"/>
      <c r="I91" s="101" t="s">
        <v>1970</v>
      </c>
      <c r="J91" s="7" t="s">
        <v>1973</v>
      </c>
    </row>
    <row r="92" spans="1:10" ht="25">
      <c r="A92" s="102">
        <v>2017</v>
      </c>
      <c r="B92" s="102" t="s">
        <v>1099</v>
      </c>
      <c r="C92" s="103">
        <v>42865</v>
      </c>
      <c r="D92" s="113" t="s">
        <v>1336</v>
      </c>
      <c r="E92" s="100" t="s">
        <v>1037</v>
      </c>
      <c r="F92" s="25" t="s">
        <v>1319</v>
      </c>
      <c r="G92" s="25" t="s">
        <v>403</v>
      </c>
      <c r="H92" s="18"/>
      <c r="I92" s="101" t="s">
        <v>1974</v>
      </c>
      <c r="J92" s="7" t="s">
        <v>1975</v>
      </c>
    </row>
    <row r="93" spans="1:10" ht="29">
      <c r="A93" s="102">
        <v>2017</v>
      </c>
      <c r="B93" s="102" t="s">
        <v>1102</v>
      </c>
      <c r="C93" s="103">
        <v>42870</v>
      </c>
      <c r="D93" s="113" t="s">
        <v>1976</v>
      </c>
      <c r="E93" s="100" t="s">
        <v>750</v>
      </c>
      <c r="F93" s="25" t="s">
        <v>1319</v>
      </c>
      <c r="G93" s="25" t="s">
        <v>403</v>
      </c>
      <c r="H93" s="18"/>
      <c r="I93" s="101" t="s">
        <v>1977</v>
      </c>
      <c r="J93" s="7" t="s">
        <v>1764</v>
      </c>
    </row>
    <row r="94" spans="1:10" ht="43.5">
      <c r="A94" s="102">
        <v>2017</v>
      </c>
      <c r="B94" s="102" t="s">
        <v>1105</v>
      </c>
      <c r="C94" s="103">
        <v>42879</v>
      </c>
      <c r="D94" s="113" t="s">
        <v>1978</v>
      </c>
      <c r="E94" s="100" t="s">
        <v>574</v>
      </c>
      <c r="F94" s="25" t="s">
        <v>908</v>
      </c>
      <c r="G94" s="25" t="s">
        <v>403</v>
      </c>
      <c r="H94" s="18"/>
      <c r="I94" s="101" t="s">
        <v>1979</v>
      </c>
      <c r="J94" s="7" t="s">
        <v>1764</v>
      </c>
    </row>
    <row r="95" spans="1:10" ht="37.5">
      <c r="A95" s="102">
        <v>2017</v>
      </c>
      <c r="B95" s="102" t="s">
        <v>1109</v>
      </c>
      <c r="C95" s="103">
        <v>42881</v>
      </c>
      <c r="D95" s="113" t="s">
        <v>1651</v>
      </c>
      <c r="E95" s="100" t="s">
        <v>566</v>
      </c>
      <c r="F95" s="25" t="s">
        <v>1319</v>
      </c>
      <c r="G95" s="115">
        <v>43100</v>
      </c>
      <c r="H95" s="18"/>
      <c r="I95" s="101" t="s">
        <v>1980</v>
      </c>
      <c r="J95" s="7" t="s">
        <v>1981</v>
      </c>
    </row>
    <row r="96" spans="1:10" ht="112.5">
      <c r="A96" s="102">
        <v>2017</v>
      </c>
      <c r="B96" s="102" t="s">
        <v>1112</v>
      </c>
      <c r="C96" s="103">
        <v>42881</v>
      </c>
      <c r="D96" s="113" t="s">
        <v>693</v>
      </c>
      <c r="E96" s="100" t="s">
        <v>607</v>
      </c>
      <c r="F96" s="25" t="s">
        <v>1982</v>
      </c>
      <c r="G96" s="25"/>
      <c r="H96" s="18"/>
      <c r="I96" s="101" t="s">
        <v>1983</v>
      </c>
      <c r="J96" s="7" t="s">
        <v>1984</v>
      </c>
    </row>
    <row r="97" spans="1:10" ht="43.5">
      <c r="A97" s="102">
        <v>2017</v>
      </c>
      <c r="B97" s="102" t="s">
        <v>1116</v>
      </c>
      <c r="C97" s="103">
        <v>42881</v>
      </c>
      <c r="D97" s="113" t="s">
        <v>1985</v>
      </c>
      <c r="E97" s="100" t="s">
        <v>574</v>
      </c>
      <c r="F97" s="25" t="s">
        <v>1986</v>
      </c>
      <c r="G97" s="25" t="s">
        <v>403</v>
      </c>
      <c r="H97" s="18"/>
      <c r="I97" s="101" t="s">
        <v>1987</v>
      </c>
      <c r="J97" s="7" t="s">
        <v>1764</v>
      </c>
    </row>
    <row r="98" spans="1:10" ht="43.5">
      <c r="A98" s="102">
        <v>2017</v>
      </c>
      <c r="B98" s="102" t="s">
        <v>1118</v>
      </c>
      <c r="C98" s="103">
        <v>42884</v>
      </c>
      <c r="D98" s="113" t="s">
        <v>1988</v>
      </c>
      <c r="E98" s="100" t="s">
        <v>566</v>
      </c>
      <c r="F98" s="25" t="s">
        <v>1989</v>
      </c>
      <c r="G98" s="25"/>
      <c r="H98" s="18"/>
      <c r="I98" s="101" t="s">
        <v>1990</v>
      </c>
      <c r="J98" s="7" t="s">
        <v>1764</v>
      </c>
    </row>
    <row r="99" spans="1:10" ht="29">
      <c r="A99" s="102">
        <v>2017</v>
      </c>
      <c r="B99" s="102" t="s">
        <v>1120</v>
      </c>
      <c r="C99" s="103">
        <v>42884</v>
      </c>
      <c r="D99" s="113" t="s">
        <v>1991</v>
      </c>
      <c r="E99" s="100" t="s">
        <v>750</v>
      </c>
      <c r="F99" s="25" t="s">
        <v>1319</v>
      </c>
      <c r="G99" s="25" t="s">
        <v>1992</v>
      </c>
      <c r="H99" s="18"/>
      <c r="I99" s="101" t="s">
        <v>1993</v>
      </c>
      <c r="J99" s="7" t="s">
        <v>1764</v>
      </c>
    </row>
    <row r="100" spans="1:10" ht="29">
      <c r="A100" s="102">
        <v>2017</v>
      </c>
      <c r="B100" s="102" t="s">
        <v>1122</v>
      </c>
      <c r="C100" s="103">
        <v>42888</v>
      </c>
      <c r="D100" s="113" t="s">
        <v>1994</v>
      </c>
      <c r="E100" s="100" t="s">
        <v>750</v>
      </c>
      <c r="F100" s="25" t="s">
        <v>1319</v>
      </c>
      <c r="G100" s="25" t="s">
        <v>1995</v>
      </c>
      <c r="H100" s="18"/>
      <c r="I100" s="101" t="s">
        <v>1996</v>
      </c>
      <c r="J100" s="7" t="s">
        <v>1764</v>
      </c>
    </row>
    <row r="101" spans="1:10" ht="25">
      <c r="A101" s="102">
        <v>2017</v>
      </c>
      <c r="B101" s="102" t="s">
        <v>1126</v>
      </c>
      <c r="C101" s="103">
        <v>42892</v>
      </c>
      <c r="D101" s="113" t="s">
        <v>1997</v>
      </c>
      <c r="E101" s="100" t="s">
        <v>566</v>
      </c>
      <c r="F101" s="25" t="s">
        <v>1319</v>
      </c>
      <c r="G101" s="115">
        <v>43100</v>
      </c>
      <c r="H101" s="18"/>
      <c r="I101" s="101" t="s">
        <v>1998</v>
      </c>
      <c r="J101" s="7" t="s">
        <v>1999</v>
      </c>
    </row>
    <row r="102" spans="1:10" ht="29">
      <c r="A102" s="102">
        <v>2017</v>
      </c>
      <c r="B102" s="102" t="s">
        <v>1130</v>
      </c>
      <c r="C102" s="103">
        <v>42898</v>
      </c>
      <c r="D102" s="113" t="s">
        <v>1220</v>
      </c>
      <c r="E102" s="100" t="s">
        <v>750</v>
      </c>
      <c r="F102" s="25" t="s">
        <v>1319</v>
      </c>
      <c r="G102" s="25" t="s">
        <v>2000</v>
      </c>
      <c r="H102" s="18"/>
      <c r="I102" s="101" t="s">
        <v>2001</v>
      </c>
      <c r="J102" s="7" t="s">
        <v>1764</v>
      </c>
    </row>
    <row r="103" spans="1:10" ht="29">
      <c r="A103" s="102">
        <v>2017</v>
      </c>
      <c r="B103" s="102" t="s">
        <v>1133</v>
      </c>
      <c r="C103" s="103">
        <v>42898</v>
      </c>
      <c r="D103" s="113" t="s">
        <v>1168</v>
      </c>
      <c r="E103" s="100" t="s">
        <v>750</v>
      </c>
      <c r="F103" s="25" t="s">
        <v>1319</v>
      </c>
      <c r="G103" s="25" t="s">
        <v>2002</v>
      </c>
      <c r="H103" s="18"/>
      <c r="I103" s="101" t="s">
        <v>2003</v>
      </c>
      <c r="J103" s="7" t="s">
        <v>1764</v>
      </c>
    </row>
    <row r="104" spans="1:10" ht="29">
      <c r="A104" s="102">
        <v>2017</v>
      </c>
      <c r="B104" s="102" t="s">
        <v>1137</v>
      </c>
      <c r="C104" s="103">
        <v>42898</v>
      </c>
      <c r="D104" s="113" t="s">
        <v>1216</v>
      </c>
      <c r="E104" s="100" t="s">
        <v>750</v>
      </c>
      <c r="F104" s="25" t="s">
        <v>1319</v>
      </c>
      <c r="G104" s="25" t="s">
        <v>2004</v>
      </c>
      <c r="H104" s="18"/>
      <c r="I104" s="101" t="s">
        <v>2005</v>
      </c>
      <c r="J104" s="7" t="s">
        <v>1764</v>
      </c>
    </row>
    <row r="105" spans="1:10" ht="43.5">
      <c r="A105" s="102">
        <v>2017</v>
      </c>
      <c r="B105" s="102" t="s">
        <v>1141</v>
      </c>
      <c r="C105" s="103">
        <v>42899</v>
      </c>
      <c r="D105" s="113" t="s">
        <v>2006</v>
      </c>
      <c r="E105" s="100" t="s">
        <v>750</v>
      </c>
      <c r="F105" s="25" t="s">
        <v>1319</v>
      </c>
      <c r="G105" s="25" t="s">
        <v>2007</v>
      </c>
      <c r="H105" s="18"/>
      <c r="I105" s="101" t="s">
        <v>2008</v>
      </c>
      <c r="J105" s="7" t="s">
        <v>1764</v>
      </c>
    </row>
    <row r="106" spans="1:10" ht="29">
      <c r="A106" s="102">
        <v>2017</v>
      </c>
      <c r="B106" s="102" t="s">
        <v>1145</v>
      </c>
      <c r="C106" s="103">
        <v>42900</v>
      </c>
      <c r="D106" s="113" t="s">
        <v>2009</v>
      </c>
      <c r="E106" s="100" t="s">
        <v>566</v>
      </c>
      <c r="F106" s="25" t="s">
        <v>1319</v>
      </c>
      <c r="G106" s="25" t="s">
        <v>2010</v>
      </c>
      <c r="H106" s="18"/>
      <c r="I106" s="101" t="s">
        <v>2011</v>
      </c>
      <c r="J106" s="7" t="s">
        <v>1764</v>
      </c>
    </row>
    <row r="107" spans="1:10" ht="43.5">
      <c r="A107" s="102">
        <v>2017</v>
      </c>
      <c r="B107" s="102" t="s">
        <v>1148</v>
      </c>
      <c r="C107" s="103">
        <v>42900</v>
      </c>
      <c r="D107" s="113" t="s">
        <v>1372</v>
      </c>
      <c r="E107" s="100" t="s">
        <v>566</v>
      </c>
      <c r="F107" s="25" t="s">
        <v>2012</v>
      </c>
      <c r="G107" s="25" t="s">
        <v>403</v>
      </c>
      <c r="H107" s="18"/>
      <c r="I107" s="101" t="s">
        <v>2013</v>
      </c>
      <c r="J107" s="7" t="s">
        <v>1764</v>
      </c>
    </row>
    <row r="108" spans="1:10" ht="29">
      <c r="A108" s="102">
        <v>2017</v>
      </c>
      <c r="B108" s="102" t="s">
        <v>1152</v>
      </c>
      <c r="C108" s="103">
        <v>42907</v>
      </c>
      <c r="D108" s="113" t="s">
        <v>2014</v>
      </c>
      <c r="E108" s="100" t="s">
        <v>566</v>
      </c>
      <c r="F108" s="25" t="s">
        <v>2015</v>
      </c>
      <c r="G108" s="26">
        <v>43641</v>
      </c>
      <c r="H108" s="18"/>
      <c r="I108" s="101" t="s">
        <v>2016</v>
      </c>
      <c r="J108" s="7" t="s">
        <v>1764</v>
      </c>
    </row>
    <row r="109" spans="1:10" ht="58">
      <c r="A109" s="102">
        <v>2017</v>
      </c>
      <c r="B109" s="102" t="s">
        <v>1156</v>
      </c>
      <c r="C109" s="103">
        <v>42908</v>
      </c>
      <c r="D109" s="113" t="s">
        <v>1443</v>
      </c>
      <c r="E109" s="100" t="s">
        <v>566</v>
      </c>
      <c r="F109" s="25" t="s">
        <v>2017</v>
      </c>
      <c r="G109" s="25" t="s">
        <v>403</v>
      </c>
      <c r="H109" s="18"/>
      <c r="I109" s="101" t="s">
        <v>2018</v>
      </c>
      <c r="J109" s="7" t="s">
        <v>2019</v>
      </c>
    </row>
    <row r="110" spans="1:10" ht="29">
      <c r="A110" s="102">
        <v>2017</v>
      </c>
      <c r="B110" s="102" t="s">
        <v>1160</v>
      </c>
      <c r="C110" s="103">
        <v>42908</v>
      </c>
      <c r="D110" s="113" t="s">
        <v>1232</v>
      </c>
      <c r="E110" s="100" t="s">
        <v>750</v>
      </c>
      <c r="F110" s="25" t="s">
        <v>1319</v>
      </c>
      <c r="G110" s="25" t="s">
        <v>2020</v>
      </c>
      <c r="H110" s="18"/>
      <c r="I110" s="101" t="s">
        <v>2021</v>
      </c>
      <c r="J110" s="7" t="s">
        <v>1764</v>
      </c>
    </row>
    <row r="111" spans="1:10" ht="29">
      <c r="A111" s="102">
        <v>2017</v>
      </c>
      <c r="B111" s="102" t="s">
        <v>1164</v>
      </c>
      <c r="C111" s="103">
        <v>42908</v>
      </c>
      <c r="D111" s="113" t="s">
        <v>2022</v>
      </c>
      <c r="E111" s="100" t="s">
        <v>750</v>
      </c>
      <c r="F111" s="25" t="s">
        <v>1319</v>
      </c>
      <c r="G111" s="25" t="s">
        <v>2023</v>
      </c>
      <c r="H111" s="18"/>
      <c r="I111" s="101" t="s">
        <v>2024</v>
      </c>
      <c r="J111" s="7" t="s">
        <v>1764</v>
      </c>
    </row>
    <row r="112" spans="1:10" ht="29">
      <c r="A112" s="102">
        <v>2017</v>
      </c>
      <c r="B112" s="102" t="s">
        <v>1167</v>
      </c>
      <c r="C112" s="103">
        <v>42914</v>
      </c>
      <c r="D112" s="113" t="s">
        <v>2025</v>
      </c>
      <c r="E112" s="100" t="s">
        <v>750</v>
      </c>
      <c r="F112" s="25" t="s">
        <v>1319</v>
      </c>
      <c r="G112" s="25" t="s">
        <v>2026</v>
      </c>
      <c r="H112" s="18"/>
      <c r="I112" s="101" t="s">
        <v>2027</v>
      </c>
      <c r="J112" s="7" t="s">
        <v>1764</v>
      </c>
    </row>
    <row r="113" spans="1:10" ht="29">
      <c r="A113" s="102">
        <v>2017</v>
      </c>
      <c r="B113" s="102" t="s">
        <v>1170</v>
      </c>
      <c r="C113" s="103">
        <v>42915</v>
      </c>
      <c r="D113" s="113" t="s">
        <v>2028</v>
      </c>
      <c r="E113" s="100" t="s">
        <v>750</v>
      </c>
      <c r="F113" s="25" t="s">
        <v>1319</v>
      </c>
      <c r="G113" s="25" t="s">
        <v>2029</v>
      </c>
      <c r="H113" s="18"/>
      <c r="I113" s="101" t="s">
        <v>2030</v>
      </c>
      <c r="J113" s="7" t="s">
        <v>1764</v>
      </c>
    </row>
    <row r="114" spans="1:10" ht="14.5">
      <c r="A114" s="102">
        <v>2017</v>
      </c>
      <c r="B114" s="102" t="s">
        <v>1174</v>
      </c>
      <c r="C114" s="103">
        <v>42915</v>
      </c>
      <c r="D114" s="113" t="s">
        <v>1892</v>
      </c>
      <c r="E114" s="100" t="s">
        <v>566</v>
      </c>
      <c r="F114" s="25" t="s">
        <v>1319</v>
      </c>
      <c r="G114" s="26">
        <v>43174</v>
      </c>
      <c r="H114" s="18"/>
      <c r="I114" s="101" t="s">
        <v>2031</v>
      </c>
      <c r="J114" s="7" t="s">
        <v>1764</v>
      </c>
    </row>
    <row r="115" spans="1:10" ht="29">
      <c r="A115" s="102">
        <v>2017</v>
      </c>
      <c r="B115" s="102" t="s">
        <v>1178</v>
      </c>
      <c r="C115" s="103">
        <v>42919</v>
      </c>
      <c r="D115" s="113" t="s">
        <v>2032</v>
      </c>
      <c r="E115" s="100" t="s">
        <v>750</v>
      </c>
      <c r="F115" s="25" t="s">
        <v>1319</v>
      </c>
      <c r="G115" s="25" t="s">
        <v>2033</v>
      </c>
      <c r="H115" s="18"/>
      <c r="I115" s="101" t="s">
        <v>2034</v>
      </c>
      <c r="J115" s="7" t="s">
        <v>1764</v>
      </c>
    </row>
    <row r="116" spans="1:10" ht="29">
      <c r="A116" s="102">
        <v>2017</v>
      </c>
      <c r="B116" s="102" t="s">
        <v>1576</v>
      </c>
      <c r="C116" s="103">
        <v>42919</v>
      </c>
      <c r="D116" s="113" t="s">
        <v>2035</v>
      </c>
      <c r="E116" s="100" t="s">
        <v>568</v>
      </c>
      <c r="F116" s="25" t="s">
        <v>1319</v>
      </c>
      <c r="G116" s="25" t="s">
        <v>2004</v>
      </c>
      <c r="H116" s="18"/>
      <c r="I116" s="101" t="s">
        <v>2036</v>
      </c>
      <c r="J116" s="7" t="s">
        <v>1764</v>
      </c>
    </row>
    <row r="117" spans="1:10" ht="43.5">
      <c r="A117" s="102">
        <v>2017</v>
      </c>
      <c r="B117" s="102" t="s">
        <v>1580</v>
      </c>
      <c r="C117" s="103">
        <v>42919</v>
      </c>
      <c r="D117" s="113" t="s">
        <v>2037</v>
      </c>
      <c r="E117" s="100" t="s">
        <v>566</v>
      </c>
      <c r="F117" s="25" t="s">
        <v>2038</v>
      </c>
      <c r="G117" s="25" t="s">
        <v>403</v>
      </c>
      <c r="H117" s="18"/>
      <c r="I117" s="101" t="s">
        <v>2039</v>
      </c>
      <c r="J117" s="7" t="s">
        <v>1764</v>
      </c>
    </row>
    <row r="118" spans="1:10" ht="43.5">
      <c r="A118" s="102">
        <v>2017</v>
      </c>
      <c r="B118" s="102" t="s">
        <v>1585</v>
      </c>
      <c r="C118" s="103">
        <v>42919</v>
      </c>
      <c r="D118" s="113" t="s">
        <v>1533</v>
      </c>
      <c r="E118" s="100" t="s">
        <v>566</v>
      </c>
      <c r="F118" s="25" t="s">
        <v>1319</v>
      </c>
      <c r="G118" s="25" t="s">
        <v>403</v>
      </c>
      <c r="H118" s="18"/>
      <c r="I118" s="101" t="s">
        <v>2040</v>
      </c>
      <c r="J118" s="7" t="s">
        <v>1764</v>
      </c>
    </row>
    <row r="119" spans="1:10" ht="29">
      <c r="A119" s="102">
        <v>2017</v>
      </c>
      <c r="B119" s="102" t="s">
        <v>1590</v>
      </c>
      <c r="C119" s="103">
        <v>42921</v>
      </c>
      <c r="D119" s="113" t="s">
        <v>1876</v>
      </c>
      <c r="E119" s="100" t="s">
        <v>750</v>
      </c>
      <c r="F119" s="25" t="s">
        <v>1319</v>
      </c>
      <c r="G119" s="25" t="s">
        <v>2041</v>
      </c>
      <c r="H119" s="18"/>
      <c r="I119" s="101" t="s">
        <v>2042</v>
      </c>
      <c r="J119" s="7" t="s">
        <v>1764</v>
      </c>
    </row>
    <row r="120" spans="1:10" ht="43.5">
      <c r="A120" s="102">
        <v>2017</v>
      </c>
      <c r="B120" s="102" t="s">
        <v>1196</v>
      </c>
      <c r="C120" s="103">
        <v>42930</v>
      </c>
      <c r="D120" s="113" t="s">
        <v>2043</v>
      </c>
      <c r="E120" s="100" t="s">
        <v>574</v>
      </c>
      <c r="F120" s="25" t="s">
        <v>2044</v>
      </c>
      <c r="G120" s="25" t="s">
        <v>403</v>
      </c>
      <c r="H120" s="18"/>
      <c r="I120" s="101" t="s">
        <v>2045</v>
      </c>
      <c r="J120" s="7" t="s">
        <v>1764</v>
      </c>
    </row>
    <row r="121" spans="1:10" ht="43.5">
      <c r="A121" s="102">
        <v>2017</v>
      </c>
      <c r="B121" s="102" t="s">
        <v>1199</v>
      </c>
      <c r="C121" s="103">
        <v>42930</v>
      </c>
      <c r="D121" s="113" t="s">
        <v>2046</v>
      </c>
      <c r="E121" s="100" t="s">
        <v>574</v>
      </c>
      <c r="F121" s="25" t="s">
        <v>1324</v>
      </c>
      <c r="G121" s="25" t="s">
        <v>403</v>
      </c>
      <c r="H121" s="18"/>
      <c r="I121" s="101" t="s">
        <v>2047</v>
      </c>
      <c r="J121" s="7" t="s">
        <v>1764</v>
      </c>
    </row>
    <row r="122" spans="1:10" ht="112.5">
      <c r="A122" s="102">
        <v>2017</v>
      </c>
      <c r="B122" s="102" t="s">
        <v>1202</v>
      </c>
      <c r="C122" s="103">
        <v>42941</v>
      </c>
      <c r="D122" s="113" t="s">
        <v>1142</v>
      </c>
      <c r="E122" s="100" t="s">
        <v>607</v>
      </c>
      <c r="F122" s="25" t="s">
        <v>1319</v>
      </c>
      <c r="G122" s="115">
        <v>43051</v>
      </c>
      <c r="H122" s="18"/>
      <c r="I122" s="101" t="s">
        <v>2048</v>
      </c>
      <c r="J122" s="7" t="s">
        <v>2049</v>
      </c>
    </row>
    <row r="123" spans="1:10" ht="75">
      <c r="A123" s="102">
        <v>2017</v>
      </c>
      <c r="B123" s="102" t="s">
        <v>1206</v>
      </c>
      <c r="C123" s="103">
        <v>42942</v>
      </c>
      <c r="D123" s="113" t="s">
        <v>1677</v>
      </c>
      <c r="E123" s="100" t="s">
        <v>566</v>
      </c>
      <c r="F123" s="25" t="s">
        <v>2050</v>
      </c>
      <c r="G123" s="25" t="s">
        <v>1679</v>
      </c>
      <c r="H123" s="18"/>
      <c r="I123" s="101" t="s">
        <v>2051</v>
      </c>
      <c r="J123" s="7" t="s">
        <v>2052</v>
      </c>
    </row>
    <row r="124" spans="1:10" ht="43.5">
      <c r="A124" s="102">
        <v>2017</v>
      </c>
      <c r="B124" s="102" t="s">
        <v>1209</v>
      </c>
      <c r="C124" s="103">
        <v>42942</v>
      </c>
      <c r="D124" s="288" t="s">
        <v>1256</v>
      </c>
      <c r="E124" s="100" t="s">
        <v>566</v>
      </c>
      <c r="F124" s="25" t="s">
        <v>2053</v>
      </c>
      <c r="G124" s="25" t="s">
        <v>403</v>
      </c>
      <c r="H124" s="18"/>
      <c r="I124" s="100"/>
      <c r="J124" s="7" t="s">
        <v>1111</v>
      </c>
    </row>
    <row r="125" spans="1:10" ht="43.5">
      <c r="A125" s="102">
        <v>2017</v>
      </c>
      <c r="B125" s="102" t="s">
        <v>1212</v>
      </c>
      <c r="C125" s="103">
        <v>42942</v>
      </c>
      <c r="D125" s="113" t="s">
        <v>1988</v>
      </c>
      <c r="E125" s="100" t="s">
        <v>566</v>
      </c>
      <c r="F125" s="25" t="s">
        <v>2054</v>
      </c>
      <c r="G125" s="25" t="s">
        <v>403</v>
      </c>
      <c r="H125" s="18"/>
      <c r="I125" s="101" t="s">
        <v>2055</v>
      </c>
      <c r="J125" s="7" t="s">
        <v>2056</v>
      </c>
    </row>
    <row r="126" spans="1:10" ht="43.5">
      <c r="A126" s="102">
        <v>2017</v>
      </c>
      <c r="B126" s="102" t="s">
        <v>1215</v>
      </c>
      <c r="C126" s="103">
        <v>42942</v>
      </c>
      <c r="D126" s="113" t="s">
        <v>1260</v>
      </c>
      <c r="E126" s="100" t="s">
        <v>566</v>
      </c>
      <c r="F126" s="25" t="s">
        <v>2057</v>
      </c>
      <c r="G126" s="25" t="s">
        <v>403</v>
      </c>
      <c r="H126" s="18"/>
      <c r="I126" s="101" t="s">
        <v>2058</v>
      </c>
      <c r="J126" s="7" t="s">
        <v>1764</v>
      </c>
    </row>
    <row r="127" spans="1:10" ht="43.5">
      <c r="A127" s="102">
        <v>2017</v>
      </c>
      <c r="B127" s="102" t="s">
        <v>1219</v>
      </c>
      <c r="C127" s="103">
        <v>42942</v>
      </c>
      <c r="D127" s="113" t="s">
        <v>2059</v>
      </c>
      <c r="E127" s="100" t="s">
        <v>566</v>
      </c>
      <c r="F127" s="25" t="s">
        <v>2060</v>
      </c>
      <c r="G127" s="25" t="s">
        <v>403</v>
      </c>
      <c r="H127" s="18"/>
      <c r="I127" s="101" t="s">
        <v>2061</v>
      </c>
      <c r="J127" s="7" t="s">
        <v>1764</v>
      </c>
    </row>
    <row r="128" spans="1:10" ht="62.5">
      <c r="A128" s="102">
        <v>2017</v>
      </c>
      <c r="B128" s="102" t="s">
        <v>1223</v>
      </c>
      <c r="C128" s="103">
        <v>42947</v>
      </c>
      <c r="D128" s="113" t="s">
        <v>1183</v>
      </c>
      <c r="E128" s="100" t="s">
        <v>566</v>
      </c>
      <c r="F128" s="25" t="s">
        <v>2062</v>
      </c>
      <c r="G128" s="25" t="s">
        <v>403</v>
      </c>
      <c r="H128" s="18"/>
      <c r="I128" s="101" t="s">
        <v>2063</v>
      </c>
      <c r="J128" s="7" t="s">
        <v>2064</v>
      </c>
    </row>
    <row r="129" spans="1:10" ht="43.5">
      <c r="A129" s="102">
        <v>2017</v>
      </c>
      <c r="B129" s="102" t="s">
        <v>1228</v>
      </c>
      <c r="C129" s="103">
        <v>42947</v>
      </c>
      <c r="D129" s="113" t="s">
        <v>1465</v>
      </c>
      <c r="E129" s="100" t="s">
        <v>566</v>
      </c>
      <c r="F129" s="25" t="s">
        <v>2065</v>
      </c>
      <c r="G129" s="25" t="s">
        <v>403</v>
      </c>
      <c r="H129" s="18"/>
      <c r="I129" s="101" t="s">
        <v>2066</v>
      </c>
      <c r="J129" s="7" t="s">
        <v>2067</v>
      </c>
    </row>
    <row r="130" spans="1:10" ht="43.5">
      <c r="A130" s="102">
        <v>2017</v>
      </c>
      <c r="B130" s="102" t="s">
        <v>1231</v>
      </c>
      <c r="C130" s="103">
        <v>42948</v>
      </c>
      <c r="D130" s="113" t="s">
        <v>2068</v>
      </c>
      <c r="E130" s="100" t="s">
        <v>566</v>
      </c>
      <c r="F130" s="25" t="s">
        <v>1319</v>
      </c>
      <c r="G130" s="25" t="s">
        <v>403</v>
      </c>
      <c r="H130" s="18"/>
      <c r="I130" s="101" t="s">
        <v>2069</v>
      </c>
      <c r="J130" s="7" t="s">
        <v>1764</v>
      </c>
    </row>
    <row r="131" spans="1:10" ht="43.5">
      <c r="A131" s="102">
        <v>2017</v>
      </c>
      <c r="B131" s="102" t="s">
        <v>1234</v>
      </c>
      <c r="C131" s="103">
        <v>42948</v>
      </c>
      <c r="D131" s="113" t="s">
        <v>2070</v>
      </c>
      <c r="E131" s="100" t="s">
        <v>566</v>
      </c>
      <c r="F131" s="25" t="s">
        <v>1319</v>
      </c>
      <c r="G131" s="25" t="s">
        <v>403</v>
      </c>
      <c r="H131" s="18"/>
      <c r="I131" s="101" t="s">
        <v>2071</v>
      </c>
      <c r="J131" s="7" t="s">
        <v>1764</v>
      </c>
    </row>
    <row r="132" spans="1:10" ht="43.5">
      <c r="A132" s="102">
        <v>2017</v>
      </c>
      <c r="B132" s="102" t="s">
        <v>1236</v>
      </c>
      <c r="C132" s="103">
        <v>42951</v>
      </c>
      <c r="D132" s="113" t="s">
        <v>1988</v>
      </c>
      <c r="E132" s="100" t="s">
        <v>566</v>
      </c>
      <c r="F132" s="25" t="s">
        <v>2072</v>
      </c>
      <c r="G132" s="25" t="s">
        <v>403</v>
      </c>
      <c r="H132" s="18"/>
      <c r="I132" s="101" t="s">
        <v>2073</v>
      </c>
      <c r="J132" s="7" t="s">
        <v>2074</v>
      </c>
    </row>
    <row r="133" spans="1:10" ht="29">
      <c r="A133" s="102">
        <v>2017</v>
      </c>
      <c r="B133" s="102" t="s">
        <v>1240</v>
      </c>
      <c r="C133" s="103">
        <v>42951</v>
      </c>
      <c r="D133" s="113" t="s">
        <v>1677</v>
      </c>
      <c r="E133" s="100" t="s">
        <v>566</v>
      </c>
      <c r="F133" s="25" t="s">
        <v>1319</v>
      </c>
      <c r="G133" s="25" t="s">
        <v>1679</v>
      </c>
      <c r="H133" s="18"/>
      <c r="I133" s="101" t="s">
        <v>2075</v>
      </c>
      <c r="J133" s="7" t="s">
        <v>2076</v>
      </c>
    </row>
    <row r="134" spans="1:10" ht="174">
      <c r="A134" s="102">
        <v>2017</v>
      </c>
      <c r="B134" s="102" t="s">
        <v>1243</v>
      </c>
      <c r="C134" s="103">
        <v>42958</v>
      </c>
      <c r="D134" s="113" t="s">
        <v>666</v>
      </c>
      <c r="E134" s="100" t="s">
        <v>607</v>
      </c>
      <c r="F134" s="25" t="s">
        <v>2077</v>
      </c>
      <c r="G134" s="25" t="s">
        <v>2078</v>
      </c>
      <c r="H134" s="18"/>
      <c r="I134" s="101" t="s">
        <v>2079</v>
      </c>
      <c r="J134" s="7" t="s">
        <v>2080</v>
      </c>
    </row>
    <row r="135" spans="1:10" ht="174">
      <c r="A135" s="102">
        <v>2017</v>
      </c>
      <c r="B135" s="102" t="s">
        <v>1246</v>
      </c>
      <c r="C135" s="103">
        <v>42958</v>
      </c>
      <c r="D135" s="113" t="s">
        <v>669</v>
      </c>
      <c r="E135" s="100" t="s">
        <v>607</v>
      </c>
      <c r="F135" s="25" t="s">
        <v>2081</v>
      </c>
      <c r="G135" s="25" t="s">
        <v>2078</v>
      </c>
      <c r="H135" s="18"/>
      <c r="I135" s="101" t="s">
        <v>2082</v>
      </c>
      <c r="J135" s="7" t="s">
        <v>2083</v>
      </c>
    </row>
    <row r="136" spans="1:10" ht="174">
      <c r="A136" s="102">
        <v>2017</v>
      </c>
      <c r="B136" s="102" t="s">
        <v>1251</v>
      </c>
      <c r="C136" s="103">
        <v>42958</v>
      </c>
      <c r="D136" s="113" t="s">
        <v>976</v>
      </c>
      <c r="E136" s="100" t="s">
        <v>607</v>
      </c>
      <c r="F136" s="25" t="s">
        <v>2084</v>
      </c>
      <c r="G136" s="25" t="s">
        <v>2085</v>
      </c>
      <c r="H136" s="18"/>
      <c r="I136" s="101" t="s">
        <v>2086</v>
      </c>
      <c r="J136" s="7" t="s">
        <v>1764</v>
      </c>
    </row>
    <row r="137" spans="1:10" ht="29">
      <c r="A137" s="102">
        <v>2017</v>
      </c>
      <c r="B137" s="102" t="s">
        <v>1255</v>
      </c>
      <c r="C137" s="103">
        <v>42958</v>
      </c>
      <c r="D137" s="113" t="s">
        <v>2087</v>
      </c>
      <c r="E137" s="100" t="s">
        <v>750</v>
      </c>
      <c r="F137" s="25" t="s">
        <v>1319</v>
      </c>
      <c r="G137" s="25" t="s">
        <v>2088</v>
      </c>
      <c r="H137" s="18"/>
      <c r="I137" s="101" t="s">
        <v>2089</v>
      </c>
      <c r="J137" s="7" t="s">
        <v>1764</v>
      </c>
    </row>
    <row r="138" spans="1:10" ht="43.5">
      <c r="A138" s="102">
        <v>2017</v>
      </c>
      <c r="B138" s="102" t="s">
        <v>1259</v>
      </c>
      <c r="C138" s="103">
        <v>42958</v>
      </c>
      <c r="D138" s="113" t="s">
        <v>2090</v>
      </c>
      <c r="E138" s="100" t="s">
        <v>566</v>
      </c>
      <c r="F138" s="25" t="s">
        <v>2091</v>
      </c>
      <c r="G138" s="26">
        <v>43312</v>
      </c>
      <c r="H138" s="18"/>
      <c r="I138" s="101" t="s">
        <v>2089</v>
      </c>
      <c r="J138" s="7" t="s">
        <v>1764</v>
      </c>
    </row>
    <row r="139" spans="1:10" ht="125">
      <c r="A139" s="102">
        <v>2017</v>
      </c>
      <c r="B139" s="102" t="s">
        <v>1263</v>
      </c>
      <c r="C139" s="103">
        <v>42958</v>
      </c>
      <c r="D139" s="113" t="s">
        <v>693</v>
      </c>
      <c r="E139" s="100" t="s">
        <v>607</v>
      </c>
      <c r="F139" s="25" t="s">
        <v>2092</v>
      </c>
      <c r="G139" s="25" t="s">
        <v>403</v>
      </c>
      <c r="H139" s="18"/>
      <c r="I139" s="101" t="s">
        <v>2093</v>
      </c>
      <c r="J139" s="7" t="s">
        <v>2094</v>
      </c>
    </row>
    <row r="140" spans="1:10" ht="43.5">
      <c r="A140" s="102">
        <v>2017</v>
      </c>
      <c r="B140" s="102" t="s">
        <v>1267</v>
      </c>
      <c r="C140" s="103">
        <v>42961</v>
      </c>
      <c r="D140" s="113" t="s">
        <v>2095</v>
      </c>
      <c r="E140" s="100" t="s">
        <v>566</v>
      </c>
      <c r="F140" s="25" t="s">
        <v>2096</v>
      </c>
      <c r="G140" s="25" t="s">
        <v>403</v>
      </c>
      <c r="H140" s="18"/>
      <c r="I140" s="101" t="s">
        <v>2097</v>
      </c>
      <c r="J140" s="7" t="s">
        <v>1764</v>
      </c>
    </row>
    <row r="141" spans="1:10" ht="43.5">
      <c r="A141" s="102">
        <v>2017</v>
      </c>
      <c r="B141" s="102" t="s">
        <v>1271</v>
      </c>
      <c r="C141" s="103">
        <v>42963</v>
      </c>
      <c r="D141" s="113" t="s">
        <v>2098</v>
      </c>
      <c r="E141" s="100" t="s">
        <v>566</v>
      </c>
      <c r="F141" s="25" t="s">
        <v>1319</v>
      </c>
      <c r="G141" s="25" t="s">
        <v>403</v>
      </c>
      <c r="H141" s="18"/>
      <c r="I141" s="101" t="s">
        <v>2099</v>
      </c>
      <c r="J141" s="7" t="s">
        <v>1764</v>
      </c>
    </row>
    <row r="142" spans="1:10" ht="43.5">
      <c r="A142" s="102">
        <v>2017</v>
      </c>
      <c r="B142" s="102" t="s">
        <v>1275</v>
      </c>
      <c r="C142" s="103">
        <v>42963</v>
      </c>
      <c r="D142" s="113" t="s">
        <v>2100</v>
      </c>
      <c r="E142" s="100" t="s">
        <v>566</v>
      </c>
      <c r="F142" s="25" t="s">
        <v>2101</v>
      </c>
      <c r="G142" s="25" t="s">
        <v>403</v>
      </c>
      <c r="H142" s="18"/>
      <c r="I142" s="101" t="s">
        <v>2102</v>
      </c>
      <c r="J142" s="7" t="s">
        <v>1764</v>
      </c>
    </row>
    <row r="143" spans="1:10" ht="58">
      <c r="A143" s="102">
        <v>2017</v>
      </c>
      <c r="B143" s="102" t="s">
        <v>1279</v>
      </c>
      <c r="C143" s="103">
        <v>42963</v>
      </c>
      <c r="D143" s="113" t="s">
        <v>2103</v>
      </c>
      <c r="E143" s="100" t="s">
        <v>566</v>
      </c>
      <c r="F143" s="25" t="s">
        <v>1319</v>
      </c>
      <c r="G143" s="25" t="s">
        <v>403</v>
      </c>
      <c r="H143" s="18"/>
      <c r="I143" s="101" t="s">
        <v>2104</v>
      </c>
      <c r="J143" s="7" t="s">
        <v>1764</v>
      </c>
    </row>
    <row r="144" spans="1:10" ht="58">
      <c r="A144" s="102">
        <v>2017</v>
      </c>
      <c r="B144" s="102" t="s">
        <v>1283</v>
      </c>
      <c r="C144" s="103">
        <v>42963</v>
      </c>
      <c r="D144" s="113" t="s">
        <v>2105</v>
      </c>
      <c r="E144" s="100" t="s">
        <v>566</v>
      </c>
      <c r="F144" s="25" t="s">
        <v>1319</v>
      </c>
      <c r="G144" s="25" t="s">
        <v>403</v>
      </c>
      <c r="H144" s="18"/>
      <c r="I144" s="101" t="s">
        <v>2106</v>
      </c>
      <c r="J144" s="7" t="s">
        <v>1764</v>
      </c>
    </row>
    <row r="145" spans="1:10" ht="43.5">
      <c r="A145" s="102">
        <v>2017</v>
      </c>
      <c r="B145" s="102" t="s">
        <v>1286</v>
      </c>
      <c r="C145" s="103">
        <v>42963</v>
      </c>
      <c r="D145" s="113" t="s">
        <v>2107</v>
      </c>
      <c r="E145" s="100" t="s">
        <v>566</v>
      </c>
      <c r="F145" s="25" t="s">
        <v>2108</v>
      </c>
      <c r="G145" s="25" t="s">
        <v>403</v>
      </c>
      <c r="H145" s="18"/>
      <c r="I145" s="101" t="s">
        <v>2109</v>
      </c>
      <c r="J145" s="7" t="s">
        <v>1764</v>
      </c>
    </row>
    <row r="146" spans="1:10" ht="58">
      <c r="A146" s="102">
        <v>2017</v>
      </c>
      <c r="B146" s="102" t="s">
        <v>1655</v>
      </c>
      <c r="C146" s="103">
        <v>42963</v>
      </c>
      <c r="D146" s="113" t="s">
        <v>2110</v>
      </c>
      <c r="E146" s="100" t="s">
        <v>566</v>
      </c>
      <c r="F146" s="25" t="s">
        <v>1319</v>
      </c>
      <c r="G146" s="25" t="s">
        <v>403</v>
      </c>
      <c r="H146" s="18"/>
      <c r="I146" s="101" t="s">
        <v>2111</v>
      </c>
      <c r="J146" s="7" t="s">
        <v>1764</v>
      </c>
    </row>
    <row r="147" spans="1:10" ht="43.5">
      <c r="A147" s="102">
        <v>2017</v>
      </c>
      <c r="B147" s="102" t="s">
        <v>1659</v>
      </c>
      <c r="C147" s="103">
        <v>42972</v>
      </c>
      <c r="D147" s="113" t="s">
        <v>2112</v>
      </c>
      <c r="E147" s="100" t="s">
        <v>566</v>
      </c>
      <c r="F147" s="25" t="s">
        <v>1906</v>
      </c>
      <c r="G147" s="25" t="s">
        <v>403</v>
      </c>
      <c r="H147" s="18"/>
      <c r="I147" s="101" t="s">
        <v>2113</v>
      </c>
      <c r="J147" s="7" t="s">
        <v>1764</v>
      </c>
    </row>
    <row r="148" spans="1:10" ht="29">
      <c r="A148" s="102">
        <v>2017</v>
      </c>
      <c r="B148" s="102" t="s">
        <v>1663</v>
      </c>
      <c r="C148" s="103">
        <v>42977</v>
      </c>
      <c r="D148" s="113" t="s">
        <v>1958</v>
      </c>
      <c r="E148" s="100" t="s">
        <v>750</v>
      </c>
      <c r="F148" s="25" t="s">
        <v>1319</v>
      </c>
      <c r="G148" s="25" t="s">
        <v>2114</v>
      </c>
      <c r="H148" s="18"/>
      <c r="I148" s="101" t="s">
        <v>2115</v>
      </c>
      <c r="J148" s="7" t="s">
        <v>1764</v>
      </c>
    </row>
    <row r="149" spans="1:10" ht="29">
      <c r="A149" s="102">
        <v>2017</v>
      </c>
      <c r="B149" s="102" t="s">
        <v>1667</v>
      </c>
      <c r="C149" s="103">
        <v>42977</v>
      </c>
      <c r="D149" s="113" t="s">
        <v>1958</v>
      </c>
      <c r="E149" s="100" t="s">
        <v>750</v>
      </c>
      <c r="F149" s="25" t="s">
        <v>1319</v>
      </c>
      <c r="G149" s="25" t="s">
        <v>2116</v>
      </c>
      <c r="H149" s="18"/>
      <c r="I149" s="101" t="s">
        <v>2117</v>
      </c>
      <c r="J149" s="7" t="s">
        <v>1764</v>
      </c>
    </row>
    <row r="150" spans="1:10" ht="29">
      <c r="A150" s="102">
        <v>2017</v>
      </c>
      <c r="B150" s="102" t="s">
        <v>1671</v>
      </c>
      <c r="C150" s="103">
        <v>42982</v>
      </c>
      <c r="D150" s="113" t="s">
        <v>2118</v>
      </c>
      <c r="E150" s="100" t="s">
        <v>750</v>
      </c>
      <c r="F150" s="25" t="s">
        <v>1319</v>
      </c>
      <c r="G150" s="25" t="s">
        <v>2114</v>
      </c>
      <c r="H150" s="18"/>
      <c r="I150" s="101" t="s">
        <v>2119</v>
      </c>
      <c r="J150" s="7" t="s">
        <v>1764</v>
      </c>
    </row>
    <row r="151" spans="1:10" ht="29">
      <c r="A151" s="102">
        <v>2017</v>
      </c>
      <c r="B151" s="102" t="s">
        <v>1676</v>
      </c>
      <c r="C151" s="103">
        <v>42982</v>
      </c>
      <c r="D151" s="113" t="s">
        <v>2118</v>
      </c>
      <c r="E151" s="100" t="s">
        <v>750</v>
      </c>
      <c r="F151" s="25" t="s">
        <v>1319</v>
      </c>
      <c r="G151" s="25" t="s">
        <v>2116</v>
      </c>
      <c r="H151" s="18"/>
      <c r="I151" s="101" t="s">
        <v>2120</v>
      </c>
      <c r="J151" s="7" t="s">
        <v>1764</v>
      </c>
    </row>
    <row r="152" spans="1:10" ht="29">
      <c r="A152" s="102">
        <v>2017</v>
      </c>
      <c r="B152" s="102" t="s">
        <v>1681</v>
      </c>
      <c r="C152" s="103">
        <v>42982</v>
      </c>
      <c r="D152" s="113" t="s">
        <v>1449</v>
      </c>
      <c r="E152" s="100" t="s">
        <v>750</v>
      </c>
      <c r="F152" s="25" t="s">
        <v>1319</v>
      </c>
      <c r="G152" s="25" t="s">
        <v>2121</v>
      </c>
      <c r="H152" s="18"/>
      <c r="I152" s="101" t="s">
        <v>2122</v>
      </c>
      <c r="J152" s="7" t="s">
        <v>1764</v>
      </c>
    </row>
    <row r="153" spans="1:10" ht="29">
      <c r="A153" s="102">
        <v>2017</v>
      </c>
      <c r="B153" s="102" t="s">
        <v>1686</v>
      </c>
      <c r="C153" s="103">
        <v>42983</v>
      </c>
      <c r="D153" s="113" t="s">
        <v>2123</v>
      </c>
      <c r="E153" s="100" t="s">
        <v>750</v>
      </c>
      <c r="F153" s="25" t="s">
        <v>1319</v>
      </c>
      <c r="G153" s="25" t="s">
        <v>2124</v>
      </c>
      <c r="H153" s="18"/>
      <c r="I153" s="101" t="s">
        <v>2125</v>
      </c>
      <c r="J153" s="7" t="s">
        <v>1764</v>
      </c>
    </row>
    <row r="154" spans="1:10" ht="58">
      <c r="A154" s="102">
        <v>2017</v>
      </c>
      <c r="B154" s="102" t="s">
        <v>1689</v>
      </c>
      <c r="C154" s="103">
        <v>42984</v>
      </c>
      <c r="D154" s="113" t="s">
        <v>2126</v>
      </c>
      <c r="E154" s="100" t="s">
        <v>566</v>
      </c>
      <c r="F154" s="25" t="s">
        <v>1319</v>
      </c>
      <c r="G154" s="25" t="s">
        <v>403</v>
      </c>
      <c r="H154" s="18"/>
      <c r="I154" s="101" t="s">
        <v>2127</v>
      </c>
      <c r="J154" s="7" t="s">
        <v>1764</v>
      </c>
    </row>
    <row r="155" spans="1:10" ht="43.5">
      <c r="A155" s="102">
        <v>2017</v>
      </c>
      <c r="B155" s="102" t="s">
        <v>1693</v>
      </c>
      <c r="C155" s="103">
        <v>42989</v>
      </c>
      <c r="D155" s="113" t="s">
        <v>2128</v>
      </c>
      <c r="E155" s="100" t="s">
        <v>566</v>
      </c>
      <c r="F155" s="25" t="s">
        <v>1319</v>
      </c>
      <c r="G155" s="25" t="s">
        <v>403</v>
      </c>
      <c r="H155" s="18"/>
      <c r="I155" s="101" t="s">
        <v>2129</v>
      </c>
      <c r="J155" s="7" t="s">
        <v>1764</v>
      </c>
    </row>
    <row r="156" spans="1:10" ht="43.5">
      <c r="A156" s="102">
        <v>2017</v>
      </c>
      <c r="B156" s="102" t="s">
        <v>1696</v>
      </c>
      <c r="C156" s="103">
        <v>42989</v>
      </c>
      <c r="D156" s="113" t="s">
        <v>2130</v>
      </c>
      <c r="E156" s="100" t="s">
        <v>566</v>
      </c>
      <c r="F156" s="25" t="s">
        <v>1906</v>
      </c>
      <c r="G156" s="25" t="s">
        <v>403</v>
      </c>
      <c r="H156" s="18"/>
      <c r="I156" s="101" t="s">
        <v>2131</v>
      </c>
      <c r="J156" s="7" t="s">
        <v>1764</v>
      </c>
    </row>
    <row r="157" spans="1:10" ht="43.5">
      <c r="A157" s="102">
        <v>2017</v>
      </c>
      <c r="B157" s="102" t="s">
        <v>1699</v>
      </c>
      <c r="C157" s="103">
        <v>42989</v>
      </c>
      <c r="D157" s="113" t="s">
        <v>1660</v>
      </c>
      <c r="E157" s="100" t="s">
        <v>566</v>
      </c>
      <c r="F157" s="25" t="s">
        <v>2132</v>
      </c>
      <c r="G157" s="25" t="s">
        <v>1249</v>
      </c>
      <c r="H157" s="18"/>
      <c r="I157" s="101" t="s">
        <v>2133</v>
      </c>
      <c r="J157" s="7" t="s">
        <v>2134</v>
      </c>
    </row>
    <row r="158" spans="1:10" ht="87.5">
      <c r="A158" s="102">
        <v>2017</v>
      </c>
      <c r="B158" s="102" t="s">
        <v>1702</v>
      </c>
      <c r="C158" s="103">
        <v>42989</v>
      </c>
      <c r="D158" s="113" t="s">
        <v>1247</v>
      </c>
      <c r="E158" s="100" t="s">
        <v>566</v>
      </c>
      <c r="F158" s="25" t="s">
        <v>2135</v>
      </c>
      <c r="G158" s="25" t="s">
        <v>1249</v>
      </c>
      <c r="H158" s="18"/>
      <c r="I158" s="101" t="s">
        <v>2136</v>
      </c>
      <c r="J158" s="7" t="s">
        <v>2137</v>
      </c>
    </row>
    <row r="159" spans="1:10" ht="87.5">
      <c r="A159" s="102">
        <v>2017</v>
      </c>
      <c r="B159" s="102" t="s">
        <v>1706</v>
      </c>
      <c r="C159" s="103">
        <v>42989</v>
      </c>
      <c r="D159" s="113" t="s">
        <v>1664</v>
      </c>
      <c r="E159" s="100" t="s">
        <v>566</v>
      </c>
      <c r="F159" s="25" t="s">
        <v>2138</v>
      </c>
      <c r="G159" s="25" t="s">
        <v>403</v>
      </c>
      <c r="H159" s="18"/>
      <c r="I159" s="101" t="s">
        <v>2139</v>
      </c>
      <c r="J159" s="7" t="s">
        <v>2140</v>
      </c>
    </row>
    <row r="160" spans="1:10" ht="58">
      <c r="A160" s="102">
        <v>2017</v>
      </c>
      <c r="B160" s="102" t="s">
        <v>1710</v>
      </c>
      <c r="C160" s="103">
        <v>42990</v>
      </c>
      <c r="D160" s="113" t="s">
        <v>2141</v>
      </c>
      <c r="E160" s="100" t="s">
        <v>566</v>
      </c>
      <c r="F160" s="25" t="s">
        <v>1319</v>
      </c>
      <c r="G160" s="25" t="s">
        <v>403</v>
      </c>
      <c r="H160" s="18"/>
      <c r="I160" s="101" t="s">
        <v>2142</v>
      </c>
      <c r="J160" s="7" t="s">
        <v>1764</v>
      </c>
    </row>
    <row r="161" spans="1:10" ht="58">
      <c r="A161" s="102">
        <v>2017</v>
      </c>
      <c r="B161" s="102" t="s">
        <v>1712</v>
      </c>
      <c r="C161" s="103">
        <v>42991</v>
      </c>
      <c r="D161" s="113" t="s">
        <v>2143</v>
      </c>
      <c r="E161" s="100" t="s">
        <v>566</v>
      </c>
      <c r="F161" s="25" t="s">
        <v>1319</v>
      </c>
      <c r="G161" s="25" t="s">
        <v>2144</v>
      </c>
      <c r="H161" s="18"/>
      <c r="I161" s="101" t="s">
        <v>2145</v>
      </c>
      <c r="J161" s="7" t="s">
        <v>1764</v>
      </c>
    </row>
    <row r="162" spans="1:10" ht="72.5">
      <c r="A162" s="102">
        <v>2017</v>
      </c>
      <c r="B162" s="102" t="s">
        <v>1716</v>
      </c>
      <c r="C162" s="103">
        <v>42991</v>
      </c>
      <c r="D162" s="113" t="s">
        <v>2146</v>
      </c>
      <c r="E162" s="100" t="s">
        <v>566</v>
      </c>
      <c r="F162" s="25" t="s">
        <v>1319</v>
      </c>
      <c r="G162" s="25" t="s">
        <v>403</v>
      </c>
      <c r="H162" s="18"/>
      <c r="I162" s="101" t="s">
        <v>2147</v>
      </c>
      <c r="J162" s="7" t="s">
        <v>1764</v>
      </c>
    </row>
    <row r="163" spans="1:10" ht="72.5">
      <c r="A163" s="102">
        <v>2017</v>
      </c>
      <c r="B163" s="102" t="s">
        <v>1720</v>
      </c>
      <c r="C163" s="103">
        <v>42991</v>
      </c>
      <c r="D163" s="113" t="s">
        <v>2148</v>
      </c>
      <c r="E163" s="100" t="s">
        <v>566</v>
      </c>
      <c r="F163" s="25" t="s">
        <v>1319</v>
      </c>
      <c r="G163" s="25" t="s">
        <v>403</v>
      </c>
      <c r="H163" s="18"/>
      <c r="I163" s="101" t="s">
        <v>2149</v>
      </c>
      <c r="J163" s="7" t="s">
        <v>1764</v>
      </c>
    </row>
    <row r="164" spans="1:10" ht="72.5">
      <c r="A164" s="102">
        <v>2017</v>
      </c>
      <c r="B164" s="102" t="s">
        <v>1724</v>
      </c>
      <c r="C164" s="103">
        <v>42991</v>
      </c>
      <c r="D164" s="113" t="s">
        <v>2150</v>
      </c>
      <c r="E164" s="100" t="s">
        <v>566</v>
      </c>
      <c r="F164" s="25" t="s">
        <v>1319</v>
      </c>
      <c r="G164" s="25" t="s">
        <v>403</v>
      </c>
      <c r="H164" s="18"/>
      <c r="I164" s="101" t="s">
        <v>2151</v>
      </c>
      <c r="J164" s="7" t="s">
        <v>1764</v>
      </c>
    </row>
    <row r="165" spans="1:10" ht="72.5">
      <c r="A165" s="102">
        <v>2017</v>
      </c>
      <c r="B165" s="102" t="s">
        <v>1728</v>
      </c>
      <c r="C165" s="103">
        <v>42991</v>
      </c>
      <c r="D165" s="113" t="s">
        <v>2152</v>
      </c>
      <c r="E165" s="100" t="s">
        <v>566</v>
      </c>
      <c r="F165" s="25" t="s">
        <v>1319</v>
      </c>
      <c r="G165" s="25" t="s">
        <v>403</v>
      </c>
      <c r="H165" s="18"/>
      <c r="I165" s="101" t="s">
        <v>2153</v>
      </c>
      <c r="J165" s="7" t="s">
        <v>1764</v>
      </c>
    </row>
    <row r="166" spans="1:10" ht="29">
      <c r="A166" s="102">
        <v>2017</v>
      </c>
      <c r="B166" s="102" t="s">
        <v>1731</v>
      </c>
      <c r="C166" s="103">
        <v>42996</v>
      </c>
      <c r="D166" s="113" t="s">
        <v>2154</v>
      </c>
      <c r="E166" s="100" t="s">
        <v>607</v>
      </c>
      <c r="F166" s="25" t="s">
        <v>1319</v>
      </c>
      <c r="G166" s="25" t="s">
        <v>403</v>
      </c>
      <c r="H166" s="18"/>
      <c r="I166" s="101" t="s">
        <v>2155</v>
      </c>
      <c r="J166" s="7" t="s">
        <v>1764</v>
      </c>
    </row>
    <row r="167" spans="1:10" ht="58">
      <c r="A167" s="102">
        <v>2017</v>
      </c>
      <c r="B167" s="102" t="s">
        <v>1734</v>
      </c>
      <c r="C167" s="103">
        <v>42997</v>
      </c>
      <c r="D167" s="113" t="s">
        <v>2156</v>
      </c>
      <c r="E167" s="100" t="s">
        <v>566</v>
      </c>
      <c r="F167" s="25" t="s">
        <v>1319</v>
      </c>
      <c r="G167" s="25" t="s">
        <v>403</v>
      </c>
      <c r="H167" s="18"/>
      <c r="I167" s="101" t="s">
        <v>2157</v>
      </c>
      <c r="J167" s="7" t="s">
        <v>1764</v>
      </c>
    </row>
    <row r="168" spans="1:10" ht="62.5">
      <c r="A168" s="102">
        <v>2017</v>
      </c>
      <c r="B168" s="102" t="s">
        <v>1738</v>
      </c>
      <c r="C168" s="103">
        <v>42999</v>
      </c>
      <c r="D168" s="113" t="s">
        <v>885</v>
      </c>
      <c r="E168" s="100" t="s">
        <v>566</v>
      </c>
      <c r="F168" s="25" t="s">
        <v>2158</v>
      </c>
      <c r="G168" s="25" t="s">
        <v>2159</v>
      </c>
      <c r="H168" s="18"/>
      <c r="I168" s="101" t="s">
        <v>2160</v>
      </c>
      <c r="J168" s="7" t="s">
        <v>2161</v>
      </c>
    </row>
    <row r="169" spans="1:10" ht="43.5">
      <c r="A169" s="102">
        <v>2017</v>
      </c>
      <c r="B169" s="102" t="s">
        <v>1742</v>
      </c>
      <c r="C169" s="103">
        <v>42999</v>
      </c>
      <c r="D169" s="113" t="s">
        <v>2162</v>
      </c>
      <c r="E169" s="100" t="s">
        <v>607</v>
      </c>
      <c r="F169" s="25" t="s">
        <v>2163</v>
      </c>
      <c r="G169" s="25" t="s">
        <v>403</v>
      </c>
      <c r="H169" s="18"/>
      <c r="I169" s="101" t="s">
        <v>2164</v>
      </c>
      <c r="J169" s="7" t="s">
        <v>1764</v>
      </c>
    </row>
    <row r="170" spans="1:10" ht="43.5">
      <c r="A170" s="102">
        <v>2017</v>
      </c>
      <c r="B170" s="102" t="s">
        <v>1746</v>
      </c>
      <c r="C170" s="103">
        <v>43005</v>
      </c>
      <c r="D170" s="113" t="s">
        <v>2068</v>
      </c>
      <c r="E170" s="100" t="s">
        <v>566</v>
      </c>
      <c r="F170" s="25" t="s">
        <v>1319</v>
      </c>
      <c r="G170" s="25" t="s">
        <v>403</v>
      </c>
      <c r="H170" s="18"/>
      <c r="I170" s="101" t="s">
        <v>2165</v>
      </c>
      <c r="J170" s="7" t="s">
        <v>1764</v>
      </c>
    </row>
    <row r="171" spans="1:10" ht="29">
      <c r="A171" s="102">
        <v>2017</v>
      </c>
      <c r="B171" s="102" t="s">
        <v>1749</v>
      </c>
      <c r="C171" s="103">
        <v>43006</v>
      </c>
      <c r="D171" s="113" t="s">
        <v>6705</v>
      </c>
      <c r="E171" s="100" t="s">
        <v>566</v>
      </c>
      <c r="F171" s="25" t="s">
        <v>2167</v>
      </c>
      <c r="G171" s="25" t="s">
        <v>403</v>
      </c>
      <c r="H171" s="18"/>
      <c r="I171" s="101" t="s">
        <v>2168</v>
      </c>
      <c r="J171" s="7" t="s">
        <v>1764</v>
      </c>
    </row>
    <row r="172" spans="1:10" ht="29">
      <c r="A172" s="102">
        <v>2017</v>
      </c>
      <c r="B172" s="102" t="s">
        <v>1753</v>
      </c>
      <c r="C172" s="103">
        <v>43007</v>
      </c>
      <c r="D172" s="113" t="s">
        <v>2169</v>
      </c>
      <c r="E172" s="100" t="s">
        <v>568</v>
      </c>
      <c r="F172" s="25" t="s">
        <v>1319</v>
      </c>
      <c r="G172" s="25" t="s">
        <v>403</v>
      </c>
      <c r="H172" s="18"/>
      <c r="I172" s="101" t="s">
        <v>2170</v>
      </c>
      <c r="J172" s="7" t="s">
        <v>1764</v>
      </c>
    </row>
    <row r="173" spans="1:10" ht="43.5">
      <c r="A173" s="102">
        <v>2017</v>
      </c>
      <c r="B173" s="102" t="s">
        <v>1757</v>
      </c>
      <c r="C173" s="103">
        <v>43011</v>
      </c>
      <c r="D173" s="113" t="s">
        <v>2171</v>
      </c>
      <c r="E173" s="100" t="s">
        <v>566</v>
      </c>
      <c r="F173" s="25" t="s">
        <v>2172</v>
      </c>
      <c r="G173" s="25" t="s">
        <v>403</v>
      </c>
      <c r="H173" s="18"/>
      <c r="I173" s="101" t="s">
        <v>2173</v>
      </c>
      <c r="J173" s="7" t="s">
        <v>1764</v>
      </c>
    </row>
    <row r="174" spans="1:10" ht="29">
      <c r="A174" s="102">
        <v>2017</v>
      </c>
      <c r="B174" s="102" t="s">
        <v>2174</v>
      </c>
      <c r="C174" s="103">
        <v>43011</v>
      </c>
      <c r="D174" s="113" t="s">
        <v>2175</v>
      </c>
      <c r="E174" s="100" t="s">
        <v>750</v>
      </c>
      <c r="F174" s="25" t="s">
        <v>1319</v>
      </c>
      <c r="G174" s="25" t="s">
        <v>2176</v>
      </c>
      <c r="H174" s="18"/>
      <c r="I174" s="101" t="s">
        <v>2177</v>
      </c>
      <c r="J174" s="7" t="s">
        <v>1764</v>
      </c>
    </row>
    <row r="175" spans="1:10" ht="29">
      <c r="A175" s="102">
        <v>2017</v>
      </c>
      <c r="B175" s="102" t="s">
        <v>2178</v>
      </c>
      <c r="C175" s="103">
        <v>43011</v>
      </c>
      <c r="D175" s="113" t="s">
        <v>1876</v>
      </c>
      <c r="E175" s="100" t="s">
        <v>750</v>
      </c>
      <c r="F175" s="25" t="s">
        <v>1319</v>
      </c>
      <c r="G175" s="25" t="s">
        <v>2179</v>
      </c>
      <c r="H175" s="18"/>
      <c r="I175" s="101" t="s">
        <v>2180</v>
      </c>
      <c r="J175" s="7" t="s">
        <v>1764</v>
      </c>
    </row>
    <row r="176" spans="1:10" ht="29">
      <c r="A176" s="102">
        <v>2017</v>
      </c>
      <c r="B176" s="102" t="s">
        <v>2181</v>
      </c>
      <c r="C176" s="103">
        <v>43014</v>
      </c>
      <c r="D176" s="113" t="s">
        <v>2182</v>
      </c>
      <c r="E176" s="100" t="s">
        <v>566</v>
      </c>
      <c r="F176" s="25" t="s">
        <v>1319</v>
      </c>
      <c r="G176" s="25" t="s">
        <v>403</v>
      </c>
      <c r="H176" s="18"/>
      <c r="I176" s="101" t="s">
        <v>2183</v>
      </c>
      <c r="J176" s="7" t="s">
        <v>1764</v>
      </c>
    </row>
    <row r="177" spans="1:10" ht="29">
      <c r="A177" s="102">
        <v>2017</v>
      </c>
      <c r="B177" s="102" t="s">
        <v>2184</v>
      </c>
      <c r="C177" s="104">
        <v>43019</v>
      </c>
      <c r="D177" s="113" t="s">
        <v>1994</v>
      </c>
      <c r="E177" s="100" t="s">
        <v>750</v>
      </c>
      <c r="F177" s="25" t="s">
        <v>1319</v>
      </c>
      <c r="G177" s="25" t="s">
        <v>2185</v>
      </c>
      <c r="H177" s="18"/>
      <c r="I177" s="101" t="s">
        <v>2186</v>
      </c>
      <c r="J177" s="7" t="s">
        <v>1764</v>
      </c>
    </row>
    <row r="178" spans="1:10" ht="29">
      <c r="A178" s="102">
        <v>2017</v>
      </c>
      <c r="B178" s="102" t="s">
        <v>2187</v>
      </c>
      <c r="C178" s="104">
        <v>43019</v>
      </c>
      <c r="D178" s="113" t="s">
        <v>2028</v>
      </c>
      <c r="E178" s="100" t="s">
        <v>750</v>
      </c>
      <c r="F178" s="25" t="s">
        <v>1319</v>
      </c>
      <c r="G178" s="25" t="s">
        <v>2188</v>
      </c>
      <c r="H178" s="18"/>
      <c r="I178" s="101" t="s">
        <v>2189</v>
      </c>
      <c r="J178" s="7" t="s">
        <v>1764</v>
      </c>
    </row>
    <row r="179" spans="1:10" ht="43.5">
      <c r="A179" s="102">
        <v>2017</v>
      </c>
      <c r="B179" s="102" t="s">
        <v>2190</v>
      </c>
      <c r="C179" s="104">
        <v>43019</v>
      </c>
      <c r="D179" s="113" t="s">
        <v>2171</v>
      </c>
      <c r="E179" s="100" t="s">
        <v>566</v>
      </c>
      <c r="F179" s="25" t="s">
        <v>2191</v>
      </c>
      <c r="G179" s="25" t="s">
        <v>403</v>
      </c>
      <c r="H179" s="18"/>
      <c r="I179" s="101" t="s">
        <v>2192</v>
      </c>
      <c r="J179" s="7" t="s">
        <v>2193</v>
      </c>
    </row>
    <row r="180" spans="1:10" ht="43.5">
      <c r="A180" s="102">
        <v>2017</v>
      </c>
      <c r="B180" s="102" t="s">
        <v>2194</v>
      </c>
      <c r="C180" s="104">
        <v>43028</v>
      </c>
      <c r="D180" s="113" t="s">
        <v>2107</v>
      </c>
      <c r="E180" s="100" t="s">
        <v>566</v>
      </c>
      <c r="F180" s="25" t="s">
        <v>1319</v>
      </c>
      <c r="G180" s="25" t="s">
        <v>403</v>
      </c>
      <c r="H180" s="18"/>
      <c r="I180" s="101" t="s">
        <v>2195</v>
      </c>
      <c r="J180" s="7" t="s">
        <v>2196</v>
      </c>
    </row>
    <row r="181" spans="1:10" ht="43.5">
      <c r="A181" s="102">
        <v>2017</v>
      </c>
      <c r="B181" s="102" t="s">
        <v>2197</v>
      </c>
      <c r="C181" s="104">
        <v>43032</v>
      </c>
      <c r="D181" s="113" t="s">
        <v>2198</v>
      </c>
      <c r="E181" s="100" t="s">
        <v>574</v>
      </c>
      <c r="F181" s="25" t="s">
        <v>908</v>
      </c>
      <c r="G181" s="25" t="s">
        <v>403</v>
      </c>
      <c r="H181" s="18"/>
      <c r="I181" s="101" t="s">
        <v>2199</v>
      </c>
      <c r="J181" s="7" t="s">
        <v>1764</v>
      </c>
    </row>
    <row r="182" spans="1:10" ht="29">
      <c r="A182" s="102">
        <v>2017</v>
      </c>
      <c r="B182" s="102" t="s">
        <v>2200</v>
      </c>
      <c r="C182" s="104">
        <v>43039</v>
      </c>
      <c r="D182" s="113" t="s">
        <v>1168</v>
      </c>
      <c r="E182" s="100" t="s">
        <v>750</v>
      </c>
      <c r="F182" s="25" t="s">
        <v>1319</v>
      </c>
      <c r="G182" s="25" t="s">
        <v>2201</v>
      </c>
      <c r="H182" s="18"/>
      <c r="I182" s="101" t="s">
        <v>2202</v>
      </c>
      <c r="J182" s="7" t="s">
        <v>1764</v>
      </c>
    </row>
    <row r="183" spans="1:10" ht="29">
      <c r="A183" s="102">
        <v>2017</v>
      </c>
      <c r="B183" s="102" t="s">
        <v>2203</v>
      </c>
      <c r="C183" s="103">
        <v>43040</v>
      </c>
      <c r="D183" s="113" t="s">
        <v>2204</v>
      </c>
      <c r="E183" s="100" t="s">
        <v>750</v>
      </c>
      <c r="F183" s="25" t="s">
        <v>1319</v>
      </c>
      <c r="G183" s="25" t="s">
        <v>2205</v>
      </c>
      <c r="H183" s="18"/>
      <c r="I183" s="101" t="s">
        <v>2206</v>
      </c>
      <c r="J183" s="7" t="s">
        <v>1764</v>
      </c>
    </row>
    <row r="184" spans="1:10" ht="43.5">
      <c r="A184" s="102">
        <v>2017</v>
      </c>
      <c r="B184" s="102" t="s">
        <v>2207</v>
      </c>
      <c r="C184" s="104">
        <v>43055</v>
      </c>
      <c r="D184" s="113" t="s">
        <v>1142</v>
      </c>
      <c r="E184" s="100" t="s">
        <v>607</v>
      </c>
      <c r="F184" s="25" t="s">
        <v>2208</v>
      </c>
      <c r="G184" s="115">
        <v>43784</v>
      </c>
      <c r="H184" s="18"/>
      <c r="I184" s="101" t="s">
        <v>2209</v>
      </c>
      <c r="J184" s="7" t="s">
        <v>1764</v>
      </c>
    </row>
    <row r="185" spans="1:10" ht="101.5">
      <c r="A185" s="102">
        <v>2017</v>
      </c>
      <c r="B185" s="102" t="s">
        <v>2210</v>
      </c>
      <c r="C185" s="104">
        <v>43055</v>
      </c>
      <c r="D185" s="113" t="s">
        <v>1336</v>
      </c>
      <c r="E185" s="100" t="s">
        <v>1037</v>
      </c>
      <c r="F185" s="25" t="s">
        <v>1319</v>
      </c>
      <c r="G185" s="25" t="s">
        <v>403</v>
      </c>
      <c r="H185" s="18"/>
      <c r="I185" s="101" t="s">
        <v>2211</v>
      </c>
      <c r="J185" s="25" t="s">
        <v>2212</v>
      </c>
    </row>
    <row r="186" spans="1:10" ht="29">
      <c r="A186" s="102">
        <v>2017</v>
      </c>
      <c r="B186" s="102" t="s">
        <v>2213</v>
      </c>
      <c r="C186" s="104">
        <v>43056</v>
      </c>
      <c r="D186" s="113" t="s">
        <v>1991</v>
      </c>
      <c r="E186" s="100" t="s">
        <v>750</v>
      </c>
      <c r="F186" s="25" t="s">
        <v>1319</v>
      </c>
      <c r="G186" s="25" t="s">
        <v>2214</v>
      </c>
      <c r="H186" s="18"/>
      <c r="I186" s="101" t="s">
        <v>2215</v>
      </c>
      <c r="J186" s="7" t="s">
        <v>1764</v>
      </c>
    </row>
    <row r="187" spans="1:10" ht="29">
      <c r="A187" s="102">
        <v>2017</v>
      </c>
      <c r="B187" s="102" t="s">
        <v>2216</v>
      </c>
      <c r="C187" s="104">
        <v>43060</v>
      </c>
      <c r="D187" s="113" t="s">
        <v>2217</v>
      </c>
      <c r="E187" s="100" t="s">
        <v>566</v>
      </c>
      <c r="F187" s="25" t="s">
        <v>1319</v>
      </c>
      <c r="G187" s="25" t="s">
        <v>2218</v>
      </c>
      <c r="H187" s="18"/>
      <c r="I187" s="101" t="s">
        <v>2219</v>
      </c>
      <c r="J187" s="7" t="s">
        <v>1764</v>
      </c>
    </row>
    <row r="188" spans="1:10" ht="29">
      <c r="A188" s="102">
        <v>2017</v>
      </c>
      <c r="B188" s="102" t="s">
        <v>2220</v>
      </c>
      <c r="C188" s="104">
        <v>43062</v>
      </c>
      <c r="D188" s="113" t="s">
        <v>2221</v>
      </c>
      <c r="E188" s="100" t="s">
        <v>566</v>
      </c>
      <c r="F188" s="25" t="s">
        <v>1319</v>
      </c>
      <c r="G188" s="25" t="s">
        <v>403</v>
      </c>
      <c r="H188" s="18"/>
      <c r="I188" s="101" t="s">
        <v>2222</v>
      </c>
      <c r="J188" s="7" t="s">
        <v>1764</v>
      </c>
    </row>
    <row r="189" spans="1:10" ht="43.5">
      <c r="A189" s="102">
        <v>2017</v>
      </c>
      <c r="B189" s="102" t="s">
        <v>2223</v>
      </c>
      <c r="C189" s="104">
        <v>43062</v>
      </c>
      <c r="D189" s="113" t="s">
        <v>2224</v>
      </c>
      <c r="E189" s="100" t="s">
        <v>574</v>
      </c>
      <c r="F189" s="25" t="s">
        <v>1324</v>
      </c>
      <c r="G189" s="25" t="s">
        <v>403</v>
      </c>
      <c r="H189" s="18"/>
      <c r="I189" s="101" t="s">
        <v>2225</v>
      </c>
      <c r="J189" s="7" t="s">
        <v>1764</v>
      </c>
    </row>
    <row r="190" spans="1:10" ht="29">
      <c r="A190" s="102">
        <v>2017</v>
      </c>
      <c r="B190" s="102" t="s">
        <v>2226</v>
      </c>
      <c r="C190" s="104">
        <v>43062</v>
      </c>
      <c r="D190" s="113" t="s">
        <v>2227</v>
      </c>
      <c r="E190" s="100" t="s">
        <v>574</v>
      </c>
      <c r="F190" s="25" t="s">
        <v>1324</v>
      </c>
      <c r="G190" s="25" t="s">
        <v>403</v>
      </c>
      <c r="H190" s="18"/>
      <c r="I190" s="101" t="s">
        <v>2228</v>
      </c>
      <c r="J190" s="7" t="s">
        <v>1764</v>
      </c>
    </row>
    <row r="191" spans="1:10" ht="29">
      <c r="A191" s="102">
        <v>2017</v>
      </c>
      <c r="B191" s="102" t="s">
        <v>2229</v>
      </c>
      <c r="C191" s="104">
        <v>43066</v>
      </c>
      <c r="D191" s="113" t="s">
        <v>2028</v>
      </c>
      <c r="E191" s="100" t="s">
        <v>750</v>
      </c>
      <c r="F191" s="25" t="s">
        <v>1319</v>
      </c>
      <c r="G191" s="115">
        <v>43067</v>
      </c>
      <c r="H191" s="18"/>
      <c r="I191" s="101" t="s">
        <v>2230</v>
      </c>
      <c r="J191" s="7" t="s">
        <v>1764</v>
      </c>
    </row>
    <row r="192" spans="1:10" ht="75">
      <c r="A192" s="102">
        <v>2017</v>
      </c>
      <c r="B192" s="102" t="s">
        <v>2231</v>
      </c>
      <c r="C192" s="103">
        <v>43070</v>
      </c>
      <c r="D192" s="113" t="s">
        <v>1183</v>
      </c>
      <c r="E192" s="100" t="s">
        <v>566</v>
      </c>
      <c r="F192" s="25" t="s">
        <v>2232</v>
      </c>
      <c r="G192" s="25" t="s">
        <v>403</v>
      </c>
      <c r="H192" s="18"/>
      <c r="I192" s="101" t="s">
        <v>2233</v>
      </c>
      <c r="J192" s="7" t="s">
        <v>2234</v>
      </c>
    </row>
    <row r="193" spans="1:10" ht="29">
      <c r="A193" s="102">
        <v>2017</v>
      </c>
      <c r="B193" s="102" t="s">
        <v>2235</v>
      </c>
      <c r="C193" s="103">
        <v>43073</v>
      </c>
      <c r="D193" s="113" t="s">
        <v>2236</v>
      </c>
      <c r="E193" s="100" t="s">
        <v>566</v>
      </c>
      <c r="F193" s="25" t="s">
        <v>2237</v>
      </c>
      <c r="G193" s="25" t="s">
        <v>403</v>
      </c>
      <c r="H193" s="18"/>
      <c r="I193" s="101" t="s">
        <v>2238</v>
      </c>
      <c r="J193" s="7" t="s">
        <v>1764</v>
      </c>
    </row>
    <row r="194" spans="1:10" ht="29">
      <c r="A194" s="102">
        <v>2017</v>
      </c>
      <c r="B194" s="102" t="s">
        <v>2239</v>
      </c>
      <c r="C194" s="103">
        <v>43073</v>
      </c>
      <c r="D194" s="113" t="s">
        <v>2162</v>
      </c>
      <c r="E194" s="100" t="s">
        <v>607</v>
      </c>
      <c r="F194" s="25" t="s">
        <v>2240</v>
      </c>
      <c r="G194" s="25" t="s">
        <v>403</v>
      </c>
      <c r="H194" s="18"/>
      <c r="I194" s="101" t="s">
        <v>2241</v>
      </c>
      <c r="J194" s="7" t="s">
        <v>2242</v>
      </c>
    </row>
    <row r="195" spans="1:10" ht="43.5">
      <c r="A195" s="102">
        <v>2017</v>
      </c>
      <c r="B195" s="102" t="s">
        <v>2243</v>
      </c>
      <c r="C195" s="103">
        <v>43075</v>
      </c>
      <c r="D195" s="113" t="s">
        <v>1424</v>
      </c>
      <c r="E195" s="100" t="s">
        <v>607</v>
      </c>
      <c r="F195" s="25" t="s">
        <v>2244</v>
      </c>
      <c r="G195" s="26">
        <v>43209</v>
      </c>
      <c r="H195" s="18"/>
      <c r="I195" s="101" t="s">
        <v>2245</v>
      </c>
      <c r="J195" s="7" t="s">
        <v>2246</v>
      </c>
    </row>
    <row r="196" spans="1:10" ht="43.5">
      <c r="A196" s="102">
        <v>2017</v>
      </c>
      <c r="B196" s="102" t="s">
        <v>2247</v>
      </c>
      <c r="C196" s="103">
        <v>43075</v>
      </c>
      <c r="D196" s="113" t="s">
        <v>2248</v>
      </c>
      <c r="E196" s="100" t="s">
        <v>566</v>
      </c>
      <c r="F196" s="25" t="s">
        <v>1319</v>
      </c>
      <c r="G196" s="25" t="s">
        <v>2249</v>
      </c>
      <c r="H196" s="18"/>
      <c r="I196" s="101" t="s">
        <v>2250</v>
      </c>
      <c r="J196" s="7" t="s">
        <v>1764</v>
      </c>
    </row>
    <row r="197" spans="1:10" ht="43.5">
      <c r="A197" s="102">
        <v>2017</v>
      </c>
      <c r="B197" s="102" t="s">
        <v>2251</v>
      </c>
      <c r="C197" s="103">
        <v>43075</v>
      </c>
      <c r="D197" s="113" t="s">
        <v>2252</v>
      </c>
      <c r="E197" s="100" t="s">
        <v>566</v>
      </c>
      <c r="F197" s="25" t="s">
        <v>1319</v>
      </c>
      <c r="G197" s="25" t="s">
        <v>2253</v>
      </c>
      <c r="H197" s="18"/>
      <c r="I197" s="101" t="s">
        <v>2254</v>
      </c>
      <c r="J197" s="7" t="s">
        <v>1764</v>
      </c>
    </row>
    <row r="198" spans="1:10" ht="43.5">
      <c r="A198" s="102">
        <v>2017</v>
      </c>
      <c r="B198" s="102" t="s">
        <v>2255</v>
      </c>
      <c r="C198" s="103">
        <v>43075</v>
      </c>
      <c r="D198" s="113" t="s">
        <v>2256</v>
      </c>
      <c r="E198" s="100" t="s">
        <v>566</v>
      </c>
      <c r="F198" s="25" t="s">
        <v>1319</v>
      </c>
      <c r="G198" s="25" t="s">
        <v>2257</v>
      </c>
      <c r="H198" s="18"/>
      <c r="I198" s="101" t="s">
        <v>2258</v>
      </c>
      <c r="J198" s="7" t="s">
        <v>1764</v>
      </c>
    </row>
    <row r="199" spans="1:10" ht="43.5">
      <c r="A199" s="102">
        <v>2017</v>
      </c>
      <c r="B199" s="102" t="s">
        <v>2259</v>
      </c>
      <c r="C199" s="103">
        <v>43075</v>
      </c>
      <c r="D199" s="113" t="s">
        <v>2260</v>
      </c>
      <c r="E199" s="100" t="s">
        <v>566</v>
      </c>
      <c r="F199" s="25" t="s">
        <v>1319</v>
      </c>
      <c r="G199" s="25" t="s">
        <v>2261</v>
      </c>
      <c r="H199" s="18"/>
      <c r="I199" s="101" t="s">
        <v>2262</v>
      </c>
      <c r="J199" s="7" t="s">
        <v>1764</v>
      </c>
    </row>
    <row r="200" spans="1:10" ht="29">
      <c r="A200" s="102">
        <v>2017</v>
      </c>
      <c r="B200" s="102" t="s">
        <v>2263</v>
      </c>
      <c r="C200" s="104">
        <v>43080</v>
      </c>
      <c r="D200" s="113" t="s">
        <v>1220</v>
      </c>
      <c r="E200" s="100" t="s">
        <v>750</v>
      </c>
      <c r="F200" s="25" t="s">
        <v>1319</v>
      </c>
      <c r="G200" s="25" t="s">
        <v>2264</v>
      </c>
      <c r="H200" s="18"/>
      <c r="I200" s="101" t="s">
        <v>2265</v>
      </c>
      <c r="J200" s="7" t="s">
        <v>1764</v>
      </c>
    </row>
    <row r="201" spans="1:10" ht="43.5">
      <c r="A201" s="102">
        <v>2017</v>
      </c>
      <c r="B201" s="102" t="s">
        <v>2266</v>
      </c>
      <c r="C201" s="104">
        <v>43083</v>
      </c>
      <c r="D201" s="113" t="s">
        <v>1660</v>
      </c>
      <c r="E201" s="100" t="s">
        <v>566</v>
      </c>
      <c r="F201" s="25" t="s">
        <v>1319</v>
      </c>
      <c r="G201" s="25" t="s">
        <v>1249</v>
      </c>
      <c r="H201" s="18"/>
      <c r="I201" s="101" t="s">
        <v>2267</v>
      </c>
      <c r="J201" s="7" t="s">
        <v>2268</v>
      </c>
    </row>
    <row r="202" spans="1:10" ht="100">
      <c r="A202" s="102">
        <v>2017</v>
      </c>
      <c r="B202" s="102" t="s">
        <v>2269</v>
      </c>
      <c r="C202" s="104">
        <v>43083</v>
      </c>
      <c r="D202" s="113" t="s">
        <v>1247</v>
      </c>
      <c r="E202" s="100" t="s">
        <v>566</v>
      </c>
      <c r="F202" s="25" t="s">
        <v>1319</v>
      </c>
      <c r="G202" s="25" t="s">
        <v>1249</v>
      </c>
      <c r="H202" s="18"/>
      <c r="I202" s="101" t="s">
        <v>2270</v>
      </c>
      <c r="J202" s="7" t="s">
        <v>2271</v>
      </c>
    </row>
    <row r="203" spans="1:10" ht="100">
      <c r="A203" s="102">
        <v>2017</v>
      </c>
      <c r="B203" s="102" t="s">
        <v>2272</v>
      </c>
      <c r="C203" s="104">
        <v>43083</v>
      </c>
      <c r="D203" s="113" t="s">
        <v>1664</v>
      </c>
      <c r="E203" s="100" t="s">
        <v>566</v>
      </c>
      <c r="F203" s="25" t="s">
        <v>2273</v>
      </c>
      <c r="G203" s="25" t="s">
        <v>403</v>
      </c>
      <c r="H203" s="18"/>
      <c r="I203" s="101" t="s">
        <v>2274</v>
      </c>
      <c r="J203" s="7" t="s">
        <v>2275</v>
      </c>
    </row>
    <row r="204" spans="1:10" ht="43.5">
      <c r="A204" s="102">
        <v>2017</v>
      </c>
      <c r="B204" s="102" t="s">
        <v>2276</v>
      </c>
      <c r="C204" s="104">
        <v>43083</v>
      </c>
      <c r="D204" s="113" t="s">
        <v>2100</v>
      </c>
      <c r="E204" s="100" t="s">
        <v>566</v>
      </c>
      <c r="F204" s="25" t="s">
        <v>1319</v>
      </c>
      <c r="G204" s="25" t="s">
        <v>403</v>
      </c>
      <c r="H204" s="18"/>
      <c r="I204" s="101" t="s">
        <v>2277</v>
      </c>
      <c r="J204" s="7" t="s">
        <v>2278</v>
      </c>
    </row>
    <row r="205" spans="1:10" ht="29">
      <c r="A205" s="102">
        <v>2017</v>
      </c>
      <c r="B205" s="102" t="s">
        <v>2279</v>
      </c>
      <c r="C205" s="104">
        <v>43084</v>
      </c>
      <c r="D205" s="113" t="s">
        <v>2028</v>
      </c>
      <c r="E205" s="100" t="s">
        <v>750</v>
      </c>
      <c r="F205" s="25" t="s">
        <v>1319</v>
      </c>
      <c r="G205" s="25" t="s">
        <v>2280</v>
      </c>
      <c r="H205" s="18"/>
      <c r="I205" s="101" t="s">
        <v>2281</v>
      </c>
      <c r="J205" s="7" t="s">
        <v>1764</v>
      </c>
    </row>
    <row r="206" spans="1:10" ht="62.5">
      <c r="A206" s="102">
        <v>2017</v>
      </c>
      <c r="B206" s="102" t="s">
        <v>2282</v>
      </c>
      <c r="C206" s="104">
        <v>43087</v>
      </c>
      <c r="D206" s="113" t="s">
        <v>647</v>
      </c>
      <c r="E206" s="100" t="s">
        <v>607</v>
      </c>
      <c r="F206" s="25" t="s">
        <v>2283</v>
      </c>
      <c r="G206" s="25" t="s">
        <v>403</v>
      </c>
      <c r="H206" s="18"/>
      <c r="I206" s="101" t="s">
        <v>2284</v>
      </c>
      <c r="J206" s="7" t="s">
        <v>2285</v>
      </c>
    </row>
    <row r="207" spans="1:10" ht="29">
      <c r="A207" s="102">
        <v>2017</v>
      </c>
      <c r="B207" s="102" t="s">
        <v>2286</v>
      </c>
      <c r="C207" s="104">
        <v>43089</v>
      </c>
      <c r="D207" s="113" t="s">
        <v>2287</v>
      </c>
      <c r="E207" s="100" t="s">
        <v>568</v>
      </c>
      <c r="F207" s="25" t="s">
        <v>1319</v>
      </c>
      <c r="G207" s="25" t="s">
        <v>403</v>
      </c>
      <c r="H207" s="18"/>
      <c r="I207" s="101" t="s">
        <v>2288</v>
      </c>
      <c r="J207" s="7" t="s">
        <v>1764</v>
      </c>
    </row>
    <row r="208" spans="1:10" ht="29">
      <c r="A208" s="102">
        <v>2017</v>
      </c>
      <c r="B208" s="102" t="s">
        <v>2289</v>
      </c>
      <c r="C208" s="104">
        <v>43090</v>
      </c>
      <c r="D208" s="113" t="s">
        <v>2032</v>
      </c>
      <c r="E208" s="100" t="s">
        <v>750</v>
      </c>
      <c r="F208" s="25" t="s">
        <v>1319</v>
      </c>
      <c r="G208" s="25" t="s">
        <v>2290</v>
      </c>
      <c r="H208" s="18"/>
      <c r="I208" s="101" t="s">
        <v>2291</v>
      </c>
      <c r="J208" s="7" t="s">
        <v>1764</v>
      </c>
    </row>
    <row r="209" spans="1:10" ht="43.5">
      <c r="A209" s="102">
        <v>2017</v>
      </c>
      <c r="B209" s="102" t="s">
        <v>2292</v>
      </c>
      <c r="C209" s="104">
        <v>43091</v>
      </c>
      <c r="D209" s="113" t="s">
        <v>2293</v>
      </c>
      <c r="E209" s="100" t="s">
        <v>566</v>
      </c>
      <c r="F209" s="25" t="s">
        <v>1319</v>
      </c>
      <c r="G209" s="25" t="s">
        <v>403</v>
      </c>
      <c r="H209" s="18"/>
      <c r="I209" s="101" t="s">
        <v>2294</v>
      </c>
      <c r="J209" s="7" t="s">
        <v>1764</v>
      </c>
    </row>
    <row r="210" spans="1:10" ht="43.5">
      <c r="A210" s="102">
        <v>2017</v>
      </c>
      <c r="B210" s="102" t="s">
        <v>2295</v>
      </c>
      <c r="C210" s="104">
        <v>43091</v>
      </c>
      <c r="D210" s="113" t="s">
        <v>2296</v>
      </c>
      <c r="E210" s="100" t="s">
        <v>566</v>
      </c>
      <c r="F210" s="25" t="s">
        <v>1319</v>
      </c>
      <c r="G210" s="25" t="s">
        <v>403</v>
      </c>
      <c r="H210" s="18"/>
      <c r="I210" s="101" t="s">
        <v>2297</v>
      </c>
      <c r="J210" s="7" t="s">
        <v>1764</v>
      </c>
    </row>
    <row r="211" spans="1:10" ht="43.5">
      <c r="A211" s="102">
        <v>2017</v>
      </c>
      <c r="B211" s="102" t="s">
        <v>2298</v>
      </c>
      <c r="C211" s="104">
        <v>43091</v>
      </c>
      <c r="D211" s="113" t="s">
        <v>2299</v>
      </c>
      <c r="E211" s="100" t="s">
        <v>566</v>
      </c>
      <c r="F211" s="25" t="s">
        <v>1319</v>
      </c>
      <c r="G211" s="25" t="s">
        <v>403</v>
      </c>
      <c r="H211" s="18"/>
      <c r="I211" s="101" t="s">
        <v>2300</v>
      </c>
      <c r="J211" s="7" t="s">
        <v>1764</v>
      </c>
    </row>
    <row r="212" spans="1:10" ht="43.5">
      <c r="A212" s="102">
        <v>2017</v>
      </c>
      <c r="B212" s="102" t="s">
        <v>2301</v>
      </c>
      <c r="C212" s="104">
        <v>43091</v>
      </c>
      <c r="D212" s="113" t="s">
        <v>2302</v>
      </c>
      <c r="E212" s="100" t="s">
        <v>566</v>
      </c>
      <c r="F212" s="25" t="s">
        <v>1319</v>
      </c>
      <c r="G212" s="25" t="s">
        <v>403</v>
      </c>
      <c r="H212" s="18"/>
      <c r="I212" s="101" t="s">
        <v>2303</v>
      </c>
      <c r="J212" s="7" t="s">
        <v>1764</v>
      </c>
    </row>
    <row r="213" spans="1:10" ht="58">
      <c r="A213" s="102">
        <v>2017</v>
      </c>
      <c r="B213" s="102" t="s">
        <v>2304</v>
      </c>
      <c r="C213" s="104">
        <v>43096</v>
      </c>
      <c r="D213" s="113" t="s">
        <v>2305</v>
      </c>
      <c r="E213" s="100" t="s">
        <v>566</v>
      </c>
      <c r="F213" s="25" t="s">
        <v>1319</v>
      </c>
      <c r="G213" s="25" t="s">
        <v>403</v>
      </c>
      <c r="H213" s="18"/>
      <c r="I213" s="101" t="s">
        <v>2306</v>
      </c>
      <c r="J213" s="7" t="s">
        <v>1764</v>
      </c>
    </row>
    <row r="214" spans="1:10" ht="14.5">
      <c r="A214" s="118"/>
      <c r="B214" s="118"/>
      <c r="C214" s="118"/>
      <c r="D214" s="117"/>
      <c r="E214" s="118"/>
      <c r="F214" s="25"/>
      <c r="G214" s="118"/>
      <c r="I214" s="118"/>
      <c r="J214" s="69"/>
    </row>
    <row r="215" spans="1:10" ht="12.5">
      <c r="A215" s="118"/>
      <c r="B215" s="118"/>
      <c r="C215" s="118"/>
      <c r="D215" s="117"/>
      <c r="E215" s="118"/>
      <c r="F215" s="118"/>
      <c r="G215" s="118"/>
      <c r="I215" s="118"/>
      <c r="J215" s="69"/>
    </row>
    <row r="216" spans="1:10" ht="12.5">
      <c r="A216" s="118"/>
      <c r="B216" s="118"/>
      <c r="C216" s="118"/>
      <c r="D216" s="117"/>
      <c r="E216" s="118"/>
      <c r="F216" s="118"/>
      <c r="G216" s="118"/>
      <c r="I216" s="118"/>
      <c r="J216" s="69"/>
    </row>
    <row r="217" spans="1:10" ht="12.5">
      <c r="A217" s="118"/>
      <c r="B217" s="118"/>
      <c r="C217" s="118"/>
      <c r="D217" s="117"/>
      <c r="E217" s="118"/>
      <c r="F217" s="118"/>
      <c r="G217" s="118"/>
      <c r="I217" s="118"/>
      <c r="J217" s="69"/>
    </row>
    <row r="218" spans="1:10" ht="12.5">
      <c r="A218" s="118"/>
      <c r="B218" s="118"/>
      <c r="C218" s="118"/>
      <c r="D218" s="117"/>
      <c r="E218" s="118"/>
      <c r="F218" s="118"/>
      <c r="G218" s="118"/>
      <c r="I218" s="118"/>
      <c r="J218" s="69"/>
    </row>
    <row r="219" spans="1:10" ht="12.5">
      <c r="A219" s="118"/>
      <c r="B219" s="118"/>
      <c r="C219" s="118"/>
      <c r="D219" s="117"/>
      <c r="E219" s="118"/>
      <c r="F219" s="118"/>
      <c r="G219" s="118"/>
      <c r="I219" s="118"/>
      <c r="J219" s="69"/>
    </row>
    <row r="220" spans="1:10" ht="12.5">
      <c r="A220" s="118"/>
      <c r="B220" s="118"/>
      <c r="C220" s="118"/>
      <c r="D220" s="117"/>
      <c r="E220" s="118"/>
      <c r="F220" s="118"/>
      <c r="G220" s="118"/>
      <c r="I220" s="118"/>
      <c r="J220" s="69"/>
    </row>
    <row r="221" spans="1:10" ht="12.5">
      <c r="A221" s="118"/>
      <c r="B221" s="118"/>
      <c r="C221" s="118"/>
      <c r="D221" s="117"/>
      <c r="E221" s="118"/>
      <c r="F221" s="118"/>
      <c r="G221" s="118"/>
      <c r="I221" s="118"/>
      <c r="J221" s="69"/>
    </row>
    <row r="222" spans="1:10" ht="12.5">
      <c r="A222" s="118"/>
      <c r="B222" s="118"/>
      <c r="C222" s="118"/>
      <c r="D222" s="117"/>
      <c r="E222" s="118"/>
      <c r="F222" s="118"/>
      <c r="G222" s="118"/>
      <c r="I222" s="118"/>
      <c r="J222" s="69"/>
    </row>
    <row r="223" spans="1:10" ht="12.5">
      <c r="A223" s="118"/>
      <c r="B223" s="118"/>
      <c r="C223" s="118"/>
      <c r="D223" s="117"/>
      <c r="E223" s="118"/>
      <c r="F223" s="118"/>
      <c r="G223" s="118"/>
      <c r="I223" s="118"/>
      <c r="J223" s="69"/>
    </row>
    <row r="224" spans="1:10" ht="12.5">
      <c r="A224" s="118"/>
      <c r="B224" s="118"/>
      <c r="C224" s="118"/>
      <c r="D224" s="117"/>
      <c r="E224" s="118"/>
      <c r="F224" s="118"/>
      <c r="G224" s="118"/>
      <c r="I224" s="118"/>
      <c r="J224" s="69"/>
    </row>
    <row r="225" spans="1:10" ht="12.5">
      <c r="A225" s="118"/>
      <c r="B225" s="118"/>
      <c r="C225" s="118"/>
      <c r="D225" s="117"/>
      <c r="E225" s="118"/>
      <c r="F225" s="118"/>
      <c r="G225" s="118"/>
      <c r="I225" s="118"/>
      <c r="J225" s="69"/>
    </row>
    <row r="226" spans="1:10" ht="12.5">
      <c r="A226" s="118"/>
      <c r="B226" s="118"/>
      <c r="C226" s="118"/>
      <c r="D226" s="117"/>
      <c r="E226" s="118"/>
      <c r="F226" s="118"/>
      <c r="G226" s="118"/>
      <c r="I226" s="118"/>
      <c r="J226" s="69"/>
    </row>
    <row r="227" spans="1:10" ht="12.5">
      <c r="A227" s="118"/>
      <c r="B227" s="118"/>
      <c r="C227" s="118"/>
      <c r="D227" s="117"/>
      <c r="E227" s="118"/>
      <c r="F227" s="118"/>
      <c r="G227" s="118"/>
      <c r="I227" s="118"/>
      <c r="J227" s="69"/>
    </row>
    <row r="228" spans="1:10" ht="12.5">
      <c r="A228" s="118"/>
      <c r="B228" s="118"/>
      <c r="C228" s="118"/>
      <c r="D228" s="117"/>
      <c r="E228" s="118"/>
      <c r="F228" s="118"/>
      <c r="G228" s="118"/>
      <c r="I228" s="118"/>
      <c r="J228" s="69"/>
    </row>
    <row r="229" spans="1:10" ht="12.5">
      <c r="A229" s="118"/>
      <c r="B229" s="118"/>
      <c r="C229" s="118"/>
      <c r="D229" s="117"/>
      <c r="E229" s="118"/>
      <c r="F229" s="118"/>
      <c r="G229" s="118"/>
      <c r="I229" s="118"/>
      <c r="J229" s="69"/>
    </row>
    <row r="230" spans="1:10" ht="12.5">
      <c r="A230" s="118"/>
      <c r="B230" s="118"/>
      <c r="C230" s="118"/>
      <c r="D230" s="117"/>
      <c r="E230" s="118"/>
      <c r="F230" s="118"/>
      <c r="G230" s="118"/>
      <c r="I230" s="118"/>
      <c r="J230" s="69"/>
    </row>
    <row r="231" spans="1:10" ht="12.5">
      <c r="A231" s="118"/>
      <c r="B231" s="118"/>
      <c r="C231" s="118"/>
      <c r="D231" s="117"/>
      <c r="E231" s="118"/>
      <c r="F231" s="118"/>
      <c r="G231" s="118"/>
      <c r="I231" s="118"/>
      <c r="J231" s="69"/>
    </row>
    <row r="232" spans="1:10" ht="12.5">
      <c r="A232" s="118"/>
      <c r="B232" s="118"/>
      <c r="C232" s="118"/>
      <c r="D232" s="117"/>
      <c r="E232" s="118"/>
      <c r="F232" s="118"/>
      <c r="G232" s="118"/>
      <c r="I232" s="118"/>
      <c r="J232" s="69"/>
    </row>
    <row r="233" spans="1:10" ht="12.5">
      <c r="A233" s="118"/>
      <c r="B233" s="118"/>
      <c r="C233" s="118"/>
      <c r="D233" s="117"/>
      <c r="E233" s="118"/>
      <c r="F233" s="118"/>
      <c r="G233" s="118"/>
      <c r="I233" s="118"/>
      <c r="J233" s="69"/>
    </row>
    <row r="234" spans="1:10" ht="12.5">
      <c r="A234" s="118"/>
      <c r="B234" s="118"/>
      <c r="C234" s="118"/>
      <c r="D234" s="117"/>
      <c r="E234" s="118"/>
      <c r="F234" s="118"/>
      <c r="G234" s="118"/>
      <c r="I234" s="118"/>
      <c r="J234" s="69"/>
    </row>
    <row r="235" spans="1:10" ht="12.5">
      <c r="A235" s="118"/>
      <c r="B235" s="118"/>
      <c r="C235" s="118"/>
      <c r="D235" s="117"/>
      <c r="E235" s="118"/>
      <c r="F235" s="118"/>
      <c r="G235" s="118"/>
      <c r="I235" s="118"/>
      <c r="J235" s="69"/>
    </row>
    <row r="236" spans="1:10" ht="12.5">
      <c r="A236" s="118"/>
      <c r="B236" s="118"/>
      <c r="C236" s="118"/>
      <c r="D236" s="117"/>
      <c r="E236" s="118"/>
      <c r="F236" s="118"/>
      <c r="G236" s="118"/>
      <c r="I236" s="118"/>
      <c r="J236" s="69"/>
    </row>
    <row r="237" spans="1:10" ht="12.5">
      <c r="A237" s="118"/>
      <c r="B237" s="118"/>
      <c r="C237" s="118"/>
      <c r="D237" s="117"/>
      <c r="E237" s="118"/>
      <c r="F237" s="118"/>
      <c r="G237" s="118"/>
      <c r="I237" s="118"/>
      <c r="J237" s="69"/>
    </row>
    <row r="238" spans="1:10" ht="12.5">
      <c r="A238" s="118"/>
      <c r="B238" s="118"/>
      <c r="C238" s="118"/>
      <c r="D238" s="117"/>
      <c r="E238" s="118"/>
      <c r="F238" s="118"/>
      <c r="G238" s="118"/>
      <c r="I238" s="118"/>
      <c r="J238" s="69"/>
    </row>
    <row r="239" spans="1:10" ht="12.5">
      <c r="A239" s="118"/>
      <c r="B239" s="118"/>
      <c r="C239" s="118"/>
      <c r="D239" s="117"/>
      <c r="E239" s="118"/>
      <c r="F239" s="118"/>
      <c r="G239" s="118"/>
      <c r="I239" s="118"/>
      <c r="J239" s="69"/>
    </row>
    <row r="240" spans="1:10" ht="12.5">
      <c r="A240" s="118"/>
      <c r="B240" s="118"/>
      <c r="C240" s="118"/>
      <c r="D240" s="117"/>
      <c r="E240" s="118"/>
      <c r="F240" s="118"/>
      <c r="G240" s="118"/>
      <c r="I240" s="118"/>
      <c r="J240" s="69"/>
    </row>
    <row r="241" spans="1:10" ht="12.5">
      <c r="A241" s="118"/>
      <c r="B241" s="118"/>
      <c r="C241" s="118"/>
      <c r="D241" s="117"/>
      <c r="E241" s="118"/>
      <c r="F241" s="118"/>
      <c r="G241" s="118"/>
      <c r="I241" s="118"/>
      <c r="J241" s="69"/>
    </row>
    <row r="242" spans="1:10" ht="12.5">
      <c r="A242" s="118"/>
      <c r="B242" s="118"/>
      <c r="C242" s="118"/>
      <c r="D242" s="117"/>
      <c r="E242" s="118"/>
      <c r="F242" s="118"/>
      <c r="G242" s="118"/>
      <c r="I242" s="118"/>
      <c r="J242" s="69"/>
    </row>
    <row r="243" spans="1:10" ht="12.5">
      <c r="A243" s="118"/>
      <c r="B243" s="118"/>
      <c r="C243" s="118"/>
      <c r="D243" s="117"/>
      <c r="E243" s="118"/>
      <c r="F243" s="118"/>
      <c r="G243" s="118"/>
      <c r="I243" s="118"/>
      <c r="J243" s="69"/>
    </row>
    <row r="244" spans="1:10" ht="12.5">
      <c r="A244" s="118"/>
      <c r="B244" s="118"/>
      <c r="C244" s="118"/>
      <c r="D244" s="117"/>
      <c r="E244" s="118"/>
      <c r="F244" s="118"/>
      <c r="G244" s="118"/>
      <c r="I244" s="118"/>
      <c r="J244" s="69"/>
    </row>
    <row r="245" spans="1:10" ht="12.5">
      <c r="A245" s="118"/>
      <c r="B245" s="118"/>
      <c r="C245" s="118"/>
      <c r="D245" s="117"/>
      <c r="E245" s="118"/>
      <c r="F245" s="118"/>
      <c r="G245" s="118"/>
      <c r="I245" s="118"/>
      <c r="J245" s="69"/>
    </row>
    <row r="246" spans="1:10" ht="12.5">
      <c r="A246" s="118"/>
      <c r="B246" s="118"/>
      <c r="C246" s="118"/>
      <c r="D246" s="117"/>
      <c r="E246" s="118"/>
      <c r="F246" s="118"/>
      <c r="G246" s="118"/>
      <c r="I246" s="118"/>
      <c r="J246" s="69"/>
    </row>
    <row r="247" spans="1:10" ht="12.5">
      <c r="A247" s="118"/>
      <c r="B247" s="118"/>
      <c r="C247" s="118"/>
      <c r="D247" s="117"/>
      <c r="E247" s="118"/>
      <c r="F247" s="118"/>
      <c r="G247" s="118"/>
      <c r="I247" s="118"/>
      <c r="J247" s="69"/>
    </row>
    <row r="248" spans="1:10" ht="12.5">
      <c r="A248" s="118"/>
      <c r="B248" s="118"/>
      <c r="C248" s="118"/>
      <c r="D248" s="117"/>
      <c r="E248" s="118"/>
      <c r="F248" s="118"/>
      <c r="G248" s="118"/>
      <c r="I248" s="118"/>
      <c r="J248" s="69"/>
    </row>
    <row r="249" spans="1:10" ht="12.5">
      <c r="A249" s="118"/>
      <c r="B249" s="118"/>
      <c r="C249" s="118"/>
      <c r="D249" s="117"/>
      <c r="E249" s="118"/>
      <c r="F249" s="118"/>
      <c r="G249" s="118"/>
      <c r="I249" s="118"/>
      <c r="J249" s="69"/>
    </row>
    <row r="250" spans="1:10" ht="12.5">
      <c r="A250" s="118"/>
      <c r="B250" s="118"/>
      <c r="C250" s="118"/>
      <c r="D250" s="117"/>
      <c r="E250" s="118"/>
      <c r="F250" s="118"/>
      <c r="G250" s="118"/>
      <c r="I250" s="118"/>
      <c r="J250" s="69"/>
    </row>
    <row r="251" spans="1:10" ht="12.5">
      <c r="A251" s="118"/>
      <c r="B251" s="118"/>
      <c r="C251" s="118"/>
      <c r="D251" s="117"/>
      <c r="E251" s="118"/>
      <c r="F251" s="118"/>
      <c r="G251" s="118"/>
      <c r="I251" s="118"/>
      <c r="J251" s="69"/>
    </row>
    <row r="252" spans="1:10" ht="12.5">
      <c r="A252" s="118"/>
      <c r="B252" s="118"/>
      <c r="C252" s="118"/>
      <c r="D252" s="117"/>
      <c r="E252" s="118"/>
      <c r="F252" s="118"/>
      <c r="G252" s="118"/>
      <c r="I252" s="118"/>
      <c r="J252" s="69"/>
    </row>
    <row r="253" spans="1:10" ht="12.5">
      <c r="A253" s="118"/>
      <c r="B253" s="118"/>
      <c r="C253" s="118"/>
      <c r="D253" s="117"/>
      <c r="E253" s="118"/>
      <c r="F253" s="118"/>
      <c r="G253" s="118"/>
      <c r="I253" s="118"/>
      <c r="J253" s="69"/>
    </row>
    <row r="254" spans="1:10" ht="12.5">
      <c r="A254" s="118"/>
      <c r="B254" s="118"/>
      <c r="C254" s="118"/>
      <c r="D254" s="117"/>
      <c r="E254" s="118"/>
      <c r="F254" s="118"/>
      <c r="G254" s="118"/>
      <c r="I254" s="118"/>
      <c r="J254" s="69"/>
    </row>
    <row r="255" spans="1:10" ht="12.5">
      <c r="A255" s="118"/>
      <c r="B255" s="118"/>
      <c r="C255" s="118"/>
      <c r="D255" s="117"/>
      <c r="E255" s="118"/>
      <c r="F255" s="118"/>
      <c r="G255" s="118"/>
      <c r="I255" s="118"/>
      <c r="J255" s="69"/>
    </row>
    <row r="256" spans="1:10" ht="12.5">
      <c r="A256" s="118"/>
      <c r="B256" s="118"/>
      <c r="C256" s="118"/>
      <c r="D256" s="117"/>
      <c r="E256" s="118"/>
      <c r="F256" s="118"/>
      <c r="G256" s="118"/>
      <c r="I256" s="118"/>
      <c r="J256" s="69"/>
    </row>
    <row r="257" spans="1:10" ht="12.5">
      <c r="A257" s="118"/>
      <c r="B257" s="118"/>
      <c r="C257" s="118"/>
      <c r="D257" s="117"/>
      <c r="E257" s="118"/>
      <c r="F257" s="118"/>
      <c r="G257" s="118"/>
      <c r="I257" s="118"/>
      <c r="J257" s="69"/>
    </row>
    <row r="258" spans="1:10" ht="12.5">
      <c r="A258" s="118"/>
      <c r="B258" s="118"/>
      <c r="C258" s="118"/>
      <c r="D258" s="117"/>
      <c r="E258" s="118"/>
      <c r="F258" s="118"/>
      <c r="G258" s="118"/>
      <c r="I258" s="118"/>
      <c r="J258" s="69"/>
    </row>
    <row r="259" spans="1:10" ht="12.5">
      <c r="A259" s="118"/>
      <c r="B259" s="118"/>
      <c r="C259" s="118"/>
      <c r="D259" s="117"/>
      <c r="E259" s="118"/>
      <c r="F259" s="118"/>
      <c r="G259" s="118"/>
      <c r="I259" s="118"/>
      <c r="J259" s="69"/>
    </row>
    <row r="260" spans="1:10" ht="12.5">
      <c r="A260" s="118"/>
      <c r="B260" s="118"/>
      <c r="C260" s="118"/>
      <c r="D260" s="117"/>
      <c r="E260" s="118"/>
      <c r="F260" s="118"/>
      <c r="G260" s="118"/>
      <c r="I260" s="118"/>
      <c r="J260" s="69"/>
    </row>
    <row r="261" spans="1:10" ht="12.5">
      <c r="A261" s="118"/>
      <c r="B261" s="118"/>
      <c r="C261" s="118"/>
      <c r="D261" s="117"/>
      <c r="E261" s="118"/>
      <c r="F261" s="118"/>
      <c r="G261" s="118"/>
      <c r="I261" s="118"/>
      <c r="J261" s="69"/>
    </row>
    <row r="262" spans="1:10" ht="12.5">
      <c r="A262" s="118"/>
      <c r="B262" s="118"/>
      <c r="C262" s="118"/>
      <c r="D262" s="117"/>
      <c r="E262" s="118"/>
      <c r="F262" s="118"/>
      <c r="G262" s="118"/>
      <c r="I262" s="118"/>
      <c r="J262" s="69"/>
    </row>
    <row r="263" spans="1:10" ht="12.5">
      <c r="A263" s="118"/>
      <c r="B263" s="118"/>
      <c r="C263" s="118"/>
      <c r="D263" s="117"/>
      <c r="E263" s="118"/>
      <c r="F263" s="118"/>
      <c r="G263" s="118"/>
      <c r="I263" s="118"/>
      <c r="J263" s="69"/>
    </row>
    <row r="264" spans="1:10" ht="12.5">
      <c r="A264" s="118"/>
      <c r="B264" s="118"/>
      <c r="C264" s="118"/>
      <c r="D264" s="117"/>
      <c r="E264" s="118"/>
      <c r="F264" s="118"/>
      <c r="G264" s="118"/>
      <c r="I264" s="118"/>
      <c r="J264" s="69"/>
    </row>
    <row r="265" spans="1:10" ht="12.5">
      <c r="A265" s="118"/>
      <c r="B265" s="118"/>
      <c r="C265" s="118"/>
      <c r="D265" s="117"/>
      <c r="E265" s="118"/>
      <c r="F265" s="118"/>
      <c r="G265" s="118"/>
      <c r="I265" s="118"/>
      <c r="J265" s="69"/>
    </row>
    <row r="266" spans="1:10" ht="12.5">
      <c r="A266" s="118"/>
      <c r="B266" s="118"/>
      <c r="C266" s="118"/>
      <c r="D266" s="117"/>
      <c r="E266" s="118"/>
      <c r="F266" s="118"/>
      <c r="G266" s="118"/>
      <c r="I266" s="118"/>
      <c r="J266" s="69"/>
    </row>
    <row r="267" spans="1:10" ht="12.5">
      <c r="A267" s="118"/>
      <c r="B267" s="118"/>
      <c r="C267" s="118"/>
      <c r="D267" s="117"/>
      <c r="E267" s="118"/>
      <c r="F267" s="118"/>
      <c r="G267" s="118"/>
      <c r="I267" s="118"/>
      <c r="J267" s="69"/>
    </row>
    <row r="268" spans="1:10" ht="12.5">
      <c r="A268" s="118"/>
      <c r="B268" s="118"/>
      <c r="C268" s="118"/>
      <c r="D268" s="117"/>
      <c r="E268" s="118"/>
      <c r="F268" s="118"/>
      <c r="G268" s="118"/>
      <c r="I268" s="118"/>
      <c r="J268" s="69"/>
    </row>
    <row r="269" spans="1:10" ht="12.5">
      <c r="A269" s="118"/>
      <c r="B269" s="118"/>
      <c r="C269" s="118"/>
      <c r="D269" s="117"/>
      <c r="E269" s="118"/>
      <c r="F269" s="118"/>
      <c r="G269" s="118"/>
      <c r="I269" s="118"/>
      <c r="J269" s="69"/>
    </row>
    <row r="270" spans="1:10" ht="12.5">
      <c r="A270" s="118"/>
      <c r="B270" s="118"/>
      <c r="C270" s="118"/>
      <c r="D270" s="117"/>
      <c r="E270" s="118"/>
      <c r="F270" s="118"/>
      <c r="G270" s="118"/>
      <c r="I270" s="118"/>
      <c r="J270" s="69"/>
    </row>
    <row r="271" spans="1:10" ht="12.5">
      <c r="A271" s="118"/>
      <c r="B271" s="118"/>
      <c r="C271" s="118"/>
      <c r="D271" s="117"/>
      <c r="E271" s="118"/>
      <c r="F271" s="118"/>
      <c r="G271" s="118"/>
      <c r="I271" s="118"/>
      <c r="J271" s="69"/>
    </row>
    <row r="272" spans="1:10" ht="12.5">
      <c r="A272" s="118"/>
      <c r="B272" s="118"/>
      <c r="C272" s="118"/>
      <c r="D272" s="117"/>
      <c r="E272" s="118"/>
      <c r="F272" s="118"/>
      <c r="G272" s="118"/>
      <c r="I272" s="118"/>
      <c r="J272" s="69"/>
    </row>
    <row r="273" spans="1:10" ht="12.5">
      <c r="A273" s="118"/>
      <c r="B273" s="118"/>
      <c r="C273" s="118"/>
      <c r="D273" s="117"/>
      <c r="E273" s="118"/>
      <c r="F273" s="118"/>
      <c r="G273" s="118"/>
      <c r="I273" s="118"/>
      <c r="J273" s="69"/>
    </row>
    <row r="274" spans="1:10" ht="12.5">
      <c r="A274" s="118"/>
      <c r="B274" s="118"/>
      <c r="C274" s="118"/>
      <c r="D274" s="117"/>
      <c r="E274" s="118"/>
      <c r="F274" s="118"/>
      <c r="G274" s="118"/>
      <c r="I274" s="118"/>
      <c r="J274" s="69"/>
    </row>
    <row r="275" spans="1:10" ht="12.5">
      <c r="A275" s="118"/>
      <c r="B275" s="118"/>
      <c r="C275" s="118"/>
      <c r="D275" s="117"/>
      <c r="E275" s="118"/>
      <c r="F275" s="118"/>
      <c r="G275" s="118"/>
      <c r="I275" s="118"/>
      <c r="J275" s="69"/>
    </row>
    <row r="276" spans="1:10" ht="12.5">
      <c r="A276" s="118"/>
      <c r="B276" s="118"/>
      <c r="C276" s="118"/>
      <c r="D276" s="117"/>
      <c r="E276" s="118"/>
      <c r="F276" s="118"/>
      <c r="G276" s="118"/>
      <c r="I276" s="118"/>
      <c r="J276" s="69"/>
    </row>
    <row r="277" spans="1:10" ht="12.5">
      <c r="A277" s="118"/>
      <c r="B277" s="118"/>
      <c r="C277" s="118"/>
      <c r="D277" s="117"/>
      <c r="E277" s="118"/>
      <c r="F277" s="118"/>
      <c r="G277" s="118"/>
      <c r="I277" s="118"/>
      <c r="J277" s="69"/>
    </row>
    <row r="278" spans="1:10" ht="12.5">
      <c r="A278" s="118"/>
      <c r="B278" s="118"/>
      <c r="C278" s="118"/>
      <c r="D278" s="117"/>
      <c r="E278" s="118"/>
      <c r="F278" s="118"/>
      <c r="G278" s="118"/>
      <c r="I278" s="118"/>
      <c r="J278" s="69"/>
    </row>
    <row r="279" spans="1:10" ht="12.5">
      <c r="A279" s="118"/>
      <c r="B279" s="118"/>
      <c r="C279" s="118"/>
      <c r="D279" s="117"/>
      <c r="E279" s="118"/>
      <c r="F279" s="118"/>
      <c r="G279" s="118"/>
      <c r="I279" s="118"/>
      <c r="J279" s="69"/>
    </row>
    <row r="280" spans="1:10" ht="12.5">
      <c r="A280" s="118"/>
      <c r="B280" s="118"/>
      <c r="C280" s="118"/>
      <c r="D280" s="117"/>
      <c r="E280" s="118"/>
      <c r="F280" s="118"/>
      <c r="G280" s="118"/>
      <c r="I280" s="118"/>
      <c r="J280" s="69"/>
    </row>
    <row r="281" spans="1:10" ht="12.5">
      <c r="A281" s="118"/>
      <c r="B281" s="118"/>
      <c r="C281" s="118"/>
      <c r="D281" s="117"/>
      <c r="E281" s="118"/>
      <c r="F281" s="118"/>
      <c r="G281" s="118"/>
      <c r="I281" s="118"/>
      <c r="J281" s="69"/>
    </row>
    <row r="282" spans="1:10" ht="12.5">
      <c r="A282" s="118"/>
      <c r="B282" s="118"/>
      <c r="C282" s="118"/>
      <c r="D282" s="117"/>
      <c r="E282" s="118"/>
      <c r="F282" s="118"/>
      <c r="G282" s="118"/>
      <c r="I282" s="118"/>
      <c r="J282" s="69"/>
    </row>
    <row r="283" spans="1:10" ht="12.5">
      <c r="A283" s="118"/>
      <c r="B283" s="118"/>
      <c r="C283" s="118"/>
      <c r="D283" s="117"/>
      <c r="E283" s="118"/>
      <c r="F283" s="118"/>
      <c r="G283" s="118"/>
      <c r="I283" s="118"/>
      <c r="J283" s="69"/>
    </row>
    <row r="284" spans="1:10" ht="12.5">
      <c r="A284" s="118"/>
      <c r="B284" s="118"/>
      <c r="C284" s="118"/>
      <c r="D284" s="117"/>
      <c r="E284" s="118"/>
      <c r="F284" s="118"/>
      <c r="G284" s="118"/>
      <c r="I284" s="118"/>
      <c r="J284" s="69"/>
    </row>
    <row r="285" spans="1:10" ht="12.5">
      <c r="A285" s="118"/>
      <c r="B285" s="118"/>
      <c r="C285" s="118"/>
      <c r="D285" s="117"/>
      <c r="E285" s="118"/>
      <c r="F285" s="118"/>
      <c r="G285" s="118"/>
      <c r="I285" s="118"/>
      <c r="J285" s="69"/>
    </row>
    <row r="286" spans="1:10" ht="12.5">
      <c r="A286" s="118"/>
      <c r="B286" s="118"/>
      <c r="C286" s="118"/>
      <c r="D286" s="117"/>
      <c r="E286" s="118"/>
      <c r="F286" s="118"/>
      <c r="G286" s="118"/>
      <c r="I286" s="118"/>
      <c r="J286" s="69"/>
    </row>
    <row r="287" spans="1:10" ht="12.5">
      <c r="A287" s="118"/>
      <c r="B287" s="118"/>
      <c r="C287" s="118"/>
      <c r="D287" s="117"/>
      <c r="E287" s="118"/>
      <c r="F287" s="118"/>
      <c r="G287" s="118"/>
      <c r="I287" s="118"/>
      <c r="J287" s="69"/>
    </row>
    <row r="288" spans="1:10" ht="12.5">
      <c r="A288" s="118"/>
      <c r="B288" s="118"/>
      <c r="C288" s="118"/>
      <c r="D288" s="117"/>
      <c r="E288" s="118"/>
      <c r="F288" s="118"/>
      <c r="G288" s="118"/>
      <c r="I288" s="118"/>
      <c r="J288" s="69"/>
    </row>
    <row r="289" spans="1:10" ht="12.5">
      <c r="A289" s="118"/>
      <c r="B289" s="118"/>
      <c r="C289" s="118"/>
      <c r="D289" s="117"/>
      <c r="E289" s="118"/>
      <c r="F289" s="118"/>
      <c r="G289" s="118"/>
      <c r="I289" s="118"/>
      <c r="J289" s="69"/>
    </row>
    <row r="290" spans="1:10" ht="12.5">
      <c r="A290" s="118"/>
      <c r="B290" s="118"/>
      <c r="C290" s="118"/>
      <c r="D290" s="117"/>
      <c r="E290" s="118"/>
      <c r="F290" s="118"/>
      <c r="G290" s="118"/>
      <c r="I290" s="118"/>
      <c r="J290" s="69"/>
    </row>
    <row r="291" spans="1:10" ht="12.5">
      <c r="A291" s="118"/>
      <c r="B291" s="118"/>
      <c r="C291" s="118"/>
      <c r="D291" s="117"/>
      <c r="E291" s="118"/>
      <c r="F291" s="118"/>
      <c r="G291" s="118"/>
      <c r="I291" s="118"/>
      <c r="J291" s="69"/>
    </row>
    <row r="292" spans="1:10" ht="12.5">
      <c r="A292" s="118"/>
      <c r="B292" s="118"/>
      <c r="C292" s="118"/>
      <c r="D292" s="117"/>
      <c r="E292" s="118"/>
      <c r="F292" s="118"/>
      <c r="G292" s="118"/>
      <c r="I292" s="118"/>
      <c r="J292" s="69"/>
    </row>
    <row r="293" spans="1:10" ht="12.5">
      <c r="A293" s="118"/>
      <c r="B293" s="118"/>
      <c r="C293" s="118"/>
      <c r="D293" s="117"/>
      <c r="E293" s="118"/>
      <c r="F293" s="118"/>
      <c r="G293" s="118"/>
      <c r="I293" s="118"/>
      <c r="J293" s="69"/>
    </row>
    <row r="294" spans="1:10" ht="12.5">
      <c r="A294" s="118"/>
      <c r="B294" s="118"/>
      <c r="C294" s="118"/>
      <c r="D294" s="117"/>
      <c r="E294" s="118"/>
      <c r="F294" s="118"/>
      <c r="G294" s="118"/>
      <c r="I294" s="118"/>
      <c r="J294" s="69"/>
    </row>
    <row r="295" spans="1:10" ht="12.5">
      <c r="A295" s="118"/>
      <c r="B295" s="118"/>
      <c r="C295" s="118"/>
      <c r="D295" s="117"/>
      <c r="E295" s="118"/>
      <c r="F295" s="118"/>
      <c r="G295" s="118"/>
      <c r="I295" s="118"/>
      <c r="J295" s="69"/>
    </row>
    <row r="296" spans="1:10" ht="12.5">
      <c r="A296" s="118"/>
      <c r="B296" s="118"/>
      <c r="C296" s="118"/>
      <c r="D296" s="117"/>
      <c r="E296" s="118"/>
      <c r="F296" s="118"/>
      <c r="G296" s="118"/>
      <c r="I296" s="118"/>
      <c r="J296" s="69"/>
    </row>
    <row r="297" spans="1:10" ht="12.5">
      <c r="A297" s="118"/>
      <c r="B297" s="118"/>
      <c r="C297" s="118"/>
      <c r="D297" s="117"/>
      <c r="E297" s="118"/>
      <c r="F297" s="118"/>
      <c r="G297" s="118"/>
      <c r="I297" s="118"/>
      <c r="J297" s="69"/>
    </row>
    <row r="298" spans="1:10" ht="12.5">
      <c r="A298" s="118"/>
      <c r="B298" s="118"/>
      <c r="C298" s="118"/>
      <c r="D298" s="117"/>
      <c r="E298" s="118"/>
      <c r="F298" s="118"/>
      <c r="G298" s="118"/>
      <c r="I298" s="118"/>
      <c r="J298" s="69"/>
    </row>
    <row r="299" spans="1:10" ht="12.5">
      <c r="A299" s="118"/>
      <c r="B299" s="118"/>
      <c r="C299" s="118"/>
      <c r="D299" s="117"/>
      <c r="E299" s="118"/>
      <c r="F299" s="118"/>
      <c r="G299" s="118"/>
      <c r="I299" s="118"/>
      <c r="J299" s="69"/>
    </row>
    <row r="300" spans="1:10" ht="12.5">
      <c r="A300" s="118"/>
      <c r="B300" s="118"/>
      <c r="C300" s="118"/>
      <c r="D300" s="117"/>
      <c r="E300" s="118"/>
      <c r="F300" s="118"/>
      <c r="G300" s="118"/>
      <c r="I300" s="118"/>
      <c r="J300" s="69"/>
    </row>
    <row r="301" spans="1:10" ht="12.5">
      <c r="A301" s="118"/>
      <c r="B301" s="118"/>
      <c r="C301" s="118"/>
      <c r="D301" s="117"/>
      <c r="E301" s="118"/>
      <c r="F301" s="118"/>
      <c r="G301" s="118"/>
      <c r="I301" s="118"/>
      <c r="J301" s="69"/>
    </row>
    <row r="302" spans="1:10" ht="12.5">
      <c r="A302" s="118"/>
      <c r="B302" s="118"/>
      <c r="C302" s="118"/>
      <c r="D302" s="117"/>
      <c r="E302" s="118"/>
      <c r="F302" s="118"/>
      <c r="G302" s="118"/>
      <c r="I302" s="118"/>
      <c r="J302" s="69"/>
    </row>
    <row r="303" spans="1:10" ht="12.5">
      <c r="A303" s="118"/>
      <c r="B303" s="118"/>
      <c r="C303" s="118"/>
      <c r="D303" s="117"/>
      <c r="E303" s="118"/>
      <c r="F303" s="118"/>
      <c r="G303" s="118"/>
      <c r="I303" s="118"/>
      <c r="J303" s="69"/>
    </row>
    <row r="304" spans="1:10" ht="12.5">
      <c r="A304" s="118"/>
      <c r="B304" s="118"/>
      <c r="C304" s="118"/>
      <c r="D304" s="117"/>
      <c r="E304" s="118"/>
      <c r="F304" s="118"/>
      <c r="G304" s="118"/>
      <c r="I304" s="118"/>
      <c r="J304" s="69"/>
    </row>
    <row r="305" spans="1:10" ht="12.5">
      <c r="A305" s="118"/>
      <c r="B305" s="118"/>
      <c r="C305" s="118"/>
      <c r="D305" s="117"/>
      <c r="E305" s="118"/>
      <c r="F305" s="118"/>
      <c r="G305" s="118"/>
      <c r="I305" s="118"/>
      <c r="J305" s="69"/>
    </row>
    <row r="306" spans="1:10" ht="12.5">
      <c r="A306" s="118"/>
      <c r="B306" s="118"/>
      <c r="C306" s="118"/>
      <c r="D306" s="117"/>
      <c r="E306" s="118"/>
      <c r="F306" s="118"/>
      <c r="G306" s="118"/>
      <c r="I306" s="118"/>
      <c r="J306" s="69"/>
    </row>
    <row r="307" spans="1:10" ht="12.5">
      <c r="A307" s="118"/>
      <c r="B307" s="118"/>
      <c r="C307" s="118"/>
      <c r="D307" s="117"/>
      <c r="E307" s="118"/>
      <c r="F307" s="118"/>
      <c r="G307" s="118"/>
      <c r="I307" s="118"/>
      <c r="J307" s="69"/>
    </row>
    <row r="308" spans="1:10" ht="12.5">
      <c r="A308" s="118"/>
      <c r="B308" s="118"/>
      <c r="C308" s="118"/>
      <c r="D308" s="117"/>
      <c r="E308" s="118"/>
      <c r="F308" s="118"/>
      <c r="G308" s="118"/>
      <c r="I308" s="118"/>
      <c r="J308" s="69"/>
    </row>
    <row r="309" spans="1:10" ht="12.5">
      <c r="A309" s="118"/>
      <c r="B309" s="118"/>
      <c r="C309" s="118"/>
      <c r="D309" s="117"/>
      <c r="E309" s="118"/>
      <c r="F309" s="118"/>
      <c r="G309" s="118"/>
      <c r="I309" s="118"/>
      <c r="J309" s="69"/>
    </row>
    <row r="310" spans="1:10" ht="12.5">
      <c r="A310" s="118"/>
      <c r="B310" s="118"/>
      <c r="C310" s="118"/>
      <c r="D310" s="117"/>
      <c r="E310" s="118"/>
      <c r="F310" s="118"/>
      <c r="G310" s="118"/>
      <c r="I310" s="118"/>
      <c r="J310" s="69"/>
    </row>
    <row r="311" spans="1:10" ht="12.5">
      <c r="A311" s="118"/>
      <c r="B311" s="118"/>
      <c r="C311" s="118"/>
      <c r="D311" s="117"/>
      <c r="E311" s="118"/>
      <c r="F311" s="118"/>
      <c r="G311" s="118"/>
      <c r="I311" s="118"/>
      <c r="J311" s="69"/>
    </row>
    <row r="312" spans="1:10" ht="12.5">
      <c r="A312" s="118"/>
      <c r="B312" s="118"/>
      <c r="C312" s="118"/>
      <c r="D312" s="117"/>
      <c r="E312" s="118"/>
      <c r="F312" s="118"/>
      <c r="G312" s="118"/>
      <c r="I312" s="118"/>
      <c r="J312" s="69"/>
    </row>
    <row r="313" spans="1:10" ht="12.5">
      <c r="A313" s="118"/>
      <c r="B313" s="118"/>
      <c r="C313" s="118"/>
      <c r="D313" s="117"/>
      <c r="E313" s="118"/>
      <c r="F313" s="118"/>
      <c r="G313" s="118"/>
      <c r="I313" s="118"/>
      <c r="J313" s="69"/>
    </row>
    <row r="314" spans="1:10" ht="12.5">
      <c r="A314" s="118"/>
      <c r="B314" s="118"/>
      <c r="C314" s="118"/>
      <c r="D314" s="117"/>
      <c r="E314" s="118"/>
      <c r="F314" s="118"/>
      <c r="G314" s="118"/>
      <c r="I314" s="118"/>
      <c r="J314" s="69"/>
    </row>
    <row r="315" spans="1:10" ht="12.5">
      <c r="A315" s="118"/>
      <c r="B315" s="118"/>
      <c r="C315" s="118"/>
      <c r="D315" s="117"/>
      <c r="E315" s="118"/>
      <c r="F315" s="118"/>
      <c r="G315" s="118"/>
      <c r="I315" s="118"/>
      <c r="J315" s="69"/>
    </row>
    <row r="316" spans="1:10" ht="12.5">
      <c r="A316" s="118"/>
      <c r="B316" s="118"/>
      <c r="C316" s="118"/>
      <c r="D316" s="117"/>
      <c r="E316" s="118"/>
      <c r="F316" s="118"/>
      <c r="G316" s="118"/>
      <c r="I316" s="118"/>
      <c r="J316" s="69"/>
    </row>
    <row r="317" spans="1:10" ht="12.5">
      <c r="A317" s="118"/>
      <c r="B317" s="118"/>
      <c r="C317" s="118"/>
      <c r="D317" s="117"/>
      <c r="E317" s="118"/>
      <c r="F317" s="118"/>
      <c r="G317" s="118"/>
      <c r="I317" s="118"/>
      <c r="J317" s="69"/>
    </row>
    <row r="318" spans="1:10" ht="12.5">
      <c r="A318" s="118"/>
      <c r="B318" s="118"/>
      <c r="C318" s="118"/>
      <c r="D318" s="117"/>
      <c r="E318" s="118"/>
      <c r="F318" s="118"/>
      <c r="G318" s="118"/>
      <c r="I318" s="118"/>
      <c r="J318" s="69"/>
    </row>
    <row r="319" spans="1:10" ht="12.5">
      <c r="A319" s="118"/>
      <c r="B319" s="118"/>
      <c r="C319" s="118"/>
      <c r="D319" s="117"/>
      <c r="E319" s="118"/>
      <c r="F319" s="118"/>
      <c r="G319" s="118"/>
      <c r="I319" s="118"/>
      <c r="J319" s="69"/>
    </row>
    <row r="320" spans="1:10" ht="12.5">
      <c r="A320" s="118"/>
      <c r="B320" s="118"/>
      <c r="C320" s="118"/>
      <c r="D320" s="117"/>
      <c r="E320" s="118"/>
      <c r="F320" s="118"/>
      <c r="G320" s="118"/>
      <c r="I320" s="118"/>
      <c r="J320" s="69"/>
    </row>
    <row r="321" spans="1:10" ht="12.5">
      <c r="A321" s="118"/>
      <c r="B321" s="118"/>
      <c r="C321" s="118"/>
      <c r="D321" s="117"/>
      <c r="E321" s="118"/>
      <c r="F321" s="118"/>
      <c r="G321" s="118"/>
      <c r="I321" s="118"/>
      <c r="J321" s="69"/>
    </row>
    <row r="322" spans="1:10" ht="12.5">
      <c r="A322" s="118"/>
      <c r="B322" s="118"/>
      <c r="C322" s="118"/>
      <c r="D322" s="117"/>
      <c r="E322" s="118"/>
      <c r="F322" s="118"/>
      <c r="G322" s="118"/>
      <c r="I322" s="118"/>
      <c r="J322" s="69"/>
    </row>
    <row r="323" spans="1:10" ht="12.5">
      <c r="A323" s="118"/>
      <c r="B323" s="118"/>
      <c r="C323" s="118"/>
      <c r="D323" s="117"/>
      <c r="E323" s="118"/>
      <c r="F323" s="118"/>
      <c r="G323" s="118"/>
      <c r="I323" s="118"/>
      <c r="J323" s="69"/>
    </row>
    <row r="324" spans="1:10" ht="12.5">
      <c r="A324" s="118"/>
      <c r="B324" s="118"/>
      <c r="C324" s="118"/>
      <c r="D324" s="117"/>
      <c r="E324" s="118"/>
      <c r="F324" s="118"/>
      <c r="G324" s="118"/>
      <c r="I324" s="118"/>
      <c r="J324" s="69"/>
    </row>
    <row r="325" spans="1:10" ht="12.5">
      <c r="A325" s="118"/>
      <c r="B325" s="118"/>
      <c r="C325" s="118"/>
      <c r="D325" s="117"/>
      <c r="E325" s="118"/>
      <c r="F325" s="118"/>
      <c r="G325" s="118"/>
      <c r="I325" s="118"/>
      <c r="J325" s="69"/>
    </row>
    <row r="326" spans="1:10" ht="12.5">
      <c r="A326" s="118"/>
      <c r="B326" s="118"/>
      <c r="C326" s="118"/>
      <c r="D326" s="117"/>
      <c r="E326" s="118"/>
      <c r="F326" s="118"/>
      <c r="G326" s="118"/>
      <c r="I326" s="118"/>
      <c r="J326" s="69"/>
    </row>
    <row r="327" spans="1:10" ht="12.5">
      <c r="A327" s="118"/>
      <c r="B327" s="118"/>
      <c r="C327" s="118"/>
      <c r="D327" s="117"/>
      <c r="E327" s="118"/>
      <c r="F327" s="118"/>
      <c r="G327" s="118"/>
      <c r="I327" s="118"/>
      <c r="J327" s="69"/>
    </row>
    <row r="328" spans="1:10" ht="12.5">
      <c r="A328" s="118"/>
      <c r="B328" s="118"/>
      <c r="C328" s="118"/>
      <c r="D328" s="117"/>
      <c r="E328" s="118"/>
      <c r="F328" s="118"/>
      <c r="G328" s="118"/>
      <c r="I328" s="118"/>
      <c r="J328" s="69"/>
    </row>
    <row r="329" spans="1:10" ht="12.5">
      <c r="A329" s="118"/>
      <c r="B329" s="118"/>
      <c r="C329" s="118"/>
      <c r="D329" s="117"/>
      <c r="E329" s="118"/>
      <c r="F329" s="118"/>
      <c r="G329" s="118"/>
      <c r="I329" s="118"/>
      <c r="J329" s="69"/>
    </row>
    <row r="330" spans="1:10" ht="12.5">
      <c r="A330" s="118"/>
      <c r="B330" s="118"/>
      <c r="C330" s="118"/>
      <c r="D330" s="117"/>
      <c r="E330" s="118"/>
      <c r="F330" s="118"/>
      <c r="G330" s="118"/>
      <c r="I330" s="118"/>
      <c r="J330" s="69"/>
    </row>
    <row r="331" spans="1:10" ht="12.5">
      <c r="A331" s="118"/>
      <c r="B331" s="118"/>
      <c r="C331" s="118"/>
      <c r="D331" s="117"/>
      <c r="E331" s="118"/>
      <c r="F331" s="118"/>
      <c r="G331" s="118"/>
      <c r="I331" s="118"/>
      <c r="J331" s="69"/>
    </row>
    <row r="332" spans="1:10" ht="12.5">
      <c r="A332" s="118"/>
      <c r="B332" s="118"/>
      <c r="C332" s="118"/>
      <c r="D332" s="117"/>
      <c r="E332" s="118"/>
      <c r="F332" s="118"/>
      <c r="G332" s="118"/>
      <c r="I332" s="118"/>
      <c r="J332" s="69"/>
    </row>
    <row r="333" spans="1:10" ht="12.5">
      <c r="A333" s="118"/>
      <c r="B333" s="118"/>
      <c r="C333" s="118"/>
      <c r="D333" s="117"/>
      <c r="E333" s="118"/>
      <c r="F333" s="118"/>
      <c r="G333" s="118"/>
      <c r="I333" s="118"/>
      <c r="J333" s="69"/>
    </row>
    <row r="334" spans="1:10" ht="12.5">
      <c r="A334" s="118"/>
      <c r="B334" s="118"/>
      <c r="C334" s="118"/>
      <c r="D334" s="117"/>
      <c r="E334" s="118"/>
      <c r="F334" s="118"/>
      <c r="G334" s="118"/>
      <c r="I334" s="118"/>
      <c r="J334" s="69"/>
    </row>
    <row r="335" spans="1:10" ht="12.5">
      <c r="A335" s="118"/>
      <c r="B335" s="118"/>
      <c r="C335" s="118"/>
      <c r="D335" s="117"/>
      <c r="E335" s="118"/>
      <c r="F335" s="118"/>
      <c r="G335" s="118"/>
      <c r="I335" s="118"/>
      <c r="J335" s="69"/>
    </row>
    <row r="336" spans="1:10" ht="12.5">
      <c r="A336" s="118"/>
      <c r="B336" s="118"/>
      <c r="C336" s="118"/>
      <c r="D336" s="117"/>
      <c r="E336" s="118"/>
      <c r="F336" s="118"/>
      <c r="G336" s="118"/>
      <c r="I336" s="118"/>
      <c r="J336" s="69"/>
    </row>
    <row r="337" spans="1:10" ht="12.5">
      <c r="A337" s="118"/>
      <c r="B337" s="118"/>
      <c r="C337" s="118"/>
      <c r="D337" s="117"/>
      <c r="E337" s="118"/>
      <c r="F337" s="118"/>
      <c r="G337" s="118"/>
      <c r="I337" s="118"/>
      <c r="J337" s="69"/>
    </row>
    <row r="338" spans="1:10" ht="12.5">
      <c r="A338" s="118"/>
      <c r="B338" s="118"/>
      <c r="C338" s="118"/>
      <c r="D338" s="117"/>
      <c r="E338" s="118"/>
      <c r="F338" s="118"/>
      <c r="G338" s="118"/>
      <c r="I338" s="118"/>
      <c r="J338" s="69"/>
    </row>
    <row r="339" spans="1:10" ht="12.5">
      <c r="A339" s="118"/>
      <c r="B339" s="118"/>
      <c r="C339" s="118"/>
      <c r="D339" s="117"/>
      <c r="E339" s="118"/>
      <c r="F339" s="118"/>
      <c r="G339" s="118"/>
      <c r="I339" s="118"/>
      <c r="J339" s="69"/>
    </row>
    <row r="340" spans="1:10" ht="12.5">
      <c r="A340" s="118"/>
      <c r="B340" s="118"/>
      <c r="C340" s="118"/>
      <c r="D340" s="117"/>
      <c r="E340" s="118"/>
      <c r="F340" s="118"/>
      <c r="G340" s="118"/>
      <c r="I340" s="118"/>
      <c r="J340" s="69"/>
    </row>
    <row r="341" spans="1:10" ht="12.5">
      <c r="A341" s="118"/>
      <c r="B341" s="118"/>
      <c r="C341" s="118"/>
      <c r="D341" s="117"/>
      <c r="E341" s="118"/>
      <c r="F341" s="118"/>
      <c r="G341" s="118"/>
      <c r="I341" s="118"/>
      <c r="J341" s="69"/>
    </row>
    <row r="342" spans="1:10" ht="12.5">
      <c r="A342" s="118"/>
      <c r="B342" s="118"/>
      <c r="C342" s="118"/>
      <c r="D342" s="117"/>
      <c r="E342" s="118"/>
      <c r="F342" s="118"/>
      <c r="G342" s="118"/>
      <c r="I342" s="118"/>
      <c r="J342" s="69"/>
    </row>
    <row r="343" spans="1:10" ht="12.5">
      <c r="A343" s="118"/>
      <c r="B343" s="118"/>
      <c r="C343" s="118"/>
      <c r="D343" s="117"/>
      <c r="E343" s="118"/>
      <c r="F343" s="118"/>
      <c r="G343" s="118"/>
      <c r="I343" s="118"/>
      <c r="J343" s="69"/>
    </row>
    <row r="344" spans="1:10" ht="12.5">
      <c r="A344" s="118"/>
      <c r="B344" s="118"/>
      <c r="C344" s="118"/>
      <c r="D344" s="117"/>
      <c r="E344" s="118"/>
      <c r="F344" s="118"/>
      <c r="G344" s="118"/>
      <c r="I344" s="118"/>
      <c r="J344" s="69"/>
    </row>
    <row r="345" spans="1:10" ht="12.5">
      <c r="A345" s="118"/>
      <c r="B345" s="118"/>
      <c r="C345" s="118"/>
      <c r="D345" s="117"/>
      <c r="E345" s="118"/>
      <c r="F345" s="118"/>
      <c r="G345" s="118"/>
      <c r="I345" s="118"/>
      <c r="J345" s="69"/>
    </row>
    <row r="346" spans="1:10" ht="12.5">
      <c r="A346" s="118"/>
      <c r="B346" s="118"/>
      <c r="C346" s="118"/>
      <c r="D346" s="117"/>
      <c r="E346" s="118"/>
      <c r="F346" s="118"/>
      <c r="G346" s="118"/>
      <c r="I346" s="118"/>
      <c r="J346" s="69"/>
    </row>
    <row r="347" spans="1:10" ht="12.5">
      <c r="A347" s="118"/>
      <c r="B347" s="118"/>
      <c r="C347" s="118"/>
      <c r="D347" s="117"/>
      <c r="E347" s="118"/>
      <c r="F347" s="118"/>
      <c r="G347" s="118"/>
      <c r="I347" s="118"/>
      <c r="J347" s="69"/>
    </row>
    <row r="348" spans="1:10" ht="12.5">
      <c r="A348" s="118"/>
      <c r="B348" s="118"/>
      <c r="C348" s="118"/>
      <c r="D348" s="117"/>
      <c r="E348" s="118"/>
      <c r="F348" s="118"/>
      <c r="G348" s="118"/>
      <c r="I348" s="118"/>
      <c r="J348" s="69"/>
    </row>
    <row r="349" spans="1:10" ht="12.5">
      <c r="A349" s="118"/>
      <c r="B349" s="118"/>
      <c r="C349" s="118"/>
      <c r="D349" s="117"/>
      <c r="E349" s="118"/>
      <c r="F349" s="118"/>
      <c r="G349" s="118"/>
      <c r="I349" s="118"/>
      <c r="J349" s="69"/>
    </row>
    <row r="350" spans="1:10" ht="12.5">
      <c r="A350" s="118"/>
      <c r="B350" s="118"/>
      <c r="C350" s="118"/>
      <c r="D350" s="117"/>
      <c r="E350" s="118"/>
      <c r="F350" s="118"/>
      <c r="G350" s="118"/>
      <c r="I350" s="118"/>
      <c r="J350" s="69"/>
    </row>
    <row r="351" spans="1:10" ht="12.5">
      <c r="A351" s="118"/>
      <c r="B351" s="118"/>
      <c r="C351" s="118"/>
      <c r="D351" s="117"/>
      <c r="E351" s="118"/>
      <c r="F351" s="118"/>
      <c r="G351" s="118"/>
      <c r="I351" s="118"/>
      <c r="J351" s="69"/>
    </row>
    <row r="352" spans="1:10" ht="12.5">
      <c r="A352" s="118"/>
      <c r="B352" s="118"/>
      <c r="C352" s="118"/>
      <c r="D352" s="117"/>
      <c r="E352" s="118"/>
      <c r="F352" s="118"/>
      <c r="G352" s="118"/>
      <c r="I352" s="118"/>
      <c r="J352" s="69"/>
    </row>
    <row r="353" spans="1:10" ht="12.5">
      <c r="A353" s="118"/>
      <c r="B353" s="118"/>
      <c r="C353" s="118"/>
      <c r="D353" s="117"/>
      <c r="E353" s="118"/>
      <c r="F353" s="118"/>
      <c r="G353" s="118"/>
      <c r="I353" s="118"/>
      <c r="J353" s="69"/>
    </row>
    <row r="354" spans="1:10" ht="12.5">
      <c r="A354" s="118"/>
      <c r="B354" s="118"/>
      <c r="C354" s="118"/>
      <c r="D354" s="117"/>
      <c r="E354" s="118"/>
      <c r="F354" s="118"/>
      <c r="G354" s="118"/>
      <c r="I354" s="118"/>
      <c r="J354" s="69"/>
    </row>
    <row r="355" spans="1:10" ht="12.5">
      <c r="A355" s="118"/>
      <c r="B355" s="118"/>
      <c r="C355" s="118"/>
      <c r="D355" s="117"/>
      <c r="E355" s="118"/>
      <c r="F355" s="118"/>
      <c r="G355" s="118"/>
      <c r="I355" s="118"/>
      <c r="J355" s="69"/>
    </row>
    <row r="356" spans="1:10" ht="12.5">
      <c r="A356" s="118"/>
      <c r="B356" s="118"/>
      <c r="C356" s="118"/>
      <c r="D356" s="117"/>
      <c r="E356" s="118"/>
      <c r="F356" s="118"/>
      <c r="G356" s="118"/>
      <c r="I356" s="118"/>
      <c r="J356" s="69"/>
    </row>
    <row r="357" spans="1:10" ht="12.5">
      <c r="A357" s="118"/>
      <c r="B357" s="118"/>
      <c r="C357" s="118"/>
      <c r="D357" s="117"/>
      <c r="E357" s="118"/>
      <c r="F357" s="118"/>
      <c r="G357" s="118"/>
      <c r="I357" s="118"/>
      <c r="J357" s="69"/>
    </row>
    <row r="358" spans="1:10" ht="12.5">
      <c r="A358" s="118"/>
      <c r="B358" s="118"/>
      <c r="C358" s="118"/>
      <c r="D358" s="117"/>
      <c r="E358" s="118"/>
      <c r="F358" s="118"/>
      <c r="G358" s="118"/>
      <c r="I358" s="118"/>
      <c r="J358" s="69"/>
    </row>
    <row r="359" spans="1:10" ht="12.5">
      <c r="A359" s="118"/>
      <c r="B359" s="118"/>
      <c r="C359" s="118"/>
      <c r="D359" s="117"/>
      <c r="E359" s="118"/>
      <c r="F359" s="118"/>
      <c r="G359" s="118"/>
      <c r="I359" s="118"/>
      <c r="J359" s="69"/>
    </row>
    <row r="360" spans="1:10" ht="12.5">
      <c r="A360" s="118"/>
      <c r="B360" s="118"/>
      <c r="C360" s="118"/>
      <c r="D360" s="117"/>
      <c r="E360" s="118"/>
      <c r="F360" s="118"/>
      <c r="G360" s="118"/>
      <c r="I360" s="118"/>
      <c r="J360" s="69"/>
    </row>
    <row r="361" spans="1:10" ht="12.5">
      <c r="A361" s="118"/>
      <c r="B361" s="118"/>
      <c r="C361" s="118"/>
      <c r="D361" s="117"/>
      <c r="E361" s="118"/>
      <c r="F361" s="118"/>
      <c r="G361" s="118"/>
      <c r="I361" s="118"/>
      <c r="J361" s="69"/>
    </row>
    <row r="362" spans="1:10" ht="12.5">
      <c r="A362" s="118"/>
      <c r="B362" s="118"/>
      <c r="C362" s="118"/>
      <c r="D362" s="117"/>
      <c r="E362" s="118"/>
      <c r="F362" s="118"/>
      <c r="G362" s="118"/>
      <c r="I362" s="118"/>
      <c r="J362" s="69"/>
    </row>
    <row r="363" spans="1:10" ht="12.5">
      <c r="A363" s="118"/>
      <c r="B363" s="118"/>
      <c r="C363" s="118"/>
      <c r="D363" s="117"/>
      <c r="E363" s="118"/>
      <c r="F363" s="118"/>
      <c r="G363" s="118"/>
      <c r="I363" s="118"/>
      <c r="J363" s="69"/>
    </row>
    <row r="364" spans="1:10" ht="12.5">
      <c r="A364" s="118"/>
      <c r="B364" s="118"/>
      <c r="C364" s="118"/>
      <c r="D364" s="117"/>
      <c r="E364" s="118"/>
      <c r="F364" s="118"/>
      <c r="G364" s="118"/>
      <c r="I364" s="118"/>
      <c r="J364" s="69"/>
    </row>
    <row r="365" spans="1:10" ht="12.5">
      <c r="A365" s="118"/>
      <c r="B365" s="118"/>
      <c r="C365" s="118"/>
      <c r="D365" s="117"/>
      <c r="E365" s="118"/>
      <c r="F365" s="118"/>
      <c r="G365" s="118"/>
      <c r="I365" s="118"/>
      <c r="J365" s="69"/>
    </row>
    <row r="366" spans="1:10" ht="12.5">
      <c r="A366" s="118"/>
      <c r="B366" s="118"/>
      <c r="C366" s="118"/>
      <c r="D366" s="117"/>
      <c r="E366" s="118"/>
      <c r="F366" s="118"/>
      <c r="G366" s="118"/>
      <c r="I366" s="118"/>
      <c r="J366" s="69"/>
    </row>
    <row r="367" spans="1:10" ht="12.5">
      <c r="A367" s="118"/>
      <c r="B367" s="118"/>
      <c r="C367" s="118"/>
      <c r="D367" s="117"/>
      <c r="E367" s="118"/>
      <c r="F367" s="118"/>
      <c r="G367" s="118"/>
      <c r="I367" s="118"/>
      <c r="J367" s="69"/>
    </row>
    <row r="368" spans="1:10" ht="12.5">
      <c r="A368" s="118"/>
      <c r="B368" s="118"/>
      <c r="C368" s="118"/>
      <c r="D368" s="117"/>
      <c r="E368" s="118"/>
      <c r="F368" s="118"/>
      <c r="G368" s="118"/>
      <c r="I368" s="118"/>
      <c r="J368" s="69"/>
    </row>
    <row r="369" spans="1:10" ht="12.5">
      <c r="A369" s="118"/>
      <c r="B369" s="118"/>
      <c r="C369" s="118"/>
      <c r="D369" s="117"/>
      <c r="E369" s="118"/>
      <c r="F369" s="118"/>
      <c r="G369" s="118"/>
      <c r="I369" s="118"/>
      <c r="J369" s="69"/>
    </row>
    <row r="370" spans="1:10" ht="12.5">
      <c r="A370" s="118"/>
      <c r="B370" s="118"/>
      <c r="C370" s="118"/>
      <c r="D370" s="117"/>
      <c r="E370" s="118"/>
      <c r="F370" s="118"/>
      <c r="G370" s="118"/>
      <c r="I370" s="118"/>
      <c r="J370" s="69"/>
    </row>
    <row r="371" spans="1:10" ht="12.5">
      <c r="A371" s="118"/>
      <c r="B371" s="118"/>
      <c r="C371" s="118"/>
      <c r="D371" s="117"/>
      <c r="E371" s="118"/>
      <c r="F371" s="118"/>
      <c r="G371" s="118"/>
      <c r="I371" s="118"/>
      <c r="J371" s="69"/>
    </row>
    <row r="372" spans="1:10" ht="12.5">
      <c r="A372" s="118"/>
      <c r="B372" s="118"/>
      <c r="C372" s="118"/>
      <c r="D372" s="117"/>
      <c r="E372" s="118"/>
      <c r="F372" s="118"/>
      <c r="G372" s="118"/>
      <c r="I372" s="118"/>
      <c r="J372" s="69"/>
    </row>
    <row r="373" spans="1:10" ht="12.5">
      <c r="A373" s="118"/>
      <c r="B373" s="118"/>
      <c r="C373" s="118"/>
      <c r="D373" s="117"/>
      <c r="E373" s="118"/>
      <c r="F373" s="118"/>
      <c r="G373" s="118"/>
      <c r="I373" s="118"/>
      <c r="J373" s="69"/>
    </row>
    <row r="374" spans="1:10" ht="12.5">
      <c r="A374" s="118"/>
      <c r="B374" s="118"/>
      <c r="C374" s="118"/>
      <c r="D374" s="117"/>
      <c r="E374" s="118"/>
      <c r="F374" s="118"/>
      <c r="G374" s="118"/>
      <c r="I374" s="118"/>
      <c r="J374" s="69"/>
    </row>
    <row r="375" spans="1:10" ht="12.5">
      <c r="A375" s="118"/>
      <c r="B375" s="118"/>
      <c r="C375" s="118"/>
      <c r="D375" s="117"/>
      <c r="E375" s="118"/>
      <c r="F375" s="118"/>
      <c r="G375" s="118"/>
      <c r="I375" s="118"/>
      <c r="J375" s="69"/>
    </row>
    <row r="376" spans="1:10" ht="12.5">
      <c r="A376" s="118"/>
      <c r="B376" s="118"/>
      <c r="C376" s="118"/>
      <c r="D376" s="117"/>
      <c r="E376" s="118"/>
      <c r="F376" s="118"/>
      <c r="G376" s="118"/>
      <c r="I376" s="118"/>
      <c r="J376" s="69"/>
    </row>
    <row r="377" spans="1:10" ht="12.5">
      <c r="A377" s="118"/>
      <c r="B377" s="118"/>
      <c r="C377" s="118"/>
      <c r="D377" s="117"/>
      <c r="E377" s="118"/>
      <c r="F377" s="118"/>
      <c r="G377" s="118"/>
      <c r="I377" s="118"/>
      <c r="J377" s="69"/>
    </row>
    <row r="378" spans="1:10" ht="12.5">
      <c r="A378" s="118"/>
      <c r="B378" s="118"/>
      <c r="C378" s="118"/>
      <c r="D378" s="117"/>
      <c r="E378" s="118"/>
      <c r="F378" s="118"/>
      <c r="G378" s="118"/>
      <c r="I378" s="118"/>
      <c r="J378" s="69"/>
    </row>
    <row r="379" spans="1:10" ht="12.5">
      <c r="A379" s="118"/>
      <c r="B379" s="118"/>
      <c r="C379" s="118"/>
      <c r="D379" s="117"/>
      <c r="E379" s="118"/>
      <c r="F379" s="118"/>
      <c r="G379" s="118"/>
      <c r="I379" s="118"/>
      <c r="J379" s="69"/>
    </row>
    <row r="380" spans="1:10" ht="12.5">
      <c r="A380" s="118"/>
      <c r="B380" s="118"/>
      <c r="C380" s="118"/>
      <c r="D380" s="117"/>
      <c r="E380" s="118"/>
      <c r="F380" s="118"/>
      <c r="G380" s="118"/>
      <c r="I380" s="118"/>
      <c r="J380" s="69"/>
    </row>
    <row r="381" spans="1:10" ht="12.5">
      <c r="A381" s="118"/>
      <c r="B381" s="118"/>
      <c r="C381" s="118"/>
      <c r="D381" s="117"/>
      <c r="E381" s="118"/>
      <c r="F381" s="118"/>
      <c r="G381" s="118"/>
      <c r="I381" s="118"/>
      <c r="J381" s="69"/>
    </row>
    <row r="382" spans="1:10" ht="12.5">
      <c r="A382" s="118"/>
      <c r="B382" s="118"/>
      <c r="C382" s="118"/>
      <c r="D382" s="117"/>
      <c r="E382" s="118"/>
      <c r="F382" s="118"/>
      <c r="G382" s="118"/>
      <c r="I382" s="118"/>
      <c r="J382" s="69"/>
    </row>
    <row r="383" spans="1:10" ht="12.5">
      <c r="A383" s="118"/>
      <c r="B383" s="118"/>
      <c r="C383" s="118"/>
      <c r="D383" s="117"/>
      <c r="E383" s="118"/>
      <c r="F383" s="118"/>
      <c r="G383" s="118"/>
      <c r="I383" s="118"/>
      <c r="J383" s="69"/>
    </row>
    <row r="384" spans="1:10" ht="12.5">
      <c r="A384" s="118"/>
      <c r="B384" s="118"/>
      <c r="C384" s="118"/>
      <c r="D384" s="117"/>
      <c r="E384" s="118"/>
      <c r="F384" s="118"/>
      <c r="G384" s="118"/>
      <c r="I384" s="118"/>
      <c r="J384" s="69"/>
    </row>
    <row r="385" spans="1:10" ht="12.5">
      <c r="A385" s="118"/>
      <c r="B385" s="118"/>
      <c r="C385" s="118"/>
      <c r="D385" s="117"/>
      <c r="E385" s="118"/>
      <c r="F385" s="118"/>
      <c r="G385" s="118"/>
      <c r="I385" s="118"/>
      <c r="J385" s="69"/>
    </row>
    <row r="386" spans="1:10" ht="12.5">
      <c r="A386" s="118"/>
      <c r="B386" s="118"/>
      <c r="C386" s="118"/>
      <c r="D386" s="117"/>
      <c r="E386" s="118"/>
      <c r="F386" s="118"/>
      <c r="G386" s="118"/>
      <c r="I386" s="118"/>
      <c r="J386" s="69"/>
    </row>
    <row r="387" spans="1:10" ht="12.5">
      <c r="A387" s="118"/>
      <c r="B387" s="118"/>
      <c r="C387" s="118"/>
      <c r="D387" s="117"/>
      <c r="E387" s="118"/>
      <c r="F387" s="118"/>
      <c r="G387" s="118"/>
      <c r="I387" s="118"/>
      <c r="J387" s="69"/>
    </row>
    <row r="388" spans="1:10" ht="12.5">
      <c r="A388" s="118"/>
      <c r="B388" s="118"/>
      <c r="C388" s="118"/>
      <c r="D388" s="117"/>
      <c r="E388" s="118"/>
      <c r="F388" s="118"/>
      <c r="G388" s="118"/>
      <c r="I388" s="118"/>
      <c r="J388" s="69"/>
    </row>
    <row r="389" spans="1:10" ht="12.5">
      <c r="A389" s="118"/>
      <c r="B389" s="118"/>
      <c r="C389" s="118"/>
      <c r="D389" s="117"/>
      <c r="E389" s="118"/>
      <c r="F389" s="118"/>
      <c r="G389" s="118"/>
      <c r="I389" s="118"/>
      <c r="J389" s="69"/>
    </row>
    <row r="390" spans="1:10" ht="12.5">
      <c r="A390" s="118"/>
      <c r="B390" s="118"/>
      <c r="C390" s="118"/>
      <c r="D390" s="117"/>
      <c r="E390" s="118"/>
      <c r="F390" s="118"/>
      <c r="G390" s="118"/>
      <c r="I390" s="118"/>
      <c r="J390" s="69"/>
    </row>
    <row r="391" spans="1:10" ht="12.5">
      <c r="A391" s="118"/>
      <c r="B391" s="118"/>
      <c r="C391" s="118"/>
      <c r="D391" s="117"/>
      <c r="E391" s="118"/>
      <c r="F391" s="118"/>
      <c r="G391" s="118"/>
      <c r="I391" s="118"/>
      <c r="J391" s="69"/>
    </row>
    <row r="392" spans="1:10" ht="12.5">
      <c r="A392" s="118"/>
      <c r="B392" s="118"/>
      <c r="C392" s="118"/>
      <c r="D392" s="117"/>
      <c r="E392" s="118"/>
      <c r="F392" s="118"/>
      <c r="G392" s="118"/>
      <c r="I392" s="118"/>
      <c r="J392" s="69"/>
    </row>
    <row r="393" spans="1:10" ht="12.5">
      <c r="A393" s="118"/>
      <c r="B393" s="118"/>
      <c r="C393" s="118"/>
      <c r="D393" s="117"/>
      <c r="E393" s="118"/>
      <c r="F393" s="118"/>
      <c r="G393" s="118"/>
      <c r="I393" s="118"/>
      <c r="J393" s="69"/>
    </row>
    <row r="394" spans="1:10" ht="12.5">
      <c r="A394" s="118"/>
      <c r="B394" s="118"/>
      <c r="C394" s="118"/>
      <c r="D394" s="117"/>
      <c r="E394" s="118"/>
      <c r="F394" s="118"/>
      <c r="G394" s="118"/>
      <c r="I394" s="118"/>
      <c r="J394" s="69"/>
    </row>
    <row r="395" spans="1:10" ht="12.5">
      <c r="A395" s="118"/>
      <c r="B395" s="118"/>
      <c r="C395" s="118"/>
      <c r="D395" s="117"/>
      <c r="E395" s="118"/>
      <c r="F395" s="118"/>
      <c r="G395" s="118"/>
      <c r="I395" s="118"/>
      <c r="J395" s="69"/>
    </row>
    <row r="396" spans="1:10" ht="12.5">
      <c r="A396" s="118"/>
      <c r="B396" s="118"/>
      <c r="C396" s="118"/>
      <c r="D396" s="117"/>
      <c r="E396" s="118"/>
      <c r="F396" s="118"/>
      <c r="G396" s="118"/>
      <c r="I396" s="118"/>
      <c r="J396" s="69"/>
    </row>
    <row r="397" spans="1:10" ht="12.5">
      <c r="A397" s="118"/>
      <c r="B397" s="118"/>
      <c r="C397" s="118"/>
      <c r="D397" s="117"/>
      <c r="E397" s="118"/>
      <c r="F397" s="118"/>
      <c r="G397" s="118"/>
      <c r="I397" s="118"/>
      <c r="J397" s="69"/>
    </row>
    <row r="398" spans="1:10" ht="12.5">
      <c r="A398" s="118"/>
      <c r="B398" s="118"/>
      <c r="C398" s="118"/>
      <c r="D398" s="117"/>
      <c r="E398" s="118"/>
      <c r="F398" s="118"/>
      <c r="G398" s="118"/>
      <c r="I398" s="118"/>
      <c r="J398" s="69"/>
    </row>
    <row r="399" spans="1:10" ht="12.5">
      <c r="A399" s="118"/>
      <c r="B399" s="118"/>
      <c r="C399" s="118"/>
      <c r="D399" s="117"/>
      <c r="E399" s="118"/>
      <c r="F399" s="118"/>
      <c r="G399" s="118"/>
      <c r="I399" s="118"/>
      <c r="J399" s="69"/>
    </row>
    <row r="400" spans="1:10" ht="12.5">
      <c r="A400" s="118"/>
      <c r="B400" s="118"/>
      <c r="C400" s="118"/>
      <c r="D400" s="117"/>
      <c r="E400" s="118"/>
      <c r="F400" s="118"/>
      <c r="G400" s="118"/>
      <c r="I400" s="118"/>
      <c r="J400" s="69"/>
    </row>
    <row r="401" spans="1:10" ht="12.5">
      <c r="A401" s="118"/>
      <c r="B401" s="118"/>
      <c r="C401" s="118"/>
      <c r="D401" s="117"/>
      <c r="E401" s="118"/>
      <c r="F401" s="118"/>
      <c r="G401" s="118"/>
      <c r="I401" s="118"/>
      <c r="J401" s="69"/>
    </row>
    <row r="402" spans="1:10" ht="12.5">
      <c r="A402" s="118"/>
      <c r="B402" s="118"/>
      <c r="C402" s="118"/>
      <c r="D402" s="117"/>
      <c r="E402" s="118"/>
      <c r="F402" s="118"/>
      <c r="G402" s="118"/>
      <c r="I402" s="118"/>
      <c r="J402" s="69"/>
    </row>
    <row r="403" spans="1:10" ht="12.5">
      <c r="A403" s="118"/>
      <c r="B403" s="118"/>
      <c r="C403" s="118"/>
      <c r="D403" s="117"/>
      <c r="E403" s="118"/>
      <c r="F403" s="118"/>
      <c r="G403" s="118"/>
      <c r="I403" s="118"/>
      <c r="J403" s="69"/>
    </row>
    <row r="404" spans="1:10" ht="12.5">
      <c r="A404" s="118"/>
      <c r="B404" s="118"/>
      <c r="C404" s="118"/>
      <c r="D404" s="117"/>
      <c r="E404" s="118"/>
      <c r="F404" s="118"/>
      <c r="G404" s="118"/>
      <c r="I404" s="118"/>
      <c r="J404" s="69"/>
    </row>
    <row r="405" spans="1:10" ht="12.5">
      <c r="A405" s="118"/>
      <c r="B405" s="118"/>
      <c r="C405" s="118"/>
      <c r="D405" s="117"/>
      <c r="E405" s="118"/>
      <c r="F405" s="118"/>
      <c r="G405" s="118"/>
      <c r="I405" s="118"/>
      <c r="J405" s="69"/>
    </row>
    <row r="406" spans="1:10" ht="12.5">
      <c r="A406" s="118"/>
      <c r="B406" s="118"/>
      <c r="C406" s="118"/>
      <c r="D406" s="117"/>
      <c r="E406" s="118"/>
      <c r="F406" s="118"/>
      <c r="G406" s="118"/>
      <c r="I406" s="118"/>
      <c r="J406" s="69"/>
    </row>
    <row r="407" spans="1:10" ht="12.5">
      <c r="A407" s="118"/>
      <c r="B407" s="118"/>
      <c r="C407" s="118"/>
      <c r="D407" s="117"/>
      <c r="E407" s="118"/>
      <c r="F407" s="118"/>
      <c r="G407" s="118"/>
      <c r="I407" s="118"/>
      <c r="J407" s="69"/>
    </row>
    <row r="408" spans="1:10" ht="12.5">
      <c r="A408" s="118"/>
      <c r="B408" s="118"/>
      <c r="C408" s="118"/>
      <c r="D408" s="117"/>
      <c r="E408" s="118"/>
      <c r="F408" s="118"/>
      <c r="G408" s="118"/>
      <c r="I408" s="118"/>
      <c r="J408" s="69"/>
    </row>
    <row r="409" spans="1:10" ht="12.5">
      <c r="A409" s="118"/>
      <c r="B409" s="118"/>
      <c r="C409" s="118"/>
      <c r="D409" s="117"/>
      <c r="E409" s="118"/>
      <c r="F409" s="118"/>
      <c r="G409" s="118"/>
      <c r="I409" s="118"/>
      <c r="J409" s="69"/>
    </row>
    <row r="410" spans="1:10" ht="12.5">
      <c r="A410" s="118"/>
      <c r="B410" s="118"/>
      <c r="C410" s="118"/>
      <c r="D410" s="117"/>
      <c r="E410" s="118"/>
      <c r="F410" s="118"/>
      <c r="G410" s="118"/>
      <c r="I410" s="118"/>
      <c r="J410" s="69"/>
    </row>
    <row r="411" spans="1:10" ht="12.5">
      <c r="A411" s="118"/>
      <c r="B411" s="118"/>
      <c r="C411" s="118"/>
      <c r="D411" s="117"/>
      <c r="E411" s="118"/>
      <c r="F411" s="118"/>
      <c r="G411" s="118"/>
      <c r="I411" s="118"/>
      <c r="J411" s="69"/>
    </row>
    <row r="412" spans="1:10" ht="12.5">
      <c r="A412" s="118"/>
      <c r="B412" s="118"/>
      <c r="C412" s="118"/>
      <c r="D412" s="117"/>
      <c r="E412" s="118"/>
      <c r="F412" s="118"/>
      <c r="G412" s="118"/>
      <c r="I412" s="118"/>
      <c r="J412" s="69"/>
    </row>
    <row r="413" spans="1:10" ht="12.5">
      <c r="A413" s="118"/>
      <c r="B413" s="118"/>
      <c r="C413" s="118"/>
      <c r="D413" s="117"/>
      <c r="E413" s="118"/>
      <c r="F413" s="118"/>
      <c r="G413" s="118"/>
      <c r="I413" s="118"/>
      <c r="J413" s="69"/>
    </row>
    <row r="414" spans="1:10" ht="12.5">
      <c r="A414" s="118"/>
      <c r="B414" s="118"/>
      <c r="C414" s="118"/>
      <c r="D414" s="117"/>
      <c r="E414" s="118"/>
      <c r="F414" s="118"/>
      <c r="G414" s="118"/>
      <c r="I414" s="118"/>
      <c r="J414" s="69"/>
    </row>
    <row r="415" spans="1:10" ht="12.5">
      <c r="A415" s="118"/>
      <c r="B415" s="118"/>
      <c r="C415" s="118"/>
      <c r="D415" s="117"/>
      <c r="E415" s="118"/>
      <c r="F415" s="118"/>
      <c r="G415" s="118"/>
      <c r="I415" s="118"/>
      <c r="J415" s="69"/>
    </row>
    <row r="416" spans="1:10" ht="12.5">
      <c r="A416" s="118"/>
      <c r="B416" s="118"/>
      <c r="C416" s="118"/>
      <c r="D416" s="117"/>
      <c r="E416" s="118"/>
      <c r="F416" s="118"/>
      <c r="G416" s="118"/>
      <c r="I416" s="118"/>
      <c r="J416" s="69"/>
    </row>
    <row r="417" spans="1:10" ht="12.5">
      <c r="A417" s="118"/>
      <c r="B417" s="118"/>
      <c r="C417" s="118"/>
      <c r="D417" s="117"/>
      <c r="E417" s="118"/>
      <c r="F417" s="118"/>
      <c r="G417" s="118"/>
      <c r="I417" s="118"/>
      <c r="J417" s="69"/>
    </row>
    <row r="418" spans="1:10" ht="12.5">
      <c r="A418" s="118"/>
      <c r="B418" s="118"/>
      <c r="C418" s="118"/>
      <c r="D418" s="117"/>
      <c r="E418" s="118"/>
      <c r="F418" s="118"/>
      <c r="G418" s="118"/>
      <c r="I418" s="118"/>
      <c r="J418" s="69"/>
    </row>
    <row r="419" spans="1:10" ht="12.5">
      <c r="A419" s="118"/>
      <c r="B419" s="118"/>
      <c r="C419" s="118"/>
      <c r="D419" s="117"/>
      <c r="E419" s="118"/>
      <c r="F419" s="118"/>
      <c r="G419" s="118"/>
      <c r="I419" s="118"/>
      <c r="J419" s="69"/>
    </row>
    <row r="420" spans="1:10" ht="12.5">
      <c r="A420" s="118"/>
      <c r="B420" s="118"/>
      <c r="C420" s="118"/>
      <c r="D420" s="117"/>
      <c r="E420" s="118"/>
      <c r="F420" s="118"/>
      <c r="G420" s="118"/>
      <c r="I420" s="118"/>
      <c r="J420" s="69"/>
    </row>
    <row r="421" spans="1:10" ht="12.5">
      <c r="A421" s="118"/>
      <c r="B421" s="118"/>
      <c r="C421" s="118"/>
      <c r="D421" s="117"/>
      <c r="E421" s="118"/>
      <c r="F421" s="118"/>
      <c r="G421" s="118"/>
      <c r="I421" s="118"/>
      <c r="J421" s="69"/>
    </row>
    <row r="422" spans="1:10" ht="12.5">
      <c r="A422" s="118"/>
      <c r="B422" s="118"/>
      <c r="C422" s="118"/>
      <c r="D422" s="117"/>
      <c r="E422" s="118"/>
      <c r="F422" s="118"/>
      <c r="G422" s="118"/>
      <c r="I422" s="118"/>
      <c r="J422" s="69"/>
    </row>
    <row r="423" spans="1:10" ht="12.5">
      <c r="A423" s="118"/>
      <c r="B423" s="118"/>
      <c r="C423" s="118"/>
      <c r="D423" s="117"/>
      <c r="E423" s="118"/>
      <c r="F423" s="118"/>
      <c r="G423" s="118"/>
      <c r="I423" s="118"/>
      <c r="J423" s="69"/>
    </row>
    <row r="424" spans="1:10" ht="12.5">
      <c r="A424" s="118"/>
      <c r="B424" s="118"/>
      <c r="C424" s="118"/>
      <c r="D424" s="117"/>
      <c r="E424" s="118"/>
      <c r="F424" s="118"/>
      <c r="G424" s="118"/>
      <c r="I424" s="118"/>
      <c r="J424" s="69"/>
    </row>
    <row r="425" spans="1:10" ht="12.5">
      <c r="A425" s="118"/>
      <c r="B425" s="118"/>
      <c r="C425" s="118"/>
      <c r="D425" s="117"/>
      <c r="E425" s="118"/>
      <c r="F425" s="118"/>
      <c r="G425" s="118"/>
      <c r="I425" s="118"/>
      <c r="J425" s="69"/>
    </row>
    <row r="426" spans="1:10" ht="12.5">
      <c r="A426" s="118"/>
      <c r="B426" s="118"/>
      <c r="C426" s="118"/>
      <c r="D426" s="117"/>
      <c r="E426" s="118"/>
      <c r="F426" s="118"/>
      <c r="G426" s="118"/>
      <c r="I426" s="118"/>
      <c r="J426" s="69"/>
    </row>
    <row r="427" spans="1:10" ht="12.5">
      <c r="A427" s="118"/>
      <c r="B427" s="118"/>
      <c r="C427" s="118"/>
      <c r="D427" s="117"/>
      <c r="E427" s="118"/>
      <c r="F427" s="118"/>
      <c r="G427" s="118"/>
      <c r="I427" s="118"/>
      <c r="J427" s="69"/>
    </row>
    <row r="428" spans="1:10" ht="12.5">
      <c r="A428" s="118"/>
      <c r="B428" s="118"/>
      <c r="C428" s="118"/>
      <c r="D428" s="117"/>
      <c r="E428" s="118"/>
      <c r="F428" s="118"/>
      <c r="G428" s="118"/>
      <c r="I428" s="118"/>
      <c r="J428" s="69"/>
    </row>
    <row r="429" spans="1:10" ht="12.5">
      <c r="A429" s="118"/>
      <c r="B429" s="118"/>
      <c r="C429" s="118"/>
      <c r="D429" s="117"/>
      <c r="E429" s="118"/>
      <c r="F429" s="118"/>
      <c r="G429" s="118"/>
      <c r="I429" s="118"/>
      <c r="J429" s="69"/>
    </row>
    <row r="430" spans="1:10" ht="12.5">
      <c r="A430" s="118"/>
      <c r="B430" s="118"/>
      <c r="C430" s="118"/>
      <c r="D430" s="117"/>
      <c r="E430" s="118"/>
      <c r="F430" s="118"/>
      <c r="G430" s="118"/>
      <c r="I430" s="118"/>
      <c r="J430" s="69"/>
    </row>
    <row r="431" spans="1:10" ht="12.5">
      <c r="A431" s="118"/>
      <c r="B431" s="118"/>
      <c r="C431" s="118"/>
      <c r="D431" s="117"/>
      <c r="E431" s="118"/>
      <c r="F431" s="118"/>
      <c r="G431" s="118"/>
      <c r="I431" s="118"/>
      <c r="J431" s="69"/>
    </row>
    <row r="432" spans="1:10" ht="12.5">
      <c r="A432" s="118"/>
      <c r="B432" s="118"/>
      <c r="C432" s="118"/>
      <c r="D432" s="117"/>
      <c r="E432" s="118"/>
      <c r="F432" s="118"/>
      <c r="G432" s="118"/>
      <c r="I432" s="118"/>
      <c r="J432" s="69"/>
    </row>
    <row r="433" spans="1:10" ht="12.5">
      <c r="A433" s="118"/>
      <c r="B433" s="118"/>
      <c r="C433" s="118"/>
      <c r="D433" s="117"/>
      <c r="E433" s="118"/>
      <c r="F433" s="118"/>
      <c r="G433" s="118"/>
      <c r="I433" s="118"/>
      <c r="J433" s="69"/>
    </row>
    <row r="434" spans="1:10" ht="12.5">
      <c r="A434" s="118"/>
      <c r="B434" s="118"/>
      <c r="C434" s="118"/>
      <c r="D434" s="117"/>
      <c r="E434" s="118"/>
      <c r="F434" s="118"/>
      <c r="G434" s="118"/>
      <c r="I434" s="118"/>
      <c r="J434" s="69"/>
    </row>
    <row r="435" spans="1:10" ht="12.5">
      <c r="A435" s="118"/>
      <c r="B435" s="118"/>
      <c r="C435" s="118"/>
      <c r="D435" s="117"/>
      <c r="E435" s="118"/>
      <c r="F435" s="118"/>
      <c r="G435" s="118"/>
      <c r="I435" s="118"/>
      <c r="J435" s="69"/>
    </row>
    <row r="436" spans="1:10" ht="12.5">
      <c r="A436" s="118"/>
      <c r="B436" s="118"/>
      <c r="C436" s="118"/>
      <c r="D436" s="117"/>
      <c r="E436" s="118"/>
      <c r="F436" s="118"/>
      <c r="G436" s="118"/>
      <c r="I436" s="118"/>
      <c r="J436" s="69"/>
    </row>
    <row r="437" spans="1:10" ht="12.5">
      <c r="A437" s="118"/>
      <c r="B437" s="118"/>
      <c r="C437" s="118"/>
      <c r="D437" s="117"/>
      <c r="E437" s="118"/>
      <c r="F437" s="118"/>
      <c r="G437" s="118"/>
      <c r="I437" s="118"/>
      <c r="J437" s="69"/>
    </row>
    <row r="438" spans="1:10" ht="12.5">
      <c r="A438" s="118"/>
      <c r="B438" s="118"/>
      <c r="C438" s="118"/>
      <c r="D438" s="117"/>
      <c r="E438" s="118"/>
      <c r="F438" s="118"/>
      <c r="G438" s="118"/>
      <c r="I438" s="118"/>
      <c r="J438" s="69"/>
    </row>
    <row r="439" spans="1:10" ht="12.5">
      <c r="A439" s="118"/>
      <c r="B439" s="118"/>
      <c r="C439" s="118"/>
      <c r="D439" s="117"/>
      <c r="E439" s="118"/>
      <c r="F439" s="118"/>
      <c r="G439" s="118"/>
      <c r="I439" s="118"/>
      <c r="J439" s="69"/>
    </row>
    <row r="440" spans="1:10" ht="12.5">
      <c r="A440" s="118"/>
      <c r="B440" s="118"/>
      <c r="C440" s="118"/>
      <c r="D440" s="117"/>
      <c r="E440" s="118"/>
      <c r="F440" s="118"/>
      <c r="G440" s="118"/>
      <c r="I440" s="118"/>
      <c r="J440" s="69"/>
    </row>
    <row r="441" spans="1:10" ht="12.5">
      <c r="A441" s="118"/>
      <c r="B441" s="118"/>
      <c r="C441" s="118"/>
      <c r="D441" s="117"/>
      <c r="E441" s="118"/>
      <c r="F441" s="118"/>
      <c r="G441" s="118"/>
      <c r="I441" s="118"/>
      <c r="J441" s="69"/>
    </row>
    <row r="442" spans="1:10" ht="12.5">
      <c r="A442" s="118"/>
      <c r="B442" s="118"/>
      <c r="C442" s="118"/>
      <c r="D442" s="117"/>
      <c r="E442" s="118"/>
      <c r="F442" s="118"/>
      <c r="G442" s="118"/>
      <c r="I442" s="118"/>
      <c r="J442" s="69"/>
    </row>
    <row r="443" spans="1:10" ht="12.5">
      <c r="A443" s="118"/>
      <c r="B443" s="118"/>
      <c r="C443" s="118"/>
      <c r="D443" s="117"/>
      <c r="E443" s="118"/>
      <c r="F443" s="118"/>
      <c r="G443" s="118"/>
      <c r="I443" s="118"/>
      <c r="J443" s="69"/>
    </row>
    <row r="444" spans="1:10" ht="12.5">
      <c r="A444" s="118"/>
      <c r="B444" s="118"/>
      <c r="C444" s="118"/>
      <c r="D444" s="117"/>
      <c r="E444" s="118"/>
      <c r="F444" s="118"/>
      <c r="G444" s="118"/>
      <c r="I444" s="118"/>
      <c r="J444" s="69"/>
    </row>
    <row r="445" spans="1:10" ht="12.5">
      <c r="A445" s="118"/>
      <c r="B445" s="118"/>
      <c r="C445" s="118"/>
      <c r="D445" s="117"/>
      <c r="E445" s="118"/>
      <c r="F445" s="118"/>
      <c r="G445" s="118"/>
      <c r="I445" s="118"/>
      <c r="J445" s="69"/>
    </row>
    <row r="446" spans="1:10" ht="12.5">
      <c r="A446" s="118"/>
      <c r="B446" s="118"/>
      <c r="C446" s="118"/>
      <c r="D446" s="117"/>
      <c r="E446" s="118"/>
      <c r="F446" s="118"/>
      <c r="G446" s="118"/>
      <c r="I446" s="118"/>
      <c r="J446" s="69"/>
    </row>
    <row r="447" spans="1:10" ht="12.5">
      <c r="A447" s="118"/>
      <c r="B447" s="118"/>
      <c r="C447" s="118"/>
      <c r="D447" s="117"/>
      <c r="E447" s="118"/>
      <c r="F447" s="118"/>
      <c r="G447" s="118"/>
      <c r="I447" s="118"/>
      <c r="J447" s="69"/>
    </row>
    <row r="448" spans="1:10" ht="12.5">
      <c r="A448" s="118"/>
      <c r="B448" s="118"/>
      <c r="C448" s="118"/>
      <c r="D448" s="117"/>
      <c r="E448" s="118"/>
      <c r="F448" s="118"/>
      <c r="G448" s="118"/>
      <c r="I448" s="118"/>
      <c r="J448" s="69"/>
    </row>
    <row r="449" spans="1:10" ht="12.5">
      <c r="A449" s="118"/>
      <c r="B449" s="118"/>
      <c r="C449" s="118"/>
      <c r="D449" s="117"/>
      <c r="E449" s="118"/>
      <c r="F449" s="118"/>
      <c r="G449" s="118"/>
      <c r="I449" s="118"/>
      <c r="J449" s="69"/>
    </row>
    <row r="450" spans="1:10" ht="12.5">
      <c r="A450" s="118"/>
      <c r="B450" s="118"/>
      <c r="C450" s="118"/>
      <c r="D450" s="117"/>
      <c r="E450" s="118"/>
      <c r="F450" s="118"/>
      <c r="G450" s="118"/>
      <c r="I450" s="118"/>
      <c r="J450" s="69"/>
    </row>
    <row r="451" spans="1:10" ht="12.5">
      <c r="A451" s="118"/>
      <c r="B451" s="118"/>
      <c r="C451" s="118"/>
      <c r="D451" s="117"/>
      <c r="E451" s="118"/>
      <c r="F451" s="118"/>
      <c r="G451" s="118"/>
      <c r="I451" s="118"/>
      <c r="J451" s="69"/>
    </row>
    <row r="452" spans="1:10" ht="12.5">
      <c r="A452" s="118"/>
      <c r="B452" s="118"/>
      <c r="C452" s="118"/>
      <c r="D452" s="117"/>
      <c r="E452" s="118"/>
      <c r="F452" s="118"/>
      <c r="G452" s="118"/>
      <c r="I452" s="118"/>
      <c r="J452" s="69"/>
    </row>
    <row r="453" spans="1:10" ht="12.5">
      <c r="A453" s="118"/>
      <c r="B453" s="118"/>
      <c r="C453" s="118"/>
      <c r="D453" s="117"/>
      <c r="E453" s="118"/>
      <c r="F453" s="118"/>
      <c r="G453" s="118"/>
      <c r="I453" s="118"/>
      <c r="J453" s="69"/>
    </row>
    <row r="454" spans="1:10" ht="12.5">
      <c r="A454" s="118"/>
      <c r="B454" s="118"/>
      <c r="C454" s="118"/>
      <c r="D454" s="117"/>
      <c r="E454" s="118"/>
      <c r="F454" s="118"/>
      <c r="G454" s="118"/>
      <c r="I454" s="118"/>
      <c r="J454" s="69"/>
    </row>
    <row r="455" spans="1:10" ht="12.5">
      <c r="A455" s="118"/>
      <c r="B455" s="118"/>
      <c r="C455" s="118"/>
      <c r="D455" s="117"/>
      <c r="E455" s="118"/>
      <c r="F455" s="118"/>
      <c r="G455" s="118"/>
      <c r="I455" s="118"/>
      <c r="J455" s="69"/>
    </row>
    <row r="456" spans="1:10" ht="12.5">
      <c r="A456" s="118"/>
      <c r="B456" s="118"/>
      <c r="C456" s="118"/>
      <c r="D456" s="117"/>
      <c r="E456" s="118"/>
      <c r="F456" s="118"/>
      <c r="G456" s="118"/>
      <c r="I456" s="118"/>
      <c r="J456" s="69"/>
    </row>
    <row r="457" spans="1:10" ht="12.5">
      <c r="A457" s="118"/>
      <c r="B457" s="118"/>
      <c r="C457" s="118"/>
      <c r="D457" s="117"/>
      <c r="E457" s="118"/>
      <c r="F457" s="118"/>
      <c r="G457" s="118"/>
      <c r="I457" s="118"/>
      <c r="J457" s="69"/>
    </row>
    <row r="458" spans="1:10" ht="12.5">
      <c r="A458" s="118"/>
      <c r="B458" s="118"/>
      <c r="C458" s="118"/>
      <c r="D458" s="117"/>
      <c r="E458" s="118"/>
      <c r="F458" s="118"/>
      <c r="G458" s="118"/>
      <c r="I458" s="118"/>
      <c r="J458" s="69"/>
    </row>
    <row r="459" spans="1:10" ht="12.5">
      <c r="A459" s="118"/>
      <c r="B459" s="118"/>
      <c r="C459" s="118"/>
      <c r="D459" s="117"/>
      <c r="E459" s="118"/>
      <c r="F459" s="118"/>
      <c r="G459" s="118"/>
      <c r="I459" s="118"/>
      <c r="J459" s="69"/>
    </row>
    <row r="460" spans="1:10" ht="12.5">
      <c r="A460" s="118"/>
      <c r="B460" s="118"/>
      <c r="C460" s="118"/>
      <c r="D460" s="117"/>
      <c r="E460" s="118"/>
      <c r="F460" s="118"/>
      <c r="G460" s="118"/>
      <c r="I460" s="118"/>
      <c r="J460" s="69"/>
    </row>
    <row r="461" spans="1:10" ht="12.5">
      <c r="A461" s="118"/>
      <c r="B461" s="118"/>
      <c r="C461" s="118"/>
      <c r="D461" s="117"/>
      <c r="E461" s="118"/>
      <c r="F461" s="118"/>
      <c r="G461" s="118"/>
      <c r="I461" s="118"/>
      <c r="J461" s="69"/>
    </row>
    <row r="462" spans="1:10" ht="12.5">
      <c r="A462" s="118"/>
      <c r="B462" s="118"/>
      <c r="C462" s="118"/>
      <c r="D462" s="117"/>
      <c r="E462" s="118"/>
      <c r="F462" s="118"/>
      <c r="G462" s="118"/>
      <c r="I462" s="118"/>
      <c r="J462" s="69"/>
    </row>
    <row r="463" spans="1:10" ht="12.5">
      <c r="A463" s="118"/>
      <c r="B463" s="118"/>
      <c r="C463" s="118"/>
      <c r="D463" s="117"/>
      <c r="E463" s="118"/>
      <c r="F463" s="118"/>
      <c r="G463" s="118"/>
      <c r="I463" s="118"/>
      <c r="J463" s="69"/>
    </row>
    <row r="464" spans="1:10" ht="12.5">
      <c r="A464" s="118"/>
      <c r="B464" s="118"/>
      <c r="C464" s="118"/>
      <c r="D464" s="117"/>
      <c r="E464" s="118"/>
      <c r="F464" s="118"/>
      <c r="G464" s="118"/>
      <c r="I464" s="118"/>
      <c r="J464" s="69"/>
    </row>
    <row r="465" spans="1:10" ht="12.5">
      <c r="A465" s="118"/>
      <c r="B465" s="118"/>
      <c r="C465" s="118"/>
      <c r="D465" s="117"/>
      <c r="E465" s="118"/>
      <c r="F465" s="118"/>
      <c r="G465" s="118"/>
      <c r="I465" s="118"/>
      <c r="J465" s="69"/>
    </row>
    <row r="466" spans="1:10" ht="12.5">
      <c r="A466" s="118"/>
      <c r="B466" s="118"/>
      <c r="C466" s="118"/>
      <c r="D466" s="117"/>
      <c r="E466" s="118"/>
      <c r="F466" s="118"/>
      <c r="G466" s="118"/>
      <c r="I466" s="118"/>
      <c r="J466" s="69"/>
    </row>
    <row r="467" spans="1:10" ht="12.5">
      <c r="A467" s="118"/>
      <c r="B467" s="118"/>
      <c r="C467" s="118"/>
      <c r="D467" s="117"/>
      <c r="E467" s="118"/>
      <c r="F467" s="118"/>
      <c r="G467" s="118"/>
      <c r="I467" s="118"/>
      <c r="J467" s="69"/>
    </row>
    <row r="468" spans="1:10" ht="12.5">
      <c r="A468" s="118"/>
      <c r="B468" s="118"/>
      <c r="C468" s="118"/>
      <c r="D468" s="117"/>
      <c r="E468" s="118"/>
      <c r="F468" s="118"/>
      <c r="G468" s="118"/>
      <c r="I468" s="118"/>
      <c r="J468" s="69"/>
    </row>
    <row r="469" spans="1:10" ht="12.5">
      <c r="A469" s="118"/>
      <c r="B469" s="118"/>
      <c r="C469" s="118"/>
      <c r="D469" s="117"/>
      <c r="E469" s="118"/>
      <c r="F469" s="118"/>
      <c r="G469" s="118"/>
      <c r="I469" s="118"/>
      <c r="J469" s="69"/>
    </row>
    <row r="470" spans="1:10" ht="12.5">
      <c r="A470" s="118"/>
      <c r="B470" s="118"/>
      <c r="C470" s="118"/>
      <c r="D470" s="117"/>
      <c r="E470" s="118"/>
      <c r="F470" s="118"/>
      <c r="G470" s="118"/>
      <c r="I470" s="118"/>
      <c r="J470" s="69"/>
    </row>
    <row r="471" spans="1:10" ht="12.5">
      <c r="A471" s="118"/>
      <c r="B471" s="118"/>
      <c r="C471" s="118"/>
      <c r="D471" s="117"/>
      <c r="E471" s="118"/>
      <c r="F471" s="118"/>
      <c r="G471" s="118"/>
      <c r="I471" s="118"/>
      <c r="J471" s="69"/>
    </row>
    <row r="472" spans="1:10" ht="12.5">
      <c r="A472" s="118"/>
      <c r="B472" s="118"/>
      <c r="C472" s="118"/>
      <c r="D472" s="117"/>
      <c r="E472" s="118"/>
      <c r="F472" s="118"/>
      <c r="G472" s="118"/>
      <c r="I472" s="118"/>
      <c r="J472" s="69"/>
    </row>
    <row r="473" spans="1:10" ht="12.5">
      <c r="A473" s="118"/>
      <c r="B473" s="118"/>
      <c r="C473" s="118"/>
      <c r="D473" s="117"/>
      <c r="E473" s="118"/>
      <c r="F473" s="118"/>
      <c r="G473" s="118"/>
      <c r="I473" s="118"/>
      <c r="J473" s="69"/>
    </row>
    <row r="474" spans="1:10" ht="12.5">
      <c r="A474" s="118"/>
      <c r="B474" s="118"/>
      <c r="C474" s="118"/>
      <c r="D474" s="117"/>
      <c r="E474" s="118"/>
      <c r="F474" s="118"/>
      <c r="G474" s="118"/>
      <c r="I474" s="118"/>
      <c r="J474" s="69"/>
    </row>
    <row r="475" spans="1:10" ht="12.5">
      <c r="A475" s="118"/>
      <c r="B475" s="118"/>
      <c r="C475" s="118"/>
      <c r="D475" s="117"/>
      <c r="E475" s="118"/>
      <c r="F475" s="118"/>
      <c r="G475" s="118"/>
      <c r="I475" s="118"/>
      <c r="J475" s="69"/>
    </row>
    <row r="476" spans="1:10" ht="12.5">
      <c r="A476" s="118"/>
      <c r="B476" s="118"/>
      <c r="C476" s="118"/>
      <c r="D476" s="117"/>
      <c r="E476" s="118"/>
      <c r="F476" s="118"/>
      <c r="G476" s="118"/>
      <c r="I476" s="118"/>
      <c r="J476" s="69"/>
    </row>
    <row r="477" spans="1:10" ht="12.5">
      <c r="A477" s="118"/>
      <c r="B477" s="118"/>
      <c r="C477" s="118"/>
      <c r="D477" s="117"/>
      <c r="E477" s="118"/>
      <c r="F477" s="118"/>
      <c r="G477" s="118"/>
      <c r="I477" s="118"/>
      <c r="J477" s="69"/>
    </row>
    <row r="478" spans="1:10" ht="12.5">
      <c r="A478" s="118"/>
      <c r="B478" s="118"/>
      <c r="C478" s="118"/>
      <c r="D478" s="117"/>
      <c r="E478" s="118"/>
      <c r="F478" s="118"/>
      <c r="G478" s="118"/>
      <c r="I478" s="118"/>
      <c r="J478" s="69"/>
    </row>
    <row r="479" spans="1:10" ht="12.5">
      <c r="A479" s="118"/>
      <c r="B479" s="118"/>
      <c r="C479" s="118"/>
      <c r="D479" s="117"/>
      <c r="E479" s="118"/>
      <c r="F479" s="118"/>
      <c r="G479" s="118"/>
      <c r="I479" s="118"/>
      <c r="J479" s="69"/>
    </row>
    <row r="480" spans="1:10" ht="12.5">
      <c r="A480" s="118"/>
      <c r="B480" s="118"/>
      <c r="C480" s="118"/>
      <c r="D480" s="117"/>
      <c r="E480" s="118"/>
      <c r="F480" s="118"/>
      <c r="G480" s="118"/>
      <c r="I480" s="118"/>
      <c r="J480" s="69"/>
    </row>
    <row r="481" spans="1:10" ht="12.5">
      <c r="A481" s="118"/>
      <c r="B481" s="118"/>
      <c r="C481" s="118"/>
      <c r="D481" s="117"/>
      <c r="E481" s="118"/>
      <c r="F481" s="118"/>
      <c r="G481" s="118"/>
      <c r="I481" s="118"/>
      <c r="J481" s="69"/>
    </row>
    <row r="482" spans="1:10" ht="12.5">
      <c r="A482" s="118"/>
      <c r="B482" s="118"/>
      <c r="C482" s="118"/>
      <c r="D482" s="117"/>
      <c r="E482" s="118"/>
      <c r="F482" s="118"/>
      <c r="G482" s="118"/>
      <c r="I482" s="118"/>
      <c r="J482" s="69"/>
    </row>
    <row r="483" spans="1:10" ht="12.5">
      <c r="A483" s="118"/>
      <c r="B483" s="118"/>
      <c r="C483" s="118"/>
      <c r="D483" s="117"/>
      <c r="E483" s="118"/>
      <c r="F483" s="118"/>
      <c r="G483" s="118"/>
      <c r="I483" s="118"/>
      <c r="J483" s="69"/>
    </row>
    <row r="484" spans="1:10" ht="12.5">
      <c r="A484" s="118"/>
      <c r="B484" s="118"/>
      <c r="C484" s="118"/>
      <c r="D484" s="117"/>
      <c r="E484" s="118"/>
      <c r="F484" s="118"/>
      <c r="G484" s="118"/>
      <c r="I484" s="118"/>
      <c r="J484" s="69"/>
    </row>
    <row r="485" spans="1:10" ht="12.5">
      <c r="A485" s="118"/>
      <c r="B485" s="118"/>
      <c r="C485" s="118"/>
      <c r="D485" s="117"/>
      <c r="E485" s="118"/>
      <c r="F485" s="118"/>
      <c r="G485" s="118"/>
      <c r="I485" s="118"/>
      <c r="J485" s="69"/>
    </row>
    <row r="486" spans="1:10" ht="12.5">
      <c r="A486" s="118"/>
      <c r="B486" s="118"/>
      <c r="C486" s="118"/>
      <c r="D486" s="117"/>
      <c r="E486" s="118"/>
      <c r="F486" s="118"/>
      <c r="G486" s="118"/>
      <c r="I486" s="118"/>
      <c r="J486" s="69"/>
    </row>
    <row r="487" spans="1:10" ht="12.5">
      <c r="A487" s="118"/>
      <c r="B487" s="118"/>
      <c r="C487" s="118"/>
      <c r="D487" s="117"/>
      <c r="E487" s="118"/>
      <c r="F487" s="118"/>
      <c r="G487" s="118"/>
      <c r="I487" s="118"/>
      <c r="J487" s="69"/>
    </row>
    <row r="488" spans="1:10" ht="12.5">
      <c r="A488" s="118"/>
      <c r="B488" s="118"/>
      <c r="C488" s="118"/>
      <c r="D488" s="117"/>
      <c r="E488" s="118"/>
      <c r="F488" s="118"/>
      <c r="G488" s="118"/>
      <c r="I488" s="118"/>
      <c r="J488" s="69"/>
    </row>
    <row r="489" spans="1:10" ht="12.5">
      <c r="A489" s="118"/>
      <c r="B489" s="118"/>
      <c r="C489" s="118"/>
      <c r="D489" s="117"/>
      <c r="E489" s="118"/>
      <c r="F489" s="118"/>
      <c r="G489" s="118"/>
      <c r="I489" s="118"/>
      <c r="J489" s="69"/>
    </row>
    <row r="490" spans="1:10" ht="12.5">
      <c r="A490" s="118"/>
      <c r="B490" s="118"/>
      <c r="C490" s="118"/>
      <c r="D490" s="117"/>
      <c r="E490" s="118"/>
      <c r="F490" s="118"/>
      <c r="G490" s="118"/>
      <c r="I490" s="118"/>
      <c r="J490" s="69"/>
    </row>
    <row r="491" spans="1:10" ht="12.5">
      <c r="A491" s="118"/>
      <c r="B491" s="118"/>
      <c r="C491" s="118"/>
      <c r="D491" s="117"/>
      <c r="E491" s="118"/>
      <c r="F491" s="118"/>
      <c r="G491" s="118"/>
      <c r="I491" s="118"/>
      <c r="J491" s="69"/>
    </row>
    <row r="492" spans="1:10" ht="12.5">
      <c r="A492" s="118"/>
      <c r="B492" s="118"/>
      <c r="C492" s="118"/>
      <c r="D492" s="117"/>
      <c r="E492" s="118"/>
      <c r="F492" s="118"/>
      <c r="G492" s="118"/>
      <c r="I492" s="118"/>
      <c r="J492" s="69"/>
    </row>
    <row r="493" spans="1:10" ht="12.5">
      <c r="A493" s="118"/>
      <c r="B493" s="118"/>
      <c r="C493" s="118"/>
      <c r="D493" s="117"/>
      <c r="E493" s="118"/>
      <c r="F493" s="118"/>
      <c r="G493" s="118"/>
      <c r="I493" s="118"/>
      <c r="J493" s="69"/>
    </row>
    <row r="494" spans="1:10" ht="12.5">
      <c r="A494" s="118"/>
      <c r="B494" s="118"/>
      <c r="C494" s="118"/>
      <c r="D494" s="117"/>
      <c r="E494" s="118"/>
      <c r="F494" s="118"/>
      <c r="G494" s="118"/>
      <c r="I494" s="118"/>
      <c r="J494" s="69"/>
    </row>
    <row r="495" spans="1:10" ht="12.5">
      <c r="A495" s="118"/>
      <c r="B495" s="118"/>
      <c r="C495" s="118"/>
      <c r="D495" s="117"/>
      <c r="E495" s="118"/>
      <c r="F495" s="118"/>
      <c r="G495" s="118"/>
      <c r="I495" s="118"/>
      <c r="J495" s="69"/>
    </row>
    <row r="496" spans="1:10" ht="12.5">
      <c r="A496" s="118"/>
      <c r="B496" s="118"/>
      <c r="C496" s="118"/>
      <c r="D496" s="117"/>
      <c r="E496" s="118"/>
      <c r="F496" s="118"/>
      <c r="G496" s="118"/>
      <c r="I496" s="118"/>
      <c r="J496" s="69"/>
    </row>
    <row r="497" spans="1:10" ht="12.5">
      <c r="A497" s="118"/>
      <c r="B497" s="118"/>
      <c r="C497" s="118"/>
      <c r="D497" s="117"/>
      <c r="E497" s="118"/>
      <c r="F497" s="118"/>
      <c r="G497" s="118"/>
      <c r="I497" s="118"/>
      <c r="J497" s="69"/>
    </row>
    <row r="498" spans="1:10" ht="12.5">
      <c r="A498" s="118"/>
      <c r="B498" s="118"/>
      <c r="C498" s="118"/>
      <c r="D498" s="117"/>
      <c r="E498" s="118"/>
      <c r="F498" s="118"/>
      <c r="G498" s="118"/>
      <c r="I498" s="118"/>
      <c r="J498" s="69"/>
    </row>
    <row r="499" spans="1:10" ht="12.5">
      <c r="A499" s="118"/>
      <c r="B499" s="118"/>
      <c r="C499" s="118"/>
      <c r="D499" s="117"/>
      <c r="E499" s="118"/>
      <c r="F499" s="118"/>
      <c r="G499" s="118"/>
      <c r="I499" s="118"/>
      <c r="J499" s="69"/>
    </row>
    <row r="500" spans="1:10" ht="12.5">
      <c r="A500" s="118"/>
      <c r="B500" s="118"/>
      <c r="C500" s="118"/>
      <c r="D500" s="117"/>
      <c r="E500" s="118"/>
      <c r="F500" s="118"/>
      <c r="G500" s="118"/>
      <c r="I500" s="118"/>
      <c r="J500" s="69"/>
    </row>
    <row r="501" spans="1:10" ht="12.5">
      <c r="A501" s="118"/>
      <c r="B501" s="118"/>
      <c r="C501" s="118"/>
      <c r="D501" s="117"/>
      <c r="E501" s="118"/>
      <c r="F501" s="118"/>
      <c r="G501" s="118"/>
      <c r="I501" s="118"/>
      <c r="J501" s="69"/>
    </row>
    <row r="502" spans="1:10" ht="12.5">
      <c r="A502" s="118"/>
      <c r="B502" s="118"/>
      <c r="C502" s="118"/>
      <c r="D502" s="117"/>
      <c r="E502" s="118"/>
      <c r="F502" s="118"/>
      <c r="G502" s="118"/>
      <c r="I502" s="118"/>
      <c r="J502" s="69"/>
    </row>
    <row r="503" spans="1:10" ht="12.5">
      <c r="A503" s="118"/>
      <c r="B503" s="118"/>
      <c r="C503" s="118"/>
      <c r="D503" s="117"/>
      <c r="E503" s="118"/>
      <c r="F503" s="118"/>
      <c r="G503" s="118"/>
      <c r="I503" s="118"/>
      <c r="J503" s="69"/>
    </row>
    <row r="504" spans="1:10" ht="12.5">
      <c r="A504" s="118"/>
      <c r="B504" s="118"/>
      <c r="C504" s="118"/>
      <c r="D504" s="117"/>
      <c r="E504" s="118"/>
      <c r="F504" s="118"/>
      <c r="G504" s="118"/>
      <c r="I504" s="118"/>
      <c r="J504" s="69"/>
    </row>
    <row r="505" spans="1:10" ht="12.5">
      <c r="A505" s="118"/>
      <c r="B505" s="118"/>
      <c r="C505" s="118"/>
      <c r="D505" s="117"/>
      <c r="E505" s="118"/>
      <c r="F505" s="118"/>
      <c r="G505" s="118"/>
      <c r="I505" s="118"/>
      <c r="J505" s="69"/>
    </row>
    <row r="506" spans="1:10" ht="12.5">
      <c r="A506" s="118"/>
      <c r="B506" s="118"/>
      <c r="C506" s="118"/>
      <c r="D506" s="117"/>
      <c r="E506" s="118"/>
      <c r="F506" s="118"/>
      <c r="G506" s="118"/>
      <c r="I506" s="118"/>
      <c r="J506" s="69"/>
    </row>
    <row r="507" spans="1:10" ht="12.5">
      <c r="A507" s="118"/>
      <c r="B507" s="118"/>
      <c r="C507" s="118"/>
      <c r="D507" s="117"/>
      <c r="E507" s="118"/>
      <c r="F507" s="118"/>
      <c r="G507" s="118"/>
      <c r="I507" s="118"/>
      <c r="J507" s="69"/>
    </row>
    <row r="508" spans="1:10" ht="12.5">
      <c r="A508" s="118"/>
      <c r="B508" s="118"/>
      <c r="C508" s="118"/>
      <c r="D508" s="117"/>
      <c r="E508" s="118"/>
      <c r="F508" s="118"/>
      <c r="G508" s="118"/>
      <c r="I508" s="118"/>
      <c r="J508" s="69"/>
    </row>
    <row r="509" spans="1:10" ht="12.5">
      <c r="A509" s="118"/>
      <c r="B509" s="118"/>
      <c r="C509" s="118"/>
      <c r="D509" s="117"/>
      <c r="E509" s="118"/>
      <c r="F509" s="118"/>
      <c r="G509" s="118"/>
      <c r="I509" s="118"/>
      <c r="J509" s="69"/>
    </row>
    <row r="510" spans="1:10" ht="12.5">
      <c r="A510" s="118"/>
      <c r="B510" s="118"/>
      <c r="C510" s="118"/>
      <c r="D510" s="117"/>
      <c r="E510" s="118"/>
      <c r="F510" s="118"/>
      <c r="G510" s="118"/>
      <c r="I510" s="118"/>
      <c r="J510" s="69"/>
    </row>
    <row r="511" spans="1:10" ht="12.5">
      <c r="A511" s="118"/>
      <c r="B511" s="118"/>
      <c r="C511" s="118"/>
      <c r="D511" s="117"/>
      <c r="E511" s="118"/>
      <c r="F511" s="118"/>
      <c r="G511" s="118"/>
      <c r="I511" s="118"/>
      <c r="J511" s="69"/>
    </row>
    <row r="512" spans="1:10" ht="12.5">
      <c r="A512" s="118"/>
      <c r="B512" s="118"/>
      <c r="C512" s="118"/>
      <c r="D512" s="117"/>
      <c r="E512" s="118"/>
      <c r="F512" s="118"/>
      <c r="G512" s="118"/>
      <c r="I512" s="118"/>
      <c r="J512" s="69"/>
    </row>
    <row r="513" spans="1:10" ht="12.5">
      <c r="A513" s="118"/>
      <c r="B513" s="118"/>
      <c r="C513" s="118"/>
      <c r="D513" s="117"/>
      <c r="E513" s="118"/>
      <c r="F513" s="118"/>
      <c r="G513" s="118"/>
      <c r="I513" s="118"/>
      <c r="J513" s="69"/>
    </row>
    <row r="514" spans="1:10" ht="12.5">
      <c r="A514" s="118"/>
      <c r="B514" s="118"/>
      <c r="C514" s="118"/>
      <c r="D514" s="117"/>
      <c r="E514" s="118"/>
      <c r="F514" s="118"/>
      <c r="G514" s="118"/>
      <c r="I514" s="118"/>
      <c r="J514" s="69"/>
    </row>
    <row r="515" spans="1:10" ht="12.5">
      <c r="A515" s="118"/>
      <c r="B515" s="118"/>
      <c r="C515" s="118"/>
      <c r="D515" s="117"/>
      <c r="E515" s="118"/>
      <c r="F515" s="118"/>
      <c r="G515" s="118"/>
      <c r="I515" s="118"/>
      <c r="J515" s="69"/>
    </row>
    <row r="516" spans="1:10" ht="12.5">
      <c r="A516" s="118"/>
      <c r="B516" s="118"/>
      <c r="C516" s="118"/>
      <c r="D516" s="117"/>
      <c r="E516" s="118"/>
      <c r="F516" s="118"/>
      <c r="G516" s="118"/>
      <c r="I516" s="118"/>
      <c r="J516" s="69"/>
    </row>
    <row r="517" spans="1:10" ht="12.5">
      <c r="A517" s="118"/>
      <c r="B517" s="118"/>
      <c r="C517" s="118"/>
      <c r="D517" s="117"/>
      <c r="E517" s="118"/>
      <c r="F517" s="118"/>
      <c r="G517" s="118"/>
      <c r="I517" s="118"/>
      <c r="J517" s="69"/>
    </row>
    <row r="518" spans="1:10" ht="12.5">
      <c r="A518" s="118"/>
      <c r="B518" s="118"/>
      <c r="C518" s="118"/>
      <c r="D518" s="117"/>
      <c r="E518" s="118"/>
      <c r="F518" s="118"/>
      <c r="G518" s="118"/>
      <c r="I518" s="118"/>
      <c r="J518" s="69"/>
    </row>
    <row r="519" spans="1:10" ht="12.5">
      <c r="A519" s="118"/>
      <c r="B519" s="118"/>
      <c r="C519" s="118"/>
      <c r="D519" s="117"/>
      <c r="E519" s="118"/>
      <c r="F519" s="118"/>
      <c r="G519" s="118"/>
      <c r="I519" s="118"/>
      <c r="J519" s="69"/>
    </row>
    <row r="520" spans="1:10" ht="12.5">
      <c r="A520" s="118"/>
      <c r="B520" s="118"/>
      <c r="C520" s="118"/>
      <c r="D520" s="117"/>
      <c r="E520" s="118"/>
      <c r="F520" s="118"/>
      <c r="G520" s="118"/>
      <c r="I520" s="118"/>
      <c r="J520" s="69"/>
    </row>
    <row r="521" spans="1:10" ht="12.5">
      <c r="A521" s="118"/>
      <c r="B521" s="118"/>
      <c r="C521" s="118"/>
      <c r="D521" s="117"/>
      <c r="E521" s="118"/>
      <c r="F521" s="118"/>
      <c r="G521" s="118"/>
      <c r="I521" s="118"/>
      <c r="J521" s="69"/>
    </row>
    <row r="522" spans="1:10" ht="12.5">
      <c r="A522" s="118"/>
      <c r="B522" s="118"/>
      <c r="C522" s="118"/>
      <c r="D522" s="117"/>
      <c r="E522" s="118"/>
      <c r="F522" s="118"/>
      <c r="G522" s="118"/>
      <c r="I522" s="118"/>
      <c r="J522" s="69"/>
    </row>
    <row r="523" spans="1:10" ht="12.5">
      <c r="A523" s="118"/>
      <c r="B523" s="118"/>
      <c r="C523" s="118"/>
      <c r="D523" s="117"/>
      <c r="E523" s="118"/>
      <c r="F523" s="118"/>
      <c r="G523" s="118"/>
      <c r="I523" s="118"/>
      <c r="J523" s="69"/>
    </row>
    <row r="524" spans="1:10" ht="12.5">
      <c r="A524" s="118"/>
      <c r="B524" s="118"/>
      <c r="C524" s="118"/>
      <c r="D524" s="117"/>
      <c r="E524" s="118"/>
      <c r="F524" s="118"/>
      <c r="G524" s="118"/>
      <c r="I524" s="118"/>
      <c r="J524" s="69"/>
    </row>
    <row r="525" spans="1:10" ht="12.5">
      <c r="A525" s="118"/>
      <c r="B525" s="118"/>
      <c r="C525" s="118"/>
      <c r="D525" s="117"/>
      <c r="E525" s="118"/>
      <c r="F525" s="118"/>
      <c r="G525" s="118"/>
      <c r="I525" s="118"/>
      <c r="J525" s="69"/>
    </row>
    <row r="526" spans="1:10" ht="12.5">
      <c r="A526" s="118"/>
      <c r="B526" s="118"/>
      <c r="C526" s="118"/>
      <c r="D526" s="117"/>
      <c r="E526" s="118"/>
      <c r="F526" s="118"/>
      <c r="G526" s="118"/>
      <c r="I526" s="118"/>
      <c r="J526" s="69"/>
    </row>
    <row r="527" spans="1:10" ht="12.5">
      <c r="A527" s="118"/>
      <c r="B527" s="118"/>
      <c r="C527" s="118"/>
      <c r="D527" s="117"/>
      <c r="E527" s="118"/>
      <c r="F527" s="118"/>
      <c r="G527" s="118"/>
      <c r="I527" s="118"/>
      <c r="J527" s="69"/>
    </row>
    <row r="528" spans="1:10" ht="12.5">
      <c r="A528" s="118"/>
      <c r="B528" s="118"/>
      <c r="C528" s="118"/>
      <c r="D528" s="117"/>
      <c r="E528" s="118"/>
      <c r="F528" s="118"/>
      <c r="G528" s="118"/>
      <c r="I528" s="118"/>
      <c r="J528" s="69"/>
    </row>
    <row r="529" spans="1:10" ht="12.5">
      <c r="A529" s="118"/>
      <c r="B529" s="118"/>
      <c r="C529" s="118"/>
      <c r="D529" s="117"/>
      <c r="E529" s="118"/>
      <c r="F529" s="118"/>
      <c r="G529" s="118"/>
      <c r="I529" s="118"/>
      <c r="J529" s="69"/>
    </row>
    <row r="530" spans="1:10" ht="12.5">
      <c r="A530" s="118"/>
      <c r="B530" s="118"/>
      <c r="C530" s="118"/>
      <c r="D530" s="117"/>
      <c r="E530" s="118"/>
      <c r="F530" s="118"/>
      <c r="G530" s="118"/>
      <c r="I530" s="118"/>
      <c r="J530" s="69"/>
    </row>
    <row r="531" spans="1:10" ht="12.5">
      <c r="A531" s="118"/>
      <c r="B531" s="118"/>
      <c r="C531" s="118"/>
      <c r="D531" s="117"/>
      <c r="E531" s="118"/>
      <c r="F531" s="118"/>
      <c r="G531" s="118"/>
      <c r="I531" s="118"/>
      <c r="J531" s="69"/>
    </row>
    <row r="532" spans="1:10" ht="12.5">
      <c r="A532" s="118"/>
      <c r="B532" s="118"/>
      <c r="C532" s="118"/>
      <c r="D532" s="117"/>
      <c r="E532" s="118"/>
      <c r="F532" s="118"/>
      <c r="G532" s="118"/>
      <c r="I532" s="118"/>
      <c r="J532" s="69"/>
    </row>
    <row r="533" spans="1:10" ht="12.5">
      <c r="A533" s="118"/>
      <c r="B533" s="118"/>
      <c r="C533" s="118"/>
      <c r="D533" s="117"/>
      <c r="E533" s="118"/>
      <c r="F533" s="118"/>
      <c r="G533" s="118"/>
      <c r="I533" s="118"/>
      <c r="J533" s="69"/>
    </row>
    <row r="534" spans="1:10" ht="12.5">
      <c r="A534" s="118"/>
      <c r="B534" s="118"/>
      <c r="C534" s="118"/>
      <c r="D534" s="117"/>
      <c r="E534" s="118"/>
      <c r="F534" s="118"/>
      <c r="G534" s="118"/>
      <c r="I534" s="118"/>
      <c r="J534" s="69"/>
    </row>
    <row r="535" spans="1:10" ht="12.5">
      <c r="A535" s="118"/>
      <c r="B535" s="118"/>
      <c r="C535" s="118"/>
      <c r="D535" s="117"/>
      <c r="E535" s="118"/>
      <c r="F535" s="118"/>
      <c r="G535" s="118"/>
      <c r="I535" s="118"/>
      <c r="J535" s="69"/>
    </row>
    <row r="536" spans="1:10" ht="12.5">
      <c r="A536" s="118"/>
      <c r="B536" s="118"/>
      <c r="C536" s="118"/>
      <c r="D536" s="117"/>
      <c r="E536" s="118"/>
      <c r="F536" s="118"/>
      <c r="G536" s="118"/>
      <c r="I536" s="118"/>
      <c r="J536" s="69"/>
    </row>
    <row r="537" spans="1:10" ht="12.5">
      <c r="A537" s="118"/>
      <c r="B537" s="118"/>
      <c r="C537" s="118"/>
      <c r="D537" s="117"/>
      <c r="E537" s="118"/>
      <c r="F537" s="118"/>
      <c r="G537" s="118"/>
      <c r="I537" s="118"/>
      <c r="J537" s="69"/>
    </row>
    <row r="538" spans="1:10" ht="12.5">
      <c r="A538" s="118"/>
      <c r="B538" s="118"/>
      <c r="C538" s="118"/>
      <c r="D538" s="117"/>
      <c r="E538" s="118"/>
      <c r="F538" s="118"/>
      <c r="G538" s="118"/>
      <c r="I538" s="118"/>
      <c r="J538" s="69"/>
    </row>
    <row r="539" spans="1:10" ht="12.5">
      <c r="A539" s="118"/>
      <c r="B539" s="118"/>
      <c r="C539" s="118"/>
      <c r="D539" s="117"/>
      <c r="E539" s="118"/>
      <c r="F539" s="118"/>
      <c r="G539" s="118"/>
      <c r="I539" s="118"/>
      <c r="J539" s="69"/>
    </row>
    <row r="540" spans="1:10" ht="12.5">
      <c r="A540" s="118"/>
      <c r="B540" s="118"/>
      <c r="C540" s="118"/>
      <c r="D540" s="117"/>
      <c r="E540" s="118"/>
      <c r="F540" s="118"/>
      <c r="G540" s="118"/>
      <c r="I540" s="118"/>
      <c r="J540" s="69"/>
    </row>
    <row r="541" spans="1:10" ht="12.5">
      <c r="A541" s="118"/>
      <c r="B541" s="118"/>
      <c r="C541" s="118"/>
      <c r="D541" s="117"/>
      <c r="E541" s="118"/>
      <c r="F541" s="118"/>
      <c r="G541" s="118"/>
      <c r="I541" s="118"/>
      <c r="J541" s="69"/>
    </row>
    <row r="542" spans="1:10" ht="12.5">
      <c r="A542" s="118"/>
      <c r="B542" s="118"/>
      <c r="C542" s="118"/>
      <c r="D542" s="117"/>
      <c r="E542" s="118"/>
      <c r="F542" s="118"/>
      <c r="G542" s="118"/>
      <c r="I542" s="118"/>
      <c r="J542" s="69"/>
    </row>
    <row r="543" spans="1:10" ht="12.5">
      <c r="A543" s="118"/>
      <c r="B543" s="118"/>
      <c r="C543" s="118"/>
      <c r="D543" s="117"/>
      <c r="E543" s="118"/>
      <c r="F543" s="118"/>
      <c r="G543" s="118"/>
      <c r="I543" s="118"/>
      <c r="J543" s="69"/>
    </row>
    <row r="544" spans="1:10" ht="12.5">
      <c r="A544" s="118"/>
      <c r="B544" s="118"/>
      <c r="C544" s="118"/>
      <c r="D544" s="117"/>
      <c r="E544" s="118"/>
      <c r="F544" s="118"/>
      <c r="G544" s="118"/>
      <c r="I544" s="118"/>
      <c r="J544" s="69"/>
    </row>
    <row r="545" spans="1:10" ht="12.5">
      <c r="A545" s="118"/>
      <c r="B545" s="118"/>
      <c r="C545" s="118"/>
      <c r="D545" s="117"/>
      <c r="E545" s="118"/>
      <c r="F545" s="118"/>
      <c r="G545" s="118"/>
      <c r="I545" s="118"/>
      <c r="J545" s="69"/>
    </row>
    <row r="546" spans="1:10" ht="12.5">
      <c r="A546" s="118"/>
      <c r="B546" s="118"/>
      <c r="C546" s="118"/>
      <c r="D546" s="117"/>
      <c r="E546" s="118"/>
      <c r="F546" s="118"/>
      <c r="G546" s="118"/>
      <c r="I546" s="118"/>
      <c r="J546" s="69"/>
    </row>
    <row r="547" spans="1:10" ht="12.5">
      <c r="A547" s="118"/>
      <c r="B547" s="118"/>
      <c r="C547" s="118"/>
      <c r="D547" s="117"/>
      <c r="E547" s="118"/>
      <c r="F547" s="118"/>
      <c r="G547" s="118"/>
      <c r="I547" s="118"/>
      <c r="J547" s="69"/>
    </row>
    <row r="548" spans="1:10" ht="12.5">
      <c r="A548" s="118"/>
      <c r="B548" s="118"/>
      <c r="C548" s="118"/>
      <c r="D548" s="117"/>
      <c r="E548" s="118"/>
      <c r="F548" s="118"/>
      <c r="G548" s="118"/>
      <c r="I548" s="118"/>
      <c r="J548" s="69"/>
    </row>
    <row r="549" spans="1:10" ht="12.5">
      <c r="A549" s="118"/>
      <c r="B549" s="118"/>
      <c r="C549" s="118"/>
      <c r="D549" s="117"/>
      <c r="E549" s="118"/>
      <c r="F549" s="118"/>
      <c r="G549" s="118"/>
      <c r="I549" s="118"/>
      <c r="J549" s="69"/>
    </row>
    <row r="550" spans="1:10" ht="12.5">
      <c r="A550" s="118"/>
      <c r="B550" s="118"/>
      <c r="C550" s="118"/>
      <c r="D550" s="117"/>
      <c r="E550" s="118"/>
      <c r="F550" s="118"/>
      <c r="G550" s="118"/>
      <c r="I550" s="118"/>
      <c r="J550" s="69"/>
    </row>
    <row r="551" spans="1:10" ht="12.5">
      <c r="A551" s="118"/>
      <c r="B551" s="118"/>
      <c r="C551" s="118"/>
      <c r="D551" s="117"/>
      <c r="E551" s="118"/>
      <c r="F551" s="118"/>
      <c r="G551" s="118"/>
      <c r="I551" s="118"/>
      <c r="J551" s="69"/>
    </row>
    <row r="552" spans="1:10" ht="12.5">
      <c r="A552" s="118"/>
      <c r="B552" s="118"/>
      <c r="C552" s="118"/>
      <c r="D552" s="117"/>
      <c r="E552" s="118"/>
      <c r="F552" s="118"/>
      <c r="G552" s="118"/>
      <c r="I552" s="118"/>
      <c r="J552" s="69"/>
    </row>
    <row r="553" spans="1:10" ht="12.5">
      <c r="A553" s="118"/>
      <c r="B553" s="118"/>
      <c r="C553" s="118"/>
      <c r="D553" s="117"/>
      <c r="E553" s="118"/>
      <c r="F553" s="118"/>
      <c r="G553" s="118"/>
      <c r="I553" s="118"/>
      <c r="J553" s="69"/>
    </row>
    <row r="554" spans="1:10" ht="12.5">
      <c r="A554" s="118"/>
      <c r="B554" s="118"/>
      <c r="C554" s="118"/>
      <c r="D554" s="117"/>
      <c r="E554" s="118"/>
      <c r="F554" s="118"/>
      <c r="G554" s="118"/>
      <c r="I554" s="118"/>
      <c r="J554" s="69"/>
    </row>
    <row r="555" spans="1:10" ht="12.5">
      <c r="A555" s="118"/>
      <c r="B555" s="118"/>
      <c r="C555" s="118"/>
      <c r="D555" s="117"/>
      <c r="E555" s="118"/>
      <c r="F555" s="118"/>
      <c r="G555" s="118"/>
      <c r="I555" s="118"/>
      <c r="J555" s="69"/>
    </row>
    <row r="556" spans="1:10" ht="12.5">
      <c r="A556" s="118"/>
      <c r="B556" s="118"/>
      <c r="C556" s="118"/>
      <c r="D556" s="117"/>
      <c r="E556" s="118"/>
      <c r="F556" s="118"/>
      <c r="G556" s="118"/>
      <c r="I556" s="118"/>
      <c r="J556" s="69"/>
    </row>
    <row r="557" spans="1:10" ht="12.5">
      <c r="A557" s="118"/>
      <c r="B557" s="118"/>
      <c r="C557" s="118"/>
      <c r="D557" s="117"/>
      <c r="E557" s="118"/>
      <c r="F557" s="118"/>
      <c r="G557" s="118"/>
      <c r="I557" s="118"/>
      <c r="J557" s="69"/>
    </row>
    <row r="558" spans="1:10" ht="12.5">
      <c r="A558" s="118"/>
      <c r="B558" s="118"/>
      <c r="C558" s="118"/>
      <c r="D558" s="117"/>
      <c r="E558" s="118"/>
      <c r="F558" s="118"/>
      <c r="G558" s="118"/>
      <c r="I558" s="118"/>
      <c r="J558" s="69"/>
    </row>
    <row r="559" spans="1:10" ht="12.5">
      <c r="A559" s="118"/>
      <c r="B559" s="118"/>
      <c r="C559" s="118"/>
      <c r="D559" s="117"/>
      <c r="E559" s="118"/>
      <c r="F559" s="118"/>
      <c r="G559" s="118"/>
      <c r="I559" s="118"/>
      <c r="J559" s="69"/>
    </row>
    <row r="560" spans="1:10" ht="12.5">
      <c r="A560" s="118"/>
      <c r="B560" s="118"/>
      <c r="C560" s="118"/>
      <c r="D560" s="117"/>
      <c r="E560" s="118"/>
      <c r="F560" s="118"/>
      <c r="G560" s="118"/>
      <c r="I560" s="118"/>
      <c r="J560" s="69"/>
    </row>
    <row r="561" spans="1:10" ht="12.5">
      <c r="A561" s="118"/>
      <c r="B561" s="118"/>
      <c r="C561" s="118"/>
      <c r="D561" s="117"/>
      <c r="E561" s="118"/>
      <c r="F561" s="118"/>
      <c r="G561" s="118"/>
      <c r="I561" s="118"/>
      <c r="J561" s="69"/>
    </row>
    <row r="562" spans="1:10" ht="12.5">
      <c r="A562" s="118"/>
      <c r="B562" s="118"/>
      <c r="C562" s="118"/>
      <c r="D562" s="117"/>
      <c r="E562" s="118"/>
      <c r="F562" s="118"/>
      <c r="G562" s="118"/>
      <c r="I562" s="118"/>
      <c r="J562" s="69"/>
    </row>
    <row r="563" spans="1:10" ht="12.5">
      <c r="A563" s="118"/>
      <c r="B563" s="118"/>
      <c r="C563" s="118"/>
      <c r="D563" s="117"/>
      <c r="E563" s="118"/>
      <c r="F563" s="118"/>
      <c r="G563" s="118"/>
      <c r="I563" s="118"/>
      <c r="J563" s="69"/>
    </row>
    <row r="564" spans="1:10" ht="12.5">
      <c r="A564" s="118"/>
      <c r="B564" s="118"/>
      <c r="C564" s="118"/>
      <c r="D564" s="117"/>
      <c r="E564" s="118"/>
      <c r="F564" s="118"/>
      <c r="G564" s="118"/>
      <c r="I564" s="118"/>
      <c r="J564" s="69"/>
    </row>
    <row r="565" spans="1:10" ht="12.5">
      <c r="A565" s="118"/>
      <c r="B565" s="118"/>
      <c r="C565" s="118"/>
      <c r="D565" s="117"/>
      <c r="E565" s="118"/>
      <c r="F565" s="118"/>
      <c r="G565" s="118"/>
      <c r="I565" s="118"/>
      <c r="J565" s="69"/>
    </row>
    <row r="566" spans="1:10" ht="12.5">
      <c r="A566" s="118"/>
      <c r="B566" s="118"/>
      <c r="C566" s="118"/>
      <c r="D566" s="117"/>
      <c r="E566" s="118"/>
      <c r="F566" s="118"/>
      <c r="G566" s="118"/>
      <c r="I566" s="118"/>
      <c r="J566" s="69"/>
    </row>
    <row r="567" spans="1:10" ht="12.5">
      <c r="A567" s="118"/>
      <c r="B567" s="118"/>
      <c r="C567" s="118"/>
      <c r="D567" s="117"/>
      <c r="E567" s="118"/>
      <c r="F567" s="118"/>
      <c r="G567" s="118"/>
      <c r="I567" s="118"/>
      <c r="J567" s="69"/>
    </row>
    <row r="568" spans="1:10" ht="12.5">
      <c r="A568" s="118"/>
      <c r="B568" s="118"/>
      <c r="C568" s="118"/>
      <c r="D568" s="117"/>
      <c r="E568" s="118"/>
      <c r="F568" s="118"/>
      <c r="G568" s="118"/>
      <c r="I568" s="118"/>
      <c r="J568" s="69"/>
    </row>
    <row r="569" spans="1:10" ht="12.5">
      <c r="A569" s="118"/>
      <c r="B569" s="118"/>
      <c r="C569" s="118"/>
      <c r="D569" s="117"/>
      <c r="E569" s="118"/>
      <c r="F569" s="118"/>
      <c r="G569" s="118"/>
      <c r="I569" s="118"/>
      <c r="J569" s="69"/>
    </row>
    <row r="570" spans="1:10" ht="12.5">
      <c r="A570" s="118"/>
      <c r="B570" s="118"/>
      <c r="C570" s="118"/>
      <c r="D570" s="117"/>
      <c r="E570" s="118"/>
      <c r="F570" s="118"/>
      <c r="G570" s="118"/>
      <c r="I570" s="118"/>
      <c r="J570" s="69"/>
    </row>
    <row r="571" spans="1:10" ht="12.5">
      <c r="A571" s="118"/>
      <c r="B571" s="118"/>
      <c r="C571" s="118"/>
      <c r="D571" s="117"/>
      <c r="E571" s="118"/>
      <c r="F571" s="118"/>
      <c r="G571" s="118"/>
      <c r="I571" s="118"/>
      <c r="J571" s="69"/>
    </row>
    <row r="572" spans="1:10" ht="12.5">
      <c r="A572" s="118"/>
      <c r="B572" s="118"/>
      <c r="C572" s="118"/>
      <c r="D572" s="117"/>
      <c r="E572" s="118"/>
      <c r="F572" s="118"/>
      <c r="G572" s="118"/>
      <c r="I572" s="118"/>
      <c r="J572" s="69"/>
    </row>
    <row r="573" spans="1:10" ht="12.5">
      <c r="A573" s="118"/>
      <c r="B573" s="118"/>
      <c r="C573" s="118"/>
      <c r="D573" s="117"/>
      <c r="E573" s="118"/>
      <c r="F573" s="118"/>
      <c r="G573" s="118"/>
      <c r="I573" s="118"/>
      <c r="J573" s="69"/>
    </row>
    <row r="574" spans="1:10" ht="12.5">
      <c r="A574" s="118"/>
      <c r="B574" s="118"/>
      <c r="C574" s="118"/>
      <c r="D574" s="117"/>
      <c r="E574" s="118"/>
      <c r="F574" s="118"/>
      <c r="G574" s="118"/>
      <c r="I574" s="118"/>
      <c r="J574" s="69"/>
    </row>
    <row r="575" spans="1:10" ht="12.5">
      <c r="A575" s="118"/>
      <c r="B575" s="118"/>
      <c r="C575" s="118"/>
      <c r="D575" s="117"/>
      <c r="E575" s="118"/>
      <c r="F575" s="118"/>
      <c r="G575" s="118"/>
      <c r="I575" s="118"/>
      <c r="J575" s="69"/>
    </row>
    <row r="576" spans="1:10" ht="12.5">
      <c r="A576" s="118"/>
      <c r="B576" s="118"/>
      <c r="C576" s="118"/>
      <c r="D576" s="117"/>
      <c r="E576" s="118"/>
      <c r="F576" s="118"/>
      <c r="G576" s="118"/>
      <c r="I576" s="118"/>
      <c r="J576" s="69"/>
    </row>
    <row r="577" spans="1:10" ht="12.5">
      <c r="A577" s="118"/>
      <c r="B577" s="118"/>
      <c r="C577" s="118"/>
      <c r="D577" s="117"/>
      <c r="E577" s="118"/>
      <c r="F577" s="118"/>
      <c r="G577" s="118"/>
      <c r="I577" s="118"/>
      <c r="J577" s="69"/>
    </row>
    <row r="578" spans="1:10" ht="12.5">
      <c r="A578" s="118"/>
      <c r="B578" s="118"/>
      <c r="C578" s="118"/>
      <c r="D578" s="117"/>
      <c r="E578" s="118"/>
      <c r="F578" s="118"/>
      <c r="G578" s="118"/>
      <c r="I578" s="118"/>
      <c r="J578" s="69"/>
    </row>
    <row r="579" spans="1:10" ht="12.5">
      <c r="A579" s="118"/>
      <c r="B579" s="118"/>
      <c r="C579" s="118"/>
      <c r="D579" s="117"/>
      <c r="E579" s="118"/>
      <c r="F579" s="118"/>
      <c r="G579" s="118"/>
      <c r="I579" s="118"/>
      <c r="J579" s="69"/>
    </row>
    <row r="580" spans="1:10" ht="12.5">
      <c r="A580" s="118"/>
      <c r="B580" s="118"/>
      <c r="C580" s="118"/>
      <c r="D580" s="117"/>
      <c r="E580" s="118"/>
      <c r="F580" s="118"/>
      <c r="G580" s="118"/>
      <c r="I580" s="118"/>
      <c r="J580" s="69"/>
    </row>
    <row r="581" spans="1:10" ht="12.5">
      <c r="A581" s="118"/>
      <c r="B581" s="118"/>
      <c r="C581" s="118"/>
      <c r="D581" s="117"/>
      <c r="E581" s="118"/>
      <c r="F581" s="118"/>
      <c r="G581" s="118"/>
      <c r="I581" s="118"/>
      <c r="J581" s="69"/>
    </row>
    <row r="582" spans="1:10" ht="12.5">
      <c r="A582" s="118"/>
      <c r="B582" s="118"/>
      <c r="C582" s="118"/>
      <c r="D582" s="117"/>
      <c r="E582" s="118"/>
      <c r="F582" s="118"/>
      <c r="G582" s="118"/>
      <c r="I582" s="118"/>
      <c r="J582" s="69"/>
    </row>
    <row r="583" spans="1:10" ht="12.5">
      <c r="A583" s="118"/>
      <c r="B583" s="118"/>
      <c r="C583" s="118"/>
      <c r="D583" s="117"/>
      <c r="E583" s="118"/>
      <c r="F583" s="118"/>
      <c r="G583" s="118"/>
      <c r="I583" s="118"/>
      <c r="J583" s="69"/>
    </row>
    <row r="584" spans="1:10" ht="12.5">
      <c r="A584" s="118"/>
      <c r="B584" s="118"/>
      <c r="C584" s="118"/>
      <c r="D584" s="117"/>
      <c r="E584" s="118"/>
      <c r="F584" s="118"/>
      <c r="G584" s="118"/>
      <c r="I584" s="118"/>
      <c r="J584" s="69"/>
    </row>
    <row r="585" spans="1:10" ht="12.5">
      <c r="A585" s="118"/>
      <c r="B585" s="118"/>
      <c r="C585" s="118"/>
      <c r="D585" s="117"/>
      <c r="E585" s="118"/>
      <c r="F585" s="118"/>
      <c r="G585" s="118"/>
      <c r="I585" s="118"/>
      <c r="J585" s="69"/>
    </row>
    <row r="586" spans="1:10" ht="12.5">
      <c r="A586" s="118"/>
      <c r="B586" s="118"/>
      <c r="C586" s="118"/>
      <c r="D586" s="117"/>
      <c r="E586" s="118"/>
      <c r="F586" s="118"/>
      <c r="G586" s="118"/>
      <c r="I586" s="118"/>
      <c r="J586" s="69"/>
    </row>
    <row r="587" spans="1:10" ht="12.5">
      <c r="A587" s="118"/>
      <c r="B587" s="118"/>
      <c r="C587" s="118"/>
      <c r="D587" s="117"/>
      <c r="E587" s="118"/>
      <c r="F587" s="118"/>
      <c r="G587" s="118"/>
      <c r="I587" s="118"/>
      <c r="J587" s="69"/>
    </row>
    <row r="588" spans="1:10" ht="12.5">
      <c r="A588" s="118"/>
      <c r="B588" s="118"/>
      <c r="C588" s="118"/>
      <c r="D588" s="117"/>
      <c r="E588" s="118"/>
      <c r="F588" s="118"/>
      <c r="G588" s="118"/>
      <c r="I588" s="118"/>
      <c r="J588" s="69"/>
    </row>
    <row r="589" spans="1:10" ht="12.5">
      <c r="A589" s="118"/>
      <c r="B589" s="118"/>
      <c r="C589" s="118"/>
      <c r="D589" s="117"/>
      <c r="E589" s="118"/>
      <c r="F589" s="118"/>
      <c r="G589" s="118"/>
      <c r="I589" s="118"/>
      <c r="J589" s="69"/>
    </row>
    <row r="590" spans="1:10" ht="12.5">
      <c r="A590" s="118"/>
      <c r="B590" s="118"/>
      <c r="C590" s="118"/>
      <c r="D590" s="117"/>
      <c r="E590" s="118"/>
      <c r="F590" s="118"/>
      <c r="G590" s="118"/>
      <c r="I590" s="118"/>
      <c r="J590" s="69"/>
    </row>
    <row r="591" spans="1:10" ht="12.5">
      <c r="A591" s="118"/>
      <c r="B591" s="118"/>
      <c r="C591" s="118"/>
      <c r="D591" s="117"/>
      <c r="E591" s="118"/>
      <c r="F591" s="118"/>
      <c r="G591" s="118"/>
      <c r="I591" s="118"/>
      <c r="J591" s="69"/>
    </row>
    <row r="592" spans="1:10" ht="12.5">
      <c r="A592" s="118"/>
      <c r="B592" s="118"/>
      <c r="C592" s="118"/>
      <c r="D592" s="117"/>
      <c r="E592" s="118"/>
      <c r="F592" s="118"/>
      <c r="G592" s="118"/>
      <c r="I592" s="118"/>
      <c r="J592" s="69"/>
    </row>
    <row r="593" spans="1:10" ht="12.5">
      <c r="A593" s="118"/>
      <c r="B593" s="118"/>
      <c r="C593" s="118"/>
      <c r="D593" s="117"/>
      <c r="E593" s="118"/>
      <c r="F593" s="118"/>
      <c r="G593" s="118"/>
      <c r="I593" s="118"/>
      <c r="J593" s="69"/>
    </row>
    <row r="594" spans="1:10" ht="12.5">
      <c r="A594" s="118"/>
      <c r="B594" s="118"/>
      <c r="C594" s="118"/>
      <c r="D594" s="117"/>
      <c r="E594" s="118"/>
      <c r="F594" s="118"/>
      <c r="G594" s="118"/>
      <c r="I594" s="118"/>
      <c r="J594" s="69"/>
    </row>
    <row r="595" spans="1:10" ht="12.5">
      <c r="A595" s="118"/>
      <c r="B595" s="118"/>
      <c r="C595" s="118"/>
      <c r="D595" s="117"/>
      <c r="E595" s="118"/>
      <c r="F595" s="118"/>
      <c r="G595" s="118"/>
      <c r="I595" s="118"/>
      <c r="J595" s="69"/>
    </row>
    <row r="596" spans="1:10" ht="12.5">
      <c r="A596" s="118"/>
      <c r="B596" s="118"/>
      <c r="C596" s="118"/>
      <c r="D596" s="117"/>
      <c r="E596" s="118"/>
      <c r="F596" s="118"/>
      <c r="G596" s="118"/>
      <c r="I596" s="118"/>
      <c r="J596" s="69"/>
    </row>
    <row r="597" spans="1:10" ht="12.5">
      <c r="A597" s="118"/>
      <c r="B597" s="118"/>
      <c r="C597" s="118"/>
      <c r="D597" s="117"/>
      <c r="E597" s="118"/>
      <c r="F597" s="118"/>
      <c r="G597" s="118"/>
      <c r="I597" s="118"/>
      <c r="J597" s="69"/>
    </row>
    <row r="598" spans="1:10" ht="12.5">
      <c r="A598" s="118"/>
      <c r="B598" s="118"/>
      <c r="C598" s="118"/>
      <c r="D598" s="117"/>
      <c r="E598" s="118"/>
      <c r="F598" s="118"/>
      <c r="G598" s="118"/>
      <c r="I598" s="118"/>
      <c r="J598" s="69"/>
    </row>
    <row r="599" spans="1:10" ht="12.5">
      <c r="A599" s="118"/>
      <c r="B599" s="118"/>
      <c r="C599" s="118"/>
      <c r="D599" s="117"/>
      <c r="E599" s="118"/>
      <c r="F599" s="118"/>
      <c r="G599" s="118"/>
      <c r="I599" s="118"/>
      <c r="J599" s="69"/>
    </row>
    <row r="600" spans="1:10" ht="12.5">
      <c r="A600" s="118"/>
      <c r="B600" s="118"/>
      <c r="C600" s="118"/>
      <c r="D600" s="117"/>
      <c r="E600" s="118"/>
      <c r="F600" s="118"/>
      <c r="G600" s="118"/>
      <c r="I600" s="118"/>
      <c r="J600" s="69"/>
    </row>
    <row r="601" spans="1:10" ht="12.5">
      <c r="A601" s="118"/>
      <c r="B601" s="118"/>
      <c r="C601" s="118"/>
      <c r="D601" s="117"/>
      <c r="E601" s="118"/>
      <c r="F601" s="118"/>
      <c r="G601" s="118"/>
      <c r="I601" s="118"/>
      <c r="J601" s="69"/>
    </row>
    <row r="602" spans="1:10" ht="12.5">
      <c r="A602" s="118"/>
      <c r="B602" s="118"/>
      <c r="C602" s="118"/>
      <c r="D602" s="117"/>
      <c r="E602" s="118"/>
      <c r="F602" s="118"/>
      <c r="G602" s="118"/>
      <c r="I602" s="118"/>
      <c r="J602" s="69"/>
    </row>
    <row r="603" spans="1:10" ht="12.5">
      <c r="A603" s="118"/>
      <c r="B603" s="118"/>
      <c r="C603" s="118"/>
      <c r="D603" s="117"/>
      <c r="E603" s="118"/>
      <c r="F603" s="118"/>
      <c r="G603" s="118"/>
      <c r="I603" s="118"/>
      <c r="J603" s="69"/>
    </row>
    <row r="604" spans="1:10" ht="12.5">
      <c r="A604" s="118"/>
      <c r="B604" s="118"/>
      <c r="C604" s="118"/>
      <c r="D604" s="117"/>
      <c r="E604" s="118"/>
      <c r="F604" s="118"/>
      <c r="G604" s="118"/>
      <c r="I604" s="118"/>
      <c r="J604" s="69"/>
    </row>
    <row r="605" spans="1:10" ht="12.5">
      <c r="A605" s="118"/>
      <c r="B605" s="118"/>
      <c r="C605" s="118"/>
      <c r="D605" s="117"/>
      <c r="E605" s="118"/>
      <c r="F605" s="118"/>
      <c r="G605" s="118"/>
      <c r="I605" s="118"/>
      <c r="J605" s="69"/>
    </row>
    <row r="606" spans="1:10" ht="12.5">
      <c r="A606" s="118"/>
      <c r="B606" s="118"/>
      <c r="C606" s="118"/>
      <c r="D606" s="117"/>
      <c r="E606" s="118"/>
      <c r="F606" s="118"/>
      <c r="G606" s="118"/>
      <c r="I606" s="118"/>
      <c r="J606" s="69"/>
    </row>
    <row r="607" spans="1:10" ht="12.5">
      <c r="A607" s="118"/>
      <c r="B607" s="118"/>
      <c r="C607" s="118"/>
      <c r="D607" s="117"/>
      <c r="E607" s="118"/>
      <c r="F607" s="118"/>
      <c r="G607" s="118"/>
      <c r="I607" s="118"/>
      <c r="J607" s="69"/>
    </row>
    <row r="608" spans="1:10" ht="12.5">
      <c r="A608" s="118"/>
      <c r="B608" s="118"/>
      <c r="C608" s="118"/>
      <c r="D608" s="117"/>
      <c r="E608" s="118"/>
      <c r="F608" s="118"/>
      <c r="G608" s="118"/>
      <c r="I608" s="118"/>
      <c r="J608" s="69"/>
    </row>
    <row r="609" spans="1:10" ht="12.5">
      <c r="A609" s="118"/>
      <c r="B609" s="118"/>
      <c r="C609" s="118"/>
      <c r="D609" s="117"/>
      <c r="E609" s="118"/>
      <c r="F609" s="118"/>
      <c r="G609" s="118"/>
      <c r="I609" s="118"/>
      <c r="J609" s="69"/>
    </row>
    <row r="610" spans="1:10" ht="12.5">
      <c r="A610" s="118"/>
      <c r="B610" s="118"/>
      <c r="C610" s="118"/>
      <c r="D610" s="117"/>
      <c r="E610" s="118"/>
      <c r="F610" s="118"/>
      <c r="G610" s="118"/>
      <c r="I610" s="118"/>
      <c r="J610" s="69"/>
    </row>
    <row r="611" spans="1:10" ht="12.5">
      <c r="A611" s="118"/>
      <c r="B611" s="118"/>
      <c r="C611" s="118"/>
      <c r="D611" s="117"/>
      <c r="E611" s="118"/>
      <c r="F611" s="118"/>
      <c r="G611" s="118"/>
      <c r="I611" s="118"/>
      <c r="J611" s="69"/>
    </row>
    <row r="612" spans="1:10" ht="12.5">
      <c r="A612" s="118"/>
      <c r="B612" s="118"/>
      <c r="C612" s="118"/>
      <c r="D612" s="117"/>
      <c r="E612" s="118"/>
      <c r="F612" s="118"/>
      <c r="G612" s="118"/>
      <c r="I612" s="118"/>
      <c r="J612" s="69"/>
    </row>
    <row r="613" spans="1:10" ht="12.5">
      <c r="A613" s="118"/>
      <c r="B613" s="118"/>
      <c r="C613" s="118"/>
      <c r="D613" s="117"/>
      <c r="E613" s="118"/>
      <c r="F613" s="118"/>
      <c r="G613" s="118"/>
      <c r="I613" s="118"/>
      <c r="J613" s="69"/>
    </row>
    <row r="614" spans="1:10" ht="12.5">
      <c r="A614" s="118"/>
      <c r="B614" s="118"/>
      <c r="C614" s="118"/>
      <c r="D614" s="117"/>
      <c r="E614" s="118"/>
      <c r="F614" s="118"/>
      <c r="G614" s="118"/>
      <c r="I614" s="118"/>
      <c r="J614" s="69"/>
    </row>
    <row r="615" spans="1:10" ht="12.5">
      <c r="A615" s="118"/>
      <c r="B615" s="118"/>
      <c r="C615" s="118"/>
      <c r="D615" s="117"/>
      <c r="E615" s="118"/>
      <c r="F615" s="118"/>
      <c r="G615" s="118"/>
      <c r="I615" s="118"/>
      <c r="J615" s="69"/>
    </row>
    <row r="616" spans="1:10" ht="12.5">
      <c r="A616" s="118"/>
      <c r="B616" s="118"/>
      <c r="C616" s="118"/>
      <c r="D616" s="117"/>
      <c r="E616" s="118"/>
      <c r="F616" s="118"/>
      <c r="G616" s="118"/>
      <c r="I616" s="118"/>
      <c r="J616" s="69"/>
    </row>
    <row r="617" spans="1:10" ht="12.5">
      <c r="A617" s="118"/>
      <c r="B617" s="118"/>
      <c r="C617" s="118"/>
      <c r="D617" s="117"/>
      <c r="E617" s="118"/>
      <c r="F617" s="118"/>
      <c r="G617" s="118"/>
      <c r="I617" s="118"/>
      <c r="J617" s="69"/>
    </row>
    <row r="618" spans="1:10" ht="12.5">
      <c r="A618" s="118"/>
      <c r="B618" s="118"/>
      <c r="C618" s="118"/>
      <c r="D618" s="117"/>
      <c r="E618" s="118"/>
      <c r="F618" s="118"/>
      <c r="G618" s="118"/>
      <c r="I618" s="118"/>
      <c r="J618" s="69"/>
    </row>
    <row r="619" spans="1:10" ht="12.5">
      <c r="A619" s="118"/>
      <c r="B619" s="118"/>
      <c r="C619" s="118"/>
      <c r="D619" s="117"/>
      <c r="E619" s="118"/>
      <c r="F619" s="118"/>
      <c r="G619" s="118"/>
      <c r="I619" s="118"/>
      <c r="J619" s="69"/>
    </row>
    <row r="620" spans="1:10" ht="12.5">
      <c r="A620" s="118"/>
      <c r="B620" s="118"/>
      <c r="C620" s="118"/>
      <c r="D620" s="117"/>
      <c r="E620" s="118"/>
      <c r="F620" s="118"/>
      <c r="G620" s="118"/>
      <c r="I620" s="118"/>
      <c r="J620" s="69"/>
    </row>
    <row r="621" spans="1:10" ht="12.5">
      <c r="A621" s="118"/>
      <c r="B621" s="118"/>
      <c r="C621" s="118"/>
      <c r="D621" s="117"/>
      <c r="E621" s="118"/>
      <c r="F621" s="118"/>
      <c r="G621" s="118"/>
      <c r="I621" s="118"/>
      <c r="J621" s="69"/>
    </row>
    <row r="622" spans="1:10" ht="12.5">
      <c r="A622" s="118"/>
      <c r="B622" s="118"/>
      <c r="C622" s="118"/>
      <c r="D622" s="117"/>
      <c r="E622" s="118"/>
      <c r="F622" s="118"/>
      <c r="G622" s="118"/>
      <c r="I622" s="118"/>
      <c r="J622" s="69"/>
    </row>
    <row r="623" spans="1:10" ht="12.5">
      <c r="A623" s="118"/>
      <c r="B623" s="118"/>
      <c r="C623" s="118"/>
      <c r="D623" s="117"/>
      <c r="E623" s="118"/>
      <c r="F623" s="118"/>
      <c r="G623" s="118"/>
      <c r="I623" s="118"/>
      <c r="J623" s="69"/>
    </row>
    <row r="624" spans="1:10" ht="12.5">
      <c r="A624" s="118"/>
      <c r="B624" s="118"/>
      <c r="C624" s="118"/>
      <c r="D624" s="117"/>
      <c r="E624" s="118"/>
      <c r="F624" s="118"/>
      <c r="G624" s="118"/>
      <c r="I624" s="118"/>
      <c r="J624" s="69"/>
    </row>
    <row r="625" spans="1:10" ht="12.5">
      <c r="A625" s="118"/>
      <c r="B625" s="118"/>
      <c r="C625" s="118"/>
      <c r="D625" s="117"/>
      <c r="E625" s="118"/>
      <c r="F625" s="118"/>
      <c r="G625" s="118"/>
      <c r="I625" s="118"/>
      <c r="J625" s="69"/>
    </row>
    <row r="626" spans="1:10" ht="12.5">
      <c r="A626" s="118"/>
      <c r="B626" s="118"/>
      <c r="C626" s="118"/>
      <c r="D626" s="117"/>
      <c r="E626" s="118"/>
      <c r="F626" s="118"/>
      <c r="G626" s="118"/>
      <c r="I626" s="118"/>
      <c r="J626" s="69"/>
    </row>
    <row r="627" spans="1:10" ht="12.5">
      <c r="A627" s="118"/>
      <c r="B627" s="118"/>
      <c r="C627" s="118"/>
      <c r="D627" s="117"/>
      <c r="E627" s="118"/>
      <c r="F627" s="118"/>
      <c r="G627" s="118"/>
      <c r="I627" s="118"/>
      <c r="J627" s="69"/>
    </row>
    <row r="628" spans="1:10" ht="12.5">
      <c r="A628" s="118"/>
      <c r="B628" s="118"/>
      <c r="C628" s="118"/>
      <c r="D628" s="117"/>
      <c r="E628" s="118"/>
      <c r="F628" s="118"/>
      <c r="G628" s="118"/>
      <c r="I628" s="118"/>
      <c r="J628" s="69"/>
    </row>
    <row r="629" spans="1:10" ht="12.5">
      <c r="A629" s="118"/>
      <c r="B629" s="118"/>
      <c r="C629" s="118"/>
      <c r="D629" s="117"/>
      <c r="E629" s="118"/>
      <c r="F629" s="118"/>
      <c r="G629" s="118"/>
      <c r="I629" s="118"/>
      <c r="J629" s="69"/>
    </row>
    <row r="630" spans="1:10" ht="12.5">
      <c r="A630" s="118"/>
      <c r="B630" s="118"/>
      <c r="C630" s="118"/>
      <c r="D630" s="117"/>
      <c r="E630" s="118"/>
      <c r="F630" s="118"/>
      <c r="G630" s="118"/>
      <c r="I630" s="118"/>
      <c r="J630" s="69"/>
    </row>
    <row r="631" spans="1:10" ht="12.5">
      <c r="A631" s="118"/>
      <c r="B631" s="118"/>
      <c r="C631" s="118"/>
      <c r="D631" s="117"/>
      <c r="E631" s="118"/>
      <c r="F631" s="118"/>
      <c r="G631" s="118"/>
      <c r="I631" s="118"/>
      <c r="J631" s="69"/>
    </row>
    <row r="632" spans="1:10" ht="12.5">
      <c r="A632" s="118"/>
      <c r="B632" s="118"/>
      <c r="C632" s="118"/>
      <c r="D632" s="117"/>
      <c r="E632" s="118"/>
      <c r="F632" s="118"/>
      <c r="G632" s="118"/>
      <c r="I632" s="118"/>
      <c r="J632" s="69"/>
    </row>
    <row r="633" spans="1:10" ht="12.5">
      <c r="A633" s="118"/>
      <c r="B633" s="118"/>
      <c r="C633" s="118"/>
      <c r="D633" s="117"/>
      <c r="E633" s="118"/>
      <c r="F633" s="118"/>
      <c r="G633" s="118"/>
      <c r="I633" s="118"/>
      <c r="J633" s="69"/>
    </row>
    <row r="634" spans="1:10" ht="12.5">
      <c r="A634" s="118"/>
      <c r="B634" s="118"/>
      <c r="C634" s="118"/>
      <c r="D634" s="117"/>
      <c r="E634" s="118"/>
      <c r="F634" s="118"/>
      <c r="G634" s="118"/>
      <c r="I634" s="118"/>
      <c r="J634" s="69"/>
    </row>
    <row r="635" spans="1:10" ht="12.5">
      <c r="A635" s="118"/>
      <c r="B635" s="118"/>
      <c r="C635" s="118"/>
      <c r="D635" s="117"/>
      <c r="E635" s="118"/>
      <c r="F635" s="118"/>
      <c r="G635" s="118"/>
      <c r="I635" s="118"/>
      <c r="J635" s="69"/>
    </row>
    <row r="636" spans="1:10" ht="12.5">
      <c r="A636" s="118"/>
      <c r="B636" s="118"/>
      <c r="C636" s="118"/>
      <c r="D636" s="117"/>
      <c r="E636" s="118"/>
      <c r="F636" s="118"/>
      <c r="G636" s="118"/>
      <c r="I636" s="118"/>
      <c r="J636" s="69"/>
    </row>
    <row r="637" spans="1:10" ht="12.5">
      <c r="A637" s="118"/>
      <c r="B637" s="118"/>
      <c r="C637" s="118"/>
      <c r="D637" s="117"/>
      <c r="E637" s="118"/>
      <c r="F637" s="118"/>
      <c r="G637" s="118"/>
      <c r="I637" s="118"/>
      <c r="J637" s="69"/>
    </row>
    <row r="638" spans="1:10" ht="12.5">
      <c r="A638" s="118"/>
      <c r="B638" s="118"/>
      <c r="C638" s="118"/>
      <c r="D638" s="117"/>
      <c r="E638" s="118"/>
      <c r="F638" s="118"/>
      <c r="G638" s="118"/>
      <c r="I638" s="118"/>
      <c r="J638" s="69"/>
    </row>
    <row r="639" spans="1:10" ht="12.5">
      <c r="A639" s="118"/>
      <c r="B639" s="118"/>
      <c r="C639" s="118"/>
      <c r="D639" s="117"/>
      <c r="E639" s="118"/>
      <c r="F639" s="118"/>
      <c r="G639" s="118"/>
      <c r="I639" s="118"/>
      <c r="J639" s="69"/>
    </row>
    <row r="640" spans="1:10" ht="12.5">
      <c r="A640" s="118"/>
      <c r="B640" s="118"/>
      <c r="C640" s="118"/>
      <c r="D640" s="117"/>
      <c r="E640" s="118"/>
      <c r="F640" s="118"/>
      <c r="G640" s="118"/>
      <c r="I640" s="118"/>
      <c r="J640" s="69"/>
    </row>
    <row r="641" spans="1:10" ht="12.5">
      <c r="A641" s="118"/>
      <c r="B641" s="118"/>
      <c r="C641" s="118"/>
      <c r="D641" s="117"/>
      <c r="E641" s="118"/>
      <c r="F641" s="118"/>
      <c r="G641" s="118"/>
      <c r="I641" s="118"/>
      <c r="J641" s="69"/>
    </row>
    <row r="642" spans="1:10" ht="12.5">
      <c r="A642" s="118"/>
      <c r="B642" s="118"/>
      <c r="C642" s="118"/>
      <c r="D642" s="117"/>
      <c r="E642" s="118"/>
      <c r="F642" s="118"/>
      <c r="G642" s="118"/>
      <c r="I642" s="118"/>
      <c r="J642" s="69"/>
    </row>
    <row r="643" spans="1:10" ht="12.5">
      <c r="A643" s="118"/>
      <c r="B643" s="118"/>
      <c r="C643" s="118"/>
      <c r="D643" s="117"/>
      <c r="E643" s="118"/>
      <c r="F643" s="118"/>
      <c r="G643" s="118"/>
      <c r="I643" s="118"/>
      <c r="J643" s="69"/>
    </row>
    <row r="644" spans="1:10" ht="12.5">
      <c r="A644" s="118"/>
      <c r="B644" s="118"/>
      <c r="C644" s="118"/>
      <c r="D644" s="117"/>
      <c r="E644" s="118"/>
      <c r="F644" s="118"/>
      <c r="G644" s="118"/>
      <c r="I644" s="118"/>
      <c r="J644" s="69"/>
    </row>
    <row r="645" spans="1:10" ht="12.5">
      <c r="A645" s="118"/>
      <c r="B645" s="118"/>
      <c r="C645" s="118"/>
      <c r="D645" s="117"/>
      <c r="E645" s="118"/>
      <c r="F645" s="118"/>
      <c r="G645" s="118"/>
      <c r="I645" s="118"/>
      <c r="J645" s="69"/>
    </row>
    <row r="646" spans="1:10" ht="12.5">
      <c r="A646" s="118"/>
      <c r="B646" s="118"/>
      <c r="C646" s="118"/>
      <c r="D646" s="117"/>
      <c r="E646" s="118"/>
      <c r="F646" s="118"/>
      <c r="G646" s="118"/>
      <c r="I646" s="118"/>
      <c r="J646" s="69"/>
    </row>
    <row r="647" spans="1:10" ht="12.5">
      <c r="A647" s="118"/>
      <c r="B647" s="118"/>
      <c r="C647" s="118"/>
      <c r="D647" s="117"/>
      <c r="E647" s="118"/>
      <c r="F647" s="118"/>
      <c r="G647" s="118"/>
      <c r="I647" s="118"/>
      <c r="J647" s="69"/>
    </row>
    <row r="648" spans="1:10" ht="12.5">
      <c r="A648" s="118"/>
      <c r="B648" s="118"/>
      <c r="C648" s="118"/>
      <c r="D648" s="117"/>
      <c r="E648" s="118"/>
      <c r="F648" s="118"/>
      <c r="G648" s="118"/>
      <c r="I648" s="118"/>
      <c r="J648" s="69"/>
    </row>
    <row r="649" spans="1:10" ht="12.5">
      <c r="A649" s="118"/>
      <c r="B649" s="118"/>
      <c r="C649" s="118"/>
      <c r="D649" s="117"/>
      <c r="E649" s="118"/>
      <c r="F649" s="118"/>
      <c r="G649" s="118"/>
      <c r="I649" s="118"/>
      <c r="J649" s="69"/>
    </row>
    <row r="650" spans="1:10" ht="12.5">
      <c r="A650" s="118"/>
      <c r="B650" s="118"/>
      <c r="C650" s="118"/>
      <c r="D650" s="117"/>
      <c r="E650" s="118"/>
      <c r="F650" s="118"/>
      <c r="G650" s="118"/>
      <c r="I650" s="118"/>
      <c r="J650" s="69"/>
    </row>
    <row r="651" spans="1:10" ht="12.5">
      <c r="A651" s="118"/>
      <c r="B651" s="118"/>
      <c r="C651" s="118"/>
      <c r="D651" s="117"/>
      <c r="E651" s="118"/>
      <c r="F651" s="118"/>
      <c r="G651" s="118"/>
      <c r="I651" s="118"/>
      <c r="J651" s="69"/>
    </row>
    <row r="652" spans="1:10" ht="12.5">
      <c r="A652" s="118"/>
      <c r="B652" s="118"/>
      <c r="C652" s="118"/>
      <c r="D652" s="117"/>
      <c r="E652" s="118"/>
      <c r="F652" s="118"/>
      <c r="G652" s="118"/>
      <c r="I652" s="118"/>
      <c r="J652" s="69"/>
    </row>
    <row r="653" spans="1:10" ht="12.5">
      <c r="A653" s="118"/>
      <c r="B653" s="118"/>
      <c r="C653" s="118"/>
      <c r="D653" s="117"/>
      <c r="E653" s="118"/>
      <c r="F653" s="118"/>
      <c r="G653" s="118"/>
      <c r="I653" s="118"/>
      <c r="J653" s="69"/>
    </row>
    <row r="654" spans="1:10" ht="12.5">
      <c r="A654" s="118"/>
      <c r="B654" s="118"/>
      <c r="C654" s="118"/>
      <c r="D654" s="117"/>
      <c r="E654" s="118"/>
      <c r="F654" s="118"/>
      <c r="G654" s="118"/>
      <c r="I654" s="118"/>
      <c r="J654" s="69"/>
    </row>
    <row r="655" spans="1:10" ht="12.5">
      <c r="A655" s="118"/>
      <c r="B655" s="118"/>
      <c r="C655" s="118"/>
      <c r="D655" s="117"/>
      <c r="E655" s="118"/>
      <c r="F655" s="118"/>
      <c r="G655" s="118"/>
      <c r="I655" s="118"/>
      <c r="J655" s="69"/>
    </row>
    <row r="656" spans="1:10" ht="12.5">
      <c r="A656" s="118"/>
      <c r="B656" s="118"/>
      <c r="C656" s="118"/>
      <c r="D656" s="117"/>
      <c r="E656" s="118"/>
      <c r="F656" s="118"/>
      <c r="G656" s="118"/>
      <c r="I656" s="118"/>
      <c r="J656" s="69"/>
    </row>
    <row r="657" spans="1:10" ht="12.5">
      <c r="A657" s="118"/>
      <c r="B657" s="118"/>
      <c r="C657" s="118"/>
      <c r="D657" s="117"/>
      <c r="E657" s="118"/>
      <c r="F657" s="118"/>
      <c r="G657" s="118"/>
      <c r="I657" s="118"/>
      <c r="J657" s="69"/>
    </row>
    <row r="658" spans="1:10" ht="12.5">
      <c r="A658" s="118"/>
      <c r="B658" s="118"/>
      <c r="C658" s="118"/>
      <c r="D658" s="117"/>
      <c r="E658" s="118"/>
      <c r="F658" s="118"/>
      <c r="G658" s="118"/>
      <c r="I658" s="118"/>
      <c r="J658" s="69"/>
    </row>
    <row r="659" spans="1:10" ht="12.5">
      <c r="A659" s="118"/>
      <c r="B659" s="118"/>
      <c r="C659" s="118"/>
      <c r="D659" s="117"/>
      <c r="E659" s="118"/>
      <c r="F659" s="118"/>
      <c r="G659" s="118"/>
      <c r="I659" s="118"/>
      <c r="J659" s="69"/>
    </row>
    <row r="660" spans="1:10" ht="12.5">
      <c r="A660" s="118"/>
      <c r="B660" s="118"/>
      <c r="C660" s="118"/>
      <c r="D660" s="117"/>
      <c r="E660" s="118"/>
      <c r="F660" s="118"/>
      <c r="G660" s="118"/>
      <c r="I660" s="118"/>
      <c r="J660" s="69"/>
    </row>
    <row r="661" spans="1:10" ht="12.5">
      <c r="A661" s="118"/>
      <c r="B661" s="118"/>
      <c r="C661" s="118"/>
      <c r="D661" s="117"/>
      <c r="E661" s="118"/>
      <c r="F661" s="118"/>
      <c r="G661" s="118"/>
      <c r="I661" s="118"/>
      <c r="J661" s="69"/>
    </row>
    <row r="662" spans="1:10" ht="12.5">
      <c r="A662" s="118"/>
      <c r="B662" s="118"/>
      <c r="C662" s="118"/>
      <c r="D662" s="117"/>
      <c r="E662" s="118"/>
      <c r="F662" s="118"/>
      <c r="G662" s="118"/>
      <c r="I662" s="118"/>
      <c r="J662" s="69"/>
    </row>
    <row r="663" spans="1:10" ht="12.5">
      <c r="A663" s="118"/>
      <c r="B663" s="118"/>
      <c r="C663" s="118"/>
      <c r="D663" s="117"/>
      <c r="E663" s="118"/>
      <c r="F663" s="118"/>
      <c r="G663" s="118"/>
      <c r="I663" s="118"/>
      <c r="J663" s="69"/>
    </row>
    <row r="664" spans="1:10" ht="12.5">
      <c r="A664" s="118"/>
      <c r="B664" s="118"/>
      <c r="C664" s="118"/>
      <c r="D664" s="117"/>
      <c r="E664" s="118"/>
      <c r="F664" s="118"/>
      <c r="G664" s="118"/>
      <c r="I664" s="118"/>
      <c r="J664" s="69"/>
    </row>
    <row r="665" spans="1:10" ht="12.5">
      <c r="A665" s="118"/>
      <c r="B665" s="118"/>
      <c r="C665" s="118"/>
      <c r="D665" s="117"/>
      <c r="E665" s="118"/>
      <c r="F665" s="118"/>
      <c r="G665" s="118"/>
      <c r="I665" s="118"/>
      <c r="J665" s="69"/>
    </row>
    <row r="666" spans="1:10" ht="12.5">
      <c r="A666" s="118"/>
      <c r="B666" s="118"/>
      <c r="C666" s="118"/>
      <c r="D666" s="117"/>
      <c r="E666" s="118"/>
      <c r="F666" s="118"/>
      <c r="G666" s="118"/>
      <c r="I666" s="118"/>
      <c r="J666" s="69"/>
    </row>
    <row r="667" spans="1:10" ht="12.5">
      <c r="A667" s="118"/>
      <c r="B667" s="118"/>
      <c r="C667" s="118"/>
      <c r="D667" s="117"/>
      <c r="E667" s="118"/>
      <c r="F667" s="118"/>
      <c r="G667" s="118"/>
      <c r="I667" s="118"/>
      <c r="J667" s="69"/>
    </row>
    <row r="668" spans="1:10" ht="12.5">
      <c r="A668" s="118"/>
      <c r="B668" s="118"/>
      <c r="C668" s="118"/>
      <c r="D668" s="117"/>
      <c r="E668" s="118"/>
      <c r="F668" s="118"/>
      <c r="G668" s="118"/>
      <c r="I668" s="118"/>
      <c r="J668" s="69"/>
    </row>
    <row r="669" spans="1:10" ht="12.5">
      <c r="A669" s="118"/>
      <c r="B669" s="118"/>
      <c r="C669" s="118"/>
      <c r="D669" s="117"/>
      <c r="E669" s="118"/>
      <c r="F669" s="118"/>
      <c r="G669" s="118"/>
      <c r="I669" s="118"/>
      <c r="J669" s="69"/>
    </row>
    <row r="670" spans="1:10" ht="12.5">
      <c r="A670" s="118"/>
      <c r="B670" s="118"/>
      <c r="C670" s="118"/>
      <c r="D670" s="117"/>
      <c r="E670" s="118"/>
      <c r="F670" s="118"/>
      <c r="G670" s="118"/>
      <c r="I670" s="118"/>
      <c r="J670" s="69"/>
    </row>
    <row r="671" spans="1:10" ht="12.5">
      <c r="A671" s="118"/>
      <c r="B671" s="118"/>
      <c r="C671" s="118"/>
      <c r="D671" s="117"/>
      <c r="E671" s="118"/>
      <c r="F671" s="118"/>
      <c r="G671" s="118"/>
      <c r="I671" s="118"/>
      <c r="J671" s="69"/>
    </row>
    <row r="672" spans="1:10" ht="12.5">
      <c r="A672" s="118"/>
      <c r="B672" s="118"/>
      <c r="C672" s="118"/>
      <c r="D672" s="117"/>
      <c r="E672" s="118"/>
      <c r="F672" s="118"/>
      <c r="G672" s="118"/>
      <c r="I672" s="118"/>
      <c r="J672" s="69"/>
    </row>
    <row r="673" spans="1:10" ht="12.5">
      <c r="A673" s="118"/>
      <c r="B673" s="118"/>
      <c r="C673" s="118"/>
      <c r="D673" s="117"/>
      <c r="E673" s="118"/>
      <c r="F673" s="118"/>
      <c r="G673" s="118"/>
      <c r="I673" s="118"/>
      <c r="J673" s="69"/>
    </row>
    <row r="674" spans="1:10" ht="12.5">
      <c r="A674" s="118"/>
      <c r="B674" s="118"/>
      <c r="C674" s="118"/>
      <c r="D674" s="117"/>
      <c r="E674" s="118"/>
      <c r="F674" s="118"/>
      <c r="G674" s="118"/>
      <c r="I674" s="118"/>
      <c r="J674" s="69"/>
    </row>
    <row r="675" spans="1:10" ht="12.5">
      <c r="A675" s="118"/>
      <c r="B675" s="118"/>
      <c r="C675" s="118"/>
      <c r="D675" s="117"/>
      <c r="E675" s="118"/>
      <c r="F675" s="118"/>
      <c r="G675" s="118"/>
      <c r="I675" s="118"/>
      <c r="J675" s="69"/>
    </row>
    <row r="676" spans="1:10" ht="12.5">
      <c r="A676" s="118"/>
      <c r="B676" s="118"/>
      <c r="C676" s="118"/>
      <c r="D676" s="117"/>
      <c r="E676" s="118"/>
      <c r="F676" s="118"/>
      <c r="G676" s="118"/>
      <c r="I676" s="118"/>
      <c r="J676" s="69"/>
    </row>
    <row r="677" spans="1:10" ht="12.5">
      <c r="A677" s="118"/>
      <c r="B677" s="118"/>
      <c r="C677" s="118"/>
      <c r="D677" s="117"/>
      <c r="E677" s="118"/>
      <c r="F677" s="118"/>
      <c r="G677" s="118"/>
      <c r="I677" s="118"/>
      <c r="J677" s="69"/>
    </row>
    <row r="678" spans="1:10" ht="12.5">
      <c r="A678" s="118"/>
      <c r="B678" s="118"/>
      <c r="C678" s="118"/>
      <c r="D678" s="117"/>
      <c r="E678" s="118"/>
      <c r="F678" s="118"/>
      <c r="G678" s="118"/>
      <c r="I678" s="118"/>
      <c r="J678" s="69"/>
    </row>
    <row r="679" spans="1:10" ht="12.5">
      <c r="A679" s="118"/>
      <c r="B679" s="118"/>
      <c r="C679" s="118"/>
      <c r="D679" s="117"/>
      <c r="E679" s="118"/>
      <c r="F679" s="118"/>
      <c r="G679" s="118"/>
      <c r="I679" s="118"/>
      <c r="J679" s="69"/>
    </row>
    <row r="680" spans="1:10" ht="12.5">
      <c r="A680" s="118"/>
      <c r="B680" s="118"/>
      <c r="C680" s="118"/>
      <c r="D680" s="117"/>
      <c r="E680" s="118"/>
      <c r="F680" s="118"/>
      <c r="G680" s="118"/>
      <c r="I680" s="118"/>
      <c r="J680" s="69"/>
    </row>
    <row r="681" spans="1:10" ht="12.5">
      <c r="A681" s="118"/>
      <c r="B681" s="118"/>
      <c r="C681" s="118"/>
      <c r="D681" s="117"/>
      <c r="E681" s="118"/>
      <c r="F681" s="118"/>
      <c r="G681" s="118"/>
      <c r="I681" s="118"/>
      <c r="J681" s="69"/>
    </row>
    <row r="682" spans="1:10" ht="12.5">
      <c r="A682" s="118"/>
      <c r="B682" s="118"/>
      <c r="C682" s="118"/>
      <c r="D682" s="117"/>
      <c r="E682" s="118"/>
      <c r="F682" s="118"/>
      <c r="G682" s="118"/>
      <c r="I682" s="118"/>
      <c r="J682" s="69"/>
    </row>
    <row r="683" spans="1:10" ht="12.5">
      <c r="A683" s="118"/>
      <c r="B683" s="118"/>
      <c r="C683" s="118"/>
      <c r="D683" s="117"/>
      <c r="E683" s="118"/>
      <c r="F683" s="118"/>
      <c r="G683" s="118"/>
      <c r="I683" s="118"/>
      <c r="J683" s="69"/>
    </row>
    <row r="684" spans="1:10" ht="12.5">
      <c r="A684" s="118"/>
      <c r="B684" s="118"/>
      <c r="C684" s="118"/>
      <c r="D684" s="117"/>
      <c r="E684" s="118"/>
      <c r="F684" s="118"/>
      <c r="G684" s="118"/>
      <c r="I684" s="118"/>
      <c r="J684" s="69"/>
    </row>
    <row r="685" spans="1:10" ht="12.5">
      <c r="A685" s="118"/>
      <c r="B685" s="118"/>
      <c r="C685" s="118"/>
      <c r="D685" s="117"/>
      <c r="E685" s="118"/>
      <c r="F685" s="118"/>
      <c r="G685" s="118"/>
      <c r="I685" s="118"/>
      <c r="J685" s="69"/>
    </row>
    <row r="686" spans="1:10" ht="12.5">
      <c r="A686" s="118"/>
      <c r="B686" s="118"/>
      <c r="C686" s="118"/>
      <c r="D686" s="117"/>
      <c r="E686" s="118"/>
      <c r="F686" s="118"/>
      <c r="G686" s="118"/>
      <c r="I686" s="118"/>
      <c r="J686" s="69"/>
    </row>
    <row r="687" spans="1:10" ht="12.5">
      <c r="A687" s="118"/>
      <c r="B687" s="118"/>
      <c r="C687" s="118"/>
      <c r="D687" s="117"/>
      <c r="E687" s="118"/>
      <c r="F687" s="118"/>
      <c r="G687" s="118"/>
      <c r="I687" s="118"/>
      <c r="J687" s="69"/>
    </row>
    <row r="688" spans="1:10" ht="12.5">
      <c r="A688" s="118"/>
      <c r="B688" s="118"/>
      <c r="C688" s="118"/>
      <c r="D688" s="117"/>
      <c r="E688" s="118"/>
      <c r="F688" s="118"/>
      <c r="G688" s="118"/>
      <c r="I688" s="118"/>
      <c r="J688" s="69"/>
    </row>
    <row r="689" spans="1:10" ht="12.5">
      <c r="A689" s="118"/>
      <c r="B689" s="118"/>
      <c r="C689" s="118"/>
      <c r="D689" s="117"/>
      <c r="E689" s="118"/>
      <c r="F689" s="118"/>
      <c r="G689" s="118"/>
      <c r="I689" s="118"/>
      <c r="J689" s="69"/>
    </row>
    <row r="690" spans="1:10" ht="12.5">
      <c r="A690" s="118"/>
      <c r="B690" s="118"/>
      <c r="C690" s="118"/>
      <c r="D690" s="117"/>
      <c r="E690" s="118"/>
      <c r="F690" s="118"/>
      <c r="G690" s="118"/>
      <c r="I690" s="118"/>
      <c r="J690" s="69"/>
    </row>
    <row r="691" spans="1:10" ht="12.5">
      <c r="A691" s="118"/>
      <c r="B691" s="118"/>
      <c r="C691" s="118"/>
      <c r="D691" s="117"/>
      <c r="E691" s="118"/>
      <c r="F691" s="118"/>
      <c r="G691" s="118"/>
      <c r="I691" s="118"/>
      <c r="J691" s="69"/>
    </row>
    <row r="692" spans="1:10" ht="12.5">
      <c r="A692" s="118"/>
      <c r="B692" s="118"/>
      <c r="C692" s="118"/>
      <c r="D692" s="117"/>
      <c r="E692" s="118"/>
      <c r="F692" s="118"/>
      <c r="G692" s="118"/>
      <c r="I692" s="118"/>
      <c r="J692" s="69"/>
    </row>
    <row r="693" spans="1:10" ht="12.5">
      <c r="A693" s="118"/>
      <c r="B693" s="118"/>
      <c r="C693" s="118"/>
      <c r="D693" s="117"/>
      <c r="E693" s="118"/>
      <c r="F693" s="118"/>
      <c r="G693" s="118"/>
      <c r="I693" s="118"/>
      <c r="J693" s="69"/>
    </row>
    <row r="694" spans="1:10" ht="12.5">
      <c r="A694" s="118"/>
      <c r="B694" s="118"/>
      <c r="C694" s="118"/>
      <c r="D694" s="117"/>
      <c r="E694" s="118"/>
      <c r="F694" s="118"/>
      <c r="G694" s="118"/>
      <c r="I694" s="118"/>
      <c r="J694" s="69"/>
    </row>
    <row r="695" spans="1:10" ht="12.5">
      <c r="A695" s="118"/>
      <c r="B695" s="118"/>
      <c r="C695" s="118"/>
      <c r="D695" s="117"/>
      <c r="E695" s="118"/>
      <c r="F695" s="118"/>
      <c r="G695" s="118"/>
      <c r="I695" s="118"/>
      <c r="J695" s="69"/>
    </row>
    <row r="696" spans="1:10" ht="12.5">
      <c r="A696" s="118"/>
      <c r="B696" s="118"/>
      <c r="C696" s="118"/>
      <c r="D696" s="117"/>
      <c r="E696" s="118"/>
      <c r="F696" s="118"/>
      <c r="G696" s="118"/>
      <c r="I696" s="118"/>
      <c r="J696" s="69"/>
    </row>
    <row r="697" spans="1:10" ht="12.5">
      <c r="A697" s="118"/>
      <c r="B697" s="118"/>
      <c r="C697" s="118"/>
      <c r="D697" s="117"/>
      <c r="E697" s="118"/>
      <c r="F697" s="118"/>
      <c r="G697" s="118"/>
      <c r="I697" s="118"/>
      <c r="J697" s="69"/>
    </row>
    <row r="698" spans="1:10" ht="12.5">
      <c r="A698" s="118"/>
      <c r="B698" s="118"/>
      <c r="C698" s="118"/>
      <c r="D698" s="117"/>
      <c r="E698" s="118"/>
      <c r="F698" s="118"/>
      <c r="G698" s="118"/>
      <c r="I698" s="118"/>
      <c r="J698" s="69"/>
    </row>
    <row r="699" spans="1:10" ht="12.5">
      <c r="A699" s="118"/>
      <c r="B699" s="118"/>
      <c r="C699" s="118"/>
      <c r="D699" s="117"/>
      <c r="E699" s="118"/>
      <c r="F699" s="118"/>
      <c r="G699" s="118"/>
      <c r="I699" s="118"/>
      <c r="J699" s="69"/>
    </row>
    <row r="700" spans="1:10" ht="12.5">
      <c r="A700" s="118"/>
      <c r="B700" s="118"/>
      <c r="C700" s="118"/>
      <c r="D700" s="117"/>
      <c r="E700" s="118"/>
      <c r="F700" s="118"/>
      <c r="G700" s="118"/>
      <c r="I700" s="118"/>
      <c r="J700" s="69"/>
    </row>
    <row r="701" spans="1:10" ht="12.5">
      <c r="A701" s="118"/>
      <c r="B701" s="118"/>
      <c r="C701" s="118"/>
      <c r="D701" s="117"/>
      <c r="E701" s="118"/>
      <c r="F701" s="118"/>
      <c r="G701" s="118"/>
      <c r="I701" s="118"/>
      <c r="J701" s="69"/>
    </row>
    <row r="702" spans="1:10" ht="12.5">
      <c r="A702" s="118"/>
      <c r="B702" s="118"/>
      <c r="C702" s="118"/>
      <c r="D702" s="117"/>
      <c r="E702" s="118"/>
      <c r="F702" s="118"/>
      <c r="G702" s="118"/>
      <c r="I702" s="118"/>
      <c r="J702" s="69"/>
    </row>
    <row r="703" spans="1:10" ht="12.5">
      <c r="A703" s="118"/>
      <c r="B703" s="118"/>
      <c r="C703" s="118"/>
      <c r="D703" s="117"/>
      <c r="E703" s="118"/>
      <c r="F703" s="118"/>
      <c r="G703" s="118"/>
      <c r="I703" s="118"/>
      <c r="J703" s="69"/>
    </row>
    <row r="704" spans="1:10" ht="12.5">
      <c r="A704" s="118"/>
      <c r="B704" s="118"/>
      <c r="C704" s="118"/>
      <c r="D704" s="117"/>
      <c r="E704" s="118"/>
      <c r="F704" s="118"/>
      <c r="G704" s="118"/>
      <c r="I704" s="118"/>
      <c r="J704" s="69"/>
    </row>
    <row r="705" spans="1:10" ht="12.5">
      <c r="A705" s="118"/>
      <c r="B705" s="118"/>
      <c r="C705" s="118"/>
      <c r="D705" s="117"/>
      <c r="E705" s="118"/>
      <c r="F705" s="118"/>
      <c r="G705" s="118"/>
      <c r="I705" s="118"/>
      <c r="J705" s="69"/>
    </row>
    <row r="706" spans="1:10" ht="12.5">
      <c r="A706" s="118"/>
      <c r="B706" s="118"/>
      <c r="C706" s="118"/>
      <c r="D706" s="117"/>
      <c r="E706" s="118"/>
      <c r="F706" s="118"/>
      <c r="G706" s="118"/>
      <c r="I706" s="118"/>
      <c r="J706" s="69"/>
    </row>
    <row r="707" spans="1:10" ht="12.5">
      <c r="A707" s="118"/>
      <c r="B707" s="118"/>
      <c r="C707" s="118"/>
      <c r="D707" s="117"/>
      <c r="E707" s="118"/>
      <c r="F707" s="118"/>
      <c r="G707" s="118"/>
      <c r="I707" s="118"/>
      <c r="J707" s="69"/>
    </row>
    <row r="708" spans="1:10" ht="12.5">
      <c r="A708" s="118"/>
      <c r="B708" s="118"/>
      <c r="C708" s="118"/>
      <c r="D708" s="117"/>
      <c r="E708" s="118"/>
      <c r="F708" s="118"/>
      <c r="G708" s="118"/>
      <c r="I708" s="118"/>
      <c r="J708" s="69"/>
    </row>
    <row r="709" spans="1:10" ht="12.5">
      <c r="A709" s="118"/>
      <c r="B709" s="118"/>
      <c r="C709" s="118"/>
      <c r="D709" s="117"/>
      <c r="E709" s="118"/>
      <c r="F709" s="118"/>
      <c r="G709" s="118"/>
      <c r="I709" s="118"/>
      <c r="J709" s="69"/>
    </row>
    <row r="710" spans="1:10" ht="12.5">
      <c r="A710" s="118"/>
      <c r="B710" s="118"/>
      <c r="C710" s="118"/>
      <c r="D710" s="117"/>
      <c r="E710" s="118"/>
      <c r="F710" s="118"/>
      <c r="G710" s="118"/>
      <c r="I710" s="118"/>
      <c r="J710" s="69"/>
    </row>
    <row r="711" spans="1:10" ht="12.5">
      <c r="A711" s="118"/>
      <c r="B711" s="118"/>
      <c r="C711" s="118"/>
      <c r="D711" s="117"/>
      <c r="E711" s="118"/>
      <c r="F711" s="118"/>
      <c r="G711" s="118"/>
      <c r="I711" s="118"/>
      <c r="J711" s="69"/>
    </row>
    <row r="712" spans="1:10" ht="12.5">
      <c r="A712" s="118"/>
      <c r="B712" s="118"/>
      <c r="C712" s="118"/>
      <c r="D712" s="117"/>
      <c r="E712" s="118"/>
      <c r="F712" s="118"/>
      <c r="G712" s="118"/>
      <c r="I712" s="118"/>
      <c r="J712" s="69"/>
    </row>
    <row r="713" spans="1:10" ht="12.5">
      <c r="A713" s="118"/>
      <c r="B713" s="118"/>
      <c r="C713" s="118"/>
      <c r="D713" s="117"/>
      <c r="E713" s="118"/>
      <c r="F713" s="118"/>
      <c r="G713" s="118"/>
      <c r="I713" s="118"/>
      <c r="J713" s="69"/>
    </row>
    <row r="714" spans="1:10" ht="12.5">
      <c r="A714" s="118"/>
      <c r="B714" s="118"/>
      <c r="C714" s="118"/>
      <c r="D714" s="117"/>
      <c r="E714" s="118"/>
      <c r="F714" s="118"/>
      <c r="G714" s="118"/>
      <c r="I714" s="118"/>
      <c r="J714" s="69"/>
    </row>
    <row r="715" spans="1:10" ht="12.5">
      <c r="A715" s="118"/>
      <c r="B715" s="118"/>
      <c r="C715" s="118"/>
      <c r="D715" s="117"/>
      <c r="E715" s="118"/>
      <c r="F715" s="118"/>
      <c r="G715" s="118"/>
      <c r="I715" s="118"/>
      <c r="J715" s="69"/>
    </row>
    <row r="716" spans="1:10" ht="12.5">
      <c r="A716" s="118"/>
      <c r="B716" s="118"/>
      <c r="C716" s="118"/>
      <c r="D716" s="117"/>
      <c r="E716" s="118"/>
      <c r="F716" s="118"/>
      <c r="G716" s="118"/>
      <c r="I716" s="118"/>
      <c r="J716" s="69"/>
    </row>
    <row r="717" spans="1:10" ht="12.5">
      <c r="A717" s="118"/>
      <c r="B717" s="118"/>
      <c r="C717" s="118"/>
      <c r="D717" s="117"/>
      <c r="E717" s="118"/>
      <c r="F717" s="118"/>
      <c r="G717" s="118"/>
      <c r="I717" s="118"/>
      <c r="J717" s="69"/>
    </row>
    <row r="718" spans="1:10" ht="12.5">
      <c r="A718" s="118"/>
      <c r="B718" s="118"/>
      <c r="C718" s="118"/>
      <c r="D718" s="117"/>
      <c r="E718" s="118"/>
      <c r="F718" s="118"/>
      <c r="G718" s="118"/>
      <c r="I718" s="118"/>
      <c r="J718" s="69"/>
    </row>
    <row r="719" spans="1:10" ht="12.5">
      <c r="A719" s="118"/>
      <c r="B719" s="118"/>
      <c r="C719" s="118"/>
      <c r="D719" s="117"/>
      <c r="E719" s="118"/>
      <c r="F719" s="118"/>
      <c r="G719" s="118"/>
      <c r="I719" s="118"/>
      <c r="J719" s="69"/>
    </row>
    <row r="720" spans="1:10" ht="12.5">
      <c r="A720" s="118"/>
      <c r="B720" s="118"/>
      <c r="C720" s="118"/>
      <c r="D720" s="117"/>
      <c r="E720" s="118"/>
      <c r="F720" s="118"/>
      <c r="G720" s="118"/>
      <c r="I720" s="118"/>
      <c r="J720" s="69"/>
    </row>
    <row r="721" spans="1:10" ht="12.5">
      <c r="A721" s="118"/>
      <c r="B721" s="118"/>
      <c r="C721" s="118"/>
      <c r="D721" s="117"/>
      <c r="E721" s="118"/>
      <c r="F721" s="118"/>
      <c r="G721" s="118"/>
      <c r="I721" s="118"/>
      <c r="J721" s="69"/>
    </row>
    <row r="722" spans="1:10" ht="12.5">
      <c r="A722" s="118"/>
      <c r="B722" s="118"/>
      <c r="C722" s="118"/>
      <c r="D722" s="117"/>
      <c r="E722" s="118"/>
      <c r="F722" s="118"/>
      <c r="G722" s="118"/>
      <c r="I722" s="118"/>
      <c r="J722" s="69"/>
    </row>
    <row r="723" spans="1:10" ht="12.5">
      <c r="A723" s="118"/>
      <c r="B723" s="118"/>
      <c r="C723" s="118"/>
      <c r="D723" s="117"/>
      <c r="E723" s="118"/>
      <c r="F723" s="118"/>
      <c r="G723" s="118"/>
      <c r="I723" s="118"/>
      <c r="J723" s="69"/>
    </row>
    <row r="724" spans="1:10" ht="12.5">
      <c r="A724" s="118"/>
      <c r="B724" s="118"/>
      <c r="C724" s="118"/>
      <c r="D724" s="117"/>
      <c r="E724" s="118"/>
      <c r="F724" s="118"/>
      <c r="G724" s="118"/>
      <c r="I724" s="118"/>
      <c r="J724" s="69"/>
    </row>
    <row r="725" spans="1:10" ht="12.5">
      <c r="A725" s="118"/>
      <c r="B725" s="118"/>
      <c r="C725" s="118"/>
      <c r="D725" s="117"/>
      <c r="E725" s="118"/>
      <c r="F725" s="118"/>
      <c r="G725" s="118"/>
      <c r="I725" s="118"/>
      <c r="J725" s="69"/>
    </row>
    <row r="726" spans="1:10" ht="12.5">
      <c r="A726" s="118"/>
      <c r="B726" s="118"/>
      <c r="C726" s="118"/>
      <c r="D726" s="117"/>
      <c r="E726" s="118"/>
      <c r="F726" s="118"/>
      <c r="G726" s="118"/>
      <c r="I726" s="118"/>
      <c r="J726" s="69"/>
    </row>
    <row r="727" spans="1:10" ht="12.5">
      <c r="A727" s="118"/>
      <c r="B727" s="118"/>
      <c r="C727" s="118"/>
      <c r="D727" s="117"/>
      <c r="E727" s="118"/>
      <c r="F727" s="118"/>
      <c r="G727" s="118"/>
      <c r="I727" s="118"/>
      <c r="J727" s="69"/>
    </row>
    <row r="728" spans="1:10" ht="12.5">
      <c r="A728" s="118"/>
      <c r="B728" s="118"/>
      <c r="C728" s="118"/>
      <c r="D728" s="117"/>
      <c r="E728" s="118"/>
      <c r="F728" s="118"/>
      <c r="G728" s="118"/>
      <c r="I728" s="118"/>
      <c r="J728" s="69"/>
    </row>
    <row r="729" spans="1:10" ht="12.5">
      <c r="A729" s="118"/>
      <c r="B729" s="118"/>
      <c r="C729" s="118"/>
      <c r="D729" s="117"/>
      <c r="E729" s="118"/>
      <c r="F729" s="118"/>
      <c r="G729" s="118"/>
      <c r="I729" s="118"/>
      <c r="J729" s="69"/>
    </row>
    <row r="730" spans="1:10" ht="12.5">
      <c r="A730" s="118"/>
      <c r="B730" s="118"/>
      <c r="C730" s="118"/>
      <c r="D730" s="117"/>
      <c r="E730" s="118"/>
      <c r="F730" s="118"/>
      <c r="G730" s="118"/>
      <c r="I730" s="118"/>
      <c r="J730" s="69"/>
    </row>
    <row r="731" spans="1:10" ht="12.5">
      <c r="A731" s="118"/>
      <c r="B731" s="118"/>
      <c r="C731" s="118"/>
      <c r="D731" s="117"/>
      <c r="E731" s="118"/>
      <c r="F731" s="118"/>
      <c r="G731" s="118"/>
      <c r="I731" s="118"/>
      <c r="J731" s="69"/>
    </row>
    <row r="732" spans="1:10" ht="12.5">
      <c r="A732" s="118"/>
      <c r="B732" s="118"/>
      <c r="C732" s="118"/>
      <c r="D732" s="117"/>
      <c r="E732" s="118"/>
      <c r="F732" s="118"/>
      <c r="G732" s="118"/>
      <c r="I732" s="118"/>
      <c r="J732" s="69"/>
    </row>
    <row r="733" spans="1:10" ht="12.5">
      <c r="A733" s="118"/>
      <c r="B733" s="118"/>
      <c r="C733" s="118"/>
      <c r="D733" s="117"/>
      <c r="E733" s="118"/>
      <c r="F733" s="118"/>
      <c r="G733" s="118"/>
      <c r="I733" s="118"/>
      <c r="J733" s="69"/>
    </row>
    <row r="734" spans="1:10" ht="12.5">
      <c r="A734" s="118"/>
      <c r="B734" s="118"/>
      <c r="C734" s="118"/>
      <c r="D734" s="117"/>
      <c r="E734" s="118"/>
      <c r="F734" s="118"/>
      <c r="G734" s="118"/>
      <c r="I734" s="118"/>
      <c r="J734" s="69"/>
    </row>
    <row r="735" spans="1:10" ht="12.5">
      <c r="A735" s="118"/>
      <c r="B735" s="118"/>
      <c r="C735" s="118"/>
      <c r="D735" s="117"/>
      <c r="E735" s="118"/>
      <c r="F735" s="118"/>
      <c r="G735" s="118"/>
      <c r="I735" s="118"/>
      <c r="J735" s="69"/>
    </row>
    <row r="736" spans="1:10" ht="12.5">
      <c r="A736" s="118"/>
      <c r="B736" s="118"/>
      <c r="C736" s="118"/>
      <c r="D736" s="117"/>
      <c r="E736" s="118"/>
      <c r="F736" s="118"/>
      <c r="G736" s="118"/>
      <c r="I736" s="118"/>
      <c r="J736" s="69"/>
    </row>
    <row r="737" spans="1:10" ht="12.5">
      <c r="A737" s="118"/>
      <c r="B737" s="118"/>
      <c r="C737" s="118"/>
      <c r="D737" s="117"/>
      <c r="E737" s="118"/>
      <c r="F737" s="118"/>
      <c r="G737" s="118"/>
      <c r="I737" s="118"/>
      <c r="J737" s="69"/>
    </row>
    <row r="738" spans="1:10" ht="12.5">
      <c r="A738" s="118"/>
      <c r="B738" s="118"/>
      <c r="C738" s="118"/>
      <c r="D738" s="117"/>
      <c r="E738" s="118"/>
      <c r="F738" s="118"/>
      <c r="G738" s="118"/>
      <c r="I738" s="118"/>
      <c r="J738" s="69"/>
    </row>
    <row r="739" spans="1:10" ht="12.5">
      <c r="A739" s="118"/>
      <c r="B739" s="118"/>
      <c r="C739" s="118"/>
      <c r="D739" s="117"/>
      <c r="E739" s="118"/>
      <c r="F739" s="118"/>
      <c r="G739" s="118"/>
      <c r="I739" s="118"/>
      <c r="J739" s="69"/>
    </row>
    <row r="740" spans="1:10" ht="12.5">
      <c r="A740" s="118"/>
      <c r="B740" s="118"/>
      <c r="C740" s="118"/>
      <c r="D740" s="117"/>
      <c r="E740" s="118"/>
      <c r="F740" s="118"/>
      <c r="G740" s="118"/>
      <c r="I740" s="118"/>
      <c r="J740" s="69"/>
    </row>
    <row r="741" spans="1:10" ht="12.5">
      <c r="A741" s="118"/>
      <c r="B741" s="118"/>
      <c r="C741" s="118"/>
      <c r="D741" s="117"/>
      <c r="E741" s="118"/>
      <c r="F741" s="118"/>
      <c r="G741" s="118"/>
      <c r="I741" s="118"/>
      <c r="J741" s="69"/>
    </row>
    <row r="742" spans="1:10" ht="12.5">
      <c r="A742" s="118"/>
      <c r="B742" s="118"/>
      <c r="C742" s="118"/>
      <c r="D742" s="117"/>
      <c r="E742" s="118"/>
      <c r="F742" s="118"/>
      <c r="G742" s="118"/>
      <c r="I742" s="118"/>
      <c r="J742" s="69"/>
    </row>
    <row r="743" spans="1:10" ht="12.5">
      <c r="A743" s="118"/>
      <c r="B743" s="118"/>
      <c r="C743" s="118"/>
      <c r="D743" s="117"/>
      <c r="E743" s="118"/>
      <c r="F743" s="118"/>
      <c r="G743" s="118"/>
      <c r="I743" s="118"/>
      <c r="J743" s="69"/>
    </row>
    <row r="744" spans="1:10" ht="12.5">
      <c r="A744" s="118"/>
      <c r="B744" s="118"/>
      <c r="C744" s="118"/>
      <c r="D744" s="117"/>
      <c r="E744" s="118"/>
      <c r="F744" s="118"/>
      <c r="G744" s="118"/>
      <c r="I744" s="118"/>
      <c r="J744" s="69"/>
    </row>
    <row r="745" spans="1:10" ht="12.5">
      <c r="A745" s="118"/>
      <c r="B745" s="118"/>
      <c r="C745" s="118"/>
      <c r="D745" s="117"/>
      <c r="E745" s="118"/>
      <c r="F745" s="118"/>
      <c r="G745" s="118"/>
      <c r="I745" s="118"/>
      <c r="J745" s="69"/>
    </row>
    <row r="746" spans="1:10" ht="12.5">
      <c r="A746" s="118"/>
      <c r="B746" s="118"/>
      <c r="C746" s="118"/>
      <c r="D746" s="117"/>
      <c r="E746" s="118"/>
      <c r="F746" s="118"/>
      <c r="G746" s="118"/>
      <c r="I746" s="118"/>
      <c r="J746" s="69"/>
    </row>
    <row r="747" spans="1:10" ht="12.5">
      <c r="A747" s="118"/>
      <c r="B747" s="118"/>
      <c r="C747" s="118"/>
      <c r="D747" s="117"/>
      <c r="E747" s="118"/>
      <c r="F747" s="118"/>
      <c r="G747" s="118"/>
      <c r="I747" s="118"/>
      <c r="J747" s="69"/>
    </row>
    <row r="748" spans="1:10" ht="12.5">
      <c r="A748" s="118"/>
      <c r="B748" s="118"/>
      <c r="C748" s="118"/>
      <c r="D748" s="117"/>
      <c r="E748" s="118"/>
      <c r="F748" s="118"/>
      <c r="G748" s="118"/>
      <c r="I748" s="118"/>
      <c r="J748" s="69"/>
    </row>
    <row r="749" spans="1:10" ht="12.5">
      <c r="A749" s="118"/>
      <c r="B749" s="118"/>
      <c r="C749" s="118"/>
      <c r="D749" s="117"/>
      <c r="E749" s="118"/>
      <c r="F749" s="118"/>
      <c r="G749" s="118"/>
      <c r="I749" s="118"/>
      <c r="J749" s="69"/>
    </row>
    <row r="750" spans="1:10" ht="12.5">
      <c r="A750" s="118"/>
      <c r="B750" s="118"/>
      <c r="C750" s="118"/>
      <c r="D750" s="117"/>
      <c r="E750" s="118"/>
      <c r="F750" s="118"/>
      <c r="G750" s="118"/>
      <c r="I750" s="118"/>
      <c r="J750" s="69"/>
    </row>
    <row r="751" spans="1:10" ht="12.5">
      <c r="A751" s="118"/>
      <c r="B751" s="118"/>
      <c r="C751" s="118"/>
      <c r="D751" s="117"/>
      <c r="E751" s="118"/>
      <c r="F751" s="118"/>
      <c r="G751" s="118"/>
      <c r="I751" s="118"/>
      <c r="J751" s="69"/>
    </row>
    <row r="752" spans="1:10" ht="12.5">
      <c r="A752" s="118"/>
      <c r="B752" s="118"/>
      <c r="C752" s="118"/>
      <c r="D752" s="117"/>
      <c r="E752" s="118"/>
      <c r="F752" s="118"/>
      <c r="G752" s="118"/>
      <c r="I752" s="118"/>
      <c r="J752" s="69"/>
    </row>
    <row r="753" spans="1:10" ht="12.5">
      <c r="A753" s="118"/>
      <c r="B753" s="118"/>
      <c r="C753" s="118"/>
      <c r="D753" s="117"/>
      <c r="E753" s="118"/>
      <c r="F753" s="118"/>
      <c r="G753" s="118"/>
      <c r="I753" s="118"/>
      <c r="J753" s="69"/>
    </row>
    <row r="754" spans="1:10" ht="12.5">
      <c r="A754" s="118"/>
      <c r="B754" s="118"/>
      <c r="C754" s="118"/>
      <c r="D754" s="117"/>
      <c r="E754" s="118"/>
      <c r="F754" s="118"/>
      <c r="G754" s="118"/>
      <c r="I754" s="118"/>
      <c r="J754" s="69"/>
    </row>
    <row r="755" spans="1:10" ht="12.5">
      <c r="A755" s="118"/>
      <c r="B755" s="118"/>
      <c r="C755" s="118"/>
      <c r="D755" s="117"/>
      <c r="E755" s="118"/>
      <c r="F755" s="118"/>
      <c r="G755" s="118"/>
      <c r="I755" s="118"/>
      <c r="J755" s="69"/>
    </row>
    <row r="756" spans="1:10" ht="12.5">
      <c r="A756" s="118"/>
      <c r="B756" s="118"/>
      <c r="C756" s="118"/>
      <c r="D756" s="117"/>
      <c r="E756" s="118"/>
      <c r="F756" s="118"/>
      <c r="G756" s="118"/>
      <c r="I756" s="118"/>
      <c r="J756" s="69"/>
    </row>
    <row r="757" spans="1:10" ht="12.5">
      <c r="A757" s="118"/>
      <c r="B757" s="118"/>
      <c r="C757" s="118"/>
      <c r="D757" s="117"/>
      <c r="E757" s="118"/>
      <c r="F757" s="118"/>
      <c r="G757" s="118"/>
      <c r="I757" s="118"/>
      <c r="J757" s="69"/>
    </row>
    <row r="758" spans="1:10" ht="12.5">
      <c r="A758" s="118"/>
      <c r="B758" s="118"/>
      <c r="C758" s="118"/>
      <c r="D758" s="117"/>
      <c r="E758" s="118"/>
      <c r="F758" s="118"/>
      <c r="G758" s="118"/>
      <c r="I758" s="118"/>
      <c r="J758" s="69"/>
    </row>
    <row r="759" spans="1:10" ht="12.5">
      <c r="A759" s="118"/>
      <c r="B759" s="118"/>
      <c r="C759" s="118"/>
      <c r="D759" s="117"/>
      <c r="E759" s="118"/>
      <c r="F759" s="118"/>
      <c r="G759" s="118"/>
      <c r="I759" s="118"/>
      <c r="J759" s="69"/>
    </row>
    <row r="760" spans="1:10" ht="12.5">
      <c r="A760" s="118"/>
      <c r="B760" s="118"/>
      <c r="C760" s="118"/>
      <c r="D760" s="117"/>
      <c r="E760" s="118"/>
      <c r="F760" s="118"/>
      <c r="G760" s="118"/>
      <c r="I760" s="118"/>
      <c r="J760" s="69"/>
    </row>
    <row r="761" spans="1:10" ht="12.5">
      <c r="A761" s="118"/>
      <c r="B761" s="118"/>
      <c r="C761" s="118"/>
      <c r="D761" s="117"/>
      <c r="E761" s="118"/>
      <c r="F761" s="118"/>
      <c r="G761" s="118"/>
      <c r="I761" s="118"/>
      <c r="J761" s="69"/>
    </row>
    <row r="762" spans="1:10" ht="12.5">
      <c r="A762" s="118"/>
      <c r="B762" s="118"/>
      <c r="C762" s="118"/>
      <c r="D762" s="117"/>
      <c r="E762" s="118"/>
      <c r="F762" s="118"/>
      <c r="G762" s="118"/>
      <c r="I762" s="118"/>
      <c r="J762" s="69"/>
    </row>
    <row r="763" spans="1:10" ht="12.5">
      <c r="A763" s="118"/>
      <c r="B763" s="118"/>
      <c r="C763" s="118"/>
      <c r="D763" s="117"/>
      <c r="E763" s="118"/>
      <c r="F763" s="118"/>
      <c r="G763" s="118"/>
      <c r="I763" s="118"/>
      <c r="J763" s="69"/>
    </row>
    <row r="764" spans="1:10" ht="12.5">
      <c r="A764" s="118"/>
      <c r="B764" s="118"/>
      <c r="C764" s="118"/>
      <c r="D764" s="117"/>
      <c r="E764" s="118"/>
      <c r="F764" s="118"/>
      <c r="G764" s="118"/>
      <c r="I764" s="118"/>
      <c r="J764" s="69"/>
    </row>
    <row r="765" spans="1:10" ht="12.5">
      <c r="A765" s="118"/>
      <c r="B765" s="118"/>
      <c r="C765" s="118"/>
      <c r="D765" s="117"/>
      <c r="E765" s="118"/>
      <c r="F765" s="118"/>
      <c r="G765" s="118"/>
      <c r="I765" s="118"/>
      <c r="J765" s="69"/>
    </row>
    <row r="766" spans="1:10" ht="12.5">
      <c r="A766" s="118"/>
      <c r="B766" s="118"/>
      <c r="C766" s="118"/>
      <c r="D766" s="117"/>
      <c r="E766" s="118"/>
      <c r="F766" s="118"/>
      <c r="G766" s="118"/>
      <c r="I766" s="118"/>
      <c r="J766" s="69"/>
    </row>
    <row r="767" spans="1:10" ht="12.5">
      <c r="A767" s="118"/>
      <c r="B767" s="118"/>
      <c r="C767" s="118"/>
      <c r="D767" s="117"/>
      <c r="E767" s="118"/>
      <c r="F767" s="118"/>
      <c r="G767" s="118"/>
      <c r="I767" s="118"/>
      <c r="J767" s="69"/>
    </row>
    <row r="768" spans="1:10" ht="12.5">
      <c r="A768" s="118"/>
      <c r="B768" s="118"/>
      <c r="C768" s="118"/>
      <c r="D768" s="117"/>
      <c r="E768" s="118"/>
      <c r="F768" s="118"/>
      <c r="G768" s="118"/>
      <c r="I768" s="118"/>
      <c r="J768" s="69"/>
    </row>
    <row r="769" spans="1:10" ht="12.5">
      <c r="A769" s="118"/>
      <c r="B769" s="118"/>
      <c r="C769" s="118"/>
      <c r="D769" s="117"/>
      <c r="E769" s="118"/>
      <c r="F769" s="118"/>
      <c r="G769" s="118"/>
      <c r="I769" s="118"/>
      <c r="J769" s="69"/>
    </row>
    <row r="770" spans="1:10" ht="12.5">
      <c r="A770" s="118"/>
      <c r="B770" s="118"/>
      <c r="C770" s="118"/>
      <c r="D770" s="117"/>
      <c r="E770" s="118"/>
      <c r="F770" s="118"/>
      <c r="G770" s="118"/>
      <c r="I770" s="118"/>
      <c r="J770" s="69"/>
    </row>
    <row r="771" spans="1:10" ht="12.5">
      <c r="A771" s="118"/>
      <c r="B771" s="118"/>
      <c r="C771" s="118"/>
      <c r="D771" s="117"/>
      <c r="E771" s="118"/>
      <c r="F771" s="118"/>
      <c r="G771" s="118"/>
      <c r="I771" s="118"/>
      <c r="J771" s="69"/>
    </row>
    <row r="772" spans="1:10" ht="12.5">
      <c r="A772" s="118"/>
      <c r="B772" s="118"/>
      <c r="C772" s="118"/>
      <c r="D772" s="117"/>
      <c r="E772" s="118"/>
      <c r="F772" s="118"/>
      <c r="G772" s="118"/>
      <c r="I772" s="118"/>
      <c r="J772" s="69"/>
    </row>
    <row r="773" spans="1:10" ht="12.5">
      <c r="A773" s="118"/>
      <c r="B773" s="118"/>
      <c r="C773" s="118"/>
      <c r="D773" s="117"/>
      <c r="E773" s="118"/>
      <c r="F773" s="118"/>
      <c r="G773" s="118"/>
      <c r="I773" s="118"/>
      <c r="J773" s="69"/>
    </row>
    <row r="774" spans="1:10" ht="12.5">
      <c r="A774" s="118"/>
      <c r="B774" s="118"/>
      <c r="C774" s="118"/>
      <c r="D774" s="117"/>
      <c r="E774" s="118"/>
      <c r="F774" s="118"/>
      <c r="G774" s="118"/>
      <c r="I774" s="118"/>
      <c r="J774" s="69"/>
    </row>
    <row r="775" spans="1:10" ht="12.5">
      <c r="A775" s="118"/>
      <c r="B775" s="118"/>
      <c r="C775" s="118"/>
      <c r="D775" s="117"/>
      <c r="E775" s="118"/>
      <c r="F775" s="118"/>
      <c r="G775" s="118"/>
      <c r="I775" s="118"/>
      <c r="J775" s="69"/>
    </row>
    <row r="776" spans="1:10" ht="12.5">
      <c r="A776" s="118"/>
      <c r="B776" s="118"/>
      <c r="C776" s="118"/>
      <c r="D776" s="117"/>
      <c r="E776" s="118"/>
      <c r="F776" s="118"/>
      <c r="G776" s="118"/>
      <c r="I776" s="118"/>
      <c r="J776" s="69"/>
    </row>
    <row r="777" spans="1:10" ht="12.5">
      <c r="A777" s="118"/>
      <c r="B777" s="118"/>
      <c r="C777" s="118"/>
      <c r="D777" s="117"/>
      <c r="E777" s="118"/>
      <c r="F777" s="118"/>
      <c r="G777" s="118"/>
      <c r="I777" s="118"/>
      <c r="J777" s="69"/>
    </row>
    <row r="778" spans="1:10" ht="12.5">
      <c r="A778" s="118"/>
      <c r="B778" s="118"/>
      <c r="C778" s="118"/>
      <c r="D778" s="117"/>
      <c r="E778" s="118"/>
      <c r="F778" s="118"/>
      <c r="G778" s="118"/>
      <c r="I778" s="118"/>
      <c r="J778" s="69"/>
    </row>
    <row r="779" spans="1:10" ht="12.5">
      <c r="A779" s="118"/>
      <c r="B779" s="118"/>
      <c r="C779" s="118"/>
      <c r="D779" s="117"/>
      <c r="E779" s="118"/>
      <c r="F779" s="118"/>
      <c r="G779" s="118"/>
      <c r="I779" s="118"/>
      <c r="J779" s="69"/>
    </row>
    <row r="780" spans="1:10" ht="12.5">
      <c r="A780" s="118"/>
      <c r="B780" s="118"/>
      <c r="C780" s="118"/>
      <c r="D780" s="117"/>
      <c r="E780" s="118"/>
      <c r="F780" s="118"/>
      <c r="G780" s="118"/>
      <c r="I780" s="118"/>
      <c r="J780" s="69"/>
    </row>
    <row r="781" spans="1:10" ht="12.5">
      <c r="A781" s="118"/>
      <c r="B781" s="118"/>
      <c r="C781" s="118"/>
      <c r="D781" s="117"/>
      <c r="E781" s="118"/>
      <c r="F781" s="118"/>
      <c r="G781" s="118"/>
      <c r="I781" s="118"/>
      <c r="J781" s="69"/>
    </row>
    <row r="782" spans="1:10" ht="12.5">
      <c r="A782" s="118"/>
      <c r="B782" s="118"/>
      <c r="C782" s="118"/>
      <c r="D782" s="117"/>
      <c r="E782" s="118"/>
      <c r="F782" s="118"/>
      <c r="G782" s="118"/>
      <c r="I782" s="118"/>
      <c r="J782" s="69"/>
    </row>
    <row r="783" spans="1:10" ht="12.5">
      <c r="A783" s="118"/>
      <c r="B783" s="118"/>
      <c r="C783" s="118"/>
      <c r="D783" s="117"/>
      <c r="E783" s="118"/>
      <c r="F783" s="118"/>
      <c r="G783" s="118"/>
      <c r="I783" s="118"/>
      <c r="J783" s="69"/>
    </row>
    <row r="784" spans="1:10" ht="12.5">
      <c r="A784" s="118"/>
      <c r="B784" s="118"/>
      <c r="C784" s="118"/>
      <c r="D784" s="117"/>
      <c r="E784" s="118"/>
      <c r="F784" s="118"/>
      <c r="G784" s="118"/>
      <c r="I784" s="118"/>
      <c r="J784" s="69"/>
    </row>
    <row r="785" spans="1:10" ht="12.5">
      <c r="A785" s="118"/>
      <c r="B785" s="118"/>
      <c r="C785" s="118"/>
      <c r="D785" s="117"/>
      <c r="E785" s="118"/>
      <c r="F785" s="118"/>
      <c r="G785" s="118"/>
      <c r="I785" s="118"/>
      <c r="J785" s="69"/>
    </row>
    <row r="786" spans="1:10" ht="12.5">
      <c r="A786" s="118"/>
      <c r="B786" s="118"/>
      <c r="C786" s="118"/>
      <c r="D786" s="117"/>
      <c r="E786" s="118"/>
      <c r="F786" s="118"/>
      <c r="G786" s="118"/>
      <c r="I786" s="118"/>
      <c r="J786" s="69"/>
    </row>
    <row r="787" spans="1:10" ht="12.5">
      <c r="A787" s="118"/>
      <c r="B787" s="118"/>
      <c r="C787" s="118"/>
      <c r="D787" s="117"/>
      <c r="E787" s="118"/>
      <c r="F787" s="118"/>
      <c r="G787" s="118"/>
      <c r="I787" s="118"/>
      <c r="J787" s="69"/>
    </row>
    <row r="788" spans="1:10" ht="12.5">
      <c r="A788" s="118"/>
      <c r="B788" s="118"/>
      <c r="C788" s="118"/>
      <c r="D788" s="117"/>
      <c r="E788" s="118"/>
      <c r="F788" s="118"/>
      <c r="G788" s="118"/>
      <c r="I788" s="118"/>
      <c r="J788" s="69"/>
    </row>
    <row r="789" spans="1:10" ht="12.5">
      <c r="A789" s="118"/>
      <c r="B789" s="118"/>
      <c r="C789" s="118"/>
      <c r="D789" s="117"/>
      <c r="E789" s="118"/>
      <c r="F789" s="118"/>
      <c r="G789" s="118"/>
      <c r="I789" s="118"/>
      <c r="J789" s="69"/>
    </row>
    <row r="790" spans="1:10" ht="12.5">
      <c r="A790" s="118"/>
      <c r="B790" s="118"/>
      <c r="C790" s="118"/>
      <c r="D790" s="117"/>
      <c r="E790" s="118"/>
      <c r="F790" s="118"/>
      <c r="G790" s="118"/>
      <c r="I790" s="118"/>
      <c r="J790" s="69"/>
    </row>
    <row r="791" spans="1:10" ht="12.5">
      <c r="A791" s="118"/>
      <c r="B791" s="118"/>
      <c r="C791" s="118"/>
      <c r="D791" s="117"/>
      <c r="E791" s="118"/>
      <c r="F791" s="118"/>
      <c r="G791" s="118"/>
      <c r="I791" s="118"/>
      <c r="J791" s="69"/>
    </row>
    <row r="792" spans="1:10" ht="12.5">
      <c r="A792" s="118"/>
      <c r="B792" s="118"/>
      <c r="C792" s="118"/>
      <c r="D792" s="117"/>
      <c r="E792" s="118"/>
      <c r="F792" s="118"/>
      <c r="G792" s="118"/>
      <c r="I792" s="118"/>
      <c r="J792" s="69"/>
    </row>
    <row r="793" spans="1:10" ht="12.5">
      <c r="A793" s="118"/>
      <c r="B793" s="118"/>
      <c r="C793" s="118"/>
      <c r="D793" s="117"/>
      <c r="E793" s="118"/>
      <c r="F793" s="118"/>
      <c r="G793" s="118"/>
      <c r="I793" s="118"/>
      <c r="J793" s="69"/>
    </row>
    <row r="794" spans="1:10" ht="12.5">
      <c r="A794" s="118"/>
      <c r="B794" s="118"/>
      <c r="C794" s="118"/>
      <c r="D794" s="117"/>
      <c r="E794" s="118"/>
      <c r="F794" s="118"/>
      <c r="G794" s="118"/>
      <c r="I794" s="118"/>
      <c r="J794" s="69"/>
    </row>
    <row r="795" spans="1:10" ht="12.5">
      <c r="A795" s="118"/>
      <c r="B795" s="118"/>
      <c r="C795" s="118"/>
      <c r="D795" s="117"/>
      <c r="E795" s="118"/>
      <c r="F795" s="118"/>
      <c r="G795" s="118"/>
      <c r="I795" s="118"/>
      <c r="J795" s="69"/>
    </row>
    <row r="796" spans="1:10" ht="12.5">
      <c r="A796" s="118"/>
      <c r="B796" s="118"/>
      <c r="C796" s="118"/>
      <c r="D796" s="117"/>
      <c r="E796" s="118"/>
      <c r="F796" s="118"/>
      <c r="G796" s="118"/>
      <c r="I796" s="118"/>
      <c r="J796" s="69"/>
    </row>
    <row r="797" spans="1:10" ht="12.5">
      <c r="A797" s="118"/>
      <c r="B797" s="118"/>
      <c r="C797" s="118"/>
      <c r="D797" s="117"/>
      <c r="E797" s="118"/>
      <c r="F797" s="118"/>
      <c r="G797" s="118"/>
      <c r="I797" s="118"/>
      <c r="J797" s="69"/>
    </row>
    <row r="798" spans="1:10" ht="12.5">
      <c r="A798" s="118"/>
      <c r="B798" s="118"/>
      <c r="C798" s="118"/>
      <c r="D798" s="117"/>
      <c r="E798" s="118"/>
      <c r="F798" s="118"/>
      <c r="G798" s="118"/>
      <c r="I798" s="118"/>
      <c r="J798" s="69"/>
    </row>
    <row r="799" spans="1:10" ht="12.5">
      <c r="A799" s="118"/>
      <c r="B799" s="118"/>
      <c r="C799" s="118"/>
      <c r="D799" s="117"/>
      <c r="E799" s="118"/>
      <c r="F799" s="118"/>
      <c r="G799" s="118"/>
      <c r="I799" s="118"/>
      <c r="J799" s="69"/>
    </row>
    <row r="800" spans="1:10" ht="12.5">
      <c r="A800" s="118"/>
      <c r="B800" s="118"/>
      <c r="C800" s="118"/>
      <c r="D800" s="117"/>
      <c r="E800" s="118"/>
      <c r="F800" s="118"/>
      <c r="G800" s="118"/>
      <c r="I800" s="118"/>
      <c r="J800" s="69"/>
    </row>
    <row r="801" spans="1:10" ht="12.5">
      <c r="A801" s="118"/>
      <c r="B801" s="118"/>
      <c r="C801" s="118"/>
      <c r="D801" s="117"/>
      <c r="E801" s="118"/>
      <c r="F801" s="118"/>
      <c r="G801" s="118"/>
      <c r="I801" s="118"/>
      <c r="J801" s="69"/>
    </row>
    <row r="802" spans="1:10" ht="12.5">
      <c r="A802" s="118"/>
      <c r="B802" s="118"/>
      <c r="C802" s="118"/>
      <c r="D802" s="117"/>
      <c r="E802" s="118"/>
      <c r="F802" s="118"/>
      <c r="G802" s="118"/>
      <c r="I802" s="118"/>
      <c r="J802" s="69"/>
    </row>
    <row r="803" spans="1:10" ht="12.5">
      <c r="A803" s="118"/>
      <c r="B803" s="118"/>
      <c r="C803" s="118"/>
      <c r="D803" s="117"/>
      <c r="E803" s="118"/>
      <c r="F803" s="118"/>
      <c r="G803" s="118"/>
      <c r="I803" s="118"/>
      <c r="J803" s="69"/>
    </row>
    <row r="804" spans="1:10" ht="12.5">
      <c r="A804" s="118"/>
      <c r="B804" s="118"/>
      <c r="C804" s="118"/>
      <c r="D804" s="117"/>
      <c r="E804" s="118"/>
      <c r="F804" s="118"/>
      <c r="G804" s="118"/>
      <c r="I804" s="118"/>
      <c r="J804" s="69"/>
    </row>
    <row r="805" spans="1:10" ht="12.5">
      <c r="A805" s="118"/>
      <c r="B805" s="118"/>
      <c r="C805" s="118"/>
      <c r="D805" s="117"/>
      <c r="E805" s="118"/>
      <c r="F805" s="118"/>
      <c r="G805" s="118"/>
      <c r="I805" s="118"/>
      <c r="J805" s="69"/>
    </row>
    <row r="806" spans="1:10" ht="12.5">
      <c r="A806" s="118"/>
      <c r="B806" s="118"/>
      <c r="C806" s="118"/>
      <c r="D806" s="117"/>
      <c r="E806" s="118"/>
      <c r="F806" s="118"/>
      <c r="G806" s="118"/>
      <c r="I806" s="118"/>
      <c r="J806" s="69"/>
    </row>
    <row r="807" spans="1:10" ht="12.5">
      <c r="A807" s="118"/>
      <c r="B807" s="118"/>
      <c r="C807" s="118"/>
      <c r="D807" s="117"/>
      <c r="E807" s="118"/>
      <c r="F807" s="118"/>
      <c r="G807" s="118"/>
      <c r="I807" s="118"/>
      <c r="J807" s="69"/>
    </row>
    <row r="808" spans="1:10" ht="12.5">
      <c r="A808" s="118"/>
      <c r="B808" s="118"/>
      <c r="C808" s="118"/>
      <c r="D808" s="117"/>
      <c r="E808" s="118"/>
      <c r="F808" s="118"/>
      <c r="G808" s="118"/>
      <c r="I808" s="118"/>
      <c r="J808" s="69"/>
    </row>
    <row r="809" spans="1:10" ht="12.5">
      <c r="A809" s="118"/>
      <c r="B809" s="118"/>
      <c r="C809" s="118"/>
      <c r="D809" s="117"/>
      <c r="E809" s="118"/>
      <c r="F809" s="118"/>
      <c r="G809" s="118"/>
      <c r="I809" s="118"/>
      <c r="J809" s="69"/>
    </row>
    <row r="810" spans="1:10" ht="12.5">
      <c r="A810" s="118"/>
      <c r="B810" s="118"/>
      <c r="C810" s="118"/>
      <c r="D810" s="117"/>
      <c r="E810" s="118"/>
      <c r="F810" s="118"/>
      <c r="G810" s="118"/>
      <c r="I810" s="118"/>
      <c r="J810" s="69"/>
    </row>
    <row r="811" spans="1:10" ht="12.5">
      <c r="A811" s="118"/>
      <c r="B811" s="118"/>
      <c r="C811" s="118"/>
      <c r="D811" s="117"/>
      <c r="E811" s="118"/>
      <c r="F811" s="118"/>
      <c r="G811" s="118"/>
      <c r="I811" s="118"/>
      <c r="J811" s="69"/>
    </row>
    <row r="812" spans="1:10" ht="12.5">
      <c r="A812" s="118"/>
      <c r="B812" s="118"/>
      <c r="C812" s="118"/>
      <c r="D812" s="117"/>
      <c r="E812" s="118"/>
      <c r="F812" s="118"/>
      <c r="G812" s="118"/>
      <c r="I812" s="118"/>
      <c r="J812" s="69"/>
    </row>
    <row r="813" spans="1:10" ht="12.5">
      <c r="A813" s="118"/>
      <c r="B813" s="118"/>
      <c r="C813" s="118"/>
      <c r="D813" s="117"/>
      <c r="E813" s="118"/>
      <c r="F813" s="118"/>
      <c r="G813" s="118"/>
      <c r="I813" s="118"/>
      <c r="J813" s="69"/>
    </row>
    <row r="814" spans="1:10" ht="12.5">
      <c r="A814" s="118"/>
      <c r="B814" s="118"/>
      <c r="C814" s="118"/>
      <c r="D814" s="117"/>
      <c r="E814" s="118"/>
      <c r="F814" s="118"/>
      <c r="G814" s="118"/>
      <c r="I814" s="118"/>
      <c r="J814" s="69"/>
    </row>
    <row r="815" spans="1:10" ht="12.5">
      <c r="A815" s="118"/>
      <c r="B815" s="118"/>
      <c r="C815" s="118"/>
      <c r="D815" s="117"/>
      <c r="E815" s="118"/>
      <c r="F815" s="118"/>
      <c r="G815" s="118"/>
      <c r="I815" s="118"/>
      <c r="J815" s="69"/>
    </row>
    <row r="816" spans="1:10" ht="12.5">
      <c r="A816" s="118"/>
      <c r="B816" s="118"/>
      <c r="C816" s="118"/>
      <c r="D816" s="117"/>
      <c r="E816" s="118"/>
      <c r="F816" s="118"/>
      <c r="G816" s="118"/>
      <c r="I816" s="118"/>
      <c r="J816" s="69"/>
    </row>
    <row r="817" spans="1:10" ht="12.5">
      <c r="A817" s="118"/>
      <c r="B817" s="118"/>
      <c r="C817" s="118"/>
      <c r="D817" s="117"/>
      <c r="E817" s="118"/>
      <c r="F817" s="118"/>
      <c r="G817" s="118"/>
      <c r="I817" s="118"/>
      <c r="J817" s="69"/>
    </row>
    <row r="818" spans="1:10" ht="12.5">
      <c r="A818" s="118"/>
      <c r="B818" s="118"/>
      <c r="C818" s="118"/>
      <c r="D818" s="117"/>
      <c r="E818" s="118"/>
      <c r="F818" s="118"/>
      <c r="G818" s="118"/>
      <c r="I818" s="118"/>
      <c r="J818" s="69"/>
    </row>
    <row r="819" spans="1:10" ht="12.5">
      <c r="A819" s="118"/>
      <c r="B819" s="118"/>
      <c r="C819" s="118"/>
      <c r="D819" s="117"/>
      <c r="E819" s="118"/>
      <c r="F819" s="118"/>
      <c r="G819" s="118"/>
      <c r="I819" s="118"/>
      <c r="J819" s="69"/>
    </row>
    <row r="820" spans="1:10" ht="12.5">
      <c r="A820" s="118"/>
      <c r="B820" s="118"/>
      <c r="C820" s="118"/>
      <c r="D820" s="117"/>
      <c r="E820" s="118"/>
      <c r="F820" s="118"/>
      <c r="G820" s="118"/>
      <c r="I820" s="118"/>
      <c r="J820" s="69"/>
    </row>
    <row r="821" spans="1:10" ht="12.5">
      <c r="A821" s="118"/>
      <c r="B821" s="118"/>
      <c r="C821" s="118"/>
      <c r="D821" s="117"/>
      <c r="E821" s="118"/>
      <c r="F821" s="118"/>
      <c r="G821" s="118"/>
      <c r="I821" s="118"/>
      <c r="J821" s="69"/>
    </row>
    <row r="822" spans="1:10" ht="12.5">
      <c r="A822" s="118"/>
      <c r="B822" s="118"/>
      <c r="C822" s="118"/>
      <c r="D822" s="117"/>
      <c r="E822" s="118"/>
      <c r="F822" s="118"/>
      <c r="G822" s="118"/>
      <c r="I822" s="118"/>
      <c r="J822" s="69"/>
    </row>
    <row r="823" spans="1:10" ht="12.5">
      <c r="A823" s="118"/>
      <c r="B823" s="118"/>
      <c r="C823" s="118"/>
      <c r="D823" s="117"/>
      <c r="E823" s="118"/>
      <c r="F823" s="118"/>
      <c r="G823" s="118"/>
      <c r="I823" s="118"/>
      <c r="J823" s="69"/>
    </row>
    <row r="824" spans="1:10" ht="12.5">
      <c r="A824" s="118"/>
      <c r="B824" s="118"/>
      <c r="C824" s="118"/>
      <c r="D824" s="117"/>
      <c r="E824" s="118"/>
      <c r="F824" s="118"/>
      <c r="G824" s="118"/>
      <c r="I824" s="118"/>
      <c r="J824" s="69"/>
    </row>
    <row r="825" spans="1:10" ht="12.5">
      <c r="A825" s="118"/>
      <c r="B825" s="118"/>
      <c r="C825" s="118"/>
      <c r="D825" s="117"/>
      <c r="E825" s="118"/>
      <c r="F825" s="118"/>
      <c r="G825" s="118"/>
      <c r="I825" s="118"/>
      <c r="J825" s="69"/>
    </row>
    <row r="826" spans="1:10" ht="12.5">
      <c r="A826" s="118"/>
      <c r="B826" s="118"/>
      <c r="C826" s="118"/>
      <c r="D826" s="117"/>
      <c r="E826" s="118"/>
      <c r="F826" s="118"/>
      <c r="G826" s="118"/>
      <c r="I826" s="118"/>
      <c r="J826" s="69"/>
    </row>
    <row r="827" spans="1:10" ht="12.5">
      <c r="A827" s="118"/>
      <c r="B827" s="118"/>
      <c r="C827" s="118"/>
      <c r="D827" s="117"/>
      <c r="E827" s="118"/>
      <c r="F827" s="118"/>
      <c r="G827" s="118"/>
      <c r="I827" s="118"/>
      <c r="J827" s="69"/>
    </row>
    <row r="828" spans="1:10" ht="12.5">
      <c r="A828" s="118"/>
      <c r="B828" s="118"/>
      <c r="C828" s="118"/>
      <c r="D828" s="117"/>
      <c r="E828" s="118"/>
      <c r="F828" s="118"/>
      <c r="G828" s="118"/>
      <c r="I828" s="118"/>
      <c r="J828" s="69"/>
    </row>
    <row r="829" spans="1:10" ht="12.5">
      <c r="A829" s="118"/>
      <c r="B829" s="118"/>
      <c r="C829" s="118"/>
      <c r="D829" s="117"/>
      <c r="E829" s="118"/>
      <c r="F829" s="118"/>
      <c r="G829" s="118"/>
      <c r="I829" s="118"/>
      <c r="J829" s="69"/>
    </row>
    <row r="830" spans="1:10" ht="12.5">
      <c r="A830" s="118"/>
      <c r="B830" s="118"/>
      <c r="C830" s="118"/>
      <c r="D830" s="117"/>
      <c r="E830" s="118"/>
      <c r="F830" s="118"/>
      <c r="G830" s="118"/>
      <c r="I830" s="118"/>
      <c r="J830" s="69"/>
    </row>
    <row r="831" spans="1:10" ht="12.5">
      <c r="A831" s="118"/>
      <c r="B831" s="118"/>
      <c r="C831" s="118"/>
      <c r="D831" s="117"/>
      <c r="E831" s="118"/>
      <c r="F831" s="118"/>
      <c r="G831" s="118"/>
      <c r="I831" s="118"/>
      <c r="J831" s="69"/>
    </row>
    <row r="832" spans="1:10" ht="12.5">
      <c r="A832" s="118"/>
      <c r="B832" s="118"/>
      <c r="C832" s="118"/>
      <c r="D832" s="117"/>
      <c r="E832" s="118"/>
      <c r="F832" s="118"/>
      <c r="G832" s="118"/>
      <c r="I832" s="118"/>
      <c r="J832" s="69"/>
    </row>
    <row r="833" spans="1:10" ht="12.5">
      <c r="A833" s="118"/>
      <c r="B833" s="118"/>
      <c r="C833" s="118"/>
      <c r="D833" s="117"/>
      <c r="E833" s="118"/>
      <c r="F833" s="118"/>
      <c r="G833" s="118"/>
      <c r="I833" s="118"/>
      <c r="J833" s="69"/>
    </row>
    <row r="834" spans="1:10" ht="12.5">
      <c r="A834" s="118"/>
      <c r="B834" s="118"/>
      <c r="C834" s="118"/>
      <c r="D834" s="117"/>
      <c r="E834" s="118"/>
      <c r="F834" s="118"/>
      <c r="G834" s="118"/>
      <c r="I834" s="118"/>
      <c r="J834" s="69"/>
    </row>
    <row r="835" spans="1:10" ht="12.5">
      <c r="A835" s="118"/>
      <c r="B835" s="118"/>
      <c r="C835" s="118"/>
      <c r="D835" s="117"/>
      <c r="E835" s="118"/>
      <c r="F835" s="118"/>
      <c r="G835" s="118"/>
      <c r="I835" s="118"/>
      <c r="J835" s="69"/>
    </row>
    <row r="836" spans="1:10" ht="12.5">
      <c r="A836" s="118"/>
      <c r="B836" s="118"/>
      <c r="C836" s="118"/>
      <c r="D836" s="117"/>
      <c r="E836" s="118"/>
      <c r="F836" s="118"/>
      <c r="G836" s="118"/>
      <c r="I836" s="118"/>
      <c r="J836" s="69"/>
    </row>
    <row r="837" spans="1:10" ht="12.5">
      <c r="A837" s="118"/>
      <c r="B837" s="118"/>
      <c r="C837" s="118"/>
      <c r="D837" s="117"/>
      <c r="E837" s="118"/>
      <c r="F837" s="118"/>
      <c r="G837" s="118"/>
      <c r="I837" s="118"/>
      <c r="J837" s="69"/>
    </row>
    <row r="838" spans="1:10" ht="12.5">
      <c r="A838" s="118"/>
      <c r="B838" s="118"/>
      <c r="C838" s="118"/>
      <c r="D838" s="117"/>
      <c r="E838" s="118"/>
      <c r="F838" s="118"/>
      <c r="G838" s="118"/>
      <c r="I838" s="118"/>
      <c r="J838" s="69"/>
    </row>
    <row r="839" spans="1:10" ht="12.5">
      <c r="A839" s="118"/>
      <c r="B839" s="118"/>
      <c r="C839" s="118"/>
      <c r="D839" s="117"/>
      <c r="E839" s="118"/>
      <c r="F839" s="118"/>
      <c r="G839" s="118"/>
      <c r="I839" s="118"/>
      <c r="J839" s="69"/>
    </row>
    <row r="840" spans="1:10" ht="12.5">
      <c r="A840" s="118"/>
      <c r="B840" s="118"/>
      <c r="C840" s="118"/>
      <c r="D840" s="117"/>
      <c r="E840" s="118"/>
      <c r="F840" s="118"/>
      <c r="G840" s="118"/>
      <c r="I840" s="118"/>
      <c r="J840" s="69"/>
    </row>
    <row r="841" spans="1:10" ht="12.5">
      <c r="A841" s="118"/>
      <c r="B841" s="118"/>
      <c r="C841" s="118"/>
      <c r="D841" s="117"/>
      <c r="E841" s="118"/>
      <c r="F841" s="118"/>
      <c r="G841" s="118"/>
      <c r="I841" s="118"/>
      <c r="J841" s="69"/>
    </row>
    <row r="842" spans="1:10" ht="12.5">
      <c r="A842" s="118"/>
      <c r="B842" s="118"/>
      <c r="C842" s="118"/>
      <c r="D842" s="117"/>
      <c r="E842" s="118"/>
      <c r="F842" s="118"/>
      <c r="G842" s="118"/>
      <c r="I842" s="118"/>
      <c r="J842" s="69"/>
    </row>
    <row r="843" spans="1:10" ht="12.5">
      <c r="A843" s="118"/>
      <c r="B843" s="118"/>
      <c r="C843" s="118"/>
      <c r="D843" s="117"/>
      <c r="E843" s="118"/>
      <c r="F843" s="118"/>
      <c r="G843" s="118"/>
      <c r="I843" s="118"/>
      <c r="J843" s="69"/>
    </row>
    <row r="844" spans="1:10" ht="12.5">
      <c r="A844" s="118"/>
      <c r="B844" s="118"/>
      <c r="C844" s="118"/>
      <c r="D844" s="117"/>
      <c r="E844" s="118"/>
      <c r="F844" s="118"/>
      <c r="G844" s="118"/>
      <c r="I844" s="118"/>
      <c r="J844" s="69"/>
    </row>
    <row r="845" spans="1:10" ht="12.5">
      <c r="A845" s="118"/>
      <c r="B845" s="118"/>
      <c r="C845" s="118"/>
      <c r="D845" s="117"/>
      <c r="E845" s="118"/>
      <c r="F845" s="118"/>
      <c r="G845" s="118"/>
      <c r="I845" s="118"/>
      <c r="J845" s="69"/>
    </row>
    <row r="846" spans="1:10" ht="12.5">
      <c r="A846" s="118"/>
      <c r="B846" s="118"/>
      <c r="C846" s="118"/>
      <c r="D846" s="117"/>
      <c r="E846" s="118"/>
      <c r="F846" s="118"/>
      <c r="G846" s="118"/>
      <c r="I846" s="118"/>
      <c r="J846" s="69"/>
    </row>
    <row r="847" spans="1:10" ht="12.5">
      <c r="A847" s="118"/>
      <c r="B847" s="118"/>
      <c r="C847" s="118"/>
      <c r="D847" s="117"/>
      <c r="E847" s="118"/>
      <c r="F847" s="118"/>
      <c r="G847" s="118"/>
      <c r="I847" s="118"/>
      <c r="J847" s="69"/>
    </row>
    <row r="848" spans="1:10" ht="12.5">
      <c r="A848" s="118"/>
      <c r="B848" s="118"/>
      <c r="C848" s="118"/>
      <c r="D848" s="117"/>
      <c r="E848" s="118"/>
      <c r="F848" s="118"/>
      <c r="G848" s="118"/>
      <c r="I848" s="118"/>
      <c r="J848" s="69"/>
    </row>
    <row r="849" spans="1:10" ht="12.5">
      <c r="A849" s="118"/>
      <c r="B849" s="118"/>
      <c r="C849" s="118"/>
      <c r="D849" s="117"/>
      <c r="E849" s="118"/>
      <c r="F849" s="118"/>
      <c r="G849" s="118"/>
      <c r="I849" s="118"/>
      <c r="J849" s="69"/>
    </row>
    <row r="850" spans="1:10" ht="12.5">
      <c r="A850" s="118"/>
      <c r="B850" s="118"/>
      <c r="C850" s="118"/>
      <c r="D850" s="117"/>
      <c r="E850" s="118"/>
      <c r="F850" s="118"/>
      <c r="G850" s="118"/>
      <c r="I850" s="118"/>
      <c r="J850" s="69"/>
    </row>
    <row r="851" spans="1:10" ht="12.5">
      <c r="A851" s="118"/>
      <c r="B851" s="118"/>
      <c r="C851" s="118"/>
      <c r="D851" s="117"/>
      <c r="E851" s="118"/>
      <c r="F851" s="118"/>
      <c r="G851" s="118"/>
      <c r="I851" s="118"/>
      <c r="J851" s="69"/>
    </row>
    <row r="852" spans="1:10" ht="12.5">
      <c r="A852" s="118"/>
      <c r="B852" s="118"/>
      <c r="C852" s="118"/>
      <c r="D852" s="117"/>
      <c r="E852" s="118"/>
      <c r="F852" s="118"/>
      <c r="G852" s="118"/>
      <c r="I852" s="118"/>
      <c r="J852" s="69"/>
    </row>
    <row r="853" spans="1:10" ht="12.5">
      <c r="A853" s="118"/>
      <c r="B853" s="118"/>
      <c r="C853" s="118"/>
      <c r="D853" s="117"/>
      <c r="E853" s="118"/>
      <c r="F853" s="118"/>
      <c r="G853" s="118"/>
      <c r="I853" s="118"/>
      <c r="J853" s="69"/>
    </row>
    <row r="854" spans="1:10" ht="12.5">
      <c r="A854" s="118"/>
      <c r="B854" s="118"/>
      <c r="C854" s="118"/>
      <c r="D854" s="117"/>
      <c r="E854" s="118"/>
      <c r="F854" s="118"/>
      <c r="G854" s="118"/>
      <c r="I854" s="118"/>
      <c r="J854" s="69"/>
    </row>
    <row r="855" spans="1:10" ht="12.5">
      <c r="A855" s="118"/>
      <c r="B855" s="118"/>
      <c r="C855" s="118"/>
      <c r="D855" s="117"/>
      <c r="E855" s="118"/>
      <c r="F855" s="118"/>
      <c r="G855" s="118"/>
      <c r="I855" s="118"/>
      <c r="J855" s="69"/>
    </row>
    <row r="856" spans="1:10" ht="12.5">
      <c r="A856" s="118"/>
      <c r="B856" s="118"/>
      <c r="C856" s="118"/>
      <c r="D856" s="117"/>
      <c r="E856" s="118"/>
      <c r="F856" s="118"/>
      <c r="G856" s="118"/>
      <c r="I856" s="118"/>
      <c r="J856" s="69"/>
    </row>
    <row r="857" spans="1:10" ht="12.5">
      <c r="A857" s="118"/>
      <c r="B857" s="118"/>
      <c r="C857" s="118"/>
      <c r="D857" s="117"/>
      <c r="E857" s="118"/>
      <c r="F857" s="118"/>
      <c r="G857" s="118"/>
      <c r="I857" s="118"/>
      <c r="J857" s="69"/>
    </row>
    <row r="858" spans="1:10" ht="12.5">
      <c r="A858" s="118"/>
      <c r="B858" s="118"/>
      <c r="C858" s="118"/>
      <c r="D858" s="117"/>
      <c r="E858" s="118"/>
      <c r="F858" s="118"/>
      <c r="G858" s="118"/>
      <c r="I858" s="118"/>
      <c r="J858" s="69"/>
    </row>
    <row r="859" spans="1:10" ht="12.5">
      <c r="A859" s="118"/>
      <c r="B859" s="118"/>
      <c r="C859" s="118"/>
      <c r="D859" s="117"/>
      <c r="E859" s="118"/>
      <c r="F859" s="118"/>
      <c r="G859" s="118"/>
      <c r="I859" s="118"/>
      <c r="J859" s="69"/>
    </row>
    <row r="860" spans="1:10" ht="12.5">
      <c r="A860" s="118"/>
      <c r="B860" s="118"/>
      <c r="C860" s="118"/>
      <c r="D860" s="117"/>
      <c r="E860" s="118"/>
      <c r="F860" s="118"/>
      <c r="G860" s="118"/>
      <c r="I860" s="118"/>
      <c r="J860" s="69"/>
    </row>
    <row r="861" spans="1:10" ht="12.5">
      <c r="A861" s="118"/>
      <c r="B861" s="118"/>
      <c r="C861" s="118"/>
      <c r="D861" s="117"/>
      <c r="E861" s="118"/>
      <c r="F861" s="118"/>
      <c r="G861" s="118"/>
      <c r="I861" s="118"/>
      <c r="J861" s="69"/>
    </row>
    <row r="862" spans="1:10" ht="12.5">
      <c r="A862" s="118"/>
      <c r="B862" s="118"/>
      <c r="C862" s="118"/>
      <c r="D862" s="117"/>
      <c r="E862" s="118"/>
      <c r="F862" s="118"/>
      <c r="G862" s="118"/>
      <c r="I862" s="118"/>
      <c r="J862" s="69"/>
    </row>
    <row r="863" spans="1:10" ht="12.5">
      <c r="A863" s="118"/>
      <c r="B863" s="118"/>
      <c r="C863" s="118"/>
      <c r="D863" s="117"/>
      <c r="E863" s="118"/>
      <c r="F863" s="118"/>
      <c r="G863" s="118"/>
      <c r="I863" s="118"/>
      <c r="J863" s="69"/>
    </row>
    <row r="864" spans="1:10" ht="12.5">
      <c r="A864" s="118"/>
      <c r="B864" s="118"/>
      <c r="C864" s="118"/>
      <c r="D864" s="117"/>
      <c r="E864" s="118"/>
      <c r="F864" s="118"/>
      <c r="G864" s="118"/>
      <c r="I864" s="118"/>
      <c r="J864" s="69"/>
    </row>
    <row r="865" spans="1:10" ht="12.5">
      <c r="A865" s="118"/>
      <c r="B865" s="118"/>
      <c r="C865" s="118"/>
      <c r="D865" s="117"/>
      <c r="E865" s="118"/>
      <c r="F865" s="118"/>
      <c r="G865" s="118"/>
      <c r="I865" s="118"/>
      <c r="J865" s="69"/>
    </row>
    <row r="866" spans="1:10" ht="12.5">
      <c r="A866" s="118"/>
      <c r="B866" s="118"/>
      <c r="C866" s="118"/>
      <c r="D866" s="117"/>
      <c r="E866" s="118"/>
      <c r="F866" s="118"/>
      <c r="G866" s="118"/>
      <c r="I866" s="118"/>
      <c r="J866" s="69"/>
    </row>
    <row r="867" spans="1:10" ht="12.5">
      <c r="A867" s="118"/>
      <c r="B867" s="118"/>
      <c r="C867" s="118"/>
      <c r="D867" s="117"/>
      <c r="E867" s="118"/>
      <c r="F867" s="118"/>
      <c r="G867" s="118"/>
      <c r="I867" s="118"/>
      <c r="J867" s="69"/>
    </row>
    <row r="868" spans="1:10" ht="12.5">
      <c r="A868" s="118"/>
      <c r="B868" s="118"/>
      <c r="C868" s="118"/>
      <c r="D868" s="117"/>
      <c r="E868" s="118"/>
      <c r="F868" s="118"/>
      <c r="G868" s="118"/>
      <c r="I868" s="118"/>
      <c r="J868" s="69"/>
    </row>
    <row r="869" spans="1:10" ht="12.5">
      <c r="A869" s="118"/>
      <c r="B869" s="118"/>
      <c r="C869" s="118"/>
      <c r="D869" s="117"/>
      <c r="E869" s="118"/>
      <c r="F869" s="118"/>
      <c r="G869" s="118"/>
      <c r="I869" s="118"/>
      <c r="J869" s="69"/>
    </row>
    <row r="870" spans="1:10" ht="12.5">
      <c r="A870" s="118"/>
      <c r="B870" s="118"/>
      <c r="C870" s="118"/>
      <c r="D870" s="117"/>
      <c r="E870" s="118"/>
      <c r="F870" s="118"/>
      <c r="G870" s="118"/>
      <c r="I870" s="118"/>
      <c r="J870" s="69"/>
    </row>
    <row r="871" spans="1:10" ht="12.5">
      <c r="A871" s="118"/>
      <c r="B871" s="118"/>
      <c r="C871" s="118"/>
      <c r="D871" s="117"/>
      <c r="E871" s="118"/>
      <c r="F871" s="118"/>
      <c r="G871" s="118"/>
      <c r="I871" s="118"/>
      <c r="J871" s="69"/>
    </row>
    <row r="872" spans="1:10" ht="12.5">
      <c r="A872" s="118"/>
      <c r="B872" s="118"/>
      <c r="C872" s="118"/>
      <c r="D872" s="117"/>
      <c r="E872" s="118"/>
      <c r="F872" s="118"/>
      <c r="G872" s="118"/>
      <c r="I872" s="118"/>
      <c r="J872" s="69"/>
    </row>
    <row r="873" spans="1:10" ht="12.5">
      <c r="A873" s="118"/>
      <c r="B873" s="118"/>
      <c r="C873" s="118"/>
      <c r="D873" s="117"/>
      <c r="E873" s="118"/>
      <c r="F873" s="118"/>
      <c r="G873" s="118"/>
      <c r="I873" s="118"/>
      <c r="J873" s="69"/>
    </row>
    <row r="874" spans="1:10" ht="12.5">
      <c r="A874" s="118"/>
      <c r="B874" s="118"/>
      <c r="C874" s="118"/>
      <c r="D874" s="117"/>
      <c r="E874" s="118"/>
      <c r="F874" s="118"/>
      <c r="G874" s="118"/>
      <c r="I874" s="118"/>
      <c r="J874" s="69"/>
    </row>
    <row r="875" spans="1:10" ht="12.5">
      <c r="A875" s="118"/>
      <c r="B875" s="118"/>
      <c r="C875" s="118"/>
      <c r="D875" s="117"/>
      <c r="E875" s="118"/>
      <c r="F875" s="118"/>
      <c r="G875" s="118"/>
      <c r="I875" s="118"/>
      <c r="J875" s="69"/>
    </row>
    <row r="876" spans="1:10" ht="12.5">
      <c r="A876" s="118"/>
      <c r="B876" s="118"/>
      <c r="C876" s="118"/>
      <c r="D876" s="117"/>
      <c r="E876" s="118"/>
      <c r="F876" s="118"/>
      <c r="G876" s="118"/>
      <c r="I876" s="118"/>
      <c r="J876" s="69"/>
    </row>
    <row r="877" spans="1:10" ht="12.5">
      <c r="A877" s="118"/>
      <c r="B877" s="118"/>
      <c r="C877" s="118"/>
      <c r="D877" s="117"/>
      <c r="E877" s="118"/>
      <c r="F877" s="118"/>
      <c r="G877" s="118"/>
      <c r="I877" s="118"/>
      <c r="J877" s="69"/>
    </row>
    <row r="878" spans="1:10" ht="12.5">
      <c r="A878" s="118"/>
      <c r="B878" s="118"/>
      <c r="C878" s="118"/>
      <c r="D878" s="117"/>
      <c r="E878" s="118"/>
      <c r="F878" s="118"/>
      <c r="G878" s="118"/>
      <c r="I878" s="118"/>
      <c r="J878" s="69"/>
    </row>
    <row r="879" spans="1:10" ht="12.5">
      <c r="A879" s="118"/>
      <c r="B879" s="118"/>
      <c r="C879" s="118"/>
      <c r="D879" s="117"/>
      <c r="E879" s="118"/>
      <c r="F879" s="118"/>
      <c r="G879" s="118"/>
      <c r="I879" s="118"/>
      <c r="J879" s="69"/>
    </row>
    <row r="880" spans="1:10" ht="12.5">
      <c r="A880" s="118"/>
      <c r="B880" s="118"/>
      <c r="C880" s="118"/>
      <c r="D880" s="117"/>
      <c r="E880" s="118"/>
      <c r="F880" s="118"/>
      <c r="G880" s="118"/>
      <c r="I880" s="118"/>
      <c r="J880" s="69"/>
    </row>
    <row r="881" spans="1:10" ht="12.5">
      <c r="A881" s="118"/>
      <c r="B881" s="118"/>
      <c r="C881" s="118"/>
      <c r="D881" s="117"/>
      <c r="E881" s="118"/>
      <c r="F881" s="118"/>
      <c r="G881" s="118"/>
      <c r="I881" s="118"/>
      <c r="J881" s="69"/>
    </row>
    <row r="882" spans="1:10" ht="12.5">
      <c r="A882" s="118"/>
      <c r="B882" s="118"/>
      <c r="C882" s="118"/>
      <c r="D882" s="117"/>
      <c r="E882" s="118"/>
      <c r="F882" s="118"/>
      <c r="G882" s="118"/>
      <c r="I882" s="118"/>
      <c r="J882" s="69"/>
    </row>
    <row r="883" spans="1:10" ht="12.5">
      <c r="A883" s="118"/>
      <c r="B883" s="118"/>
      <c r="C883" s="118"/>
      <c r="D883" s="117"/>
      <c r="E883" s="118"/>
      <c r="F883" s="118"/>
      <c r="G883" s="118"/>
      <c r="I883" s="118"/>
      <c r="J883" s="69"/>
    </row>
    <row r="884" spans="1:10" ht="12.5">
      <c r="A884" s="118"/>
      <c r="B884" s="118"/>
      <c r="C884" s="118"/>
      <c r="D884" s="117"/>
      <c r="E884" s="118"/>
      <c r="F884" s="118"/>
      <c r="G884" s="118"/>
      <c r="I884" s="118"/>
      <c r="J884" s="69"/>
    </row>
    <row r="885" spans="1:10" ht="12.5">
      <c r="A885" s="118"/>
      <c r="B885" s="118"/>
      <c r="C885" s="118"/>
      <c r="D885" s="117"/>
      <c r="E885" s="118"/>
      <c r="F885" s="118"/>
      <c r="G885" s="118"/>
      <c r="I885" s="118"/>
      <c r="J885" s="69"/>
    </row>
    <row r="886" spans="1:10" ht="12.5">
      <c r="A886" s="118"/>
      <c r="B886" s="118"/>
      <c r="C886" s="118"/>
      <c r="D886" s="117"/>
      <c r="E886" s="118"/>
      <c r="F886" s="118"/>
      <c r="G886" s="118"/>
      <c r="I886" s="118"/>
      <c r="J886" s="69"/>
    </row>
    <row r="887" spans="1:10" ht="12.5">
      <c r="A887" s="118"/>
      <c r="B887" s="118"/>
      <c r="C887" s="118"/>
      <c r="D887" s="117"/>
      <c r="E887" s="118"/>
      <c r="F887" s="118"/>
      <c r="G887" s="118"/>
      <c r="I887" s="118"/>
      <c r="J887" s="69"/>
    </row>
    <row r="888" spans="1:10" ht="12.5">
      <c r="A888" s="118"/>
      <c r="B888" s="118"/>
      <c r="C888" s="118"/>
      <c r="D888" s="117"/>
      <c r="E888" s="118"/>
      <c r="F888" s="118"/>
      <c r="G888" s="118"/>
      <c r="I888" s="118"/>
      <c r="J888" s="69"/>
    </row>
    <row r="889" spans="1:10" ht="12.5">
      <c r="A889" s="118"/>
      <c r="B889" s="118"/>
      <c r="C889" s="118"/>
      <c r="D889" s="117"/>
      <c r="E889" s="118"/>
      <c r="F889" s="118"/>
      <c r="G889" s="118"/>
      <c r="I889" s="118"/>
      <c r="J889" s="69"/>
    </row>
    <row r="890" spans="1:10" ht="12.5">
      <c r="A890" s="118"/>
      <c r="B890" s="118"/>
      <c r="C890" s="118"/>
      <c r="D890" s="117"/>
      <c r="E890" s="118"/>
      <c r="F890" s="118"/>
      <c r="G890" s="118"/>
      <c r="I890" s="118"/>
      <c r="J890" s="69"/>
    </row>
    <row r="891" spans="1:10" ht="12.5">
      <c r="A891" s="118"/>
      <c r="B891" s="118"/>
      <c r="C891" s="118"/>
      <c r="D891" s="117"/>
      <c r="E891" s="118"/>
      <c r="F891" s="118"/>
      <c r="G891" s="118"/>
      <c r="I891" s="118"/>
      <c r="J891" s="69"/>
    </row>
    <row r="892" spans="1:10" ht="12.5">
      <c r="A892" s="118"/>
      <c r="B892" s="118"/>
      <c r="C892" s="118"/>
      <c r="D892" s="117"/>
      <c r="E892" s="118"/>
      <c r="F892" s="118"/>
      <c r="G892" s="118"/>
      <c r="I892" s="118"/>
      <c r="J892" s="69"/>
    </row>
    <row r="893" spans="1:10" ht="12.5">
      <c r="A893" s="118"/>
      <c r="B893" s="118"/>
      <c r="C893" s="118"/>
      <c r="D893" s="117"/>
      <c r="E893" s="118"/>
      <c r="F893" s="118"/>
      <c r="G893" s="118"/>
      <c r="I893" s="118"/>
      <c r="J893" s="69"/>
    </row>
    <row r="894" spans="1:10" ht="12.5">
      <c r="A894" s="118"/>
      <c r="B894" s="118"/>
      <c r="C894" s="118"/>
      <c r="D894" s="117"/>
      <c r="E894" s="118"/>
      <c r="F894" s="118"/>
      <c r="G894" s="118"/>
      <c r="I894" s="118"/>
      <c r="J894" s="69"/>
    </row>
    <row r="895" spans="1:10" ht="12.5">
      <c r="A895" s="118"/>
      <c r="B895" s="118"/>
      <c r="C895" s="118"/>
      <c r="D895" s="117"/>
      <c r="E895" s="118"/>
      <c r="F895" s="118"/>
      <c r="G895" s="118"/>
      <c r="I895" s="118"/>
      <c r="J895" s="69"/>
    </row>
    <row r="896" spans="1:10" ht="12.5">
      <c r="A896" s="118"/>
      <c r="B896" s="118"/>
      <c r="C896" s="118"/>
      <c r="D896" s="117"/>
      <c r="E896" s="118"/>
      <c r="F896" s="118"/>
      <c r="G896" s="118"/>
      <c r="I896" s="118"/>
      <c r="J896" s="69"/>
    </row>
    <row r="897" spans="1:10" ht="12.5">
      <c r="A897" s="118"/>
      <c r="B897" s="118"/>
      <c r="C897" s="118"/>
      <c r="D897" s="117"/>
      <c r="E897" s="118"/>
      <c r="F897" s="118"/>
      <c r="G897" s="118"/>
      <c r="I897" s="118"/>
      <c r="J897" s="69"/>
    </row>
    <row r="898" spans="1:10" ht="12.5">
      <c r="A898" s="118"/>
      <c r="B898" s="118"/>
      <c r="C898" s="118"/>
      <c r="D898" s="117"/>
      <c r="E898" s="118"/>
      <c r="F898" s="118"/>
      <c r="G898" s="118"/>
      <c r="I898" s="118"/>
      <c r="J898" s="69"/>
    </row>
    <row r="899" spans="1:10" ht="12.5">
      <c r="A899" s="118"/>
      <c r="B899" s="118"/>
      <c r="C899" s="118"/>
      <c r="D899" s="117"/>
      <c r="E899" s="118"/>
      <c r="F899" s="118"/>
      <c r="G899" s="118"/>
      <c r="I899" s="118"/>
      <c r="J899" s="69"/>
    </row>
    <row r="900" spans="1:10" ht="12.5">
      <c r="A900" s="118"/>
      <c r="B900" s="118"/>
      <c r="C900" s="118"/>
      <c r="D900" s="117"/>
      <c r="E900" s="118"/>
      <c r="F900" s="118"/>
      <c r="G900" s="118"/>
      <c r="I900" s="118"/>
      <c r="J900" s="69"/>
    </row>
    <row r="901" spans="1:10" ht="12.5">
      <c r="A901" s="118"/>
      <c r="B901" s="118"/>
      <c r="C901" s="118"/>
      <c r="D901" s="117"/>
      <c r="E901" s="118"/>
      <c r="F901" s="118"/>
      <c r="G901" s="118"/>
      <c r="I901" s="118"/>
      <c r="J901" s="69"/>
    </row>
    <row r="902" spans="1:10" ht="12.5">
      <c r="A902" s="118"/>
      <c r="B902" s="118"/>
      <c r="C902" s="118"/>
      <c r="D902" s="117"/>
      <c r="E902" s="118"/>
      <c r="F902" s="118"/>
      <c r="G902" s="118"/>
      <c r="I902" s="118"/>
      <c r="J902" s="69"/>
    </row>
    <row r="903" spans="1:10" ht="12.5">
      <c r="A903" s="118"/>
      <c r="B903" s="118"/>
      <c r="C903" s="118"/>
      <c r="D903" s="117"/>
      <c r="E903" s="118"/>
      <c r="F903" s="118"/>
      <c r="G903" s="118"/>
      <c r="I903" s="118"/>
      <c r="J903" s="69"/>
    </row>
    <row r="904" spans="1:10" ht="12.5">
      <c r="A904" s="118"/>
      <c r="B904" s="118"/>
      <c r="C904" s="118"/>
      <c r="D904" s="117"/>
      <c r="E904" s="118"/>
      <c r="F904" s="118"/>
      <c r="G904" s="118"/>
      <c r="I904" s="118"/>
      <c r="J904" s="69"/>
    </row>
    <row r="905" spans="1:10" ht="12.5">
      <c r="A905" s="118"/>
      <c r="B905" s="118"/>
      <c r="C905" s="118"/>
      <c r="D905" s="117"/>
      <c r="E905" s="118"/>
      <c r="F905" s="118"/>
      <c r="G905" s="118"/>
      <c r="I905" s="118"/>
      <c r="J905" s="69"/>
    </row>
    <row r="906" spans="1:10" ht="12.5">
      <c r="A906" s="118"/>
      <c r="B906" s="118"/>
      <c r="C906" s="118"/>
      <c r="D906" s="117"/>
      <c r="E906" s="118"/>
      <c r="F906" s="118"/>
      <c r="G906" s="118"/>
      <c r="I906" s="118"/>
      <c r="J906" s="69"/>
    </row>
    <row r="907" spans="1:10" ht="12.5">
      <c r="A907" s="118"/>
      <c r="B907" s="118"/>
      <c r="C907" s="118"/>
      <c r="D907" s="117"/>
      <c r="E907" s="118"/>
      <c r="F907" s="118"/>
      <c r="G907" s="118"/>
      <c r="I907" s="118"/>
      <c r="J907" s="69"/>
    </row>
    <row r="908" spans="1:10" ht="12.5">
      <c r="A908" s="118"/>
      <c r="B908" s="118"/>
      <c r="C908" s="118"/>
      <c r="D908" s="117"/>
      <c r="E908" s="118"/>
      <c r="F908" s="118"/>
      <c r="G908" s="118"/>
      <c r="I908" s="118"/>
      <c r="J908" s="69"/>
    </row>
    <row r="909" spans="1:10" ht="12.5">
      <c r="A909" s="118"/>
      <c r="B909" s="118"/>
      <c r="C909" s="118"/>
      <c r="D909" s="117"/>
      <c r="E909" s="118"/>
      <c r="F909" s="118"/>
      <c r="G909" s="118"/>
      <c r="I909" s="118"/>
      <c r="J909" s="69"/>
    </row>
    <row r="910" spans="1:10" ht="12.5">
      <c r="A910" s="118"/>
      <c r="B910" s="118"/>
      <c r="C910" s="118"/>
      <c r="D910" s="117"/>
      <c r="E910" s="118"/>
      <c r="F910" s="118"/>
      <c r="G910" s="118"/>
      <c r="I910" s="118"/>
      <c r="J910" s="69"/>
    </row>
    <row r="911" spans="1:10" ht="12.5">
      <c r="A911" s="118"/>
      <c r="B911" s="118"/>
      <c r="C911" s="118"/>
      <c r="D911" s="117"/>
      <c r="E911" s="118"/>
      <c r="F911" s="118"/>
      <c r="G911" s="118"/>
      <c r="I911" s="118"/>
      <c r="J911" s="69"/>
    </row>
    <row r="912" spans="1:10" ht="12.5">
      <c r="A912" s="118"/>
      <c r="B912" s="118"/>
      <c r="C912" s="118"/>
      <c r="D912" s="117"/>
      <c r="E912" s="118"/>
      <c r="F912" s="118"/>
      <c r="G912" s="118"/>
      <c r="I912" s="118"/>
      <c r="J912" s="69"/>
    </row>
    <row r="913" spans="1:10" ht="12.5">
      <c r="A913" s="118"/>
      <c r="B913" s="118"/>
      <c r="C913" s="118"/>
      <c r="D913" s="117"/>
      <c r="E913" s="118"/>
      <c r="F913" s="118"/>
      <c r="G913" s="118"/>
      <c r="I913" s="118"/>
      <c r="J913" s="69"/>
    </row>
    <row r="914" spans="1:10" ht="12.5">
      <c r="A914" s="118"/>
      <c r="B914" s="118"/>
      <c r="C914" s="118"/>
      <c r="D914" s="117"/>
      <c r="E914" s="118"/>
      <c r="F914" s="118"/>
      <c r="G914" s="118"/>
      <c r="I914" s="118"/>
      <c r="J914" s="69"/>
    </row>
    <row r="915" spans="1:10" ht="12.5">
      <c r="A915" s="118"/>
      <c r="B915" s="118"/>
      <c r="C915" s="118"/>
      <c r="D915" s="117"/>
      <c r="E915" s="118"/>
      <c r="F915" s="118"/>
      <c r="G915" s="118"/>
      <c r="I915" s="118"/>
      <c r="J915" s="69"/>
    </row>
    <row r="916" spans="1:10" ht="12.5">
      <c r="A916" s="118"/>
      <c r="B916" s="118"/>
      <c r="C916" s="118"/>
      <c r="D916" s="117"/>
      <c r="E916" s="118"/>
      <c r="F916" s="118"/>
      <c r="G916" s="118"/>
      <c r="I916" s="118"/>
      <c r="J916" s="69"/>
    </row>
    <row r="917" spans="1:10" ht="12.5">
      <c r="A917" s="118"/>
      <c r="B917" s="118"/>
      <c r="C917" s="118"/>
      <c r="D917" s="117"/>
      <c r="E917" s="118"/>
      <c r="F917" s="118"/>
      <c r="G917" s="118"/>
      <c r="I917" s="118"/>
      <c r="J917" s="69"/>
    </row>
    <row r="918" spans="1:10" ht="12.5">
      <c r="A918" s="118"/>
      <c r="B918" s="118"/>
      <c r="C918" s="118"/>
      <c r="D918" s="117"/>
      <c r="E918" s="118"/>
      <c r="F918" s="118"/>
      <c r="G918" s="118"/>
      <c r="I918" s="118"/>
      <c r="J918" s="69"/>
    </row>
    <row r="919" spans="1:10" ht="12.5">
      <c r="A919" s="118"/>
      <c r="B919" s="118"/>
      <c r="C919" s="118"/>
      <c r="D919" s="117"/>
      <c r="E919" s="118"/>
      <c r="F919" s="118"/>
      <c r="G919" s="118"/>
      <c r="I919" s="118"/>
      <c r="J919" s="69"/>
    </row>
    <row r="920" spans="1:10" ht="12.5">
      <c r="A920" s="118"/>
      <c r="B920" s="118"/>
      <c r="C920" s="118"/>
      <c r="D920" s="117"/>
      <c r="E920" s="118"/>
      <c r="F920" s="118"/>
      <c r="G920" s="118"/>
      <c r="I920" s="118"/>
      <c r="J920" s="69"/>
    </row>
    <row r="921" spans="1:10" ht="12.5">
      <c r="A921" s="118"/>
      <c r="B921" s="118"/>
      <c r="C921" s="118"/>
      <c r="D921" s="117"/>
      <c r="E921" s="118"/>
      <c r="F921" s="118"/>
      <c r="G921" s="118"/>
      <c r="I921" s="118"/>
      <c r="J921" s="69"/>
    </row>
    <row r="922" spans="1:10" ht="12.5">
      <c r="A922" s="118"/>
      <c r="B922" s="118"/>
      <c r="C922" s="118"/>
      <c r="D922" s="117"/>
      <c r="E922" s="118"/>
      <c r="F922" s="118"/>
      <c r="G922" s="118"/>
      <c r="I922" s="118"/>
      <c r="J922" s="69"/>
    </row>
    <row r="923" spans="1:10" ht="12.5">
      <c r="A923" s="118"/>
      <c r="B923" s="118"/>
      <c r="C923" s="118"/>
      <c r="D923" s="117"/>
      <c r="E923" s="118"/>
      <c r="F923" s="118"/>
      <c r="G923" s="118"/>
      <c r="I923" s="118"/>
      <c r="J923" s="69"/>
    </row>
    <row r="924" spans="1:10" ht="12.5">
      <c r="A924" s="118"/>
      <c r="B924" s="118"/>
      <c r="C924" s="118"/>
      <c r="D924" s="117"/>
      <c r="E924" s="118"/>
      <c r="F924" s="118"/>
      <c r="G924" s="118"/>
      <c r="I924" s="118"/>
      <c r="J924" s="69"/>
    </row>
    <row r="925" spans="1:10" ht="12.5">
      <c r="A925" s="118"/>
      <c r="B925" s="118"/>
      <c r="C925" s="118"/>
      <c r="D925" s="117"/>
      <c r="E925" s="118"/>
      <c r="F925" s="118"/>
      <c r="G925" s="118"/>
      <c r="I925" s="118"/>
      <c r="J925" s="69"/>
    </row>
    <row r="926" spans="1:10" ht="12.5">
      <c r="A926" s="118"/>
      <c r="B926" s="118"/>
      <c r="C926" s="118"/>
      <c r="D926" s="117"/>
      <c r="E926" s="118"/>
      <c r="F926" s="118"/>
      <c r="G926" s="118"/>
      <c r="I926" s="118"/>
      <c r="J926" s="69"/>
    </row>
    <row r="927" spans="1:10" ht="12.5">
      <c r="A927" s="118"/>
      <c r="B927" s="118"/>
      <c r="C927" s="118"/>
      <c r="D927" s="117"/>
      <c r="E927" s="118"/>
      <c r="F927" s="118"/>
      <c r="G927" s="118"/>
      <c r="I927" s="118"/>
      <c r="J927" s="69"/>
    </row>
    <row r="928" spans="1:10" ht="12.5">
      <c r="A928" s="118"/>
      <c r="B928" s="118"/>
      <c r="C928" s="118"/>
      <c r="D928" s="117"/>
      <c r="E928" s="118"/>
      <c r="F928" s="118"/>
      <c r="G928" s="118"/>
      <c r="I928" s="118"/>
      <c r="J928" s="69"/>
    </row>
    <row r="929" spans="1:10" ht="12.5">
      <c r="A929" s="118"/>
      <c r="B929" s="118"/>
      <c r="C929" s="118"/>
      <c r="D929" s="117"/>
      <c r="E929" s="118"/>
      <c r="F929" s="118"/>
      <c r="G929" s="118"/>
      <c r="I929" s="118"/>
      <c r="J929" s="69"/>
    </row>
    <row r="930" spans="1:10" ht="12.5">
      <c r="A930" s="118"/>
      <c r="B930" s="118"/>
      <c r="C930" s="118"/>
      <c r="D930" s="117"/>
      <c r="E930" s="118"/>
      <c r="F930" s="118"/>
      <c r="G930" s="118"/>
      <c r="I930" s="118"/>
      <c r="J930" s="69"/>
    </row>
    <row r="931" spans="1:10" ht="12.5">
      <c r="A931" s="118"/>
      <c r="B931" s="118"/>
      <c r="C931" s="118"/>
      <c r="D931" s="117"/>
      <c r="E931" s="118"/>
      <c r="F931" s="118"/>
      <c r="G931" s="118"/>
      <c r="I931" s="118"/>
      <c r="J931" s="69"/>
    </row>
    <row r="932" spans="1:10" ht="12.5">
      <c r="A932" s="118"/>
      <c r="B932" s="118"/>
      <c r="C932" s="118"/>
      <c r="D932" s="117"/>
      <c r="E932" s="118"/>
      <c r="F932" s="118"/>
      <c r="G932" s="118"/>
      <c r="I932" s="118"/>
      <c r="J932" s="69"/>
    </row>
    <row r="933" spans="1:10" ht="12.5">
      <c r="A933" s="118"/>
      <c r="B933" s="118"/>
      <c r="C933" s="118"/>
      <c r="D933" s="117"/>
      <c r="E933" s="118"/>
      <c r="F933" s="118"/>
      <c r="G933" s="118"/>
      <c r="I933" s="118"/>
      <c r="J933" s="69"/>
    </row>
    <row r="934" spans="1:10" ht="12.5">
      <c r="A934" s="118"/>
      <c r="B934" s="118"/>
      <c r="C934" s="118"/>
      <c r="D934" s="117"/>
      <c r="E934" s="118"/>
      <c r="F934" s="118"/>
      <c r="G934" s="118"/>
      <c r="I934" s="118"/>
      <c r="J934" s="69"/>
    </row>
    <row r="935" spans="1:10" ht="12.5">
      <c r="A935" s="118"/>
      <c r="B935" s="118"/>
      <c r="C935" s="118"/>
      <c r="D935" s="117"/>
      <c r="E935" s="118"/>
      <c r="F935" s="118"/>
      <c r="G935" s="118"/>
      <c r="I935" s="118"/>
      <c r="J935" s="69"/>
    </row>
    <row r="936" spans="1:10" ht="12.5">
      <c r="A936" s="118"/>
      <c r="B936" s="118"/>
      <c r="C936" s="118"/>
      <c r="D936" s="117"/>
      <c r="E936" s="118"/>
      <c r="F936" s="118"/>
      <c r="G936" s="118"/>
      <c r="I936" s="118"/>
      <c r="J936" s="69"/>
    </row>
    <row r="937" spans="1:10" ht="12.5">
      <c r="A937" s="118"/>
      <c r="B937" s="118"/>
      <c r="C937" s="118"/>
      <c r="D937" s="117"/>
      <c r="E937" s="118"/>
      <c r="F937" s="118"/>
      <c r="G937" s="118"/>
      <c r="I937" s="118"/>
      <c r="J937" s="69"/>
    </row>
    <row r="938" spans="1:10" ht="12.5">
      <c r="A938" s="118"/>
      <c r="B938" s="118"/>
      <c r="C938" s="118"/>
      <c r="D938" s="117"/>
      <c r="E938" s="118"/>
      <c r="F938" s="118"/>
      <c r="G938" s="118"/>
      <c r="I938" s="118"/>
      <c r="J938" s="69"/>
    </row>
    <row r="939" spans="1:10" ht="12.5">
      <c r="A939" s="118"/>
      <c r="B939" s="118"/>
      <c r="C939" s="118"/>
      <c r="D939" s="117"/>
      <c r="E939" s="118"/>
      <c r="F939" s="118"/>
      <c r="G939" s="118"/>
      <c r="I939" s="118"/>
      <c r="J939" s="69"/>
    </row>
    <row r="940" spans="1:10" ht="12.5">
      <c r="A940" s="118"/>
      <c r="B940" s="118"/>
      <c r="C940" s="118"/>
      <c r="D940" s="117"/>
      <c r="E940" s="118"/>
      <c r="F940" s="118"/>
      <c r="G940" s="118"/>
      <c r="I940" s="118"/>
      <c r="J940" s="69"/>
    </row>
    <row r="941" spans="1:10" ht="12.5">
      <c r="A941" s="118"/>
      <c r="B941" s="118"/>
      <c r="C941" s="118"/>
      <c r="D941" s="117"/>
      <c r="E941" s="118"/>
      <c r="F941" s="118"/>
      <c r="G941" s="118"/>
      <c r="I941" s="118"/>
      <c r="J941" s="69"/>
    </row>
    <row r="942" spans="1:10" ht="12.5">
      <c r="A942" s="118"/>
      <c r="B942" s="118"/>
      <c r="C942" s="118"/>
      <c r="D942" s="117"/>
      <c r="E942" s="118"/>
      <c r="F942" s="118"/>
      <c r="G942" s="118"/>
      <c r="I942" s="118"/>
      <c r="J942" s="69"/>
    </row>
    <row r="943" spans="1:10" ht="12.5">
      <c r="A943" s="118"/>
      <c r="B943" s="118"/>
      <c r="C943" s="118"/>
      <c r="D943" s="117"/>
      <c r="E943" s="118"/>
      <c r="F943" s="118"/>
      <c r="G943" s="118"/>
      <c r="I943" s="118"/>
      <c r="J943" s="69"/>
    </row>
    <row r="944" spans="1:10" ht="12.5">
      <c r="A944" s="118"/>
      <c r="B944" s="118"/>
      <c r="C944" s="118"/>
      <c r="D944" s="117"/>
      <c r="E944" s="118"/>
      <c r="F944" s="118"/>
      <c r="G944" s="118"/>
      <c r="I944" s="118"/>
      <c r="J944" s="69"/>
    </row>
    <row r="945" spans="1:10" ht="12.5">
      <c r="A945" s="118"/>
      <c r="B945" s="118"/>
      <c r="C945" s="118"/>
      <c r="D945" s="117"/>
      <c r="E945" s="118"/>
      <c r="F945" s="118"/>
      <c r="G945" s="118"/>
      <c r="I945" s="118"/>
      <c r="J945" s="69"/>
    </row>
    <row r="946" spans="1:10" ht="12.5">
      <c r="A946" s="118"/>
      <c r="B946" s="118"/>
      <c r="C946" s="118"/>
      <c r="D946" s="117"/>
      <c r="E946" s="118"/>
      <c r="F946" s="118"/>
      <c r="G946" s="118"/>
      <c r="I946" s="118"/>
      <c r="J946" s="69"/>
    </row>
    <row r="947" spans="1:10" ht="12.5">
      <c r="A947" s="118"/>
      <c r="B947" s="118"/>
      <c r="C947" s="118"/>
      <c r="D947" s="117"/>
      <c r="E947" s="118"/>
      <c r="F947" s="118"/>
      <c r="G947" s="118"/>
      <c r="I947" s="118"/>
      <c r="J947" s="69"/>
    </row>
    <row r="948" spans="1:10" ht="12.5">
      <c r="A948" s="118"/>
      <c r="B948" s="118"/>
      <c r="C948" s="118"/>
      <c r="D948" s="117"/>
      <c r="E948" s="118"/>
      <c r="F948" s="118"/>
      <c r="G948" s="118"/>
      <c r="I948" s="118"/>
      <c r="J948" s="69"/>
    </row>
    <row r="949" spans="1:10" ht="12.5">
      <c r="A949" s="118"/>
      <c r="B949" s="118"/>
      <c r="C949" s="118"/>
      <c r="D949" s="117"/>
      <c r="E949" s="118"/>
      <c r="F949" s="118"/>
      <c r="G949" s="118"/>
      <c r="I949" s="118"/>
      <c r="J949" s="69"/>
    </row>
    <row r="950" spans="1:10" ht="12.5">
      <c r="A950" s="118"/>
      <c r="B950" s="118"/>
      <c r="C950" s="118"/>
      <c r="D950" s="117"/>
      <c r="E950" s="118"/>
      <c r="F950" s="118"/>
      <c r="G950" s="118"/>
      <c r="I950" s="118"/>
      <c r="J950" s="69"/>
    </row>
    <row r="951" spans="1:10" ht="12.5">
      <c r="A951" s="118"/>
      <c r="B951" s="118"/>
      <c r="C951" s="118"/>
      <c r="D951" s="117"/>
      <c r="E951" s="118"/>
      <c r="F951" s="118"/>
      <c r="G951" s="118"/>
      <c r="I951" s="118"/>
      <c r="J951" s="69"/>
    </row>
    <row r="952" spans="1:10" ht="12.5">
      <c r="A952" s="118"/>
      <c r="B952" s="118"/>
      <c r="C952" s="118"/>
      <c r="D952" s="117"/>
      <c r="E952" s="118"/>
      <c r="F952" s="118"/>
      <c r="G952" s="118"/>
      <c r="I952" s="118"/>
      <c r="J952" s="69"/>
    </row>
    <row r="953" spans="1:10" ht="12.5">
      <c r="A953" s="118"/>
      <c r="B953" s="118"/>
      <c r="C953" s="118"/>
      <c r="D953" s="117"/>
      <c r="E953" s="118"/>
      <c r="F953" s="118"/>
      <c r="G953" s="118"/>
      <c r="I953" s="118"/>
      <c r="J953" s="69"/>
    </row>
    <row r="954" spans="1:10" ht="12.5">
      <c r="A954" s="118"/>
      <c r="B954" s="118"/>
      <c r="C954" s="118"/>
      <c r="D954" s="117"/>
      <c r="E954" s="118"/>
      <c r="F954" s="118"/>
      <c r="G954" s="118"/>
      <c r="I954" s="118"/>
      <c r="J954" s="69"/>
    </row>
    <row r="955" spans="1:10" ht="12.5">
      <c r="A955" s="118"/>
      <c r="B955" s="118"/>
      <c r="C955" s="118"/>
      <c r="D955" s="117"/>
      <c r="E955" s="118"/>
      <c r="F955" s="118"/>
      <c r="G955" s="118"/>
      <c r="I955" s="118"/>
      <c r="J955" s="69"/>
    </row>
    <row r="956" spans="1:10" ht="12.5">
      <c r="A956" s="118"/>
      <c r="B956" s="118"/>
      <c r="C956" s="118"/>
      <c r="D956" s="117"/>
      <c r="E956" s="118"/>
      <c r="F956" s="118"/>
      <c r="G956" s="118"/>
      <c r="I956" s="118"/>
      <c r="J956" s="69"/>
    </row>
    <row r="957" spans="1:10" ht="12.5">
      <c r="A957" s="118"/>
      <c r="B957" s="118"/>
      <c r="C957" s="118"/>
      <c r="D957" s="117"/>
      <c r="E957" s="118"/>
      <c r="F957" s="118"/>
      <c r="G957" s="118"/>
      <c r="I957" s="118"/>
      <c r="J957" s="69"/>
    </row>
    <row r="958" spans="1:10" ht="12.5">
      <c r="A958" s="118"/>
      <c r="B958" s="118"/>
      <c r="C958" s="118"/>
      <c r="D958" s="117"/>
      <c r="E958" s="118"/>
      <c r="F958" s="118"/>
      <c r="G958" s="118"/>
      <c r="I958" s="118"/>
      <c r="J958" s="69"/>
    </row>
    <row r="959" spans="1:10" ht="12.5">
      <c r="A959" s="118"/>
      <c r="B959" s="118"/>
      <c r="C959" s="118"/>
      <c r="D959" s="117"/>
      <c r="E959" s="118"/>
      <c r="F959" s="118"/>
      <c r="G959" s="118"/>
      <c r="I959" s="118"/>
      <c r="J959" s="69"/>
    </row>
    <row r="960" spans="1:10" ht="12.5">
      <c r="A960" s="118"/>
      <c r="B960" s="118"/>
      <c r="C960" s="118"/>
      <c r="D960" s="117"/>
      <c r="E960" s="118"/>
      <c r="F960" s="118"/>
      <c r="G960" s="118"/>
      <c r="I960" s="118"/>
      <c r="J960" s="69"/>
    </row>
    <row r="961" spans="1:10" ht="12.5">
      <c r="A961" s="118"/>
      <c r="B961" s="118"/>
      <c r="C961" s="118"/>
      <c r="D961" s="117"/>
      <c r="E961" s="118"/>
      <c r="F961" s="118"/>
      <c r="G961" s="118"/>
      <c r="I961" s="118"/>
      <c r="J961" s="69"/>
    </row>
    <row r="962" spans="1:10" ht="12.5">
      <c r="A962" s="118"/>
      <c r="B962" s="118"/>
      <c r="C962" s="118"/>
      <c r="D962" s="117"/>
      <c r="E962" s="118"/>
      <c r="F962" s="118"/>
      <c r="G962" s="118"/>
      <c r="I962" s="118"/>
      <c r="J962" s="69"/>
    </row>
    <row r="963" spans="1:10" ht="12.5">
      <c r="A963" s="118"/>
      <c r="B963" s="118"/>
      <c r="C963" s="118"/>
      <c r="D963" s="117"/>
      <c r="E963" s="118"/>
      <c r="F963" s="118"/>
      <c r="G963" s="118"/>
      <c r="I963" s="118"/>
      <c r="J963" s="69"/>
    </row>
    <row r="964" spans="1:10" ht="12.5">
      <c r="A964" s="118"/>
      <c r="B964" s="118"/>
      <c r="C964" s="118"/>
      <c r="D964" s="117"/>
      <c r="E964" s="118"/>
      <c r="F964" s="118"/>
      <c r="G964" s="118"/>
      <c r="I964" s="118"/>
      <c r="J964" s="69"/>
    </row>
    <row r="965" spans="1:10" ht="12.5">
      <c r="A965" s="118"/>
      <c r="B965" s="118"/>
      <c r="C965" s="118"/>
      <c r="D965" s="117"/>
      <c r="E965" s="118"/>
      <c r="F965" s="118"/>
      <c r="G965" s="118"/>
      <c r="I965" s="118"/>
      <c r="J965" s="69"/>
    </row>
    <row r="966" spans="1:10" ht="12.5">
      <c r="A966" s="118"/>
      <c r="B966" s="118"/>
      <c r="C966" s="118"/>
      <c r="D966" s="117"/>
      <c r="E966" s="118"/>
      <c r="F966" s="118"/>
      <c r="G966" s="118"/>
      <c r="I966" s="118"/>
      <c r="J966" s="69"/>
    </row>
    <row r="967" spans="1:10" ht="12.5">
      <c r="A967" s="118"/>
      <c r="B967" s="118"/>
      <c r="C967" s="118"/>
      <c r="D967" s="117"/>
      <c r="E967" s="118"/>
      <c r="F967" s="118"/>
      <c r="G967" s="118"/>
      <c r="I967" s="118"/>
      <c r="J967" s="69"/>
    </row>
    <row r="968" spans="1:10" ht="12.5">
      <c r="A968" s="118"/>
      <c r="B968" s="118"/>
      <c r="C968" s="118"/>
      <c r="D968" s="117"/>
      <c r="E968" s="118"/>
      <c r="F968" s="118"/>
      <c r="G968" s="118"/>
      <c r="I968" s="118"/>
      <c r="J968" s="69"/>
    </row>
    <row r="969" spans="1:10" ht="12.5">
      <c r="A969" s="118"/>
      <c r="B969" s="118"/>
      <c r="C969" s="118"/>
      <c r="D969" s="117"/>
      <c r="E969" s="118"/>
      <c r="F969" s="118"/>
      <c r="G969" s="118"/>
      <c r="I969" s="118"/>
      <c r="J969" s="69"/>
    </row>
    <row r="970" spans="1:10" ht="12.5">
      <c r="A970" s="118"/>
      <c r="B970" s="118"/>
      <c r="C970" s="118"/>
      <c r="D970" s="117"/>
      <c r="E970" s="118"/>
      <c r="F970" s="118"/>
      <c r="G970" s="118"/>
      <c r="I970" s="118"/>
      <c r="J970" s="69"/>
    </row>
    <row r="971" spans="1:10" ht="12.5">
      <c r="A971" s="118"/>
      <c r="B971" s="118"/>
      <c r="C971" s="118"/>
      <c r="D971" s="117"/>
      <c r="E971" s="118"/>
      <c r="F971" s="118"/>
      <c r="G971" s="118"/>
      <c r="I971" s="118"/>
      <c r="J971" s="69"/>
    </row>
    <row r="972" spans="1:10" ht="12.5">
      <c r="A972" s="118"/>
      <c r="B972" s="118"/>
      <c r="C972" s="118"/>
      <c r="D972" s="117"/>
      <c r="E972" s="118"/>
      <c r="F972" s="118"/>
      <c r="G972" s="118"/>
      <c r="I972" s="118"/>
      <c r="J972" s="69"/>
    </row>
    <row r="973" spans="1:10" ht="12.5">
      <c r="A973" s="118"/>
      <c r="B973" s="118"/>
      <c r="C973" s="118"/>
      <c r="D973" s="117"/>
      <c r="E973" s="118"/>
      <c r="F973" s="118"/>
      <c r="G973" s="118"/>
      <c r="I973" s="118"/>
      <c r="J973" s="69"/>
    </row>
    <row r="974" spans="1:10" ht="12.5">
      <c r="A974" s="118"/>
      <c r="B974" s="118"/>
      <c r="C974" s="118"/>
      <c r="D974" s="117"/>
      <c r="E974" s="118"/>
      <c r="F974" s="118"/>
      <c r="G974" s="118"/>
      <c r="I974" s="118"/>
      <c r="J974" s="69"/>
    </row>
    <row r="975" spans="1:10" ht="12.5">
      <c r="A975" s="118"/>
      <c r="B975" s="118"/>
      <c r="C975" s="118"/>
      <c r="D975" s="117"/>
      <c r="E975" s="118"/>
      <c r="F975" s="118"/>
      <c r="G975" s="118"/>
      <c r="I975" s="118"/>
      <c r="J975" s="69"/>
    </row>
    <row r="976" spans="1:10" ht="12.5">
      <c r="A976" s="118"/>
      <c r="B976" s="118"/>
      <c r="C976" s="118"/>
      <c r="D976" s="117"/>
      <c r="E976" s="118"/>
      <c r="F976" s="118"/>
      <c r="G976" s="118"/>
      <c r="I976" s="118"/>
      <c r="J976" s="69"/>
    </row>
    <row r="977" spans="1:10" ht="12.5">
      <c r="A977" s="118"/>
      <c r="B977" s="118"/>
      <c r="C977" s="118"/>
      <c r="D977" s="117"/>
      <c r="E977" s="118"/>
      <c r="F977" s="118"/>
      <c r="G977" s="118"/>
      <c r="I977" s="118"/>
      <c r="J977" s="69"/>
    </row>
    <row r="978" spans="1:10" ht="12.5">
      <c r="A978" s="118"/>
      <c r="B978" s="118"/>
      <c r="C978" s="118"/>
      <c r="D978" s="117"/>
      <c r="E978" s="118"/>
      <c r="F978" s="118"/>
      <c r="G978" s="118"/>
      <c r="I978" s="118"/>
      <c r="J978" s="69"/>
    </row>
    <row r="979" spans="1:10" ht="12.5">
      <c r="A979" s="118"/>
      <c r="B979" s="118"/>
      <c r="C979" s="118"/>
      <c r="D979" s="117"/>
      <c r="E979" s="118"/>
      <c r="F979" s="118"/>
      <c r="G979" s="118"/>
      <c r="I979" s="118"/>
      <c r="J979" s="69"/>
    </row>
    <row r="980" spans="1:10" ht="12.5">
      <c r="A980" s="118"/>
      <c r="B980" s="118"/>
      <c r="C980" s="118"/>
      <c r="D980" s="117"/>
      <c r="E980" s="118"/>
      <c r="F980" s="118"/>
      <c r="G980" s="118"/>
      <c r="I980" s="118"/>
      <c r="J980" s="69"/>
    </row>
    <row r="981" spans="1:10" ht="12.5">
      <c r="A981" s="118"/>
      <c r="B981" s="118"/>
      <c r="C981" s="118"/>
      <c r="D981" s="117"/>
      <c r="E981" s="118"/>
      <c r="F981" s="118"/>
      <c r="G981" s="118"/>
      <c r="I981" s="118"/>
      <c r="J981" s="69"/>
    </row>
    <row r="982" spans="1:10" ht="12.5">
      <c r="A982" s="118"/>
      <c r="B982" s="118"/>
      <c r="C982" s="118"/>
      <c r="D982" s="117"/>
      <c r="E982" s="118"/>
      <c r="F982" s="118"/>
      <c r="G982" s="118"/>
      <c r="I982" s="118"/>
      <c r="J982" s="69"/>
    </row>
    <row r="983" spans="1:10" ht="12.5">
      <c r="A983" s="118"/>
      <c r="B983" s="118"/>
      <c r="C983" s="118"/>
      <c r="D983" s="117"/>
      <c r="E983" s="118"/>
      <c r="F983" s="118"/>
      <c r="G983" s="118"/>
      <c r="I983" s="118"/>
      <c r="J983" s="69"/>
    </row>
    <row r="984" spans="1:10" ht="12.5">
      <c r="A984" s="118"/>
      <c r="B984" s="118"/>
      <c r="C984" s="118"/>
      <c r="D984" s="117"/>
      <c r="E984" s="118"/>
      <c r="F984" s="118"/>
      <c r="G984" s="118"/>
      <c r="I984" s="118"/>
      <c r="J984" s="69"/>
    </row>
    <row r="985" spans="1:10" ht="12.5">
      <c r="A985" s="118"/>
      <c r="B985" s="118"/>
      <c r="C985" s="118"/>
      <c r="D985" s="117"/>
      <c r="E985" s="118"/>
      <c r="F985" s="118"/>
      <c r="G985" s="118"/>
      <c r="I985" s="118"/>
      <c r="J985" s="69"/>
    </row>
    <row r="986" spans="1:10" ht="12.5">
      <c r="A986" s="118"/>
      <c r="B986" s="118"/>
      <c r="C986" s="118"/>
      <c r="D986" s="117"/>
      <c r="E986" s="118"/>
      <c r="F986" s="118"/>
      <c r="G986" s="118"/>
      <c r="I986" s="118"/>
      <c r="J986" s="69"/>
    </row>
    <row r="987" spans="1:10" ht="12.5">
      <c r="A987" s="118"/>
      <c r="B987" s="118"/>
      <c r="C987" s="118"/>
      <c r="D987" s="117"/>
      <c r="E987" s="118"/>
      <c r="F987" s="118"/>
      <c r="G987" s="118"/>
      <c r="I987" s="118"/>
      <c r="J987" s="69"/>
    </row>
    <row r="988" spans="1:10" ht="12.5">
      <c r="A988" s="118"/>
      <c r="B988" s="118"/>
      <c r="C988" s="118"/>
      <c r="D988" s="117"/>
      <c r="E988" s="118"/>
      <c r="F988" s="118"/>
      <c r="G988" s="118"/>
      <c r="I988" s="118"/>
      <c r="J988" s="69"/>
    </row>
    <row r="989" spans="1:10" ht="12.5">
      <c r="A989" s="118"/>
      <c r="B989" s="118"/>
      <c r="C989" s="118"/>
      <c r="D989" s="117"/>
      <c r="E989" s="118"/>
      <c r="F989" s="118"/>
      <c r="G989" s="118"/>
      <c r="I989" s="118"/>
      <c r="J989" s="69"/>
    </row>
    <row r="990" spans="1:10" ht="12.5">
      <c r="A990" s="118"/>
      <c r="B990" s="118"/>
      <c r="C990" s="118"/>
      <c r="D990" s="117"/>
      <c r="E990" s="118"/>
      <c r="F990" s="118"/>
      <c r="G990" s="118"/>
      <c r="I990" s="118"/>
      <c r="J990" s="69"/>
    </row>
    <row r="991" spans="1:10" ht="12.5">
      <c r="A991" s="118"/>
      <c r="B991" s="118"/>
      <c r="C991" s="118"/>
      <c r="D991" s="117"/>
      <c r="E991" s="118"/>
      <c r="F991" s="118"/>
      <c r="G991" s="118"/>
      <c r="I991" s="118"/>
      <c r="J991" s="69"/>
    </row>
    <row r="992" spans="1:10" ht="12.5">
      <c r="A992" s="118"/>
      <c r="B992" s="118"/>
      <c r="C992" s="118"/>
      <c r="D992" s="117"/>
      <c r="E992" s="118"/>
      <c r="F992" s="118"/>
      <c r="G992" s="118"/>
      <c r="I992" s="118"/>
      <c r="J992" s="69"/>
    </row>
    <row r="993" spans="1:10" ht="12.5">
      <c r="A993" s="118"/>
      <c r="B993" s="118"/>
      <c r="C993" s="118"/>
      <c r="D993" s="117"/>
      <c r="E993" s="118"/>
      <c r="F993" s="118"/>
      <c r="G993" s="118"/>
      <c r="I993" s="118"/>
      <c r="J993" s="69"/>
    </row>
    <row r="994" spans="1:10" ht="12.5">
      <c r="A994" s="118"/>
      <c r="B994" s="118"/>
      <c r="C994" s="118"/>
      <c r="D994" s="117"/>
      <c r="E994" s="118"/>
      <c r="F994" s="118"/>
      <c r="G994" s="118"/>
      <c r="I994" s="118"/>
      <c r="J994" s="69"/>
    </row>
    <row r="995" spans="1:10" ht="12.5">
      <c r="A995" s="118"/>
      <c r="B995" s="118"/>
      <c r="C995" s="118"/>
      <c r="D995" s="117"/>
      <c r="E995" s="118"/>
      <c r="F995" s="118"/>
      <c r="G995" s="118"/>
      <c r="I995" s="118"/>
      <c r="J995" s="69"/>
    </row>
    <row r="996" spans="1:10" ht="12.5">
      <c r="A996" s="118"/>
      <c r="B996" s="118"/>
      <c r="C996" s="118"/>
      <c r="D996" s="117"/>
      <c r="E996" s="118"/>
      <c r="F996" s="118"/>
      <c r="G996" s="118"/>
      <c r="I996" s="118"/>
      <c r="J996" s="69"/>
    </row>
    <row r="997" spans="1:10" ht="12.5">
      <c r="A997" s="118"/>
      <c r="B997" s="118"/>
      <c r="C997" s="118"/>
      <c r="D997" s="117"/>
      <c r="E997" s="118"/>
      <c r="F997" s="118"/>
      <c r="G997" s="118"/>
      <c r="I997" s="118"/>
      <c r="J997" s="69"/>
    </row>
    <row r="998" spans="1:10" ht="12.5">
      <c r="A998" s="118"/>
      <c r="B998" s="118"/>
      <c r="C998" s="118"/>
      <c r="D998" s="117"/>
      <c r="E998" s="118"/>
      <c r="F998" s="118"/>
      <c r="G998" s="118"/>
      <c r="I998" s="118"/>
      <c r="J998" s="69"/>
    </row>
    <row r="999" spans="1:10" ht="12.5">
      <c r="A999" s="118"/>
      <c r="B999" s="118"/>
      <c r="C999" s="118"/>
      <c r="D999" s="117"/>
      <c r="E999" s="118"/>
      <c r="F999" s="118"/>
      <c r="G999" s="118"/>
      <c r="I999" s="118"/>
      <c r="J999" s="69"/>
    </row>
    <row r="1000" spans="1:10" ht="12.5">
      <c r="A1000" s="118"/>
      <c r="B1000" s="118"/>
      <c r="C1000" s="118"/>
      <c r="D1000" s="117"/>
      <c r="E1000" s="118"/>
      <c r="F1000" s="118"/>
      <c r="G1000" s="118"/>
      <c r="I1000" s="118"/>
      <c r="J1000" s="69"/>
    </row>
    <row r="1001" spans="1:10" ht="12.5">
      <c r="A1001" s="118"/>
      <c r="B1001" s="118"/>
      <c r="C1001" s="118"/>
      <c r="D1001" s="117"/>
      <c r="E1001" s="118"/>
      <c r="F1001" s="118"/>
      <c r="G1001" s="118"/>
      <c r="I1001" s="118"/>
      <c r="J1001" s="69"/>
    </row>
    <row r="1002" spans="1:10" ht="12.5">
      <c r="A1002" s="118"/>
      <c r="B1002" s="118"/>
      <c r="C1002" s="118"/>
      <c r="D1002" s="117"/>
      <c r="E1002" s="118"/>
      <c r="F1002" s="118"/>
      <c r="G1002" s="118"/>
      <c r="I1002" s="118"/>
      <c r="J1002" s="69"/>
    </row>
    <row r="1003" spans="1:10" ht="12.5">
      <c r="A1003" s="118"/>
      <c r="B1003" s="118"/>
      <c r="C1003" s="118"/>
      <c r="D1003" s="117"/>
      <c r="E1003" s="118"/>
      <c r="F1003" s="118"/>
      <c r="G1003" s="118"/>
      <c r="I1003" s="118"/>
      <c r="J1003" s="69"/>
    </row>
    <row r="1004" spans="1:10" ht="12.5">
      <c r="A1004" s="118"/>
      <c r="B1004" s="118"/>
      <c r="C1004" s="118"/>
      <c r="D1004" s="117"/>
      <c r="E1004" s="118"/>
      <c r="F1004" s="118"/>
      <c r="G1004" s="118"/>
      <c r="I1004" s="118"/>
      <c r="J1004" s="69"/>
    </row>
  </sheetData>
  <mergeCells count="6">
    <mergeCell ref="A7:C7"/>
    <mergeCell ref="A1:F1"/>
    <mergeCell ref="A3:C3"/>
    <mergeCell ref="A4:C4"/>
    <mergeCell ref="A5:C5"/>
    <mergeCell ref="A6:C6"/>
  </mergeCells>
  <conditionalFormatting sqref="F11:F214 G196:G199">
    <cfRule type="containsText" dxfId="23" priority="1" operator="containsText" text="vigente">
      <formula>NOT(ISERROR(SEARCH(("vigente"),(F11))))</formula>
    </cfRule>
    <cfRule type="containsText" dxfId="22" priority="2" operator="containsText" text="revogada">
      <formula>NOT(ISERROR(SEARCH(("revogada"),(F11))))</formula>
    </cfRule>
    <cfRule type="containsText" dxfId="21" priority="3" operator="containsText" text="Extinção Natural">
      <formula>NOT(ISERROR(SEARCH(("Extinção Natural"),(F11))))</formula>
    </cfRule>
    <cfRule type="containsText" dxfId="20" priority="4" operator="containsText" text="alterada">
      <formula>NOT(ISERROR(SEARCH(("alterada"),(F11))))</formula>
    </cfRule>
  </conditionalFormatting>
  <hyperlinks>
    <hyperlink ref="I11" r:id="rId1" xr:uid="{00000000-0004-0000-1500-000000000000}"/>
    <hyperlink ref="I12" r:id="rId2" xr:uid="{00000000-0004-0000-1500-000001000000}"/>
    <hyperlink ref="I13" r:id="rId3" xr:uid="{00000000-0004-0000-1500-000002000000}"/>
    <hyperlink ref="I14" r:id="rId4" xr:uid="{00000000-0004-0000-1500-000003000000}"/>
    <hyperlink ref="I15" r:id="rId5" xr:uid="{00000000-0004-0000-1500-000004000000}"/>
    <hyperlink ref="I16" r:id="rId6" xr:uid="{00000000-0004-0000-1500-000005000000}"/>
    <hyperlink ref="I17" r:id="rId7" xr:uid="{00000000-0004-0000-1500-000006000000}"/>
    <hyperlink ref="I18" r:id="rId8" xr:uid="{00000000-0004-0000-1500-000007000000}"/>
    <hyperlink ref="I19" r:id="rId9" xr:uid="{00000000-0004-0000-1500-000008000000}"/>
    <hyperlink ref="I20" r:id="rId10" xr:uid="{00000000-0004-0000-1500-000009000000}"/>
    <hyperlink ref="I21" r:id="rId11" xr:uid="{00000000-0004-0000-1500-00000A000000}"/>
    <hyperlink ref="I22" r:id="rId12" xr:uid="{00000000-0004-0000-1500-00000B000000}"/>
    <hyperlink ref="I23" r:id="rId13" xr:uid="{00000000-0004-0000-1500-00000C000000}"/>
    <hyperlink ref="I24" r:id="rId14" xr:uid="{00000000-0004-0000-1500-00000D000000}"/>
    <hyperlink ref="I25" r:id="rId15" xr:uid="{00000000-0004-0000-1500-00000E000000}"/>
    <hyperlink ref="I26" r:id="rId16" xr:uid="{00000000-0004-0000-1500-00000F000000}"/>
    <hyperlink ref="I27" r:id="rId17" xr:uid="{00000000-0004-0000-1500-000010000000}"/>
    <hyperlink ref="I28" r:id="rId18" xr:uid="{00000000-0004-0000-1500-000011000000}"/>
    <hyperlink ref="I29" r:id="rId19" xr:uid="{00000000-0004-0000-1500-000012000000}"/>
    <hyperlink ref="I30" r:id="rId20" xr:uid="{00000000-0004-0000-1500-000013000000}"/>
    <hyperlink ref="I31" r:id="rId21" xr:uid="{00000000-0004-0000-1500-000014000000}"/>
    <hyperlink ref="I32" r:id="rId22" xr:uid="{00000000-0004-0000-1500-000015000000}"/>
    <hyperlink ref="I33" r:id="rId23" xr:uid="{00000000-0004-0000-1500-000016000000}"/>
    <hyperlink ref="I34" r:id="rId24" xr:uid="{00000000-0004-0000-1500-000017000000}"/>
    <hyperlink ref="I35" r:id="rId25" xr:uid="{00000000-0004-0000-1500-000018000000}"/>
    <hyperlink ref="I36" r:id="rId26" xr:uid="{00000000-0004-0000-1500-000019000000}"/>
    <hyperlink ref="I37" r:id="rId27" xr:uid="{00000000-0004-0000-1500-00001A000000}"/>
    <hyperlink ref="I38" r:id="rId28" xr:uid="{00000000-0004-0000-1500-00001B000000}"/>
    <hyperlink ref="I39" r:id="rId29" xr:uid="{00000000-0004-0000-1500-00001C000000}"/>
    <hyperlink ref="I40" r:id="rId30" xr:uid="{00000000-0004-0000-1500-00001D000000}"/>
    <hyperlink ref="I41" r:id="rId31" xr:uid="{00000000-0004-0000-1500-00001E000000}"/>
    <hyperlink ref="I42" r:id="rId32" xr:uid="{00000000-0004-0000-1500-00001F000000}"/>
    <hyperlink ref="I43" r:id="rId33" xr:uid="{00000000-0004-0000-1500-000020000000}"/>
    <hyperlink ref="I44" r:id="rId34" xr:uid="{00000000-0004-0000-1500-000021000000}"/>
    <hyperlink ref="I45" r:id="rId35" xr:uid="{00000000-0004-0000-1500-000022000000}"/>
    <hyperlink ref="I46" r:id="rId36" xr:uid="{00000000-0004-0000-1500-000023000000}"/>
    <hyperlink ref="I47" r:id="rId37" xr:uid="{00000000-0004-0000-1500-000024000000}"/>
    <hyperlink ref="I48" r:id="rId38" xr:uid="{00000000-0004-0000-1500-000025000000}"/>
    <hyperlink ref="I49" r:id="rId39" xr:uid="{00000000-0004-0000-1500-000026000000}"/>
    <hyperlink ref="I50" r:id="rId40" xr:uid="{00000000-0004-0000-1500-000027000000}"/>
    <hyperlink ref="I51" r:id="rId41" xr:uid="{00000000-0004-0000-1500-000028000000}"/>
    <hyperlink ref="I52" r:id="rId42" xr:uid="{00000000-0004-0000-1500-000029000000}"/>
    <hyperlink ref="I53" r:id="rId43" xr:uid="{00000000-0004-0000-1500-00002A000000}"/>
    <hyperlink ref="I54" r:id="rId44" xr:uid="{00000000-0004-0000-1500-00002B000000}"/>
    <hyperlink ref="I55" r:id="rId45" xr:uid="{00000000-0004-0000-1500-00002C000000}"/>
    <hyperlink ref="I56" r:id="rId46" xr:uid="{00000000-0004-0000-1500-00002D000000}"/>
    <hyperlink ref="I57" r:id="rId47" xr:uid="{00000000-0004-0000-1500-00002E000000}"/>
    <hyperlink ref="I58" r:id="rId48" xr:uid="{00000000-0004-0000-1500-00002F000000}"/>
    <hyperlink ref="I59" r:id="rId49" xr:uid="{00000000-0004-0000-1500-000030000000}"/>
    <hyperlink ref="I60" r:id="rId50" xr:uid="{00000000-0004-0000-1500-000031000000}"/>
    <hyperlink ref="I61" r:id="rId51" xr:uid="{00000000-0004-0000-1500-000032000000}"/>
    <hyperlink ref="I62" r:id="rId52" xr:uid="{00000000-0004-0000-1500-000033000000}"/>
    <hyperlink ref="I63" r:id="rId53" xr:uid="{00000000-0004-0000-1500-000034000000}"/>
    <hyperlink ref="I64" r:id="rId54" xr:uid="{00000000-0004-0000-1500-000035000000}"/>
    <hyperlink ref="I65" r:id="rId55" xr:uid="{00000000-0004-0000-1500-000036000000}"/>
    <hyperlink ref="I66" r:id="rId56" xr:uid="{00000000-0004-0000-1500-000037000000}"/>
    <hyperlink ref="I67" r:id="rId57" xr:uid="{00000000-0004-0000-1500-000038000000}"/>
    <hyperlink ref="I68" r:id="rId58" xr:uid="{00000000-0004-0000-1500-000039000000}"/>
    <hyperlink ref="I69" r:id="rId59" xr:uid="{00000000-0004-0000-1500-00003A000000}"/>
    <hyperlink ref="I70" r:id="rId60" xr:uid="{00000000-0004-0000-1500-00003B000000}"/>
    <hyperlink ref="I71" r:id="rId61" xr:uid="{00000000-0004-0000-1500-00003C000000}"/>
    <hyperlink ref="I72" r:id="rId62" xr:uid="{00000000-0004-0000-1500-00003D000000}"/>
    <hyperlink ref="I73" r:id="rId63" xr:uid="{00000000-0004-0000-1500-00003E000000}"/>
    <hyperlink ref="I74" r:id="rId64" xr:uid="{00000000-0004-0000-1500-00003F000000}"/>
    <hyperlink ref="I75" r:id="rId65" xr:uid="{00000000-0004-0000-1500-000040000000}"/>
    <hyperlink ref="I76" r:id="rId66" xr:uid="{00000000-0004-0000-1500-000041000000}"/>
    <hyperlink ref="I77" r:id="rId67" xr:uid="{00000000-0004-0000-1500-000042000000}"/>
    <hyperlink ref="I78" r:id="rId68" xr:uid="{00000000-0004-0000-1500-000043000000}"/>
    <hyperlink ref="I79" r:id="rId69" xr:uid="{00000000-0004-0000-1500-000044000000}"/>
    <hyperlink ref="I80" r:id="rId70" xr:uid="{00000000-0004-0000-1500-000045000000}"/>
    <hyperlink ref="I81" r:id="rId71" xr:uid="{00000000-0004-0000-1500-000046000000}"/>
    <hyperlink ref="I82" r:id="rId72" xr:uid="{00000000-0004-0000-1500-000047000000}"/>
    <hyperlink ref="I83" r:id="rId73" xr:uid="{00000000-0004-0000-1500-000048000000}"/>
    <hyperlink ref="I84" r:id="rId74" xr:uid="{00000000-0004-0000-1500-000049000000}"/>
    <hyperlink ref="I85" r:id="rId75" xr:uid="{00000000-0004-0000-1500-00004A000000}"/>
    <hyperlink ref="I86" r:id="rId76" xr:uid="{00000000-0004-0000-1500-00004B000000}"/>
    <hyperlink ref="I87" r:id="rId77" xr:uid="{00000000-0004-0000-1500-00004C000000}"/>
    <hyperlink ref="I88" r:id="rId78" xr:uid="{00000000-0004-0000-1500-00004D000000}"/>
    <hyperlink ref="I89" r:id="rId79" xr:uid="{00000000-0004-0000-1500-00004E000000}"/>
    <hyperlink ref="I90" r:id="rId80" xr:uid="{00000000-0004-0000-1500-00004F000000}"/>
    <hyperlink ref="I91" r:id="rId81" xr:uid="{00000000-0004-0000-1500-000050000000}"/>
    <hyperlink ref="I92" r:id="rId82" xr:uid="{00000000-0004-0000-1500-000051000000}"/>
    <hyperlink ref="I93" r:id="rId83" xr:uid="{00000000-0004-0000-1500-000052000000}"/>
    <hyperlink ref="I94" r:id="rId84" xr:uid="{00000000-0004-0000-1500-000053000000}"/>
    <hyperlink ref="I95" r:id="rId85" xr:uid="{00000000-0004-0000-1500-000054000000}"/>
    <hyperlink ref="I96" r:id="rId86" xr:uid="{00000000-0004-0000-1500-000055000000}"/>
    <hyperlink ref="I97" r:id="rId87" xr:uid="{00000000-0004-0000-1500-000056000000}"/>
    <hyperlink ref="I98" r:id="rId88" xr:uid="{00000000-0004-0000-1500-000057000000}"/>
    <hyperlink ref="I99" r:id="rId89" xr:uid="{00000000-0004-0000-1500-000058000000}"/>
    <hyperlink ref="I100" r:id="rId90" xr:uid="{00000000-0004-0000-1500-000059000000}"/>
    <hyperlink ref="I101" r:id="rId91" xr:uid="{00000000-0004-0000-1500-00005A000000}"/>
    <hyperlink ref="I102" r:id="rId92" xr:uid="{00000000-0004-0000-1500-00005B000000}"/>
    <hyperlink ref="I103" r:id="rId93" xr:uid="{00000000-0004-0000-1500-00005C000000}"/>
    <hyperlink ref="I104" r:id="rId94" xr:uid="{00000000-0004-0000-1500-00005D000000}"/>
    <hyperlink ref="I105" r:id="rId95" xr:uid="{00000000-0004-0000-1500-00005E000000}"/>
    <hyperlink ref="I106" r:id="rId96" xr:uid="{00000000-0004-0000-1500-00005F000000}"/>
    <hyperlink ref="I107" r:id="rId97" xr:uid="{00000000-0004-0000-1500-000060000000}"/>
    <hyperlink ref="I108" r:id="rId98" xr:uid="{00000000-0004-0000-1500-000061000000}"/>
    <hyperlink ref="I109" r:id="rId99" xr:uid="{00000000-0004-0000-1500-000062000000}"/>
    <hyperlink ref="I110" r:id="rId100" xr:uid="{00000000-0004-0000-1500-000063000000}"/>
    <hyperlink ref="I111" r:id="rId101" xr:uid="{00000000-0004-0000-1500-000064000000}"/>
    <hyperlink ref="I112" r:id="rId102" xr:uid="{00000000-0004-0000-1500-000065000000}"/>
    <hyperlink ref="I113" r:id="rId103" xr:uid="{00000000-0004-0000-1500-000066000000}"/>
    <hyperlink ref="I114" r:id="rId104" xr:uid="{00000000-0004-0000-1500-000067000000}"/>
    <hyperlink ref="I115" r:id="rId105" xr:uid="{00000000-0004-0000-1500-000068000000}"/>
    <hyperlink ref="I116" r:id="rId106" xr:uid="{00000000-0004-0000-1500-000069000000}"/>
    <hyperlink ref="I117" r:id="rId107" xr:uid="{00000000-0004-0000-1500-00006A000000}"/>
    <hyperlink ref="I118" r:id="rId108" xr:uid="{00000000-0004-0000-1500-00006B000000}"/>
    <hyperlink ref="I119" r:id="rId109" xr:uid="{00000000-0004-0000-1500-00006C000000}"/>
    <hyperlink ref="I120" r:id="rId110" xr:uid="{00000000-0004-0000-1500-00006D000000}"/>
    <hyperlink ref="I121" r:id="rId111" xr:uid="{00000000-0004-0000-1500-00006E000000}"/>
    <hyperlink ref="I122" r:id="rId112" xr:uid="{00000000-0004-0000-1500-00006F000000}"/>
    <hyperlink ref="I123" r:id="rId113" xr:uid="{00000000-0004-0000-1500-000070000000}"/>
    <hyperlink ref="D124" r:id="rId114" xr:uid="{00000000-0004-0000-1500-000071000000}"/>
    <hyperlink ref="I125" r:id="rId115" xr:uid="{00000000-0004-0000-1500-000072000000}"/>
    <hyperlink ref="I126" r:id="rId116" xr:uid="{00000000-0004-0000-1500-000073000000}"/>
    <hyperlink ref="I127" r:id="rId117" xr:uid="{00000000-0004-0000-1500-000074000000}"/>
    <hyperlink ref="I128" r:id="rId118" xr:uid="{00000000-0004-0000-1500-000075000000}"/>
    <hyperlink ref="I129" r:id="rId119" xr:uid="{00000000-0004-0000-1500-000076000000}"/>
    <hyperlink ref="I130" r:id="rId120" xr:uid="{00000000-0004-0000-1500-000077000000}"/>
    <hyperlink ref="I131" r:id="rId121" xr:uid="{00000000-0004-0000-1500-000078000000}"/>
    <hyperlink ref="I132" r:id="rId122" xr:uid="{00000000-0004-0000-1500-000079000000}"/>
    <hyperlink ref="I133" r:id="rId123" xr:uid="{00000000-0004-0000-1500-00007A000000}"/>
    <hyperlink ref="I134" r:id="rId124" xr:uid="{00000000-0004-0000-1500-00007B000000}"/>
    <hyperlink ref="I135" r:id="rId125" xr:uid="{00000000-0004-0000-1500-00007C000000}"/>
    <hyperlink ref="I136" r:id="rId126" xr:uid="{00000000-0004-0000-1500-00007D000000}"/>
    <hyperlink ref="I137" r:id="rId127" xr:uid="{00000000-0004-0000-1500-00007E000000}"/>
    <hyperlink ref="I138" r:id="rId128" xr:uid="{00000000-0004-0000-1500-00007F000000}"/>
    <hyperlink ref="I139" r:id="rId129" xr:uid="{00000000-0004-0000-1500-000080000000}"/>
    <hyperlink ref="I140" r:id="rId130" xr:uid="{00000000-0004-0000-1500-000081000000}"/>
    <hyperlink ref="I141" r:id="rId131" xr:uid="{00000000-0004-0000-1500-000082000000}"/>
    <hyperlink ref="I142" r:id="rId132" xr:uid="{00000000-0004-0000-1500-000083000000}"/>
    <hyperlink ref="I143" r:id="rId133" xr:uid="{00000000-0004-0000-1500-000084000000}"/>
    <hyperlink ref="I144" r:id="rId134" xr:uid="{00000000-0004-0000-1500-000085000000}"/>
    <hyperlink ref="I145" r:id="rId135" xr:uid="{00000000-0004-0000-1500-000086000000}"/>
    <hyperlink ref="I146" r:id="rId136" xr:uid="{00000000-0004-0000-1500-000087000000}"/>
    <hyperlink ref="I147" r:id="rId137" xr:uid="{00000000-0004-0000-1500-000088000000}"/>
    <hyperlink ref="I148" r:id="rId138" xr:uid="{00000000-0004-0000-1500-000089000000}"/>
    <hyperlink ref="I149" r:id="rId139" xr:uid="{00000000-0004-0000-1500-00008A000000}"/>
    <hyperlink ref="I150" r:id="rId140" xr:uid="{00000000-0004-0000-1500-00008B000000}"/>
    <hyperlink ref="I151" r:id="rId141" xr:uid="{00000000-0004-0000-1500-00008C000000}"/>
    <hyperlink ref="I152" r:id="rId142" xr:uid="{00000000-0004-0000-1500-00008D000000}"/>
    <hyperlink ref="I153" r:id="rId143" xr:uid="{00000000-0004-0000-1500-00008E000000}"/>
    <hyperlink ref="I154" r:id="rId144" xr:uid="{00000000-0004-0000-1500-00008F000000}"/>
    <hyperlink ref="I155" r:id="rId145" xr:uid="{00000000-0004-0000-1500-000090000000}"/>
    <hyperlink ref="I156" r:id="rId146" xr:uid="{00000000-0004-0000-1500-000091000000}"/>
    <hyperlink ref="I157" r:id="rId147" xr:uid="{00000000-0004-0000-1500-000092000000}"/>
    <hyperlink ref="I158" r:id="rId148" xr:uid="{00000000-0004-0000-1500-000093000000}"/>
    <hyperlink ref="I159" r:id="rId149" xr:uid="{00000000-0004-0000-1500-000094000000}"/>
    <hyperlink ref="I160" r:id="rId150" xr:uid="{00000000-0004-0000-1500-000095000000}"/>
    <hyperlink ref="I161" r:id="rId151" xr:uid="{00000000-0004-0000-1500-000096000000}"/>
    <hyperlink ref="I162" r:id="rId152" xr:uid="{00000000-0004-0000-1500-000097000000}"/>
    <hyperlink ref="I163" r:id="rId153" xr:uid="{00000000-0004-0000-1500-000098000000}"/>
    <hyperlink ref="I164" r:id="rId154" xr:uid="{00000000-0004-0000-1500-000099000000}"/>
    <hyperlink ref="I165" r:id="rId155" xr:uid="{00000000-0004-0000-1500-00009A000000}"/>
    <hyperlink ref="I166" r:id="rId156" xr:uid="{00000000-0004-0000-1500-00009B000000}"/>
    <hyperlink ref="I167" r:id="rId157" xr:uid="{00000000-0004-0000-1500-00009C000000}"/>
    <hyperlink ref="I168" r:id="rId158" xr:uid="{00000000-0004-0000-1500-00009D000000}"/>
    <hyperlink ref="I169" r:id="rId159" xr:uid="{00000000-0004-0000-1500-00009E000000}"/>
    <hyperlink ref="I170" r:id="rId160" xr:uid="{00000000-0004-0000-1500-00009F000000}"/>
    <hyperlink ref="I171" r:id="rId161" xr:uid="{00000000-0004-0000-1500-0000A0000000}"/>
    <hyperlink ref="I172" r:id="rId162" xr:uid="{00000000-0004-0000-1500-0000A1000000}"/>
    <hyperlink ref="I173" r:id="rId163" xr:uid="{00000000-0004-0000-1500-0000A2000000}"/>
    <hyperlink ref="I174" r:id="rId164" xr:uid="{00000000-0004-0000-1500-0000A3000000}"/>
    <hyperlink ref="I175" r:id="rId165" xr:uid="{00000000-0004-0000-1500-0000A4000000}"/>
    <hyperlink ref="I176" r:id="rId166" xr:uid="{00000000-0004-0000-1500-0000A5000000}"/>
    <hyperlink ref="I177" r:id="rId167" xr:uid="{00000000-0004-0000-1500-0000A6000000}"/>
    <hyperlink ref="I178" r:id="rId168" xr:uid="{00000000-0004-0000-1500-0000A7000000}"/>
    <hyperlink ref="I179" r:id="rId169" xr:uid="{00000000-0004-0000-1500-0000A8000000}"/>
    <hyperlink ref="I180" r:id="rId170" xr:uid="{00000000-0004-0000-1500-0000A9000000}"/>
    <hyperlink ref="I181" r:id="rId171" xr:uid="{00000000-0004-0000-1500-0000AA000000}"/>
    <hyperlink ref="I182" r:id="rId172" xr:uid="{00000000-0004-0000-1500-0000AB000000}"/>
    <hyperlink ref="I183" r:id="rId173" xr:uid="{00000000-0004-0000-1500-0000AC000000}"/>
    <hyperlink ref="I184" r:id="rId174" xr:uid="{00000000-0004-0000-1500-0000AD000000}"/>
    <hyperlink ref="I185" r:id="rId175" xr:uid="{00000000-0004-0000-1500-0000AE000000}"/>
    <hyperlink ref="I186" r:id="rId176" xr:uid="{00000000-0004-0000-1500-0000AF000000}"/>
    <hyperlink ref="I187" r:id="rId177" xr:uid="{00000000-0004-0000-1500-0000B0000000}"/>
    <hyperlink ref="I188" r:id="rId178" xr:uid="{00000000-0004-0000-1500-0000B1000000}"/>
    <hyperlink ref="I189" r:id="rId179" xr:uid="{00000000-0004-0000-1500-0000B2000000}"/>
    <hyperlink ref="I190" r:id="rId180" xr:uid="{00000000-0004-0000-1500-0000B3000000}"/>
    <hyperlink ref="I191" r:id="rId181" xr:uid="{00000000-0004-0000-1500-0000B4000000}"/>
    <hyperlink ref="I192" r:id="rId182" xr:uid="{00000000-0004-0000-1500-0000B5000000}"/>
    <hyperlink ref="I193" r:id="rId183" xr:uid="{00000000-0004-0000-1500-0000B6000000}"/>
    <hyperlink ref="I194" r:id="rId184" xr:uid="{00000000-0004-0000-1500-0000B7000000}"/>
    <hyperlink ref="I195" r:id="rId185" xr:uid="{00000000-0004-0000-1500-0000B8000000}"/>
    <hyperlink ref="I196" r:id="rId186" xr:uid="{00000000-0004-0000-1500-0000B9000000}"/>
    <hyperlink ref="I197" r:id="rId187" xr:uid="{00000000-0004-0000-1500-0000BA000000}"/>
    <hyperlink ref="I198" r:id="rId188" xr:uid="{00000000-0004-0000-1500-0000BB000000}"/>
    <hyperlink ref="I199" r:id="rId189" xr:uid="{00000000-0004-0000-1500-0000BC000000}"/>
    <hyperlink ref="I200" r:id="rId190" xr:uid="{00000000-0004-0000-1500-0000BD000000}"/>
    <hyperlink ref="I201" r:id="rId191" xr:uid="{00000000-0004-0000-1500-0000BE000000}"/>
    <hyperlink ref="I202" r:id="rId192" xr:uid="{00000000-0004-0000-1500-0000BF000000}"/>
    <hyperlink ref="I203" r:id="rId193" xr:uid="{00000000-0004-0000-1500-0000C0000000}"/>
    <hyperlink ref="I204" r:id="rId194" xr:uid="{00000000-0004-0000-1500-0000C1000000}"/>
    <hyperlink ref="I205" r:id="rId195" xr:uid="{00000000-0004-0000-1500-0000C2000000}"/>
    <hyperlink ref="I206" r:id="rId196" xr:uid="{00000000-0004-0000-1500-0000C3000000}"/>
    <hyperlink ref="I207" r:id="rId197" xr:uid="{00000000-0004-0000-1500-0000C4000000}"/>
    <hyperlink ref="I208" r:id="rId198" xr:uid="{00000000-0004-0000-1500-0000C5000000}"/>
    <hyperlink ref="I209" r:id="rId199" xr:uid="{00000000-0004-0000-1500-0000C6000000}"/>
    <hyperlink ref="I210" r:id="rId200" xr:uid="{00000000-0004-0000-1500-0000C7000000}"/>
    <hyperlink ref="I211" r:id="rId201" xr:uid="{00000000-0004-0000-1500-0000C8000000}"/>
    <hyperlink ref="I212" r:id="rId202" xr:uid="{00000000-0004-0000-1500-0000C9000000}"/>
    <hyperlink ref="I213" r:id="rId203" xr:uid="{00000000-0004-0000-1500-0000CA000000}"/>
  </hyperlink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A1004"/>
  <sheetViews>
    <sheetView workbookViewId="0"/>
  </sheetViews>
  <sheetFormatPr defaultColWidth="12.6328125" defaultRowHeight="15.75" customHeight="1"/>
  <cols>
    <col min="1" max="1" width="8.453125" customWidth="1"/>
    <col min="2" max="2" width="10.90625" customWidth="1"/>
    <col min="3" max="3" width="11.26953125" customWidth="1"/>
    <col min="4" max="4" width="54.26953125" customWidth="1"/>
    <col min="5" max="5" width="6" customWidth="1"/>
    <col min="6" max="6" width="23.453125" customWidth="1"/>
    <col min="7" max="7" width="20.7265625" customWidth="1"/>
    <col min="8" max="8" width="20.90625" customWidth="1"/>
    <col min="9" max="9" width="36.6328125" customWidth="1"/>
    <col min="10" max="10" width="18.36328125" customWidth="1"/>
  </cols>
  <sheetData>
    <row r="1" spans="1:27" ht="15.75" customHeight="1">
      <c r="A1" s="314" t="s">
        <v>546</v>
      </c>
      <c r="B1" s="315"/>
      <c r="C1" s="315"/>
      <c r="D1" s="315"/>
      <c r="E1" s="315"/>
      <c r="F1" s="316"/>
      <c r="H1" s="27"/>
      <c r="J1" s="27"/>
    </row>
    <row r="2" spans="1:27" ht="15.75" customHeight="1">
      <c r="A2" s="79"/>
      <c r="B2" s="79"/>
      <c r="C2" s="79"/>
      <c r="D2" s="119"/>
      <c r="E2" s="120"/>
      <c r="F2" s="81"/>
      <c r="H2" s="27"/>
      <c r="J2" s="27"/>
    </row>
    <row r="3" spans="1:27" ht="15.75" customHeight="1">
      <c r="A3" s="311" t="s">
        <v>547</v>
      </c>
      <c r="B3" s="294"/>
      <c r="C3" s="295"/>
      <c r="D3" s="106">
        <f>COUNTIF(F:F,"vigente")</f>
        <v>0</v>
      </c>
      <c r="E3" s="81"/>
      <c r="F3" s="82" t="s">
        <v>273</v>
      </c>
      <c r="G3" s="25">
        <f>COUNTIF(E:E,"m")</f>
        <v>28</v>
      </c>
      <c r="H3" s="27"/>
      <c r="J3" s="27"/>
    </row>
    <row r="4" spans="1:27" ht="15.75" customHeight="1">
      <c r="A4" s="311" t="s">
        <v>548</v>
      </c>
      <c r="B4" s="294"/>
      <c r="C4" s="295"/>
      <c r="D4" s="107">
        <v>69</v>
      </c>
      <c r="E4" s="81"/>
      <c r="F4" s="82" t="s">
        <v>549</v>
      </c>
      <c r="G4" s="25">
        <f>COUNTIF(E:E,"f")</f>
        <v>10</v>
      </c>
      <c r="H4" s="27"/>
      <c r="J4" s="27"/>
    </row>
    <row r="5" spans="1:27" ht="15.75" customHeight="1">
      <c r="A5" s="311" t="s">
        <v>550</v>
      </c>
      <c r="B5" s="294"/>
      <c r="C5" s="295"/>
      <c r="D5" s="107">
        <f>COUNTIF(F:F,"Extinção NAtural")</f>
        <v>73</v>
      </c>
      <c r="E5" s="81"/>
      <c r="F5" s="82" t="s">
        <v>551</v>
      </c>
      <c r="G5" s="25">
        <f>COUNTIF(E:E,"r")</f>
        <v>4</v>
      </c>
      <c r="H5" s="27"/>
      <c r="J5" s="27"/>
    </row>
    <row r="6" spans="1:27" ht="15.75" customHeight="1">
      <c r="A6" s="311" t="s">
        <v>552</v>
      </c>
      <c r="B6" s="294"/>
      <c r="C6" s="295"/>
      <c r="D6" s="106">
        <v>22</v>
      </c>
      <c r="E6" s="81"/>
      <c r="F6" s="82" t="s">
        <v>553</v>
      </c>
      <c r="G6" s="25">
        <f>COUNTIF(E:E,"C")</f>
        <v>75</v>
      </c>
      <c r="H6" s="27"/>
      <c r="J6" s="27"/>
    </row>
    <row r="7" spans="1:27" ht="15.75" customHeight="1">
      <c r="A7" s="312" t="s">
        <v>72</v>
      </c>
      <c r="B7" s="294"/>
      <c r="C7" s="295"/>
      <c r="D7" s="106">
        <f>COUNTA(F11:F220)</f>
        <v>163</v>
      </c>
      <c r="E7" s="81"/>
      <c r="F7" s="82" t="s">
        <v>554</v>
      </c>
      <c r="G7" s="25">
        <f>COUNTIF(E:E,"S")</f>
        <v>32</v>
      </c>
      <c r="H7" s="27"/>
      <c r="J7" s="27"/>
    </row>
    <row r="8" spans="1:27" ht="15.75" customHeight="1">
      <c r="A8" s="87"/>
      <c r="B8" s="87"/>
      <c r="C8" s="87"/>
      <c r="D8" s="83"/>
      <c r="E8" s="81"/>
      <c r="F8" s="81"/>
      <c r="H8" s="27"/>
      <c r="J8" s="27"/>
    </row>
    <row r="9" spans="1:27" ht="15.75" customHeight="1">
      <c r="A9" s="89" t="s">
        <v>555</v>
      </c>
      <c r="B9" s="89" t="s">
        <v>556</v>
      </c>
      <c r="C9" s="89" t="s">
        <v>602</v>
      </c>
      <c r="D9" s="90" t="s">
        <v>74</v>
      </c>
      <c r="E9" s="90" t="s">
        <v>603</v>
      </c>
      <c r="F9" s="90" t="s">
        <v>560</v>
      </c>
      <c r="G9" s="90" t="s">
        <v>561</v>
      </c>
      <c r="H9" s="90" t="s">
        <v>562</v>
      </c>
      <c r="I9" s="90" t="s">
        <v>87</v>
      </c>
      <c r="J9" s="90" t="s">
        <v>563</v>
      </c>
      <c r="K9" s="48"/>
      <c r="L9" s="48"/>
      <c r="M9" s="48"/>
      <c r="N9" s="48"/>
      <c r="O9" s="48"/>
      <c r="P9" s="48"/>
      <c r="Q9" s="48"/>
      <c r="R9" s="48"/>
      <c r="S9" s="48"/>
      <c r="T9" s="48"/>
      <c r="U9" s="48"/>
      <c r="V9" s="48"/>
      <c r="W9" s="48"/>
      <c r="X9" s="48"/>
      <c r="Y9" s="48"/>
      <c r="Z9" s="48"/>
      <c r="AA9" s="48"/>
    </row>
    <row r="10" spans="1:27" ht="15.75" customHeight="1">
      <c r="A10" s="92"/>
      <c r="B10" s="92"/>
      <c r="C10" s="92"/>
      <c r="D10" s="95"/>
      <c r="E10" s="94"/>
      <c r="F10" s="94"/>
      <c r="G10" s="94"/>
      <c r="H10" s="94"/>
      <c r="I10" s="94"/>
      <c r="J10" s="94"/>
    </row>
    <row r="11" spans="1:27" ht="15.75" customHeight="1">
      <c r="A11" s="102">
        <v>2016</v>
      </c>
      <c r="B11" s="102" t="s">
        <v>714</v>
      </c>
      <c r="C11" s="103">
        <v>42395</v>
      </c>
      <c r="D11" s="113" t="s">
        <v>1290</v>
      </c>
      <c r="E11" s="100" t="s">
        <v>568</v>
      </c>
      <c r="F11" s="25" t="s">
        <v>592</v>
      </c>
      <c r="G11" s="25" t="s">
        <v>1291</v>
      </c>
      <c r="H11" s="7"/>
      <c r="I11" s="101" t="s">
        <v>1292</v>
      </c>
      <c r="J11" s="7" t="s">
        <v>1293</v>
      </c>
    </row>
    <row r="12" spans="1:27" ht="15.75" customHeight="1">
      <c r="A12" s="102">
        <v>2016</v>
      </c>
      <c r="B12" s="102" t="s">
        <v>717</v>
      </c>
      <c r="C12" s="103">
        <v>42401</v>
      </c>
      <c r="D12" s="113" t="s">
        <v>1247</v>
      </c>
      <c r="E12" s="100" t="s">
        <v>566</v>
      </c>
      <c r="F12" s="25" t="s">
        <v>1294</v>
      </c>
      <c r="G12" s="25" t="s">
        <v>1249</v>
      </c>
      <c r="H12" s="7"/>
      <c r="I12" s="101" t="s">
        <v>1295</v>
      </c>
      <c r="J12" s="7" t="s">
        <v>1296</v>
      </c>
    </row>
    <row r="13" spans="1:27" ht="15.75" customHeight="1">
      <c r="A13" s="102">
        <v>2016</v>
      </c>
      <c r="B13" s="102" t="s">
        <v>720</v>
      </c>
      <c r="C13" s="103">
        <v>42401</v>
      </c>
      <c r="D13" s="113" t="s">
        <v>1276</v>
      </c>
      <c r="E13" s="100" t="s">
        <v>566</v>
      </c>
      <c r="F13" s="25" t="s">
        <v>1297</v>
      </c>
      <c r="G13" s="25" t="s">
        <v>1291</v>
      </c>
      <c r="H13" s="7"/>
      <c r="I13" s="101" t="s">
        <v>1298</v>
      </c>
      <c r="J13" s="7" t="s">
        <v>1299</v>
      </c>
    </row>
    <row r="14" spans="1:27" ht="15.75" customHeight="1">
      <c r="A14" s="102">
        <v>2016</v>
      </c>
      <c r="B14" s="102" t="s">
        <v>723</v>
      </c>
      <c r="C14" s="103">
        <v>42401</v>
      </c>
      <c r="D14" s="113" t="s">
        <v>1300</v>
      </c>
      <c r="E14" s="100" t="s">
        <v>568</v>
      </c>
      <c r="F14" s="25" t="s">
        <v>592</v>
      </c>
      <c r="G14" s="25" t="s">
        <v>1291</v>
      </c>
      <c r="H14" s="7"/>
      <c r="I14" s="101" t="s">
        <v>1301</v>
      </c>
      <c r="J14" s="7" t="s">
        <v>1293</v>
      </c>
    </row>
    <row r="15" spans="1:27" ht="15.75" customHeight="1">
      <c r="A15" s="102">
        <v>2016</v>
      </c>
      <c r="B15" s="102" t="s">
        <v>728</v>
      </c>
      <c r="C15" s="103">
        <v>42403</v>
      </c>
      <c r="D15" s="113" t="s">
        <v>6706</v>
      </c>
      <c r="E15" s="100" t="s">
        <v>566</v>
      </c>
      <c r="F15" s="25" t="s">
        <v>1303</v>
      </c>
      <c r="G15" s="25" t="s">
        <v>1291</v>
      </c>
      <c r="H15" s="7"/>
      <c r="I15" s="68" t="s">
        <v>6707</v>
      </c>
      <c r="J15" s="7" t="s">
        <v>1293</v>
      </c>
    </row>
    <row r="16" spans="1:27" ht="15.75" customHeight="1">
      <c r="A16" s="102">
        <v>2016</v>
      </c>
      <c r="B16" s="102" t="s">
        <v>732</v>
      </c>
      <c r="C16" s="103">
        <v>42403</v>
      </c>
      <c r="D16" s="113" t="s">
        <v>885</v>
      </c>
      <c r="E16" s="100" t="s">
        <v>566</v>
      </c>
      <c r="F16" s="25" t="s">
        <v>1305</v>
      </c>
      <c r="G16" s="25" t="s">
        <v>1291</v>
      </c>
      <c r="H16" s="7"/>
      <c r="I16" s="101" t="s">
        <v>1306</v>
      </c>
      <c r="J16" s="7" t="s">
        <v>1307</v>
      </c>
    </row>
    <row r="17" spans="1:10" ht="15.75" customHeight="1">
      <c r="A17" s="102">
        <v>2016</v>
      </c>
      <c r="B17" s="102" t="s">
        <v>735</v>
      </c>
      <c r="C17" s="103">
        <v>42403</v>
      </c>
      <c r="D17" s="113" t="s">
        <v>619</v>
      </c>
      <c r="E17" s="100" t="s">
        <v>574</v>
      </c>
      <c r="F17" s="25" t="s">
        <v>1001</v>
      </c>
      <c r="G17" s="25" t="s">
        <v>1291</v>
      </c>
      <c r="H17" s="7"/>
      <c r="I17" s="101" t="s">
        <v>1308</v>
      </c>
      <c r="J17" s="7" t="s">
        <v>1309</v>
      </c>
    </row>
    <row r="18" spans="1:10" ht="15.75" customHeight="1">
      <c r="A18" s="102">
        <v>2016</v>
      </c>
      <c r="B18" s="102" t="s">
        <v>738</v>
      </c>
      <c r="C18" s="103">
        <v>42403</v>
      </c>
      <c r="D18" s="113" t="s">
        <v>1237</v>
      </c>
      <c r="E18" s="100" t="s">
        <v>566</v>
      </c>
      <c r="F18" s="25" t="s">
        <v>1310</v>
      </c>
      <c r="G18" s="25" t="s">
        <v>1291</v>
      </c>
      <c r="H18" s="7"/>
      <c r="I18" s="101" t="s">
        <v>1311</v>
      </c>
      <c r="J18" s="7" t="s">
        <v>1312</v>
      </c>
    </row>
    <row r="19" spans="1:10" ht="15.75" customHeight="1">
      <c r="A19" s="102">
        <v>2016</v>
      </c>
      <c r="B19" s="102" t="s">
        <v>741</v>
      </c>
      <c r="C19" s="103">
        <v>42403</v>
      </c>
      <c r="D19" s="113" t="s">
        <v>876</v>
      </c>
      <c r="E19" s="100" t="s">
        <v>574</v>
      </c>
      <c r="F19" s="25" t="s">
        <v>1313</v>
      </c>
      <c r="G19" s="25" t="s">
        <v>1291</v>
      </c>
      <c r="H19" s="7"/>
      <c r="I19" s="101" t="s">
        <v>1314</v>
      </c>
      <c r="J19" s="7" t="s">
        <v>1315</v>
      </c>
    </row>
    <row r="20" spans="1:10" ht="15.75" customHeight="1">
      <c r="A20" s="102">
        <v>2016</v>
      </c>
      <c r="B20" s="102" t="s">
        <v>745</v>
      </c>
      <c r="C20" s="103">
        <v>42405</v>
      </c>
      <c r="D20" s="113" t="s">
        <v>1316</v>
      </c>
      <c r="E20" s="100" t="s">
        <v>568</v>
      </c>
      <c r="F20" s="25" t="s">
        <v>592</v>
      </c>
      <c r="G20" s="25" t="s">
        <v>1291</v>
      </c>
      <c r="H20" s="7"/>
      <c r="I20" s="101" t="s">
        <v>1317</v>
      </c>
      <c r="J20" s="7" t="s">
        <v>1293</v>
      </c>
    </row>
    <row r="21" spans="1:10" ht="29">
      <c r="A21" s="102">
        <v>2016</v>
      </c>
      <c r="B21" s="102" t="s">
        <v>748</v>
      </c>
      <c r="C21" s="103">
        <v>42405</v>
      </c>
      <c r="D21" s="113" t="s">
        <v>1318</v>
      </c>
      <c r="E21" s="100" t="s">
        <v>568</v>
      </c>
      <c r="F21" s="25" t="s">
        <v>1319</v>
      </c>
      <c r="G21" s="25" t="s">
        <v>1291</v>
      </c>
      <c r="H21" s="7"/>
      <c r="I21" s="101" t="s">
        <v>1320</v>
      </c>
      <c r="J21" s="7" t="s">
        <v>1293</v>
      </c>
    </row>
    <row r="22" spans="1:10" ht="29">
      <c r="A22" s="102">
        <v>2016</v>
      </c>
      <c r="B22" s="102" t="s">
        <v>753</v>
      </c>
      <c r="C22" s="103">
        <v>42405</v>
      </c>
      <c r="D22" s="113" t="s">
        <v>1321</v>
      </c>
      <c r="E22" s="100" t="s">
        <v>568</v>
      </c>
      <c r="F22" s="25" t="s">
        <v>1319</v>
      </c>
      <c r="G22" s="25" t="s">
        <v>1291</v>
      </c>
      <c r="H22" s="7"/>
      <c r="I22" s="101" t="s">
        <v>1322</v>
      </c>
      <c r="J22" s="7" t="s">
        <v>1293</v>
      </c>
    </row>
    <row r="23" spans="1:10" ht="29">
      <c r="A23" s="102">
        <v>2016</v>
      </c>
      <c r="B23" s="102" t="s">
        <v>756</v>
      </c>
      <c r="C23" s="103">
        <v>42411</v>
      </c>
      <c r="D23" s="113" t="s">
        <v>1323</v>
      </c>
      <c r="E23" s="100" t="s">
        <v>574</v>
      </c>
      <c r="F23" s="25" t="s">
        <v>1324</v>
      </c>
      <c r="G23" s="25" t="s">
        <v>1291</v>
      </c>
      <c r="H23" s="7"/>
      <c r="I23" s="101" t="s">
        <v>1322</v>
      </c>
      <c r="J23" s="7" t="s">
        <v>1293</v>
      </c>
    </row>
    <row r="24" spans="1:10" ht="43.5">
      <c r="A24" s="102">
        <v>2016</v>
      </c>
      <c r="B24" s="102" t="s">
        <v>760</v>
      </c>
      <c r="C24" s="103">
        <v>42411</v>
      </c>
      <c r="D24" s="113" t="s">
        <v>1325</v>
      </c>
      <c r="E24" s="100" t="s">
        <v>568</v>
      </c>
      <c r="F24" s="25" t="s">
        <v>1326</v>
      </c>
      <c r="G24" s="25" t="s">
        <v>1291</v>
      </c>
      <c r="H24" s="7"/>
      <c r="I24" s="101" t="s">
        <v>1327</v>
      </c>
      <c r="J24" s="7" t="s">
        <v>1293</v>
      </c>
    </row>
    <row r="25" spans="1:10" ht="43.5">
      <c r="A25" s="102">
        <v>2016</v>
      </c>
      <c r="B25" s="102" t="s">
        <v>763</v>
      </c>
      <c r="C25" s="103">
        <v>42411</v>
      </c>
      <c r="D25" s="113" t="s">
        <v>1142</v>
      </c>
      <c r="E25" s="100" t="s">
        <v>607</v>
      </c>
      <c r="F25" s="25" t="s">
        <v>1328</v>
      </c>
      <c r="G25" s="115">
        <v>43051</v>
      </c>
      <c r="H25" s="7"/>
      <c r="I25" s="101" t="s">
        <v>1329</v>
      </c>
      <c r="J25" s="7" t="s">
        <v>1330</v>
      </c>
    </row>
    <row r="26" spans="1:10" ht="29">
      <c r="A26" s="102">
        <v>2016</v>
      </c>
      <c r="B26" s="102" t="s">
        <v>768</v>
      </c>
      <c r="C26" s="103">
        <v>42416</v>
      </c>
      <c r="D26" s="113" t="s">
        <v>1331</v>
      </c>
      <c r="E26" s="100" t="s">
        <v>574</v>
      </c>
      <c r="F26" s="25" t="s">
        <v>1324</v>
      </c>
      <c r="G26" s="25" t="s">
        <v>1291</v>
      </c>
      <c r="H26" s="7"/>
      <c r="I26" s="101" t="s">
        <v>1332</v>
      </c>
      <c r="J26" s="7" t="s">
        <v>1293</v>
      </c>
    </row>
    <row r="27" spans="1:10" ht="62.5">
      <c r="A27" s="102">
        <v>2016</v>
      </c>
      <c r="B27" s="102" t="s">
        <v>772</v>
      </c>
      <c r="C27" s="103">
        <v>42416</v>
      </c>
      <c r="D27" s="113" t="s">
        <v>693</v>
      </c>
      <c r="E27" s="100" t="s">
        <v>607</v>
      </c>
      <c r="F27" s="25" t="s">
        <v>1333</v>
      </c>
      <c r="G27" s="25" t="s">
        <v>1291</v>
      </c>
      <c r="H27" s="7"/>
      <c r="I27" s="101" t="s">
        <v>1334</v>
      </c>
      <c r="J27" s="7" t="s">
        <v>1335</v>
      </c>
    </row>
    <row r="28" spans="1:10" ht="87">
      <c r="A28" s="102">
        <v>2016</v>
      </c>
      <c r="B28" s="102" t="s">
        <v>776</v>
      </c>
      <c r="C28" s="103">
        <v>42417</v>
      </c>
      <c r="D28" s="113" t="s">
        <v>1336</v>
      </c>
      <c r="E28" s="100" t="s">
        <v>1037</v>
      </c>
      <c r="F28" s="25" t="s">
        <v>1319</v>
      </c>
      <c r="G28" s="25" t="s">
        <v>1291</v>
      </c>
      <c r="H28" s="25"/>
      <c r="I28" s="101" t="s">
        <v>1337</v>
      </c>
      <c r="J28" s="25" t="s">
        <v>1338</v>
      </c>
    </row>
    <row r="29" spans="1:10" ht="101.5">
      <c r="A29" s="102">
        <v>2016</v>
      </c>
      <c r="B29" s="102" t="s">
        <v>780</v>
      </c>
      <c r="C29" s="103">
        <v>42418</v>
      </c>
      <c r="D29" s="113" t="s">
        <v>666</v>
      </c>
      <c r="E29" s="100" t="s">
        <v>607</v>
      </c>
      <c r="F29" s="25" t="s">
        <v>1339</v>
      </c>
      <c r="G29" s="25" t="s">
        <v>968</v>
      </c>
      <c r="H29" s="7"/>
      <c r="I29" s="101" t="s">
        <v>1340</v>
      </c>
      <c r="J29" s="7" t="s">
        <v>1341</v>
      </c>
    </row>
    <row r="30" spans="1:10" ht="101.5">
      <c r="A30" s="102">
        <v>2016</v>
      </c>
      <c r="B30" s="102" t="s">
        <v>783</v>
      </c>
      <c r="C30" s="103">
        <v>42418</v>
      </c>
      <c r="D30" s="113" t="s">
        <v>669</v>
      </c>
      <c r="E30" s="100" t="s">
        <v>607</v>
      </c>
      <c r="F30" s="25" t="s">
        <v>1342</v>
      </c>
      <c r="G30" s="110" t="s">
        <v>968</v>
      </c>
      <c r="H30" s="7"/>
      <c r="I30" s="101" t="s">
        <v>1343</v>
      </c>
      <c r="J30" s="7" t="s">
        <v>1344</v>
      </c>
    </row>
    <row r="31" spans="1:10" ht="101.5">
      <c r="A31" s="102">
        <v>2016</v>
      </c>
      <c r="B31" s="102" t="s">
        <v>786</v>
      </c>
      <c r="C31" s="103">
        <v>42418</v>
      </c>
      <c r="D31" s="113" t="s">
        <v>976</v>
      </c>
      <c r="E31" s="100" t="s">
        <v>607</v>
      </c>
      <c r="F31" s="25" t="s">
        <v>1345</v>
      </c>
      <c r="G31" s="110" t="s">
        <v>968</v>
      </c>
      <c r="H31" s="7"/>
      <c r="I31" s="101" t="s">
        <v>1346</v>
      </c>
      <c r="J31" s="7" t="s">
        <v>1347</v>
      </c>
    </row>
    <row r="32" spans="1:10" ht="43.5">
      <c r="A32" s="102">
        <v>2016</v>
      </c>
      <c r="B32" s="102" t="s">
        <v>790</v>
      </c>
      <c r="C32" s="103">
        <v>42418</v>
      </c>
      <c r="D32" s="113" t="s">
        <v>647</v>
      </c>
      <c r="E32" s="100" t="s">
        <v>607</v>
      </c>
      <c r="F32" s="25" t="s">
        <v>1348</v>
      </c>
      <c r="G32" s="25" t="s">
        <v>1291</v>
      </c>
      <c r="H32" s="7"/>
      <c r="I32" s="101" t="s">
        <v>1349</v>
      </c>
      <c r="J32" s="7" t="s">
        <v>1350</v>
      </c>
    </row>
    <row r="33" spans="1:10" ht="29">
      <c r="A33" s="102">
        <v>2016</v>
      </c>
      <c r="B33" s="102" t="s">
        <v>793</v>
      </c>
      <c r="C33" s="103">
        <v>42418</v>
      </c>
      <c r="D33" s="113" t="s">
        <v>1351</v>
      </c>
      <c r="E33" s="100" t="s">
        <v>750</v>
      </c>
      <c r="F33" s="25" t="s">
        <v>1319</v>
      </c>
      <c r="G33" s="25" t="s">
        <v>1352</v>
      </c>
      <c r="H33" s="7"/>
      <c r="I33" s="101" t="s">
        <v>1353</v>
      </c>
      <c r="J33" s="7"/>
    </row>
    <row r="34" spans="1:10" ht="43.5">
      <c r="A34" s="102">
        <v>2016</v>
      </c>
      <c r="B34" s="102" t="s">
        <v>798</v>
      </c>
      <c r="C34" s="103">
        <v>42424</v>
      </c>
      <c r="D34" s="113" t="s">
        <v>885</v>
      </c>
      <c r="E34" s="100" t="s">
        <v>566</v>
      </c>
      <c r="F34" s="25" t="s">
        <v>1354</v>
      </c>
      <c r="G34" s="25" t="s">
        <v>1291</v>
      </c>
      <c r="H34" s="7"/>
      <c r="I34" s="101" t="s">
        <v>1355</v>
      </c>
      <c r="J34" s="7" t="s">
        <v>1356</v>
      </c>
    </row>
    <row r="35" spans="1:10" ht="58">
      <c r="A35" s="102">
        <v>2016</v>
      </c>
      <c r="B35" s="102" t="s">
        <v>802</v>
      </c>
      <c r="C35" s="103">
        <v>42424</v>
      </c>
      <c r="D35" s="113" t="s">
        <v>729</v>
      </c>
      <c r="E35" s="100" t="s">
        <v>566</v>
      </c>
      <c r="F35" s="25" t="s">
        <v>854</v>
      </c>
      <c r="G35" s="25" t="s">
        <v>726</v>
      </c>
      <c r="H35" s="7"/>
      <c r="I35" s="101" t="s">
        <v>1357</v>
      </c>
      <c r="J35" s="7" t="s">
        <v>1358</v>
      </c>
    </row>
    <row r="36" spans="1:10" ht="43.5">
      <c r="A36" s="102">
        <v>2016</v>
      </c>
      <c r="B36" s="102" t="s">
        <v>806</v>
      </c>
      <c r="C36" s="103">
        <v>42424</v>
      </c>
      <c r="D36" s="113" t="s">
        <v>1260</v>
      </c>
      <c r="E36" s="100" t="s">
        <v>566</v>
      </c>
      <c r="F36" s="25" t="s">
        <v>1359</v>
      </c>
      <c r="G36" s="25" t="s">
        <v>1291</v>
      </c>
      <c r="H36" s="7"/>
      <c r="I36" s="101" t="s">
        <v>1360</v>
      </c>
      <c r="J36" s="7" t="s">
        <v>1361</v>
      </c>
    </row>
    <row r="37" spans="1:10" ht="43.5">
      <c r="A37" s="102">
        <v>2016</v>
      </c>
      <c r="B37" s="102" t="s">
        <v>810</v>
      </c>
      <c r="C37" s="103">
        <v>42424</v>
      </c>
      <c r="D37" s="113" t="s">
        <v>1362</v>
      </c>
      <c r="E37" s="100" t="s">
        <v>566</v>
      </c>
      <c r="F37" s="25" t="s">
        <v>1363</v>
      </c>
      <c r="G37" s="25" t="s">
        <v>1291</v>
      </c>
      <c r="H37" s="7"/>
      <c r="I37" s="101" t="s">
        <v>1364</v>
      </c>
      <c r="J37" s="7" t="s">
        <v>1293</v>
      </c>
    </row>
    <row r="38" spans="1:10" ht="50">
      <c r="A38" s="102">
        <v>2016</v>
      </c>
      <c r="B38" s="102" t="s">
        <v>813</v>
      </c>
      <c r="C38" s="103">
        <v>42424</v>
      </c>
      <c r="D38" s="113" t="s">
        <v>1142</v>
      </c>
      <c r="E38" s="100" t="s">
        <v>607</v>
      </c>
      <c r="F38" s="25" t="s">
        <v>1365</v>
      </c>
      <c r="G38" s="115">
        <v>43051</v>
      </c>
      <c r="H38" s="7"/>
      <c r="I38" s="101" t="s">
        <v>1366</v>
      </c>
      <c r="J38" s="7" t="s">
        <v>1367</v>
      </c>
    </row>
    <row r="39" spans="1:10" ht="25">
      <c r="A39" s="102">
        <v>2016</v>
      </c>
      <c r="B39" s="102" t="s">
        <v>816</v>
      </c>
      <c r="C39" s="103">
        <v>42425</v>
      </c>
      <c r="D39" s="113" t="s">
        <v>675</v>
      </c>
      <c r="E39" s="100" t="s">
        <v>566</v>
      </c>
      <c r="F39" s="25" t="s">
        <v>1319</v>
      </c>
      <c r="G39" s="26">
        <v>42841</v>
      </c>
      <c r="H39" s="7"/>
      <c r="I39" s="101" t="s">
        <v>1368</v>
      </c>
      <c r="J39" s="7" t="s">
        <v>1369</v>
      </c>
    </row>
    <row r="40" spans="1:10" ht="29">
      <c r="A40" s="102">
        <v>2016</v>
      </c>
      <c r="B40" s="102" t="s">
        <v>819</v>
      </c>
      <c r="C40" s="103">
        <v>42426</v>
      </c>
      <c r="D40" s="113" t="s">
        <v>1220</v>
      </c>
      <c r="E40" s="100" t="s">
        <v>750</v>
      </c>
      <c r="F40" s="25" t="s">
        <v>1319</v>
      </c>
      <c r="G40" s="25" t="s">
        <v>1370</v>
      </c>
      <c r="H40" s="7"/>
      <c r="I40" s="101" t="s">
        <v>1371</v>
      </c>
      <c r="J40" s="7" t="s">
        <v>1293</v>
      </c>
    </row>
    <row r="41" spans="1:10" ht="29">
      <c r="A41" s="102">
        <v>2016</v>
      </c>
      <c r="B41" s="102" t="s">
        <v>822</v>
      </c>
      <c r="C41" s="103">
        <v>42429</v>
      </c>
      <c r="D41" s="113" t="s">
        <v>1372</v>
      </c>
      <c r="E41" s="100" t="s">
        <v>566</v>
      </c>
      <c r="F41" s="25" t="s">
        <v>1319</v>
      </c>
      <c r="G41" s="25" t="s">
        <v>1291</v>
      </c>
      <c r="H41" s="7"/>
      <c r="I41" s="101" t="s">
        <v>1373</v>
      </c>
      <c r="J41" s="7" t="s">
        <v>1293</v>
      </c>
    </row>
    <row r="42" spans="1:10" ht="29">
      <c r="A42" s="102">
        <v>2016</v>
      </c>
      <c r="B42" s="102" t="s">
        <v>825</v>
      </c>
      <c r="C42" s="103">
        <v>42430</v>
      </c>
      <c r="D42" s="113" t="s">
        <v>1004</v>
      </c>
      <c r="E42" s="100" t="s">
        <v>574</v>
      </c>
      <c r="F42" s="25" t="s">
        <v>1319</v>
      </c>
      <c r="G42" s="25" t="s">
        <v>1291</v>
      </c>
      <c r="H42" s="7"/>
      <c r="I42" s="101" t="s">
        <v>1374</v>
      </c>
      <c r="J42" s="7" t="s">
        <v>1375</v>
      </c>
    </row>
    <row r="43" spans="1:10" ht="43.5">
      <c r="A43" s="102">
        <v>2016</v>
      </c>
      <c r="B43" s="102" t="s">
        <v>828</v>
      </c>
      <c r="C43" s="103">
        <v>42432</v>
      </c>
      <c r="D43" s="113" t="s">
        <v>1376</v>
      </c>
      <c r="E43" s="100" t="s">
        <v>607</v>
      </c>
      <c r="F43" s="25" t="s">
        <v>1377</v>
      </c>
      <c r="G43" s="25" t="s">
        <v>1291</v>
      </c>
      <c r="H43" s="7"/>
      <c r="I43" s="101" t="s">
        <v>1378</v>
      </c>
      <c r="J43" s="7" t="s">
        <v>1293</v>
      </c>
    </row>
    <row r="44" spans="1:10" ht="29">
      <c r="A44" s="102">
        <v>2016</v>
      </c>
      <c r="B44" s="102" t="s">
        <v>925</v>
      </c>
      <c r="C44" s="103">
        <v>42432</v>
      </c>
      <c r="D44" s="113" t="s">
        <v>1379</v>
      </c>
      <c r="E44" s="100" t="s">
        <v>566</v>
      </c>
      <c r="F44" s="25" t="s">
        <v>1319</v>
      </c>
      <c r="G44" s="25" t="s">
        <v>1291</v>
      </c>
      <c r="H44" s="7"/>
      <c r="I44" s="101" t="s">
        <v>1380</v>
      </c>
      <c r="J44" s="7" t="s">
        <v>1293</v>
      </c>
    </row>
    <row r="45" spans="1:10" ht="29">
      <c r="A45" s="102">
        <v>2016</v>
      </c>
      <c r="B45" s="102" t="s">
        <v>929</v>
      </c>
      <c r="C45" s="103">
        <v>42437</v>
      </c>
      <c r="D45" s="113" t="s">
        <v>1381</v>
      </c>
      <c r="E45" s="100" t="s">
        <v>566</v>
      </c>
      <c r="F45" s="25" t="s">
        <v>1319</v>
      </c>
      <c r="G45" s="25" t="s">
        <v>1382</v>
      </c>
      <c r="H45" s="7"/>
      <c r="I45" s="101" t="s">
        <v>1383</v>
      </c>
      <c r="J45" s="7" t="s">
        <v>1293</v>
      </c>
    </row>
    <row r="46" spans="1:10" ht="43.5">
      <c r="A46" s="102">
        <v>2016</v>
      </c>
      <c r="B46" s="102" t="s">
        <v>933</v>
      </c>
      <c r="C46" s="103">
        <v>42438</v>
      </c>
      <c r="D46" s="113" t="s">
        <v>1183</v>
      </c>
      <c r="E46" s="100" t="s">
        <v>566</v>
      </c>
      <c r="F46" s="25" t="s">
        <v>1384</v>
      </c>
      <c r="G46" s="25" t="s">
        <v>1291</v>
      </c>
      <c r="H46" s="7"/>
      <c r="I46" s="101" t="s">
        <v>1385</v>
      </c>
      <c r="J46" s="7" t="s">
        <v>1386</v>
      </c>
    </row>
    <row r="47" spans="1:10" ht="87.5">
      <c r="A47" s="102">
        <v>2016</v>
      </c>
      <c r="B47" s="102" t="s">
        <v>937</v>
      </c>
      <c r="C47" s="103">
        <v>42438</v>
      </c>
      <c r="D47" s="113" t="s">
        <v>794</v>
      </c>
      <c r="E47" s="100" t="s">
        <v>566</v>
      </c>
      <c r="F47" s="25" t="s">
        <v>1387</v>
      </c>
      <c r="G47" s="25" t="s">
        <v>1291</v>
      </c>
      <c r="H47" s="7"/>
      <c r="I47" s="101" t="s">
        <v>1388</v>
      </c>
      <c r="J47" s="7" t="s">
        <v>1389</v>
      </c>
    </row>
    <row r="48" spans="1:10" ht="43.5">
      <c r="A48" s="102">
        <v>2016</v>
      </c>
      <c r="B48" s="102" t="s">
        <v>941</v>
      </c>
      <c r="C48" s="103">
        <v>42438</v>
      </c>
      <c r="D48" s="113" t="s">
        <v>1237</v>
      </c>
      <c r="E48" s="100" t="s">
        <v>566</v>
      </c>
      <c r="F48" s="25" t="s">
        <v>1390</v>
      </c>
      <c r="G48" s="25" t="s">
        <v>1291</v>
      </c>
      <c r="H48" s="7"/>
      <c r="I48" s="101" t="s">
        <v>1391</v>
      </c>
      <c r="J48" s="7" t="s">
        <v>1392</v>
      </c>
    </row>
    <row r="49" spans="1:10" ht="43.5">
      <c r="A49" s="102">
        <v>2016</v>
      </c>
      <c r="B49" s="102" t="s">
        <v>945</v>
      </c>
      <c r="C49" s="103">
        <v>42439</v>
      </c>
      <c r="D49" s="113" t="s">
        <v>1393</v>
      </c>
      <c r="E49" s="100" t="s">
        <v>566</v>
      </c>
      <c r="F49" s="25" t="s">
        <v>1394</v>
      </c>
      <c r="G49" s="25" t="s">
        <v>1291</v>
      </c>
      <c r="H49" s="7"/>
      <c r="I49" s="101" t="s">
        <v>1395</v>
      </c>
      <c r="J49" s="7" t="s">
        <v>1396</v>
      </c>
    </row>
    <row r="50" spans="1:10" ht="29">
      <c r="A50" s="102">
        <v>2016</v>
      </c>
      <c r="B50" s="102" t="s">
        <v>948</v>
      </c>
      <c r="C50" s="103">
        <v>42443</v>
      </c>
      <c r="D50" s="113" t="s">
        <v>1397</v>
      </c>
      <c r="E50" s="100" t="s">
        <v>750</v>
      </c>
      <c r="F50" s="25" t="s">
        <v>1319</v>
      </c>
      <c r="G50" s="25" t="s">
        <v>1398</v>
      </c>
      <c r="H50" s="7"/>
      <c r="I50" s="101" t="s">
        <v>1399</v>
      </c>
      <c r="J50" s="7" t="s">
        <v>1293</v>
      </c>
    </row>
    <row r="51" spans="1:10" ht="29">
      <c r="A51" s="102">
        <v>2016</v>
      </c>
      <c r="B51" s="102" t="s">
        <v>952</v>
      </c>
      <c r="C51" s="103">
        <v>42445</v>
      </c>
      <c r="D51" s="113" t="s">
        <v>1400</v>
      </c>
      <c r="E51" s="100" t="s">
        <v>574</v>
      </c>
      <c r="F51" s="25" t="s">
        <v>1401</v>
      </c>
      <c r="G51" s="25" t="s">
        <v>1291</v>
      </c>
      <c r="H51" s="7"/>
      <c r="I51" s="101" t="s">
        <v>1402</v>
      </c>
      <c r="J51" s="7" t="s">
        <v>1293</v>
      </c>
    </row>
    <row r="52" spans="1:10" ht="43.5">
      <c r="A52" s="102">
        <v>2016</v>
      </c>
      <c r="B52" s="102" t="s">
        <v>956</v>
      </c>
      <c r="C52" s="103">
        <v>42445</v>
      </c>
      <c r="D52" s="113" t="s">
        <v>1393</v>
      </c>
      <c r="E52" s="100" t="s">
        <v>566</v>
      </c>
      <c r="F52" s="25" t="s">
        <v>1403</v>
      </c>
      <c r="G52" s="25" t="s">
        <v>1291</v>
      </c>
      <c r="H52" s="7"/>
      <c r="I52" s="101" t="s">
        <v>1404</v>
      </c>
      <c r="J52" s="7" t="s">
        <v>1405</v>
      </c>
    </row>
    <row r="53" spans="1:10" ht="43.5">
      <c r="A53" s="102">
        <v>2016</v>
      </c>
      <c r="B53" s="102" t="s">
        <v>959</v>
      </c>
      <c r="C53" s="103">
        <v>42445</v>
      </c>
      <c r="D53" s="113" t="s">
        <v>1276</v>
      </c>
      <c r="E53" s="100" t="s">
        <v>566</v>
      </c>
      <c r="F53" s="25" t="s">
        <v>1406</v>
      </c>
      <c r="G53" s="25" t="s">
        <v>1291</v>
      </c>
      <c r="H53" s="7"/>
      <c r="I53" s="101" t="s">
        <v>1407</v>
      </c>
      <c r="J53" s="7" t="s">
        <v>1408</v>
      </c>
    </row>
    <row r="54" spans="1:10" ht="43.5">
      <c r="A54" s="102">
        <v>2016</v>
      </c>
      <c r="B54" s="102" t="s">
        <v>963</v>
      </c>
      <c r="C54" s="103">
        <v>42446</v>
      </c>
      <c r="D54" s="113" t="s">
        <v>625</v>
      </c>
      <c r="E54" s="100" t="s">
        <v>607</v>
      </c>
      <c r="F54" s="25" t="s">
        <v>1409</v>
      </c>
      <c r="G54" s="25" t="s">
        <v>1291</v>
      </c>
      <c r="H54" s="7"/>
      <c r="I54" s="101" t="s">
        <v>1410</v>
      </c>
      <c r="J54" s="7" t="s">
        <v>1411</v>
      </c>
    </row>
    <row r="55" spans="1:10" ht="43.5">
      <c r="A55" s="102">
        <v>2016</v>
      </c>
      <c r="B55" s="102" t="s">
        <v>966</v>
      </c>
      <c r="C55" s="103">
        <v>42447</v>
      </c>
      <c r="D55" s="113" t="s">
        <v>1412</v>
      </c>
      <c r="E55" s="100" t="s">
        <v>574</v>
      </c>
      <c r="F55" s="25" t="s">
        <v>1001</v>
      </c>
      <c r="G55" s="25" t="s">
        <v>1291</v>
      </c>
      <c r="H55" s="7"/>
      <c r="I55" s="101" t="s">
        <v>1410</v>
      </c>
      <c r="J55" s="7" t="s">
        <v>1293</v>
      </c>
    </row>
    <row r="56" spans="1:10" ht="62.5">
      <c r="A56" s="102">
        <v>2016</v>
      </c>
      <c r="B56" s="102" t="s">
        <v>971</v>
      </c>
      <c r="C56" s="103">
        <v>42450</v>
      </c>
      <c r="D56" s="113" t="s">
        <v>1142</v>
      </c>
      <c r="E56" s="100" t="s">
        <v>607</v>
      </c>
      <c r="F56" s="25" t="s">
        <v>1413</v>
      </c>
      <c r="G56" s="115">
        <v>43051</v>
      </c>
      <c r="H56" s="7"/>
      <c r="I56" s="101" t="s">
        <v>1414</v>
      </c>
      <c r="J56" s="7" t="s">
        <v>1415</v>
      </c>
    </row>
    <row r="57" spans="1:10" ht="29">
      <c r="A57" s="102">
        <v>2016</v>
      </c>
      <c r="B57" s="102" t="s">
        <v>975</v>
      </c>
      <c r="C57" s="103">
        <v>42460</v>
      </c>
      <c r="D57" s="113" t="s">
        <v>1168</v>
      </c>
      <c r="E57" s="100" t="s">
        <v>750</v>
      </c>
      <c r="F57" s="25" t="s">
        <v>1319</v>
      </c>
      <c r="G57" s="25" t="s">
        <v>1416</v>
      </c>
      <c r="H57" s="7"/>
      <c r="I57" s="101" t="s">
        <v>1417</v>
      </c>
      <c r="J57" s="7" t="s">
        <v>1293</v>
      </c>
    </row>
    <row r="58" spans="1:10" ht="50">
      <c r="A58" s="102">
        <v>2016</v>
      </c>
      <c r="B58" s="102" t="s">
        <v>979</v>
      </c>
      <c r="C58" s="103">
        <v>42464</v>
      </c>
      <c r="D58" s="113" t="s">
        <v>1393</v>
      </c>
      <c r="E58" s="100" t="s">
        <v>566</v>
      </c>
      <c r="F58" s="25" t="s">
        <v>1418</v>
      </c>
      <c r="G58" s="25" t="s">
        <v>1291</v>
      </c>
      <c r="H58" s="7"/>
      <c r="I58" s="101" t="s">
        <v>1419</v>
      </c>
      <c r="J58" s="7" t="s">
        <v>1420</v>
      </c>
    </row>
    <row r="59" spans="1:10" ht="72.5">
      <c r="A59" s="102">
        <v>2016</v>
      </c>
      <c r="B59" s="102" t="s">
        <v>981</v>
      </c>
      <c r="C59" s="103">
        <v>42480</v>
      </c>
      <c r="D59" s="113" t="s">
        <v>1421</v>
      </c>
      <c r="E59" s="100" t="s">
        <v>1037</v>
      </c>
      <c r="F59" s="25" t="s">
        <v>1319</v>
      </c>
      <c r="G59" s="25" t="s">
        <v>1291</v>
      </c>
      <c r="H59" s="25"/>
      <c r="I59" s="101" t="s">
        <v>1422</v>
      </c>
      <c r="J59" s="25" t="s">
        <v>1423</v>
      </c>
    </row>
    <row r="60" spans="1:10" ht="43.5">
      <c r="A60" s="102">
        <v>2016</v>
      </c>
      <c r="B60" s="102" t="s">
        <v>984</v>
      </c>
      <c r="C60" s="103">
        <v>42480</v>
      </c>
      <c r="D60" s="113" t="s">
        <v>1424</v>
      </c>
      <c r="E60" s="100" t="s">
        <v>607</v>
      </c>
      <c r="F60" s="25" t="s">
        <v>1425</v>
      </c>
      <c r="G60" s="26">
        <v>43210</v>
      </c>
      <c r="H60" s="7"/>
      <c r="I60" s="101" t="s">
        <v>1426</v>
      </c>
      <c r="J60" s="7" t="s">
        <v>1293</v>
      </c>
    </row>
    <row r="61" spans="1:10" ht="43.5">
      <c r="A61" s="102">
        <v>2016</v>
      </c>
      <c r="B61" s="102" t="s">
        <v>986</v>
      </c>
      <c r="C61" s="103">
        <v>42480</v>
      </c>
      <c r="D61" s="113" t="s">
        <v>1427</v>
      </c>
      <c r="E61" s="100" t="s">
        <v>607</v>
      </c>
      <c r="F61" s="25" t="s">
        <v>1428</v>
      </c>
      <c r="G61" s="26">
        <v>43210</v>
      </c>
      <c r="H61" s="7"/>
      <c r="I61" s="101" t="s">
        <v>1429</v>
      </c>
      <c r="J61" s="7" t="s">
        <v>1293</v>
      </c>
    </row>
    <row r="62" spans="1:10" ht="43.5">
      <c r="A62" s="102">
        <v>2016</v>
      </c>
      <c r="B62" s="102" t="s">
        <v>990</v>
      </c>
      <c r="C62" s="103">
        <v>42480</v>
      </c>
      <c r="D62" s="113" t="s">
        <v>1430</v>
      </c>
      <c r="E62" s="100" t="s">
        <v>607</v>
      </c>
      <c r="F62" s="25" t="s">
        <v>1431</v>
      </c>
      <c r="G62" s="26">
        <v>43210</v>
      </c>
      <c r="H62" s="7"/>
      <c r="I62" s="101" t="s">
        <v>1433</v>
      </c>
      <c r="J62" s="7" t="s">
        <v>1293</v>
      </c>
    </row>
    <row r="63" spans="1:10" ht="43.5">
      <c r="A63" s="102">
        <v>2016</v>
      </c>
      <c r="B63" s="102" t="s">
        <v>992</v>
      </c>
      <c r="C63" s="103">
        <v>42480</v>
      </c>
      <c r="D63" s="113" t="s">
        <v>1434</v>
      </c>
      <c r="E63" s="100" t="s">
        <v>607</v>
      </c>
      <c r="F63" s="25" t="s">
        <v>1435</v>
      </c>
      <c r="G63" s="26">
        <v>43210</v>
      </c>
      <c r="H63" s="7"/>
      <c r="I63" s="101" t="s">
        <v>1436</v>
      </c>
      <c r="J63" s="7" t="s">
        <v>1293</v>
      </c>
    </row>
    <row r="64" spans="1:10" ht="43.5">
      <c r="A64" s="102">
        <v>2016</v>
      </c>
      <c r="B64" s="102" t="s">
        <v>996</v>
      </c>
      <c r="C64" s="103">
        <v>42492</v>
      </c>
      <c r="D64" s="113" t="s">
        <v>1437</v>
      </c>
      <c r="E64" s="100" t="s">
        <v>566</v>
      </c>
      <c r="F64" s="25" t="s">
        <v>1438</v>
      </c>
      <c r="G64" s="25" t="s">
        <v>1291</v>
      </c>
      <c r="H64" s="7"/>
      <c r="I64" s="101" t="s">
        <v>1439</v>
      </c>
      <c r="J64" s="7" t="s">
        <v>1293</v>
      </c>
    </row>
    <row r="65" spans="1:10" ht="43.5">
      <c r="A65" s="102">
        <v>2016</v>
      </c>
      <c r="B65" s="102" t="s">
        <v>999</v>
      </c>
      <c r="C65" s="103">
        <v>42496</v>
      </c>
      <c r="D65" s="113" t="s">
        <v>1276</v>
      </c>
      <c r="E65" s="100" t="s">
        <v>566</v>
      </c>
      <c r="F65" s="25" t="s">
        <v>1440</v>
      </c>
      <c r="G65" s="25" t="s">
        <v>1291</v>
      </c>
      <c r="H65" s="7"/>
      <c r="I65" s="101" t="s">
        <v>1441</v>
      </c>
      <c r="J65" s="7" t="s">
        <v>1442</v>
      </c>
    </row>
    <row r="66" spans="1:10" ht="43.5">
      <c r="A66" s="102">
        <v>2016</v>
      </c>
      <c r="B66" s="102" t="s">
        <v>1003</v>
      </c>
      <c r="C66" s="103">
        <v>42496</v>
      </c>
      <c r="D66" s="113" t="s">
        <v>1443</v>
      </c>
      <c r="E66" s="100" t="s">
        <v>566</v>
      </c>
      <c r="F66" s="25" t="s">
        <v>1444</v>
      </c>
      <c r="G66" s="25" t="s">
        <v>1291</v>
      </c>
      <c r="H66" s="7"/>
      <c r="I66" s="101" t="s">
        <v>1445</v>
      </c>
      <c r="J66" s="7" t="s">
        <v>1293</v>
      </c>
    </row>
    <row r="67" spans="1:10" ht="58">
      <c r="A67" s="102">
        <v>2016</v>
      </c>
      <c r="B67" s="102" t="s">
        <v>1007</v>
      </c>
      <c r="C67" s="103">
        <v>42496</v>
      </c>
      <c r="D67" s="113" t="s">
        <v>1446</v>
      </c>
      <c r="E67" s="100" t="s">
        <v>566</v>
      </c>
      <c r="F67" s="25" t="s">
        <v>1447</v>
      </c>
      <c r="G67" s="25" t="s">
        <v>1291</v>
      </c>
      <c r="H67" s="7"/>
      <c r="I67" s="101" t="s">
        <v>1448</v>
      </c>
      <c r="J67" s="7" t="s">
        <v>1293</v>
      </c>
    </row>
    <row r="68" spans="1:10" ht="29">
      <c r="A68" s="102">
        <v>2016</v>
      </c>
      <c r="B68" s="102" t="s">
        <v>1010</v>
      </c>
      <c r="C68" s="103">
        <v>42496</v>
      </c>
      <c r="D68" s="113" t="s">
        <v>1449</v>
      </c>
      <c r="E68" s="100" t="s">
        <v>750</v>
      </c>
      <c r="F68" s="25" t="s">
        <v>1319</v>
      </c>
      <c r="G68" s="25" t="s">
        <v>1450</v>
      </c>
      <c r="H68" s="7"/>
      <c r="I68" s="101" t="s">
        <v>1451</v>
      </c>
      <c r="J68" s="7" t="s">
        <v>1293</v>
      </c>
    </row>
    <row r="69" spans="1:10" ht="43.5">
      <c r="A69" s="102">
        <v>2016</v>
      </c>
      <c r="B69" s="102" t="s">
        <v>1014</v>
      </c>
      <c r="C69" s="103">
        <v>42508</v>
      </c>
      <c r="D69" s="113" t="s">
        <v>1452</v>
      </c>
      <c r="E69" s="100" t="s">
        <v>566</v>
      </c>
      <c r="F69" s="25" t="s">
        <v>1453</v>
      </c>
      <c r="G69" s="25" t="s">
        <v>1291</v>
      </c>
      <c r="H69" s="7"/>
      <c r="I69" s="101" t="s">
        <v>1454</v>
      </c>
      <c r="J69" s="7" t="s">
        <v>1293</v>
      </c>
    </row>
    <row r="70" spans="1:10" ht="43.5">
      <c r="A70" s="102">
        <v>2016</v>
      </c>
      <c r="B70" s="102" t="s">
        <v>1018</v>
      </c>
      <c r="C70" s="103">
        <v>42508</v>
      </c>
      <c r="D70" s="113" t="s">
        <v>1455</v>
      </c>
      <c r="E70" s="100" t="s">
        <v>566</v>
      </c>
      <c r="F70" s="25" t="s">
        <v>1456</v>
      </c>
      <c r="G70" s="25" t="s">
        <v>1291</v>
      </c>
      <c r="H70" s="7"/>
      <c r="I70" s="101" t="s">
        <v>1457</v>
      </c>
      <c r="J70" s="7" t="s">
        <v>1293</v>
      </c>
    </row>
    <row r="71" spans="1:10" ht="43.5">
      <c r="A71" s="102">
        <v>2016</v>
      </c>
      <c r="B71" s="102" t="s">
        <v>1022</v>
      </c>
      <c r="C71" s="103">
        <v>42508</v>
      </c>
      <c r="D71" s="113" t="s">
        <v>1458</v>
      </c>
      <c r="E71" s="100" t="s">
        <v>566</v>
      </c>
      <c r="F71" s="25" t="s">
        <v>1459</v>
      </c>
      <c r="G71" s="25" t="s">
        <v>1291</v>
      </c>
      <c r="H71" s="7"/>
      <c r="I71" s="101" t="s">
        <v>1460</v>
      </c>
      <c r="J71" s="7" t="s">
        <v>1293</v>
      </c>
    </row>
    <row r="72" spans="1:10" ht="43.5">
      <c r="A72" s="102">
        <v>2016</v>
      </c>
      <c r="B72" s="102" t="s">
        <v>1025</v>
      </c>
      <c r="C72" s="103">
        <v>42509</v>
      </c>
      <c r="D72" s="113" t="s">
        <v>1461</v>
      </c>
      <c r="E72" s="100" t="s">
        <v>607</v>
      </c>
      <c r="F72" s="25" t="s">
        <v>1462</v>
      </c>
      <c r="G72" s="26">
        <v>43239</v>
      </c>
      <c r="H72" s="7"/>
      <c r="I72" s="101" t="s">
        <v>1464</v>
      </c>
      <c r="J72" s="7" t="s">
        <v>1293</v>
      </c>
    </row>
    <row r="73" spans="1:10" ht="43.5">
      <c r="A73" s="102">
        <v>2016</v>
      </c>
      <c r="B73" s="102" t="s">
        <v>1028</v>
      </c>
      <c r="C73" s="103">
        <v>42515</v>
      </c>
      <c r="D73" s="113" t="s">
        <v>1465</v>
      </c>
      <c r="E73" s="100" t="s">
        <v>566</v>
      </c>
      <c r="F73" s="25" t="s">
        <v>1466</v>
      </c>
      <c r="G73" s="25" t="s">
        <v>1291</v>
      </c>
      <c r="H73" s="7"/>
      <c r="I73" s="101" t="s">
        <v>1467</v>
      </c>
      <c r="J73" s="7" t="s">
        <v>1293</v>
      </c>
    </row>
    <row r="74" spans="1:10" ht="62.5">
      <c r="A74" s="102">
        <v>2016</v>
      </c>
      <c r="B74" s="102" t="s">
        <v>1031</v>
      </c>
      <c r="C74" s="103">
        <v>42520</v>
      </c>
      <c r="D74" s="113" t="s">
        <v>1393</v>
      </c>
      <c r="E74" s="100" t="s">
        <v>566</v>
      </c>
      <c r="F74" s="25" t="s">
        <v>1319</v>
      </c>
      <c r="G74" s="25" t="s">
        <v>1291</v>
      </c>
      <c r="H74" s="7"/>
      <c r="I74" s="101" t="s">
        <v>1468</v>
      </c>
      <c r="J74" s="7" t="s">
        <v>1469</v>
      </c>
    </row>
    <row r="75" spans="1:10" ht="29">
      <c r="A75" s="102">
        <v>2016</v>
      </c>
      <c r="B75" s="102" t="s">
        <v>1035</v>
      </c>
      <c r="C75" s="103">
        <v>42521</v>
      </c>
      <c r="D75" s="113" t="s">
        <v>1470</v>
      </c>
      <c r="E75" s="100" t="s">
        <v>750</v>
      </c>
      <c r="F75" s="25" t="s">
        <v>1319</v>
      </c>
      <c r="G75" s="25" t="s">
        <v>1471</v>
      </c>
      <c r="H75" s="7"/>
      <c r="I75" s="101" t="s">
        <v>1472</v>
      </c>
      <c r="J75" s="7" t="s">
        <v>1293</v>
      </c>
    </row>
    <row r="76" spans="1:10" ht="29">
      <c r="A76" s="102">
        <v>2016</v>
      </c>
      <c r="B76" s="102" t="s">
        <v>1040</v>
      </c>
      <c r="C76" s="103">
        <v>42522</v>
      </c>
      <c r="D76" s="113" t="s">
        <v>1473</v>
      </c>
      <c r="E76" s="100" t="s">
        <v>750</v>
      </c>
      <c r="F76" s="25" t="s">
        <v>1319</v>
      </c>
      <c r="G76" s="25" t="s">
        <v>1474</v>
      </c>
      <c r="H76" s="7"/>
      <c r="I76" s="101" t="s">
        <v>1475</v>
      </c>
      <c r="J76" s="7" t="s">
        <v>1293</v>
      </c>
    </row>
    <row r="77" spans="1:10" ht="29">
      <c r="A77" s="102">
        <v>2016</v>
      </c>
      <c r="B77" s="102" t="s">
        <v>1044</v>
      </c>
      <c r="C77" s="103">
        <v>42522</v>
      </c>
      <c r="D77" s="113" t="s">
        <v>1476</v>
      </c>
      <c r="E77" s="100" t="s">
        <v>750</v>
      </c>
      <c r="F77" s="25" t="s">
        <v>1319</v>
      </c>
      <c r="G77" s="25" t="s">
        <v>1477</v>
      </c>
      <c r="H77" s="7"/>
      <c r="I77" s="101" t="s">
        <v>1478</v>
      </c>
      <c r="J77" s="7" t="s">
        <v>1293</v>
      </c>
    </row>
    <row r="78" spans="1:10" ht="29">
      <c r="A78" s="102">
        <v>2016</v>
      </c>
      <c r="B78" s="102" t="s">
        <v>1047</v>
      </c>
      <c r="C78" s="103">
        <v>42523</v>
      </c>
      <c r="D78" s="113" t="s">
        <v>1479</v>
      </c>
      <c r="E78" s="100" t="s">
        <v>566</v>
      </c>
      <c r="F78" s="25" t="s">
        <v>1319</v>
      </c>
      <c r="G78" s="25" t="s">
        <v>1291</v>
      </c>
      <c r="H78" s="7"/>
      <c r="I78" s="101" t="s">
        <v>1480</v>
      </c>
      <c r="J78" s="7" t="s">
        <v>1293</v>
      </c>
    </row>
    <row r="79" spans="1:10" ht="29">
      <c r="A79" s="102">
        <v>2016</v>
      </c>
      <c r="B79" s="102" t="s">
        <v>1051</v>
      </c>
      <c r="C79" s="103">
        <v>42523</v>
      </c>
      <c r="D79" s="113" t="s">
        <v>1481</v>
      </c>
      <c r="E79" s="100" t="s">
        <v>750</v>
      </c>
      <c r="F79" s="25" t="s">
        <v>1319</v>
      </c>
      <c r="G79" s="25" t="s">
        <v>1482</v>
      </c>
      <c r="H79" s="7"/>
      <c r="I79" s="101" t="s">
        <v>1483</v>
      </c>
      <c r="J79" s="7" t="s">
        <v>1293</v>
      </c>
    </row>
    <row r="80" spans="1:10" ht="29">
      <c r="A80" s="102">
        <v>2016</v>
      </c>
      <c r="B80" s="102" t="s">
        <v>1056</v>
      </c>
      <c r="C80" s="103">
        <v>42527</v>
      </c>
      <c r="D80" s="113" t="s">
        <v>1484</v>
      </c>
      <c r="E80" s="100" t="s">
        <v>568</v>
      </c>
      <c r="F80" s="25" t="s">
        <v>1319</v>
      </c>
      <c r="G80" s="25" t="s">
        <v>1291</v>
      </c>
      <c r="H80" s="7"/>
      <c r="I80" s="101" t="s">
        <v>1485</v>
      </c>
      <c r="J80" s="7" t="s">
        <v>1293</v>
      </c>
    </row>
    <row r="81" spans="1:10" ht="14.5">
      <c r="A81" s="102">
        <v>2016</v>
      </c>
      <c r="B81" s="102" t="s">
        <v>1060</v>
      </c>
      <c r="C81" s="103">
        <v>42529</v>
      </c>
      <c r="D81" s="113" t="s">
        <v>1175</v>
      </c>
      <c r="E81" s="100" t="s">
        <v>750</v>
      </c>
      <c r="F81" s="25" t="s">
        <v>1319</v>
      </c>
      <c r="G81" s="25" t="s">
        <v>1486</v>
      </c>
      <c r="H81" s="7"/>
      <c r="I81" s="101" t="s">
        <v>1487</v>
      </c>
      <c r="J81" s="7" t="s">
        <v>1293</v>
      </c>
    </row>
    <row r="82" spans="1:10" ht="101.5">
      <c r="A82" s="102">
        <v>2016</v>
      </c>
      <c r="B82" s="102" t="s">
        <v>1064</v>
      </c>
      <c r="C82" s="103">
        <v>42535</v>
      </c>
      <c r="D82" s="113" t="s">
        <v>1488</v>
      </c>
      <c r="E82" s="100" t="s">
        <v>607</v>
      </c>
      <c r="F82" s="25" t="s">
        <v>1319</v>
      </c>
      <c r="G82" s="25" t="s">
        <v>1489</v>
      </c>
      <c r="H82" s="7"/>
      <c r="I82" s="101" t="s">
        <v>1490</v>
      </c>
      <c r="J82" s="7" t="s">
        <v>1293</v>
      </c>
    </row>
    <row r="83" spans="1:10" ht="101.5">
      <c r="A83" s="102">
        <v>2016</v>
      </c>
      <c r="B83" s="102" t="s">
        <v>1068</v>
      </c>
      <c r="C83" s="103">
        <v>42535</v>
      </c>
      <c r="D83" s="113" t="s">
        <v>1491</v>
      </c>
      <c r="E83" s="100" t="s">
        <v>607</v>
      </c>
      <c r="F83" s="25" t="s">
        <v>1319</v>
      </c>
      <c r="G83" s="25" t="s">
        <v>1489</v>
      </c>
      <c r="H83" s="7"/>
      <c r="I83" s="101" t="s">
        <v>1492</v>
      </c>
      <c r="J83" s="7" t="s">
        <v>1293</v>
      </c>
    </row>
    <row r="84" spans="1:10" ht="116">
      <c r="A84" s="102">
        <v>2016</v>
      </c>
      <c r="B84" s="102" t="s">
        <v>1071</v>
      </c>
      <c r="C84" s="103">
        <v>42535</v>
      </c>
      <c r="D84" s="113" t="s">
        <v>1493</v>
      </c>
      <c r="E84" s="100" t="s">
        <v>607</v>
      </c>
      <c r="F84" s="25" t="s">
        <v>1319</v>
      </c>
      <c r="G84" s="25" t="s">
        <v>1494</v>
      </c>
      <c r="H84" s="7"/>
      <c r="I84" s="101" t="s">
        <v>1495</v>
      </c>
      <c r="J84" s="7" t="s">
        <v>1293</v>
      </c>
    </row>
    <row r="85" spans="1:10" ht="29">
      <c r="A85" s="102">
        <v>2016</v>
      </c>
      <c r="B85" s="102" t="s">
        <v>1074</v>
      </c>
      <c r="C85" s="103">
        <v>42535</v>
      </c>
      <c r="D85" s="113" t="s">
        <v>1496</v>
      </c>
      <c r="E85" s="100" t="s">
        <v>568</v>
      </c>
      <c r="F85" s="25" t="s">
        <v>1319</v>
      </c>
      <c r="G85" s="25" t="s">
        <v>1291</v>
      </c>
      <c r="H85" s="7"/>
      <c r="I85" s="101" t="s">
        <v>1497</v>
      </c>
      <c r="J85" s="7" t="s">
        <v>1293</v>
      </c>
    </row>
    <row r="86" spans="1:10" ht="29">
      <c r="A86" s="102">
        <v>2016</v>
      </c>
      <c r="B86" s="102" t="s">
        <v>1078</v>
      </c>
      <c r="C86" s="103">
        <v>42537</v>
      </c>
      <c r="D86" s="113" t="s">
        <v>1498</v>
      </c>
      <c r="E86" s="100" t="s">
        <v>750</v>
      </c>
      <c r="F86" s="25" t="s">
        <v>1319</v>
      </c>
      <c r="G86" s="25" t="s">
        <v>1499</v>
      </c>
      <c r="H86" s="7"/>
      <c r="I86" s="101" t="s">
        <v>1500</v>
      </c>
      <c r="J86" s="7" t="s">
        <v>1293</v>
      </c>
    </row>
    <row r="87" spans="1:10" ht="43.5">
      <c r="A87" s="102">
        <v>2016</v>
      </c>
      <c r="B87" s="102" t="s">
        <v>1082</v>
      </c>
      <c r="C87" s="103">
        <v>42542</v>
      </c>
      <c r="D87" s="113" t="s">
        <v>1501</v>
      </c>
      <c r="E87" s="100" t="s">
        <v>750</v>
      </c>
      <c r="F87" s="25" t="s">
        <v>1319</v>
      </c>
      <c r="G87" s="25" t="s">
        <v>1502</v>
      </c>
      <c r="H87" s="7"/>
      <c r="I87" s="101" t="s">
        <v>1503</v>
      </c>
      <c r="J87" s="7" t="s">
        <v>1293</v>
      </c>
    </row>
    <row r="88" spans="1:10" ht="29">
      <c r="A88" s="102">
        <v>2016</v>
      </c>
      <c r="B88" s="102" t="s">
        <v>1086</v>
      </c>
      <c r="C88" s="103">
        <v>42550</v>
      </c>
      <c r="D88" s="113" t="s">
        <v>1504</v>
      </c>
      <c r="E88" s="100" t="s">
        <v>750</v>
      </c>
      <c r="F88" s="25" t="s">
        <v>1319</v>
      </c>
      <c r="G88" s="25" t="s">
        <v>1505</v>
      </c>
      <c r="H88" s="7"/>
      <c r="I88" s="101" t="s">
        <v>1506</v>
      </c>
      <c r="J88" s="7" t="s">
        <v>1293</v>
      </c>
    </row>
    <row r="89" spans="1:10" ht="174">
      <c r="A89" s="102">
        <v>2016</v>
      </c>
      <c r="B89" s="102" t="s">
        <v>1089</v>
      </c>
      <c r="C89" s="103">
        <v>42551</v>
      </c>
      <c r="D89" s="113" t="s">
        <v>666</v>
      </c>
      <c r="E89" s="100" t="s">
        <v>607</v>
      </c>
      <c r="F89" s="25" t="s">
        <v>1507</v>
      </c>
      <c r="G89" s="25" t="s">
        <v>1508</v>
      </c>
      <c r="H89" s="7"/>
      <c r="I89" s="101" t="s">
        <v>1509</v>
      </c>
      <c r="J89" s="7" t="s">
        <v>1293</v>
      </c>
    </row>
    <row r="90" spans="1:10" ht="174">
      <c r="A90" s="102">
        <v>2016</v>
      </c>
      <c r="B90" s="102" t="s">
        <v>1092</v>
      </c>
      <c r="C90" s="103">
        <v>42551</v>
      </c>
      <c r="D90" s="113" t="s">
        <v>669</v>
      </c>
      <c r="E90" s="100" t="s">
        <v>607</v>
      </c>
      <c r="F90" s="25" t="s">
        <v>1510</v>
      </c>
      <c r="G90" s="25" t="s">
        <v>1508</v>
      </c>
      <c r="H90" s="7"/>
      <c r="I90" s="101" t="s">
        <v>1511</v>
      </c>
      <c r="J90" s="7" t="s">
        <v>1293</v>
      </c>
    </row>
    <row r="91" spans="1:10" ht="145">
      <c r="A91" s="102">
        <v>2016</v>
      </c>
      <c r="B91" s="102" t="s">
        <v>1096</v>
      </c>
      <c r="C91" s="103">
        <v>42551</v>
      </c>
      <c r="D91" s="113" t="s">
        <v>976</v>
      </c>
      <c r="E91" s="100" t="s">
        <v>607</v>
      </c>
      <c r="F91" s="25" t="s">
        <v>1512</v>
      </c>
      <c r="G91" s="25" t="s">
        <v>1513</v>
      </c>
      <c r="H91" s="7"/>
      <c r="I91" s="101" t="s">
        <v>1514</v>
      </c>
      <c r="J91" s="7" t="s">
        <v>1293</v>
      </c>
    </row>
    <row r="92" spans="1:10" ht="43.5">
      <c r="A92" s="102">
        <v>2016</v>
      </c>
      <c r="B92" s="102" t="s">
        <v>1099</v>
      </c>
      <c r="C92" s="103">
        <v>42555</v>
      </c>
      <c r="D92" s="113" t="s">
        <v>1515</v>
      </c>
      <c r="E92" s="100" t="s">
        <v>574</v>
      </c>
      <c r="F92" s="25" t="s">
        <v>659</v>
      </c>
      <c r="G92" s="25"/>
      <c r="H92" s="7"/>
      <c r="I92" s="101" t="s">
        <v>1516</v>
      </c>
      <c r="J92" s="7" t="s">
        <v>1293</v>
      </c>
    </row>
    <row r="93" spans="1:10" ht="43.5">
      <c r="A93" s="102">
        <v>2016</v>
      </c>
      <c r="B93" s="102" t="s">
        <v>1102</v>
      </c>
      <c r="C93" s="103">
        <v>42557</v>
      </c>
      <c r="D93" s="113" t="s">
        <v>1517</v>
      </c>
      <c r="E93" s="100" t="s">
        <v>568</v>
      </c>
      <c r="F93" s="25" t="s">
        <v>1319</v>
      </c>
      <c r="G93" s="25" t="s">
        <v>1474</v>
      </c>
      <c r="H93" s="7"/>
      <c r="I93" s="101" t="s">
        <v>1518</v>
      </c>
      <c r="J93" s="7" t="s">
        <v>1293</v>
      </c>
    </row>
    <row r="94" spans="1:10" ht="29">
      <c r="A94" s="102">
        <v>2016</v>
      </c>
      <c r="B94" s="102" t="s">
        <v>1105</v>
      </c>
      <c r="C94" s="103">
        <v>42558</v>
      </c>
      <c r="D94" s="113" t="s">
        <v>1519</v>
      </c>
      <c r="E94" s="100" t="s">
        <v>750</v>
      </c>
      <c r="F94" s="25" t="s">
        <v>1319</v>
      </c>
      <c r="G94" s="25" t="s">
        <v>1520</v>
      </c>
      <c r="H94" s="7"/>
      <c r="I94" s="101" t="s">
        <v>1521</v>
      </c>
      <c r="J94" s="7" t="s">
        <v>1293</v>
      </c>
    </row>
    <row r="95" spans="1:10" ht="29">
      <c r="A95" s="102">
        <v>2016</v>
      </c>
      <c r="B95" s="102" t="s">
        <v>1109</v>
      </c>
      <c r="C95" s="103">
        <v>42558</v>
      </c>
      <c r="D95" s="113" t="s">
        <v>1519</v>
      </c>
      <c r="E95" s="100" t="s">
        <v>750</v>
      </c>
      <c r="F95" s="25" t="s">
        <v>1319</v>
      </c>
      <c r="G95" s="25" t="s">
        <v>1522</v>
      </c>
      <c r="H95" s="7"/>
      <c r="I95" s="101" t="s">
        <v>1523</v>
      </c>
      <c r="J95" s="7" t="s">
        <v>1293</v>
      </c>
    </row>
    <row r="96" spans="1:10" ht="43.5">
      <c r="A96" s="102">
        <v>2016</v>
      </c>
      <c r="B96" s="102" t="s">
        <v>1112</v>
      </c>
      <c r="C96" s="103">
        <v>42576</v>
      </c>
      <c r="D96" s="113" t="s">
        <v>1452</v>
      </c>
      <c r="E96" s="100" t="s">
        <v>566</v>
      </c>
      <c r="F96" s="25" t="s">
        <v>1524</v>
      </c>
      <c r="G96" s="25" t="s">
        <v>1291</v>
      </c>
      <c r="H96" s="7"/>
      <c r="I96" s="101" t="s">
        <v>1525</v>
      </c>
      <c r="J96" s="7" t="s">
        <v>1293</v>
      </c>
    </row>
    <row r="97" spans="1:10" ht="29">
      <c r="A97" s="102">
        <v>2016</v>
      </c>
      <c r="B97" s="102" t="s">
        <v>1116</v>
      </c>
      <c r="C97" s="103">
        <v>42576</v>
      </c>
      <c r="D97" s="113" t="s">
        <v>1455</v>
      </c>
      <c r="E97" s="100" t="s">
        <v>566</v>
      </c>
      <c r="F97" s="25" t="s">
        <v>1526</v>
      </c>
      <c r="G97" s="25" t="s">
        <v>1291</v>
      </c>
      <c r="H97" s="7"/>
      <c r="I97" s="101" t="s">
        <v>1527</v>
      </c>
      <c r="J97" s="7" t="s">
        <v>1293</v>
      </c>
    </row>
    <row r="98" spans="1:10" ht="43.5">
      <c r="A98" s="102">
        <v>2016</v>
      </c>
      <c r="B98" s="102" t="s">
        <v>1118</v>
      </c>
      <c r="C98" s="103">
        <v>42576</v>
      </c>
      <c r="D98" s="113" t="s">
        <v>1458</v>
      </c>
      <c r="E98" s="100" t="s">
        <v>566</v>
      </c>
      <c r="F98" s="25" t="s">
        <v>1528</v>
      </c>
      <c r="G98" s="25" t="s">
        <v>1291</v>
      </c>
      <c r="H98" s="7"/>
      <c r="I98" s="101" t="s">
        <v>1529</v>
      </c>
      <c r="J98" s="7" t="s">
        <v>1293</v>
      </c>
    </row>
    <row r="99" spans="1:10" ht="29">
      <c r="A99" s="102">
        <v>2016</v>
      </c>
      <c r="B99" s="102" t="s">
        <v>1120</v>
      </c>
      <c r="C99" s="103">
        <v>42576</v>
      </c>
      <c r="D99" s="113" t="s">
        <v>1530</v>
      </c>
      <c r="E99" s="100" t="s">
        <v>566</v>
      </c>
      <c r="F99" s="25" t="s">
        <v>1531</v>
      </c>
      <c r="G99" s="25" t="s">
        <v>1291</v>
      </c>
      <c r="H99" s="7"/>
      <c r="I99" s="101" t="s">
        <v>1532</v>
      </c>
      <c r="J99" s="7" t="s">
        <v>1293</v>
      </c>
    </row>
    <row r="100" spans="1:10" ht="43.5">
      <c r="A100" s="102">
        <v>2016</v>
      </c>
      <c r="B100" s="102" t="s">
        <v>1122</v>
      </c>
      <c r="C100" s="103">
        <v>42576</v>
      </c>
      <c r="D100" s="113" t="s">
        <v>1533</v>
      </c>
      <c r="E100" s="100" t="s">
        <v>566</v>
      </c>
      <c r="F100" s="25" t="s">
        <v>1319</v>
      </c>
      <c r="G100" s="25" t="s">
        <v>1291</v>
      </c>
      <c r="H100" s="7"/>
      <c r="I100" s="101" t="s">
        <v>1534</v>
      </c>
      <c r="J100" s="7" t="s">
        <v>1293</v>
      </c>
    </row>
    <row r="101" spans="1:10" ht="43.5">
      <c r="A101" s="102">
        <v>2016</v>
      </c>
      <c r="B101" s="102" t="s">
        <v>1126</v>
      </c>
      <c r="C101" s="103">
        <v>42576</v>
      </c>
      <c r="D101" s="113" t="s">
        <v>1252</v>
      </c>
      <c r="E101" s="100" t="s">
        <v>566</v>
      </c>
      <c r="F101" s="25" t="s">
        <v>1535</v>
      </c>
      <c r="G101" s="25" t="s">
        <v>1291</v>
      </c>
      <c r="H101" s="7"/>
      <c r="I101" s="101" t="s">
        <v>1536</v>
      </c>
      <c r="J101" s="7" t="s">
        <v>1293</v>
      </c>
    </row>
    <row r="102" spans="1:10" ht="29">
      <c r="A102" s="102">
        <v>2016</v>
      </c>
      <c r="B102" s="102" t="s">
        <v>1130</v>
      </c>
      <c r="C102" s="103">
        <v>42578</v>
      </c>
      <c r="D102" s="113" t="s">
        <v>1321</v>
      </c>
      <c r="E102" s="100" t="s">
        <v>568</v>
      </c>
      <c r="F102" s="25" t="s">
        <v>1319</v>
      </c>
      <c r="G102" s="25" t="s">
        <v>1291</v>
      </c>
      <c r="H102" s="7"/>
      <c r="I102" s="101" t="s">
        <v>1537</v>
      </c>
      <c r="J102" s="7" t="s">
        <v>1538</v>
      </c>
    </row>
    <row r="103" spans="1:10" ht="29">
      <c r="A103" s="102">
        <v>2016</v>
      </c>
      <c r="B103" s="102" t="s">
        <v>1133</v>
      </c>
      <c r="C103" s="103">
        <v>42578</v>
      </c>
      <c r="D103" s="113" t="s">
        <v>1379</v>
      </c>
      <c r="E103" s="100" t="s">
        <v>566</v>
      </c>
      <c r="F103" s="25" t="s">
        <v>1319</v>
      </c>
      <c r="G103" s="25" t="s">
        <v>1291</v>
      </c>
      <c r="H103" s="7"/>
      <c r="I103" s="101" t="s">
        <v>1539</v>
      </c>
      <c r="J103" s="7" t="s">
        <v>1293</v>
      </c>
    </row>
    <row r="104" spans="1:10" ht="29">
      <c r="A104" s="102">
        <v>2016</v>
      </c>
      <c r="B104" s="102" t="s">
        <v>1137</v>
      </c>
      <c r="C104" s="103">
        <v>42585</v>
      </c>
      <c r="D104" s="113" t="s">
        <v>1540</v>
      </c>
      <c r="E104" s="100" t="s">
        <v>750</v>
      </c>
      <c r="F104" s="25" t="s">
        <v>1319</v>
      </c>
      <c r="G104" s="25" t="s">
        <v>1541</v>
      </c>
      <c r="H104" s="7"/>
      <c r="I104" s="101" t="s">
        <v>1542</v>
      </c>
      <c r="J104" s="7" t="s">
        <v>1293</v>
      </c>
    </row>
    <row r="105" spans="1:10" ht="43.5">
      <c r="A105" s="102">
        <v>2016</v>
      </c>
      <c r="B105" s="102" t="s">
        <v>1141</v>
      </c>
      <c r="C105" s="103">
        <v>42585</v>
      </c>
      <c r="D105" s="113" t="s">
        <v>1543</v>
      </c>
      <c r="E105" s="100" t="s">
        <v>574</v>
      </c>
      <c r="F105" s="25" t="s">
        <v>908</v>
      </c>
      <c r="G105" s="25" t="s">
        <v>1291</v>
      </c>
      <c r="H105" s="7"/>
      <c r="I105" s="101" t="s">
        <v>1544</v>
      </c>
      <c r="J105" s="7" t="s">
        <v>1293</v>
      </c>
    </row>
    <row r="106" spans="1:10" ht="29">
      <c r="A106" s="102">
        <v>2016</v>
      </c>
      <c r="B106" s="102" t="s">
        <v>1145</v>
      </c>
      <c r="C106" s="103">
        <v>42585</v>
      </c>
      <c r="D106" s="113" t="s">
        <v>1252</v>
      </c>
      <c r="E106" s="100" t="s">
        <v>566</v>
      </c>
      <c r="F106" s="25" t="s">
        <v>1545</v>
      </c>
      <c r="G106" s="25" t="s">
        <v>1291</v>
      </c>
      <c r="H106" s="7"/>
      <c r="I106" s="101" t="s">
        <v>1546</v>
      </c>
      <c r="J106" s="7" t="s">
        <v>1547</v>
      </c>
    </row>
    <row r="107" spans="1:10" ht="58">
      <c r="A107" s="102">
        <v>2016</v>
      </c>
      <c r="B107" s="102" t="s">
        <v>1148</v>
      </c>
      <c r="C107" s="103">
        <v>42586</v>
      </c>
      <c r="D107" s="113" t="s">
        <v>1446</v>
      </c>
      <c r="E107" s="100" t="s">
        <v>566</v>
      </c>
      <c r="F107" s="25" t="s">
        <v>1548</v>
      </c>
      <c r="G107" s="25" t="s">
        <v>1291</v>
      </c>
      <c r="H107" s="7"/>
      <c r="I107" s="101" t="s">
        <v>1549</v>
      </c>
      <c r="J107" s="7" t="s">
        <v>1550</v>
      </c>
    </row>
    <row r="108" spans="1:10" ht="29">
      <c r="A108" s="102">
        <v>2016</v>
      </c>
      <c r="B108" s="102" t="s">
        <v>1152</v>
      </c>
      <c r="C108" s="103">
        <v>42590</v>
      </c>
      <c r="D108" s="113" t="s">
        <v>1551</v>
      </c>
      <c r="E108" s="100" t="s">
        <v>566</v>
      </c>
      <c r="F108" s="25" t="s">
        <v>1319</v>
      </c>
      <c r="G108" s="7" t="s">
        <v>1552</v>
      </c>
      <c r="H108" s="7"/>
      <c r="I108" s="101" t="s">
        <v>1553</v>
      </c>
      <c r="J108" s="7" t="s">
        <v>1293</v>
      </c>
    </row>
    <row r="109" spans="1:10" ht="50">
      <c r="A109" s="102">
        <v>2016</v>
      </c>
      <c r="B109" s="102" t="s">
        <v>1156</v>
      </c>
      <c r="C109" s="103">
        <v>42591</v>
      </c>
      <c r="D109" s="113" t="s">
        <v>1276</v>
      </c>
      <c r="E109" s="100" t="s">
        <v>566</v>
      </c>
      <c r="F109" s="25" t="s">
        <v>1554</v>
      </c>
      <c r="G109" s="25" t="s">
        <v>1291</v>
      </c>
      <c r="H109" s="7"/>
      <c r="I109" s="101" t="s">
        <v>1555</v>
      </c>
      <c r="J109" s="7" t="s">
        <v>1556</v>
      </c>
    </row>
    <row r="110" spans="1:10" ht="50">
      <c r="A110" s="102">
        <v>2016</v>
      </c>
      <c r="B110" s="102" t="s">
        <v>1160</v>
      </c>
      <c r="C110" s="103">
        <v>42591</v>
      </c>
      <c r="D110" s="113" t="s">
        <v>1237</v>
      </c>
      <c r="E110" s="100" t="s">
        <v>566</v>
      </c>
      <c r="F110" s="25" t="s">
        <v>1557</v>
      </c>
      <c r="G110" s="25" t="s">
        <v>1291</v>
      </c>
      <c r="H110" s="7"/>
      <c r="I110" s="101" t="s">
        <v>1558</v>
      </c>
      <c r="J110" s="7" t="s">
        <v>1559</v>
      </c>
    </row>
    <row r="111" spans="1:10" ht="43.5">
      <c r="A111" s="102">
        <v>2016</v>
      </c>
      <c r="B111" s="102" t="s">
        <v>1164</v>
      </c>
      <c r="C111" s="103">
        <v>42591</v>
      </c>
      <c r="D111" s="113" t="s">
        <v>1443</v>
      </c>
      <c r="E111" s="100" t="s">
        <v>566</v>
      </c>
      <c r="F111" s="25" t="s">
        <v>1560</v>
      </c>
      <c r="G111" s="25" t="s">
        <v>1291</v>
      </c>
      <c r="H111" s="7"/>
      <c r="I111" s="101" t="s">
        <v>1561</v>
      </c>
      <c r="J111" s="7" t="s">
        <v>1562</v>
      </c>
    </row>
    <row r="112" spans="1:10" ht="72.5">
      <c r="A112" s="102">
        <v>2016</v>
      </c>
      <c r="B112" s="102" t="s">
        <v>1167</v>
      </c>
      <c r="C112" s="103">
        <v>42591</v>
      </c>
      <c r="D112" s="113" t="s">
        <v>1563</v>
      </c>
      <c r="E112" s="100" t="s">
        <v>566</v>
      </c>
      <c r="F112" s="25" t="s">
        <v>1564</v>
      </c>
      <c r="G112" s="25" t="s">
        <v>1565</v>
      </c>
      <c r="H112" s="7"/>
      <c r="I112" s="101" t="s">
        <v>1566</v>
      </c>
      <c r="J112" s="7" t="s">
        <v>1293</v>
      </c>
    </row>
    <row r="113" spans="1:10" ht="75">
      <c r="A113" s="102">
        <v>2016</v>
      </c>
      <c r="B113" s="102" t="s">
        <v>1170</v>
      </c>
      <c r="C113" s="103">
        <v>42591</v>
      </c>
      <c r="D113" s="113" t="s">
        <v>693</v>
      </c>
      <c r="E113" s="100" t="s">
        <v>607</v>
      </c>
      <c r="F113" s="25" t="s">
        <v>1567</v>
      </c>
      <c r="G113" s="25" t="s">
        <v>1291</v>
      </c>
      <c r="H113" s="7"/>
      <c r="I113" s="101" t="s">
        <v>1568</v>
      </c>
      <c r="J113" s="7" t="s">
        <v>1569</v>
      </c>
    </row>
    <row r="114" spans="1:10" ht="100">
      <c r="A114" s="102">
        <v>2016</v>
      </c>
      <c r="B114" s="102" t="s">
        <v>1174</v>
      </c>
      <c r="C114" s="103">
        <v>42591</v>
      </c>
      <c r="D114" s="113" t="s">
        <v>794</v>
      </c>
      <c r="E114" s="100" t="s">
        <v>566</v>
      </c>
      <c r="F114" s="25" t="s">
        <v>1570</v>
      </c>
      <c r="G114" s="25" t="s">
        <v>1291</v>
      </c>
      <c r="H114" s="7"/>
      <c r="I114" s="101" t="s">
        <v>1571</v>
      </c>
      <c r="J114" s="7" t="s">
        <v>1572</v>
      </c>
    </row>
    <row r="115" spans="1:10" ht="43.5">
      <c r="A115" s="102">
        <v>2016</v>
      </c>
      <c r="B115" s="102" t="s">
        <v>1178</v>
      </c>
      <c r="C115" s="103">
        <v>42592</v>
      </c>
      <c r="D115" s="113" t="s">
        <v>1573</v>
      </c>
      <c r="E115" s="100" t="s">
        <v>566</v>
      </c>
      <c r="F115" s="25" t="s">
        <v>1574</v>
      </c>
      <c r="G115" s="25" t="s">
        <v>1291</v>
      </c>
      <c r="H115" s="7"/>
      <c r="I115" s="101" t="s">
        <v>1575</v>
      </c>
      <c r="J115" s="7" t="s">
        <v>1293</v>
      </c>
    </row>
    <row r="116" spans="1:10" ht="43.5">
      <c r="A116" s="102">
        <v>2016</v>
      </c>
      <c r="B116" s="102" t="s">
        <v>1576</v>
      </c>
      <c r="C116" s="103">
        <v>42597</v>
      </c>
      <c r="D116" s="113" t="s">
        <v>1577</v>
      </c>
      <c r="E116" s="100" t="s">
        <v>566</v>
      </c>
      <c r="F116" s="25" t="s">
        <v>1578</v>
      </c>
      <c r="G116" s="25" t="s">
        <v>1291</v>
      </c>
      <c r="H116" s="7"/>
      <c r="I116" s="101" t="s">
        <v>1579</v>
      </c>
      <c r="J116" s="7" t="s">
        <v>1293</v>
      </c>
    </row>
    <row r="117" spans="1:10" ht="43.5">
      <c r="A117" s="102">
        <v>2016</v>
      </c>
      <c r="B117" s="102" t="s">
        <v>1580</v>
      </c>
      <c r="C117" s="103">
        <v>42601</v>
      </c>
      <c r="D117" s="113" t="s">
        <v>1581</v>
      </c>
      <c r="E117" s="100" t="s">
        <v>750</v>
      </c>
      <c r="F117" s="25" t="s">
        <v>1582</v>
      </c>
      <c r="G117" s="25" t="s">
        <v>1583</v>
      </c>
      <c r="H117" s="7"/>
      <c r="I117" s="101" t="s">
        <v>1584</v>
      </c>
      <c r="J117" s="7" t="s">
        <v>1293</v>
      </c>
    </row>
    <row r="118" spans="1:10" ht="43.5">
      <c r="A118" s="102">
        <v>2016</v>
      </c>
      <c r="B118" s="102" t="s">
        <v>1585</v>
      </c>
      <c r="C118" s="103">
        <v>42608</v>
      </c>
      <c r="D118" s="113" t="s">
        <v>1427</v>
      </c>
      <c r="E118" s="100" t="s">
        <v>607</v>
      </c>
      <c r="F118" s="25" t="s">
        <v>1586</v>
      </c>
      <c r="G118" s="26">
        <v>43210</v>
      </c>
      <c r="H118" s="7"/>
      <c r="I118" s="101" t="s">
        <v>1588</v>
      </c>
      <c r="J118" s="7" t="s">
        <v>1589</v>
      </c>
    </row>
    <row r="119" spans="1:10" ht="43.5">
      <c r="A119" s="102">
        <v>2016</v>
      </c>
      <c r="B119" s="102" t="s">
        <v>1590</v>
      </c>
      <c r="C119" s="103">
        <v>42608</v>
      </c>
      <c r="D119" s="113" t="s">
        <v>1430</v>
      </c>
      <c r="E119" s="100" t="s">
        <v>607</v>
      </c>
      <c r="F119" s="25" t="s">
        <v>1591</v>
      </c>
      <c r="G119" s="26">
        <v>43210</v>
      </c>
      <c r="H119" s="7"/>
      <c r="I119" s="101" t="s">
        <v>1593</v>
      </c>
      <c r="J119" s="7" t="s">
        <v>1594</v>
      </c>
    </row>
    <row r="120" spans="1:10" ht="29">
      <c r="A120" s="102">
        <v>2016</v>
      </c>
      <c r="B120" s="102" t="s">
        <v>1196</v>
      </c>
      <c r="C120" s="103">
        <v>42622</v>
      </c>
      <c r="D120" s="113" t="s">
        <v>1449</v>
      </c>
      <c r="E120" s="100" t="s">
        <v>750</v>
      </c>
      <c r="F120" s="25" t="s">
        <v>1319</v>
      </c>
      <c r="G120" s="25" t="s">
        <v>1595</v>
      </c>
      <c r="H120" s="7"/>
      <c r="I120" s="101" t="s">
        <v>1596</v>
      </c>
      <c r="J120" s="7" t="s">
        <v>1293</v>
      </c>
    </row>
    <row r="121" spans="1:10" ht="29">
      <c r="A121" s="102">
        <v>2016</v>
      </c>
      <c r="B121" s="102" t="s">
        <v>1199</v>
      </c>
      <c r="C121" s="103">
        <v>42626</v>
      </c>
      <c r="D121" s="113" t="s">
        <v>1581</v>
      </c>
      <c r="E121" s="100" t="s">
        <v>750</v>
      </c>
      <c r="F121" s="25" t="s">
        <v>1319</v>
      </c>
      <c r="G121" s="25" t="s">
        <v>1597</v>
      </c>
      <c r="H121" s="7"/>
      <c r="I121" s="101" t="s">
        <v>1598</v>
      </c>
      <c r="J121" s="7" t="s">
        <v>1293</v>
      </c>
    </row>
    <row r="122" spans="1:10" ht="29">
      <c r="A122" s="102">
        <v>2016</v>
      </c>
      <c r="B122" s="102" t="s">
        <v>1202</v>
      </c>
      <c r="C122" s="103">
        <v>42626</v>
      </c>
      <c r="D122" s="113" t="s">
        <v>1581</v>
      </c>
      <c r="E122" s="100" t="s">
        <v>750</v>
      </c>
      <c r="F122" s="25" t="s">
        <v>1319</v>
      </c>
      <c r="G122" s="25" t="s">
        <v>1599</v>
      </c>
      <c r="H122" s="7"/>
      <c r="I122" s="101" t="s">
        <v>1600</v>
      </c>
      <c r="J122" s="7" t="s">
        <v>1293</v>
      </c>
    </row>
    <row r="123" spans="1:10" ht="29">
      <c r="A123" s="102">
        <v>2016</v>
      </c>
      <c r="B123" s="102" t="s">
        <v>1206</v>
      </c>
      <c r="C123" s="103">
        <v>42626</v>
      </c>
      <c r="D123" s="113" t="s">
        <v>1470</v>
      </c>
      <c r="E123" s="100" t="s">
        <v>750</v>
      </c>
      <c r="F123" s="25" t="s">
        <v>1319</v>
      </c>
      <c r="G123" s="25" t="s">
        <v>1601</v>
      </c>
      <c r="H123" s="7"/>
      <c r="I123" s="101" t="s">
        <v>1602</v>
      </c>
      <c r="J123" s="7" t="s">
        <v>1293</v>
      </c>
    </row>
    <row r="124" spans="1:10" ht="14.5">
      <c r="A124" s="102">
        <v>2016</v>
      </c>
      <c r="B124" s="102" t="s">
        <v>1209</v>
      </c>
      <c r="C124" s="103">
        <v>42629</v>
      </c>
      <c r="D124" s="113" t="s">
        <v>1175</v>
      </c>
      <c r="E124" s="100" t="s">
        <v>750</v>
      </c>
      <c r="F124" s="25" t="s">
        <v>1319</v>
      </c>
      <c r="G124" s="25" t="s">
        <v>1603</v>
      </c>
      <c r="H124" s="7"/>
      <c r="I124" s="101" t="s">
        <v>1604</v>
      </c>
      <c r="J124" s="7" t="s">
        <v>1293</v>
      </c>
    </row>
    <row r="125" spans="1:10" ht="58">
      <c r="A125" s="102">
        <v>2016</v>
      </c>
      <c r="B125" s="102" t="s">
        <v>1212</v>
      </c>
      <c r="C125" s="103">
        <v>42634</v>
      </c>
      <c r="D125" s="113" t="s">
        <v>1605</v>
      </c>
      <c r="E125" s="100" t="s">
        <v>566</v>
      </c>
      <c r="F125" s="25" t="s">
        <v>1319</v>
      </c>
      <c r="G125" s="25" t="s">
        <v>1606</v>
      </c>
      <c r="H125" s="7"/>
      <c r="I125" s="101" t="s">
        <v>1607</v>
      </c>
      <c r="J125" s="7" t="s">
        <v>1293</v>
      </c>
    </row>
    <row r="126" spans="1:10" ht="43.5">
      <c r="A126" s="102">
        <v>2016</v>
      </c>
      <c r="B126" s="102" t="s">
        <v>1215</v>
      </c>
      <c r="C126" s="103">
        <v>42636</v>
      </c>
      <c r="D126" s="113" t="s">
        <v>1577</v>
      </c>
      <c r="E126" s="100" t="s">
        <v>566</v>
      </c>
      <c r="F126" s="25" t="s">
        <v>1608</v>
      </c>
      <c r="G126" s="25" t="s">
        <v>1291</v>
      </c>
      <c r="H126" s="7"/>
      <c r="I126" s="101" t="s">
        <v>1609</v>
      </c>
      <c r="J126" s="7" t="s">
        <v>1610</v>
      </c>
    </row>
    <row r="127" spans="1:10" ht="43.5">
      <c r="A127" s="102">
        <v>2016</v>
      </c>
      <c r="B127" s="102" t="s">
        <v>1219</v>
      </c>
      <c r="C127" s="103">
        <v>42636</v>
      </c>
      <c r="D127" s="113" t="s">
        <v>570</v>
      </c>
      <c r="E127" s="100" t="s">
        <v>566</v>
      </c>
      <c r="F127" s="25" t="s">
        <v>1611</v>
      </c>
      <c r="G127" s="26">
        <v>43731</v>
      </c>
      <c r="H127" s="7"/>
      <c r="I127" s="101" t="s">
        <v>1612</v>
      </c>
      <c r="J127" s="7" t="s">
        <v>1293</v>
      </c>
    </row>
    <row r="128" spans="1:10" ht="29">
      <c r="A128" s="102">
        <v>2016</v>
      </c>
      <c r="B128" s="102" t="s">
        <v>1223</v>
      </c>
      <c r="C128" s="103">
        <v>42643</v>
      </c>
      <c r="D128" s="113" t="s">
        <v>1613</v>
      </c>
      <c r="E128" s="100" t="s">
        <v>566</v>
      </c>
      <c r="F128" s="25" t="s">
        <v>1319</v>
      </c>
      <c r="G128" s="25" t="s">
        <v>1291</v>
      </c>
      <c r="H128" s="7"/>
      <c r="I128" s="101" t="s">
        <v>1614</v>
      </c>
      <c r="J128" s="7" t="s">
        <v>1293</v>
      </c>
    </row>
    <row r="129" spans="1:10" ht="75">
      <c r="A129" s="102">
        <v>2016</v>
      </c>
      <c r="B129" s="102" t="s">
        <v>1228</v>
      </c>
      <c r="C129" s="103">
        <v>42450</v>
      </c>
      <c r="D129" s="113" t="s">
        <v>1142</v>
      </c>
      <c r="E129" s="100" t="s">
        <v>607</v>
      </c>
      <c r="F129" s="25" t="s">
        <v>1413</v>
      </c>
      <c r="G129" s="115">
        <v>43051</v>
      </c>
      <c r="H129" s="7"/>
      <c r="I129" s="101" t="s">
        <v>1615</v>
      </c>
      <c r="J129" s="7" t="s">
        <v>1616</v>
      </c>
    </row>
    <row r="130" spans="1:10" ht="29">
      <c r="A130" s="102">
        <v>2016</v>
      </c>
      <c r="B130" s="102" t="s">
        <v>1231</v>
      </c>
      <c r="C130" s="103">
        <v>42648</v>
      </c>
      <c r="D130" s="113" t="s">
        <v>1617</v>
      </c>
      <c r="E130" s="100" t="s">
        <v>1037</v>
      </c>
      <c r="F130" s="25" t="s">
        <v>1319</v>
      </c>
      <c r="G130" s="25" t="s">
        <v>1291</v>
      </c>
      <c r="H130" s="7"/>
      <c r="I130" s="101" t="s">
        <v>1618</v>
      </c>
      <c r="J130" s="7" t="s">
        <v>1619</v>
      </c>
    </row>
    <row r="131" spans="1:10" ht="87.5">
      <c r="A131" s="102">
        <v>2016</v>
      </c>
      <c r="B131" s="102" t="s">
        <v>1234</v>
      </c>
      <c r="C131" s="104">
        <v>42653</v>
      </c>
      <c r="D131" s="113" t="s">
        <v>693</v>
      </c>
      <c r="E131" s="100" t="s">
        <v>607</v>
      </c>
      <c r="F131" s="25" t="s">
        <v>1620</v>
      </c>
      <c r="G131" s="25" t="s">
        <v>1291</v>
      </c>
      <c r="H131" s="7"/>
      <c r="I131" s="101" t="s">
        <v>1621</v>
      </c>
      <c r="J131" s="7" t="s">
        <v>1622</v>
      </c>
    </row>
    <row r="132" spans="1:10" ht="62.5">
      <c r="A132" s="102">
        <v>2016</v>
      </c>
      <c r="B132" s="102" t="s">
        <v>1236</v>
      </c>
      <c r="C132" s="104">
        <v>42653</v>
      </c>
      <c r="D132" s="113" t="s">
        <v>1237</v>
      </c>
      <c r="E132" s="100" t="s">
        <v>566</v>
      </c>
      <c r="F132" s="25" t="s">
        <v>1623</v>
      </c>
      <c r="G132" s="25" t="s">
        <v>1291</v>
      </c>
      <c r="H132" s="7"/>
      <c r="I132" s="101" t="s">
        <v>1624</v>
      </c>
      <c r="J132" s="7" t="s">
        <v>1625</v>
      </c>
    </row>
    <row r="133" spans="1:10" ht="43.5">
      <c r="A133" s="102">
        <v>2016</v>
      </c>
      <c r="B133" s="102" t="s">
        <v>1240</v>
      </c>
      <c r="C133" s="104">
        <v>42654</v>
      </c>
      <c r="D133" s="113" t="s">
        <v>1626</v>
      </c>
      <c r="E133" s="100" t="s">
        <v>566</v>
      </c>
      <c r="F133" s="25" t="s">
        <v>1319</v>
      </c>
      <c r="G133" s="25" t="s">
        <v>1291</v>
      </c>
      <c r="H133" s="7"/>
      <c r="I133" s="101" t="s">
        <v>1627</v>
      </c>
      <c r="J133" s="7" t="s">
        <v>1293</v>
      </c>
    </row>
    <row r="134" spans="1:10" ht="58">
      <c r="A134" s="102">
        <v>2016</v>
      </c>
      <c r="B134" s="102" t="s">
        <v>1243</v>
      </c>
      <c r="C134" s="104">
        <v>42657</v>
      </c>
      <c r="D134" s="113" t="s">
        <v>1628</v>
      </c>
      <c r="E134" s="100" t="s">
        <v>566</v>
      </c>
      <c r="F134" s="25" t="s">
        <v>1319</v>
      </c>
      <c r="G134" s="25" t="s">
        <v>1606</v>
      </c>
      <c r="H134" s="7"/>
      <c r="I134" s="101" t="s">
        <v>1629</v>
      </c>
      <c r="J134" s="7" t="s">
        <v>1293</v>
      </c>
    </row>
    <row r="135" spans="1:10" ht="43.5">
      <c r="A135" s="102">
        <v>2016</v>
      </c>
      <c r="B135" s="102" t="s">
        <v>1246</v>
      </c>
      <c r="C135" s="104">
        <v>42661</v>
      </c>
      <c r="D135" s="113" t="s">
        <v>1630</v>
      </c>
      <c r="E135" s="100" t="s">
        <v>566</v>
      </c>
      <c r="F135" s="25" t="s">
        <v>1631</v>
      </c>
      <c r="G135" s="25" t="s">
        <v>1632</v>
      </c>
      <c r="H135" s="7"/>
      <c r="I135" s="101" t="s">
        <v>1633</v>
      </c>
      <c r="J135" s="7" t="s">
        <v>1293</v>
      </c>
    </row>
    <row r="136" spans="1:10" ht="14.5">
      <c r="A136" s="102">
        <v>2016</v>
      </c>
      <c r="B136" s="102" t="s">
        <v>1251</v>
      </c>
      <c r="C136" s="104">
        <v>42668</v>
      </c>
      <c r="D136" s="113" t="s">
        <v>1175</v>
      </c>
      <c r="E136" s="100" t="s">
        <v>750</v>
      </c>
      <c r="F136" s="25" t="s">
        <v>1319</v>
      </c>
      <c r="G136" s="25" t="s">
        <v>1634</v>
      </c>
      <c r="H136" s="7"/>
      <c r="I136" s="101" t="s">
        <v>1635</v>
      </c>
      <c r="J136" s="7" t="s">
        <v>1293</v>
      </c>
    </row>
    <row r="137" spans="1:10" ht="29">
      <c r="A137" s="102">
        <v>2016</v>
      </c>
      <c r="B137" s="102" t="s">
        <v>1255</v>
      </c>
      <c r="C137" s="104">
        <v>42668</v>
      </c>
      <c r="D137" s="113" t="s">
        <v>1397</v>
      </c>
      <c r="E137" s="100" t="s">
        <v>750</v>
      </c>
      <c r="F137" s="25" t="s">
        <v>1319</v>
      </c>
      <c r="G137" s="25" t="s">
        <v>1636</v>
      </c>
      <c r="H137" s="7"/>
      <c r="I137" s="101" t="s">
        <v>1637</v>
      </c>
      <c r="J137" s="7" t="s">
        <v>1293</v>
      </c>
    </row>
    <row r="138" spans="1:10" ht="29">
      <c r="A138" s="102">
        <v>2016</v>
      </c>
      <c r="B138" s="102" t="s">
        <v>1259</v>
      </c>
      <c r="C138" s="104">
        <v>42668</v>
      </c>
      <c r="D138" s="113" t="s">
        <v>1573</v>
      </c>
      <c r="E138" s="100" t="s">
        <v>566</v>
      </c>
      <c r="F138" s="25" t="s">
        <v>1319</v>
      </c>
      <c r="G138" s="25" t="s">
        <v>1291</v>
      </c>
      <c r="H138" s="7"/>
      <c r="I138" s="101" t="s">
        <v>1638</v>
      </c>
      <c r="J138" s="7" t="s">
        <v>1639</v>
      </c>
    </row>
    <row r="139" spans="1:10" ht="62.5">
      <c r="A139" s="102">
        <v>2016</v>
      </c>
      <c r="B139" s="102" t="s">
        <v>1263</v>
      </c>
      <c r="C139" s="104">
        <v>42669</v>
      </c>
      <c r="D139" s="113" t="s">
        <v>1276</v>
      </c>
      <c r="E139" s="100" t="s">
        <v>566</v>
      </c>
      <c r="F139" s="25" t="s">
        <v>1319</v>
      </c>
      <c r="G139" s="25" t="s">
        <v>1291</v>
      </c>
      <c r="H139" s="7"/>
      <c r="I139" s="101" t="s">
        <v>1640</v>
      </c>
      <c r="J139" s="7" t="s">
        <v>1641</v>
      </c>
    </row>
    <row r="140" spans="1:10" ht="43.5">
      <c r="A140" s="102">
        <v>2016</v>
      </c>
      <c r="B140" s="102" t="s">
        <v>1267</v>
      </c>
      <c r="C140" s="104">
        <v>42670</v>
      </c>
      <c r="D140" s="113" t="s">
        <v>885</v>
      </c>
      <c r="E140" s="100" t="s">
        <v>566</v>
      </c>
      <c r="F140" s="25" t="s">
        <v>1642</v>
      </c>
      <c r="G140" s="25" t="s">
        <v>1291</v>
      </c>
      <c r="H140" s="7"/>
      <c r="I140" s="101" t="s">
        <v>1643</v>
      </c>
      <c r="J140" s="7" t="s">
        <v>1644</v>
      </c>
    </row>
    <row r="141" spans="1:10" ht="43.5">
      <c r="A141" s="102">
        <v>2016</v>
      </c>
      <c r="B141" s="102" t="s">
        <v>1271</v>
      </c>
      <c r="C141" s="104">
        <v>42670</v>
      </c>
      <c r="D141" s="113" t="s">
        <v>1645</v>
      </c>
      <c r="E141" s="100" t="s">
        <v>574</v>
      </c>
      <c r="F141" s="25" t="s">
        <v>1646</v>
      </c>
      <c r="G141" s="25" t="s">
        <v>1291</v>
      </c>
      <c r="H141" s="7"/>
      <c r="I141" s="101" t="s">
        <v>1647</v>
      </c>
      <c r="J141" s="7" t="s">
        <v>1293</v>
      </c>
    </row>
    <row r="142" spans="1:10" ht="29">
      <c r="A142" s="102">
        <v>2016</v>
      </c>
      <c r="B142" s="102" t="s">
        <v>1275</v>
      </c>
      <c r="C142" s="104">
        <v>42671</v>
      </c>
      <c r="D142" s="113" t="s">
        <v>1316</v>
      </c>
      <c r="E142" s="100" t="s">
        <v>568</v>
      </c>
      <c r="F142" s="25" t="s">
        <v>1319</v>
      </c>
      <c r="G142" s="25" t="s">
        <v>1291</v>
      </c>
      <c r="H142" s="7"/>
      <c r="I142" s="101" t="s">
        <v>1648</v>
      </c>
      <c r="J142" s="7" t="s">
        <v>1293</v>
      </c>
    </row>
    <row r="143" spans="1:10" ht="29">
      <c r="A143" s="102">
        <v>2016</v>
      </c>
      <c r="B143" s="102" t="s">
        <v>1279</v>
      </c>
      <c r="C143" s="104">
        <v>42671</v>
      </c>
      <c r="D143" s="113" t="s">
        <v>1318</v>
      </c>
      <c r="E143" s="100" t="s">
        <v>568</v>
      </c>
      <c r="F143" s="25" t="s">
        <v>1319</v>
      </c>
      <c r="G143" s="25" t="s">
        <v>1291</v>
      </c>
      <c r="H143" s="7"/>
      <c r="I143" s="101" t="s">
        <v>1649</v>
      </c>
      <c r="J143" s="7" t="s">
        <v>1293</v>
      </c>
    </row>
    <row r="144" spans="1:10" ht="29">
      <c r="A144" s="102">
        <v>2016</v>
      </c>
      <c r="B144" s="102" t="s">
        <v>1283</v>
      </c>
      <c r="C144" s="104">
        <v>42671</v>
      </c>
      <c r="D144" s="113" t="s">
        <v>1321</v>
      </c>
      <c r="E144" s="100"/>
      <c r="F144" s="25" t="s">
        <v>1319</v>
      </c>
      <c r="G144" s="25" t="s">
        <v>1291</v>
      </c>
      <c r="H144" s="7"/>
      <c r="I144" s="101" t="s">
        <v>1650</v>
      </c>
      <c r="J144" s="7" t="s">
        <v>1293</v>
      </c>
    </row>
    <row r="145" spans="1:10" ht="43.5">
      <c r="A145" s="102">
        <v>2016</v>
      </c>
      <c r="B145" s="102" t="s">
        <v>1286</v>
      </c>
      <c r="C145" s="103">
        <v>42683</v>
      </c>
      <c r="D145" s="113" t="s">
        <v>1651</v>
      </c>
      <c r="E145" s="100" t="s">
        <v>566</v>
      </c>
      <c r="F145" s="25" t="s">
        <v>1652</v>
      </c>
      <c r="G145" s="25" t="s">
        <v>1653</v>
      </c>
      <c r="H145" s="7"/>
      <c r="I145" s="101" t="s">
        <v>1654</v>
      </c>
      <c r="J145" s="7" t="s">
        <v>1293</v>
      </c>
    </row>
    <row r="146" spans="1:10" ht="43.5">
      <c r="A146" s="102">
        <v>2016</v>
      </c>
      <c r="B146" s="102" t="s">
        <v>1655</v>
      </c>
      <c r="C146" s="104">
        <v>42685</v>
      </c>
      <c r="D146" s="113" t="s">
        <v>1247</v>
      </c>
      <c r="E146" s="100" t="s">
        <v>566</v>
      </c>
      <c r="F146" s="25" t="s">
        <v>1656</v>
      </c>
      <c r="G146" s="25" t="s">
        <v>1249</v>
      </c>
      <c r="H146" s="7"/>
      <c r="I146" s="101" t="s">
        <v>1657</v>
      </c>
      <c r="J146" s="7" t="s">
        <v>1658</v>
      </c>
    </row>
    <row r="147" spans="1:10" ht="43.5">
      <c r="A147" s="102">
        <v>2016</v>
      </c>
      <c r="B147" s="102" t="s">
        <v>1659</v>
      </c>
      <c r="C147" s="104">
        <v>42685</v>
      </c>
      <c r="D147" s="113" t="s">
        <v>1660</v>
      </c>
      <c r="E147" s="100" t="s">
        <v>566</v>
      </c>
      <c r="F147" s="25" t="s">
        <v>1661</v>
      </c>
      <c r="G147" s="25" t="s">
        <v>1249</v>
      </c>
      <c r="H147" s="7"/>
      <c r="I147" s="101" t="s">
        <v>1662</v>
      </c>
      <c r="J147" s="7" t="s">
        <v>1293</v>
      </c>
    </row>
    <row r="148" spans="1:10" ht="43.5">
      <c r="A148" s="102">
        <v>2016</v>
      </c>
      <c r="B148" s="102" t="s">
        <v>1663</v>
      </c>
      <c r="C148" s="104">
        <v>42685</v>
      </c>
      <c r="D148" s="113" t="s">
        <v>1664</v>
      </c>
      <c r="E148" s="100" t="s">
        <v>566</v>
      </c>
      <c r="F148" s="25" t="s">
        <v>1665</v>
      </c>
      <c r="G148" s="25" t="s">
        <v>1291</v>
      </c>
      <c r="H148" s="7"/>
      <c r="I148" s="101" t="s">
        <v>1666</v>
      </c>
      <c r="J148" s="7" t="s">
        <v>1293</v>
      </c>
    </row>
    <row r="149" spans="1:10" ht="29">
      <c r="A149" s="102">
        <v>2016</v>
      </c>
      <c r="B149" s="102" t="s">
        <v>1667</v>
      </c>
      <c r="C149" s="104">
        <v>42685</v>
      </c>
      <c r="D149" s="113" t="s">
        <v>1668</v>
      </c>
      <c r="E149" s="100" t="s">
        <v>566</v>
      </c>
      <c r="F149" s="25" t="s">
        <v>1319</v>
      </c>
      <c r="G149" s="25" t="s">
        <v>1669</v>
      </c>
      <c r="H149" s="7"/>
      <c r="I149" s="101" t="s">
        <v>1670</v>
      </c>
      <c r="J149" s="7" t="s">
        <v>1293</v>
      </c>
    </row>
    <row r="150" spans="1:10" ht="43.5">
      <c r="A150" s="102">
        <v>2016</v>
      </c>
      <c r="B150" s="102" t="s">
        <v>1671</v>
      </c>
      <c r="C150" s="104">
        <v>42685</v>
      </c>
      <c r="D150" s="113" t="s">
        <v>1672</v>
      </c>
      <c r="E150" s="100" t="s">
        <v>566</v>
      </c>
      <c r="F150" s="25" t="s">
        <v>1673</v>
      </c>
      <c r="G150" s="25" t="s">
        <v>1674</v>
      </c>
      <c r="H150" s="7"/>
      <c r="I150" s="101" t="s">
        <v>1675</v>
      </c>
      <c r="J150" s="7" t="s">
        <v>1293</v>
      </c>
    </row>
    <row r="151" spans="1:10" ht="43.5">
      <c r="A151" s="102">
        <v>2016</v>
      </c>
      <c r="B151" s="102" t="s">
        <v>1676</v>
      </c>
      <c r="C151" s="104">
        <v>42685</v>
      </c>
      <c r="D151" s="113" t="s">
        <v>1677</v>
      </c>
      <c r="E151" s="100" t="s">
        <v>566</v>
      </c>
      <c r="F151" s="25" t="s">
        <v>1678</v>
      </c>
      <c r="G151" s="25" t="s">
        <v>1679</v>
      </c>
      <c r="H151" s="7"/>
      <c r="I151" s="101" t="s">
        <v>1680</v>
      </c>
      <c r="J151" s="7" t="s">
        <v>1293</v>
      </c>
    </row>
    <row r="152" spans="1:10" ht="43.5">
      <c r="A152" s="102">
        <v>2016</v>
      </c>
      <c r="B152" s="102" t="s">
        <v>1681</v>
      </c>
      <c r="C152" s="104">
        <v>42685</v>
      </c>
      <c r="D152" s="113" t="s">
        <v>1682</v>
      </c>
      <c r="E152" s="100" t="s">
        <v>566</v>
      </c>
      <c r="F152" s="25" t="s">
        <v>1683</v>
      </c>
      <c r="G152" s="25" t="s">
        <v>1684</v>
      </c>
      <c r="H152" s="7"/>
      <c r="I152" s="101" t="s">
        <v>1685</v>
      </c>
      <c r="J152" s="7" t="s">
        <v>1293</v>
      </c>
    </row>
    <row r="153" spans="1:10" ht="29">
      <c r="A153" s="102">
        <v>2016</v>
      </c>
      <c r="B153" s="102" t="s">
        <v>1686</v>
      </c>
      <c r="C153" s="104">
        <v>42685</v>
      </c>
      <c r="D153" s="113" t="s">
        <v>1476</v>
      </c>
      <c r="E153" s="100" t="s">
        <v>750</v>
      </c>
      <c r="F153" s="25" t="s">
        <v>1319</v>
      </c>
      <c r="G153" s="25" t="s">
        <v>1687</v>
      </c>
      <c r="H153" s="7"/>
      <c r="I153" s="101" t="s">
        <v>1688</v>
      </c>
      <c r="J153" s="7" t="s">
        <v>1293</v>
      </c>
    </row>
    <row r="154" spans="1:10" ht="50">
      <c r="A154" s="102">
        <v>2016</v>
      </c>
      <c r="B154" s="102" t="s">
        <v>1689</v>
      </c>
      <c r="C154" s="104">
        <v>42697</v>
      </c>
      <c r="D154" s="113" t="s">
        <v>647</v>
      </c>
      <c r="E154" s="100" t="s">
        <v>607</v>
      </c>
      <c r="F154" s="25" t="s">
        <v>1690</v>
      </c>
      <c r="G154" s="25" t="s">
        <v>1291</v>
      </c>
      <c r="H154" s="7"/>
      <c r="I154" s="101" t="s">
        <v>1691</v>
      </c>
      <c r="J154" s="7" t="s">
        <v>1692</v>
      </c>
    </row>
    <row r="155" spans="1:10" ht="43.5">
      <c r="A155" s="102">
        <v>2016</v>
      </c>
      <c r="B155" s="102" t="s">
        <v>1693</v>
      </c>
      <c r="C155" s="104">
        <v>42697</v>
      </c>
      <c r="D155" s="113" t="s">
        <v>1458</v>
      </c>
      <c r="E155" s="100" t="s">
        <v>566</v>
      </c>
      <c r="F155" s="25" t="s">
        <v>1694</v>
      </c>
      <c r="G155" s="25" t="s">
        <v>1291</v>
      </c>
      <c r="H155" s="7"/>
      <c r="I155" s="101" t="s">
        <v>1695</v>
      </c>
      <c r="J155" s="7" t="s">
        <v>1293</v>
      </c>
    </row>
    <row r="156" spans="1:10" ht="29">
      <c r="A156" s="102">
        <v>2016</v>
      </c>
      <c r="B156" s="102" t="s">
        <v>1696</v>
      </c>
      <c r="C156" s="104">
        <v>42699</v>
      </c>
      <c r="D156" s="113" t="s">
        <v>1473</v>
      </c>
      <c r="E156" s="100" t="s">
        <v>750</v>
      </c>
      <c r="F156" s="25" t="s">
        <v>1319</v>
      </c>
      <c r="G156" s="25" t="s">
        <v>1697</v>
      </c>
      <c r="H156" s="7"/>
      <c r="I156" s="101" t="s">
        <v>1698</v>
      </c>
      <c r="J156" s="7" t="s">
        <v>1293</v>
      </c>
    </row>
    <row r="157" spans="1:10" ht="43.5">
      <c r="A157" s="102">
        <v>2016</v>
      </c>
      <c r="B157" s="102" t="s">
        <v>1699</v>
      </c>
      <c r="C157" s="104">
        <v>42703</v>
      </c>
      <c r="D157" s="113" t="s">
        <v>1700</v>
      </c>
      <c r="E157" s="100" t="s">
        <v>566</v>
      </c>
      <c r="F157" s="25" t="s">
        <v>1319</v>
      </c>
      <c r="G157" s="25" t="s">
        <v>1291</v>
      </c>
      <c r="H157" s="7"/>
      <c r="I157" s="101" t="s">
        <v>1701</v>
      </c>
      <c r="J157" s="7" t="s">
        <v>1293</v>
      </c>
    </row>
    <row r="158" spans="1:10" ht="29">
      <c r="A158" s="102">
        <v>2016</v>
      </c>
      <c r="B158" s="102" t="s">
        <v>1702</v>
      </c>
      <c r="C158" s="103">
        <v>42712</v>
      </c>
      <c r="D158" s="113" t="s">
        <v>1703</v>
      </c>
      <c r="E158" s="100" t="s">
        <v>750</v>
      </c>
      <c r="F158" s="25" t="s">
        <v>1319</v>
      </c>
      <c r="G158" s="25" t="s">
        <v>1704</v>
      </c>
      <c r="H158" s="7"/>
      <c r="I158" s="101" t="s">
        <v>1705</v>
      </c>
      <c r="J158" s="7" t="s">
        <v>1293</v>
      </c>
    </row>
    <row r="159" spans="1:10" ht="87.5">
      <c r="A159" s="102">
        <v>2016</v>
      </c>
      <c r="B159" s="102" t="s">
        <v>1706</v>
      </c>
      <c r="C159" s="103">
        <v>42712</v>
      </c>
      <c r="D159" s="113" t="s">
        <v>1142</v>
      </c>
      <c r="E159" s="100" t="s">
        <v>607</v>
      </c>
      <c r="F159" s="25" t="s">
        <v>1707</v>
      </c>
      <c r="G159" s="115">
        <v>43051</v>
      </c>
      <c r="H159" s="7"/>
      <c r="I159" s="101" t="s">
        <v>1708</v>
      </c>
      <c r="J159" s="7" t="s">
        <v>1709</v>
      </c>
    </row>
    <row r="160" spans="1:10" ht="43.5">
      <c r="A160" s="102">
        <v>2016</v>
      </c>
      <c r="B160" s="102" t="s">
        <v>1710</v>
      </c>
      <c r="C160" s="103">
        <v>42712</v>
      </c>
      <c r="D160" s="113" t="s">
        <v>1711</v>
      </c>
      <c r="E160" s="100" t="s">
        <v>566</v>
      </c>
      <c r="F160" s="25" t="s">
        <v>1319</v>
      </c>
      <c r="G160" s="25" t="s">
        <v>1291</v>
      </c>
      <c r="H160" s="7"/>
      <c r="I160" s="101" t="s">
        <v>1708</v>
      </c>
      <c r="J160" s="7" t="s">
        <v>1293</v>
      </c>
    </row>
    <row r="161" spans="1:10" ht="43.5">
      <c r="A161" s="102">
        <v>2016</v>
      </c>
      <c r="B161" s="102" t="s">
        <v>1712</v>
      </c>
      <c r="C161" s="104">
        <v>42716</v>
      </c>
      <c r="D161" s="113" t="s">
        <v>1664</v>
      </c>
      <c r="E161" s="100" t="s">
        <v>566</v>
      </c>
      <c r="F161" s="25" t="s">
        <v>1713</v>
      </c>
      <c r="G161" s="25" t="s">
        <v>1291</v>
      </c>
      <c r="H161" s="7"/>
      <c r="I161" s="101" t="s">
        <v>1714</v>
      </c>
      <c r="J161" s="7" t="s">
        <v>1715</v>
      </c>
    </row>
    <row r="162" spans="1:10" ht="50">
      <c r="A162" s="102">
        <v>2016</v>
      </c>
      <c r="B162" s="102" t="s">
        <v>1716</v>
      </c>
      <c r="C162" s="104">
        <v>42717</v>
      </c>
      <c r="D162" s="113" t="s">
        <v>1247</v>
      </c>
      <c r="E162" s="100" t="s">
        <v>566</v>
      </c>
      <c r="F162" s="25" t="s">
        <v>1717</v>
      </c>
      <c r="G162" s="25" t="s">
        <v>1249</v>
      </c>
      <c r="H162" s="7"/>
      <c r="I162" s="101" t="s">
        <v>1718</v>
      </c>
      <c r="J162" s="7" t="s">
        <v>1719</v>
      </c>
    </row>
    <row r="163" spans="1:10" ht="29">
      <c r="A163" s="102">
        <v>2016</v>
      </c>
      <c r="B163" s="102" t="s">
        <v>1720</v>
      </c>
      <c r="C163" s="104">
        <v>42717</v>
      </c>
      <c r="D163" s="113" t="s">
        <v>1721</v>
      </c>
      <c r="E163" s="100" t="s">
        <v>750</v>
      </c>
      <c r="F163" s="25" t="s">
        <v>1319</v>
      </c>
      <c r="G163" s="25" t="s">
        <v>1722</v>
      </c>
      <c r="H163" s="7"/>
      <c r="I163" s="101" t="s">
        <v>1723</v>
      </c>
      <c r="J163" s="7" t="s">
        <v>1293</v>
      </c>
    </row>
    <row r="164" spans="1:10" ht="29">
      <c r="A164" s="102">
        <v>2016</v>
      </c>
      <c r="B164" s="102" t="s">
        <v>1724</v>
      </c>
      <c r="C164" s="104">
        <v>42717</v>
      </c>
      <c r="D164" s="113" t="s">
        <v>1725</v>
      </c>
      <c r="E164" s="100" t="s">
        <v>566</v>
      </c>
      <c r="F164" s="25" t="s">
        <v>1319</v>
      </c>
      <c r="G164" s="25" t="s">
        <v>1726</v>
      </c>
      <c r="H164" s="7"/>
      <c r="I164" s="101" t="s">
        <v>1727</v>
      </c>
      <c r="J164" s="7" t="s">
        <v>1293</v>
      </c>
    </row>
    <row r="165" spans="1:10" ht="43.5">
      <c r="A165" s="102">
        <v>2016</v>
      </c>
      <c r="B165" s="102" t="s">
        <v>1728</v>
      </c>
      <c r="C165" s="104">
        <v>42717</v>
      </c>
      <c r="D165" s="113" t="s">
        <v>1729</v>
      </c>
      <c r="E165" s="100" t="s">
        <v>566</v>
      </c>
      <c r="F165" s="25" t="s">
        <v>1319</v>
      </c>
      <c r="G165" s="25" t="s">
        <v>1291</v>
      </c>
      <c r="H165" s="7"/>
      <c r="I165" s="101" t="s">
        <v>1730</v>
      </c>
      <c r="J165" s="7" t="s">
        <v>1293</v>
      </c>
    </row>
    <row r="166" spans="1:10" ht="29">
      <c r="A166" s="102">
        <v>2016</v>
      </c>
      <c r="B166" s="102" t="s">
        <v>1731</v>
      </c>
      <c r="C166" s="104">
        <v>42717</v>
      </c>
      <c r="D166" s="113" t="s">
        <v>1504</v>
      </c>
      <c r="E166" s="100" t="s">
        <v>750</v>
      </c>
      <c r="F166" s="25" t="s">
        <v>1319</v>
      </c>
      <c r="G166" s="25" t="s">
        <v>1732</v>
      </c>
      <c r="H166" s="7"/>
      <c r="I166" s="101" t="s">
        <v>1733</v>
      </c>
      <c r="J166" s="7" t="s">
        <v>1293</v>
      </c>
    </row>
    <row r="167" spans="1:10" ht="29">
      <c r="A167" s="102">
        <v>2016</v>
      </c>
      <c r="B167" s="102" t="s">
        <v>1734</v>
      </c>
      <c r="C167" s="104">
        <v>42719</v>
      </c>
      <c r="D167" s="113" t="s">
        <v>1563</v>
      </c>
      <c r="E167" s="100" t="s">
        <v>566</v>
      </c>
      <c r="F167" s="25" t="s">
        <v>1319</v>
      </c>
      <c r="G167" s="25" t="s">
        <v>1735</v>
      </c>
      <c r="H167" s="7"/>
      <c r="I167" s="101" t="s">
        <v>1736</v>
      </c>
      <c r="J167" s="7" t="s">
        <v>1737</v>
      </c>
    </row>
    <row r="168" spans="1:10" ht="43.5">
      <c r="A168" s="102">
        <v>2016</v>
      </c>
      <c r="B168" s="102" t="s">
        <v>1738</v>
      </c>
      <c r="C168" s="104">
        <v>42720</v>
      </c>
      <c r="D168" s="113" t="s">
        <v>1577</v>
      </c>
      <c r="E168" s="100" t="s">
        <v>566</v>
      </c>
      <c r="F168" s="25" t="s">
        <v>1739</v>
      </c>
      <c r="G168" s="25" t="s">
        <v>1291</v>
      </c>
      <c r="H168" s="7"/>
      <c r="I168" s="101" t="s">
        <v>1740</v>
      </c>
      <c r="J168" s="7" t="s">
        <v>1741</v>
      </c>
    </row>
    <row r="169" spans="1:10" ht="29">
      <c r="A169" s="102">
        <v>2016</v>
      </c>
      <c r="B169" s="102" t="s">
        <v>1742</v>
      </c>
      <c r="C169" s="104">
        <v>42720</v>
      </c>
      <c r="D169" s="113" t="s">
        <v>1743</v>
      </c>
      <c r="E169" s="100" t="s">
        <v>750</v>
      </c>
      <c r="F169" s="25" t="s">
        <v>1319</v>
      </c>
      <c r="G169" s="25" t="s">
        <v>1744</v>
      </c>
      <c r="H169" s="7"/>
      <c r="I169" s="101" t="s">
        <v>1745</v>
      </c>
      <c r="J169" s="7" t="s">
        <v>1293</v>
      </c>
    </row>
    <row r="170" spans="1:10" ht="29">
      <c r="A170" s="102">
        <v>2016</v>
      </c>
      <c r="B170" s="102" t="s">
        <v>1746</v>
      </c>
      <c r="C170" s="104">
        <v>42720</v>
      </c>
      <c r="D170" s="113" t="s">
        <v>1519</v>
      </c>
      <c r="E170" s="100" t="s">
        <v>750</v>
      </c>
      <c r="F170" s="25" t="s">
        <v>1319</v>
      </c>
      <c r="G170" s="25" t="s">
        <v>1747</v>
      </c>
      <c r="H170" s="7"/>
      <c r="I170" s="101" t="s">
        <v>1748</v>
      </c>
      <c r="J170" s="7" t="s">
        <v>1293</v>
      </c>
    </row>
    <row r="171" spans="1:10" ht="29">
      <c r="A171" s="102">
        <v>2016</v>
      </c>
      <c r="B171" s="102" t="s">
        <v>1749</v>
      </c>
      <c r="C171" s="104">
        <v>42720</v>
      </c>
      <c r="D171" s="113" t="s">
        <v>1750</v>
      </c>
      <c r="E171" s="100" t="s">
        <v>750</v>
      </c>
      <c r="F171" s="25" t="s">
        <v>1319</v>
      </c>
      <c r="G171" s="25" t="s">
        <v>1751</v>
      </c>
      <c r="H171" s="7"/>
      <c r="I171" s="101" t="s">
        <v>1752</v>
      </c>
      <c r="J171" s="7" t="s">
        <v>1293</v>
      </c>
    </row>
    <row r="172" spans="1:10" ht="29">
      <c r="A172" s="102">
        <v>2016</v>
      </c>
      <c r="B172" s="102" t="s">
        <v>1753</v>
      </c>
      <c r="C172" s="104">
        <v>42724</v>
      </c>
      <c r="D172" s="113" t="s">
        <v>1754</v>
      </c>
      <c r="E172" s="100" t="s">
        <v>568</v>
      </c>
      <c r="F172" s="25" t="s">
        <v>1319</v>
      </c>
      <c r="G172" s="25" t="s">
        <v>1755</v>
      </c>
      <c r="H172" s="7"/>
      <c r="I172" s="101" t="s">
        <v>1756</v>
      </c>
      <c r="J172" s="7" t="s">
        <v>1293</v>
      </c>
    </row>
    <row r="173" spans="1:10" ht="29">
      <c r="A173" s="102">
        <v>2016</v>
      </c>
      <c r="B173" s="102" t="s">
        <v>1757</v>
      </c>
      <c r="C173" s="104">
        <v>42724</v>
      </c>
      <c r="D173" s="113" t="s">
        <v>1758</v>
      </c>
      <c r="E173" s="100" t="s">
        <v>1037</v>
      </c>
      <c r="F173" s="25" t="s">
        <v>1319</v>
      </c>
      <c r="G173" s="25" t="s">
        <v>1291</v>
      </c>
      <c r="H173" s="7"/>
      <c r="I173" s="101" t="s">
        <v>1759</v>
      </c>
      <c r="J173" s="7" t="s">
        <v>1760</v>
      </c>
    </row>
    <row r="174" spans="1:10" ht="12.5">
      <c r="A174" s="48"/>
      <c r="D174" s="117"/>
      <c r="E174" s="118"/>
      <c r="H174" s="27"/>
      <c r="J174" s="27"/>
    </row>
    <row r="175" spans="1:10" ht="12.5">
      <c r="A175" s="48"/>
      <c r="D175" s="117"/>
      <c r="E175" s="118"/>
      <c r="H175" s="27"/>
      <c r="J175" s="27"/>
    </row>
    <row r="176" spans="1:10" ht="12.5">
      <c r="A176" s="48"/>
      <c r="D176" s="117"/>
      <c r="E176" s="118"/>
      <c r="H176" s="27"/>
      <c r="J176" s="27"/>
    </row>
    <row r="177" spans="1:10" ht="12.5">
      <c r="A177" s="48"/>
      <c r="D177" s="117"/>
      <c r="E177" s="118"/>
      <c r="H177" s="27"/>
      <c r="J177" s="27"/>
    </row>
    <row r="178" spans="1:10" ht="12.5">
      <c r="A178" s="48"/>
      <c r="D178" s="117"/>
      <c r="E178" s="118"/>
      <c r="H178" s="27"/>
      <c r="J178" s="27"/>
    </row>
    <row r="179" spans="1:10" ht="12.5">
      <c r="A179" s="48"/>
      <c r="D179" s="117"/>
      <c r="E179" s="118"/>
      <c r="H179" s="27"/>
      <c r="J179" s="27"/>
    </row>
    <row r="180" spans="1:10" ht="12.5">
      <c r="A180" s="48"/>
      <c r="D180" s="117"/>
      <c r="E180" s="118"/>
      <c r="H180" s="27"/>
      <c r="J180" s="27"/>
    </row>
    <row r="181" spans="1:10" ht="12.5">
      <c r="A181" s="48"/>
      <c r="D181" s="117"/>
      <c r="E181" s="118"/>
      <c r="H181" s="27"/>
      <c r="J181" s="27"/>
    </row>
    <row r="182" spans="1:10" ht="12.5">
      <c r="A182" s="48"/>
      <c r="D182" s="117"/>
      <c r="E182" s="118"/>
      <c r="H182" s="27"/>
      <c r="J182" s="27"/>
    </row>
    <row r="183" spans="1:10" ht="12.5">
      <c r="A183" s="48"/>
      <c r="D183" s="117"/>
      <c r="E183" s="118"/>
      <c r="H183" s="27"/>
      <c r="J183" s="27"/>
    </row>
    <row r="184" spans="1:10" ht="12.5">
      <c r="A184" s="48"/>
      <c r="D184" s="117"/>
      <c r="E184" s="118"/>
      <c r="H184" s="27"/>
      <c r="J184" s="27"/>
    </row>
    <row r="185" spans="1:10" ht="12.5">
      <c r="A185" s="48"/>
      <c r="D185" s="117"/>
      <c r="E185" s="118"/>
      <c r="H185" s="27"/>
      <c r="J185" s="27"/>
    </row>
    <row r="186" spans="1:10" ht="12.5">
      <c r="A186" s="48"/>
      <c r="D186" s="117"/>
      <c r="E186" s="118"/>
      <c r="H186" s="27"/>
      <c r="J186" s="27"/>
    </row>
    <row r="187" spans="1:10" ht="12.5">
      <c r="A187" s="48"/>
      <c r="D187" s="117"/>
      <c r="E187" s="118"/>
      <c r="H187" s="27"/>
      <c r="J187" s="27"/>
    </row>
    <row r="188" spans="1:10" ht="12.5">
      <c r="A188" s="48"/>
      <c r="D188" s="117"/>
      <c r="E188" s="118"/>
      <c r="H188" s="27"/>
      <c r="J188" s="27"/>
    </row>
    <row r="189" spans="1:10" ht="12.5">
      <c r="A189" s="48"/>
      <c r="D189" s="117"/>
      <c r="E189" s="118"/>
      <c r="H189" s="27"/>
      <c r="J189" s="27"/>
    </row>
    <row r="190" spans="1:10" ht="12.5">
      <c r="A190" s="48"/>
      <c r="D190" s="117"/>
      <c r="E190" s="118"/>
      <c r="H190" s="27"/>
      <c r="J190" s="27"/>
    </row>
    <row r="191" spans="1:10" ht="12.5">
      <c r="A191" s="48"/>
      <c r="D191" s="117"/>
      <c r="E191" s="118"/>
      <c r="H191" s="27"/>
      <c r="J191" s="27"/>
    </row>
    <row r="192" spans="1:10" ht="12.5">
      <c r="A192" s="48"/>
      <c r="D192" s="117"/>
      <c r="E192" s="118"/>
      <c r="H192" s="27"/>
      <c r="J192" s="27"/>
    </row>
    <row r="193" spans="1:10" ht="12.5">
      <c r="A193" s="48"/>
      <c r="D193" s="117"/>
      <c r="E193" s="118"/>
      <c r="H193" s="27"/>
      <c r="J193" s="27"/>
    </row>
    <row r="194" spans="1:10" ht="12.5">
      <c r="A194" s="48"/>
      <c r="D194" s="117"/>
      <c r="E194" s="118"/>
      <c r="H194" s="27"/>
      <c r="J194" s="27"/>
    </row>
    <row r="195" spans="1:10" ht="12.5">
      <c r="A195" s="48"/>
      <c r="D195" s="117"/>
      <c r="E195" s="118"/>
      <c r="H195" s="27"/>
      <c r="J195" s="27"/>
    </row>
    <row r="196" spans="1:10" ht="12.5">
      <c r="A196" s="48"/>
      <c r="D196" s="117"/>
      <c r="E196" s="118"/>
      <c r="H196" s="27"/>
      <c r="J196" s="27"/>
    </row>
    <row r="197" spans="1:10" ht="12.5">
      <c r="A197" s="48"/>
      <c r="D197" s="117"/>
      <c r="E197" s="118"/>
      <c r="H197" s="27"/>
      <c r="J197" s="27"/>
    </row>
    <row r="198" spans="1:10" ht="12.5">
      <c r="A198" s="48"/>
      <c r="D198" s="117"/>
      <c r="E198" s="118"/>
      <c r="H198" s="27"/>
      <c r="J198" s="27"/>
    </row>
    <row r="199" spans="1:10" ht="12.5">
      <c r="A199" s="48"/>
      <c r="D199" s="117"/>
      <c r="E199" s="118"/>
      <c r="H199" s="27"/>
      <c r="J199" s="27"/>
    </row>
    <row r="200" spans="1:10" ht="12.5">
      <c r="A200" s="48"/>
      <c r="D200" s="117"/>
      <c r="E200" s="118"/>
      <c r="H200" s="27"/>
      <c r="J200" s="27"/>
    </row>
    <row r="201" spans="1:10" ht="12.5">
      <c r="A201" s="48"/>
      <c r="D201" s="117"/>
      <c r="E201" s="118"/>
      <c r="H201" s="27"/>
      <c r="J201" s="27"/>
    </row>
    <row r="202" spans="1:10" ht="12.5">
      <c r="A202" s="48"/>
      <c r="D202" s="117"/>
      <c r="E202" s="118"/>
      <c r="H202" s="27"/>
      <c r="J202" s="27"/>
    </row>
    <row r="203" spans="1:10" ht="12.5">
      <c r="A203" s="48"/>
      <c r="D203" s="117"/>
      <c r="E203" s="118"/>
      <c r="H203" s="27"/>
      <c r="J203" s="27"/>
    </row>
    <row r="204" spans="1:10" ht="12.5">
      <c r="A204" s="48"/>
      <c r="D204" s="117"/>
      <c r="E204" s="118"/>
      <c r="H204" s="27"/>
      <c r="J204" s="27"/>
    </row>
    <row r="205" spans="1:10" ht="12.5">
      <c r="A205" s="48"/>
      <c r="D205" s="117"/>
      <c r="E205" s="118"/>
      <c r="H205" s="27"/>
      <c r="J205" s="27"/>
    </row>
    <row r="206" spans="1:10" ht="12.5">
      <c r="A206" s="48"/>
      <c r="D206" s="117"/>
      <c r="E206" s="118"/>
      <c r="H206" s="27"/>
      <c r="J206" s="27"/>
    </row>
    <row r="207" spans="1:10" ht="12.5">
      <c r="A207" s="48"/>
      <c r="D207" s="117"/>
      <c r="E207" s="118"/>
      <c r="H207" s="27"/>
      <c r="J207" s="27"/>
    </row>
    <row r="208" spans="1:10" ht="12.5">
      <c r="A208" s="48"/>
      <c r="D208" s="117"/>
      <c r="E208" s="118"/>
      <c r="H208" s="27"/>
      <c r="J208" s="27"/>
    </row>
    <row r="209" spans="1:10" ht="12.5">
      <c r="A209" s="48"/>
      <c r="D209" s="117"/>
      <c r="E209" s="118"/>
      <c r="H209" s="27"/>
      <c r="J209" s="27"/>
    </row>
    <row r="210" spans="1:10" ht="12.5">
      <c r="A210" s="48"/>
      <c r="D210" s="117"/>
      <c r="E210" s="118"/>
      <c r="H210" s="27"/>
      <c r="J210" s="27"/>
    </row>
    <row r="211" spans="1:10" ht="12.5">
      <c r="A211" s="48"/>
      <c r="D211" s="117"/>
      <c r="E211" s="118"/>
      <c r="H211" s="27"/>
      <c r="J211" s="27"/>
    </row>
    <row r="212" spans="1:10" ht="12.5">
      <c r="A212" s="48"/>
      <c r="D212" s="117"/>
      <c r="E212" s="118"/>
      <c r="H212" s="27"/>
      <c r="J212" s="27"/>
    </row>
    <row r="213" spans="1:10" ht="12.5">
      <c r="A213" s="48"/>
      <c r="D213" s="117"/>
      <c r="E213" s="118"/>
      <c r="H213" s="27"/>
      <c r="J213" s="27"/>
    </row>
    <row r="214" spans="1:10" ht="12.5">
      <c r="A214" s="48"/>
      <c r="D214" s="117"/>
      <c r="E214" s="118"/>
      <c r="H214" s="27"/>
      <c r="J214" s="27"/>
    </row>
    <row r="215" spans="1:10" ht="12.5">
      <c r="A215" s="48"/>
      <c r="D215" s="117"/>
      <c r="E215" s="118"/>
      <c r="H215" s="27"/>
      <c r="J215" s="27"/>
    </row>
    <row r="216" spans="1:10" ht="12.5">
      <c r="A216" s="48"/>
      <c r="D216" s="117"/>
      <c r="E216" s="118"/>
      <c r="H216" s="27"/>
      <c r="J216" s="27"/>
    </row>
    <row r="217" spans="1:10" ht="12.5">
      <c r="A217" s="48"/>
      <c r="D217" s="117"/>
      <c r="E217" s="118"/>
      <c r="H217" s="27"/>
      <c r="J217" s="27"/>
    </row>
    <row r="218" spans="1:10" ht="12.5">
      <c r="A218" s="48"/>
      <c r="D218" s="117"/>
      <c r="E218" s="118"/>
      <c r="H218" s="27"/>
      <c r="J218" s="27"/>
    </row>
    <row r="219" spans="1:10" ht="12.5">
      <c r="A219" s="48"/>
      <c r="D219" s="117"/>
      <c r="E219" s="118"/>
      <c r="H219" s="27"/>
      <c r="J219" s="27"/>
    </row>
    <row r="220" spans="1:10" ht="12.5">
      <c r="A220" s="48"/>
      <c r="D220" s="117"/>
      <c r="E220" s="118"/>
      <c r="H220" s="27"/>
      <c r="J220" s="27"/>
    </row>
    <row r="221" spans="1:10" ht="12.5">
      <c r="A221" s="48"/>
      <c r="D221" s="117"/>
      <c r="E221" s="118"/>
      <c r="H221" s="27"/>
      <c r="J221" s="27"/>
    </row>
    <row r="222" spans="1:10" ht="12.5">
      <c r="A222" s="48"/>
      <c r="D222" s="117"/>
      <c r="E222" s="118"/>
      <c r="H222" s="27"/>
      <c r="J222" s="27"/>
    </row>
    <row r="223" spans="1:10" ht="12.5">
      <c r="A223" s="48"/>
      <c r="D223" s="117"/>
      <c r="E223" s="118"/>
      <c r="H223" s="27"/>
      <c r="J223" s="27"/>
    </row>
    <row r="224" spans="1:10" ht="12.5">
      <c r="A224" s="48"/>
      <c r="D224" s="117"/>
      <c r="E224" s="118"/>
      <c r="H224" s="27"/>
      <c r="J224" s="27"/>
    </row>
    <row r="225" spans="1:10" ht="12.5">
      <c r="A225" s="48"/>
      <c r="D225" s="117"/>
      <c r="E225" s="118"/>
      <c r="H225" s="27"/>
      <c r="J225" s="27"/>
    </row>
    <row r="226" spans="1:10" ht="12.5">
      <c r="A226" s="48"/>
      <c r="D226" s="117"/>
      <c r="E226" s="118"/>
      <c r="H226" s="27"/>
      <c r="J226" s="27"/>
    </row>
    <row r="227" spans="1:10" ht="12.5">
      <c r="A227" s="48"/>
      <c r="D227" s="117"/>
      <c r="E227" s="118"/>
      <c r="H227" s="27"/>
      <c r="J227" s="27"/>
    </row>
    <row r="228" spans="1:10" ht="12.5">
      <c r="A228" s="48"/>
      <c r="D228" s="117"/>
      <c r="E228" s="118"/>
      <c r="H228" s="27"/>
      <c r="J228" s="27"/>
    </row>
    <row r="229" spans="1:10" ht="12.5">
      <c r="A229" s="48"/>
      <c r="D229" s="117"/>
      <c r="E229" s="118"/>
      <c r="H229" s="27"/>
      <c r="J229" s="27"/>
    </row>
    <row r="230" spans="1:10" ht="12.5">
      <c r="A230" s="48"/>
      <c r="D230" s="117"/>
      <c r="E230" s="118"/>
      <c r="H230" s="27"/>
      <c r="J230" s="27"/>
    </row>
    <row r="231" spans="1:10" ht="12.5">
      <c r="A231" s="48"/>
      <c r="D231" s="117"/>
      <c r="E231" s="118"/>
      <c r="H231" s="27"/>
      <c r="J231" s="27"/>
    </row>
    <row r="232" spans="1:10" ht="12.5">
      <c r="A232" s="48"/>
      <c r="D232" s="117"/>
      <c r="E232" s="118"/>
      <c r="H232" s="27"/>
      <c r="J232" s="27"/>
    </row>
    <row r="233" spans="1:10" ht="12.5">
      <c r="A233" s="48"/>
      <c r="D233" s="117"/>
      <c r="E233" s="118"/>
      <c r="H233" s="27"/>
      <c r="J233" s="27"/>
    </row>
    <row r="234" spans="1:10" ht="12.5">
      <c r="A234" s="48"/>
      <c r="D234" s="117"/>
      <c r="E234" s="118"/>
      <c r="H234" s="27"/>
      <c r="J234" s="27"/>
    </row>
    <row r="235" spans="1:10" ht="12.5">
      <c r="A235" s="48"/>
      <c r="D235" s="117"/>
      <c r="E235" s="118"/>
      <c r="H235" s="27"/>
      <c r="J235" s="27"/>
    </row>
    <row r="236" spans="1:10" ht="12.5">
      <c r="A236" s="48"/>
      <c r="D236" s="117"/>
      <c r="E236" s="118"/>
      <c r="H236" s="27"/>
      <c r="J236" s="27"/>
    </row>
    <row r="237" spans="1:10" ht="12.5">
      <c r="A237" s="48"/>
      <c r="D237" s="117"/>
      <c r="E237" s="118"/>
      <c r="H237" s="27"/>
      <c r="J237" s="27"/>
    </row>
    <row r="238" spans="1:10" ht="12.5">
      <c r="A238" s="48"/>
      <c r="D238" s="117"/>
      <c r="E238" s="118"/>
      <c r="H238" s="27"/>
      <c r="J238" s="27"/>
    </row>
    <row r="239" spans="1:10" ht="12.5">
      <c r="A239" s="48"/>
      <c r="D239" s="117"/>
      <c r="E239" s="118"/>
      <c r="H239" s="27"/>
      <c r="J239" s="27"/>
    </row>
    <row r="240" spans="1:10" ht="12.5">
      <c r="A240" s="48"/>
      <c r="D240" s="117"/>
      <c r="E240" s="118"/>
      <c r="H240" s="27"/>
      <c r="J240" s="27"/>
    </row>
    <row r="241" spans="1:10" ht="12.5">
      <c r="A241" s="48"/>
      <c r="D241" s="117"/>
      <c r="E241" s="118"/>
      <c r="H241" s="27"/>
      <c r="J241" s="27"/>
    </row>
    <row r="242" spans="1:10" ht="12.5">
      <c r="A242" s="48"/>
      <c r="D242" s="117"/>
      <c r="E242" s="118"/>
      <c r="H242" s="27"/>
      <c r="J242" s="27"/>
    </row>
    <row r="243" spans="1:10" ht="12.5">
      <c r="A243" s="48"/>
      <c r="D243" s="117"/>
      <c r="E243" s="118"/>
      <c r="H243" s="27"/>
      <c r="J243" s="27"/>
    </row>
    <row r="244" spans="1:10" ht="12.5">
      <c r="A244" s="48"/>
      <c r="D244" s="117"/>
      <c r="E244" s="118"/>
      <c r="H244" s="27"/>
      <c r="J244" s="27"/>
    </row>
    <row r="245" spans="1:10" ht="12.5">
      <c r="A245" s="48"/>
      <c r="D245" s="117"/>
      <c r="E245" s="118"/>
      <c r="H245" s="27"/>
      <c r="J245" s="27"/>
    </row>
    <row r="246" spans="1:10" ht="12.5">
      <c r="A246" s="48"/>
      <c r="D246" s="117"/>
      <c r="E246" s="118"/>
      <c r="H246" s="27"/>
      <c r="J246" s="27"/>
    </row>
    <row r="247" spans="1:10" ht="12.5">
      <c r="A247" s="48"/>
      <c r="D247" s="117"/>
      <c r="E247" s="118"/>
      <c r="H247" s="27"/>
      <c r="J247" s="27"/>
    </row>
    <row r="248" spans="1:10" ht="12.5">
      <c r="A248" s="48"/>
      <c r="D248" s="117"/>
      <c r="E248" s="118"/>
      <c r="H248" s="27"/>
      <c r="J248" s="27"/>
    </row>
    <row r="249" spans="1:10" ht="12.5">
      <c r="A249" s="48"/>
      <c r="D249" s="117"/>
      <c r="E249" s="118"/>
      <c r="H249" s="27"/>
      <c r="J249" s="27"/>
    </row>
    <row r="250" spans="1:10" ht="12.5">
      <c r="A250" s="48"/>
      <c r="D250" s="117"/>
      <c r="E250" s="118"/>
      <c r="H250" s="27"/>
      <c r="J250" s="27"/>
    </row>
    <row r="251" spans="1:10" ht="12.5">
      <c r="A251" s="48"/>
      <c r="D251" s="117"/>
      <c r="E251" s="118"/>
      <c r="H251" s="27"/>
      <c r="J251" s="27"/>
    </row>
    <row r="252" spans="1:10" ht="12.5">
      <c r="A252" s="48"/>
      <c r="D252" s="117"/>
      <c r="E252" s="118"/>
      <c r="H252" s="27"/>
      <c r="J252" s="27"/>
    </row>
    <row r="253" spans="1:10" ht="12.5">
      <c r="A253" s="48"/>
      <c r="D253" s="117"/>
      <c r="E253" s="118"/>
      <c r="H253" s="27"/>
      <c r="J253" s="27"/>
    </row>
    <row r="254" spans="1:10" ht="12.5">
      <c r="A254" s="48"/>
      <c r="D254" s="117"/>
      <c r="E254" s="118"/>
      <c r="H254" s="27"/>
      <c r="J254" s="27"/>
    </row>
    <row r="255" spans="1:10" ht="12.5">
      <c r="A255" s="48"/>
      <c r="D255" s="117"/>
      <c r="E255" s="118"/>
      <c r="H255" s="27"/>
      <c r="J255" s="27"/>
    </row>
    <row r="256" spans="1:10" ht="12.5">
      <c r="A256" s="48"/>
      <c r="D256" s="117"/>
      <c r="E256" s="118"/>
      <c r="H256" s="27"/>
      <c r="J256" s="27"/>
    </row>
    <row r="257" spans="1:10" ht="12.5">
      <c r="A257" s="48"/>
      <c r="D257" s="117"/>
      <c r="E257" s="118"/>
      <c r="H257" s="27"/>
      <c r="J257" s="27"/>
    </row>
    <row r="258" spans="1:10" ht="12.5">
      <c r="A258" s="48"/>
      <c r="D258" s="117"/>
      <c r="E258" s="118"/>
      <c r="H258" s="27"/>
      <c r="J258" s="27"/>
    </row>
    <row r="259" spans="1:10" ht="12.5">
      <c r="A259" s="48"/>
      <c r="D259" s="117"/>
      <c r="E259" s="118"/>
      <c r="H259" s="27"/>
      <c r="J259" s="27"/>
    </row>
    <row r="260" spans="1:10" ht="12.5">
      <c r="A260" s="48"/>
      <c r="D260" s="117"/>
      <c r="E260" s="118"/>
      <c r="H260" s="27"/>
      <c r="J260" s="27"/>
    </row>
    <row r="261" spans="1:10" ht="12.5">
      <c r="A261" s="48"/>
      <c r="D261" s="117"/>
      <c r="E261" s="118"/>
      <c r="H261" s="27"/>
      <c r="J261" s="27"/>
    </row>
    <row r="262" spans="1:10" ht="12.5">
      <c r="A262" s="48"/>
      <c r="D262" s="117"/>
      <c r="E262" s="118"/>
      <c r="H262" s="27"/>
      <c r="J262" s="27"/>
    </row>
    <row r="263" spans="1:10" ht="12.5">
      <c r="A263" s="48"/>
      <c r="D263" s="117"/>
      <c r="E263" s="118"/>
      <c r="H263" s="27"/>
      <c r="J263" s="27"/>
    </row>
    <row r="264" spans="1:10" ht="12.5">
      <c r="A264" s="48"/>
      <c r="D264" s="117"/>
      <c r="E264" s="118"/>
      <c r="H264" s="27"/>
      <c r="J264" s="27"/>
    </row>
    <row r="265" spans="1:10" ht="12.5">
      <c r="A265" s="48"/>
      <c r="D265" s="117"/>
      <c r="E265" s="118"/>
      <c r="H265" s="27"/>
      <c r="J265" s="27"/>
    </row>
    <row r="266" spans="1:10" ht="12.5">
      <c r="A266" s="48"/>
      <c r="D266" s="117"/>
      <c r="E266" s="118"/>
      <c r="H266" s="27"/>
      <c r="J266" s="27"/>
    </row>
    <row r="267" spans="1:10" ht="12.5">
      <c r="A267" s="48"/>
      <c r="D267" s="117"/>
      <c r="E267" s="118"/>
      <c r="H267" s="27"/>
      <c r="J267" s="27"/>
    </row>
    <row r="268" spans="1:10" ht="12.5">
      <c r="A268" s="48"/>
      <c r="D268" s="117"/>
      <c r="E268" s="118"/>
      <c r="H268" s="27"/>
      <c r="J268" s="27"/>
    </row>
    <row r="269" spans="1:10" ht="12.5">
      <c r="A269" s="48"/>
      <c r="D269" s="117"/>
      <c r="E269" s="118"/>
      <c r="H269" s="27"/>
      <c r="J269" s="27"/>
    </row>
    <row r="270" spans="1:10" ht="12.5">
      <c r="A270" s="48"/>
      <c r="D270" s="117"/>
      <c r="E270" s="118"/>
      <c r="H270" s="27"/>
      <c r="J270" s="27"/>
    </row>
    <row r="271" spans="1:10" ht="12.5">
      <c r="A271" s="48"/>
      <c r="D271" s="117"/>
      <c r="E271" s="118"/>
      <c r="H271" s="27"/>
      <c r="J271" s="27"/>
    </row>
    <row r="272" spans="1:10" ht="12.5">
      <c r="A272" s="48"/>
      <c r="D272" s="117"/>
      <c r="E272" s="118"/>
      <c r="H272" s="27"/>
      <c r="J272" s="27"/>
    </row>
    <row r="273" spans="1:10" ht="12.5">
      <c r="A273" s="48"/>
      <c r="D273" s="117"/>
      <c r="E273" s="118"/>
      <c r="H273" s="27"/>
      <c r="J273" s="27"/>
    </row>
    <row r="274" spans="1:10" ht="12.5">
      <c r="A274" s="48"/>
      <c r="D274" s="117"/>
      <c r="E274" s="118"/>
      <c r="H274" s="27"/>
      <c r="J274" s="27"/>
    </row>
    <row r="275" spans="1:10" ht="12.5">
      <c r="A275" s="48"/>
      <c r="D275" s="117"/>
      <c r="E275" s="118"/>
      <c r="H275" s="27"/>
      <c r="J275" s="27"/>
    </row>
    <row r="276" spans="1:10" ht="12.5">
      <c r="A276" s="48"/>
      <c r="D276" s="117"/>
      <c r="E276" s="118"/>
      <c r="H276" s="27"/>
      <c r="J276" s="27"/>
    </row>
    <row r="277" spans="1:10" ht="12.5">
      <c r="A277" s="48"/>
      <c r="D277" s="117"/>
      <c r="E277" s="118"/>
      <c r="H277" s="27"/>
      <c r="J277" s="27"/>
    </row>
    <row r="278" spans="1:10" ht="12.5">
      <c r="A278" s="48"/>
      <c r="D278" s="117"/>
      <c r="E278" s="118"/>
      <c r="H278" s="27"/>
      <c r="J278" s="27"/>
    </row>
    <row r="279" spans="1:10" ht="12.5">
      <c r="A279" s="48"/>
      <c r="D279" s="117"/>
      <c r="E279" s="118"/>
      <c r="H279" s="27"/>
      <c r="J279" s="27"/>
    </row>
    <row r="280" spans="1:10" ht="12.5">
      <c r="A280" s="48"/>
      <c r="D280" s="117"/>
      <c r="E280" s="118"/>
      <c r="H280" s="27"/>
      <c r="J280" s="27"/>
    </row>
    <row r="281" spans="1:10" ht="12.5">
      <c r="A281" s="48"/>
      <c r="D281" s="117"/>
      <c r="E281" s="118"/>
      <c r="H281" s="27"/>
      <c r="J281" s="27"/>
    </row>
    <row r="282" spans="1:10" ht="12.5">
      <c r="A282" s="48"/>
      <c r="D282" s="117"/>
      <c r="E282" s="118"/>
      <c r="H282" s="27"/>
      <c r="J282" s="27"/>
    </row>
    <row r="283" spans="1:10" ht="12.5">
      <c r="A283" s="48"/>
      <c r="D283" s="117"/>
      <c r="E283" s="118"/>
      <c r="H283" s="27"/>
      <c r="J283" s="27"/>
    </row>
    <row r="284" spans="1:10" ht="12.5">
      <c r="A284" s="48"/>
      <c r="D284" s="117"/>
      <c r="E284" s="118"/>
      <c r="H284" s="27"/>
      <c r="J284" s="27"/>
    </row>
    <row r="285" spans="1:10" ht="12.5">
      <c r="A285" s="48"/>
      <c r="D285" s="117"/>
      <c r="E285" s="118"/>
      <c r="H285" s="27"/>
      <c r="J285" s="27"/>
    </row>
    <row r="286" spans="1:10" ht="12.5">
      <c r="A286" s="48"/>
      <c r="D286" s="117"/>
      <c r="E286" s="118"/>
      <c r="H286" s="27"/>
      <c r="J286" s="27"/>
    </row>
    <row r="287" spans="1:10" ht="12.5">
      <c r="A287" s="48"/>
      <c r="D287" s="117"/>
      <c r="E287" s="118"/>
      <c r="H287" s="27"/>
      <c r="J287" s="27"/>
    </row>
    <row r="288" spans="1:10" ht="12.5">
      <c r="A288" s="48"/>
      <c r="D288" s="117"/>
      <c r="E288" s="118"/>
      <c r="H288" s="27"/>
      <c r="J288" s="27"/>
    </row>
    <row r="289" spans="1:10" ht="12.5">
      <c r="A289" s="48"/>
      <c r="D289" s="117"/>
      <c r="E289" s="118"/>
      <c r="H289" s="27"/>
      <c r="J289" s="27"/>
    </row>
    <row r="290" spans="1:10" ht="12.5">
      <c r="A290" s="48"/>
      <c r="D290" s="117"/>
      <c r="E290" s="118"/>
      <c r="H290" s="27"/>
      <c r="J290" s="27"/>
    </row>
    <row r="291" spans="1:10" ht="12.5">
      <c r="A291" s="48"/>
      <c r="D291" s="117"/>
      <c r="E291" s="118"/>
      <c r="H291" s="27"/>
      <c r="J291" s="27"/>
    </row>
    <row r="292" spans="1:10" ht="12.5">
      <c r="A292" s="48"/>
      <c r="D292" s="117"/>
      <c r="E292" s="118"/>
      <c r="H292" s="27"/>
      <c r="J292" s="27"/>
    </row>
    <row r="293" spans="1:10" ht="12.5">
      <c r="A293" s="48"/>
      <c r="D293" s="117"/>
      <c r="E293" s="118"/>
      <c r="H293" s="27"/>
      <c r="J293" s="27"/>
    </row>
    <row r="294" spans="1:10" ht="12.5">
      <c r="A294" s="48"/>
      <c r="D294" s="117"/>
      <c r="E294" s="118"/>
      <c r="H294" s="27"/>
      <c r="J294" s="27"/>
    </row>
    <row r="295" spans="1:10" ht="12.5">
      <c r="A295" s="48"/>
      <c r="D295" s="117"/>
      <c r="E295" s="118"/>
      <c r="H295" s="27"/>
      <c r="J295" s="27"/>
    </row>
    <row r="296" spans="1:10" ht="12.5">
      <c r="A296" s="48"/>
      <c r="D296" s="117"/>
      <c r="E296" s="118"/>
      <c r="H296" s="27"/>
      <c r="J296" s="27"/>
    </row>
    <row r="297" spans="1:10" ht="12.5">
      <c r="A297" s="48"/>
      <c r="D297" s="117"/>
      <c r="E297" s="118"/>
      <c r="H297" s="27"/>
      <c r="J297" s="27"/>
    </row>
    <row r="298" spans="1:10" ht="12.5">
      <c r="A298" s="48"/>
      <c r="D298" s="117"/>
      <c r="E298" s="118"/>
      <c r="H298" s="27"/>
      <c r="J298" s="27"/>
    </row>
    <row r="299" spans="1:10" ht="12.5">
      <c r="A299" s="48"/>
      <c r="D299" s="117"/>
      <c r="E299" s="118"/>
      <c r="H299" s="27"/>
      <c r="J299" s="27"/>
    </row>
    <row r="300" spans="1:10" ht="12.5">
      <c r="A300" s="48"/>
      <c r="D300" s="117"/>
      <c r="E300" s="118"/>
      <c r="H300" s="27"/>
      <c r="J300" s="27"/>
    </row>
    <row r="301" spans="1:10" ht="12.5">
      <c r="A301" s="48"/>
      <c r="D301" s="117"/>
      <c r="E301" s="118"/>
      <c r="H301" s="27"/>
      <c r="J301" s="27"/>
    </row>
    <row r="302" spans="1:10" ht="12.5">
      <c r="A302" s="48"/>
      <c r="D302" s="117"/>
      <c r="E302" s="118"/>
      <c r="H302" s="27"/>
      <c r="J302" s="27"/>
    </row>
    <row r="303" spans="1:10" ht="12.5">
      <c r="A303" s="48"/>
      <c r="D303" s="117"/>
      <c r="E303" s="118"/>
      <c r="H303" s="27"/>
      <c r="J303" s="27"/>
    </row>
    <row r="304" spans="1:10" ht="12.5">
      <c r="A304" s="48"/>
      <c r="D304" s="117"/>
      <c r="E304" s="118"/>
      <c r="H304" s="27"/>
      <c r="J304" s="27"/>
    </row>
    <row r="305" spans="1:10" ht="12.5">
      <c r="A305" s="48"/>
      <c r="D305" s="117"/>
      <c r="E305" s="118"/>
      <c r="H305" s="27"/>
      <c r="J305" s="27"/>
    </row>
    <row r="306" spans="1:10" ht="12.5">
      <c r="A306" s="48"/>
      <c r="D306" s="117"/>
      <c r="E306" s="118"/>
      <c r="H306" s="27"/>
      <c r="J306" s="27"/>
    </row>
    <row r="307" spans="1:10" ht="12.5">
      <c r="A307" s="48"/>
      <c r="D307" s="117"/>
      <c r="E307" s="118"/>
      <c r="H307" s="27"/>
      <c r="J307" s="27"/>
    </row>
    <row r="308" spans="1:10" ht="12.5">
      <c r="A308" s="48"/>
      <c r="D308" s="117"/>
      <c r="E308" s="118"/>
      <c r="H308" s="27"/>
      <c r="J308" s="27"/>
    </row>
    <row r="309" spans="1:10" ht="12.5">
      <c r="A309" s="48"/>
      <c r="D309" s="117"/>
      <c r="E309" s="118"/>
      <c r="H309" s="27"/>
      <c r="J309" s="27"/>
    </row>
    <row r="310" spans="1:10" ht="12.5">
      <c r="A310" s="48"/>
      <c r="D310" s="117"/>
      <c r="E310" s="118"/>
      <c r="H310" s="27"/>
      <c r="J310" s="27"/>
    </row>
    <row r="311" spans="1:10" ht="12.5">
      <c r="A311" s="48"/>
      <c r="D311" s="117"/>
      <c r="E311" s="118"/>
      <c r="H311" s="27"/>
      <c r="J311" s="27"/>
    </row>
    <row r="312" spans="1:10" ht="12.5">
      <c r="A312" s="48"/>
      <c r="D312" s="117"/>
      <c r="E312" s="118"/>
      <c r="H312" s="27"/>
      <c r="J312" s="27"/>
    </row>
    <row r="313" spans="1:10" ht="12.5">
      <c r="A313" s="48"/>
      <c r="D313" s="117"/>
      <c r="E313" s="118"/>
      <c r="H313" s="27"/>
      <c r="J313" s="27"/>
    </row>
    <row r="314" spans="1:10" ht="12.5">
      <c r="A314" s="48"/>
      <c r="D314" s="117"/>
      <c r="E314" s="118"/>
      <c r="H314" s="27"/>
      <c r="J314" s="27"/>
    </row>
    <row r="315" spans="1:10" ht="12.5">
      <c r="A315" s="48"/>
      <c r="D315" s="117"/>
      <c r="E315" s="118"/>
      <c r="H315" s="27"/>
      <c r="J315" s="27"/>
    </row>
    <row r="316" spans="1:10" ht="12.5">
      <c r="A316" s="48"/>
      <c r="D316" s="117"/>
      <c r="E316" s="118"/>
      <c r="H316" s="27"/>
      <c r="J316" s="27"/>
    </row>
    <row r="317" spans="1:10" ht="12.5">
      <c r="A317" s="48"/>
      <c r="D317" s="117"/>
      <c r="E317" s="118"/>
      <c r="H317" s="27"/>
      <c r="J317" s="27"/>
    </row>
    <row r="318" spans="1:10" ht="12.5">
      <c r="A318" s="48"/>
      <c r="D318" s="117"/>
      <c r="E318" s="118"/>
      <c r="H318" s="27"/>
      <c r="J318" s="27"/>
    </row>
    <row r="319" spans="1:10" ht="12.5">
      <c r="A319" s="48"/>
      <c r="D319" s="117"/>
      <c r="E319" s="118"/>
      <c r="H319" s="27"/>
      <c r="J319" s="27"/>
    </row>
    <row r="320" spans="1:10" ht="12.5">
      <c r="A320" s="48"/>
      <c r="D320" s="117"/>
      <c r="E320" s="118"/>
      <c r="H320" s="27"/>
      <c r="J320" s="27"/>
    </row>
    <row r="321" spans="1:10" ht="12.5">
      <c r="A321" s="48"/>
      <c r="D321" s="117"/>
      <c r="E321" s="118"/>
      <c r="H321" s="27"/>
      <c r="J321" s="27"/>
    </row>
    <row r="322" spans="1:10" ht="12.5">
      <c r="A322" s="48"/>
      <c r="D322" s="117"/>
      <c r="E322" s="118"/>
      <c r="H322" s="27"/>
      <c r="J322" s="27"/>
    </row>
    <row r="323" spans="1:10" ht="12.5">
      <c r="A323" s="48"/>
      <c r="D323" s="117"/>
      <c r="E323" s="118"/>
      <c r="H323" s="27"/>
      <c r="J323" s="27"/>
    </row>
    <row r="324" spans="1:10" ht="12.5">
      <c r="A324" s="48"/>
      <c r="D324" s="117"/>
      <c r="E324" s="118"/>
      <c r="H324" s="27"/>
      <c r="J324" s="27"/>
    </row>
    <row r="325" spans="1:10" ht="12.5">
      <c r="A325" s="48"/>
      <c r="D325" s="117"/>
      <c r="E325" s="118"/>
      <c r="H325" s="27"/>
      <c r="J325" s="27"/>
    </row>
    <row r="326" spans="1:10" ht="12.5">
      <c r="A326" s="48"/>
      <c r="D326" s="117"/>
      <c r="E326" s="118"/>
      <c r="H326" s="27"/>
      <c r="J326" s="27"/>
    </row>
    <row r="327" spans="1:10" ht="12.5">
      <c r="A327" s="48"/>
      <c r="D327" s="117"/>
      <c r="E327" s="118"/>
      <c r="H327" s="27"/>
      <c r="J327" s="27"/>
    </row>
    <row r="328" spans="1:10" ht="12.5">
      <c r="A328" s="48"/>
      <c r="D328" s="117"/>
      <c r="E328" s="118"/>
      <c r="H328" s="27"/>
      <c r="J328" s="27"/>
    </row>
    <row r="329" spans="1:10" ht="12.5">
      <c r="A329" s="48"/>
      <c r="D329" s="117"/>
      <c r="E329" s="118"/>
      <c r="H329" s="27"/>
      <c r="J329" s="27"/>
    </row>
    <row r="330" spans="1:10" ht="12.5">
      <c r="A330" s="48"/>
      <c r="D330" s="117"/>
      <c r="E330" s="118"/>
      <c r="H330" s="27"/>
      <c r="J330" s="27"/>
    </row>
    <row r="331" spans="1:10" ht="12.5">
      <c r="A331" s="48"/>
      <c r="D331" s="117"/>
      <c r="E331" s="118"/>
      <c r="H331" s="27"/>
      <c r="J331" s="27"/>
    </row>
    <row r="332" spans="1:10" ht="12.5">
      <c r="A332" s="48"/>
      <c r="D332" s="117"/>
      <c r="E332" s="118"/>
      <c r="H332" s="27"/>
      <c r="J332" s="27"/>
    </row>
    <row r="333" spans="1:10" ht="12.5">
      <c r="A333" s="48"/>
      <c r="D333" s="117"/>
      <c r="E333" s="118"/>
      <c r="H333" s="27"/>
      <c r="J333" s="27"/>
    </row>
    <row r="334" spans="1:10" ht="12.5">
      <c r="A334" s="48"/>
      <c r="D334" s="117"/>
      <c r="E334" s="118"/>
      <c r="H334" s="27"/>
      <c r="J334" s="27"/>
    </row>
    <row r="335" spans="1:10" ht="12.5">
      <c r="A335" s="48"/>
      <c r="D335" s="117"/>
      <c r="E335" s="118"/>
      <c r="H335" s="27"/>
      <c r="J335" s="27"/>
    </row>
    <row r="336" spans="1:10" ht="12.5">
      <c r="A336" s="48"/>
      <c r="D336" s="117"/>
      <c r="E336" s="118"/>
      <c r="H336" s="27"/>
      <c r="J336" s="27"/>
    </row>
    <row r="337" spans="1:10" ht="12.5">
      <c r="A337" s="48"/>
      <c r="D337" s="117"/>
      <c r="E337" s="118"/>
      <c r="H337" s="27"/>
      <c r="J337" s="27"/>
    </row>
    <row r="338" spans="1:10" ht="12.5">
      <c r="A338" s="48"/>
      <c r="D338" s="117"/>
      <c r="E338" s="118"/>
      <c r="H338" s="27"/>
      <c r="J338" s="27"/>
    </row>
    <row r="339" spans="1:10" ht="12.5">
      <c r="A339" s="48"/>
      <c r="D339" s="117"/>
      <c r="E339" s="118"/>
      <c r="H339" s="27"/>
      <c r="J339" s="27"/>
    </row>
    <row r="340" spans="1:10" ht="12.5">
      <c r="A340" s="48"/>
      <c r="D340" s="117"/>
      <c r="E340" s="118"/>
      <c r="H340" s="27"/>
      <c r="J340" s="27"/>
    </row>
    <row r="341" spans="1:10" ht="12.5">
      <c r="A341" s="48"/>
      <c r="D341" s="117"/>
      <c r="E341" s="118"/>
      <c r="H341" s="27"/>
      <c r="J341" s="27"/>
    </row>
    <row r="342" spans="1:10" ht="12.5">
      <c r="A342" s="48"/>
      <c r="D342" s="117"/>
      <c r="E342" s="118"/>
      <c r="H342" s="27"/>
      <c r="J342" s="27"/>
    </row>
    <row r="343" spans="1:10" ht="12.5">
      <c r="A343" s="48"/>
      <c r="D343" s="117"/>
      <c r="E343" s="118"/>
      <c r="H343" s="27"/>
      <c r="J343" s="27"/>
    </row>
    <row r="344" spans="1:10" ht="12.5">
      <c r="A344" s="48"/>
      <c r="D344" s="117"/>
      <c r="E344" s="118"/>
      <c r="H344" s="27"/>
      <c r="J344" s="27"/>
    </row>
    <row r="345" spans="1:10" ht="12.5">
      <c r="A345" s="48"/>
      <c r="D345" s="117"/>
      <c r="E345" s="118"/>
      <c r="H345" s="27"/>
      <c r="J345" s="27"/>
    </row>
    <row r="346" spans="1:10" ht="12.5">
      <c r="A346" s="48"/>
      <c r="D346" s="117"/>
      <c r="E346" s="118"/>
      <c r="H346" s="27"/>
      <c r="J346" s="27"/>
    </row>
    <row r="347" spans="1:10" ht="12.5">
      <c r="A347" s="48"/>
      <c r="D347" s="117"/>
      <c r="E347" s="118"/>
      <c r="H347" s="27"/>
      <c r="J347" s="27"/>
    </row>
    <row r="348" spans="1:10" ht="12.5">
      <c r="A348" s="48"/>
      <c r="D348" s="117"/>
      <c r="E348" s="118"/>
      <c r="H348" s="27"/>
      <c r="J348" s="27"/>
    </row>
    <row r="349" spans="1:10" ht="12.5">
      <c r="A349" s="48"/>
      <c r="D349" s="117"/>
      <c r="E349" s="118"/>
      <c r="H349" s="27"/>
      <c r="J349" s="27"/>
    </row>
    <row r="350" spans="1:10" ht="12.5">
      <c r="A350" s="48"/>
      <c r="D350" s="117"/>
      <c r="E350" s="118"/>
      <c r="H350" s="27"/>
      <c r="J350" s="27"/>
    </row>
    <row r="351" spans="1:10" ht="12.5">
      <c r="A351" s="48"/>
      <c r="D351" s="117"/>
      <c r="E351" s="118"/>
      <c r="H351" s="27"/>
      <c r="J351" s="27"/>
    </row>
    <row r="352" spans="1:10" ht="12.5">
      <c r="A352" s="48"/>
      <c r="D352" s="117"/>
      <c r="E352" s="118"/>
      <c r="H352" s="27"/>
      <c r="J352" s="27"/>
    </row>
    <row r="353" spans="1:10" ht="12.5">
      <c r="A353" s="48"/>
      <c r="D353" s="117"/>
      <c r="E353" s="118"/>
      <c r="H353" s="27"/>
      <c r="J353" s="27"/>
    </row>
    <row r="354" spans="1:10" ht="12.5">
      <c r="A354" s="48"/>
      <c r="D354" s="117"/>
      <c r="E354" s="118"/>
      <c r="H354" s="27"/>
      <c r="J354" s="27"/>
    </row>
    <row r="355" spans="1:10" ht="12.5">
      <c r="A355" s="48"/>
      <c r="D355" s="117"/>
      <c r="E355" s="118"/>
      <c r="H355" s="27"/>
      <c r="J355" s="27"/>
    </row>
    <row r="356" spans="1:10" ht="12.5">
      <c r="A356" s="48"/>
      <c r="D356" s="117"/>
      <c r="E356" s="118"/>
      <c r="H356" s="27"/>
      <c r="J356" s="27"/>
    </row>
    <row r="357" spans="1:10" ht="12.5">
      <c r="A357" s="48"/>
      <c r="D357" s="117"/>
      <c r="E357" s="118"/>
      <c r="H357" s="27"/>
      <c r="J357" s="27"/>
    </row>
    <row r="358" spans="1:10" ht="12.5">
      <c r="A358" s="48"/>
      <c r="D358" s="117"/>
      <c r="E358" s="118"/>
      <c r="H358" s="27"/>
      <c r="J358" s="27"/>
    </row>
    <row r="359" spans="1:10" ht="12.5">
      <c r="A359" s="48"/>
      <c r="D359" s="117"/>
      <c r="E359" s="118"/>
      <c r="H359" s="27"/>
      <c r="J359" s="27"/>
    </row>
    <row r="360" spans="1:10" ht="12.5">
      <c r="A360" s="48"/>
      <c r="D360" s="117"/>
      <c r="E360" s="118"/>
      <c r="H360" s="27"/>
      <c r="J360" s="27"/>
    </row>
    <row r="361" spans="1:10" ht="12.5">
      <c r="A361" s="48"/>
      <c r="D361" s="117"/>
      <c r="E361" s="118"/>
      <c r="H361" s="27"/>
      <c r="J361" s="27"/>
    </row>
    <row r="362" spans="1:10" ht="12.5">
      <c r="A362" s="48"/>
      <c r="D362" s="117"/>
      <c r="E362" s="118"/>
      <c r="H362" s="27"/>
      <c r="J362" s="27"/>
    </row>
    <row r="363" spans="1:10" ht="12.5">
      <c r="A363" s="48"/>
      <c r="D363" s="117"/>
      <c r="E363" s="118"/>
      <c r="H363" s="27"/>
      <c r="J363" s="27"/>
    </row>
    <row r="364" spans="1:10" ht="12.5">
      <c r="A364" s="48"/>
      <c r="D364" s="117"/>
      <c r="E364" s="118"/>
      <c r="H364" s="27"/>
      <c r="J364" s="27"/>
    </row>
    <row r="365" spans="1:10" ht="12.5">
      <c r="A365" s="48"/>
      <c r="D365" s="117"/>
      <c r="E365" s="118"/>
      <c r="H365" s="27"/>
      <c r="J365" s="27"/>
    </row>
    <row r="366" spans="1:10" ht="12.5">
      <c r="A366" s="48"/>
      <c r="D366" s="117"/>
      <c r="E366" s="118"/>
      <c r="H366" s="27"/>
      <c r="J366" s="27"/>
    </row>
    <row r="367" spans="1:10" ht="12.5">
      <c r="A367" s="48"/>
      <c r="D367" s="117"/>
      <c r="E367" s="118"/>
      <c r="H367" s="27"/>
      <c r="J367" s="27"/>
    </row>
    <row r="368" spans="1:10" ht="12.5">
      <c r="A368" s="48"/>
      <c r="D368" s="117"/>
      <c r="E368" s="118"/>
      <c r="H368" s="27"/>
      <c r="J368" s="27"/>
    </row>
    <row r="369" spans="1:10" ht="12.5">
      <c r="A369" s="48"/>
      <c r="D369" s="117"/>
      <c r="E369" s="118"/>
      <c r="H369" s="27"/>
      <c r="J369" s="27"/>
    </row>
    <row r="370" spans="1:10" ht="12.5">
      <c r="A370" s="48"/>
      <c r="D370" s="117"/>
      <c r="E370" s="118"/>
      <c r="H370" s="27"/>
      <c r="J370" s="27"/>
    </row>
    <row r="371" spans="1:10" ht="12.5">
      <c r="A371" s="48"/>
      <c r="D371" s="117"/>
      <c r="E371" s="118"/>
      <c r="H371" s="27"/>
      <c r="J371" s="27"/>
    </row>
    <row r="372" spans="1:10" ht="12.5">
      <c r="A372" s="48"/>
      <c r="D372" s="117"/>
      <c r="E372" s="118"/>
      <c r="H372" s="27"/>
      <c r="J372" s="27"/>
    </row>
    <row r="373" spans="1:10" ht="12.5">
      <c r="A373" s="48"/>
      <c r="D373" s="117"/>
      <c r="E373" s="118"/>
      <c r="H373" s="27"/>
      <c r="J373" s="27"/>
    </row>
    <row r="374" spans="1:10" ht="12.5">
      <c r="A374" s="48"/>
      <c r="D374" s="117"/>
      <c r="E374" s="118"/>
      <c r="H374" s="27"/>
      <c r="J374" s="27"/>
    </row>
    <row r="375" spans="1:10" ht="12.5">
      <c r="A375" s="48"/>
      <c r="D375" s="117"/>
      <c r="E375" s="118"/>
      <c r="H375" s="27"/>
      <c r="J375" s="27"/>
    </row>
    <row r="376" spans="1:10" ht="12.5">
      <c r="A376" s="48"/>
      <c r="D376" s="117"/>
      <c r="E376" s="118"/>
      <c r="H376" s="27"/>
      <c r="J376" s="27"/>
    </row>
    <row r="377" spans="1:10" ht="12.5">
      <c r="A377" s="48"/>
      <c r="D377" s="117"/>
      <c r="E377" s="118"/>
      <c r="H377" s="27"/>
      <c r="J377" s="27"/>
    </row>
    <row r="378" spans="1:10" ht="12.5">
      <c r="A378" s="48"/>
      <c r="D378" s="117"/>
      <c r="E378" s="118"/>
      <c r="H378" s="27"/>
      <c r="J378" s="27"/>
    </row>
    <row r="379" spans="1:10" ht="12.5">
      <c r="A379" s="48"/>
      <c r="D379" s="117"/>
      <c r="E379" s="118"/>
      <c r="H379" s="27"/>
      <c r="J379" s="27"/>
    </row>
    <row r="380" spans="1:10" ht="12.5">
      <c r="A380" s="48"/>
      <c r="D380" s="117"/>
      <c r="E380" s="118"/>
      <c r="H380" s="27"/>
      <c r="J380" s="27"/>
    </row>
    <row r="381" spans="1:10" ht="12.5">
      <c r="A381" s="48"/>
      <c r="D381" s="117"/>
      <c r="E381" s="118"/>
      <c r="H381" s="27"/>
      <c r="J381" s="27"/>
    </row>
    <row r="382" spans="1:10" ht="12.5">
      <c r="A382" s="48"/>
      <c r="D382" s="117"/>
      <c r="E382" s="118"/>
      <c r="H382" s="27"/>
      <c r="J382" s="27"/>
    </row>
    <row r="383" spans="1:10" ht="12.5">
      <c r="A383" s="48"/>
      <c r="D383" s="117"/>
      <c r="E383" s="118"/>
      <c r="H383" s="27"/>
      <c r="J383" s="27"/>
    </row>
    <row r="384" spans="1:10" ht="12.5">
      <c r="A384" s="48"/>
      <c r="D384" s="117"/>
      <c r="E384" s="118"/>
      <c r="H384" s="27"/>
      <c r="J384" s="27"/>
    </row>
    <row r="385" spans="1:10" ht="12.5">
      <c r="A385" s="48"/>
      <c r="D385" s="117"/>
      <c r="E385" s="118"/>
      <c r="H385" s="27"/>
      <c r="J385" s="27"/>
    </row>
    <row r="386" spans="1:10" ht="12.5">
      <c r="A386" s="48"/>
      <c r="D386" s="117"/>
      <c r="E386" s="118"/>
      <c r="H386" s="27"/>
      <c r="J386" s="27"/>
    </row>
    <row r="387" spans="1:10" ht="12.5">
      <c r="A387" s="48"/>
      <c r="D387" s="117"/>
      <c r="E387" s="118"/>
      <c r="H387" s="27"/>
      <c r="J387" s="27"/>
    </row>
    <row r="388" spans="1:10" ht="12.5">
      <c r="A388" s="48"/>
      <c r="D388" s="117"/>
      <c r="E388" s="118"/>
      <c r="H388" s="27"/>
      <c r="J388" s="27"/>
    </row>
    <row r="389" spans="1:10" ht="12.5">
      <c r="A389" s="48"/>
      <c r="D389" s="117"/>
      <c r="E389" s="118"/>
      <c r="H389" s="27"/>
      <c r="J389" s="27"/>
    </row>
    <row r="390" spans="1:10" ht="12.5">
      <c r="A390" s="48"/>
      <c r="D390" s="117"/>
      <c r="E390" s="118"/>
      <c r="H390" s="27"/>
      <c r="J390" s="27"/>
    </row>
    <row r="391" spans="1:10" ht="12.5">
      <c r="A391" s="48"/>
      <c r="D391" s="117"/>
      <c r="E391" s="118"/>
      <c r="H391" s="27"/>
      <c r="J391" s="27"/>
    </row>
    <row r="392" spans="1:10" ht="12.5">
      <c r="A392" s="48"/>
      <c r="D392" s="117"/>
      <c r="E392" s="118"/>
      <c r="H392" s="27"/>
      <c r="J392" s="27"/>
    </row>
    <row r="393" spans="1:10" ht="12.5">
      <c r="A393" s="48"/>
      <c r="D393" s="117"/>
      <c r="E393" s="118"/>
      <c r="H393" s="27"/>
      <c r="J393" s="27"/>
    </row>
    <row r="394" spans="1:10" ht="12.5">
      <c r="A394" s="48"/>
      <c r="D394" s="117"/>
      <c r="E394" s="118"/>
      <c r="H394" s="27"/>
      <c r="J394" s="27"/>
    </row>
    <row r="395" spans="1:10" ht="12.5">
      <c r="A395" s="48"/>
      <c r="D395" s="117"/>
      <c r="E395" s="118"/>
      <c r="H395" s="27"/>
      <c r="J395" s="27"/>
    </row>
    <row r="396" spans="1:10" ht="12.5">
      <c r="A396" s="48"/>
      <c r="D396" s="117"/>
      <c r="E396" s="118"/>
      <c r="H396" s="27"/>
      <c r="J396" s="27"/>
    </row>
    <row r="397" spans="1:10" ht="12.5">
      <c r="A397" s="48"/>
      <c r="D397" s="117"/>
      <c r="E397" s="118"/>
      <c r="H397" s="27"/>
      <c r="J397" s="27"/>
    </row>
    <row r="398" spans="1:10" ht="12.5">
      <c r="A398" s="48"/>
      <c r="D398" s="117"/>
      <c r="E398" s="118"/>
      <c r="H398" s="27"/>
      <c r="J398" s="27"/>
    </row>
    <row r="399" spans="1:10" ht="12.5">
      <c r="A399" s="48"/>
      <c r="D399" s="117"/>
      <c r="E399" s="118"/>
      <c r="H399" s="27"/>
      <c r="J399" s="27"/>
    </row>
    <row r="400" spans="1:10" ht="12.5">
      <c r="A400" s="48"/>
      <c r="D400" s="117"/>
      <c r="E400" s="118"/>
      <c r="H400" s="27"/>
      <c r="J400" s="27"/>
    </row>
    <row r="401" spans="1:10" ht="12.5">
      <c r="A401" s="48"/>
      <c r="D401" s="117"/>
      <c r="E401" s="118"/>
      <c r="H401" s="27"/>
      <c r="J401" s="27"/>
    </row>
    <row r="402" spans="1:10" ht="12.5">
      <c r="A402" s="48"/>
      <c r="D402" s="117"/>
      <c r="E402" s="118"/>
      <c r="H402" s="27"/>
      <c r="J402" s="27"/>
    </row>
    <row r="403" spans="1:10" ht="12.5">
      <c r="A403" s="48"/>
      <c r="D403" s="117"/>
      <c r="E403" s="118"/>
      <c r="H403" s="27"/>
      <c r="J403" s="27"/>
    </row>
    <row r="404" spans="1:10" ht="12.5">
      <c r="A404" s="48"/>
      <c r="D404" s="117"/>
      <c r="E404" s="118"/>
      <c r="H404" s="27"/>
      <c r="J404" s="27"/>
    </row>
    <row r="405" spans="1:10" ht="12.5">
      <c r="A405" s="48"/>
      <c r="D405" s="117"/>
      <c r="E405" s="118"/>
      <c r="H405" s="27"/>
      <c r="J405" s="27"/>
    </row>
    <row r="406" spans="1:10" ht="12.5">
      <c r="A406" s="48"/>
      <c r="D406" s="117"/>
      <c r="E406" s="118"/>
      <c r="H406" s="27"/>
      <c r="J406" s="27"/>
    </row>
    <row r="407" spans="1:10" ht="12.5">
      <c r="A407" s="48"/>
      <c r="D407" s="117"/>
      <c r="E407" s="118"/>
      <c r="H407" s="27"/>
      <c r="J407" s="27"/>
    </row>
    <row r="408" spans="1:10" ht="12.5">
      <c r="A408" s="48"/>
      <c r="D408" s="117"/>
      <c r="E408" s="118"/>
      <c r="H408" s="27"/>
      <c r="J408" s="27"/>
    </row>
    <row r="409" spans="1:10" ht="12.5">
      <c r="A409" s="48"/>
      <c r="D409" s="117"/>
      <c r="E409" s="118"/>
      <c r="H409" s="27"/>
      <c r="J409" s="27"/>
    </row>
    <row r="410" spans="1:10" ht="12.5">
      <c r="A410" s="48"/>
      <c r="D410" s="117"/>
      <c r="E410" s="118"/>
      <c r="H410" s="27"/>
      <c r="J410" s="27"/>
    </row>
    <row r="411" spans="1:10" ht="12.5">
      <c r="A411" s="48"/>
      <c r="D411" s="117"/>
      <c r="E411" s="118"/>
      <c r="H411" s="27"/>
      <c r="J411" s="27"/>
    </row>
    <row r="412" spans="1:10" ht="12.5">
      <c r="A412" s="48"/>
      <c r="D412" s="117"/>
      <c r="E412" s="118"/>
      <c r="H412" s="27"/>
      <c r="J412" s="27"/>
    </row>
    <row r="413" spans="1:10" ht="12.5">
      <c r="A413" s="48"/>
      <c r="D413" s="117"/>
      <c r="E413" s="118"/>
      <c r="H413" s="27"/>
      <c r="J413" s="27"/>
    </row>
    <row r="414" spans="1:10" ht="12.5">
      <c r="A414" s="48"/>
      <c r="D414" s="117"/>
      <c r="E414" s="118"/>
      <c r="H414" s="27"/>
      <c r="J414" s="27"/>
    </row>
    <row r="415" spans="1:10" ht="12.5">
      <c r="A415" s="48"/>
      <c r="D415" s="117"/>
      <c r="E415" s="118"/>
      <c r="H415" s="27"/>
      <c r="J415" s="27"/>
    </row>
    <row r="416" spans="1:10" ht="12.5">
      <c r="A416" s="48"/>
      <c r="D416" s="117"/>
      <c r="E416" s="118"/>
      <c r="H416" s="27"/>
      <c r="J416" s="27"/>
    </row>
    <row r="417" spans="1:10" ht="12.5">
      <c r="A417" s="48"/>
      <c r="D417" s="117"/>
      <c r="E417" s="118"/>
      <c r="H417" s="27"/>
      <c r="J417" s="27"/>
    </row>
    <row r="418" spans="1:10" ht="12.5">
      <c r="A418" s="48"/>
      <c r="D418" s="117"/>
      <c r="E418" s="118"/>
      <c r="H418" s="27"/>
      <c r="J418" s="27"/>
    </row>
    <row r="419" spans="1:10" ht="12.5">
      <c r="A419" s="48"/>
      <c r="D419" s="117"/>
      <c r="E419" s="118"/>
      <c r="H419" s="27"/>
      <c r="J419" s="27"/>
    </row>
    <row r="420" spans="1:10" ht="12.5">
      <c r="A420" s="48"/>
      <c r="D420" s="117"/>
      <c r="E420" s="118"/>
      <c r="H420" s="27"/>
      <c r="J420" s="27"/>
    </row>
    <row r="421" spans="1:10" ht="12.5">
      <c r="A421" s="48"/>
      <c r="D421" s="117"/>
      <c r="E421" s="118"/>
      <c r="H421" s="27"/>
      <c r="J421" s="27"/>
    </row>
    <row r="422" spans="1:10" ht="12.5">
      <c r="A422" s="48"/>
      <c r="D422" s="117"/>
      <c r="E422" s="118"/>
      <c r="H422" s="27"/>
      <c r="J422" s="27"/>
    </row>
    <row r="423" spans="1:10" ht="12.5">
      <c r="A423" s="48"/>
      <c r="D423" s="117"/>
      <c r="E423" s="118"/>
      <c r="H423" s="27"/>
      <c r="J423" s="27"/>
    </row>
    <row r="424" spans="1:10" ht="12.5">
      <c r="A424" s="48"/>
      <c r="D424" s="117"/>
      <c r="E424" s="118"/>
      <c r="H424" s="27"/>
      <c r="J424" s="27"/>
    </row>
    <row r="425" spans="1:10" ht="12.5">
      <c r="A425" s="48"/>
      <c r="D425" s="117"/>
      <c r="E425" s="118"/>
      <c r="H425" s="27"/>
      <c r="J425" s="27"/>
    </row>
    <row r="426" spans="1:10" ht="12.5">
      <c r="A426" s="48"/>
      <c r="D426" s="117"/>
      <c r="E426" s="118"/>
      <c r="H426" s="27"/>
      <c r="J426" s="27"/>
    </row>
    <row r="427" spans="1:10" ht="12.5">
      <c r="A427" s="48"/>
      <c r="D427" s="117"/>
      <c r="E427" s="118"/>
      <c r="H427" s="27"/>
      <c r="J427" s="27"/>
    </row>
    <row r="428" spans="1:10" ht="12.5">
      <c r="A428" s="48"/>
      <c r="D428" s="117"/>
      <c r="E428" s="118"/>
      <c r="H428" s="27"/>
      <c r="J428" s="27"/>
    </row>
    <row r="429" spans="1:10" ht="12.5">
      <c r="A429" s="48"/>
      <c r="D429" s="117"/>
      <c r="E429" s="118"/>
      <c r="H429" s="27"/>
      <c r="J429" s="27"/>
    </row>
    <row r="430" spans="1:10" ht="12.5">
      <c r="A430" s="48"/>
      <c r="D430" s="117"/>
      <c r="E430" s="118"/>
      <c r="H430" s="27"/>
      <c r="J430" s="27"/>
    </row>
    <row r="431" spans="1:10" ht="12.5">
      <c r="A431" s="48"/>
      <c r="D431" s="117"/>
      <c r="E431" s="118"/>
      <c r="H431" s="27"/>
      <c r="J431" s="27"/>
    </row>
    <row r="432" spans="1:10" ht="12.5">
      <c r="A432" s="48"/>
      <c r="D432" s="117"/>
      <c r="E432" s="118"/>
      <c r="H432" s="27"/>
      <c r="J432" s="27"/>
    </row>
    <row r="433" spans="1:10" ht="12.5">
      <c r="A433" s="48"/>
      <c r="D433" s="117"/>
      <c r="E433" s="118"/>
      <c r="H433" s="27"/>
      <c r="J433" s="27"/>
    </row>
    <row r="434" spans="1:10" ht="12.5">
      <c r="A434" s="48"/>
      <c r="D434" s="117"/>
      <c r="E434" s="118"/>
      <c r="H434" s="27"/>
      <c r="J434" s="27"/>
    </row>
    <row r="435" spans="1:10" ht="12.5">
      <c r="A435" s="48"/>
      <c r="D435" s="117"/>
      <c r="E435" s="118"/>
      <c r="H435" s="27"/>
      <c r="J435" s="27"/>
    </row>
    <row r="436" spans="1:10" ht="12.5">
      <c r="A436" s="48"/>
      <c r="D436" s="117"/>
      <c r="E436" s="118"/>
      <c r="H436" s="27"/>
      <c r="J436" s="27"/>
    </row>
    <row r="437" spans="1:10" ht="12.5">
      <c r="A437" s="48"/>
      <c r="D437" s="117"/>
      <c r="E437" s="118"/>
      <c r="H437" s="27"/>
      <c r="J437" s="27"/>
    </row>
    <row r="438" spans="1:10" ht="12.5">
      <c r="A438" s="48"/>
      <c r="D438" s="117"/>
      <c r="E438" s="118"/>
      <c r="H438" s="27"/>
      <c r="J438" s="27"/>
    </row>
    <row r="439" spans="1:10" ht="12.5">
      <c r="A439" s="48"/>
      <c r="D439" s="117"/>
      <c r="E439" s="118"/>
      <c r="H439" s="27"/>
      <c r="J439" s="27"/>
    </row>
    <row r="440" spans="1:10" ht="12.5">
      <c r="A440" s="48"/>
      <c r="D440" s="117"/>
      <c r="E440" s="118"/>
      <c r="H440" s="27"/>
      <c r="J440" s="27"/>
    </row>
    <row r="441" spans="1:10" ht="12.5">
      <c r="A441" s="48"/>
      <c r="D441" s="117"/>
      <c r="E441" s="118"/>
      <c r="H441" s="27"/>
      <c r="J441" s="27"/>
    </row>
    <row r="442" spans="1:10" ht="12.5">
      <c r="A442" s="48"/>
      <c r="D442" s="117"/>
      <c r="E442" s="118"/>
      <c r="H442" s="27"/>
      <c r="J442" s="27"/>
    </row>
    <row r="443" spans="1:10" ht="12.5">
      <c r="A443" s="48"/>
      <c r="D443" s="117"/>
      <c r="E443" s="118"/>
      <c r="H443" s="27"/>
      <c r="J443" s="27"/>
    </row>
    <row r="444" spans="1:10" ht="12.5">
      <c r="A444" s="48"/>
      <c r="D444" s="117"/>
      <c r="E444" s="118"/>
      <c r="H444" s="27"/>
      <c r="J444" s="27"/>
    </row>
    <row r="445" spans="1:10" ht="12.5">
      <c r="A445" s="48"/>
      <c r="D445" s="117"/>
      <c r="E445" s="118"/>
      <c r="H445" s="27"/>
      <c r="J445" s="27"/>
    </row>
    <row r="446" spans="1:10" ht="12.5">
      <c r="A446" s="48"/>
      <c r="D446" s="117"/>
      <c r="E446" s="118"/>
      <c r="H446" s="27"/>
      <c r="J446" s="27"/>
    </row>
    <row r="447" spans="1:10" ht="12.5">
      <c r="A447" s="48"/>
      <c r="D447" s="117"/>
      <c r="E447" s="118"/>
      <c r="H447" s="27"/>
      <c r="J447" s="27"/>
    </row>
    <row r="448" spans="1:10" ht="12.5">
      <c r="A448" s="48"/>
      <c r="D448" s="117"/>
      <c r="E448" s="118"/>
      <c r="H448" s="27"/>
      <c r="J448" s="27"/>
    </row>
    <row r="449" spans="1:10" ht="12.5">
      <c r="A449" s="48"/>
      <c r="D449" s="117"/>
      <c r="E449" s="118"/>
      <c r="H449" s="27"/>
      <c r="J449" s="27"/>
    </row>
    <row r="450" spans="1:10" ht="12.5">
      <c r="A450" s="48"/>
      <c r="D450" s="117"/>
      <c r="E450" s="118"/>
      <c r="H450" s="27"/>
      <c r="J450" s="27"/>
    </row>
    <row r="451" spans="1:10" ht="12.5">
      <c r="A451" s="48"/>
      <c r="D451" s="117"/>
      <c r="E451" s="118"/>
      <c r="H451" s="27"/>
      <c r="J451" s="27"/>
    </row>
    <row r="452" spans="1:10" ht="12.5">
      <c r="A452" s="48"/>
      <c r="D452" s="117"/>
      <c r="E452" s="118"/>
      <c r="H452" s="27"/>
      <c r="J452" s="27"/>
    </row>
    <row r="453" spans="1:10" ht="12.5">
      <c r="A453" s="48"/>
      <c r="D453" s="117"/>
      <c r="E453" s="118"/>
      <c r="H453" s="27"/>
      <c r="J453" s="27"/>
    </row>
    <row r="454" spans="1:10" ht="12.5">
      <c r="A454" s="48"/>
      <c r="D454" s="117"/>
      <c r="E454" s="118"/>
      <c r="H454" s="27"/>
      <c r="J454" s="27"/>
    </row>
    <row r="455" spans="1:10" ht="12.5">
      <c r="A455" s="48"/>
      <c r="D455" s="117"/>
      <c r="E455" s="118"/>
      <c r="H455" s="27"/>
      <c r="J455" s="27"/>
    </row>
    <row r="456" spans="1:10" ht="12.5">
      <c r="A456" s="48"/>
      <c r="D456" s="117"/>
      <c r="E456" s="118"/>
      <c r="H456" s="27"/>
      <c r="J456" s="27"/>
    </row>
    <row r="457" spans="1:10" ht="12.5">
      <c r="A457" s="48"/>
      <c r="D457" s="117"/>
      <c r="E457" s="118"/>
      <c r="H457" s="27"/>
      <c r="J457" s="27"/>
    </row>
    <row r="458" spans="1:10" ht="12.5">
      <c r="A458" s="48"/>
      <c r="D458" s="117"/>
      <c r="E458" s="118"/>
      <c r="H458" s="27"/>
      <c r="J458" s="27"/>
    </row>
    <row r="459" spans="1:10" ht="12.5">
      <c r="A459" s="48"/>
      <c r="D459" s="117"/>
      <c r="E459" s="118"/>
      <c r="H459" s="27"/>
      <c r="J459" s="27"/>
    </row>
    <row r="460" spans="1:10" ht="12.5">
      <c r="A460" s="48"/>
      <c r="D460" s="117"/>
      <c r="E460" s="118"/>
      <c r="H460" s="27"/>
      <c r="J460" s="27"/>
    </row>
    <row r="461" spans="1:10" ht="12.5">
      <c r="A461" s="48"/>
      <c r="D461" s="117"/>
      <c r="E461" s="118"/>
      <c r="H461" s="27"/>
      <c r="J461" s="27"/>
    </row>
    <row r="462" spans="1:10" ht="12.5">
      <c r="A462" s="48"/>
      <c r="D462" s="117"/>
      <c r="E462" s="118"/>
      <c r="H462" s="27"/>
      <c r="J462" s="27"/>
    </row>
    <row r="463" spans="1:10" ht="12.5">
      <c r="A463" s="48"/>
      <c r="D463" s="117"/>
      <c r="E463" s="118"/>
      <c r="H463" s="27"/>
      <c r="J463" s="27"/>
    </row>
    <row r="464" spans="1:10" ht="12.5">
      <c r="A464" s="48"/>
      <c r="D464" s="117"/>
      <c r="E464" s="118"/>
      <c r="H464" s="27"/>
      <c r="J464" s="27"/>
    </row>
    <row r="465" spans="1:10" ht="12.5">
      <c r="A465" s="48"/>
      <c r="D465" s="117"/>
      <c r="E465" s="118"/>
      <c r="H465" s="27"/>
      <c r="J465" s="27"/>
    </row>
    <row r="466" spans="1:10" ht="12.5">
      <c r="A466" s="48"/>
      <c r="D466" s="117"/>
      <c r="E466" s="118"/>
      <c r="H466" s="27"/>
      <c r="J466" s="27"/>
    </row>
    <row r="467" spans="1:10" ht="12.5">
      <c r="A467" s="48"/>
      <c r="D467" s="117"/>
      <c r="E467" s="118"/>
      <c r="H467" s="27"/>
      <c r="J467" s="27"/>
    </row>
    <row r="468" spans="1:10" ht="12.5">
      <c r="A468" s="48"/>
      <c r="D468" s="117"/>
      <c r="E468" s="118"/>
      <c r="H468" s="27"/>
      <c r="J468" s="27"/>
    </row>
    <row r="469" spans="1:10" ht="12.5">
      <c r="A469" s="48"/>
      <c r="D469" s="117"/>
      <c r="E469" s="118"/>
      <c r="H469" s="27"/>
      <c r="J469" s="27"/>
    </row>
    <row r="470" spans="1:10" ht="12.5">
      <c r="A470" s="48"/>
      <c r="D470" s="117"/>
      <c r="E470" s="118"/>
      <c r="H470" s="27"/>
      <c r="J470" s="27"/>
    </row>
    <row r="471" spans="1:10" ht="12.5">
      <c r="A471" s="48"/>
      <c r="D471" s="117"/>
      <c r="E471" s="118"/>
      <c r="H471" s="27"/>
      <c r="J471" s="27"/>
    </row>
    <row r="472" spans="1:10" ht="12.5">
      <c r="A472" s="48"/>
      <c r="D472" s="117"/>
      <c r="E472" s="118"/>
      <c r="H472" s="27"/>
      <c r="J472" s="27"/>
    </row>
    <row r="473" spans="1:10" ht="12.5">
      <c r="A473" s="48"/>
      <c r="D473" s="117"/>
      <c r="E473" s="118"/>
      <c r="H473" s="27"/>
      <c r="J473" s="27"/>
    </row>
    <row r="474" spans="1:10" ht="12.5">
      <c r="A474" s="48"/>
      <c r="D474" s="117"/>
      <c r="E474" s="118"/>
      <c r="H474" s="27"/>
      <c r="J474" s="27"/>
    </row>
    <row r="475" spans="1:10" ht="12.5">
      <c r="A475" s="48"/>
      <c r="D475" s="117"/>
      <c r="E475" s="118"/>
      <c r="H475" s="27"/>
      <c r="J475" s="27"/>
    </row>
    <row r="476" spans="1:10" ht="12.5">
      <c r="A476" s="48"/>
      <c r="D476" s="117"/>
      <c r="E476" s="118"/>
      <c r="H476" s="27"/>
      <c r="J476" s="27"/>
    </row>
    <row r="477" spans="1:10" ht="12.5">
      <c r="A477" s="48"/>
      <c r="D477" s="117"/>
      <c r="E477" s="118"/>
      <c r="H477" s="27"/>
      <c r="J477" s="27"/>
    </row>
    <row r="478" spans="1:10" ht="12.5">
      <c r="A478" s="48"/>
      <c r="D478" s="117"/>
      <c r="E478" s="118"/>
      <c r="H478" s="27"/>
      <c r="J478" s="27"/>
    </row>
    <row r="479" spans="1:10" ht="12.5">
      <c r="A479" s="48"/>
      <c r="D479" s="117"/>
      <c r="E479" s="118"/>
      <c r="H479" s="27"/>
      <c r="J479" s="27"/>
    </row>
    <row r="480" spans="1:10" ht="12.5">
      <c r="A480" s="48"/>
      <c r="D480" s="117"/>
      <c r="E480" s="118"/>
      <c r="H480" s="27"/>
      <c r="J480" s="27"/>
    </row>
    <row r="481" spans="1:10" ht="12.5">
      <c r="A481" s="48"/>
      <c r="D481" s="117"/>
      <c r="E481" s="118"/>
      <c r="H481" s="27"/>
      <c r="J481" s="27"/>
    </row>
    <row r="482" spans="1:10" ht="12.5">
      <c r="A482" s="48"/>
      <c r="D482" s="117"/>
      <c r="E482" s="118"/>
      <c r="H482" s="27"/>
      <c r="J482" s="27"/>
    </row>
    <row r="483" spans="1:10" ht="12.5">
      <c r="A483" s="48"/>
      <c r="D483" s="117"/>
      <c r="E483" s="118"/>
      <c r="H483" s="27"/>
      <c r="J483" s="27"/>
    </row>
    <row r="484" spans="1:10" ht="12.5">
      <c r="A484" s="48"/>
      <c r="D484" s="117"/>
      <c r="E484" s="118"/>
      <c r="H484" s="27"/>
      <c r="J484" s="27"/>
    </row>
    <row r="485" spans="1:10" ht="12.5">
      <c r="A485" s="48"/>
      <c r="D485" s="117"/>
      <c r="E485" s="118"/>
      <c r="H485" s="27"/>
      <c r="J485" s="27"/>
    </row>
    <row r="486" spans="1:10" ht="12.5">
      <c r="A486" s="48"/>
      <c r="D486" s="117"/>
      <c r="E486" s="118"/>
      <c r="H486" s="27"/>
      <c r="J486" s="27"/>
    </row>
    <row r="487" spans="1:10" ht="12.5">
      <c r="A487" s="48"/>
      <c r="D487" s="117"/>
      <c r="E487" s="118"/>
      <c r="H487" s="27"/>
      <c r="J487" s="27"/>
    </row>
    <row r="488" spans="1:10" ht="12.5">
      <c r="A488" s="48"/>
      <c r="D488" s="117"/>
      <c r="E488" s="118"/>
      <c r="H488" s="27"/>
      <c r="J488" s="27"/>
    </row>
    <row r="489" spans="1:10" ht="12.5">
      <c r="A489" s="48"/>
      <c r="D489" s="117"/>
      <c r="E489" s="118"/>
      <c r="H489" s="27"/>
      <c r="J489" s="27"/>
    </row>
    <row r="490" spans="1:10" ht="12.5">
      <c r="A490" s="48"/>
      <c r="D490" s="117"/>
      <c r="E490" s="118"/>
      <c r="H490" s="27"/>
      <c r="J490" s="27"/>
    </row>
    <row r="491" spans="1:10" ht="12.5">
      <c r="A491" s="48"/>
      <c r="D491" s="117"/>
      <c r="E491" s="118"/>
      <c r="H491" s="27"/>
      <c r="J491" s="27"/>
    </row>
    <row r="492" spans="1:10" ht="12.5">
      <c r="A492" s="48"/>
      <c r="D492" s="117"/>
      <c r="E492" s="118"/>
      <c r="H492" s="27"/>
      <c r="J492" s="27"/>
    </row>
    <row r="493" spans="1:10" ht="12.5">
      <c r="A493" s="48"/>
      <c r="D493" s="117"/>
      <c r="E493" s="118"/>
      <c r="H493" s="27"/>
      <c r="J493" s="27"/>
    </row>
    <row r="494" spans="1:10" ht="12.5">
      <c r="A494" s="48"/>
      <c r="D494" s="117"/>
      <c r="E494" s="118"/>
      <c r="H494" s="27"/>
      <c r="J494" s="27"/>
    </row>
    <row r="495" spans="1:10" ht="12.5">
      <c r="A495" s="48"/>
      <c r="D495" s="117"/>
      <c r="E495" s="118"/>
      <c r="H495" s="27"/>
      <c r="J495" s="27"/>
    </row>
    <row r="496" spans="1:10" ht="12.5">
      <c r="A496" s="48"/>
      <c r="D496" s="117"/>
      <c r="E496" s="118"/>
      <c r="H496" s="27"/>
      <c r="J496" s="27"/>
    </row>
    <row r="497" spans="1:10" ht="12.5">
      <c r="A497" s="48"/>
      <c r="D497" s="117"/>
      <c r="E497" s="118"/>
      <c r="H497" s="27"/>
      <c r="J497" s="27"/>
    </row>
    <row r="498" spans="1:10" ht="12.5">
      <c r="A498" s="48"/>
      <c r="D498" s="117"/>
      <c r="E498" s="118"/>
      <c r="H498" s="27"/>
      <c r="J498" s="27"/>
    </row>
    <row r="499" spans="1:10" ht="12.5">
      <c r="A499" s="48"/>
      <c r="D499" s="117"/>
      <c r="E499" s="118"/>
      <c r="H499" s="27"/>
      <c r="J499" s="27"/>
    </row>
    <row r="500" spans="1:10" ht="12.5">
      <c r="A500" s="48"/>
      <c r="D500" s="117"/>
      <c r="E500" s="118"/>
      <c r="H500" s="27"/>
      <c r="J500" s="27"/>
    </row>
    <row r="501" spans="1:10" ht="12.5">
      <c r="A501" s="48"/>
      <c r="D501" s="117"/>
      <c r="E501" s="118"/>
      <c r="H501" s="27"/>
      <c r="J501" s="27"/>
    </row>
    <row r="502" spans="1:10" ht="12.5">
      <c r="A502" s="48"/>
      <c r="D502" s="117"/>
      <c r="E502" s="118"/>
      <c r="H502" s="27"/>
      <c r="J502" s="27"/>
    </row>
    <row r="503" spans="1:10" ht="12.5">
      <c r="A503" s="48"/>
      <c r="D503" s="117"/>
      <c r="E503" s="118"/>
      <c r="H503" s="27"/>
      <c r="J503" s="27"/>
    </row>
    <row r="504" spans="1:10" ht="12.5">
      <c r="A504" s="48"/>
      <c r="D504" s="117"/>
      <c r="E504" s="118"/>
      <c r="H504" s="27"/>
      <c r="J504" s="27"/>
    </row>
    <row r="505" spans="1:10" ht="12.5">
      <c r="A505" s="48"/>
      <c r="D505" s="117"/>
      <c r="E505" s="118"/>
      <c r="H505" s="27"/>
      <c r="J505" s="27"/>
    </row>
    <row r="506" spans="1:10" ht="12.5">
      <c r="A506" s="48"/>
      <c r="D506" s="117"/>
      <c r="E506" s="118"/>
      <c r="H506" s="27"/>
      <c r="J506" s="27"/>
    </row>
    <row r="507" spans="1:10" ht="12.5">
      <c r="A507" s="48"/>
      <c r="D507" s="117"/>
      <c r="E507" s="118"/>
      <c r="H507" s="27"/>
      <c r="J507" s="27"/>
    </row>
    <row r="508" spans="1:10" ht="12.5">
      <c r="A508" s="48"/>
      <c r="D508" s="117"/>
      <c r="E508" s="118"/>
      <c r="H508" s="27"/>
      <c r="J508" s="27"/>
    </row>
    <row r="509" spans="1:10" ht="12.5">
      <c r="A509" s="48"/>
      <c r="D509" s="117"/>
      <c r="E509" s="118"/>
      <c r="H509" s="27"/>
      <c r="J509" s="27"/>
    </row>
    <row r="510" spans="1:10" ht="12.5">
      <c r="A510" s="48"/>
      <c r="D510" s="117"/>
      <c r="E510" s="118"/>
      <c r="H510" s="27"/>
      <c r="J510" s="27"/>
    </row>
    <row r="511" spans="1:10" ht="12.5">
      <c r="A511" s="48"/>
      <c r="D511" s="117"/>
      <c r="E511" s="118"/>
      <c r="H511" s="27"/>
      <c r="J511" s="27"/>
    </row>
    <row r="512" spans="1:10" ht="12.5">
      <c r="A512" s="48"/>
      <c r="D512" s="117"/>
      <c r="E512" s="118"/>
      <c r="H512" s="27"/>
      <c r="J512" s="27"/>
    </row>
    <row r="513" spans="1:10" ht="12.5">
      <c r="A513" s="48"/>
      <c r="D513" s="117"/>
      <c r="E513" s="118"/>
      <c r="H513" s="27"/>
      <c r="J513" s="27"/>
    </row>
    <row r="514" spans="1:10" ht="12.5">
      <c r="A514" s="48"/>
      <c r="D514" s="117"/>
      <c r="E514" s="118"/>
      <c r="H514" s="27"/>
      <c r="J514" s="27"/>
    </row>
    <row r="515" spans="1:10" ht="12.5">
      <c r="A515" s="48"/>
      <c r="D515" s="117"/>
      <c r="E515" s="118"/>
      <c r="H515" s="27"/>
      <c r="J515" s="27"/>
    </row>
    <row r="516" spans="1:10" ht="12.5">
      <c r="A516" s="48"/>
      <c r="D516" s="117"/>
      <c r="E516" s="118"/>
      <c r="H516" s="27"/>
      <c r="J516" s="27"/>
    </row>
    <row r="517" spans="1:10" ht="12.5">
      <c r="A517" s="48"/>
      <c r="D517" s="117"/>
      <c r="E517" s="118"/>
      <c r="H517" s="27"/>
      <c r="J517" s="27"/>
    </row>
    <row r="518" spans="1:10" ht="12.5">
      <c r="A518" s="48"/>
      <c r="D518" s="117"/>
      <c r="E518" s="118"/>
      <c r="H518" s="27"/>
      <c r="J518" s="27"/>
    </row>
    <row r="519" spans="1:10" ht="12.5">
      <c r="A519" s="48"/>
      <c r="D519" s="117"/>
      <c r="E519" s="118"/>
      <c r="H519" s="27"/>
      <c r="J519" s="27"/>
    </row>
    <row r="520" spans="1:10" ht="12.5">
      <c r="A520" s="48"/>
      <c r="D520" s="117"/>
      <c r="E520" s="118"/>
      <c r="H520" s="27"/>
      <c r="J520" s="27"/>
    </row>
    <row r="521" spans="1:10" ht="12.5">
      <c r="A521" s="48"/>
      <c r="D521" s="117"/>
      <c r="E521" s="118"/>
      <c r="H521" s="27"/>
      <c r="J521" s="27"/>
    </row>
    <row r="522" spans="1:10" ht="12.5">
      <c r="A522" s="48"/>
      <c r="D522" s="117"/>
      <c r="E522" s="118"/>
      <c r="H522" s="27"/>
      <c r="J522" s="27"/>
    </row>
    <row r="523" spans="1:10" ht="12.5">
      <c r="A523" s="48"/>
      <c r="D523" s="117"/>
      <c r="E523" s="118"/>
      <c r="H523" s="27"/>
      <c r="J523" s="27"/>
    </row>
    <row r="524" spans="1:10" ht="12.5">
      <c r="A524" s="48"/>
      <c r="D524" s="117"/>
      <c r="E524" s="118"/>
      <c r="H524" s="27"/>
      <c r="J524" s="27"/>
    </row>
    <row r="525" spans="1:10" ht="12.5">
      <c r="A525" s="48"/>
      <c r="D525" s="117"/>
      <c r="E525" s="118"/>
      <c r="H525" s="27"/>
      <c r="J525" s="27"/>
    </row>
    <row r="526" spans="1:10" ht="12.5">
      <c r="A526" s="48"/>
      <c r="D526" s="117"/>
      <c r="E526" s="118"/>
      <c r="H526" s="27"/>
      <c r="J526" s="27"/>
    </row>
    <row r="527" spans="1:10" ht="12.5">
      <c r="A527" s="48"/>
      <c r="D527" s="117"/>
      <c r="E527" s="118"/>
      <c r="H527" s="27"/>
      <c r="J527" s="27"/>
    </row>
    <row r="528" spans="1:10" ht="12.5">
      <c r="A528" s="48"/>
      <c r="D528" s="117"/>
      <c r="E528" s="118"/>
      <c r="H528" s="27"/>
      <c r="J528" s="27"/>
    </row>
    <row r="529" spans="1:10" ht="12.5">
      <c r="A529" s="48"/>
      <c r="D529" s="117"/>
      <c r="E529" s="118"/>
      <c r="H529" s="27"/>
      <c r="J529" s="27"/>
    </row>
    <row r="530" spans="1:10" ht="12.5">
      <c r="A530" s="48"/>
      <c r="D530" s="117"/>
      <c r="E530" s="118"/>
      <c r="H530" s="27"/>
      <c r="J530" s="27"/>
    </row>
    <row r="531" spans="1:10" ht="12.5">
      <c r="A531" s="48"/>
      <c r="D531" s="117"/>
      <c r="E531" s="118"/>
      <c r="H531" s="27"/>
      <c r="J531" s="27"/>
    </row>
    <row r="532" spans="1:10" ht="12.5">
      <c r="A532" s="48"/>
      <c r="D532" s="117"/>
      <c r="E532" s="118"/>
      <c r="H532" s="27"/>
      <c r="J532" s="27"/>
    </row>
    <row r="533" spans="1:10" ht="12.5">
      <c r="A533" s="48"/>
      <c r="D533" s="117"/>
      <c r="E533" s="118"/>
      <c r="H533" s="27"/>
      <c r="J533" s="27"/>
    </row>
    <row r="534" spans="1:10" ht="12.5">
      <c r="A534" s="48"/>
      <c r="D534" s="117"/>
      <c r="E534" s="118"/>
      <c r="H534" s="27"/>
      <c r="J534" s="27"/>
    </row>
    <row r="535" spans="1:10" ht="12.5">
      <c r="A535" s="48"/>
      <c r="D535" s="117"/>
      <c r="E535" s="118"/>
      <c r="H535" s="27"/>
      <c r="J535" s="27"/>
    </row>
    <row r="536" spans="1:10" ht="12.5">
      <c r="A536" s="48"/>
      <c r="D536" s="117"/>
      <c r="E536" s="118"/>
      <c r="H536" s="27"/>
      <c r="J536" s="27"/>
    </row>
    <row r="537" spans="1:10" ht="12.5">
      <c r="A537" s="48"/>
      <c r="D537" s="117"/>
      <c r="E537" s="118"/>
      <c r="H537" s="27"/>
      <c r="J537" s="27"/>
    </row>
    <row r="538" spans="1:10" ht="12.5">
      <c r="A538" s="48"/>
      <c r="D538" s="117"/>
      <c r="E538" s="118"/>
      <c r="H538" s="27"/>
      <c r="J538" s="27"/>
    </row>
    <row r="539" spans="1:10" ht="12.5">
      <c r="A539" s="48"/>
      <c r="D539" s="117"/>
      <c r="E539" s="118"/>
      <c r="H539" s="27"/>
      <c r="J539" s="27"/>
    </row>
    <row r="540" spans="1:10" ht="12.5">
      <c r="A540" s="48"/>
      <c r="D540" s="117"/>
      <c r="E540" s="118"/>
      <c r="H540" s="27"/>
      <c r="J540" s="27"/>
    </row>
    <row r="541" spans="1:10" ht="12.5">
      <c r="A541" s="48"/>
      <c r="D541" s="117"/>
      <c r="E541" s="118"/>
      <c r="H541" s="27"/>
      <c r="J541" s="27"/>
    </row>
    <row r="542" spans="1:10" ht="12.5">
      <c r="A542" s="48"/>
      <c r="D542" s="117"/>
      <c r="E542" s="118"/>
      <c r="H542" s="27"/>
      <c r="J542" s="27"/>
    </row>
    <row r="543" spans="1:10" ht="12.5">
      <c r="A543" s="48"/>
      <c r="D543" s="117"/>
      <c r="E543" s="118"/>
      <c r="H543" s="27"/>
      <c r="J543" s="27"/>
    </row>
    <row r="544" spans="1:10" ht="12.5">
      <c r="A544" s="48"/>
      <c r="D544" s="117"/>
      <c r="E544" s="118"/>
      <c r="H544" s="27"/>
      <c r="J544" s="27"/>
    </row>
    <row r="545" spans="1:10" ht="12.5">
      <c r="A545" s="48"/>
      <c r="D545" s="117"/>
      <c r="E545" s="118"/>
      <c r="H545" s="27"/>
      <c r="J545" s="27"/>
    </row>
    <row r="546" spans="1:10" ht="12.5">
      <c r="A546" s="48"/>
      <c r="D546" s="117"/>
      <c r="E546" s="118"/>
      <c r="H546" s="27"/>
      <c r="J546" s="27"/>
    </row>
    <row r="547" spans="1:10" ht="12.5">
      <c r="A547" s="48"/>
      <c r="D547" s="117"/>
      <c r="E547" s="118"/>
      <c r="H547" s="27"/>
      <c r="J547" s="27"/>
    </row>
    <row r="548" spans="1:10" ht="12.5">
      <c r="A548" s="48"/>
      <c r="D548" s="117"/>
      <c r="E548" s="118"/>
      <c r="H548" s="27"/>
      <c r="J548" s="27"/>
    </row>
    <row r="549" spans="1:10" ht="12.5">
      <c r="A549" s="48"/>
      <c r="D549" s="117"/>
      <c r="E549" s="118"/>
      <c r="H549" s="27"/>
      <c r="J549" s="27"/>
    </row>
    <row r="550" spans="1:10" ht="12.5">
      <c r="A550" s="48"/>
      <c r="D550" s="117"/>
      <c r="E550" s="118"/>
      <c r="H550" s="27"/>
      <c r="J550" s="27"/>
    </row>
    <row r="551" spans="1:10" ht="12.5">
      <c r="A551" s="48"/>
      <c r="D551" s="117"/>
      <c r="E551" s="118"/>
      <c r="H551" s="27"/>
      <c r="J551" s="27"/>
    </row>
    <row r="552" spans="1:10" ht="12.5">
      <c r="A552" s="48"/>
      <c r="D552" s="117"/>
      <c r="E552" s="118"/>
      <c r="H552" s="27"/>
      <c r="J552" s="27"/>
    </row>
    <row r="553" spans="1:10" ht="12.5">
      <c r="A553" s="48"/>
      <c r="D553" s="117"/>
      <c r="E553" s="118"/>
      <c r="H553" s="27"/>
      <c r="J553" s="27"/>
    </row>
    <row r="554" spans="1:10" ht="12.5">
      <c r="A554" s="48"/>
      <c r="D554" s="117"/>
      <c r="E554" s="118"/>
      <c r="H554" s="27"/>
      <c r="J554" s="27"/>
    </row>
    <row r="555" spans="1:10" ht="12.5">
      <c r="A555" s="48"/>
      <c r="D555" s="117"/>
      <c r="E555" s="118"/>
      <c r="H555" s="27"/>
      <c r="J555" s="27"/>
    </row>
    <row r="556" spans="1:10" ht="12.5">
      <c r="A556" s="48"/>
      <c r="D556" s="117"/>
      <c r="E556" s="118"/>
      <c r="H556" s="27"/>
      <c r="J556" s="27"/>
    </row>
    <row r="557" spans="1:10" ht="12.5">
      <c r="A557" s="48"/>
      <c r="D557" s="117"/>
      <c r="E557" s="118"/>
      <c r="H557" s="27"/>
      <c r="J557" s="27"/>
    </row>
    <row r="558" spans="1:10" ht="12.5">
      <c r="A558" s="48"/>
      <c r="D558" s="117"/>
      <c r="E558" s="118"/>
      <c r="H558" s="27"/>
      <c r="J558" s="27"/>
    </row>
    <row r="559" spans="1:10" ht="12.5">
      <c r="A559" s="48"/>
      <c r="D559" s="117"/>
      <c r="E559" s="118"/>
      <c r="H559" s="27"/>
      <c r="J559" s="27"/>
    </row>
    <row r="560" spans="1:10" ht="12.5">
      <c r="A560" s="48"/>
      <c r="D560" s="117"/>
      <c r="E560" s="118"/>
      <c r="H560" s="27"/>
      <c r="J560" s="27"/>
    </row>
    <row r="561" spans="1:10" ht="12.5">
      <c r="A561" s="48"/>
      <c r="D561" s="117"/>
      <c r="E561" s="118"/>
      <c r="H561" s="27"/>
      <c r="J561" s="27"/>
    </row>
    <row r="562" spans="1:10" ht="12.5">
      <c r="A562" s="48"/>
      <c r="D562" s="117"/>
      <c r="E562" s="118"/>
      <c r="H562" s="27"/>
      <c r="J562" s="27"/>
    </row>
    <row r="563" spans="1:10" ht="12.5">
      <c r="A563" s="48"/>
      <c r="D563" s="117"/>
      <c r="E563" s="118"/>
      <c r="H563" s="27"/>
      <c r="J563" s="27"/>
    </row>
    <row r="564" spans="1:10" ht="12.5">
      <c r="A564" s="48"/>
      <c r="D564" s="117"/>
      <c r="E564" s="118"/>
      <c r="H564" s="27"/>
      <c r="J564" s="27"/>
    </row>
    <row r="565" spans="1:10" ht="12.5">
      <c r="A565" s="48"/>
      <c r="D565" s="117"/>
      <c r="E565" s="118"/>
      <c r="H565" s="27"/>
      <c r="J565" s="27"/>
    </row>
    <row r="566" spans="1:10" ht="12.5">
      <c r="A566" s="48"/>
      <c r="D566" s="117"/>
      <c r="E566" s="118"/>
      <c r="H566" s="27"/>
      <c r="J566" s="27"/>
    </row>
    <row r="567" spans="1:10" ht="12.5">
      <c r="A567" s="48"/>
      <c r="D567" s="117"/>
      <c r="E567" s="118"/>
      <c r="H567" s="27"/>
      <c r="J567" s="27"/>
    </row>
    <row r="568" spans="1:10" ht="12.5">
      <c r="A568" s="48"/>
      <c r="D568" s="117"/>
      <c r="E568" s="118"/>
      <c r="H568" s="27"/>
      <c r="J568" s="27"/>
    </row>
    <row r="569" spans="1:10" ht="12.5">
      <c r="A569" s="48"/>
      <c r="D569" s="117"/>
      <c r="E569" s="118"/>
      <c r="H569" s="27"/>
      <c r="J569" s="27"/>
    </row>
    <row r="570" spans="1:10" ht="12.5">
      <c r="A570" s="48"/>
      <c r="D570" s="117"/>
      <c r="E570" s="118"/>
      <c r="H570" s="27"/>
      <c r="J570" s="27"/>
    </row>
    <row r="571" spans="1:10" ht="12.5">
      <c r="A571" s="48"/>
      <c r="D571" s="117"/>
      <c r="E571" s="118"/>
      <c r="H571" s="27"/>
      <c r="J571" s="27"/>
    </row>
    <row r="572" spans="1:10" ht="12.5">
      <c r="A572" s="48"/>
      <c r="D572" s="117"/>
      <c r="E572" s="118"/>
      <c r="H572" s="27"/>
      <c r="J572" s="27"/>
    </row>
    <row r="573" spans="1:10" ht="12.5">
      <c r="A573" s="48"/>
      <c r="D573" s="117"/>
      <c r="E573" s="118"/>
      <c r="H573" s="27"/>
      <c r="J573" s="27"/>
    </row>
    <row r="574" spans="1:10" ht="12.5">
      <c r="A574" s="48"/>
      <c r="D574" s="117"/>
      <c r="E574" s="118"/>
      <c r="H574" s="27"/>
      <c r="J574" s="27"/>
    </row>
    <row r="575" spans="1:10" ht="12.5">
      <c r="A575" s="48"/>
      <c r="D575" s="117"/>
      <c r="E575" s="118"/>
      <c r="H575" s="27"/>
      <c r="J575" s="27"/>
    </row>
    <row r="576" spans="1:10" ht="12.5">
      <c r="A576" s="48"/>
      <c r="D576" s="117"/>
      <c r="E576" s="118"/>
      <c r="H576" s="27"/>
      <c r="J576" s="27"/>
    </row>
    <row r="577" spans="1:10" ht="12.5">
      <c r="A577" s="48"/>
      <c r="D577" s="117"/>
      <c r="E577" s="118"/>
      <c r="H577" s="27"/>
      <c r="J577" s="27"/>
    </row>
    <row r="578" spans="1:10" ht="12.5">
      <c r="A578" s="48"/>
      <c r="D578" s="117"/>
      <c r="E578" s="118"/>
      <c r="H578" s="27"/>
      <c r="J578" s="27"/>
    </row>
    <row r="579" spans="1:10" ht="12.5">
      <c r="A579" s="48"/>
      <c r="D579" s="117"/>
      <c r="E579" s="118"/>
      <c r="H579" s="27"/>
      <c r="J579" s="27"/>
    </row>
    <row r="580" spans="1:10" ht="12.5">
      <c r="A580" s="48"/>
      <c r="D580" s="117"/>
      <c r="E580" s="118"/>
      <c r="H580" s="27"/>
      <c r="J580" s="27"/>
    </row>
    <row r="581" spans="1:10" ht="12.5">
      <c r="A581" s="48"/>
      <c r="D581" s="117"/>
      <c r="E581" s="118"/>
      <c r="H581" s="27"/>
      <c r="J581" s="27"/>
    </row>
    <row r="582" spans="1:10" ht="12.5">
      <c r="A582" s="48"/>
      <c r="D582" s="117"/>
      <c r="E582" s="118"/>
      <c r="H582" s="27"/>
      <c r="J582" s="27"/>
    </row>
    <row r="583" spans="1:10" ht="12.5">
      <c r="A583" s="48"/>
      <c r="D583" s="117"/>
      <c r="E583" s="118"/>
      <c r="H583" s="27"/>
      <c r="J583" s="27"/>
    </row>
    <row r="584" spans="1:10" ht="12.5">
      <c r="A584" s="48"/>
      <c r="D584" s="117"/>
      <c r="E584" s="118"/>
      <c r="H584" s="27"/>
      <c r="J584" s="27"/>
    </row>
    <row r="585" spans="1:10" ht="12.5">
      <c r="A585" s="48"/>
      <c r="D585" s="117"/>
      <c r="E585" s="118"/>
      <c r="H585" s="27"/>
      <c r="J585" s="27"/>
    </row>
    <row r="586" spans="1:10" ht="12.5">
      <c r="A586" s="48"/>
      <c r="D586" s="117"/>
      <c r="E586" s="118"/>
      <c r="H586" s="27"/>
      <c r="J586" s="27"/>
    </row>
    <row r="587" spans="1:10" ht="12.5">
      <c r="A587" s="48"/>
      <c r="D587" s="117"/>
      <c r="E587" s="118"/>
      <c r="H587" s="27"/>
      <c r="J587" s="27"/>
    </row>
    <row r="588" spans="1:10" ht="12.5">
      <c r="A588" s="48"/>
      <c r="D588" s="117"/>
      <c r="E588" s="118"/>
      <c r="H588" s="27"/>
      <c r="J588" s="27"/>
    </row>
    <row r="589" spans="1:10" ht="12.5">
      <c r="A589" s="48"/>
      <c r="D589" s="117"/>
      <c r="E589" s="118"/>
      <c r="H589" s="27"/>
      <c r="J589" s="27"/>
    </row>
    <row r="590" spans="1:10" ht="12.5">
      <c r="A590" s="48"/>
      <c r="D590" s="117"/>
      <c r="E590" s="118"/>
      <c r="H590" s="27"/>
      <c r="J590" s="27"/>
    </row>
    <row r="591" spans="1:10" ht="12.5">
      <c r="A591" s="48"/>
      <c r="D591" s="117"/>
      <c r="E591" s="118"/>
      <c r="H591" s="27"/>
      <c r="J591" s="27"/>
    </row>
    <row r="592" spans="1:10" ht="12.5">
      <c r="A592" s="48"/>
      <c r="D592" s="117"/>
      <c r="E592" s="118"/>
      <c r="H592" s="27"/>
      <c r="J592" s="27"/>
    </row>
    <row r="593" spans="1:10" ht="12.5">
      <c r="A593" s="48"/>
      <c r="D593" s="117"/>
      <c r="E593" s="118"/>
      <c r="H593" s="27"/>
      <c r="J593" s="27"/>
    </row>
    <row r="594" spans="1:10" ht="12.5">
      <c r="A594" s="48"/>
      <c r="D594" s="117"/>
      <c r="E594" s="118"/>
      <c r="H594" s="27"/>
      <c r="J594" s="27"/>
    </row>
    <row r="595" spans="1:10" ht="12.5">
      <c r="A595" s="48"/>
      <c r="D595" s="117"/>
      <c r="E595" s="118"/>
      <c r="H595" s="27"/>
      <c r="J595" s="27"/>
    </row>
    <row r="596" spans="1:10" ht="12.5">
      <c r="A596" s="48"/>
      <c r="D596" s="117"/>
      <c r="E596" s="118"/>
      <c r="H596" s="27"/>
      <c r="J596" s="27"/>
    </row>
    <row r="597" spans="1:10" ht="12.5">
      <c r="A597" s="48"/>
      <c r="D597" s="117"/>
      <c r="E597" s="118"/>
      <c r="H597" s="27"/>
      <c r="J597" s="27"/>
    </row>
    <row r="598" spans="1:10" ht="12.5">
      <c r="A598" s="48"/>
      <c r="D598" s="117"/>
      <c r="E598" s="118"/>
      <c r="H598" s="27"/>
      <c r="J598" s="27"/>
    </row>
    <row r="599" spans="1:10" ht="12.5">
      <c r="A599" s="48"/>
      <c r="D599" s="117"/>
      <c r="E599" s="118"/>
      <c r="H599" s="27"/>
      <c r="J599" s="27"/>
    </row>
    <row r="600" spans="1:10" ht="12.5">
      <c r="A600" s="48"/>
      <c r="D600" s="117"/>
      <c r="E600" s="118"/>
      <c r="H600" s="27"/>
      <c r="J600" s="27"/>
    </row>
    <row r="601" spans="1:10" ht="12.5">
      <c r="A601" s="48"/>
      <c r="D601" s="117"/>
      <c r="E601" s="118"/>
      <c r="H601" s="27"/>
      <c r="J601" s="27"/>
    </row>
    <row r="602" spans="1:10" ht="12.5">
      <c r="A602" s="48"/>
      <c r="D602" s="117"/>
      <c r="E602" s="118"/>
      <c r="H602" s="27"/>
      <c r="J602" s="27"/>
    </row>
    <row r="603" spans="1:10" ht="12.5">
      <c r="A603" s="48"/>
      <c r="D603" s="117"/>
      <c r="E603" s="118"/>
      <c r="H603" s="27"/>
      <c r="J603" s="27"/>
    </row>
    <row r="604" spans="1:10" ht="12.5">
      <c r="A604" s="48"/>
      <c r="D604" s="117"/>
      <c r="E604" s="118"/>
      <c r="H604" s="27"/>
      <c r="J604" s="27"/>
    </row>
    <row r="605" spans="1:10" ht="12.5">
      <c r="A605" s="48"/>
      <c r="D605" s="117"/>
      <c r="E605" s="118"/>
      <c r="H605" s="27"/>
      <c r="J605" s="27"/>
    </row>
    <row r="606" spans="1:10" ht="12.5">
      <c r="A606" s="48"/>
      <c r="D606" s="117"/>
      <c r="E606" s="118"/>
      <c r="H606" s="27"/>
      <c r="J606" s="27"/>
    </row>
    <row r="607" spans="1:10" ht="12.5">
      <c r="A607" s="48"/>
      <c r="D607" s="117"/>
      <c r="E607" s="118"/>
      <c r="H607" s="27"/>
      <c r="J607" s="27"/>
    </row>
    <row r="608" spans="1:10" ht="12.5">
      <c r="A608" s="48"/>
      <c r="D608" s="117"/>
      <c r="E608" s="118"/>
      <c r="H608" s="27"/>
      <c r="J608" s="27"/>
    </row>
    <row r="609" spans="1:10" ht="12.5">
      <c r="A609" s="48"/>
      <c r="D609" s="117"/>
      <c r="E609" s="118"/>
      <c r="H609" s="27"/>
      <c r="J609" s="27"/>
    </row>
    <row r="610" spans="1:10" ht="12.5">
      <c r="A610" s="48"/>
      <c r="D610" s="117"/>
      <c r="E610" s="118"/>
      <c r="H610" s="27"/>
      <c r="J610" s="27"/>
    </row>
    <row r="611" spans="1:10" ht="12.5">
      <c r="A611" s="48"/>
      <c r="D611" s="117"/>
      <c r="E611" s="118"/>
      <c r="H611" s="27"/>
      <c r="J611" s="27"/>
    </row>
    <row r="612" spans="1:10" ht="12.5">
      <c r="A612" s="48"/>
      <c r="D612" s="117"/>
      <c r="E612" s="118"/>
      <c r="H612" s="27"/>
      <c r="J612" s="27"/>
    </row>
    <row r="613" spans="1:10" ht="12.5">
      <c r="A613" s="48"/>
      <c r="D613" s="117"/>
      <c r="E613" s="118"/>
      <c r="H613" s="27"/>
      <c r="J613" s="27"/>
    </row>
    <row r="614" spans="1:10" ht="12.5">
      <c r="A614" s="48"/>
      <c r="D614" s="117"/>
      <c r="E614" s="118"/>
      <c r="H614" s="27"/>
      <c r="J614" s="27"/>
    </row>
    <row r="615" spans="1:10" ht="12.5">
      <c r="A615" s="48"/>
      <c r="D615" s="117"/>
      <c r="E615" s="118"/>
      <c r="H615" s="27"/>
      <c r="J615" s="27"/>
    </row>
    <row r="616" spans="1:10" ht="12.5">
      <c r="A616" s="48"/>
      <c r="D616" s="117"/>
      <c r="E616" s="118"/>
      <c r="H616" s="27"/>
      <c r="J616" s="27"/>
    </row>
    <row r="617" spans="1:10" ht="12.5">
      <c r="A617" s="48"/>
      <c r="D617" s="117"/>
      <c r="E617" s="118"/>
      <c r="H617" s="27"/>
      <c r="J617" s="27"/>
    </row>
    <row r="618" spans="1:10" ht="12.5">
      <c r="A618" s="48"/>
      <c r="D618" s="117"/>
      <c r="E618" s="118"/>
      <c r="H618" s="27"/>
      <c r="J618" s="27"/>
    </row>
    <row r="619" spans="1:10" ht="12.5">
      <c r="A619" s="48"/>
      <c r="D619" s="117"/>
      <c r="E619" s="118"/>
      <c r="H619" s="27"/>
      <c r="J619" s="27"/>
    </row>
    <row r="620" spans="1:10" ht="12.5">
      <c r="A620" s="48"/>
      <c r="D620" s="117"/>
      <c r="E620" s="118"/>
      <c r="H620" s="27"/>
      <c r="J620" s="27"/>
    </row>
    <row r="621" spans="1:10" ht="12.5">
      <c r="A621" s="48"/>
      <c r="D621" s="117"/>
      <c r="E621" s="118"/>
      <c r="H621" s="27"/>
      <c r="J621" s="27"/>
    </row>
    <row r="622" spans="1:10" ht="12.5">
      <c r="A622" s="48"/>
      <c r="D622" s="117"/>
      <c r="E622" s="118"/>
      <c r="H622" s="27"/>
      <c r="J622" s="27"/>
    </row>
    <row r="623" spans="1:10" ht="12.5">
      <c r="A623" s="48"/>
      <c r="D623" s="117"/>
      <c r="E623" s="118"/>
      <c r="H623" s="27"/>
      <c r="J623" s="27"/>
    </row>
    <row r="624" spans="1:10" ht="12.5">
      <c r="A624" s="48"/>
      <c r="D624" s="117"/>
      <c r="E624" s="118"/>
      <c r="H624" s="27"/>
      <c r="J624" s="27"/>
    </row>
    <row r="625" spans="1:10" ht="12.5">
      <c r="A625" s="48"/>
      <c r="D625" s="117"/>
      <c r="E625" s="118"/>
      <c r="H625" s="27"/>
      <c r="J625" s="27"/>
    </row>
    <row r="626" spans="1:10" ht="12.5">
      <c r="A626" s="48"/>
      <c r="D626" s="117"/>
      <c r="E626" s="118"/>
      <c r="H626" s="27"/>
      <c r="J626" s="27"/>
    </row>
    <row r="627" spans="1:10" ht="12.5">
      <c r="A627" s="48"/>
      <c r="D627" s="117"/>
      <c r="E627" s="118"/>
      <c r="H627" s="27"/>
      <c r="J627" s="27"/>
    </row>
    <row r="628" spans="1:10" ht="12.5">
      <c r="A628" s="48"/>
      <c r="D628" s="117"/>
      <c r="E628" s="118"/>
      <c r="H628" s="27"/>
      <c r="J628" s="27"/>
    </row>
    <row r="629" spans="1:10" ht="12.5">
      <c r="A629" s="48"/>
      <c r="D629" s="117"/>
      <c r="E629" s="118"/>
      <c r="H629" s="27"/>
      <c r="J629" s="27"/>
    </row>
    <row r="630" spans="1:10" ht="12.5">
      <c r="A630" s="48"/>
      <c r="D630" s="117"/>
      <c r="E630" s="118"/>
      <c r="H630" s="27"/>
      <c r="J630" s="27"/>
    </row>
    <row r="631" spans="1:10" ht="12.5">
      <c r="A631" s="48"/>
      <c r="D631" s="117"/>
      <c r="E631" s="118"/>
      <c r="H631" s="27"/>
      <c r="J631" s="27"/>
    </row>
    <row r="632" spans="1:10" ht="12.5">
      <c r="A632" s="48"/>
      <c r="D632" s="117"/>
      <c r="E632" s="118"/>
      <c r="H632" s="27"/>
      <c r="J632" s="27"/>
    </row>
    <row r="633" spans="1:10" ht="12.5">
      <c r="A633" s="48"/>
      <c r="D633" s="117"/>
      <c r="E633" s="118"/>
      <c r="H633" s="27"/>
      <c r="J633" s="27"/>
    </row>
    <row r="634" spans="1:10" ht="12.5">
      <c r="A634" s="48"/>
      <c r="D634" s="117"/>
      <c r="E634" s="118"/>
      <c r="H634" s="27"/>
      <c r="J634" s="27"/>
    </row>
    <row r="635" spans="1:10" ht="12.5">
      <c r="A635" s="48"/>
      <c r="D635" s="117"/>
      <c r="E635" s="118"/>
      <c r="H635" s="27"/>
      <c r="J635" s="27"/>
    </row>
    <row r="636" spans="1:10" ht="12.5">
      <c r="A636" s="48"/>
      <c r="D636" s="117"/>
      <c r="E636" s="118"/>
      <c r="H636" s="27"/>
      <c r="J636" s="27"/>
    </row>
    <row r="637" spans="1:10" ht="12.5">
      <c r="A637" s="48"/>
      <c r="D637" s="117"/>
      <c r="E637" s="118"/>
      <c r="H637" s="27"/>
      <c r="J637" s="27"/>
    </row>
    <row r="638" spans="1:10" ht="12.5">
      <c r="A638" s="48"/>
      <c r="D638" s="117"/>
      <c r="E638" s="118"/>
      <c r="H638" s="27"/>
      <c r="J638" s="27"/>
    </row>
    <row r="639" spans="1:10" ht="12.5">
      <c r="A639" s="48"/>
      <c r="D639" s="117"/>
      <c r="E639" s="118"/>
      <c r="H639" s="27"/>
      <c r="J639" s="27"/>
    </row>
    <row r="640" spans="1:10" ht="12.5">
      <c r="A640" s="48"/>
      <c r="D640" s="117"/>
      <c r="E640" s="118"/>
      <c r="H640" s="27"/>
      <c r="J640" s="27"/>
    </row>
    <row r="641" spans="1:10" ht="12.5">
      <c r="A641" s="48"/>
      <c r="D641" s="117"/>
      <c r="E641" s="118"/>
      <c r="H641" s="27"/>
      <c r="J641" s="27"/>
    </row>
    <row r="642" spans="1:10" ht="12.5">
      <c r="A642" s="48"/>
      <c r="D642" s="117"/>
      <c r="E642" s="118"/>
      <c r="H642" s="27"/>
      <c r="J642" s="27"/>
    </row>
    <row r="643" spans="1:10" ht="12.5">
      <c r="A643" s="48"/>
      <c r="D643" s="117"/>
      <c r="E643" s="118"/>
      <c r="H643" s="27"/>
      <c r="J643" s="27"/>
    </row>
    <row r="644" spans="1:10" ht="12.5">
      <c r="A644" s="48"/>
      <c r="D644" s="117"/>
      <c r="E644" s="118"/>
      <c r="H644" s="27"/>
      <c r="J644" s="27"/>
    </row>
    <row r="645" spans="1:10" ht="12.5">
      <c r="A645" s="48"/>
      <c r="D645" s="117"/>
      <c r="E645" s="118"/>
      <c r="H645" s="27"/>
      <c r="J645" s="27"/>
    </row>
    <row r="646" spans="1:10" ht="12.5">
      <c r="A646" s="48"/>
      <c r="D646" s="117"/>
      <c r="E646" s="118"/>
      <c r="H646" s="27"/>
      <c r="J646" s="27"/>
    </row>
    <row r="647" spans="1:10" ht="12.5">
      <c r="A647" s="48"/>
      <c r="D647" s="117"/>
      <c r="E647" s="118"/>
      <c r="H647" s="27"/>
      <c r="J647" s="27"/>
    </row>
    <row r="648" spans="1:10" ht="12.5">
      <c r="A648" s="48"/>
      <c r="D648" s="117"/>
      <c r="E648" s="118"/>
      <c r="H648" s="27"/>
      <c r="J648" s="27"/>
    </row>
    <row r="649" spans="1:10" ht="12.5">
      <c r="A649" s="48"/>
      <c r="D649" s="117"/>
      <c r="E649" s="118"/>
      <c r="H649" s="27"/>
      <c r="J649" s="27"/>
    </row>
    <row r="650" spans="1:10" ht="12.5">
      <c r="A650" s="48"/>
      <c r="D650" s="117"/>
      <c r="E650" s="118"/>
      <c r="H650" s="27"/>
      <c r="J650" s="27"/>
    </row>
    <row r="651" spans="1:10" ht="12.5">
      <c r="A651" s="48"/>
      <c r="D651" s="117"/>
      <c r="E651" s="118"/>
      <c r="H651" s="27"/>
      <c r="J651" s="27"/>
    </row>
    <row r="652" spans="1:10" ht="12.5">
      <c r="A652" s="48"/>
      <c r="D652" s="117"/>
      <c r="E652" s="118"/>
      <c r="H652" s="27"/>
      <c r="J652" s="27"/>
    </row>
    <row r="653" spans="1:10" ht="12.5">
      <c r="A653" s="48"/>
      <c r="D653" s="117"/>
      <c r="E653" s="118"/>
      <c r="H653" s="27"/>
      <c r="J653" s="27"/>
    </row>
    <row r="654" spans="1:10" ht="12.5">
      <c r="A654" s="48"/>
      <c r="D654" s="117"/>
      <c r="E654" s="118"/>
      <c r="H654" s="27"/>
      <c r="J654" s="27"/>
    </row>
    <row r="655" spans="1:10" ht="12.5">
      <c r="A655" s="48"/>
      <c r="D655" s="117"/>
      <c r="E655" s="118"/>
      <c r="H655" s="27"/>
      <c r="J655" s="27"/>
    </row>
    <row r="656" spans="1:10" ht="12.5">
      <c r="A656" s="48"/>
      <c r="D656" s="117"/>
      <c r="E656" s="118"/>
      <c r="H656" s="27"/>
      <c r="J656" s="27"/>
    </row>
    <row r="657" spans="1:10" ht="12.5">
      <c r="A657" s="48"/>
      <c r="D657" s="117"/>
      <c r="E657" s="118"/>
      <c r="H657" s="27"/>
      <c r="J657" s="27"/>
    </row>
    <row r="658" spans="1:10" ht="12.5">
      <c r="A658" s="48"/>
      <c r="D658" s="117"/>
      <c r="E658" s="118"/>
      <c r="H658" s="27"/>
      <c r="J658" s="27"/>
    </row>
    <row r="659" spans="1:10" ht="12.5">
      <c r="A659" s="48"/>
      <c r="D659" s="117"/>
      <c r="E659" s="118"/>
      <c r="H659" s="27"/>
      <c r="J659" s="27"/>
    </row>
    <row r="660" spans="1:10" ht="12.5">
      <c r="A660" s="48"/>
      <c r="D660" s="117"/>
      <c r="E660" s="118"/>
      <c r="H660" s="27"/>
      <c r="J660" s="27"/>
    </row>
    <row r="661" spans="1:10" ht="12.5">
      <c r="A661" s="48"/>
      <c r="D661" s="117"/>
      <c r="E661" s="118"/>
      <c r="H661" s="27"/>
      <c r="J661" s="27"/>
    </row>
    <row r="662" spans="1:10" ht="12.5">
      <c r="A662" s="48"/>
      <c r="D662" s="117"/>
      <c r="E662" s="118"/>
      <c r="H662" s="27"/>
      <c r="J662" s="27"/>
    </row>
    <row r="663" spans="1:10" ht="12.5">
      <c r="A663" s="48"/>
      <c r="D663" s="117"/>
      <c r="E663" s="118"/>
      <c r="H663" s="27"/>
      <c r="J663" s="27"/>
    </row>
    <row r="664" spans="1:10" ht="12.5">
      <c r="A664" s="48"/>
      <c r="D664" s="117"/>
      <c r="E664" s="118"/>
      <c r="H664" s="27"/>
      <c r="J664" s="27"/>
    </row>
    <row r="665" spans="1:10" ht="12.5">
      <c r="A665" s="48"/>
      <c r="D665" s="117"/>
      <c r="E665" s="118"/>
      <c r="H665" s="27"/>
      <c r="J665" s="27"/>
    </row>
    <row r="666" spans="1:10" ht="12.5">
      <c r="A666" s="48"/>
      <c r="D666" s="117"/>
      <c r="E666" s="118"/>
      <c r="H666" s="27"/>
      <c r="J666" s="27"/>
    </row>
    <row r="667" spans="1:10" ht="12.5">
      <c r="A667" s="48"/>
      <c r="D667" s="117"/>
      <c r="E667" s="118"/>
      <c r="H667" s="27"/>
      <c r="J667" s="27"/>
    </row>
    <row r="668" spans="1:10" ht="12.5">
      <c r="A668" s="48"/>
      <c r="D668" s="117"/>
      <c r="E668" s="118"/>
      <c r="H668" s="27"/>
      <c r="J668" s="27"/>
    </row>
    <row r="669" spans="1:10" ht="12.5">
      <c r="A669" s="48"/>
      <c r="D669" s="117"/>
      <c r="E669" s="118"/>
      <c r="H669" s="27"/>
      <c r="J669" s="27"/>
    </row>
    <row r="670" spans="1:10" ht="12.5">
      <c r="A670" s="48"/>
      <c r="D670" s="117"/>
      <c r="E670" s="118"/>
      <c r="H670" s="27"/>
      <c r="J670" s="27"/>
    </row>
    <row r="671" spans="1:10" ht="12.5">
      <c r="A671" s="48"/>
      <c r="D671" s="117"/>
      <c r="E671" s="118"/>
      <c r="H671" s="27"/>
      <c r="J671" s="27"/>
    </row>
    <row r="672" spans="1:10" ht="12.5">
      <c r="A672" s="48"/>
      <c r="D672" s="117"/>
      <c r="E672" s="118"/>
      <c r="H672" s="27"/>
      <c r="J672" s="27"/>
    </row>
    <row r="673" spans="1:10" ht="12.5">
      <c r="A673" s="48"/>
      <c r="D673" s="117"/>
      <c r="E673" s="118"/>
      <c r="H673" s="27"/>
      <c r="J673" s="27"/>
    </row>
    <row r="674" spans="1:10" ht="12.5">
      <c r="A674" s="48"/>
      <c r="D674" s="117"/>
      <c r="E674" s="118"/>
      <c r="H674" s="27"/>
      <c r="J674" s="27"/>
    </row>
    <row r="675" spans="1:10" ht="12.5">
      <c r="A675" s="48"/>
      <c r="D675" s="117"/>
      <c r="E675" s="118"/>
      <c r="H675" s="27"/>
      <c r="J675" s="27"/>
    </row>
    <row r="676" spans="1:10" ht="12.5">
      <c r="A676" s="48"/>
      <c r="D676" s="117"/>
      <c r="E676" s="118"/>
      <c r="H676" s="27"/>
      <c r="J676" s="27"/>
    </row>
    <row r="677" spans="1:10" ht="12.5">
      <c r="A677" s="48"/>
      <c r="D677" s="117"/>
      <c r="E677" s="118"/>
      <c r="H677" s="27"/>
      <c r="J677" s="27"/>
    </row>
    <row r="678" spans="1:10" ht="12.5">
      <c r="A678" s="48"/>
      <c r="D678" s="117"/>
      <c r="E678" s="118"/>
      <c r="H678" s="27"/>
      <c r="J678" s="27"/>
    </row>
    <row r="679" spans="1:10" ht="12.5">
      <c r="A679" s="48"/>
      <c r="D679" s="117"/>
      <c r="E679" s="118"/>
      <c r="H679" s="27"/>
      <c r="J679" s="27"/>
    </row>
    <row r="680" spans="1:10" ht="12.5">
      <c r="A680" s="48"/>
      <c r="D680" s="117"/>
      <c r="E680" s="118"/>
      <c r="H680" s="27"/>
      <c r="J680" s="27"/>
    </row>
    <row r="681" spans="1:10" ht="12.5">
      <c r="A681" s="48"/>
      <c r="D681" s="117"/>
      <c r="E681" s="118"/>
      <c r="H681" s="27"/>
      <c r="J681" s="27"/>
    </row>
    <row r="682" spans="1:10" ht="12.5">
      <c r="A682" s="48"/>
      <c r="D682" s="117"/>
      <c r="E682" s="118"/>
      <c r="H682" s="27"/>
      <c r="J682" s="27"/>
    </row>
    <row r="683" spans="1:10" ht="12.5">
      <c r="A683" s="48"/>
      <c r="D683" s="117"/>
      <c r="E683" s="118"/>
      <c r="H683" s="27"/>
      <c r="J683" s="27"/>
    </row>
    <row r="684" spans="1:10" ht="12.5">
      <c r="A684" s="48"/>
      <c r="D684" s="117"/>
      <c r="E684" s="118"/>
      <c r="H684" s="27"/>
      <c r="J684" s="27"/>
    </row>
    <row r="685" spans="1:10" ht="12.5">
      <c r="A685" s="48"/>
      <c r="D685" s="117"/>
      <c r="E685" s="118"/>
      <c r="H685" s="27"/>
      <c r="J685" s="27"/>
    </row>
    <row r="686" spans="1:10" ht="12.5">
      <c r="A686" s="48"/>
      <c r="D686" s="117"/>
      <c r="E686" s="118"/>
      <c r="H686" s="27"/>
      <c r="J686" s="27"/>
    </row>
    <row r="687" spans="1:10" ht="12.5">
      <c r="A687" s="48"/>
      <c r="D687" s="117"/>
      <c r="E687" s="118"/>
      <c r="H687" s="27"/>
      <c r="J687" s="27"/>
    </row>
    <row r="688" spans="1:10" ht="12.5">
      <c r="A688" s="48"/>
      <c r="D688" s="117"/>
      <c r="E688" s="118"/>
      <c r="H688" s="27"/>
      <c r="J688" s="27"/>
    </row>
    <row r="689" spans="1:10" ht="12.5">
      <c r="A689" s="48"/>
      <c r="D689" s="117"/>
      <c r="E689" s="118"/>
      <c r="H689" s="27"/>
      <c r="J689" s="27"/>
    </row>
    <row r="690" spans="1:10" ht="12.5">
      <c r="A690" s="48"/>
      <c r="D690" s="117"/>
      <c r="E690" s="118"/>
      <c r="H690" s="27"/>
      <c r="J690" s="27"/>
    </row>
    <row r="691" spans="1:10" ht="12.5">
      <c r="A691" s="48"/>
      <c r="D691" s="117"/>
      <c r="E691" s="118"/>
      <c r="H691" s="27"/>
      <c r="J691" s="27"/>
    </row>
    <row r="692" spans="1:10" ht="12.5">
      <c r="A692" s="48"/>
      <c r="D692" s="117"/>
      <c r="E692" s="118"/>
      <c r="H692" s="27"/>
      <c r="J692" s="27"/>
    </row>
    <row r="693" spans="1:10" ht="12.5">
      <c r="A693" s="48"/>
      <c r="D693" s="117"/>
      <c r="E693" s="118"/>
      <c r="H693" s="27"/>
      <c r="J693" s="27"/>
    </row>
    <row r="694" spans="1:10" ht="12.5">
      <c r="A694" s="48"/>
      <c r="D694" s="117"/>
      <c r="E694" s="118"/>
      <c r="H694" s="27"/>
      <c r="J694" s="27"/>
    </row>
    <row r="695" spans="1:10" ht="12.5">
      <c r="A695" s="48"/>
      <c r="D695" s="117"/>
      <c r="E695" s="118"/>
      <c r="H695" s="27"/>
      <c r="J695" s="27"/>
    </row>
    <row r="696" spans="1:10" ht="12.5">
      <c r="A696" s="48"/>
      <c r="D696" s="117"/>
      <c r="E696" s="118"/>
      <c r="H696" s="27"/>
      <c r="J696" s="27"/>
    </row>
    <row r="697" spans="1:10" ht="12.5">
      <c r="A697" s="48"/>
      <c r="D697" s="117"/>
      <c r="E697" s="118"/>
      <c r="H697" s="27"/>
      <c r="J697" s="27"/>
    </row>
    <row r="698" spans="1:10" ht="12.5">
      <c r="A698" s="48"/>
      <c r="D698" s="117"/>
      <c r="E698" s="118"/>
      <c r="H698" s="27"/>
      <c r="J698" s="27"/>
    </row>
    <row r="699" spans="1:10" ht="12.5">
      <c r="A699" s="48"/>
      <c r="D699" s="117"/>
      <c r="E699" s="118"/>
      <c r="H699" s="27"/>
      <c r="J699" s="27"/>
    </row>
    <row r="700" spans="1:10" ht="12.5">
      <c r="A700" s="48"/>
      <c r="D700" s="117"/>
      <c r="E700" s="118"/>
      <c r="H700" s="27"/>
      <c r="J700" s="27"/>
    </row>
    <row r="701" spans="1:10" ht="12.5">
      <c r="A701" s="48"/>
      <c r="D701" s="117"/>
      <c r="E701" s="118"/>
      <c r="H701" s="27"/>
      <c r="J701" s="27"/>
    </row>
    <row r="702" spans="1:10" ht="12.5">
      <c r="A702" s="48"/>
      <c r="D702" s="117"/>
      <c r="E702" s="118"/>
      <c r="H702" s="27"/>
      <c r="J702" s="27"/>
    </row>
    <row r="703" spans="1:10" ht="12.5">
      <c r="A703" s="48"/>
      <c r="D703" s="117"/>
      <c r="E703" s="118"/>
      <c r="H703" s="27"/>
      <c r="J703" s="27"/>
    </row>
    <row r="704" spans="1:10" ht="12.5">
      <c r="A704" s="48"/>
      <c r="D704" s="117"/>
      <c r="E704" s="118"/>
      <c r="H704" s="27"/>
      <c r="J704" s="27"/>
    </row>
    <row r="705" spans="1:10" ht="12.5">
      <c r="A705" s="48"/>
      <c r="D705" s="117"/>
      <c r="E705" s="118"/>
      <c r="H705" s="27"/>
      <c r="J705" s="27"/>
    </row>
    <row r="706" spans="1:10" ht="12.5">
      <c r="A706" s="48"/>
      <c r="D706" s="117"/>
      <c r="E706" s="118"/>
      <c r="H706" s="27"/>
      <c r="J706" s="27"/>
    </row>
    <row r="707" spans="1:10" ht="12.5">
      <c r="A707" s="48"/>
      <c r="D707" s="117"/>
      <c r="E707" s="118"/>
      <c r="H707" s="27"/>
      <c r="J707" s="27"/>
    </row>
    <row r="708" spans="1:10" ht="12.5">
      <c r="A708" s="48"/>
      <c r="D708" s="117"/>
      <c r="E708" s="118"/>
      <c r="H708" s="27"/>
      <c r="J708" s="27"/>
    </row>
    <row r="709" spans="1:10" ht="12.5">
      <c r="A709" s="48"/>
      <c r="D709" s="117"/>
      <c r="E709" s="118"/>
      <c r="H709" s="27"/>
      <c r="J709" s="27"/>
    </row>
    <row r="710" spans="1:10" ht="12.5">
      <c r="A710" s="48"/>
      <c r="D710" s="117"/>
      <c r="E710" s="118"/>
      <c r="H710" s="27"/>
      <c r="J710" s="27"/>
    </row>
    <row r="711" spans="1:10" ht="12.5">
      <c r="A711" s="48"/>
      <c r="D711" s="117"/>
      <c r="E711" s="118"/>
      <c r="H711" s="27"/>
      <c r="J711" s="27"/>
    </row>
    <row r="712" spans="1:10" ht="12.5">
      <c r="A712" s="48"/>
      <c r="D712" s="117"/>
      <c r="E712" s="118"/>
      <c r="H712" s="27"/>
      <c r="J712" s="27"/>
    </row>
    <row r="713" spans="1:10" ht="12.5">
      <c r="A713" s="48"/>
      <c r="D713" s="117"/>
      <c r="E713" s="118"/>
      <c r="H713" s="27"/>
      <c r="J713" s="27"/>
    </row>
    <row r="714" spans="1:10" ht="12.5">
      <c r="A714" s="48"/>
      <c r="D714" s="117"/>
      <c r="E714" s="118"/>
      <c r="H714" s="27"/>
      <c r="J714" s="27"/>
    </row>
    <row r="715" spans="1:10" ht="12.5">
      <c r="A715" s="48"/>
      <c r="D715" s="117"/>
      <c r="E715" s="118"/>
      <c r="H715" s="27"/>
      <c r="J715" s="27"/>
    </row>
    <row r="716" spans="1:10" ht="12.5">
      <c r="A716" s="48"/>
      <c r="D716" s="117"/>
      <c r="E716" s="118"/>
      <c r="H716" s="27"/>
      <c r="J716" s="27"/>
    </row>
    <row r="717" spans="1:10" ht="12.5">
      <c r="A717" s="48"/>
      <c r="D717" s="117"/>
      <c r="E717" s="118"/>
      <c r="H717" s="27"/>
      <c r="J717" s="27"/>
    </row>
    <row r="718" spans="1:10" ht="12.5">
      <c r="A718" s="48"/>
      <c r="D718" s="117"/>
      <c r="E718" s="118"/>
      <c r="H718" s="27"/>
      <c r="J718" s="27"/>
    </row>
    <row r="719" spans="1:10" ht="12.5">
      <c r="A719" s="48"/>
      <c r="D719" s="117"/>
      <c r="E719" s="118"/>
      <c r="H719" s="27"/>
      <c r="J719" s="27"/>
    </row>
    <row r="720" spans="1:10" ht="12.5">
      <c r="A720" s="48"/>
      <c r="D720" s="117"/>
      <c r="E720" s="118"/>
      <c r="H720" s="27"/>
      <c r="J720" s="27"/>
    </row>
    <row r="721" spans="1:10" ht="12.5">
      <c r="A721" s="48"/>
      <c r="D721" s="117"/>
      <c r="E721" s="118"/>
      <c r="H721" s="27"/>
      <c r="J721" s="27"/>
    </row>
    <row r="722" spans="1:10" ht="12.5">
      <c r="A722" s="48"/>
      <c r="D722" s="117"/>
      <c r="E722" s="118"/>
      <c r="H722" s="27"/>
      <c r="J722" s="27"/>
    </row>
    <row r="723" spans="1:10" ht="12.5">
      <c r="A723" s="48"/>
      <c r="D723" s="117"/>
      <c r="E723" s="118"/>
      <c r="H723" s="27"/>
      <c r="J723" s="27"/>
    </row>
    <row r="724" spans="1:10" ht="12.5">
      <c r="A724" s="48"/>
      <c r="D724" s="117"/>
      <c r="E724" s="118"/>
      <c r="H724" s="27"/>
      <c r="J724" s="27"/>
    </row>
    <row r="725" spans="1:10" ht="12.5">
      <c r="A725" s="48"/>
      <c r="D725" s="117"/>
      <c r="E725" s="118"/>
      <c r="H725" s="27"/>
      <c r="J725" s="27"/>
    </row>
    <row r="726" spans="1:10" ht="12.5">
      <c r="A726" s="48"/>
      <c r="D726" s="117"/>
      <c r="E726" s="118"/>
      <c r="H726" s="27"/>
      <c r="J726" s="27"/>
    </row>
    <row r="727" spans="1:10" ht="12.5">
      <c r="A727" s="48"/>
      <c r="D727" s="117"/>
      <c r="E727" s="118"/>
      <c r="H727" s="27"/>
      <c r="J727" s="27"/>
    </row>
    <row r="728" spans="1:10" ht="12.5">
      <c r="A728" s="48"/>
      <c r="D728" s="117"/>
      <c r="E728" s="118"/>
      <c r="H728" s="27"/>
      <c r="J728" s="27"/>
    </row>
    <row r="729" spans="1:10" ht="12.5">
      <c r="A729" s="48"/>
      <c r="D729" s="117"/>
      <c r="E729" s="118"/>
      <c r="H729" s="27"/>
      <c r="J729" s="27"/>
    </row>
    <row r="730" spans="1:10" ht="12.5">
      <c r="A730" s="48"/>
      <c r="D730" s="117"/>
      <c r="E730" s="118"/>
      <c r="H730" s="27"/>
      <c r="J730" s="27"/>
    </row>
    <row r="731" spans="1:10" ht="12.5">
      <c r="A731" s="48"/>
      <c r="D731" s="117"/>
      <c r="E731" s="118"/>
      <c r="H731" s="27"/>
      <c r="J731" s="27"/>
    </row>
    <row r="732" spans="1:10" ht="12.5">
      <c r="A732" s="48"/>
      <c r="D732" s="117"/>
      <c r="E732" s="118"/>
      <c r="H732" s="27"/>
      <c r="J732" s="27"/>
    </row>
    <row r="733" spans="1:10" ht="12.5">
      <c r="A733" s="48"/>
      <c r="D733" s="117"/>
      <c r="E733" s="118"/>
      <c r="H733" s="27"/>
      <c r="J733" s="27"/>
    </row>
    <row r="734" spans="1:10" ht="12.5">
      <c r="A734" s="48"/>
      <c r="D734" s="117"/>
      <c r="E734" s="118"/>
      <c r="H734" s="27"/>
      <c r="J734" s="27"/>
    </row>
    <row r="735" spans="1:10" ht="12.5">
      <c r="A735" s="48"/>
      <c r="D735" s="117"/>
      <c r="E735" s="118"/>
      <c r="H735" s="27"/>
      <c r="J735" s="27"/>
    </row>
    <row r="736" spans="1:10" ht="12.5">
      <c r="A736" s="48"/>
      <c r="D736" s="117"/>
      <c r="E736" s="118"/>
      <c r="H736" s="27"/>
      <c r="J736" s="27"/>
    </row>
    <row r="737" spans="1:10" ht="12.5">
      <c r="A737" s="48"/>
      <c r="D737" s="117"/>
      <c r="E737" s="118"/>
      <c r="H737" s="27"/>
      <c r="J737" s="27"/>
    </row>
    <row r="738" spans="1:10" ht="12.5">
      <c r="A738" s="48"/>
      <c r="D738" s="117"/>
      <c r="E738" s="118"/>
      <c r="H738" s="27"/>
      <c r="J738" s="27"/>
    </row>
    <row r="739" spans="1:10" ht="12.5">
      <c r="A739" s="48"/>
      <c r="D739" s="117"/>
      <c r="E739" s="118"/>
      <c r="H739" s="27"/>
      <c r="J739" s="27"/>
    </row>
    <row r="740" spans="1:10" ht="12.5">
      <c r="A740" s="48"/>
      <c r="D740" s="117"/>
      <c r="E740" s="118"/>
      <c r="H740" s="27"/>
      <c r="J740" s="27"/>
    </row>
    <row r="741" spans="1:10" ht="12.5">
      <c r="A741" s="48"/>
      <c r="D741" s="117"/>
      <c r="E741" s="118"/>
      <c r="H741" s="27"/>
      <c r="J741" s="27"/>
    </row>
    <row r="742" spans="1:10" ht="12.5">
      <c r="A742" s="48"/>
      <c r="D742" s="117"/>
      <c r="E742" s="118"/>
      <c r="H742" s="27"/>
      <c r="J742" s="27"/>
    </row>
    <row r="743" spans="1:10" ht="12.5">
      <c r="A743" s="48"/>
      <c r="D743" s="117"/>
      <c r="E743" s="118"/>
      <c r="H743" s="27"/>
      <c r="J743" s="27"/>
    </row>
    <row r="744" spans="1:10" ht="12.5">
      <c r="A744" s="48"/>
      <c r="D744" s="117"/>
      <c r="E744" s="118"/>
      <c r="H744" s="27"/>
      <c r="J744" s="27"/>
    </row>
    <row r="745" spans="1:10" ht="12.5">
      <c r="A745" s="48"/>
      <c r="D745" s="117"/>
      <c r="E745" s="118"/>
      <c r="H745" s="27"/>
      <c r="J745" s="27"/>
    </row>
    <row r="746" spans="1:10" ht="12.5">
      <c r="A746" s="48"/>
      <c r="D746" s="117"/>
      <c r="E746" s="118"/>
      <c r="H746" s="27"/>
      <c r="J746" s="27"/>
    </row>
    <row r="747" spans="1:10" ht="12.5">
      <c r="A747" s="48"/>
      <c r="D747" s="117"/>
      <c r="E747" s="118"/>
      <c r="H747" s="27"/>
      <c r="J747" s="27"/>
    </row>
    <row r="748" spans="1:10" ht="12.5">
      <c r="A748" s="48"/>
      <c r="D748" s="117"/>
      <c r="E748" s="118"/>
      <c r="H748" s="27"/>
      <c r="J748" s="27"/>
    </row>
    <row r="749" spans="1:10" ht="12.5">
      <c r="A749" s="48"/>
      <c r="D749" s="117"/>
      <c r="E749" s="118"/>
      <c r="H749" s="27"/>
      <c r="J749" s="27"/>
    </row>
    <row r="750" spans="1:10" ht="12.5">
      <c r="A750" s="48"/>
      <c r="D750" s="117"/>
      <c r="E750" s="118"/>
      <c r="H750" s="27"/>
      <c r="J750" s="27"/>
    </row>
    <row r="751" spans="1:10" ht="12.5">
      <c r="A751" s="48"/>
      <c r="D751" s="117"/>
      <c r="E751" s="118"/>
      <c r="H751" s="27"/>
      <c r="J751" s="27"/>
    </row>
    <row r="752" spans="1:10" ht="12.5">
      <c r="A752" s="48"/>
      <c r="D752" s="117"/>
      <c r="E752" s="118"/>
      <c r="H752" s="27"/>
      <c r="J752" s="27"/>
    </row>
    <row r="753" spans="1:10" ht="12.5">
      <c r="A753" s="48"/>
      <c r="D753" s="117"/>
      <c r="E753" s="118"/>
      <c r="H753" s="27"/>
      <c r="J753" s="27"/>
    </row>
    <row r="754" spans="1:10" ht="12.5">
      <c r="A754" s="48"/>
      <c r="D754" s="117"/>
      <c r="E754" s="118"/>
      <c r="H754" s="27"/>
      <c r="J754" s="27"/>
    </row>
    <row r="755" spans="1:10" ht="12.5">
      <c r="A755" s="48"/>
      <c r="D755" s="117"/>
      <c r="E755" s="118"/>
      <c r="H755" s="27"/>
      <c r="J755" s="27"/>
    </row>
    <row r="756" spans="1:10" ht="12.5">
      <c r="A756" s="48"/>
      <c r="D756" s="117"/>
      <c r="E756" s="118"/>
      <c r="H756" s="27"/>
      <c r="J756" s="27"/>
    </row>
    <row r="757" spans="1:10" ht="12.5">
      <c r="A757" s="48"/>
      <c r="D757" s="117"/>
      <c r="E757" s="118"/>
      <c r="H757" s="27"/>
      <c r="J757" s="27"/>
    </row>
    <row r="758" spans="1:10" ht="12.5">
      <c r="A758" s="48"/>
      <c r="D758" s="117"/>
      <c r="E758" s="118"/>
      <c r="H758" s="27"/>
      <c r="J758" s="27"/>
    </row>
    <row r="759" spans="1:10" ht="12.5">
      <c r="A759" s="48"/>
      <c r="D759" s="117"/>
      <c r="E759" s="118"/>
      <c r="H759" s="27"/>
      <c r="J759" s="27"/>
    </row>
    <row r="760" spans="1:10" ht="12.5">
      <c r="A760" s="48"/>
      <c r="D760" s="117"/>
      <c r="E760" s="118"/>
      <c r="H760" s="27"/>
      <c r="J760" s="27"/>
    </row>
    <row r="761" spans="1:10" ht="12.5">
      <c r="A761" s="48"/>
      <c r="D761" s="117"/>
      <c r="E761" s="118"/>
      <c r="H761" s="27"/>
      <c r="J761" s="27"/>
    </row>
    <row r="762" spans="1:10" ht="12.5">
      <c r="A762" s="48"/>
      <c r="D762" s="117"/>
      <c r="E762" s="118"/>
      <c r="H762" s="27"/>
      <c r="J762" s="27"/>
    </row>
    <row r="763" spans="1:10" ht="12.5">
      <c r="A763" s="48"/>
      <c r="D763" s="117"/>
      <c r="E763" s="118"/>
      <c r="H763" s="27"/>
      <c r="J763" s="27"/>
    </row>
    <row r="764" spans="1:10" ht="12.5">
      <c r="A764" s="48"/>
      <c r="D764" s="117"/>
      <c r="E764" s="118"/>
      <c r="H764" s="27"/>
      <c r="J764" s="27"/>
    </row>
    <row r="765" spans="1:10" ht="12.5">
      <c r="A765" s="48"/>
      <c r="D765" s="117"/>
      <c r="E765" s="118"/>
      <c r="H765" s="27"/>
      <c r="J765" s="27"/>
    </row>
    <row r="766" spans="1:10" ht="12.5">
      <c r="A766" s="48"/>
      <c r="D766" s="117"/>
      <c r="E766" s="118"/>
      <c r="H766" s="27"/>
      <c r="J766" s="27"/>
    </row>
    <row r="767" spans="1:10" ht="12.5">
      <c r="A767" s="48"/>
      <c r="D767" s="117"/>
      <c r="E767" s="118"/>
      <c r="H767" s="27"/>
      <c r="J767" s="27"/>
    </row>
    <row r="768" spans="1:10" ht="12.5">
      <c r="A768" s="48"/>
      <c r="D768" s="117"/>
      <c r="E768" s="118"/>
      <c r="H768" s="27"/>
      <c r="J768" s="27"/>
    </row>
    <row r="769" spans="1:10" ht="12.5">
      <c r="A769" s="48"/>
      <c r="D769" s="117"/>
      <c r="E769" s="118"/>
      <c r="H769" s="27"/>
      <c r="J769" s="27"/>
    </row>
    <row r="770" spans="1:10" ht="12.5">
      <c r="A770" s="48"/>
      <c r="D770" s="117"/>
      <c r="E770" s="118"/>
      <c r="H770" s="27"/>
      <c r="J770" s="27"/>
    </row>
    <row r="771" spans="1:10" ht="12.5">
      <c r="A771" s="48"/>
      <c r="D771" s="117"/>
      <c r="E771" s="118"/>
      <c r="H771" s="27"/>
      <c r="J771" s="27"/>
    </row>
    <row r="772" spans="1:10" ht="12.5">
      <c r="A772" s="48"/>
      <c r="D772" s="117"/>
      <c r="E772" s="118"/>
      <c r="H772" s="27"/>
      <c r="J772" s="27"/>
    </row>
    <row r="773" spans="1:10" ht="12.5">
      <c r="A773" s="48"/>
      <c r="D773" s="117"/>
      <c r="E773" s="118"/>
      <c r="H773" s="27"/>
      <c r="J773" s="27"/>
    </row>
    <row r="774" spans="1:10" ht="12.5">
      <c r="A774" s="48"/>
      <c r="D774" s="117"/>
      <c r="E774" s="118"/>
      <c r="H774" s="27"/>
      <c r="J774" s="27"/>
    </row>
    <row r="775" spans="1:10" ht="12.5">
      <c r="A775" s="48"/>
      <c r="D775" s="117"/>
      <c r="E775" s="118"/>
      <c r="H775" s="27"/>
      <c r="J775" s="27"/>
    </row>
    <row r="776" spans="1:10" ht="12.5">
      <c r="A776" s="48"/>
      <c r="D776" s="117"/>
      <c r="E776" s="118"/>
      <c r="H776" s="27"/>
      <c r="J776" s="27"/>
    </row>
    <row r="777" spans="1:10" ht="12.5">
      <c r="A777" s="48"/>
      <c r="D777" s="117"/>
      <c r="E777" s="118"/>
      <c r="H777" s="27"/>
      <c r="J777" s="27"/>
    </row>
    <row r="778" spans="1:10" ht="12.5">
      <c r="A778" s="48"/>
      <c r="D778" s="117"/>
      <c r="E778" s="118"/>
      <c r="H778" s="27"/>
      <c r="J778" s="27"/>
    </row>
    <row r="779" spans="1:10" ht="12.5">
      <c r="A779" s="48"/>
      <c r="D779" s="117"/>
      <c r="E779" s="118"/>
      <c r="H779" s="27"/>
      <c r="J779" s="27"/>
    </row>
    <row r="780" spans="1:10" ht="12.5">
      <c r="A780" s="48"/>
      <c r="D780" s="117"/>
      <c r="E780" s="118"/>
      <c r="H780" s="27"/>
      <c r="J780" s="27"/>
    </row>
    <row r="781" spans="1:10" ht="12.5">
      <c r="A781" s="48"/>
      <c r="D781" s="117"/>
      <c r="E781" s="118"/>
      <c r="H781" s="27"/>
      <c r="J781" s="27"/>
    </row>
    <row r="782" spans="1:10" ht="12.5">
      <c r="A782" s="48"/>
      <c r="D782" s="117"/>
      <c r="E782" s="118"/>
      <c r="H782" s="27"/>
      <c r="J782" s="27"/>
    </row>
    <row r="783" spans="1:10" ht="12.5">
      <c r="A783" s="48"/>
      <c r="D783" s="117"/>
      <c r="E783" s="118"/>
      <c r="H783" s="27"/>
      <c r="J783" s="27"/>
    </row>
    <row r="784" spans="1:10" ht="12.5">
      <c r="A784" s="48"/>
      <c r="D784" s="117"/>
      <c r="E784" s="118"/>
      <c r="H784" s="27"/>
      <c r="J784" s="27"/>
    </row>
    <row r="785" spans="1:10" ht="12.5">
      <c r="A785" s="48"/>
      <c r="D785" s="117"/>
      <c r="E785" s="118"/>
      <c r="H785" s="27"/>
      <c r="J785" s="27"/>
    </row>
    <row r="786" spans="1:10" ht="12.5">
      <c r="A786" s="48"/>
      <c r="D786" s="117"/>
      <c r="E786" s="118"/>
      <c r="H786" s="27"/>
      <c r="J786" s="27"/>
    </row>
    <row r="787" spans="1:10" ht="12.5">
      <c r="A787" s="48"/>
      <c r="D787" s="117"/>
      <c r="E787" s="118"/>
      <c r="H787" s="27"/>
      <c r="J787" s="27"/>
    </row>
    <row r="788" spans="1:10" ht="12.5">
      <c r="A788" s="48"/>
      <c r="D788" s="117"/>
      <c r="E788" s="118"/>
      <c r="H788" s="27"/>
      <c r="J788" s="27"/>
    </row>
    <row r="789" spans="1:10" ht="12.5">
      <c r="A789" s="48"/>
      <c r="D789" s="117"/>
      <c r="E789" s="118"/>
      <c r="H789" s="27"/>
      <c r="J789" s="27"/>
    </row>
    <row r="790" spans="1:10" ht="12.5">
      <c r="A790" s="48"/>
      <c r="D790" s="117"/>
      <c r="E790" s="118"/>
      <c r="H790" s="27"/>
      <c r="J790" s="27"/>
    </row>
    <row r="791" spans="1:10" ht="12.5">
      <c r="A791" s="48"/>
      <c r="D791" s="117"/>
      <c r="E791" s="118"/>
      <c r="H791" s="27"/>
      <c r="J791" s="27"/>
    </row>
    <row r="792" spans="1:10" ht="12.5">
      <c r="A792" s="48"/>
      <c r="D792" s="117"/>
      <c r="E792" s="118"/>
      <c r="H792" s="27"/>
      <c r="J792" s="27"/>
    </row>
    <row r="793" spans="1:10" ht="12.5">
      <c r="A793" s="48"/>
      <c r="D793" s="117"/>
      <c r="E793" s="118"/>
      <c r="H793" s="27"/>
      <c r="J793" s="27"/>
    </row>
    <row r="794" spans="1:10" ht="12.5">
      <c r="A794" s="48"/>
      <c r="D794" s="117"/>
      <c r="E794" s="118"/>
      <c r="H794" s="27"/>
      <c r="J794" s="27"/>
    </row>
    <row r="795" spans="1:10" ht="12.5">
      <c r="A795" s="48"/>
      <c r="D795" s="117"/>
      <c r="E795" s="118"/>
      <c r="H795" s="27"/>
      <c r="J795" s="27"/>
    </row>
    <row r="796" spans="1:10" ht="12.5">
      <c r="A796" s="48"/>
      <c r="D796" s="117"/>
      <c r="E796" s="118"/>
      <c r="H796" s="27"/>
      <c r="J796" s="27"/>
    </row>
    <row r="797" spans="1:10" ht="12.5">
      <c r="A797" s="48"/>
      <c r="D797" s="117"/>
      <c r="E797" s="118"/>
      <c r="H797" s="27"/>
      <c r="J797" s="27"/>
    </row>
    <row r="798" spans="1:10" ht="12.5">
      <c r="A798" s="48"/>
      <c r="D798" s="117"/>
      <c r="E798" s="118"/>
      <c r="H798" s="27"/>
      <c r="J798" s="27"/>
    </row>
    <row r="799" spans="1:10" ht="12.5">
      <c r="A799" s="48"/>
      <c r="D799" s="117"/>
      <c r="E799" s="118"/>
      <c r="H799" s="27"/>
      <c r="J799" s="27"/>
    </row>
    <row r="800" spans="1:10" ht="12.5">
      <c r="A800" s="48"/>
      <c r="D800" s="117"/>
      <c r="E800" s="118"/>
      <c r="H800" s="27"/>
      <c r="J800" s="27"/>
    </row>
    <row r="801" spans="1:10" ht="12.5">
      <c r="A801" s="48"/>
      <c r="D801" s="117"/>
      <c r="E801" s="118"/>
      <c r="H801" s="27"/>
      <c r="J801" s="27"/>
    </row>
    <row r="802" spans="1:10" ht="12.5">
      <c r="A802" s="48"/>
      <c r="D802" s="117"/>
      <c r="E802" s="118"/>
      <c r="H802" s="27"/>
      <c r="J802" s="27"/>
    </row>
    <row r="803" spans="1:10" ht="12.5">
      <c r="A803" s="48"/>
      <c r="D803" s="117"/>
      <c r="E803" s="118"/>
      <c r="H803" s="27"/>
      <c r="J803" s="27"/>
    </row>
    <row r="804" spans="1:10" ht="12.5">
      <c r="A804" s="48"/>
      <c r="D804" s="117"/>
      <c r="E804" s="118"/>
      <c r="H804" s="27"/>
      <c r="J804" s="27"/>
    </row>
    <row r="805" spans="1:10" ht="12.5">
      <c r="A805" s="48"/>
      <c r="D805" s="117"/>
      <c r="E805" s="118"/>
      <c r="H805" s="27"/>
      <c r="J805" s="27"/>
    </row>
    <row r="806" spans="1:10" ht="12.5">
      <c r="A806" s="48"/>
      <c r="D806" s="117"/>
      <c r="E806" s="118"/>
      <c r="H806" s="27"/>
      <c r="J806" s="27"/>
    </row>
    <row r="807" spans="1:10" ht="12.5">
      <c r="A807" s="48"/>
      <c r="D807" s="117"/>
      <c r="E807" s="118"/>
      <c r="H807" s="27"/>
      <c r="J807" s="27"/>
    </row>
    <row r="808" spans="1:10" ht="12.5">
      <c r="A808" s="48"/>
      <c r="D808" s="117"/>
      <c r="E808" s="118"/>
      <c r="H808" s="27"/>
      <c r="J808" s="27"/>
    </row>
    <row r="809" spans="1:10" ht="12.5">
      <c r="A809" s="48"/>
      <c r="D809" s="117"/>
      <c r="E809" s="118"/>
      <c r="H809" s="27"/>
      <c r="J809" s="27"/>
    </row>
    <row r="810" spans="1:10" ht="12.5">
      <c r="A810" s="48"/>
      <c r="D810" s="117"/>
      <c r="E810" s="118"/>
      <c r="H810" s="27"/>
      <c r="J810" s="27"/>
    </row>
    <row r="811" spans="1:10" ht="12.5">
      <c r="A811" s="48"/>
      <c r="D811" s="117"/>
      <c r="E811" s="118"/>
      <c r="H811" s="27"/>
      <c r="J811" s="27"/>
    </row>
    <row r="812" spans="1:10" ht="12.5">
      <c r="A812" s="48"/>
      <c r="D812" s="117"/>
      <c r="E812" s="118"/>
      <c r="H812" s="27"/>
      <c r="J812" s="27"/>
    </row>
    <row r="813" spans="1:10" ht="12.5">
      <c r="A813" s="48"/>
      <c r="D813" s="117"/>
      <c r="E813" s="118"/>
      <c r="H813" s="27"/>
      <c r="J813" s="27"/>
    </row>
    <row r="814" spans="1:10" ht="12.5">
      <c r="A814" s="48"/>
      <c r="D814" s="117"/>
      <c r="E814" s="118"/>
      <c r="H814" s="27"/>
      <c r="J814" s="27"/>
    </row>
    <row r="815" spans="1:10" ht="12.5">
      <c r="A815" s="48"/>
      <c r="D815" s="117"/>
      <c r="E815" s="118"/>
      <c r="H815" s="27"/>
      <c r="J815" s="27"/>
    </row>
    <row r="816" spans="1:10" ht="12.5">
      <c r="A816" s="48"/>
      <c r="D816" s="117"/>
      <c r="E816" s="118"/>
      <c r="H816" s="27"/>
      <c r="J816" s="27"/>
    </row>
    <row r="817" spans="1:10" ht="12.5">
      <c r="A817" s="48"/>
      <c r="D817" s="117"/>
      <c r="E817" s="118"/>
      <c r="H817" s="27"/>
      <c r="J817" s="27"/>
    </row>
    <row r="818" spans="1:10" ht="12.5">
      <c r="A818" s="48"/>
      <c r="D818" s="117"/>
      <c r="E818" s="118"/>
      <c r="H818" s="27"/>
      <c r="J818" s="27"/>
    </row>
    <row r="819" spans="1:10" ht="12.5">
      <c r="A819" s="48"/>
      <c r="D819" s="117"/>
      <c r="E819" s="118"/>
      <c r="H819" s="27"/>
      <c r="J819" s="27"/>
    </row>
    <row r="820" spans="1:10" ht="12.5">
      <c r="A820" s="48"/>
      <c r="D820" s="117"/>
      <c r="E820" s="118"/>
      <c r="H820" s="27"/>
      <c r="J820" s="27"/>
    </row>
    <row r="821" spans="1:10" ht="12.5">
      <c r="A821" s="48"/>
      <c r="D821" s="117"/>
      <c r="E821" s="118"/>
      <c r="H821" s="27"/>
      <c r="J821" s="27"/>
    </row>
    <row r="822" spans="1:10" ht="12.5">
      <c r="A822" s="48"/>
      <c r="D822" s="117"/>
      <c r="E822" s="118"/>
      <c r="H822" s="27"/>
      <c r="J822" s="27"/>
    </row>
    <row r="823" spans="1:10" ht="12.5">
      <c r="A823" s="48"/>
      <c r="D823" s="117"/>
      <c r="E823" s="118"/>
      <c r="H823" s="27"/>
      <c r="J823" s="27"/>
    </row>
    <row r="824" spans="1:10" ht="12.5">
      <c r="A824" s="48"/>
      <c r="D824" s="117"/>
      <c r="E824" s="118"/>
      <c r="H824" s="27"/>
      <c r="J824" s="27"/>
    </row>
    <row r="825" spans="1:10" ht="12.5">
      <c r="A825" s="48"/>
      <c r="D825" s="117"/>
      <c r="E825" s="118"/>
      <c r="H825" s="27"/>
      <c r="J825" s="27"/>
    </row>
    <row r="826" spans="1:10" ht="12.5">
      <c r="A826" s="48"/>
      <c r="D826" s="117"/>
      <c r="E826" s="118"/>
      <c r="H826" s="27"/>
      <c r="J826" s="27"/>
    </row>
    <row r="827" spans="1:10" ht="12.5">
      <c r="A827" s="48"/>
      <c r="D827" s="117"/>
      <c r="E827" s="118"/>
      <c r="H827" s="27"/>
      <c r="J827" s="27"/>
    </row>
    <row r="828" spans="1:10" ht="12.5">
      <c r="A828" s="48"/>
      <c r="D828" s="117"/>
      <c r="E828" s="118"/>
      <c r="H828" s="27"/>
      <c r="J828" s="27"/>
    </row>
    <row r="829" spans="1:10" ht="12.5">
      <c r="A829" s="48"/>
      <c r="D829" s="117"/>
      <c r="E829" s="118"/>
      <c r="H829" s="27"/>
      <c r="J829" s="27"/>
    </row>
    <row r="830" spans="1:10" ht="12.5">
      <c r="A830" s="48"/>
      <c r="D830" s="117"/>
      <c r="E830" s="118"/>
      <c r="H830" s="27"/>
      <c r="J830" s="27"/>
    </row>
    <row r="831" spans="1:10" ht="12.5">
      <c r="A831" s="48"/>
      <c r="D831" s="117"/>
      <c r="E831" s="118"/>
      <c r="H831" s="27"/>
      <c r="J831" s="27"/>
    </row>
    <row r="832" spans="1:10" ht="12.5">
      <c r="A832" s="48"/>
      <c r="D832" s="117"/>
      <c r="E832" s="118"/>
      <c r="H832" s="27"/>
      <c r="J832" s="27"/>
    </row>
    <row r="833" spans="1:10" ht="12.5">
      <c r="A833" s="48"/>
      <c r="D833" s="117"/>
      <c r="E833" s="118"/>
      <c r="H833" s="27"/>
      <c r="J833" s="27"/>
    </row>
    <row r="834" spans="1:10" ht="12.5">
      <c r="A834" s="48"/>
      <c r="D834" s="117"/>
      <c r="E834" s="118"/>
      <c r="H834" s="27"/>
      <c r="J834" s="27"/>
    </row>
    <row r="835" spans="1:10" ht="12.5">
      <c r="A835" s="48"/>
      <c r="D835" s="117"/>
      <c r="E835" s="118"/>
      <c r="H835" s="27"/>
      <c r="J835" s="27"/>
    </row>
    <row r="836" spans="1:10" ht="12.5">
      <c r="A836" s="48"/>
      <c r="D836" s="117"/>
      <c r="E836" s="118"/>
      <c r="H836" s="27"/>
      <c r="J836" s="27"/>
    </row>
    <row r="837" spans="1:10" ht="12.5">
      <c r="A837" s="48"/>
      <c r="D837" s="117"/>
      <c r="E837" s="118"/>
      <c r="H837" s="27"/>
      <c r="J837" s="27"/>
    </row>
    <row r="838" spans="1:10" ht="12.5">
      <c r="A838" s="48"/>
      <c r="D838" s="117"/>
      <c r="E838" s="118"/>
      <c r="H838" s="27"/>
      <c r="J838" s="27"/>
    </row>
    <row r="839" spans="1:10" ht="12.5">
      <c r="A839" s="48"/>
      <c r="D839" s="117"/>
      <c r="E839" s="118"/>
      <c r="H839" s="27"/>
      <c r="J839" s="27"/>
    </row>
    <row r="840" spans="1:10" ht="12.5">
      <c r="A840" s="48"/>
      <c r="D840" s="117"/>
      <c r="E840" s="118"/>
      <c r="H840" s="27"/>
      <c r="J840" s="27"/>
    </row>
    <row r="841" spans="1:10" ht="12.5">
      <c r="A841" s="48"/>
      <c r="D841" s="117"/>
      <c r="E841" s="118"/>
      <c r="H841" s="27"/>
      <c r="J841" s="27"/>
    </row>
    <row r="842" spans="1:10" ht="12.5">
      <c r="A842" s="48"/>
      <c r="D842" s="117"/>
      <c r="E842" s="118"/>
      <c r="H842" s="27"/>
      <c r="J842" s="27"/>
    </row>
    <row r="843" spans="1:10" ht="12.5">
      <c r="A843" s="48"/>
      <c r="D843" s="117"/>
      <c r="E843" s="118"/>
      <c r="H843" s="27"/>
      <c r="J843" s="27"/>
    </row>
    <row r="844" spans="1:10" ht="12.5">
      <c r="A844" s="48"/>
      <c r="D844" s="117"/>
      <c r="E844" s="118"/>
      <c r="H844" s="27"/>
      <c r="J844" s="27"/>
    </row>
    <row r="845" spans="1:10" ht="12.5">
      <c r="A845" s="48"/>
      <c r="D845" s="117"/>
      <c r="E845" s="118"/>
      <c r="H845" s="27"/>
      <c r="J845" s="27"/>
    </row>
    <row r="846" spans="1:10" ht="12.5">
      <c r="A846" s="48"/>
      <c r="D846" s="117"/>
      <c r="E846" s="118"/>
      <c r="H846" s="27"/>
      <c r="J846" s="27"/>
    </row>
    <row r="847" spans="1:10" ht="12.5">
      <c r="A847" s="48"/>
      <c r="D847" s="117"/>
      <c r="E847" s="118"/>
      <c r="H847" s="27"/>
      <c r="J847" s="27"/>
    </row>
    <row r="848" spans="1:10" ht="12.5">
      <c r="A848" s="48"/>
      <c r="D848" s="117"/>
      <c r="E848" s="118"/>
      <c r="H848" s="27"/>
      <c r="J848" s="27"/>
    </row>
    <row r="849" spans="1:10" ht="12.5">
      <c r="A849" s="48"/>
      <c r="D849" s="117"/>
      <c r="E849" s="118"/>
      <c r="H849" s="27"/>
      <c r="J849" s="27"/>
    </row>
    <row r="850" spans="1:10" ht="12.5">
      <c r="A850" s="48"/>
      <c r="D850" s="117"/>
      <c r="E850" s="118"/>
      <c r="H850" s="27"/>
      <c r="J850" s="27"/>
    </row>
    <row r="851" spans="1:10" ht="12.5">
      <c r="A851" s="48"/>
      <c r="D851" s="117"/>
      <c r="E851" s="118"/>
      <c r="H851" s="27"/>
      <c r="J851" s="27"/>
    </row>
    <row r="852" spans="1:10" ht="12.5">
      <c r="A852" s="48"/>
      <c r="D852" s="117"/>
      <c r="E852" s="118"/>
      <c r="H852" s="27"/>
      <c r="J852" s="27"/>
    </row>
    <row r="853" spans="1:10" ht="12.5">
      <c r="A853" s="48"/>
      <c r="D853" s="117"/>
      <c r="E853" s="118"/>
      <c r="H853" s="27"/>
      <c r="J853" s="27"/>
    </row>
    <row r="854" spans="1:10" ht="12.5">
      <c r="A854" s="48"/>
      <c r="D854" s="117"/>
      <c r="E854" s="118"/>
      <c r="H854" s="27"/>
      <c r="J854" s="27"/>
    </row>
    <row r="855" spans="1:10" ht="12.5">
      <c r="A855" s="48"/>
      <c r="D855" s="117"/>
      <c r="E855" s="118"/>
      <c r="H855" s="27"/>
      <c r="J855" s="27"/>
    </row>
    <row r="856" spans="1:10" ht="12.5">
      <c r="A856" s="48"/>
      <c r="D856" s="117"/>
      <c r="E856" s="118"/>
      <c r="H856" s="27"/>
      <c r="J856" s="27"/>
    </row>
    <row r="857" spans="1:10" ht="12.5">
      <c r="A857" s="48"/>
      <c r="D857" s="117"/>
      <c r="E857" s="118"/>
      <c r="H857" s="27"/>
      <c r="J857" s="27"/>
    </row>
    <row r="858" spans="1:10" ht="12.5">
      <c r="A858" s="48"/>
      <c r="D858" s="117"/>
      <c r="E858" s="118"/>
      <c r="H858" s="27"/>
      <c r="J858" s="27"/>
    </row>
    <row r="859" spans="1:10" ht="12.5">
      <c r="A859" s="48"/>
      <c r="D859" s="117"/>
      <c r="E859" s="118"/>
      <c r="H859" s="27"/>
      <c r="J859" s="27"/>
    </row>
    <row r="860" spans="1:10" ht="12.5">
      <c r="A860" s="48"/>
      <c r="D860" s="117"/>
      <c r="E860" s="118"/>
      <c r="H860" s="27"/>
      <c r="J860" s="27"/>
    </row>
    <row r="861" spans="1:10" ht="12.5">
      <c r="A861" s="48"/>
      <c r="D861" s="117"/>
      <c r="E861" s="118"/>
      <c r="H861" s="27"/>
      <c r="J861" s="27"/>
    </row>
    <row r="862" spans="1:10" ht="12.5">
      <c r="A862" s="48"/>
      <c r="D862" s="117"/>
      <c r="E862" s="118"/>
      <c r="H862" s="27"/>
      <c r="J862" s="27"/>
    </row>
    <row r="863" spans="1:10" ht="12.5">
      <c r="A863" s="48"/>
      <c r="D863" s="117"/>
      <c r="E863" s="118"/>
      <c r="H863" s="27"/>
      <c r="J863" s="27"/>
    </row>
    <row r="864" spans="1:10" ht="12.5">
      <c r="A864" s="48"/>
      <c r="D864" s="117"/>
      <c r="E864" s="118"/>
      <c r="H864" s="27"/>
      <c r="J864" s="27"/>
    </row>
    <row r="865" spans="1:10" ht="12.5">
      <c r="A865" s="48"/>
      <c r="D865" s="117"/>
      <c r="E865" s="118"/>
      <c r="H865" s="27"/>
      <c r="J865" s="27"/>
    </row>
    <row r="866" spans="1:10" ht="12.5">
      <c r="A866" s="48"/>
      <c r="D866" s="117"/>
      <c r="E866" s="118"/>
      <c r="H866" s="27"/>
      <c r="J866" s="27"/>
    </row>
    <row r="867" spans="1:10" ht="12.5">
      <c r="A867" s="48"/>
      <c r="D867" s="117"/>
      <c r="E867" s="118"/>
      <c r="H867" s="27"/>
      <c r="J867" s="27"/>
    </row>
    <row r="868" spans="1:10" ht="12.5">
      <c r="A868" s="48"/>
      <c r="D868" s="117"/>
      <c r="E868" s="118"/>
      <c r="H868" s="27"/>
      <c r="J868" s="27"/>
    </row>
    <row r="869" spans="1:10" ht="12.5">
      <c r="A869" s="48"/>
      <c r="D869" s="117"/>
      <c r="E869" s="118"/>
      <c r="H869" s="27"/>
      <c r="J869" s="27"/>
    </row>
    <row r="870" spans="1:10" ht="12.5">
      <c r="A870" s="48"/>
      <c r="D870" s="117"/>
      <c r="E870" s="118"/>
      <c r="H870" s="27"/>
      <c r="J870" s="27"/>
    </row>
    <row r="871" spans="1:10" ht="12.5">
      <c r="A871" s="48"/>
      <c r="D871" s="117"/>
      <c r="E871" s="118"/>
      <c r="H871" s="27"/>
      <c r="J871" s="27"/>
    </row>
    <row r="872" spans="1:10" ht="12.5">
      <c r="A872" s="48"/>
      <c r="D872" s="117"/>
      <c r="E872" s="118"/>
      <c r="H872" s="27"/>
      <c r="J872" s="27"/>
    </row>
    <row r="873" spans="1:10" ht="12.5">
      <c r="A873" s="48"/>
      <c r="D873" s="117"/>
      <c r="E873" s="118"/>
      <c r="H873" s="27"/>
      <c r="J873" s="27"/>
    </row>
    <row r="874" spans="1:10" ht="12.5">
      <c r="A874" s="48"/>
      <c r="D874" s="117"/>
      <c r="E874" s="118"/>
      <c r="H874" s="27"/>
      <c r="J874" s="27"/>
    </row>
    <row r="875" spans="1:10" ht="12.5">
      <c r="A875" s="48"/>
      <c r="D875" s="117"/>
      <c r="E875" s="118"/>
      <c r="H875" s="27"/>
      <c r="J875" s="27"/>
    </row>
    <row r="876" spans="1:10" ht="12.5">
      <c r="A876" s="48"/>
      <c r="D876" s="117"/>
      <c r="E876" s="118"/>
      <c r="H876" s="27"/>
      <c r="J876" s="27"/>
    </row>
    <row r="877" spans="1:10" ht="12.5">
      <c r="A877" s="48"/>
      <c r="D877" s="117"/>
      <c r="E877" s="118"/>
      <c r="H877" s="27"/>
      <c r="J877" s="27"/>
    </row>
    <row r="878" spans="1:10" ht="12.5">
      <c r="A878" s="48"/>
      <c r="D878" s="117"/>
      <c r="E878" s="118"/>
      <c r="H878" s="27"/>
      <c r="J878" s="27"/>
    </row>
    <row r="879" spans="1:10" ht="12.5">
      <c r="A879" s="48"/>
      <c r="D879" s="117"/>
      <c r="E879" s="118"/>
      <c r="H879" s="27"/>
      <c r="J879" s="27"/>
    </row>
    <row r="880" spans="1:10" ht="12.5">
      <c r="A880" s="48"/>
      <c r="D880" s="117"/>
      <c r="E880" s="118"/>
      <c r="H880" s="27"/>
      <c r="J880" s="27"/>
    </row>
    <row r="881" spans="1:10" ht="12.5">
      <c r="A881" s="48"/>
      <c r="D881" s="117"/>
      <c r="E881" s="118"/>
      <c r="H881" s="27"/>
      <c r="J881" s="27"/>
    </row>
    <row r="882" spans="1:10" ht="12.5">
      <c r="A882" s="48"/>
      <c r="D882" s="117"/>
      <c r="E882" s="118"/>
      <c r="H882" s="27"/>
      <c r="J882" s="27"/>
    </row>
    <row r="883" spans="1:10" ht="12.5">
      <c r="A883" s="48"/>
      <c r="D883" s="117"/>
      <c r="E883" s="118"/>
      <c r="H883" s="27"/>
      <c r="J883" s="27"/>
    </row>
    <row r="884" spans="1:10" ht="12.5">
      <c r="A884" s="48"/>
      <c r="D884" s="117"/>
      <c r="E884" s="118"/>
      <c r="H884" s="27"/>
      <c r="J884" s="27"/>
    </row>
    <row r="885" spans="1:10" ht="12.5">
      <c r="A885" s="48"/>
      <c r="D885" s="117"/>
      <c r="E885" s="118"/>
      <c r="H885" s="27"/>
      <c r="J885" s="27"/>
    </row>
    <row r="886" spans="1:10" ht="12.5">
      <c r="A886" s="48"/>
      <c r="D886" s="117"/>
      <c r="E886" s="118"/>
      <c r="H886" s="27"/>
      <c r="J886" s="27"/>
    </row>
    <row r="887" spans="1:10" ht="12.5">
      <c r="A887" s="48"/>
      <c r="D887" s="117"/>
      <c r="E887" s="118"/>
      <c r="H887" s="27"/>
      <c r="J887" s="27"/>
    </row>
    <row r="888" spans="1:10" ht="12.5">
      <c r="A888" s="48"/>
      <c r="D888" s="117"/>
      <c r="E888" s="118"/>
      <c r="H888" s="27"/>
      <c r="J888" s="27"/>
    </row>
    <row r="889" spans="1:10" ht="12.5">
      <c r="A889" s="48"/>
      <c r="D889" s="117"/>
      <c r="E889" s="118"/>
      <c r="H889" s="27"/>
      <c r="J889" s="27"/>
    </row>
    <row r="890" spans="1:10" ht="12.5">
      <c r="A890" s="48"/>
      <c r="D890" s="117"/>
      <c r="E890" s="118"/>
      <c r="H890" s="27"/>
      <c r="J890" s="27"/>
    </row>
    <row r="891" spans="1:10" ht="12.5">
      <c r="A891" s="48"/>
      <c r="D891" s="117"/>
      <c r="E891" s="118"/>
      <c r="H891" s="27"/>
      <c r="J891" s="27"/>
    </row>
    <row r="892" spans="1:10" ht="12.5">
      <c r="A892" s="48"/>
      <c r="D892" s="117"/>
      <c r="E892" s="118"/>
      <c r="H892" s="27"/>
      <c r="J892" s="27"/>
    </row>
    <row r="893" spans="1:10" ht="12.5">
      <c r="A893" s="48"/>
      <c r="D893" s="117"/>
      <c r="E893" s="118"/>
      <c r="H893" s="27"/>
      <c r="J893" s="27"/>
    </row>
    <row r="894" spans="1:10" ht="12.5">
      <c r="A894" s="48"/>
      <c r="D894" s="117"/>
      <c r="E894" s="118"/>
      <c r="H894" s="27"/>
      <c r="J894" s="27"/>
    </row>
    <row r="895" spans="1:10" ht="12.5">
      <c r="A895" s="48"/>
      <c r="D895" s="117"/>
      <c r="E895" s="118"/>
      <c r="H895" s="27"/>
      <c r="J895" s="27"/>
    </row>
    <row r="896" spans="1:10" ht="12.5">
      <c r="A896" s="48"/>
      <c r="D896" s="117"/>
      <c r="E896" s="118"/>
      <c r="H896" s="27"/>
      <c r="J896" s="27"/>
    </row>
    <row r="897" spans="1:10" ht="12.5">
      <c r="A897" s="48"/>
      <c r="D897" s="117"/>
      <c r="E897" s="118"/>
      <c r="H897" s="27"/>
      <c r="J897" s="27"/>
    </row>
    <row r="898" spans="1:10" ht="12.5">
      <c r="A898" s="48"/>
      <c r="D898" s="117"/>
      <c r="E898" s="118"/>
      <c r="H898" s="27"/>
      <c r="J898" s="27"/>
    </row>
    <row r="899" spans="1:10" ht="12.5">
      <c r="A899" s="48"/>
      <c r="D899" s="117"/>
      <c r="E899" s="118"/>
      <c r="H899" s="27"/>
      <c r="J899" s="27"/>
    </row>
    <row r="900" spans="1:10" ht="12.5">
      <c r="A900" s="48"/>
      <c r="D900" s="117"/>
      <c r="E900" s="118"/>
      <c r="H900" s="27"/>
      <c r="J900" s="27"/>
    </row>
    <row r="901" spans="1:10" ht="12.5">
      <c r="A901" s="48"/>
      <c r="D901" s="117"/>
      <c r="E901" s="118"/>
      <c r="H901" s="27"/>
      <c r="J901" s="27"/>
    </row>
    <row r="902" spans="1:10" ht="12.5">
      <c r="A902" s="48"/>
      <c r="D902" s="117"/>
      <c r="E902" s="118"/>
      <c r="H902" s="27"/>
      <c r="J902" s="27"/>
    </row>
    <row r="903" spans="1:10" ht="12.5">
      <c r="A903" s="48"/>
      <c r="D903" s="117"/>
      <c r="E903" s="118"/>
      <c r="H903" s="27"/>
      <c r="J903" s="27"/>
    </row>
    <row r="904" spans="1:10" ht="12.5">
      <c r="A904" s="48"/>
      <c r="D904" s="117"/>
      <c r="E904" s="118"/>
      <c r="H904" s="27"/>
      <c r="J904" s="27"/>
    </row>
    <row r="905" spans="1:10" ht="12.5">
      <c r="A905" s="48"/>
      <c r="D905" s="117"/>
      <c r="E905" s="118"/>
      <c r="H905" s="27"/>
      <c r="J905" s="27"/>
    </row>
    <row r="906" spans="1:10" ht="12.5">
      <c r="A906" s="48"/>
      <c r="D906" s="117"/>
      <c r="E906" s="118"/>
      <c r="H906" s="27"/>
      <c r="J906" s="27"/>
    </row>
    <row r="907" spans="1:10" ht="12.5">
      <c r="A907" s="48"/>
      <c r="D907" s="117"/>
      <c r="E907" s="118"/>
      <c r="H907" s="27"/>
      <c r="J907" s="27"/>
    </row>
    <row r="908" spans="1:10" ht="12.5">
      <c r="A908" s="48"/>
      <c r="D908" s="117"/>
      <c r="E908" s="118"/>
      <c r="H908" s="27"/>
      <c r="J908" s="27"/>
    </row>
    <row r="909" spans="1:10" ht="12.5">
      <c r="A909" s="48"/>
      <c r="D909" s="117"/>
      <c r="E909" s="118"/>
      <c r="H909" s="27"/>
      <c r="J909" s="27"/>
    </row>
    <row r="910" spans="1:10" ht="12.5">
      <c r="A910" s="48"/>
      <c r="D910" s="117"/>
      <c r="E910" s="118"/>
      <c r="H910" s="27"/>
      <c r="J910" s="27"/>
    </row>
    <row r="911" spans="1:10" ht="12.5">
      <c r="A911" s="48"/>
      <c r="D911" s="117"/>
      <c r="E911" s="118"/>
      <c r="H911" s="27"/>
      <c r="J911" s="27"/>
    </row>
    <row r="912" spans="1:10" ht="12.5">
      <c r="A912" s="48"/>
      <c r="D912" s="117"/>
      <c r="E912" s="118"/>
      <c r="H912" s="27"/>
      <c r="J912" s="27"/>
    </row>
    <row r="913" spans="1:10" ht="12.5">
      <c r="A913" s="48"/>
      <c r="D913" s="117"/>
      <c r="E913" s="118"/>
      <c r="H913" s="27"/>
      <c r="J913" s="27"/>
    </row>
    <row r="914" spans="1:10" ht="12.5">
      <c r="A914" s="48"/>
      <c r="D914" s="117"/>
      <c r="E914" s="118"/>
      <c r="H914" s="27"/>
      <c r="J914" s="27"/>
    </row>
    <row r="915" spans="1:10" ht="12.5">
      <c r="A915" s="48"/>
      <c r="D915" s="117"/>
      <c r="E915" s="118"/>
      <c r="H915" s="27"/>
      <c r="J915" s="27"/>
    </row>
    <row r="916" spans="1:10" ht="12.5">
      <c r="A916" s="48"/>
      <c r="D916" s="117"/>
      <c r="E916" s="118"/>
      <c r="H916" s="27"/>
      <c r="J916" s="27"/>
    </row>
    <row r="917" spans="1:10" ht="12.5">
      <c r="A917" s="48"/>
      <c r="D917" s="117"/>
      <c r="E917" s="118"/>
      <c r="H917" s="27"/>
      <c r="J917" s="27"/>
    </row>
    <row r="918" spans="1:10" ht="12.5">
      <c r="A918" s="48"/>
      <c r="D918" s="117"/>
      <c r="E918" s="118"/>
      <c r="H918" s="27"/>
      <c r="J918" s="27"/>
    </row>
    <row r="919" spans="1:10" ht="12.5">
      <c r="A919" s="48"/>
      <c r="D919" s="117"/>
      <c r="E919" s="118"/>
      <c r="H919" s="27"/>
      <c r="J919" s="27"/>
    </row>
    <row r="920" spans="1:10" ht="12.5">
      <c r="A920" s="48"/>
      <c r="D920" s="117"/>
      <c r="E920" s="118"/>
      <c r="H920" s="27"/>
      <c r="J920" s="27"/>
    </row>
    <row r="921" spans="1:10" ht="12.5">
      <c r="A921" s="48"/>
      <c r="D921" s="117"/>
      <c r="E921" s="118"/>
      <c r="H921" s="27"/>
      <c r="J921" s="27"/>
    </row>
    <row r="922" spans="1:10" ht="12.5">
      <c r="A922" s="48"/>
      <c r="D922" s="117"/>
      <c r="E922" s="118"/>
      <c r="H922" s="27"/>
      <c r="J922" s="27"/>
    </row>
    <row r="923" spans="1:10" ht="12.5">
      <c r="A923" s="48"/>
      <c r="D923" s="117"/>
      <c r="E923" s="118"/>
      <c r="H923" s="27"/>
      <c r="J923" s="27"/>
    </row>
    <row r="924" spans="1:10" ht="12.5">
      <c r="A924" s="48"/>
      <c r="D924" s="117"/>
      <c r="E924" s="118"/>
      <c r="H924" s="27"/>
      <c r="J924" s="27"/>
    </row>
    <row r="925" spans="1:10" ht="12.5">
      <c r="A925" s="48"/>
      <c r="D925" s="117"/>
      <c r="E925" s="118"/>
      <c r="H925" s="27"/>
      <c r="J925" s="27"/>
    </row>
    <row r="926" spans="1:10" ht="12.5">
      <c r="A926" s="48"/>
      <c r="D926" s="117"/>
      <c r="E926" s="118"/>
      <c r="H926" s="27"/>
      <c r="J926" s="27"/>
    </row>
    <row r="927" spans="1:10" ht="12.5">
      <c r="A927" s="48"/>
      <c r="D927" s="117"/>
      <c r="E927" s="118"/>
      <c r="H927" s="27"/>
      <c r="J927" s="27"/>
    </row>
    <row r="928" spans="1:10" ht="12.5">
      <c r="A928" s="48"/>
      <c r="D928" s="117"/>
      <c r="E928" s="118"/>
      <c r="H928" s="27"/>
      <c r="J928" s="27"/>
    </row>
    <row r="929" spans="1:10" ht="12.5">
      <c r="A929" s="48"/>
      <c r="D929" s="117"/>
      <c r="E929" s="118"/>
      <c r="H929" s="27"/>
      <c r="J929" s="27"/>
    </row>
    <row r="930" spans="1:10" ht="12.5">
      <c r="A930" s="48"/>
      <c r="D930" s="117"/>
      <c r="E930" s="118"/>
      <c r="H930" s="27"/>
      <c r="J930" s="27"/>
    </row>
    <row r="931" spans="1:10" ht="12.5">
      <c r="A931" s="48"/>
      <c r="D931" s="117"/>
      <c r="E931" s="118"/>
      <c r="H931" s="27"/>
      <c r="J931" s="27"/>
    </row>
    <row r="932" spans="1:10" ht="12.5">
      <c r="A932" s="48"/>
      <c r="D932" s="117"/>
      <c r="E932" s="118"/>
      <c r="H932" s="27"/>
      <c r="J932" s="27"/>
    </row>
    <row r="933" spans="1:10" ht="12.5">
      <c r="A933" s="48"/>
      <c r="D933" s="117"/>
      <c r="E933" s="118"/>
      <c r="H933" s="27"/>
      <c r="J933" s="27"/>
    </row>
    <row r="934" spans="1:10" ht="12.5">
      <c r="A934" s="48"/>
      <c r="D934" s="117"/>
      <c r="E934" s="118"/>
      <c r="H934" s="27"/>
      <c r="J934" s="27"/>
    </row>
    <row r="935" spans="1:10" ht="12.5">
      <c r="A935" s="48"/>
      <c r="D935" s="117"/>
      <c r="E935" s="118"/>
      <c r="H935" s="27"/>
      <c r="J935" s="27"/>
    </row>
    <row r="936" spans="1:10" ht="12.5">
      <c r="A936" s="48"/>
      <c r="D936" s="117"/>
      <c r="E936" s="118"/>
      <c r="H936" s="27"/>
      <c r="J936" s="27"/>
    </row>
    <row r="937" spans="1:10" ht="12.5">
      <c r="A937" s="48"/>
      <c r="D937" s="117"/>
      <c r="E937" s="118"/>
      <c r="H937" s="27"/>
      <c r="J937" s="27"/>
    </row>
    <row r="938" spans="1:10" ht="12.5">
      <c r="A938" s="48"/>
      <c r="D938" s="117"/>
      <c r="E938" s="118"/>
      <c r="H938" s="27"/>
      <c r="J938" s="27"/>
    </row>
    <row r="939" spans="1:10" ht="12.5">
      <c r="A939" s="48"/>
      <c r="D939" s="117"/>
      <c r="E939" s="118"/>
      <c r="H939" s="27"/>
      <c r="J939" s="27"/>
    </row>
    <row r="940" spans="1:10" ht="12.5">
      <c r="A940" s="48"/>
      <c r="D940" s="117"/>
      <c r="E940" s="118"/>
      <c r="H940" s="27"/>
      <c r="J940" s="27"/>
    </row>
    <row r="941" spans="1:10" ht="12.5">
      <c r="A941" s="48"/>
      <c r="D941" s="117"/>
      <c r="E941" s="118"/>
      <c r="H941" s="27"/>
      <c r="J941" s="27"/>
    </row>
    <row r="942" spans="1:10" ht="12.5">
      <c r="A942" s="48"/>
      <c r="D942" s="117"/>
      <c r="E942" s="118"/>
      <c r="H942" s="27"/>
      <c r="J942" s="27"/>
    </row>
    <row r="943" spans="1:10" ht="12.5">
      <c r="A943" s="48"/>
      <c r="D943" s="117"/>
      <c r="E943" s="118"/>
      <c r="H943" s="27"/>
      <c r="J943" s="27"/>
    </row>
    <row r="944" spans="1:10" ht="12.5">
      <c r="A944" s="48"/>
      <c r="D944" s="117"/>
      <c r="E944" s="118"/>
      <c r="H944" s="27"/>
      <c r="J944" s="27"/>
    </row>
    <row r="945" spans="1:10" ht="12.5">
      <c r="A945" s="48"/>
      <c r="D945" s="117"/>
      <c r="E945" s="118"/>
      <c r="H945" s="27"/>
      <c r="J945" s="27"/>
    </row>
    <row r="946" spans="1:10" ht="12.5">
      <c r="A946" s="48"/>
      <c r="D946" s="117"/>
      <c r="E946" s="118"/>
      <c r="H946" s="27"/>
      <c r="J946" s="27"/>
    </row>
    <row r="947" spans="1:10" ht="12.5">
      <c r="A947" s="48"/>
      <c r="D947" s="117"/>
      <c r="E947" s="118"/>
      <c r="H947" s="27"/>
      <c r="J947" s="27"/>
    </row>
    <row r="948" spans="1:10" ht="12.5">
      <c r="A948" s="48"/>
      <c r="D948" s="117"/>
      <c r="E948" s="118"/>
      <c r="H948" s="27"/>
      <c r="J948" s="27"/>
    </row>
    <row r="949" spans="1:10" ht="12.5">
      <c r="A949" s="48"/>
      <c r="D949" s="117"/>
      <c r="E949" s="118"/>
      <c r="H949" s="27"/>
      <c r="J949" s="27"/>
    </row>
    <row r="950" spans="1:10" ht="12.5">
      <c r="A950" s="48"/>
      <c r="D950" s="117"/>
      <c r="E950" s="118"/>
      <c r="H950" s="27"/>
      <c r="J950" s="27"/>
    </row>
    <row r="951" spans="1:10" ht="12.5">
      <c r="A951" s="48"/>
      <c r="D951" s="117"/>
      <c r="E951" s="118"/>
      <c r="H951" s="27"/>
      <c r="J951" s="27"/>
    </row>
    <row r="952" spans="1:10" ht="12.5">
      <c r="A952" s="48"/>
      <c r="D952" s="117"/>
      <c r="E952" s="118"/>
      <c r="H952" s="27"/>
      <c r="J952" s="27"/>
    </row>
    <row r="953" spans="1:10" ht="12.5">
      <c r="A953" s="48"/>
      <c r="D953" s="117"/>
      <c r="E953" s="118"/>
      <c r="H953" s="27"/>
      <c r="J953" s="27"/>
    </row>
    <row r="954" spans="1:10" ht="12.5">
      <c r="A954" s="48"/>
      <c r="D954" s="117"/>
      <c r="E954" s="118"/>
      <c r="H954" s="27"/>
      <c r="J954" s="27"/>
    </row>
    <row r="955" spans="1:10" ht="12.5">
      <c r="A955" s="48"/>
      <c r="D955" s="117"/>
      <c r="E955" s="118"/>
      <c r="H955" s="27"/>
      <c r="J955" s="27"/>
    </row>
    <row r="956" spans="1:10" ht="12.5">
      <c r="A956" s="48"/>
      <c r="D956" s="117"/>
      <c r="E956" s="118"/>
      <c r="H956" s="27"/>
      <c r="J956" s="27"/>
    </row>
    <row r="957" spans="1:10" ht="12.5">
      <c r="A957" s="48"/>
      <c r="D957" s="117"/>
      <c r="E957" s="118"/>
      <c r="H957" s="27"/>
      <c r="J957" s="27"/>
    </row>
    <row r="958" spans="1:10" ht="12.5">
      <c r="A958" s="48"/>
      <c r="D958" s="117"/>
      <c r="E958" s="118"/>
      <c r="H958" s="27"/>
      <c r="J958" s="27"/>
    </row>
    <row r="959" spans="1:10" ht="12.5">
      <c r="A959" s="48"/>
      <c r="D959" s="117"/>
      <c r="E959" s="118"/>
      <c r="H959" s="27"/>
      <c r="J959" s="27"/>
    </row>
    <row r="960" spans="1:10" ht="12.5">
      <c r="A960" s="48"/>
      <c r="D960" s="117"/>
      <c r="E960" s="118"/>
      <c r="H960" s="27"/>
      <c r="J960" s="27"/>
    </row>
    <row r="961" spans="1:10" ht="12.5">
      <c r="A961" s="48"/>
      <c r="D961" s="117"/>
      <c r="E961" s="118"/>
      <c r="H961" s="27"/>
      <c r="J961" s="27"/>
    </row>
    <row r="962" spans="1:10" ht="12.5">
      <c r="A962" s="48"/>
      <c r="D962" s="117"/>
      <c r="E962" s="118"/>
      <c r="H962" s="27"/>
      <c r="J962" s="27"/>
    </row>
    <row r="963" spans="1:10" ht="12.5">
      <c r="A963" s="48"/>
      <c r="D963" s="117"/>
      <c r="E963" s="118"/>
      <c r="H963" s="27"/>
      <c r="J963" s="27"/>
    </row>
    <row r="964" spans="1:10" ht="12.5">
      <c r="A964" s="48"/>
      <c r="D964" s="117"/>
      <c r="E964" s="118"/>
      <c r="H964" s="27"/>
      <c r="J964" s="27"/>
    </row>
    <row r="965" spans="1:10" ht="12.5">
      <c r="A965" s="48"/>
      <c r="D965" s="117"/>
      <c r="E965" s="118"/>
      <c r="H965" s="27"/>
      <c r="J965" s="27"/>
    </row>
    <row r="966" spans="1:10" ht="12.5">
      <c r="A966" s="48"/>
      <c r="D966" s="117"/>
      <c r="E966" s="118"/>
      <c r="H966" s="27"/>
      <c r="J966" s="27"/>
    </row>
    <row r="967" spans="1:10" ht="12.5">
      <c r="A967" s="48"/>
      <c r="D967" s="117"/>
      <c r="E967" s="118"/>
      <c r="H967" s="27"/>
      <c r="J967" s="27"/>
    </row>
    <row r="968" spans="1:10" ht="12.5">
      <c r="A968" s="48"/>
      <c r="D968" s="117"/>
      <c r="E968" s="118"/>
      <c r="H968" s="27"/>
      <c r="J968" s="27"/>
    </row>
    <row r="969" spans="1:10" ht="12.5">
      <c r="A969" s="48"/>
      <c r="D969" s="117"/>
      <c r="E969" s="118"/>
      <c r="H969" s="27"/>
      <c r="J969" s="27"/>
    </row>
    <row r="970" spans="1:10" ht="12.5">
      <c r="A970" s="48"/>
      <c r="D970" s="117"/>
      <c r="E970" s="118"/>
      <c r="H970" s="27"/>
      <c r="J970" s="27"/>
    </row>
    <row r="971" spans="1:10" ht="12.5">
      <c r="A971" s="48"/>
      <c r="D971" s="117"/>
      <c r="E971" s="118"/>
      <c r="H971" s="27"/>
      <c r="J971" s="27"/>
    </row>
    <row r="972" spans="1:10" ht="12.5">
      <c r="A972" s="48"/>
      <c r="D972" s="117"/>
      <c r="E972" s="118"/>
      <c r="H972" s="27"/>
      <c r="J972" s="27"/>
    </row>
    <row r="973" spans="1:10" ht="12.5">
      <c r="A973" s="48"/>
      <c r="D973" s="117"/>
      <c r="E973" s="118"/>
      <c r="H973" s="27"/>
      <c r="J973" s="27"/>
    </row>
    <row r="974" spans="1:10" ht="12.5">
      <c r="A974" s="48"/>
      <c r="D974" s="117"/>
      <c r="E974" s="118"/>
      <c r="H974" s="27"/>
      <c r="J974" s="27"/>
    </row>
    <row r="975" spans="1:10" ht="12.5">
      <c r="A975" s="48"/>
      <c r="D975" s="117"/>
      <c r="E975" s="118"/>
      <c r="H975" s="27"/>
      <c r="J975" s="27"/>
    </row>
    <row r="976" spans="1:10" ht="12.5">
      <c r="A976" s="48"/>
      <c r="D976" s="117"/>
      <c r="E976" s="118"/>
      <c r="H976" s="27"/>
      <c r="J976" s="27"/>
    </row>
    <row r="977" spans="1:10" ht="12.5">
      <c r="A977" s="48"/>
      <c r="D977" s="117"/>
      <c r="E977" s="118"/>
      <c r="H977" s="27"/>
      <c r="J977" s="27"/>
    </row>
    <row r="978" spans="1:10" ht="12.5">
      <c r="A978" s="48"/>
      <c r="D978" s="117"/>
      <c r="E978" s="118"/>
      <c r="H978" s="27"/>
      <c r="J978" s="27"/>
    </row>
    <row r="979" spans="1:10" ht="12.5">
      <c r="A979" s="48"/>
      <c r="D979" s="117"/>
      <c r="E979" s="118"/>
      <c r="H979" s="27"/>
      <c r="J979" s="27"/>
    </row>
    <row r="980" spans="1:10" ht="12.5">
      <c r="A980" s="48"/>
      <c r="D980" s="117"/>
      <c r="E980" s="118"/>
      <c r="H980" s="27"/>
      <c r="J980" s="27"/>
    </row>
    <row r="981" spans="1:10" ht="12.5">
      <c r="A981" s="48"/>
      <c r="D981" s="117"/>
      <c r="E981" s="118"/>
      <c r="H981" s="27"/>
      <c r="J981" s="27"/>
    </row>
    <row r="982" spans="1:10" ht="12.5">
      <c r="A982" s="48"/>
      <c r="D982" s="117"/>
      <c r="E982" s="118"/>
      <c r="H982" s="27"/>
      <c r="J982" s="27"/>
    </row>
    <row r="983" spans="1:10" ht="12.5">
      <c r="A983" s="48"/>
      <c r="D983" s="117"/>
      <c r="E983" s="118"/>
      <c r="H983" s="27"/>
      <c r="J983" s="27"/>
    </row>
    <row r="984" spans="1:10" ht="12.5">
      <c r="A984" s="48"/>
      <c r="D984" s="117"/>
      <c r="E984" s="118"/>
      <c r="H984" s="27"/>
      <c r="J984" s="27"/>
    </row>
    <row r="985" spans="1:10" ht="12.5">
      <c r="A985" s="48"/>
      <c r="D985" s="117"/>
      <c r="E985" s="118"/>
      <c r="H985" s="27"/>
      <c r="J985" s="27"/>
    </row>
    <row r="986" spans="1:10" ht="12.5">
      <c r="A986" s="48"/>
      <c r="D986" s="117"/>
      <c r="E986" s="118"/>
      <c r="H986" s="27"/>
      <c r="J986" s="27"/>
    </row>
    <row r="987" spans="1:10" ht="12.5">
      <c r="A987" s="48"/>
      <c r="D987" s="117"/>
      <c r="E987" s="118"/>
      <c r="H987" s="27"/>
      <c r="J987" s="27"/>
    </row>
    <row r="988" spans="1:10" ht="12.5">
      <c r="A988" s="48"/>
      <c r="D988" s="117"/>
      <c r="E988" s="118"/>
      <c r="H988" s="27"/>
      <c r="J988" s="27"/>
    </row>
    <row r="989" spans="1:10" ht="12.5">
      <c r="A989" s="48"/>
      <c r="D989" s="117"/>
      <c r="E989" s="118"/>
      <c r="H989" s="27"/>
      <c r="J989" s="27"/>
    </row>
    <row r="990" spans="1:10" ht="12.5">
      <c r="A990" s="48"/>
      <c r="D990" s="117"/>
      <c r="E990" s="118"/>
      <c r="H990" s="27"/>
      <c r="J990" s="27"/>
    </row>
    <row r="991" spans="1:10" ht="12.5">
      <c r="A991" s="48"/>
      <c r="D991" s="117"/>
      <c r="E991" s="118"/>
      <c r="H991" s="27"/>
      <c r="J991" s="27"/>
    </row>
    <row r="992" spans="1:10" ht="12.5">
      <c r="A992" s="48"/>
      <c r="D992" s="117"/>
      <c r="E992" s="118"/>
      <c r="H992" s="27"/>
      <c r="J992" s="27"/>
    </row>
    <row r="993" spans="1:10" ht="12.5">
      <c r="A993" s="48"/>
      <c r="D993" s="117"/>
      <c r="E993" s="118"/>
      <c r="H993" s="27"/>
      <c r="J993" s="27"/>
    </row>
    <row r="994" spans="1:10" ht="12.5">
      <c r="A994" s="48"/>
      <c r="D994" s="117"/>
      <c r="E994" s="118"/>
      <c r="H994" s="27"/>
      <c r="J994" s="27"/>
    </row>
    <row r="995" spans="1:10" ht="12.5">
      <c r="A995" s="48"/>
      <c r="D995" s="117"/>
      <c r="E995" s="118"/>
      <c r="H995" s="27"/>
      <c r="J995" s="27"/>
    </row>
    <row r="996" spans="1:10" ht="12.5">
      <c r="A996" s="48"/>
      <c r="D996" s="117"/>
      <c r="E996" s="118"/>
      <c r="H996" s="27"/>
      <c r="J996" s="27"/>
    </row>
    <row r="997" spans="1:10" ht="12.5">
      <c r="A997" s="48"/>
      <c r="D997" s="117"/>
      <c r="E997" s="118"/>
      <c r="H997" s="27"/>
      <c r="J997" s="27"/>
    </row>
    <row r="998" spans="1:10" ht="12.5">
      <c r="A998" s="48"/>
      <c r="D998" s="117"/>
      <c r="E998" s="118"/>
      <c r="H998" s="27"/>
      <c r="J998" s="27"/>
    </row>
    <row r="999" spans="1:10" ht="12.5">
      <c r="A999" s="48"/>
      <c r="D999" s="117"/>
      <c r="E999" s="118"/>
      <c r="H999" s="27"/>
      <c r="J999" s="27"/>
    </row>
    <row r="1000" spans="1:10" ht="12.5">
      <c r="A1000" s="48"/>
      <c r="D1000" s="117"/>
      <c r="E1000" s="118"/>
      <c r="H1000" s="27"/>
      <c r="J1000" s="27"/>
    </row>
    <row r="1001" spans="1:10" ht="12.5">
      <c r="A1001" s="48"/>
      <c r="D1001" s="117"/>
      <c r="E1001" s="118"/>
      <c r="H1001" s="27"/>
      <c r="J1001" s="27"/>
    </row>
    <row r="1002" spans="1:10" ht="12.5">
      <c r="A1002" s="48"/>
      <c r="D1002" s="117"/>
      <c r="E1002" s="118"/>
      <c r="H1002" s="27"/>
      <c r="J1002" s="27"/>
    </row>
    <row r="1003" spans="1:10" ht="12.5">
      <c r="A1003" s="48"/>
      <c r="D1003" s="117"/>
      <c r="E1003" s="118"/>
      <c r="H1003" s="27"/>
      <c r="J1003" s="27"/>
    </row>
    <row r="1004" spans="1:10" ht="12.5">
      <c r="A1004" s="48"/>
      <c r="D1004" s="117"/>
      <c r="E1004" s="118"/>
      <c r="H1004" s="27"/>
      <c r="J1004" s="27"/>
    </row>
  </sheetData>
  <mergeCells count="6">
    <mergeCell ref="A7:C7"/>
    <mergeCell ref="A1:F1"/>
    <mergeCell ref="A3:C3"/>
    <mergeCell ref="A4:C4"/>
    <mergeCell ref="A5:C5"/>
    <mergeCell ref="A6:C6"/>
  </mergeCells>
  <conditionalFormatting sqref="F11 F14">
    <cfRule type="containsText" dxfId="19" priority="1" operator="containsText" text="Extinção Natural">
      <formula>NOT(ISERROR(SEARCH(("Extinção Natural"),(F11))))</formula>
    </cfRule>
  </conditionalFormatting>
  <conditionalFormatting sqref="F11:F173">
    <cfRule type="containsText" dxfId="18" priority="2" operator="containsText" text="vigente">
      <formula>NOT(ISERROR(SEARCH(("vigente"),(F11))))</formula>
    </cfRule>
    <cfRule type="containsText" dxfId="17" priority="3" operator="containsText" text="revogada">
      <formula>NOT(ISERROR(SEARCH(("revogada"),(F11))))</formula>
    </cfRule>
    <cfRule type="containsText" dxfId="16" priority="4" operator="containsText" text="Extinção Natural">
      <formula>NOT(ISERROR(SEARCH(("Extinção Natural"),(F11))))</formula>
    </cfRule>
    <cfRule type="containsText" dxfId="15" priority="5" operator="containsText" text="alterada">
      <formula>NOT(ISERROR(SEARCH(("alterada"),(F11))))</formula>
    </cfRule>
  </conditionalFormatting>
  <hyperlinks>
    <hyperlink ref="I11" r:id="rId1" xr:uid="{00000000-0004-0000-1600-000000000000}"/>
    <hyperlink ref="I12" r:id="rId2" xr:uid="{00000000-0004-0000-1600-000001000000}"/>
    <hyperlink ref="I13" r:id="rId3" xr:uid="{00000000-0004-0000-1600-000002000000}"/>
    <hyperlink ref="I14" r:id="rId4" xr:uid="{00000000-0004-0000-1600-000003000000}"/>
    <hyperlink ref="I15" r:id="rId5" xr:uid="{00000000-0004-0000-1600-000004000000}"/>
    <hyperlink ref="I16" r:id="rId6" xr:uid="{00000000-0004-0000-1600-000005000000}"/>
    <hyperlink ref="I17" r:id="rId7" xr:uid="{00000000-0004-0000-1600-000006000000}"/>
    <hyperlink ref="I18" r:id="rId8" xr:uid="{00000000-0004-0000-1600-000007000000}"/>
    <hyperlink ref="I19" r:id="rId9" xr:uid="{00000000-0004-0000-1600-000008000000}"/>
    <hyperlink ref="I20" r:id="rId10" xr:uid="{00000000-0004-0000-1600-000009000000}"/>
    <hyperlink ref="I21" r:id="rId11" xr:uid="{00000000-0004-0000-1600-00000A000000}"/>
    <hyperlink ref="I22" r:id="rId12" xr:uid="{00000000-0004-0000-1600-00000B000000}"/>
    <hyperlink ref="I23" r:id="rId13" xr:uid="{00000000-0004-0000-1600-00000C000000}"/>
    <hyperlink ref="I24" r:id="rId14" xr:uid="{00000000-0004-0000-1600-00000D000000}"/>
    <hyperlink ref="I25" r:id="rId15" xr:uid="{00000000-0004-0000-1600-00000E000000}"/>
    <hyperlink ref="I26" r:id="rId16" xr:uid="{00000000-0004-0000-1600-00000F000000}"/>
    <hyperlink ref="I27" r:id="rId17" xr:uid="{00000000-0004-0000-1600-000010000000}"/>
    <hyperlink ref="I28" r:id="rId18" xr:uid="{00000000-0004-0000-1600-000011000000}"/>
    <hyperlink ref="I29" r:id="rId19" xr:uid="{00000000-0004-0000-1600-000012000000}"/>
    <hyperlink ref="I30" r:id="rId20" xr:uid="{00000000-0004-0000-1600-000013000000}"/>
    <hyperlink ref="I31" r:id="rId21" xr:uid="{00000000-0004-0000-1600-000014000000}"/>
    <hyperlink ref="I32" r:id="rId22" xr:uid="{00000000-0004-0000-1600-000015000000}"/>
    <hyperlink ref="I33" r:id="rId23" xr:uid="{00000000-0004-0000-1600-000016000000}"/>
    <hyperlink ref="I34" r:id="rId24" xr:uid="{00000000-0004-0000-1600-000017000000}"/>
    <hyperlink ref="I35" r:id="rId25" xr:uid="{00000000-0004-0000-1600-000018000000}"/>
    <hyperlink ref="I36" r:id="rId26" xr:uid="{00000000-0004-0000-1600-000019000000}"/>
    <hyperlink ref="I37" r:id="rId27" xr:uid="{00000000-0004-0000-1600-00001A000000}"/>
    <hyperlink ref="I38" r:id="rId28" xr:uid="{00000000-0004-0000-1600-00001B000000}"/>
    <hyperlink ref="I39" r:id="rId29" xr:uid="{00000000-0004-0000-1600-00001C000000}"/>
    <hyperlink ref="I40" r:id="rId30" xr:uid="{00000000-0004-0000-1600-00001D000000}"/>
    <hyperlink ref="I41" r:id="rId31" xr:uid="{00000000-0004-0000-1600-00001E000000}"/>
    <hyperlink ref="I42" r:id="rId32" xr:uid="{00000000-0004-0000-1600-00001F000000}"/>
    <hyperlink ref="I43" r:id="rId33" xr:uid="{00000000-0004-0000-1600-000020000000}"/>
    <hyperlink ref="I44" r:id="rId34" xr:uid="{00000000-0004-0000-1600-000021000000}"/>
    <hyperlink ref="I45" r:id="rId35" xr:uid="{00000000-0004-0000-1600-000022000000}"/>
    <hyperlink ref="I46" r:id="rId36" xr:uid="{00000000-0004-0000-1600-000023000000}"/>
    <hyperlink ref="I47" r:id="rId37" xr:uid="{00000000-0004-0000-1600-000024000000}"/>
    <hyperlink ref="I48" r:id="rId38" xr:uid="{00000000-0004-0000-1600-000025000000}"/>
    <hyperlink ref="I49" r:id="rId39" xr:uid="{00000000-0004-0000-1600-000026000000}"/>
    <hyperlink ref="I50" r:id="rId40" xr:uid="{00000000-0004-0000-1600-000027000000}"/>
    <hyperlink ref="I51" r:id="rId41" xr:uid="{00000000-0004-0000-1600-000028000000}"/>
    <hyperlink ref="I52" r:id="rId42" xr:uid="{00000000-0004-0000-1600-000029000000}"/>
    <hyperlink ref="I53" r:id="rId43" xr:uid="{00000000-0004-0000-1600-00002A000000}"/>
    <hyperlink ref="I54" r:id="rId44" xr:uid="{00000000-0004-0000-1600-00002B000000}"/>
    <hyperlink ref="I55" r:id="rId45" xr:uid="{00000000-0004-0000-1600-00002C000000}"/>
    <hyperlink ref="I56" r:id="rId46" xr:uid="{00000000-0004-0000-1600-00002D000000}"/>
    <hyperlink ref="I57" r:id="rId47" xr:uid="{00000000-0004-0000-1600-00002E000000}"/>
    <hyperlink ref="I58" r:id="rId48" xr:uid="{00000000-0004-0000-1600-00002F000000}"/>
    <hyperlink ref="I59" r:id="rId49" xr:uid="{00000000-0004-0000-1600-000030000000}"/>
    <hyperlink ref="I60" r:id="rId50" xr:uid="{00000000-0004-0000-1600-000031000000}"/>
    <hyperlink ref="I61" r:id="rId51" xr:uid="{00000000-0004-0000-1600-000032000000}"/>
    <hyperlink ref="I62" r:id="rId52" xr:uid="{00000000-0004-0000-1600-000033000000}"/>
    <hyperlink ref="I63" r:id="rId53" xr:uid="{00000000-0004-0000-1600-000034000000}"/>
    <hyperlink ref="I64" r:id="rId54" xr:uid="{00000000-0004-0000-1600-000035000000}"/>
    <hyperlink ref="I65" r:id="rId55" xr:uid="{00000000-0004-0000-1600-000036000000}"/>
    <hyperlink ref="I66" r:id="rId56" xr:uid="{00000000-0004-0000-1600-000037000000}"/>
    <hyperlink ref="I67" r:id="rId57" xr:uid="{00000000-0004-0000-1600-000038000000}"/>
    <hyperlink ref="I68" r:id="rId58" xr:uid="{00000000-0004-0000-1600-000039000000}"/>
    <hyperlink ref="I69" r:id="rId59" xr:uid="{00000000-0004-0000-1600-00003A000000}"/>
    <hyperlink ref="I70" r:id="rId60" xr:uid="{00000000-0004-0000-1600-00003B000000}"/>
    <hyperlink ref="I71" r:id="rId61" xr:uid="{00000000-0004-0000-1600-00003C000000}"/>
    <hyperlink ref="I72" r:id="rId62" xr:uid="{00000000-0004-0000-1600-00003D000000}"/>
    <hyperlink ref="I73" r:id="rId63" xr:uid="{00000000-0004-0000-1600-00003E000000}"/>
    <hyperlink ref="I74" r:id="rId64" xr:uid="{00000000-0004-0000-1600-00003F000000}"/>
    <hyperlink ref="I75" r:id="rId65" xr:uid="{00000000-0004-0000-1600-000040000000}"/>
    <hyperlink ref="I76" r:id="rId66" xr:uid="{00000000-0004-0000-1600-000041000000}"/>
    <hyperlink ref="I77" r:id="rId67" xr:uid="{00000000-0004-0000-1600-000042000000}"/>
    <hyperlink ref="I78" r:id="rId68" xr:uid="{00000000-0004-0000-1600-000043000000}"/>
    <hyperlink ref="I79" r:id="rId69" xr:uid="{00000000-0004-0000-1600-000044000000}"/>
    <hyperlink ref="I80" r:id="rId70" xr:uid="{00000000-0004-0000-1600-000045000000}"/>
    <hyperlink ref="I81" r:id="rId71" xr:uid="{00000000-0004-0000-1600-000046000000}"/>
    <hyperlink ref="I82" r:id="rId72" xr:uid="{00000000-0004-0000-1600-000047000000}"/>
    <hyperlink ref="I83" r:id="rId73" xr:uid="{00000000-0004-0000-1600-000048000000}"/>
    <hyperlink ref="I84" r:id="rId74" xr:uid="{00000000-0004-0000-1600-000049000000}"/>
    <hyperlink ref="I85" r:id="rId75" xr:uid="{00000000-0004-0000-1600-00004A000000}"/>
    <hyperlink ref="I86" r:id="rId76" xr:uid="{00000000-0004-0000-1600-00004B000000}"/>
    <hyperlink ref="I87" r:id="rId77" xr:uid="{00000000-0004-0000-1600-00004C000000}"/>
    <hyperlink ref="I88" r:id="rId78" xr:uid="{00000000-0004-0000-1600-00004D000000}"/>
    <hyperlink ref="I89" r:id="rId79" xr:uid="{00000000-0004-0000-1600-00004E000000}"/>
    <hyperlink ref="I90" r:id="rId80" xr:uid="{00000000-0004-0000-1600-00004F000000}"/>
    <hyperlink ref="I91" r:id="rId81" xr:uid="{00000000-0004-0000-1600-000050000000}"/>
    <hyperlink ref="I92" r:id="rId82" xr:uid="{00000000-0004-0000-1600-000051000000}"/>
    <hyperlink ref="I93" r:id="rId83" xr:uid="{00000000-0004-0000-1600-000052000000}"/>
    <hyperlink ref="I94" r:id="rId84" xr:uid="{00000000-0004-0000-1600-000053000000}"/>
    <hyperlink ref="I95" r:id="rId85" xr:uid="{00000000-0004-0000-1600-000054000000}"/>
    <hyperlink ref="I96" r:id="rId86" xr:uid="{00000000-0004-0000-1600-000055000000}"/>
    <hyperlink ref="I97" r:id="rId87" xr:uid="{00000000-0004-0000-1600-000056000000}"/>
    <hyperlink ref="I98" r:id="rId88" xr:uid="{00000000-0004-0000-1600-000057000000}"/>
    <hyperlink ref="I99" r:id="rId89" xr:uid="{00000000-0004-0000-1600-000058000000}"/>
    <hyperlink ref="I100" r:id="rId90" xr:uid="{00000000-0004-0000-1600-000059000000}"/>
    <hyperlink ref="I101" r:id="rId91" xr:uid="{00000000-0004-0000-1600-00005A000000}"/>
    <hyperlink ref="I102" r:id="rId92" xr:uid="{00000000-0004-0000-1600-00005B000000}"/>
    <hyperlink ref="I103" r:id="rId93" xr:uid="{00000000-0004-0000-1600-00005C000000}"/>
    <hyperlink ref="I104" r:id="rId94" xr:uid="{00000000-0004-0000-1600-00005D000000}"/>
    <hyperlink ref="I105" r:id="rId95" xr:uid="{00000000-0004-0000-1600-00005E000000}"/>
    <hyperlink ref="I106" r:id="rId96" xr:uid="{00000000-0004-0000-1600-00005F000000}"/>
    <hyperlink ref="I107" r:id="rId97" xr:uid="{00000000-0004-0000-1600-000060000000}"/>
    <hyperlink ref="I108" r:id="rId98" xr:uid="{00000000-0004-0000-1600-000061000000}"/>
    <hyperlink ref="I109" r:id="rId99" xr:uid="{00000000-0004-0000-1600-000062000000}"/>
    <hyperlink ref="I110" r:id="rId100" xr:uid="{00000000-0004-0000-1600-000063000000}"/>
    <hyperlink ref="I111" r:id="rId101" xr:uid="{00000000-0004-0000-1600-000064000000}"/>
    <hyperlink ref="I112" r:id="rId102" xr:uid="{00000000-0004-0000-1600-000065000000}"/>
    <hyperlink ref="I113" r:id="rId103" xr:uid="{00000000-0004-0000-1600-000066000000}"/>
    <hyperlink ref="I114" r:id="rId104" xr:uid="{00000000-0004-0000-1600-000067000000}"/>
    <hyperlink ref="I115" r:id="rId105" xr:uid="{00000000-0004-0000-1600-000068000000}"/>
    <hyperlink ref="I116" r:id="rId106" xr:uid="{00000000-0004-0000-1600-000069000000}"/>
    <hyperlink ref="I117" r:id="rId107" xr:uid="{00000000-0004-0000-1600-00006A000000}"/>
    <hyperlink ref="I118" r:id="rId108" xr:uid="{00000000-0004-0000-1600-00006B000000}"/>
    <hyperlink ref="I119" r:id="rId109" xr:uid="{00000000-0004-0000-1600-00006C000000}"/>
    <hyperlink ref="I120" r:id="rId110" xr:uid="{00000000-0004-0000-1600-00006D000000}"/>
    <hyperlink ref="I121" r:id="rId111" xr:uid="{00000000-0004-0000-1600-00006E000000}"/>
    <hyperlink ref="I122" r:id="rId112" xr:uid="{00000000-0004-0000-1600-00006F000000}"/>
    <hyperlink ref="I123" r:id="rId113" xr:uid="{00000000-0004-0000-1600-000070000000}"/>
    <hyperlink ref="I124" r:id="rId114" xr:uid="{00000000-0004-0000-1600-000071000000}"/>
    <hyperlink ref="I125" r:id="rId115" xr:uid="{00000000-0004-0000-1600-000072000000}"/>
    <hyperlink ref="I126" r:id="rId116" xr:uid="{00000000-0004-0000-1600-000073000000}"/>
    <hyperlink ref="I127" r:id="rId117" xr:uid="{00000000-0004-0000-1600-000074000000}"/>
    <hyperlink ref="I128" r:id="rId118" xr:uid="{00000000-0004-0000-1600-000075000000}"/>
    <hyperlink ref="I129" r:id="rId119" xr:uid="{00000000-0004-0000-1600-000076000000}"/>
    <hyperlink ref="I130" r:id="rId120" xr:uid="{00000000-0004-0000-1600-000077000000}"/>
    <hyperlink ref="I131" r:id="rId121" xr:uid="{00000000-0004-0000-1600-000078000000}"/>
    <hyperlink ref="I132" r:id="rId122" xr:uid="{00000000-0004-0000-1600-000079000000}"/>
    <hyperlink ref="I133" r:id="rId123" xr:uid="{00000000-0004-0000-1600-00007A000000}"/>
    <hyperlink ref="I134" r:id="rId124" xr:uid="{00000000-0004-0000-1600-00007B000000}"/>
    <hyperlink ref="I135" r:id="rId125" xr:uid="{00000000-0004-0000-1600-00007C000000}"/>
    <hyperlink ref="I136" r:id="rId126" xr:uid="{00000000-0004-0000-1600-00007D000000}"/>
    <hyperlink ref="I137" r:id="rId127" xr:uid="{00000000-0004-0000-1600-00007E000000}"/>
    <hyperlink ref="I138" r:id="rId128" xr:uid="{00000000-0004-0000-1600-00007F000000}"/>
    <hyperlink ref="I139" r:id="rId129" xr:uid="{00000000-0004-0000-1600-000080000000}"/>
    <hyperlink ref="I140" r:id="rId130" xr:uid="{00000000-0004-0000-1600-000081000000}"/>
    <hyperlink ref="I141" r:id="rId131" xr:uid="{00000000-0004-0000-1600-000082000000}"/>
    <hyperlink ref="I142" r:id="rId132" xr:uid="{00000000-0004-0000-1600-000083000000}"/>
    <hyperlink ref="I143" r:id="rId133" xr:uid="{00000000-0004-0000-1600-000084000000}"/>
    <hyperlink ref="I144" r:id="rId134" xr:uid="{00000000-0004-0000-1600-000085000000}"/>
    <hyperlink ref="I145" r:id="rId135" xr:uid="{00000000-0004-0000-1600-000086000000}"/>
    <hyperlink ref="I146" r:id="rId136" xr:uid="{00000000-0004-0000-1600-000087000000}"/>
    <hyperlink ref="I147" r:id="rId137" xr:uid="{00000000-0004-0000-1600-000088000000}"/>
    <hyperlink ref="I148" r:id="rId138" xr:uid="{00000000-0004-0000-1600-000089000000}"/>
    <hyperlink ref="I149" r:id="rId139" xr:uid="{00000000-0004-0000-1600-00008A000000}"/>
    <hyperlink ref="I150" r:id="rId140" xr:uid="{00000000-0004-0000-1600-00008B000000}"/>
    <hyperlink ref="I151" r:id="rId141" xr:uid="{00000000-0004-0000-1600-00008C000000}"/>
    <hyperlink ref="I152" r:id="rId142" xr:uid="{00000000-0004-0000-1600-00008D000000}"/>
    <hyperlink ref="I153" r:id="rId143" xr:uid="{00000000-0004-0000-1600-00008E000000}"/>
    <hyperlink ref="I154" r:id="rId144" xr:uid="{00000000-0004-0000-1600-00008F000000}"/>
    <hyperlink ref="I155" r:id="rId145" xr:uid="{00000000-0004-0000-1600-000090000000}"/>
    <hyperlink ref="I156" r:id="rId146" xr:uid="{00000000-0004-0000-1600-000091000000}"/>
    <hyperlink ref="I157" r:id="rId147" xr:uid="{00000000-0004-0000-1600-000092000000}"/>
    <hyperlink ref="I158" r:id="rId148" xr:uid="{00000000-0004-0000-1600-000093000000}"/>
    <hyperlink ref="I159" r:id="rId149" xr:uid="{00000000-0004-0000-1600-000094000000}"/>
    <hyperlink ref="I160" r:id="rId150" xr:uid="{00000000-0004-0000-1600-000095000000}"/>
    <hyperlink ref="I161" r:id="rId151" xr:uid="{00000000-0004-0000-1600-000096000000}"/>
    <hyperlink ref="I162" r:id="rId152" xr:uid="{00000000-0004-0000-1600-000097000000}"/>
    <hyperlink ref="I163" r:id="rId153" xr:uid="{00000000-0004-0000-1600-000098000000}"/>
    <hyperlink ref="I164" r:id="rId154" xr:uid="{00000000-0004-0000-1600-000099000000}"/>
    <hyperlink ref="I165" r:id="rId155" xr:uid="{00000000-0004-0000-1600-00009A000000}"/>
    <hyperlink ref="I166" r:id="rId156" xr:uid="{00000000-0004-0000-1600-00009B000000}"/>
    <hyperlink ref="I167" r:id="rId157" xr:uid="{00000000-0004-0000-1600-00009C000000}"/>
    <hyperlink ref="I168" r:id="rId158" xr:uid="{00000000-0004-0000-1600-00009D000000}"/>
    <hyperlink ref="I169" r:id="rId159" xr:uid="{00000000-0004-0000-1600-00009E000000}"/>
    <hyperlink ref="I170" r:id="rId160" xr:uid="{00000000-0004-0000-1600-00009F000000}"/>
    <hyperlink ref="I171" r:id="rId161" xr:uid="{00000000-0004-0000-1600-0000A0000000}"/>
    <hyperlink ref="I172" r:id="rId162" xr:uid="{00000000-0004-0000-1600-0000A1000000}"/>
    <hyperlink ref="I173" r:id="rId163" xr:uid="{00000000-0004-0000-1600-0000A2000000}"/>
  </hyperlink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A1003"/>
  <sheetViews>
    <sheetView workbookViewId="0"/>
  </sheetViews>
  <sheetFormatPr defaultColWidth="12.6328125" defaultRowHeight="15.75" customHeight="1"/>
  <cols>
    <col min="1" max="1" width="7.36328125" customWidth="1"/>
    <col min="2" max="2" width="10.36328125" customWidth="1"/>
    <col min="4" max="4" width="53.7265625" customWidth="1"/>
    <col min="5" max="5" width="6" customWidth="1"/>
    <col min="6" max="6" width="32.6328125" customWidth="1"/>
    <col min="7" max="7" width="17" customWidth="1"/>
    <col min="8" max="8" width="29.08984375" customWidth="1"/>
    <col min="9" max="9" width="36.6328125" customWidth="1"/>
    <col min="10" max="10" width="17" customWidth="1"/>
  </cols>
  <sheetData>
    <row r="1" spans="1:27" ht="15.75" customHeight="1">
      <c r="A1" s="313" t="s">
        <v>546</v>
      </c>
      <c r="B1" s="304"/>
      <c r="C1" s="304"/>
      <c r="D1" s="304"/>
      <c r="E1" s="304"/>
      <c r="F1" s="304"/>
      <c r="H1" s="69"/>
      <c r="I1" s="105"/>
      <c r="J1" s="69"/>
    </row>
    <row r="2" spans="1:27" ht="15.75" customHeight="1">
      <c r="A2" s="311" t="s">
        <v>547</v>
      </c>
      <c r="B2" s="294"/>
      <c r="C2" s="295"/>
      <c r="D2" s="106">
        <f>COUNTIF(F:F,"vigente")</f>
        <v>0</v>
      </c>
      <c r="E2" s="87"/>
      <c r="F2" s="82" t="s">
        <v>273</v>
      </c>
      <c r="G2" s="25">
        <f>COUNTIF(E:E,"m")</f>
        <v>12</v>
      </c>
      <c r="H2" s="69"/>
      <c r="I2" s="105"/>
      <c r="J2" s="69"/>
    </row>
    <row r="3" spans="1:27" ht="15.75" customHeight="1">
      <c r="A3" s="311" t="s">
        <v>548</v>
      </c>
      <c r="B3" s="294"/>
      <c r="C3" s="295"/>
      <c r="D3" s="107">
        <v>52</v>
      </c>
      <c r="E3" s="87"/>
      <c r="F3" s="82" t="s">
        <v>549</v>
      </c>
      <c r="G3" s="25">
        <f>COUNTIF(E:E,"f")</f>
        <v>16</v>
      </c>
      <c r="H3" s="69"/>
      <c r="I3" s="105"/>
      <c r="J3" s="69"/>
    </row>
    <row r="4" spans="1:27" ht="15.75" customHeight="1">
      <c r="A4" s="311" t="s">
        <v>832</v>
      </c>
      <c r="B4" s="294"/>
      <c r="C4" s="295"/>
      <c r="D4" s="107">
        <f>COUNTIF(F:F,"Extinção natural")</f>
        <v>60</v>
      </c>
      <c r="E4" s="87"/>
      <c r="F4" s="82" t="s">
        <v>551</v>
      </c>
      <c r="G4" s="25">
        <f>COUNTIF(E:E,"r")</f>
        <v>1</v>
      </c>
      <c r="H4" s="69"/>
      <c r="I4" s="105"/>
      <c r="J4" s="69"/>
    </row>
    <row r="5" spans="1:27" ht="15.75" customHeight="1">
      <c r="A5" s="311" t="s">
        <v>552</v>
      </c>
      <c r="B5" s="294"/>
      <c r="C5" s="295"/>
      <c r="D5" s="106">
        <v>22</v>
      </c>
      <c r="E5" s="87"/>
      <c r="F5" s="82" t="s">
        <v>553</v>
      </c>
      <c r="G5" s="25">
        <f>COUNTIF(E:E,"C")</f>
        <v>59</v>
      </c>
      <c r="H5" s="69"/>
      <c r="I5" s="105"/>
      <c r="J5" s="69"/>
    </row>
    <row r="6" spans="1:27" ht="15.75" customHeight="1">
      <c r="A6" s="312" t="s">
        <v>72</v>
      </c>
      <c r="B6" s="294"/>
      <c r="C6" s="295"/>
      <c r="D6" s="106">
        <f>COUNTA(F10:F219)</f>
        <v>135</v>
      </c>
      <c r="E6" s="87"/>
      <c r="F6" s="82" t="s">
        <v>554</v>
      </c>
      <c r="G6" s="25">
        <f>COUNTIF(E:E,"S")</f>
        <v>26</v>
      </c>
      <c r="H6" s="69"/>
      <c r="I6" s="105"/>
      <c r="J6" s="69"/>
    </row>
    <row r="7" spans="1:27" ht="15.75" customHeight="1">
      <c r="A7" s="87"/>
      <c r="B7" s="87"/>
      <c r="C7" s="87"/>
      <c r="D7" s="83"/>
      <c r="E7" s="87"/>
      <c r="F7" s="81"/>
      <c r="H7" s="69"/>
      <c r="I7" s="105"/>
      <c r="J7" s="69"/>
    </row>
    <row r="8" spans="1:27" ht="15.75" customHeight="1">
      <c r="A8" s="89" t="s">
        <v>555</v>
      </c>
      <c r="B8" s="89" t="s">
        <v>556</v>
      </c>
      <c r="C8" s="89" t="s">
        <v>602</v>
      </c>
      <c r="D8" s="90" t="s">
        <v>74</v>
      </c>
      <c r="E8" s="89" t="s">
        <v>603</v>
      </c>
      <c r="F8" s="90" t="s">
        <v>560</v>
      </c>
      <c r="G8" s="90" t="s">
        <v>561</v>
      </c>
      <c r="H8" s="90" t="s">
        <v>562</v>
      </c>
      <c r="I8" s="90" t="s">
        <v>87</v>
      </c>
      <c r="J8" s="90" t="s">
        <v>563</v>
      </c>
      <c r="K8" s="48"/>
      <c r="L8" s="48"/>
      <c r="M8" s="48"/>
      <c r="N8" s="48"/>
      <c r="O8" s="48"/>
      <c r="P8" s="48"/>
      <c r="Q8" s="48"/>
      <c r="R8" s="48"/>
      <c r="S8" s="48"/>
      <c r="T8" s="48"/>
      <c r="U8" s="48"/>
      <c r="V8" s="48"/>
      <c r="W8" s="48"/>
      <c r="X8" s="48"/>
      <c r="Y8" s="48"/>
      <c r="Z8" s="48"/>
      <c r="AA8" s="48"/>
    </row>
    <row r="9" spans="1:27" ht="15.75" customHeight="1">
      <c r="A9" s="92"/>
      <c r="B9" s="92"/>
      <c r="C9" s="92"/>
      <c r="D9" s="95"/>
      <c r="E9" s="92"/>
      <c r="F9" s="94"/>
      <c r="G9" s="94"/>
      <c r="H9" s="94"/>
      <c r="I9" s="94"/>
      <c r="J9" s="94"/>
    </row>
    <row r="10" spans="1:27" ht="15.75" customHeight="1">
      <c r="A10" s="102">
        <v>2015</v>
      </c>
      <c r="B10" s="102" t="s">
        <v>714</v>
      </c>
      <c r="C10" s="103">
        <v>42018</v>
      </c>
      <c r="D10" s="113" t="s">
        <v>833</v>
      </c>
      <c r="E10" s="100" t="s">
        <v>750</v>
      </c>
      <c r="F10" s="25" t="s">
        <v>592</v>
      </c>
      <c r="G10" s="25" t="s">
        <v>834</v>
      </c>
      <c r="H10" s="25"/>
      <c r="I10" s="114" t="s">
        <v>835</v>
      </c>
      <c r="J10" s="25" t="s">
        <v>836</v>
      </c>
    </row>
    <row r="11" spans="1:27" ht="15.75" customHeight="1">
      <c r="A11" s="102">
        <v>2015</v>
      </c>
      <c r="B11" s="102" t="s">
        <v>717</v>
      </c>
      <c r="C11" s="103">
        <v>42018</v>
      </c>
      <c r="D11" s="113" t="s">
        <v>837</v>
      </c>
      <c r="E11" s="100" t="s">
        <v>574</v>
      </c>
      <c r="F11" s="25" t="s">
        <v>592</v>
      </c>
      <c r="G11" s="25" t="s">
        <v>403</v>
      </c>
      <c r="H11" s="25"/>
      <c r="I11" s="114" t="s">
        <v>838</v>
      </c>
      <c r="J11" s="25" t="s">
        <v>836</v>
      </c>
    </row>
    <row r="12" spans="1:27" ht="15.75" customHeight="1">
      <c r="A12" s="102">
        <v>2015</v>
      </c>
      <c r="B12" s="102" t="s">
        <v>720</v>
      </c>
      <c r="C12" s="103">
        <v>42023</v>
      </c>
      <c r="D12" s="113" t="s">
        <v>839</v>
      </c>
      <c r="E12" s="100" t="s">
        <v>574</v>
      </c>
      <c r="F12" s="25" t="s">
        <v>659</v>
      </c>
      <c r="G12" s="25" t="s">
        <v>403</v>
      </c>
      <c r="H12" s="25"/>
      <c r="I12" s="114" t="s">
        <v>840</v>
      </c>
      <c r="J12" s="25" t="s">
        <v>836</v>
      </c>
    </row>
    <row r="13" spans="1:27" ht="15.75" customHeight="1">
      <c r="A13" s="102">
        <v>2015</v>
      </c>
      <c r="B13" s="102" t="s">
        <v>723</v>
      </c>
      <c r="C13" s="103">
        <v>42041</v>
      </c>
      <c r="D13" s="113" t="s">
        <v>764</v>
      </c>
      <c r="E13" s="100" t="s">
        <v>750</v>
      </c>
      <c r="F13" s="25" t="s">
        <v>592</v>
      </c>
      <c r="G13" s="25" t="s">
        <v>841</v>
      </c>
      <c r="H13" s="7"/>
      <c r="I13" s="114" t="s">
        <v>842</v>
      </c>
      <c r="J13" s="7" t="s">
        <v>843</v>
      </c>
    </row>
    <row r="14" spans="1:27" ht="15.75" customHeight="1">
      <c r="A14" s="102">
        <v>2015</v>
      </c>
      <c r="B14" s="102" t="s">
        <v>728</v>
      </c>
      <c r="C14" s="103">
        <v>42045</v>
      </c>
      <c r="D14" s="113" t="s">
        <v>844</v>
      </c>
      <c r="E14" s="100" t="s">
        <v>566</v>
      </c>
      <c r="F14" s="25" t="s">
        <v>592</v>
      </c>
      <c r="G14" s="25" t="s">
        <v>403</v>
      </c>
      <c r="H14" s="25"/>
      <c r="I14" s="114" t="s">
        <v>845</v>
      </c>
      <c r="J14" s="25" t="s">
        <v>836</v>
      </c>
    </row>
    <row r="15" spans="1:27" ht="15.75" customHeight="1">
      <c r="A15" s="102">
        <v>2015</v>
      </c>
      <c r="B15" s="102" t="s">
        <v>732</v>
      </c>
      <c r="C15" s="103">
        <v>42046</v>
      </c>
      <c r="D15" s="113" t="s">
        <v>749</v>
      </c>
      <c r="E15" s="100" t="s">
        <v>750</v>
      </c>
      <c r="F15" s="25" t="s">
        <v>846</v>
      </c>
      <c r="G15" s="25" t="s">
        <v>847</v>
      </c>
      <c r="H15" s="25"/>
      <c r="I15" s="114" t="s">
        <v>848</v>
      </c>
      <c r="J15" s="25" t="s">
        <v>836</v>
      </c>
    </row>
    <row r="16" spans="1:27" ht="15.75" customHeight="1">
      <c r="A16" s="102">
        <v>2015</v>
      </c>
      <c r="B16" s="102" t="s">
        <v>735</v>
      </c>
      <c r="C16" s="103">
        <v>42059</v>
      </c>
      <c r="D16" s="113" t="s">
        <v>794</v>
      </c>
      <c r="E16" s="100" t="s">
        <v>566</v>
      </c>
      <c r="F16" s="25" t="s">
        <v>849</v>
      </c>
      <c r="G16" s="25" t="s">
        <v>403</v>
      </c>
      <c r="H16" s="7"/>
      <c r="I16" s="114" t="s">
        <v>850</v>
      </c>
      <c r="J16" s="7" t="s">
        <v>851</v>
      </c>
    </row>
    <row r="17" spans="1:10" ht="15.75" customHeight="1">
      <c r="A17" s="102">
        <v>2015</v>
      </c>
      <c r="B17" s="102" t="s">
        <v>738</v>
      </c>
      <c r="C17" s="103">
        <v>42060</v>
      </c>
      <c r="D17" s="113" t="s">
        <v>852</v>
      </c>
      <c r="E17" s="100" t="s">
        <v>566</v>
      </c>
      <c r="F17" s="25" t="s">
        <v>592</v>
      </c>
      <c r="G17" s="25" t="s">
        <v>403</v>
      </c>
      <c r="H17" s="25"/>
      <c r="I17" s="114" t="s">
        <v>853</v>
      </c>
      <c r="J17" s="25" t="s">
        <v>836</v>
      </c>
    </row>
    <row r="18" spans="1:10" ht="15.75" customHeight="1">
      <c r="A18" s="102">
        <v>2015</v>
      </c>
      <c r="B18" s="102" t="s">
        <v>741</v>
      </c>
      <c r="C18" s="103">
        <v>42061</v>
      </c>
      <c r="D18" s="113" t="s">
        <v>724</v>
      </c>
      <c r="E18" s="100" t="s">
        <v>566</v>
      </c>
      <c r="F18" s="25" t="s">
        <v>854</v>
      </c>
      <c r="G18" s="25" t="s">
        <v>726</v>
      </c>
      <c r="H18" s="7"/>
      <c r="I18" s="114" t="s">
        <v>855</v>
      </c>
      <c r="J18" s="7" t="s">
        <v>856</v>
      </c>
    </row>
    <row r="19" spans="1:10" ht="15.75" customHeight="1">
      <c r="A19" s="102">
        <v>2015</v>
      </c>
      <c r="B19" s="102" t="s">
        <v>745</v>
      </c>
      <c r="C19" s="103">
        <v>42061</v>
      </c>
      <c r="D19" s="113" t="s">
        <v>729</v>
      </c>
      <c r="E19" s="100" t="s">
        <v>566</v>
      </c>
      <c r="F19" s="25" t="s">
        <v>857</v>
      </c>
      <c r="G19" s="25" t="s">
        <v>726</v>
      </c>
      <c r="H19" s="7"/>
      <c r="I19" s="114" t="s">
        <v>858</v>
      </c>
      <c r="J19" s="7" t="s">
        <v>859</v>
      </c>
    </row>
    <row r="20" spans="1:10" ht="15.75" customHeight="1">
      <c r="A20" s="102">
        <v>2015</v>
      </c>
      <c r="B20" s="102" t="s">
        <v>748</v>
      </c>
      <c r="C20" s="103">
        <v>42061</v>
      </c>
      <c r="D20" s="113" t="s">
        <v>733</v>
      </c>
      <c r="E20" s="100" t="s">
        <v>566</v>
      </c>
      <c r="F20" s="25" t="s">
        <v>854</v>
      </c>
      <c r="G20" s="25" t="s">
        <v>726</v>
      </c>
      <c r="H20" s="7"/>
      <c r="I20" s="114" t="s">
        <v>860</v>
      </c>
      <c r="J20" s="7" t="s">
        <v>861</v>
      </c>
    </row>
    <row r="21" spans="1:10" ht="72.5">
      <c r="A21" s="102">
        <v>2015</v>
      </c>
      <c r="B21" s="102" t="s">
        <v>753</v>
      </c>
      <c r="C21" s="103">
        <v>42067</v>
      </c>
      <c r="D21" s="113" t="s">
        <v>862</v>
      </c>
      <c r="E21" s="100" t="s">
        <v>566</v>
      </c>
      <c r="F21" s="25" t="s">
        <v>592</v>
      </c>
      <c r="G21" s="25" t="s">
        <v>863</v>
      </c>
      <c r="H21" s="25"/>
      <c r="I21" s="114" t="s">
        <v>864</v>
      </c>
      <c r="J21" s="25" t="s">
        <v>836</v>
      </c>
    </row>
    <row r="22" spans="1:10" ht="29">
      <c r="A22" s="102">
        <v>2015</v>
      </c>
      <c r="B22" s="102" t="s">
        <v>756</v>
      </c>
      <c r="C22" s="103">
        <v>42067</v>
      </c>
      <c r="D22" s="113" t="s">
        <v>865</v>
      </c>
      <c r="E22" s="100" t="s">
        <v>750</v>
      </c>
      <c r="F22" s="25" t="s">
        <v>592</v>
      </c>
      <c r="G22" s="25" t="s">
        <v>866</v>
      </c>
      <c r="H22" s="25"/>
      <c r="I22" s="114" t="s">
        <v>867</v>
      </c>
      <c r="J22" s="25" t="s">
        <v>836</v>
      </c>
    </row>
    <row r="23" spans="1:10" ht="43.5">
      <c r="A23" s="102">
        <v>2015</v>
      </c>
      <c r="B23" s="102" t="s">
        <v>760</v>
      </c>
      <c r="C23" s="103">
        <v>42072</v>
      </c>
      <c r="D23" s="113" t="s">
        <v>625</v>
      </c>
      <c r="E23" s="100" t="s">
        <v>607</v>
      </c>
      <c r="F23" s="25" t="s">
        <v>868</v>
      </c>
      <c r="G23" s="25" t="s">
        <v>403</v>
      </c>
      <c r="H23" s="7"/>
      <c r="I23" s="114" t="s">
        <v>869</v>
      </c>
      <c r="J23" s="7" t="s">
        <v>870</v>
      </c>
    </row>
    <row r="24" spans="1:10" ht="29">
      <c r="A24" s="102">
        <v>2015</v>
      </c>
      <c r="B24" s="102" t="s">
        <v>763</v>
      </c>
      <c r="C24" s="103">
        <v>42072</v>
      </c>
      <c r="D24" s="113" t="s">
        <v>565</v>
      </c>
      <c r="E24" s="100" t="s">
        <v>566</v>
      </c>
      <c r="F24" s="25" t="s">
        <v>871</v>
      </c>
      <c r="G24" s="25" t="s">
        <v>403</v>
      </c>
      <c r="H24" s="25"/>
      <c r="I24" s="114" t="s">
        <v>872</v>
      </c>
      <c r="J24" s="25" t="s">
        <v>836</v>
      </c>
    </row>
    <row r="25" spans="1:10" ht="29">
      <c r="A25" s="102">
        <v>2015</v>
      </c>
      <c r="B25" s="102" t="s">
        <v>768</v>
      </c>
      <c r="C25" s="103">
        <v>42072</v>
      </c>
      <c r="D25" s="113" t="s">
        <v>675</v>
      </c>
      <c r="E25" s="100" t="s">
        <v>566</v>
      </c>
      <c r="F25" s="25" t="s">
        <v>873</v>
      </c>
      <c r="G25" s="25" t="s">
        <v>403</v>
      </c>
      <c r="H25" s="7"/>
      <c r="I25" s="114" t="s">
        <v>874</v>
      </c>
      <c r="J25" s="7" t="s">
        <v>875</v>
      </c>
    </row>
    <row r="26" spans="1:10" ht="43.5">
      <c r="A26" s="102">
        <v>2015</v>
      </c>
      <c r="B26" s="102" t="s">
        <v>772</v>
      </c>
      <c r="C26" s="103">
        <v>42072</v>
      </c>
      <c r="D26" s="113" t="s">
        <v>876</v>
      </c>
      <c r="E26" s="100" t="s">
        <v>574</v>
      </c>
      <c r="F26" s="25" t="s">
        <v>877</v>
      </c>
      <c r="G26" s="25" t="s">
        <v>403</v>
      </c>
      <c r="H26" s="25"/>
      <c r="I26" s="114" t="s">
        <v>878</v>
      </c>
      <c r="J26" s="25" t="s">
        <v>836</v>
      </c>
    </row>
    <row r="27" spans="1:10" ht="29">
      <c r="A27" s="102">
        <v>2015</v>
      </c>
      <c r="B27" s="102" t="s">
        <v>776</v>
      </c>
      <c r="C27" s="103">
        <v>42075</v>
      </c>
      <c r="D27" s="113" t="s">
        <v>879</v>
      </c>
      <c r="E27" s="100" t="s">
        <v>574</v>
      </c>
      <c r="F27" s="25" t="s">
        <v>880</v>
      </c>
      <c r="G27" s="25" t="s">
        <v>403</v>
      </c>
      <c r="H27" s="25"/>
      <c r="I27" s="114" t="s">
        <v>881</v>
      </c>
      <c r="J27" s="25" t="s">
        <v>836</v>
      </c>
    </row>
    <row r="28" spans="1:10" ht="29">
      <c r="A28" s="102">
        <v>2015</v>
      </c>
      <c r="B28" s="102" t="s">
        <v>780</v>
      </c>
      <c r="C28" s="103">
        <v>42075</v>
      </c>
      <c r="D28" s="113" t="s">
        <v>882</v>
      </c>
      <c r="E28" s="100" t="s">
        <v>574</v>
      </c>
      <c r="F28" s="25" t="s">
        <v>883</v>
      </c>
      <c r="G28" s="25" t="s">
        <v>403</v>
      </c>
      <c r="H28" s="25"/>
      <c r="I28" s="114" t="s">
        <v>884</v>
      </c>
      <c r="J28" s="25" t="s">
        <v>836</v>
      </c>
    </row>
    <row r="29" spans="1:10" ht="43.5">
      <c r="A29" s="102">
        <v>2015</v>
      </c>
      <c r="B29" s="102" t="s">
        <v>783</v>
      </c>
      <c r="C29" s="103">
        <v>42079</v>
      </c>
      <c r="D29" s="113" t="s">
        <v>885</v>
      </c>
      <c r="E29" s="100" t="s">
        <v>566</v>
      </c>
      <c r="F29" s="25" t="s">
        <v>886</v>
      </c>
      <c r="G29" s="25" t="s">
        <v>403</v>
      </c>
      <c r="H29" s="25"/>
      <c r="I29" s="114" t="s">
        <v>887</v>
      </c>
      <c r="J29" s="25" t="s">
        <v>836</v>
      </c>
    </row>
    <row r="30" spans="1:10" ht="72.5">
      <c r="A30" s="102">
        <v>2015</v>
      </c>
      <c r="B30" s="102" t="s">
        <v>786</v>
      </c>
      <c r="C30" s="103">
        <v>42090</v>
      </c>
      <c r="D30" s="113" t="s">
        <v>606</v>
      </c>
      <c r="E30" s="100" t="s">
        <v>607</v>
      </c>
      <c r="F30" s="25" t="s">
        <v>888</v>
      </c>
      <c r="G30" s="25" t="s">
        <v>403</v>
      </c>
      <c r="H30" s="7"/>
      <c r="I30" s="114" t="s">
        <v>889</v>
      </c>
      <c r="J30" s="7" t="s">
        <v>890</v>
      </c>
    </row>
    <row r="31" spans="1:10" ht="43.5">
      <c r="A31" s="102">
        <v>2015</v>
      </c>
      <c r="B31" s="102" t="s">
        <v>790</v>
      </c>
      <c r="C31" s="103">
        <v>42096</v>
      </c>
      <c r="D31" s="113" t="s">
        <v>885</v>
      </c>
      <c r="E31" s="100" t="s">
        <v>566</v>
      </c>
      <c r="F31" s="25" t="s">
        <v>891</v>
      </c>
      <c r="G31" s="25" t="s">
        <v>403</v>
      </c>
      <c r="H31" s="7"/>
      <c r="I31" s="114" t="s">
        <v>892</v>
      </c>
      <c r="J31" s="7" t="s">
        <v>893</v>
      </c>
    </row>
    <row r="32" spans="1:10" ht="43.5">
      <c r="A32" s="102">
        <v>2015</v>
      </c>
      <c r="B32" s="102" t="s">
        <v>793</v>
      </c>
      <c r="C32" s="103">
        <v>42096</v>
      </c>
      <c r="D32" s="113" t="s">
        <v>578</v>
      </c>
      <c r="E32" s="100" t="s">
        <v>566</v>
      </c>
      <c r="F32" s="25" t="s">
        <v>894</v>
      </c>
      <c r="G32" s="25" t="s">
        <v>403</v>
      </c>
      <c r="H32" s="7"/>
      <c r="I32" s="114" t="s">
        <v>895</v>
      </c>
      <c r="J32" s="7" t="s">
        <v>896</v>
      </c>
    </row>
    <row r="33" spans="1:10" ht="29">
      <c r="A33" s="102">
        <v>2015</v>
      </c>
      <c r="B33" s="102" t="s">
        <v>798</v>
      </c>
      <c r="C33" s="103">
        <v>42096</v>
      </c>
      <c r="D33" s="113" t="s">
        <v>897</v>
      </c>
      <c r="E33" s="100" t="s">
        <v>566</v>
      </c>
      <c r="F33" s="25" t="s">
        <v>592</v>
      </c>
      <c r="G33" s="25" t="s">
        <v>403</v>
      </c>
      <c r="H33" s="25"/>
      <c r="I33" s="114" t="s">
        <v>898</v>
      </c>
      <c r="J33" s="25" t="s">
        <v>836</v>
      </c>
    </row>
    <row r="34" spans="1:10" ht="29">
      <c r="A34" s="102">
        <v>2015</v>
      </c>
      <c r="B34" s="102" t="s">
        <v>802</v>
      </c>
      <c r="C34" s="103">
        <v>42096</v>
      </c>
      <c r="D34" s="113" t="s">
        <v>899</v>
      </c>
      <c r="E34" s="100" t="s">
        <v>566</v>
      </c>
      <c r="F34" s="25" t="s">
        <v>900</v>
      </c>
      <c r="G34" s="25" t="s">
        <v>403</v>
      </c>
      <c r="H34" s="25"/>
      <c r="I34" s="114" t="s">
        <v>901</v>
      </c>
      <c r="J34" s="25" t="s">
        <v>836</v>
      </c>
    </row>
    <row r="35" spans="1:10" ht="43.5">
      <c r="A35" s="102">
        <v>2015</v>
      </c>
      <c r="B35" s="102" t="s">
        <v>806</v>
      </c>
      <c r="C35" s="103">
        <v>42103</v>
      </c>
      <c r="D35" s="113" t="s">
        <v>647</v>
      </c>
      <c r="E35" s="100" t="s">
        <v>607</v>
      </c>
      <c r="F35" s="25" t="s">
        <v>902</v>
      </c>
      <c r="G35" s="25" t="s">
        <v>403</v>
      </c>
      <c r="H35" s="7"/>
      <c r="I35" s="114" t="s">
        <v>903</v>
      </c>
      <c r="J35" s="7" t="s">
        <v>904</v>
      </c>
    </row>
    <row r="36" spans="1:10" ht="29">
      <c r="A36" s="102">
        <v>2015</v>
      </c>
      <c r="B36" s="102" t="s">
        <v>810</v>
      </c>
      <c r="C36" s="103">
        <v>42104</v>
      </c>
      <c r="D36" s="113" t="s">
        <v>570</v>
      </c>
      <c r="E36" s="100" t="s">
        <v>607</v>
      </c>
      <c r="F36" s="25" t="s">
        <v>905</v>
      </c>
      <c r="G36" s="25" t="s">
        <v>403</v>
      </c>
      <c r="H36" s="7"/>
      <c r="I36" s="114" t="s">
        <v>906</v>
      </c>
      <c r="J36" s="7" t="s">
        <v>907</v>
      </c>
    </row>
    <row r="37" spans="1:10" ht="43.5">
      <c r="A37" s="102">
        <v>2015</v>
      </c>
      <c r="B37" s="102" t="s">
        <v>813</v>
      </c>
      <c r="C37" s="103">
        <v>42108</v>
      </c>
      <c r="D37" s="113" t="s">
        <v>879</v>
      </c>
      <c r="E37" s="100" t="s">
        <v>574</v>
      </c>
      <c r="F37" s="25" t="s">
        <v>908</v>
      </c>
      <c r="G37" s="25" t="s">
        <v>403</v>
      </c>
      <c r="H37" s="7"/>
      <c r="I37" s="114" t="s">
        <v>909</v>
      </c>
      <c r="J37" s="7" t="s">
        <v>910</v>
      </c>
    </row>
    <row r="38" spans="1:10" ht="43.5">
      <c r="A38" s="102">
        <v>2015</v>
      </c>
      <c r="B38" s="102" t="s">
        <v>816</v>
      </c>
      <c r="C38" s="103">
        <v>42108</v>
      </c>
      <c r="D38" s="113" t="s">
        <v>882</v>
      </c>
      <c r="E38" s="100" t="s">
        <v>574</v>
      </c>
      <c r="F38" s="25" t="s">
        <v>908</v>
      </c>
      <c r="G38" s="25" t="s">
        <v>403</v>
      </c>
      <c r="H38" s="7"/>
      <c r="I38" s="114" t="s">
        <v>911</v>
      </c>
      <c r="J38" s="7" t="s">
        <v>912</v>
      </c>
    </row>
    <row r="39" spans="1:10" ht="50">
      <c r="A39" s="102">
        <v>2015</v>
      </c>
      <c r="B39" s="102" t="s">
        <v>819</v>
      </c>
      <c r="C39" s="103">
        <v>42104</v>
      </c>
      <c r="D39" s="113" t="s">
        <v>913</v>
      </c>
      <c r="E39" s="100" t="s">
        <v>574</v>
      </c>
      <c r="F39" s="25" t="s">
        <v>592</v>
      </c>
      <c r="G39" s="25" t="s">
        <v>403</v>
      </c>
      <c r="H39" s="7"/>
      <c r="I39" s="114" t="s">
        <v>914</v>
      </c>
      <c r="J39" s="7" t="s">
        <v>915</v>
      </c>
    </row>
    <row r="40" spans="1:10" ht="43.5">
      <c r="A40" s="102">
        <v>2015</v>
      </c>
      <c r="B40" s="102" t="s">
        <v>822</v>
      </c>
      <c r="C40" s="103">
        <v>42111</v>
      </c>
      <c r="D40" s="113" t="s">
        <v>675</v>
      </c>
      <c r="E40" s="100" t="s">
        <v>566</v>
      </c>
      <c r="F40" s="25" t="s">
        <v>916</v>
      </c>
      <c r="G40" s="26">
        <v>42841</v>
      </c>
      <c r="H40" s="7"/>
      <c r="I40" s="114" t="s">
        <v>917</v>
      </c>
      <c r="J40" s="7" t="s">
        <v>918</v>
      </c>
    </row>
    <row r="41" spans="1:10" ht="29">
      <c r="A41" s="102">
        <v>2015</v>
      </c>
      <c r="B41" s="102" t="s">
        <v>825</v>
      </c>
      <c r="C41" s="103">
        <v>42130</v>
      </c>
      <c r="D41" s="113" t="s">
        <v>693</v>
      </c>
      <c r="E41" s="100" t="s">
        <v>607</v>
      </c>
      <c r="F41" s="25" t="s">
        <v>919</v>
      </c>
      <c r="G41" s="25" t="s">
        <v>403</v>
      </c>
      <c r="H41" s="7"/>
      <c r="I41" s="114" t="s">
        <v>920</v>
      </c>
      <c r="J41" s="7" t="s">
        <v>921</v>
      </c>
    </row>
    <row r="42" spans="1:10" ht="43.5">
      <c r="A42" s="102">
        <v>2015</v>
      </c>
      <c r="B42" s="102" t="s">
        <v>828</v>
      </c>
      <c r="C42" s="103">
        <v>42130</v>
      </c>
      <c r="D42" s="113" t="s">
        <v>922</v>
      </c>
      <c r="E42" s="100" t="s">
        <v>566</v>
      </c>
      <c r="F42" s="25" t="s">
        <v>923</v>
      </c>
      <c r="G42" s="25" t="s">
        <v>403</v>
      </c>
      <c r="H42" s="25"/>
      <c r="I42" s="114" t="s">
        <v>924</v>
      </c>
      <c r="J42" s="25" t="s">
        <v>836</v>
      </c>
    </row>
    <row r="43" spans="1:10" ht="43.5">
      <c r="A43" s="102">
        <v>2015</v>
      </c>
      <c r="B43" s="102" t="s">
        <v>925</v>
      </c>
      <c r="C43" s="103">
        <v>42130</v>
      </c>
      <c r="D43" s="113" t="s">
        <v>926</v>
      </c>
      <c r="E43" s="100" t="s">
        <v>566</v>
      </c>
      <c r="F43" s="25" t="s">
        <v>927</v>
      </c>
      <c r="G43" s="25" t="s">
        <v>403</v>
      </c>
      <c r="H43" s="25"/>
      <c r="I43" s="114" t="s">
        <v>928</v>
      </c>
      <c r="J43" s="25" t="s">
        <v>836</v>
      </c>
    </row>
    <row r="44" spans="1:10" ht="43.5">
      <c r="A44" s="102">
        <v>2015</v>
      </c>
      <c r="B44" s="102" t="s">
        <v>929</v>
      </c>
      <c r="C44" s="103">
        <v>42130</v>
      </c>
      <c r="D44" s="113" t="s">
        <v>930</v>
      </c>
      <c r="E44" s="100" t="s">
        <v>566</v>
      </c>
      <c r="F44" s="25" t="s">
        <v>931</v>
      </c>
      <c r="G44" s="25" t="s">
        <v>403</v>
      </c>
      <c r="H44" s="25"/>
      <c r="I44" s="114" t="s">
        <v>932</v>
      </c>
      <c r="J44" s="25" t="s">
        <v>836</v>
      </c>
    </row>
    <row r="45" spans="1:10" ht="43.5">
      <c r="A45" s="102">
        <v>2015</v>
      </c>
      <c r="B45" s="102" t="s">
        <v>933</v>
      </c>
      <c r="C45" s="103">
        <v>42130</v>
      </c>
      <c r="D45" s="113" t="s">
        <v>934</v>
      </c>
      <c r="E45" s="100" t="s">
        <v>566</v>
      </c>
      <c r="F45" s="25" t="s">
        <v>935</v>
      </c>
      <c r="G45" s="25" t="s">
        <v>403</v>
      </c>
      <c r="H45" s="25"/>
      <c r="I45" s="114" t="s">
        <v>936</v>
      </c>
      <c r="J45" s="25" t="s">
        <v>836</v>
      </c>
    </row>
    <row r="46" spans="1:10" ht="43.5">
      <c r="A46" s="102">
        <v>2015</v>
      </c>
      <c r="B46" s="102" t="s">
        <v>937</v>
      </c>
      <c r="C46" s="103">
        <v>42130</v>
      </c>
      <c r="D46" s="113" t="s">
        <v>938</v>
      </c>
      <c r="E46" s="100" t="s">
        <v>566</v>
      </c>
      <c r="F46" s="25" t="s">
        <v>939</v>
      </c>
      <c r="G46" s="25" t="s">
        <v>403</v>
      </c>
      <c r="H46" s="25"/>
      <c r="I46" s="114" t="s">
        <v>940</v>
      </c>
      <c r="J46" s="25" t="s">
        <v>836</v>
      </c>
    </row>
    <row r="47" spans="1:10" ht="43.5">
      <c r="A47" s="102">
        <v>2015</v>
      </c>
      <c r="B47" s="102" t="s">
        <v>941</v>
      </c>
      <c r="C47" s="103">
        <v>42130</v>
      </c>
      <c r="D47" s="113" t="s">
        <v>942</v>
      </c>
      <c r="E47" s="100" t="s">
        <v>566</v>
      </c>
      <c r="F47" s="25" t="s">
        <v>943</v>
      </c>
      <c r="G47" s="25" t="s">
        <v>403</v>
      </c>
      <c r="H47" s="25"/>
      <c r="I47" s="114" t="s">
        <v>944</v>
      </c>
      <c r="J47" s="25" t="s">
        <v>836</v>
      </c>
    </row>
    <row r="48" spans="1:10" ht="29">
      <c r="A48" s="102">
        <v>2015</v>
      </c>
      <c r="B48" s="102" t="s">
        <v>945</v>
      </c>
      <c r="C48" s="103">
        <v>42150</v>
      </c>
      <c r="D48" s="113" t="s">
        <v>769</v>
      </c>
      <c r="E48" s="100" t="s">
        <v>566</v>
      </c>
      <c r="F48" s="25" t="s">
        <v>592</v>
      </c>
      <c r="G48" s="25" t="s">
        <v>946</v>
      </c>
      <c r="H48" s="25"/>
      <c r="I48" s="114" t="s">
        <v>947</v>
      </c>
      <c r="J48" s="25" t="s">
        <v>836</v>
      </c>
    </row>
    <row r="49" spans="1:10" ht="29">
      <c r="A49" s="102">
        <v>2015</v>
      </c>
      <c r="B49" s="102" t="s">
        <v>948</v>
      </c>
      <c r="C49" s="103">
        <v>42163</v>
      </c>
      <c r="D49" s="113" t="s">
        <v>949</v>
      </c>
      <c r="E49" s="100" t="s">
        <v>566</v>
      </c>
      <c r="F49" s="25" t="s">
        <v>950</v>
      </c>
      <c r="G49" s="25" t="s">
        <v>403</v>
      </c>
      <c r="H49" s="25"/>
      <c r="I49" s="114" t="s">
        <v>951</v>
      </c>
      <c r="J49" s="25" t="s">
        <v>836</v>
      </c>
    </row>
    <row r="50" spans="1:10" ht="29">
      <c r="A50" s="102">
        <v>2015</v>
      </c>
      <c r="B50" s="102" t="s">
        <v>952</v>
      </c>
      <c r="C50" s="103">
        <v>42165</v>
      </c>
      <c r="D50" s="113" t="s">
        <v>953</v>
      </c>
      <c r="E50" s="100" t="s">
        <v>566</v>
      </c>
      <c r="F50" s="25" t="s">
        <v>954</v>
      </c>
      <c r="G50" s="25" t="s">
        <v>403</v>
      </c>
      <c r="H50" s="25"/>
      <c r="I50" s="114" t="s">
        <v>955</v>
      </c>
      <c r="J50" s="25" t="s">
        <v>836</v>
      </c>
    </row>
    <row r="51" spans="1:10" ht="29">
      <c r="A51" s="102">
        <v>2015</v>
      </c>
      <c r="B51" s="102" t="s">
        <v>956</v>
      </c>
      <c r="C51" s="103">
        <v>42174</v>
      </c>
      <c r="D51" s="113" t="s">
        <v>833</v>
      </c>
      <c r="E51" s="100" t="s">
        <v>750</v>
      </c>
      <c r="F51" s="25" t="s">
        <v>592</v>
      </c>
      <c r="G51" s="25" t="s">
        <v>957</v>
      </c>
      <c r="H51" s="25"/>
      <c r="I51" s="114" t="s">
        <v>958</v>
      </c>
      <c r="J51" s="25" t="s">
        <v>836</v>
      </c>
    </row>
    <row r="52" spans="1:10" ht="29">
      <c r="A52" s="102">
        <v>2015</v>
      </c>
      <c r="B52" s="102" t="s">
        <v>959</v>
      </c>
      <c r="C52" s="103">
        <v>42177</v>
      </c>
      <c r="D52" s="113" t="s">
        <v>960</v>
      </c>
      <c r="E52" s="100" t="s">
        <v>750</v>
      </c>
      <c r="F52" s="25" t="s">
        <v>592</v>
      </c>
      <c r="G52" s="25" t="s">
        <v>961</v>
      </c>
      <c r="H52" s="25"/>
      <c r="I52" s="114" t="s">
        <v>962</v>
      </c>
      <c r="J52" s="25" t="s">
        <v>836</v>
      </c>
    </row>
    <row r="53" spans="1:10" ht="29">
      <c r="A53" s="102">
        <v>2015</v>
      </c>
      <c r="B53" s="102" t="s">
        <v>963</v>
      </c>
      <c r="C53" s="103">
        <v>42177</v>
      </c>
      <c r="D53" s="113" t="s">
        <v>964</v>
      </c>
      <c r="E53" s="100" t="s">
        <v>750</v>
      </c>
      <c r="F53" s="25" t="s">
        <v>592</v>
      </c>
      <c r="G53" s="25" t="s">
        <v>946</v>
      </c>
      <c r="H53" s="25"/>
      <c r="I53" s="114" t="s">
        <v>965</v>
      </c>
      <c r="J53" s="25" t="s">
        <v>836</v>
      </c>
    </row>
    <row r="54" spans="1:10" ht="145">
      <c r="A54" s="102">
        <v>2015</v>
      </c>
      <c r="B54" s="102" t="s">
        <v>966</v>
      </c>
      <c r="C54" s="103">
        <v>42177</v>
      </c>
      <c r="D54" s="113" t="s">
        <v>666</v>
      </c>
      <c r="E54" s="100" t="s">
        <v>607</v>
      </c>
      <c r="F54" s="25" t="s">
        <v>967</v>
      </c>
      <c r="G54" s="25" t="s">
        <v>968</v>
      </c>
      <c r="H54" s="7"/>
      <c r="I54" s="114" t="s">
        <v>969</v>
      </c>
      <c r="J54" s="7" t="s">
        <v>970</v>
      </c>
    </row>
    <row r="55" spans="1:10" ht="145">
      <c r="A55" s="102">
        <v>2015</v>
      </c>
      <c r="B55" s="102" t="s">
        <v>971</v>
      </c>
      <c r="C55" s="103">
        <v>42177</v>
      </c>
      <c r="D55" s="113" t="s">
        <v>669</v>
      </c>
      <c r="E55" s="100" t="s">
        <v>607</v>
      </c>
      <c r="F55" s="25" t="s">
        <v>972</v>
      </c>
      <c r="G55" s="110" t="s">
        <v>968</v>
      </c>
      <c r="H55" s="7"/>
      <c r="I55" s="114" t="s">
        <v>973</v>
      </c>
      <c r="J55" s="7" t="s">
        <v>974</v>
      </c>
    </row>
    <row r="56" spans="1:10" ht="145">
      <c r="A56" s="102">
        <v>2015</v>
      </c>
      <c r="B56" s="102" t="s">
        <v>975</v>
      </c>
      <c r="C56" s="103">
        <v>42177</v>
      </c>
      <c r="D56" s="113" t="s">
        <v>976</v>
      </c>
      <c r="E56" s="100" t="s">
        <v>607</v>
      </c>
      <c r="F56" s="25" t="s">
        <v>977</v>
      </c>
      <c r="G56" s="110" t="s">
        <v>968</v>
      </c>
      <c r="H56" s="25"/>
      <c r="I56" s="114" t="s">
        <v>978</v>
      </c>
      <c r="J56" s="25" t="s">
        <v>836</v>
      </c>
    </row>
    <row r="57" spans="1:10" ht="29">
      <c r="A57" s="102">
        <v>2015</v>
      </c>
      <c r="B57" s="102" t="s">
        <v>979</v>
      </c>
      <c r="C57" s="103">
        <v>42177</v>
      </c>
      <c r="D57" s="113" t="s">
        <v>764</v>
      </c>
      <c r="E57" s="100" t="s">
        <v>750</v>
      </c>
      <c r="F57" s="25" t="s">
        <v>592</v>
      </c>
      <c r="G57" s="25" t="s">
        <v>957</v>
      </c>
      <c r="H57" s="25"/>
      <c r="I57" s="114" t="s">
        <v>980</v>
      </c>
      <c r="J57" s="25" t="s">
        <v>836</v>
      </c>
    </row>
    <row r="58" spans="1:10" ht="29">
      <c r="A58" s="102">
        <v>2015</v>
      </c>
      <c r="B58" s="102" t="s">
        <v>981</v>
      </c>
      <c r="C58" s="103">
        <v>42180</v>
      </c>
      <c r="D58" s="113" t="s">
        <v>982</v>
      </c>
      <c r="E58" s="100" t="s">
        <v>750</v>
      </c>
      <c r="F58" s="25" t="s">
        <v>592</v>
      </c>
      <c r="G58" s="25" t="s">
        <v>957</v>
      </c>
      <c r="H58" s="25"/>
      <c r="I58" s="114" t="s">
        <v>983</v>
      </c>
      <c r="J58" s="25" t="s">
        <v>836</v>
      </c>
    </row>
    <row r="59" spans="1:10" ht="29">
      <c r="A59" s="102">
        <v>2015</v>
      </c>
      <c r="B59" s="102" t="s">
        <v>984</v>
      </c>
      <c r="C59" s="103">
        <v>42181</v>
      </c>
      <c r="D59" s="113" t="s">
        <v>803</v>
      </c>
      <c r="E59" s="100" t="s">
        <v>750</v>
      </c>
      <c r="F59" s="25" t="s">
        <v>592</v>
      </c>
      <c r="G59" s="25" t="s">
        <v>957</v>
      </c>
      <c r="H59" s="25"/>
      <c r="I59" s="114" t="s">
        <v>985</v>
      </c>
      <c r="J59" s="25" t="s">
        <v>836</v>
      </c>
    </row>
    <row r="60" spans="1:10" ht="29">
      <c r="A60" s="102">
        <v>2015</v>
      </c>
      <c r="B60" s="102" t="s">
        <v>986</v>
      </c>
      <c r="C60" s="103">
        <v>42181</v>
      </c>
      <c r="D60" s="113" t="s">
        <v>949</v>
      </c>
      <c r="E60" s="100" t="s">
        <v>566</v>
      </c>
      <c r="F60" s="25" t="s">
        <v>987</v>
      </c>
      <c r="G60" s="25" t="s">
        <v>568</v>
      </c>
      <c r="H60" s="7"/>
      <c r="I60" s="114" t="s">
        <v>988</v>
      </c>
      <c r="J60" s="7" t="s">
        <v>989</v>
      </c>
    </row>
    <row r="61" spans="1:10" ht="29">
      <c r="A61" s="102">
        <v>2015</v>
      </c>
      <c r="B61" s="102" t="s">
        <v>990</v>
      </c>
      <c r="C61" s="103">
        <v>42184</v>
      </c>
      <c r="D61" s="113" t="s">
        <v>777</v>
      </c>
      <c r="E61" s="100" t="s">
        <v>750</v>
      </c>
      <c r="F61" s="25" t="s">
        <v>592</v>
      </c>
      <c r="G61" s="25" t="s">
        <v>946</v>
      </c>
      <c r="H61" s="25"/>
      <c r="I61" s="114" t="s">
        <v>991</v>
      </c>
      <c r="J61" s="25" t="s">
        <v>836</v>
      </c>
    </row>
    <row r="62" spans="1:10" ht="37.5">
      <c r="A62" s="102">
        <v>2015</v>
      </c>
      <c r="B62" s="102" t="s">
        <v>992</v>
      </c>
      <c r="C62" s="103">
        <v>42188</v>
      </c>
      <c r="D62" s="113" t="s">
        <v>949</v>
      </c>
      <c r="E62" s="100" t="s">
        <v>566</v>
      </c>
      <c r="F62" s="25" t="s">
        <v>592</v>
      </c>
      <c r="G62" s="25" t="s">
        <v>993</v>
      </c>
      <c r="H62" s="7"/>
      <c r="I62" s="114" t="s">
        <v>994</v>
      </c>
      <c r="J62" s="7" t="s">
        <v>995</v>
      </c>
    </row>
    <row r="63" spans="1:10" ht="29">
      <c r="A63" s="102">
        <v>2015</v>
      </c>
      <c r="B63" s="102" t="s">
        <v>996</v>
      </c>
      <c r="C63" s="103">
        <v>42193</v>
      </c>
      <c r="D63" s="113" t="s">
        <v>997</v>
      </c>
      <c r="E63" s="100" t="s">
        <v>566</v>
      </c>
      <c r="F63" s="25" t="s">
        <v>592</v>
      </c>
      <c r="G63" s="26">
        <v>42215</v>
      </c>
      <c r="H63" s="25"/>
      <c r="I63" s="114" t="s">
        <v>998</v>
      </c>
      <c r="J63" s="25" t="s">
        <v>836</v>
      </c>
    </row>
    <row r="64" spans="1:10" ht="43.5">
      <c r="A64" s="102">
        <v>2015</v>
      </c>
      <c r="B64" s="102" t="s">
        <v>999</v>
      </c>
      <c r="C64" s="103">
        <v>42193</v>
      </c>
      <c r="D64" s="113" t="s">
        <v>1000</v>
      </c>
      <c r="E64" s="100" t="s">
        <v>574</v>
      </c>
      <c r="F64" s="25" t="s">
        <v>1001</v>
      </c>
      <c r="G64" s="25" t="s">
        <v>403</v>
      </c>
      <c r="H64" s="25"/>
      <c r="I64" s="114" t="s">
        <v>1002</v>
      </c>
      <c r="J64" s="25" t="s">
        <v>836</v>
      </c>
    </row>
    <row r="65" spans="1:10" ht="43.5">
      <c r="A65" s="102">
        <v>2015</v>
      </c>
      <c r="B65" s="102" t="s">
        <v>1003</v>
      </c>
      <c r="C65" s="103">
        <v>42193</v>
      </c>
      <c r="D65" s="113" t="s">
        <v>1004</v>
      </c>
      <c r="E65" s="100" t="s">
        <v>574</v>
      </c>
      <c r="F65" s="25" t="s">
        <v>1005</v>
      </c>
      <c r="G65" s="25" t="s">
        <v>403</v>
      </c>
      <c r="H65" s="25"/>
      <c r="I65" s="114" t="s">
        <v>1006</v>
      </c>
      <c r="J65" s="25" t="s">
        <v>836</v>
      </c>
    </row>
    <row r="66" spans="1:10" ht="25">
      <c r="A66" s="102">
        <v>2015</v>
      </c>
      <c r="B66" s="102" t="s">
        <v>1007</v>
      </c>
      <c r="C66" s="103">
        <v>42193</v>
      </c>
      <c r="D66" s="113" t="s">
        <v>953</v>
      </c>
      <c r="E66" s="100" t="s">
        <v>566</v>
      </c>
      <c r="F66" s="25" t="s">
        <v>592</v>
      </c>
      <c r="G66" s="25" t="s">
        <v>403</v>
      </c>
      <c r="H66" s="7"/>
      <c r="I66" s="114" t="s">
        <v>1008</v>
      </c>
      <c r="J66" s="7" t="s">
        <v>1009</v>
      </c>
    </row>
    <row r="67" spans="1:10" ht="43.5">
      <c r="A67" s="102">
        <v>2015</v>
      </c>
      <c r="B67" s="102" t="s">
        <v>1010</v>
      </c>
      <c r="C67" s="103">
        <v>42193</v>
      </c>
      <c r="D67" s="113" t="s">
        <v>885</v>
      </c>
      <c r="E67" s="100" t="s">
        <v>566</v>
      </c>
      <c r="F67" s="25" t="s">
        <v>1011</v>
      </c>
      <c r="G67" s="25" t="s">
        <v>403</v>
      </c>
      <c r="H67" s="7"/>
      <c r="I67" s="114" t="s">
        <v>1012</v>
      </c>
      <c r="J67" s="7" t="s">
        <v>1013</v>
      </c>
    </row>
    <row r="68" spans="1:10" ht="50">
      <c r="A68" s="102">
        <v>2015</v>
      </c>
      <c r="B68" s="102" t="s">
        <v>1014</v>
      </c>
      <c r="C68" s="103">
        <v>42193</v>
      </c>
      <c r="D68" s="113" t="s">
        <v>794</v>
      </c>
      <c r="E68" s="100" t="s">
        <v>566</v>
      </c>
      <c r="F68" s="25" t="s">
        <v>1015</v>
      </c>
      <c r="G68" s="25" t="s">
        <v>403</v>
      </c>
      <c r="H68" s="7"/>
      <c r="I68" s="114" t="s">
        <v>1016</v>
      </c>
      <c r="J68" s="7" t="s">
        <v>1017</v>
      </c>
    </row>
    <row r="69" spans="1:10" ht="29">
      <c r="A69" s="102">
        <v>2015</v>
      </c>
      <c r="B69" s="102" t="s">
        <v>1018</v>
      </c>
      <c r="C69" s="103">
        <v>42214</v>
      </c>
      <c r="D69" s="113" t="s">
        <v>1019</v>
      </c>
      <c r="E69" s="100" t="s">
        <v>750</v>
      </c>
      <c r="F69" s="25" t="s">
        <v>1020</v>
      </c>
      <c r="G69" s="25" t="s">
        <v>403</v>
      </c>
      <c r="H69" s="25"/>
      <c r="I69" s="114" t="s">
        <v>1021</v>
      </c>
      <c r="J69" s="25" t="s">
        <v>836</v>
      </c>
    </row>
    <row r="70" spans="1:10" ht="43.5">
      <c r="A70" s="102">
        <v>2015</v>
      </c>
      <c r="B70" s="102" t="s">
        <v>1022</v>
      </c>
      <c r="C70" s="103">
        <v>42215</v>
      </c>
      <c r="D70" s="113" t="s">
        <v>1023</v>
      </c>
      <c r="E70" s="100" t="s">
        <v>574</v>
      </c>
      <c r="F70" s="25" t="s">
        <v>659</v>
      </c>
      <c r="G70" s="25" t="s">
        <v>403</v>
      </c>
      <c r="H70" s="25"/>
      <c r="I70" s="114" t="s">
        <v>1024</v>
      </c>
      <c r="J70" s="25" t="s">
        <v>836</v>
      </c>
    </row>
    <row r="71" spans="1:10" ht="72.5">
      <c r="A71" s="102">
        <v>2015</v>
      </c>
      <c r="B71" s="102" t="s">
        <v>1025</v>
      </c>
      <c r="C71" s="103">
        <v>42226</v>
      </c>
      <c r="D71" s="113" t="s">
        <v>1026</v>
      </c>
      <c r="E71" s="100" t="s">
        <v>566</v>
      </c>
      <c r="F71" s="25" t="s">
        <v>592</v>
      </c>
      <c r="G71" s="26">
        <v>42230</v>
      </c>
      <c r="H71" s="25"/>
      <c r="I71" s="114" t="s">
        <v>1027</v>
      </c>
      <c r="J71" s="25" t="s">
        <v>836</v>
      </c>
    </row>
    <row r="72" spans="1:10" ht="29">
      <c r="A72" s="102">
        <v>2015</v>
      </c>
      <c r="B72" s="102" t="s">
        <v>1028</v>
      </c>
      <c r="C72" s="103">
        <v>42228</v>
      </c>
      <c r="D72" s="113" t="s">
        <v>1029</v>
      </c>
      <c r="E72" s="100" t="s">
        <v>607</v>
      </c>
      <c r="F72" s="25" t="s">
        <v>592</v>
      </c>
      <c r="G72" s="25" t="s">
        <v>403</v>
      </c>
      <c r="H72" s="25"/>
      <c r="I72" s="114" t="s">
        <v>1030</v>
      </c>
      <c r="J72" s="25" t="s">
        <v>836</v>
      </c>
    </row>
    <row r="73" spans="1:10" ht="29">
      <c r="A73" s="102">
        <v>2015</v>
      </c>
      <c r="B73" s="102" t="s">
        <v>1031</v>
      </c>
      <c r="C73" s="103">
        <v>42229</v>
      </c>
      <c r="D73" s="113" t="s">
        <v>1032</v>
      </c>
      <c r="E73" s="100" t="s">
        <v>750</v>
      </c>
      <c r="F73" s="25" t="s">
        <v>592</v>
      </c>
      <c r="G73" s="25" t="s">
        <v>1033</v>
      </c>
      <c r="H73" s="25"/>
      <c r="I73" s="114" t="s">
        <v>1034</v>
      </c>
      <c r="J73" s="25" t="s">
        <v>836</v>
      </c>
    </row>
    <row r="74" spans="1:10" ht="25">
      <c r="A74" s="102">
        <v>2015</v>
      </c>
      <c r="B74" s="102" t="s">
        <v>1035</v>
      </c>
      <c r="C74" s="103">
        <v>42229</v>
      </c>
      <c r="D74" s="113" t="s">
        <v>1036</v>
      </c>
      <c r="E74" s="100" t="s">
        <v>1037</v>
      </c>
      <c r="F74" s="25" t="s">
        <v>592</v>
      </c>
      <c r="G74" s="25"/>
      <c r="H74" s="7"/>
      <c r="I74" s="114" t="s">
        <v>1038</v>
      </c>
      <c r="J74" s="7" t="s">
        <v>1039</v>
      </c>
    </row>
    <row r="75" spans="1:10" ht="29">
      <c r="A75" s="102">
        <v>2015</v>
      </c>
      <c r="B75" s="102" t="s">
        <v>1040</v>
      </c>
      <c r="C75" s="103">
        <v>42241</v>
      </c>
      <c r="D75" s="113" t="s">
        <v>1041</v>
      </c>
      <c r="E75" s="100" t="s">
        <v>750</v>
      </c>
      <c r="F75" s="25" t="s">
        <v>592</v>
      </c>
      <c r="G75" s="25" t="s">
        <v>1042</v>
      </c>
      <c r="H75" s="25"/>
      <c r="I75" s="114" t="s">
        <v>1043</v>
      </c>
      <c r="J75" s="25" t="s">
        <v>836</v>
      </c>
    </row>
    <row r="76" spans="1:10" ht="29">
      <c r="A76" s="102">
        <v>2015</v>
      </c>
      <c r="B76" s="102" t="s">
        <v>1044</v>
      </c>
      <c r="C76" s="103">
        <v>42241</v>
      </c>
      <c r="D76" s="113" t="s">
        <v>1045</v>
      </c>
      <c r="E76" s="100" t="s">
        <v>566</v>
      </c>
      <c r="F76" s="25" t="s">
        <v>592</v>
      </c>
      <c r="G76" s="25" t="s">
        <v>403</v>
      </c>
      <c r="H76" s="25"/>
      <c r="I76" s="114" t="s">
        <v>1046</v>
      </c>
      <c r="J76" s="25" t="s">
        <v>836</v>
      </c>
    </row>
    <row r="77" spans="1:10" ht="29">
      <c r="A77" s="102">
        <v>2015</v>
      </c>
      <c r="B77" s="102" t="s">
        <v>1047</v>
      </c>
      <c r="C77" s="103">
        <v>42243</v>
      </c>
      <c r="D77" s="113" t="s">
        <v>1048</v>
      </c>
      <c r="E77" s="100" t="s">
        <v>750</v>
      </c>
      <c r="F77" s="25" t="s">
        <v>592</v>
      </c>
      <c r="G77" s="25" t="s">
        <v>1049</v>
      </c>
      <c r="H77" s="25"/>
      <c r="I77" s="114" t="s">
        <v>1050</v>
      </c>
      <c r="J77" s="25" t="s">
        <v>836</v>
      </c>
    </row>
    <row r="78" spans="1:10" ht="29">
      <c r="A78" s="102">
        <v>2015</v>
      </c>
      <c r="B78" s="102" t="s">
        <v>1051</v>
      </c>
      <c r="C78" s="103">
        <v>42243</v>
      </c>
      <c r="D78" s="113" t="s">
        <v>1052</v>
      </c>
      <c r="E78" s="100" t="s">
        <v>750</v>
      </c>
      <c r="F78" s="25" t="s">
        <v>592</v>
      </c>
      <c r="G78" s="25" t="s">
        <v>1053</v>
      </c>
      <c r="H78" s="7"/>
      <c r="I78" s="114" t="s">
        <v>1054</v>
      </c>
      <c r="J78" s="7" t="s">
        <v>1055</v>
      </c>
    </row>
    <row r="79" spans="1:10" ht="29">
      <c r="A79" s="102">
        <v>2015</v>
      </c>
      <c r="B79" s="102" t="s">
        <v>1056</v>
      </c>
      <c r="C79" s="103">
        <v>42243</v>
      </c>
      <c r="D79" s="113" t="s">
        <v>1057</v>
      </c>
      <c r="E79" s="100" t="s">
        <v>750</v>
      </c>
      <c r="F79" s="25" t="s">
        <v>592</v>
      </c>
      <c r="G79" s="25" t="s">
        <v>1058</v>
      </c>
      <c r="H79" s="25"/>
      <c r="I79" s="114" t="s">
        <v>1059</v>
      </c>
      <c r="J79" s="25" t="s">
        <v>836</v>
      </c>
    </row>
    <row r="80" spans="1:10" ht="50">
      <c r="A80" s="102">
        <v>2015</v>
      </c>
      <c r="B80" s="102" t="s">
        <v>1060</v>
      </c>
      <c r="C80" s="103">
        <v>42244</v>
      </c>
      <c r="D80" s="113" t="s">
        <v>885</v>
      </c>
      <c r="E80" s="100" t="s">
        <v>566</v>
      </c>
      <c r="F80" s="25" t="s">
        <v>1061</v>
      </c>
      <c r="G80" s="25" t="s">
        <v>403</v>
      </c>
      <c r="H80" s="7"/>
      <c r="I80" s="114" t="s">
        <v>1062</v>
      </c>
      <c r="J80" s="7" t="s">
        <v>1063</v>
      </c>
    </row>
    <row r="81" spans="1:10" ht="43.5">
      <c r="A81" s="102">
        <v>2015</v>
      </c>
      <c r="B81" s="102" t="s">
        <v>1064</v>
      </c>
      <c r="C81" s="103">
        <v>42244</v>
      </c>
      <c r="D81" s="113" t="s">
        <v>1065</v>
      </c>
      <c r="E81" s="100" t="s">
        <v>566</v>
      </c>
      <c r="F81" s="25" t="s">
        <v>1066</v>
      </c>
      <c r="G81" s="25" t="s">
        <v>403</v>
      </c>
      <c r="H81" s="25"/>
      <c r="I81" s="114" t="s">
        <v>1067</v>
      </c>
      <c r="J81" s="25" t="s">
        <v>836</v>
      </c>
    </row>
    <row r="82" spans="1:10" ht="43.5">
      <c r="A82" s="102">
        <v>2015</v>
      </c>
      <c r="B82" s="102" t="s">
        <v>1068</v>
      </c>
      <c r="C82" s="103">
        <v>42248</v>
      </c>
      <c r="D82" s="113" t="s">
        <v>1069</v>
      </c>
      <c r="E82" s="100" t="s">
        <v>574</v>
      </c>
      <c r="F82" s="25" t="s">
        <v>659</v>
      </c>
      <c r="G82" s="25" t="s">
        <v>403</v>
      </c>
      <c r="H82" s="25"/>
      <c r="I82" s="114" t="s">
        <v>1070</v>
      </c>
      <c r="J82" s="25" t="s">
        <v>836</v>
      </c>
    </row>
    <row r="83" spans="1:10" ht="29">
      <c r="A83" s="102">
        <v>2015</v>
      </c>
      <c r="B83" s="102" t="s">
        <v>1071</v>
      </c>
      <c r="C83" s="103">
        <v>42249</v>
      </c>
      <c r="D83" s="113" t="s">
        <v>1072</v>
      </c>
      <c r="E83" s="100" t="s">
        <v>568</v>
      </c>
      <c r="F83" s="25" t="s">
        <v>592</v>
      </c>
      <c r="G83" s="25" t="s">
        <v>403</v>
      </c>
      <c r="H83" s="25"/>
      <c r="I83" s="114" t="s">
        <v>1073</v>
      </c>
      <c r="J83" s="25" t="s">
        <v>836</v>
      </c>
    </row>
    <row r="84" spans="1:10" ht="37.5">
      <c r="A84" s="102">
        <v>2015</v>
      </c>
      <c r="B84" s="102" t="s">
        <v>1074</v>
      </c>
      <c r="C84" s="103">
        <v>42257</v>
      </c>
      <c r="D84" s="113" t="s">
        <v>693</v>
      </c>
      <c r="E84" s="100" t="s">
        <v>566</v>
      </c>
      <c r="F84" s="25" t="s">
        <v>1075</v>
      </c>
      <c r="G84" s="25" t="s">
        <v>403</v>
      </c>
      <c r="H84" s="7"/>
      <c r="I84" s="114" t="s">
        <v>1076</v>
      </c>
      <c r="J84" s="7" t="s">
        <v>1077</v>
      </c>
    </row>
    <row r="85" spans="1:10" ht="50">
      <c r="A85" s="102">
        <v>2015</v>
      </c>
      <c r="B85" s="102" t="s">
        <v>1078</v>
      </c>
      <c r="C85" s="103">
        <v>42258</v>
      </c>
      <c r="D85" s="113" t="s">
        <v>693</v>
      </c>
      <c r="E85" s="100" t="s">
        <v>566</v>
      </c>
      <c r="F85" s="25" t="s">
        <v>1079</v>
      </c>
      <c r="G85" s="25" t="s">
        <v>403</v>
      </c>
      <c r="H85" s="7"/>
      <c r="I85" s="114" t="s">
        <v>1080</v>
      </c>
      <c r="J85" s="7" t="s">
        <v>1081</v>
      </c>
    </row>
    <row r="86" spans="1:10" ht="43.5">
      <c r="A86" s="102">
        <v>2015</v>
      </c>
      <c r="B86" s="102" t="s">
        <v>1082</v>
      </c>
      <c r="C86" s="103">
        <v>42264</v>
      </c>
      <c r="D86" s="113" t="s">
        <v>757</v>
      </c>
      <c r="E86" s="100" t="s">
        <v>566</v>
      </c>
      <c r="F86" s="25" t="s">
        <v>1083</v>
      </c>
      <c r="G86" s="25" t="s">
        <v>403</v>
      </c>
      <c r="H86" s="7"/>
      <c r="I86" s="114" t="s">
        <v>1084</v>
      </c>
      <c r="J86" s="7" t="s">
        <v>1085</v>
      </c>
    </row>
    <row r="87" spans="1:10" ht="58">
      <c r="A87" s="102">
        <v>2015</v>
      </c>
      <c r="B87" s="102" t="s">
        <v>1086</v>
      </c>
      <c r="C87" s="103">
        <v>42269</v>
      </c>
      <c r="D87" s="113" t="s">
        <v>1087</v>
      </c>
      <c r="E87" s="100" t="s">
        <v>574</v>
      </c>
      <c r="F87" s="25" t="s">
        <v>908</v>
      </c>
      <c r="G87" s="25" t="s">
        <v>403</v>
      </c>
      <c r="H87" s="25"/>
      <c r="I87" s="114" t="s">
        <v>1088</v>
      </c>
      <c r="J87" s="25" t="s">
        <v>836</v>
      </c>
    </row>
    <row r="88" spans="1:10" ht="58">
      <c r="A88" s="102">
        <v>2015</v>
      </c>
      <c r="B88" s="102" t="s">
        <v>1089</v>
      </c>
      <c r="C88" s="103">
        <v>42269</v>
      </c>
      <c r="D88" s="113" t="s">
        <v>1090</v>
      </c>
      <c r="E88" s="100" t="s">
        <v>574</v>
      </c>
      <c r="F88" s="25" t="s">
        <v>632</v>
      </c>
      <c r="G88" s="25" t="s">
        <v>403</v>
      </c>
      <c r="H88" s="25"/>
      <c r="I88" s="114" t="s">
        <v>1091</v>
      </c>
      <c r="J88" s="25" t="s">
        <v>836</v>
      </c>
    </row>
    <row r="89" spans="1:10" ht="29">
      <c r="A89" s="102">
        <v>2015</v>
      </c>
      <c r="B89" s="102" t="s">
        <v>1092</v>
      </c>
      <c r="C89" s="103">
        <v>42271</v>
      </c>
      <c r="D89" s="113" t="s">
        <v>1093</v>
      </c>
      <c r="E89" s="100" t="s">
        <v>750</v>
      </c>
      <c r="F89" s="25" t="s">
        <v>592</v>
      </c>
      <c r="G89" s="25" t="s">
        <v>1094</v>
      </c>
      <c r="H89" s="25"/>
      <c r="I89" s="114" t="s">
        <v>1095</v>
      </c>
      <c r="J89" s="25" t="s">
        <v>836</v>
      </c>
    </row>
    <row r="90" spans="1:10" ht="43.5">
      <c r="A90" s="102">
        <v>2015</v>
      </c>
      <c r="B90" s="102" t="s">
        <v>1096</v>
      </c>
      <c r="C90" s="103">
        <v>42272</v>
      </c>
      <c r="D90" s="113" t="s">
        <v>1097</v>
      </c>
      <c r="E90" s="100" t="s">
        <v>568</v>
      </c>
      <c r="F90" s="25" t="s">
        <v>592</v>
      </c>
      <c r="G90" s="25" t="s">
        <v>403</v>
      </c>
      <c r="H90" s="25"/>
      <c r="I90" s="114" t="s">
        <v>1098</v>
      </c>
      <c r="J90" s="25" t="s">
        <v>836</v>
      </c>
    </row>
    <row r="91" spans="1:10" ht="43.5">
      <c r="A91" s="102">
        <v>2015</v>
      </c>
      <c r="B91" s="102" t="s">
        <v>1099</v>
      </c>
      <c r="C91" s="103">
        <v>42272</v>
      </c>
      <c r="D91" s="113" t="s">
        <v>1100</v>
      </c>
      <c r="E91" s="100" t="s">
        <v>568</v>
      </c>
      <c r="F91" s="25" t="s">
        <v>592</v>
      </c>
      <c r="G91" s="25" t="s">
        <v>403</v>
      </c>
      <c r="H91" s="25"/>
      <c r="I91" s="114" t="s">
        <v>1101</v>
      </c>
      <c r="J91" s="25" t="s">
        <v>836</v>
      </c>
    </row>
    <row r="92" spans="1:10" ht="29">
      <c r="A92" s="102">
        <v>2015</v>
      </c>
      <c r="B92" s="102" t="s">
        <v>1102</v>
      </c>
      <c r="C92" s="103">
        <v>42272</v>
      </c>
      <c r="D92" s="113" t="s">
        <v>1103</v>
      </c>
      <c r="E92" s="100" t="s">
        <v>568</v>
      </c>
      <c r="F92" s="25" t="s">
        <v>592</v>
      </c>
      <c r="G92" s="25" t="s">
        <v>403</v>
      </c>
      <c r="H92" s="25"/>
      <c r="I92" s="114" t="s">
        <v>1104</v>
      </c>
      <c r="J92" s="25" t="s">
        <v>836</v>
      </c>
    </row>
    <row r="93" spans="1:10" ht="43.5">
      <c r="A93" s="102">
        <v>2015</v>
      </c>
      <c r="B93" s="102" t="s">
        <v>1105</v>
      </c>
      <c r="C93" s="103">
        <v>42278</v>
      </c>
      <c r="D93" s="113" t="s">
        <v>565</v>
      </c>
      <c r="E93" s="100" t="s">
        <v>566</v>
      </c>
      <c r="F93" s="25" t="s">
        <v>1106</v>
      </c>
      <c r="G93" s="25" t="s">
        <v>403</v>
      </c>
      <c r="H93" s="7"/>
      <c r="I93" s="114" t="s">
        <v>1107</v>
      </c>
      <c r="J93" s="7" t="s">
        <v>1108</v>
      </c>
    </row>
    <row r="94" spans="1:10" ht="50">
      <c r="A94" s="102">
        <v>2015</v>
      </c>
      <c r="B94" s="102" t="s">
        <v>1109</v>
      </c>
      <c r="C94" s="103">
        <v>42278</v>
      </c>
      <c r="D94" s="113" t="s">
        <v>570</v>
      </c>
      <c r="E94" s="100" t="s">
        <v>607</v>
      </c>
      <c r="F94" s="25" t="s">
        <v>592</v>
      </c>
      <c r="G94" s="26">
        <v>42616</v>
      </c>
      <c r="H94" s="7"/>
      <c r="I94" s="114" t="s">
        <v>1110</v>
      </c>
      <c r="J94" s="7" t="s">
        <v>1111</v>
      </c>
    </row>
    <row r="95" spans="1:10" ht="43.5">
      <c r="A95" s="102">
        <v>2015</v>
      </c>
      <c r="B95" s="102" t="s">
        <v>1112</v>
      </c>
      <c r="C95" s="103">
        <v>42284</v>
      </c>
      <c r="D95" s="113" t="s">
        <v>565</v>
      </c>
      <c r="E95" s="100" t="s">
        <v>566</v>
      </c>
      <c r="F95" s="25" t="s">
        <v>1113</v>
      </c>
      <c r="G95" s="25" t="s">
        <v>403</v>
      </c>
      <c r="H95" s="7"/>
      <c r="I95" s="114" t="s">
        <v>1114</v>
      </c>
      <c r="J95" s="7" t="s">
        <v>1115</v>
      </c>
    </row>
    <row r="96" spans="1:10" ht="43.5">
      <c r="A96" s="102">
        <v>2015</v>
      </c>
      <c r="B96" s="102" t="s">
        <v>1116</v>
      </c>
      <c r="C96" s="104">
        <v>42298</v>
      </c>
      <c r="D96" s="113" t="s">
        <v>1097</v>
      </c>
      <c r="E96" s="100" t="s">
        <v>568</v>
      </c>
      <c r="F96" s="25" t="s">
        <v>592</v>
      </c>
      <c r="G96" s="25" t="s">
        <v>403</v>
      </c>
      <c r="H96" s="25"/>
      <c r="I96" s="114" t="s">
        <v>1117</v>
      </c>
      <c r="J96" s="25" t="s">
        <v>836</v>
      </c>
    </row>
    <row r="97" spans="1:10" ht="43.5">
      <c r="A97" s="102">
        <v>2015</v>
      </c>
      <c r="B97" s="102" t="s">
        <v>1118</v>
      </c>
      <c r="C97" s="104">
        <v>42298</v>
      </c>
      <c r="D97" s="113" t="s">
        <v>1100</v>
      </c>
      <c r="E97" s="100" t="s">
        <v>568</v>
      </c>
      <c r="F97" s="25" t="s">
        <v>592</v>
      </c>
      <c r="G97" s="25" t="s">
        <v>403</v>
      </c>
      <c r="H97" s="25"/>
      <c r="I97" s="114" t="s">
        <v>1119</v>
      </c>
      <c r="J97" s="25" t="s">
        <v>836</v>
      </c>
    </row>
    <row r="98" spans="1:10" ht="29">
      <c r="A98" s="102">
        <v>2015</v>
      </c>
      <c r="B98" s="102" t="s">
        <v>1120</v>
      </c>
      <c r="C98" s="104">
        <v>42298</v>
      </c>
      <c r="D98" s="113" t="s">
        <v>1103</v>
      </c>
      <c r="E98" s="100" t="s">
        <v>568</v>
      </c>
      <c r="F98" s="25" t="s">
        <v>592</v>
      </c>
      <c r="G98" s="25" t="s">
        <v>403</v>
      </c>
      <c r="H98" s="25"/>
      <c r="I98" s="114" t="s">
        <v>1121</v>
      </c>
      <c r="J98" s="25" t="s">
        <v>836</v>
      </c>
    </row>
    <row r="99" spans="1:10" ht="72.5">
      <c r="A99" s="102">
        <v>2015</v>
      </c>
      <c r="B99" s="102" t="s">
        <v>1122</v>
      </c>
      <c r="C99" s="104">
        <v>42298</v>
      </c>
      <c r="D99" s="113" t="s">
        <v>1123</v>
      </c>
      <c r="E99" s="100" t="s">
        <v>566</v>
      </c>
      <c r="F99" s="25" t="s">
        <v>1124</v>
      </c>
      <c r="G99" s="25" t="s">
        <v>403</v>
      </c>
      <c r="H99" s="25"/>
      <c r="I99" s="114" t="s">
        <v>1125</v>
      </c>
      <c r="J99" s="25" t="s">
        <v>836</v>
      </c>
    </row>
    <row r="100" spans="1:10" ht="62.5">
      <c r="A100" s="102">
        <v>2015</v>
      </c>
      <c r="B100" s="102" t="s">
        <v>1126</v>
      </c>
      <c r="C100" s="103">
        <v>42312</v>
      </c>
      <c r="D100" s="113" t="s">
        <v>794</v>
      </c>
      <c r="E100" s="100" t="s">
        <v>566</v>
      </c>
      <c r="F100" s="25" t="s">
        <v>1127</v>
      </c>
      <c r="G100" s="25" t="s">
        <v>403</v>
      </c>
      <c r="H100" s="7"/>
      <c r="I100" s="114" t="s">
        <v>1128</v>
      </c>
      <c r="J100" s="7" t="s">
        <v>1129</v>
      </c>
    </row>
    <row r="101" spans="1:10" ht="29">
      <c r="A101" s="102">
        <v>2015</v>
      </c>
      <c r="B101" s="102" t="s">
        <v>1130</v>
      </c>
      <c r="C101" s="103">
        <v>42317</v>
      </c>
      <c r="D101" s="113" t="s">
        <v>1131</v>
      </c>
      <c r="E101" s="100" t="s">
        <v>568</v>
      </c>
      <c r="F101" s="25" t="s">
        <v>592</v>
      </c>
      <c r="G101" s="25" t="s">
        <v>403</v>
      </c>
      <c r="H101" s="25"/>
      <c r="I101" s="114" t="s">
        <v>1132</v>
      </c>
      <c r="J101" s="25" t="s">
        <v>836</v>
      </c>
    </row>
    <row r="102" spans="1:10" ht="43.5">
      <c r="A102" s="102">
        <v>2015</v>
      </c>
      <c r="B102" s="102" t="s">
        <v>1133</v>
      </c>
      <c r="C102" s="104">
        <v>42320</v>
      </c>
      <c r="D102" s="113" t="s">
        <v>1134</v>
      </c>
      <c r="E102" s="100" t="s">
        <v>566</v>
      </c>
      <c r="F102" s="25" t="s">
        <v>1135</v>
      </c>
      <c r="G102" s="25" t="s">
        <v>403</v>
      </c>
      <c r="H102" s="25"/>
      <c r="I102" s="114" t="s">
        <v>1136</v>
      </c>
      <c r="J102" s="25" t="s">
        <v>836</v>
      </c>
    </row>
    <row r="103" spans="1:10" ht="43.5">
      <c r="A103" s="102">
        <v>2015</v>
      </c>
      <c r="B103" s="102" t="s">
        <v>1137</v>
      </c>
      <c r="C103" s="104">
        <v>42320</v>
      </c>
      <c r="D103" s="113" t="s">
        <v>1138</v>
      </c>
      <c r="E103" s="100" t="s">
        <v>566</v>
      </c>
      <c r="F103" s="25" t="s">
        <v>1139</v>
      </c>
      <c r="G103" s="25" t="s">
        <v>403</v>
      </c>
      <c r="H103" s="25"/>
      <c r="I103" s="114" t="s">
        <v>1140</v>
      </c>
      <c r="J103" s="25" t="s">
        <v>836</v>
      </c>
    </row>
    <row r="104" spans="1:10" ht="29">
      <c r="A104" s="102">
        <v>2015</v>
      </c>
      <c r="B104" s="102" t="s">
        <v>1141</v>
      </c>
      <c r="C104" s="104">
        <v>42320</v>
      </c>
      <c r="D104" s="113" t="s">
        <v>1142</v>
      </c>
      <c r="E104" s="100" t="s">
        <v>607</v>
      </c>
      <c r="F104" s="25" t="s">
        <v>1143</v>
      </c>
      <c r="G104" s="115">
        <v>43051</v>
      </c>
      <c r="H104" s="25"/>
      <c r="I104" s="114" t="s">
        <v>1144</v>
      </c>
      <c r="J104" s="25" t="s">
        <v>836</v>
      </c>
    </row>
    <row r="105" spans="1:10" ht="72.5">
      <c r="A105" s="102">
        <v>2015</v>
      </c>
      <c r="B105" s="102" t="s">
        <v>1145</v>
      </c>
      <c r="C105" s="104">
        <v>42324</v>
      </c>
      <c r="D105" s="113" t="s">
        <v>1146</v>
      </c>
      <c r="E105" s="100" t="s">
        <v>574</v>
      </c>
      <c r="F105" s="25" t="s">
        <v>592</v>
      </c>
      <c r="G105" s="25" t="s">
        <v>403</v>
      </c>
      <c r="H105" s="25"/>
      <c r="I105" s="114" t="s">
        <v>1147</v>
      </c>
      <c r="J105" s="25" t="s">
        <v>836</v>
      </c>
    </row>
    <row r="106" spans="1:10" ht="72.5">
      <c r="A106" s="102">
        <v>2015</v>
      </c>
      <c r="B106" s="102" t="s">
        <v>1148</v>
      </c>
      <c r="C106" s="104">
        <v>42331</v>
      </c>
      <c r="D106" s="113" t="s">
        <v>1149</v>
      </c>
      <c r="E106" s="100" t="s">
        <v>568</v>
      </c>
      <c r="F106" s="25" t="s">
        <v>1150</v>
      </c>
      <c r="G106" s="25" t="s">
        <v>403</v>
      </c>
      <c r="H106" s="25"/>
      <c r="I106" s="114" t="s">
        <v>1151</v>
      </c>
      <c r="J106" s="25" t="s">
        <v>836</v>
      </c>
    </row>
    <row r="107" spans="1:10" ht="72.5">
      <c r="A107" s="102">
        <v>2015</v>
      </c>
      <c r="B107" s="102" t="s">
        <v>1152</v>
      </c>
      <c r="C107" s="104">
        <v>42331</v>
      </c>
      <c r="D107" s="113" t="s">
        <v>1153</v>
      </c>
      <c r="E107" s="100" t="s">
        <v>568</v>
      </c>
      <c r="F107" s="25" t="s">
        <v>1154</v>
      </c>
      <c r="G107" s="25" t="s">
        <v>403</v>
      </c>
      <c r="H107" s="25"/>
      <c r="I107" s="114" t="s">
        <v>1155</v>
      </c>
      <c r="J107" s="25" t="s">
        <v>836</v>
      </c>
    </row>
    <row r="108" spans="1:10" ht="101.5">
      <c r="A108" s="102">
        <v>2015</v>
      </c>
      <c r="B108" s="102" t="s">
        <v>1156</v>
      </c>
      <c r="C108" s="104">
        <v>42331</v>
      </c>
      <c r="D108" s="113" t="s">
        <v>1157</v>
      </c>
      <c r="E108" s="100" t="s">
        <v>568</v>
      </c>
      <c r="F108" s="25" t="s">
        <v>1158</v>
      </c>
      <c r="G108" s="25" t="s">
        <v>403</v>
      </c>
      <c r="H108" s="25"/>
      <c r="I108" s="114" t="s">
        <v>1159</v>
      </c>
      <c r="J108" s="25" t="s">
        <v>836</v>
      </c>
    </row>
    <row r="109" spans="1:10" ht="29">
      <c r="A109" s="102">
        <v>2015</v>
      </c>
      <c r="B109" s="102" t="s">
        <v>1160</v>
      </c>
      <c r="C109" s="104">
        <v>42338</v>
      </c>
      <c r="D109" s="113" t="s">
        <v>1161</v>
      </c>
      <c r="E109" s="100" t="s">
        <v>750</v>
      </c>
      <c r="F109" s="25" t="s">
        <v>592</v>
      </c>
      <c r="G109" s="25" t="s">
        <v>1162</v>
      </c>
      <c r="H109" s="25"/>
      <c r="I109" s="114" t="s">
        <v>1163</v>
      </c>
      <c r="J109" s="25" t="s">
        <v>836</v>
      </c>
    </row>
    <row r="110" spans="1:10" ht="29">
      <c r="A110" s="102">
        <v>2015</v>
      </c>
      <c r="B110" s="102" t="s">
        <v>1164</v>
      </c>
      <c r="C110" s="104">
        <v>42338</v>
      </c>
      <c r="D110" s="113" t="s">
        <v>1161</v>
      </c>
      <c r="E110" s="100" t="s">
        <v>750</v>
      </c>
      <c r="F110" s="25" t="s">
        <v>592</v>
      </c>
      <c r="G110" s="25" t="s">
        <v>1165</v>
      </c>
      <c r="H110" s="25"/>
      <c r="I110" s="114" t="s">
        <v>1166</v>
      </c>
      <c r="J110" s="25" t="s">
        <v>836</v>
      </c>
    </row>
    <row r="111" spans="1:10" ht="29">
      <c r="A111" s="102">
        <v>2015</v>
      </c>
      <c r="B111" s="102" t="s">
        <v>1167</v>
      </c>
      <c r="C111" s="104">
        <v>42338</v>
      </c>
      <c r="D111" s="113" t="s">
        <v>1168</v>
      </c>
      <c r="E111" s="100" t="s">
        <v>750</v>
      </c>
      <c r="F111" s="25" t="s">
        <v>592</v>
      </c>
      <c r="G111" s="25" t="s">
        <v>1162</v>
      </c>
      <c r="H111" s="25"/>
      <c r="I111" s="114" t="s">
        <v>1169</v>
      </c>
      <c r="J111" s="25" t="s">
        <v>836</v>
      </c>
    </row>
    <row r="112" spans="1:10" ht="72.5">
      <c r="A112" s="102">
        <v>2015</v>
      </c>
      <c r="B112" s="102" t="s">
        <v>1170</v>
      </c>
      <c r="C112" s="104">
        <v>42338</v>
      </c>
      <c r="D112" s="113" t="s">
        <v>1123</v>
      </c>
      <c r="E112" s="100" t="s">
        <v>566</v>
      </c>
      <c r="F112" s="25" t="s">
        <v>1171</v>
      </c>
      <c r="G112" s="25" t="s">
        <v>403</v>
      </c>
      <c r="H112" s="7"/>
      <c r="I112" s="114" t="s">
        <v>1172</v>
      </c>
      <c r="J112" s="7" t="s">
        <v>1173</v>
      </c>
    </row>
    <row r="113" spans="1:10" ht="29">
      <c r="A113" s="102">
        <v>2015</v>
      </c>
      <c r="B113" s="102" t="s">
        <v>1174</v>
      </c>
      <c r="C113" s="103">
        <v>42339</v>
      </c>
      <c r="D113" s="113" t="s">
        <v>1175</v>
      </c>
      <c r="E113" s="100" t="s">
        <v>750</v>
      </c>
      <c r="F113" s="25" t="s">
        <v>592</v>
      </c>
      <c r="G113" s="25" t="s">
        <v>1176</v>
      </c>
      <c r="H113" s="25"/>
      <c r="I113" s="114" t="s">
        <v>1177</v>
      </c>
      <c r="J113" s="25" t="s">
        <v>836</v>
      </c>
    </row>
    <row r="114" spans="1:10" ht="62.5">
      <c r="A114" s="102">
        <v>2015</v>
      </c>
      <c r="B114" s="102" t="s">
        <v>1178</v>
      </c>
      <c r="C114" s="103">
        <v>42339</v>
      </c>
      <c r="D114" s="113" t="s">
        <v>885</v>
      </c>
      <c r="E114" s="100" t="s">
        <v>566</v>
      </c>
      <c r="F114" s="25" t="s">
        <v>1179</v>
      </c>
      <c r="G114" s="25" t="s">
        <v>403</v>
      </c>
      <c r="H114" s="7"/>
      <c r="I114" s="114" t="s">
        <v>1180</v>
      </c>
      <c r="J114" s="7" t="s">
        <v>1181</v>
      </c>
    </row>
    <row r="115" spans="1:10" ht="43.5">
      <c r="A115" s="102">
        <v>2015</v>
      </c>
      <c r="B115" s="102" t="s">
        <v>1182</v>
      </c>
      <c r="C115" s="103">
        <v>42340</v>
      </c>
      <c r="D115" s="113" t="s">
        <v>1183</v>
      </c>
      <c r="E115" s="100" t="s">
        <v>566</v>
      </c>
      <c r="F115" s="25" t="s">
        <v>1184</v>
      </c>
      <c r="G115" s="25" t="s">
        <v>403</v>
      </c>
      <c r="H115" s="25"/>
      <c r="I115" s="114" t="s">
        <v>1185</v>
      </c>
      <c r="J115" s="25" t="s">
        <v>836</v>
      </c>
    </row>
    <row r="116" spans="1:10" ht="29">
      <c r="A116" s="102">
        <v>2015</v>
      </c>
      <c r="B116" s="102" t="s">
        <v>1186</v>
      </c>
      <c r="C116" s="103">
        <v>42342</v>
      </c>
      <c r="D116" s="113" t="s">
        <v>1187</v>
      </c>
      <c r="E116" s="100" t="s">
        <v>574</v>
      </c>
      <c r="F116" s="25" t="s">
        <v>1188</v>
      </c>
      <c r="G116" s="25" t="s">
        <v>403</v>
      </c>
      <c r="H116" s="25"/>
      <c r="I116" s="114" t="s">
        <v>1189</v>
      </c>
      <c r="J116" s="25" t="s">
        <v>836</v>
      </c>
    </row>
    <row r="117" spans="1:10" ht="29">
      <c r="A117" s="102">
        <v>2015</v>
      </c>
      <c r="B117" s="102" t="s">
        <v>1190</v>
      </c>
      <c r="C117" s="103">
        <v>42345</v>
      </c>
      <c r="D117" s="113" t="s">
        <v>1191</v>
      </c>
      <c r="E117" s="100" t="s">
        <v>568</v>
      </c>
      <c r="F117" s="25" t="s">
        <v>592</v>
      </c>
      <c r="G117" s="25" t="s">
        <v>403</v>
      </c>
      <c r="H117" s="25"/>
      <c r="I117" s="114" t="s">
        <v>1192</v>
      </c>
      <c r="J117" s="25" t="s">
        <v>836</v>
      </c>
    </row>
    <row r="118" spans="1:10" ht="29">
      <c r="A118" s="102">
        <v>2015</v>
      </c>
      <c r="B118" s="102" t="s">
        <v>1193</v>
      </c>
      <c r="C118" s="103">
        <v>42345</v>
      </c>
      <c r="D118" s="113" t="s">
        <v>1194</v>
      </c>
      <c r="E118" s="100" t="s">
        <v>568</v>
      </c>
      <c r="F118" s="25" t="s">
        <v>592</v>
      </c>
      <c r="G118" s="25" t="s">
        <v>403</v>
      </c>
      <c r="H118" s="25"/>
      <c r="I118" s="114" t="s">
        <v>1195</v>
      </c>
      <c r="J118" s="25" t="s">
        <v>836</v>
      </c>
    </row>
    <row r="119" spans="1:10" ht="29">
      <c r="A119" s="102">
        <v>2015</v>
      </c>
      <c r="B119" s="102" t="s">
        <v>1196</v>
      </c>
      <c r="C119" s="103">
        <v>42345</v>
      </c>
      <c r="D119" s="113" t="s">
        <v>1197</v>
      </c>
      <c r="E119" s="100" t="s">
        <v>568</v>
      </c>
      <c r="F119" s="25" t="s">
        <v>592</v>
      </c>
      <c r="G119" s="25" t="s">
        <v>403</v>
      </c>
      <c r="H119" s="25"/>
      <c r="I119" s="114" t="s">
        <v>1198</v>
      </c>
      <c r="J119" s="25" t="s">
        <v>836</v>
      </c>
    </row>
    <row r="120" spans="1:10" ht="43.5">
      <c r="A120" s="102">
        <v>2015</v>
      </c>
      <c r="B120" s="102" t="s">
        <v>1199</v>
      </c>
      <c r="C120" s="103">
        <v>42346</v>
      </c>
      <c r="D120" s="113" t="s">
        <v>1200</v>
      </c>
      <c r="E120" s="100" t="s">
        <v>566</v>
      </c>
      <c r="F120" s="25" t="s">
        <v>592</v>
      </c>
      <c r="G120" s="26">
        <v>42371</v>
      </c>
      <c r="H120" s="25"/>
      <c r="I120" s="114" t="s">
        <v>1201</v>
      </c>
      <c r="J120" s="25" t="s">
        <v>836</v>
      </c>
    </row>
    <row r="121" spans="1:10" ht="29">
      <c r="A121" s="102">
        <v>2015</v>
      </c>
      <c r="B121" s="102" t="s">
        <v>1202</v>
      </c>
      <c r="C121" s="103">
        <v>42346</v>
      </c>
      <c r="D121" s="113" t="s">
        <v>1203</v>
      </c>
      <c r="E121" s="100" t="s">
        <v>566</v>
      </c>
      <c r="F121" s="25" t="s">
        <v>592</v>
      </c>
      <c r="G121" s="26">
        <v>42371</v>
      </c>
      <c r="H121" s="7"/>
      <c r="I121" s="114" t="s">
        <v>1204</v>
      </c>
      <c r="J121" s="7" t="s">
        <v>1205</v>
      </c>
    </row>
    <row r="122" spans="1:10" ht="29">
      <c r="A122" s="102">
        <v>2015</v>
      </c>
      <c r="B122" s="102" t="s">
        <v>1206</v>
      </c>
      <c r="C122" s="103">
        <v>42347</v>
      </c>
      <c r="D122" s="113" t="s">
        <v>1207</v>
      </c>
      <c r="E122" s="100" t="s">
        <v>568</v>
      </c>
      <c r="F122" s="25" t="s">
        <v>592</v>
      </c>
      <c r="G122" s="25" t="s">
        <v>403</v>
      </c>
      <c r="H122" s="25"/>
      <c r="I122" s="114" t="s">
        <v>1208</v>
      </c>
      <c r="J122" s="25" t="s">
        <v>836</v>
      </c>
    </row>
    <row r="123" spans="1:10" ht="29">
      <c r="A123" s="102">
        <v>2015</v>
      </c>
      <c r="B123" s="102" t="s">
        <v>1209</v>
      </c>
      <c r="C123" s="104">
        <v>42348</v>
      </c>
      <c r="D123" s="113" t="s">
        <v>1210</v>
      </c>
      <c r="E123" s="100" t="s">
        <v>568</v>
      </c>
      <c r="F123" s="25" t="s">
        <v>592</v>
      </c>
      <c r="G123" s="25" t="s">
        <v>403</v>
      </c>
      <c r="H123" s="25"/>
      <c r="I123" s="114" t="s">
        <v>1211</v>
      </c>
      <c r="J123" s="25" t="s">
        <v>836</v>
      </c>
    </row>
    <row r="124" spans="1:10" ht="29">
      <c r="A124" s="102">
        <v>2015</v>
      </c>
      <c r="B124" s="102" t="s">
        <v>1212</v>
      </c>
      <c r="C124" s="104">
        <v>42348</v>
      </c>
      <c r="D124" s="113" t="s">
        <v>1213</v>
      </c>
      <c r="E124" s="100" t="s">
        <v>568</v>
      </c>
      <c r="F124" s="25" t="s">
        <v>592</v>
      </c>
      <c r="G124" s="25" t="s">
        <v>403</v>
      </c>
      <c r="H124" s="25"/>
      <c r="I124" s="114" t="s">
        <v>1214</v>
      </c>
      <c r="J124" s="25" t="s">
        <v>836</v>
      </c>
    </row>
    <row r="125" spans="1:10" ht="29">
      <c r="A125" s="102">
        <v>2015</v>
      </c>
      <c r="B125" s="102" t="s">
        <v>1215</v>
      </c>
      <c r="C125" s="104">
        <v>42348</v>
      </c>
      <c r="D125" s="113" t="s">
        <v>1216</v>
      </c>
      <c r="E125" s="100" t="s">
        <v>750</v>
      </c>
      <c r="F125" s="25" t="s">
        <v>592</v>
      </c>
      <c r="G125" s="25" t="s">
        <v>1217</v>
      </c>
      <c r="H125" s="25"/>
      <c r="I125" s="114" t="s">
        <v>1218</v>
      </c>
      <c r="J125" s="25" t="s">
        <v>836</v>
      </c>
    </row>
    <row r="126" spans="1:10" ht="29">
      <c r="A126" s="102">
        <v>2015</v>
      </c>
      <c r="B126" s="102" t="s">
        <v>1219</v>
      </c>
      <c r="C126" s="104">
        <v>42348</v>
      </c>
      <c r="D126" s="113" t="s">
        <v>1220</v>
      </c>
      <c r="E126" s="100" t="s">
        <v>750</v>
      </c>
      <c r="F126" s="25" t="s">
        <v>592</v>
      </c>
      <c r="G126" s="25" t="s">
        <v>1221</v>
      </c>
      <c r="H126" s="25"/>
      <c r="I126" s="114" t="s">
        <v>1222</v>
      </c>
      <c r="J126" s="25" t="s">
        <v>836</v>
      </c>
    </row>
    <row r="127" spans="1:10" ht="87">
      <c r="A127" s="102">
        <v>2015</v>
      </c>
      <c r="B127" s="102" t="s">
        <v>1223</v>
      </c>
      <c r="C127" s="104">
        <v>42348</v>
      </c>
      <c r="D127" s="113" t="s">
        <v>1224</v>
      </c>
      <c r="E127" s="100" t="s">
        <v>750</v>
      </c>
      <c r="F127" s="25" t="s">
        <v>1225</v>
      </c>
      <c r="G127" s="25" t="s">
        <v>403</v>
      </c>
      <c r="H127" s="7"/>
      <c r="I127" s="114" t="s">
        <v>1226</v>
      </c>
      <c r="J127" s="7" t="s">
        <v>1227</v>
      </c>
    </row>
    <row r="128" spans="1:10" ht="29">
      <c r="A128" s="102">
        <v>2015</v>
      </c>
      <c r="B128" s="102" t="s">
        <v>1228</v>
      </c>
      <c r="C128" s="104">
        <v>42348</v>
      </c>
      <c r="D128" s="113" t="s">
        <v>1229</v>
      </c>
      <c r="E128" s="100" t="s">
        <v>568</v>
      </c>
      <c r="F128" s="25" t="s">
        <v>592</v>
      </c>
      <c r="G128" s="25" t="s">
        <v>403</v>
      </c>
      <c r="H128" s="25"/>
      <c r="I128" s="114" t="s">
        <v>1230</v>
      </c>
      <c r="J128" s="25" t="s">
        <v>836</v>
      </c>
    </row>
    <row r="129" spans="1:10" ht="29">
      <c r="A129" s="102">
        <v>2015</v>
      </c>
      <c r="B129" s="102" t="s">
        <v>1231</v>
      </c>
      <c r="C129" s="104">
        <v>42349</v>
      </c>
      <c r="D129" s="113" t="s">
        <v>1232</v>
      </c>
      <c r="E129" s="100" t="s">
        <v>750</v>
      </c>
      <c r="F129" s="25" t="s">
        <v>592</v>
      </c>
      <c r="G129" s="25" t="s">
        <v>1165</v>
      </c>
      <c r="H129" s="25"/>
      <c r="I129" s="114" t="s">
        <v>1233</v>
      </c>
      <c r="J129" s="25" t="s">
        <v>836</v>
      </c>
    </row>
    <row r="130" spans="1:10" ht="29">
      <c r="A130" s="102">
        <v>2015</v>
      </c>
      <c r="B130" s="102" t="s">
        <v>1234</v>
      </c>
      <c r="C130" s="104">
        <v>42349</v>
      </c>
      <c r="D130" s="113" t="s">
        <v>1235</v>
      </c>
      <c r="E130" s="100" t="s">
        <v>568</v>
      </c>
      <c r="F130" s="25" t="s">
        <v>592</v>
      </c>
      <c r="G130" s="25" t="s">
        <v>403</v>
      </c>
      <c r="H130" s="25"/>
      <c r="I130" s="116"/>
      <c r="J130" s="25" t="s">
        <v>836</v>
      </c>
    </row>
    <row r="131" spans="1:10" ht="43.5">
      <c r="A131" s="102">
        <v>2015</v>
      </c>
      <c r="B131" s="102" t="s">
        <v>1236</v>
      </c>
      <c r="C131" s="104">
        <v>42354</v>
      </c>
      <c r="D131" s="113" t="s">
        <v>1237</v>
      </c>
      <c r="E131" s="100" t="s">
        <v>566</v>
      </c>
      <c r="F131" s="25" t="s">
        <v>1238</v>
      </c>
      <c r="G131" s="25" t="s">
        <v>403</v>
      </c>
      <c r="H131" s="25"/>
      <c r="I131" s="114" t="s">
        <v>1239</v>
      </c>
      <c r="J131" s="25" t="s">
        <v>836</v>
      </c>
    </row>
    <row r="132" spans="1:10" ht="29">
      <c r="A132" s="102">
        <v>2015</v>
      </c>
      <c r="B132" s="102" t="s">
        <v>1240</v>
      </c>
      <c r="C132" s="104">
        <v>42354</v>
      </c>
      <c r="D132" s="113" t="s">
        <v>1241</v>
      </c>
      <c r="E132" s="100" t="s">
        <v>568</v>
      </c>
      <c r="F132" s="25" t="s">
        <v>592</v>
      </c>
      <c r="G132" s="25" t="s">
        <v>403</v>
      </c>
      <c r="H132" s="25"/>
      <c r="I132" s="114" t="s">
        <v>1242</v>
      </c>
      <c r="J132" s="25" t="s">
        <v>836</v>
      </c>
    </row>
    <row r="133" spans="1:10" ht="29">
      <c r="A133" s="102">
        <v>2015</v>
      </c>
      <c r="B133" s="102" t="s">
        <v>1243</v>
      </c>
      <c r="C133" s="104">
        <v>42354</v>
      </c>
      <c r="D133" s="113" t="s">
        <v>1244</v>
      </c>
      <c r="E133" s="100" t="s">
        <v>568</v>
      </c>
      <c r="F133" s="25" t="s">
        <v>592</v>
      </c>
      <c r="G133" s="25" t="s">
        <v>403</v>
      </c>
      <c r="H133" s="25"/>
      <c r="I133" s="114" t="s">
        <v>1245</v>
      </c>
      <c r="J133" s="25" t="s">
        <v>836</v>
      </c>
    </row>
    <row r="134" spans="1:10" ht="43.5">
      <c r="A134" s="102">
        <v>2015</v>
      </c>
      <c r="B134" s="102" t="s">
        <v>1246</v>
      </c>
      <c r="C134" s="104">
        <v>42354</v>
      </c>
      <c r="D134" s="113" t="s">
        <v>1247</v>
      </c>
      <c r="E134" s="100" t="s">
        <v>566</v>
      </c>
      <c r="F134" s="25" t="s">
        <v>1248</v>
      </c>
      <c r="G134" s="99" t="s">
        <v>1249</v>
      </c>
      <c r="H134" s="25"/>
      <c r="I134" s="114" t="s">
        <v>1250</v>
      </c>
      <c r="J134" s="25" t="s">
        <v>836</v>
      </c>
    </row>
    <row r="135" spans="1:10" ht="29">
      <c r="A135" s="102">
        <v>2015</v>
      </c>
      <c r="B135" s="102" t="s">
        <v>1251</v>
      </c>
      <c r="C135" s="104">
        <v>42355</v>
      </c>
      <c r="D135" s="113" t="s">
        <v>1252</v>
      </c>
      <c r="E135" s="100" t="s">
        <v>566</v>
      </c>
      <c r="F135" s="25" t="s">
        <v>1253</v>
      </c>
      <c r="G135" s="25" t="s">
        <v>403</v>
      </c>
      <c r="H135" s="25"/>
      <c r="I135" s="114" t="s">
        <v>1254</v>
      </c>
      <c r="J135" s="25" t="s">
        <v>836</v>
      </c>
    </row>
    <row r="136" spans="1:10" ht="43.5">
      <c r="A136" s="102">
        <v>2015</v>
      </c>
      <c r="B136" s="102" t="s">
        <v>1255</v>
      </c>
      <c r="C136" s="104">
        <v>42355</v>
      </c>
      <c r="D136" s="113" t="s">
        <v>1256</v>
      </c>
      <c r="E136" s="100" t="s">
        <v>566</v>
      </c>
      <c r="F136" s="25" t="s">
        <v>1257</v>
      </c>
      <c r="G136" s="25" t="s">
        <v>403</v>
      </c>
      <c r="H136" s="25"/>
      <c r="I136" s="114" t="s">
        <v>1258</v>
      </c>
      <c r="J136" s="25" t="s">
        <v>836</v>
      </c>
    </row>
    <row r="137" spans="1:10" ht="43.5">
      <c r="A137" s="102">
        <v>2015</v>
      </c>
      <c r="B137" s="102" t="s">
        <v>1259</v>
      </c>
      <c r="C137" s="104">
        <v>42359</v>
      </c>
      <c r="D137" s="113" t="s">
        <v>1260</v>
      </c>
      <c r="E137" s="100" t="s">
        <v>566</v>
      </c>
      <c r="F137" s="25" t="s">
        <v>1261</v>
      </c>
      <c r="G137" s="25" t="s">
        <v>403</v>
      </c>
      <c r="H137" s="25"/>
      <c r="I137" s="114" t="s">
        <v>1262</v>
      </c>
      <c r="J137" s="25" t="s">
        <v>836</v>
      </c>
    </row>
    <row r="138" spans="1:10" ht="72.5">
      <c r="A138" s="102">
        <v>2015</v>
      </c>
      <c r="B138" s="102" t="s">
        <v>1263</v>
      </c>
      <c r="C138" s="104">
        <v>42360</v>
      </c>
      <c r="D138" s="113" t="s">
        <v>1123</v>
      </c>
      <c r="E138" s="100" t="s">
        <v>566</v>
      </c>
      <c r="F138" s="25" t="s">
        <v>1264</v>
      </c>
      <c r="G138" s="25" t="s">
        <v>403</v>
      </c>
      <c r="H138" s="25"/>
      <c r="I138" s="114" t="s">
        <v>1265</v>
      </c>
      <c r="J138" s="25" t="s">
        <v>1266</v>
      </c>
    </row>
    <row r="139" spans="1:10" ht="75">
      <c r="A139" s="102">
        <v>2015</v>
      </c>
      <c r="B139" s="102" t="s">
        <v>1267</v>
      </c>
      <c r="C139" s="104">
        <v>42360</v>
      </c>
      <c r="D139" s="113" t="s">
        <v>794</v>
      </c>
      <c r="E139" s="100" t="s">
        <v>566</v>
      </c>
      <c r="F139" s="25" t="s">
        <v>1268</v>
      </c>
      <c r="G139" s="25" t="s">
        <v>403</v>
      </c>
      <c r="H139" s="7"/>
      <c r="I139" s="114" t="s">
        <v>1269</v>
      </c>
      <c r="J139" s="7" t="s">
        <v>1270</v>
      </c>
    </row>
    <row r="140" spans="1:10" ht="43.5">
      <c r="A140" s="102">
        <v>2015</v>
      </c>
      <c r="B140" s="102" t="s">
        <v>1271</v>
      </c>
      <c r="C140" s="104">
        <v>42360</v>
      </c>
      <c r="D140" s="113" t="s">
        <v>1237</v>
      </c>
      <c r="E140" s="100" t="s">
        <v>566</v>
      </c>
      <c r="F140" s="25" t="s">
        <v>1272</v>
      </c>
      <c r="G140" s="25" t="s">
        <v>403</v>
      </c>
      <c r="H140" s="7"/>
      <c r="I140" s="114" t="s">
        <v>1273</v>
      </c>
      <c r="J140" s="7" t="s">
        <v>1274</v>
      </c>
    </row>
    <row r="141" spans="1:10" ht="29">
      <c r="A141" s="102">
        <v>2015</v>
      </c>
      <c r="B141" s="102" t="s">
        <v>1275</v>
      </c>
      <c r="C141" s="104">
        <v>42360</v>
      </c>
      <c r="D141" s="113" t="s">
        <v>1276</v>
      </c>
      <c r="E141" s="100" t="s">
        <v>566</v>
      </c>
      <c r="F141" s="25" t="s">
        <v>1277</v>
      </c>
      <c r="G141" s="25" t="s">
        <v>403</v>
      </c>
      <c r="H141" s="25"/>
      <c r="I141" s="114" t="s">
        <v>1278</v>
      </c>
      <c r="J141" s="25" t="s">
        <v>836</v>
      </c>
    </row>
    <row r="142" spans="1:10" ht="62.5">
      <c r="A142" s="102">
        <v>2015</v>
      </c>
      <c r="B142" s="102" t="s">
        <v>1279</v>
      </c>
      <c r="C142" s="104">
        <v>42360</v>
      </c>
      <c r="D142" s="113" t="s">
        <v>693</v>
      </c>
      <c r="E142" s="100" t="s">
        <v>607</v>
      </c>
      <c r="F142" s="25" t="s">
        <v>1280</v>
      </c>
      <c r="G142" s="25" t="s">
        <v>403</v>
      </c>
      <c r="H142" s="7"/>
      <c r="I142" s="114" t="s">
        <v>1281</v>
      </c>
      <c r="J142" s="7" t="s">
        <v>1282</v>
      </c>
    </row>
    <row r="143" spans="1:10" ht="43.5">
      <c r="A143" s="102">
        <v>2015</v>
      </c>
      <c r="B143" s="102" t="s">
        <v>1283</v>
      </c>
      <c r="C143" s="104">
        <v>42360</v>
      </c>
      <c r="D143" s="113" t="s">
        <v>1284</v>
      </c>
      <c r="E143" s="100" t="s">
        <v>566</v>
      </c>
      <c r="F143" s="25" t="s">
        <v>592</v>
      </c>
      <c r="G143" s="25" t="s">
        <v>403</v>
      </c>
      <c r="H143" s="25"/>
      <c r="I143" s="114" t="s">
        <v>1285</v>
      </c>
      <c r="J143" s="25" t="s">
        <v>836</v>
      </c>
    </row>
    <row r="144" spans="1:10" ht="43.5">
      <c r="A144" s="102">
        <v>2015</v>
      </c>
      <c r="B144" s="102" t="s">
        <v>1286</v>
      </c>
      <c r="C144" s="104">
        <v>42360</v>
      </c>
      <c r="D144" s="113" t="s">
        <v>1287</v>
      </c>
      <c r="E144" s="100" t="s">
        <v>566</v>
      </c>
      <c r="F144" s="25" t="s">
        <v>1288</v>
      </c>
      <c r="G144" s="25" t="s">
        <v>403</v>
      </c>
      <c r="H144" s="25"/>
      <c r="I144" s="114" t="s">
        <v>1289</v>
      </c>
      <c r="J144" s="25" t="s">
        <v>836</v>
      </c>
    </row>
    <row r="145" spans="1:10" ht="12.5">
      <c r="A145" s="48"/>
      <c r="D145" s="117"/>
      <c r="E145" s="118"/>
      <c r="H145" s="69"/>
      <c r="I145" s="105"/>
      <c r="J145" s="69"/>
    </row>
    <row r="146" spans="1:10" ht="12.5">
      <c r="A146" s="48"/>
      <c r="D146" s="117"/>
      <c r="E146" s="118"/>
      <c r="H146" s="69"/>
      <c r="I146" s="105"/>
      <c r="J146" s="69"/>
    </row>
    <row r="147" spans="1:10" ht="12.5">
      <c r="A147" s="48"/>
      <c r="D147" s="117"/>
      <c r="E147" s="118"/>
      <c r="H147" s="69"/>
      <c r="I147" s="105"/>
      <c r="J147" s="69"/>
    </row>
    <row r="148" spans="1:10" ht="12.5">
      <c r="A148" s="48"/>
      <c r="D148" s="117"/>
      <c r="E148" s="118"/>
      <c r="H148" s="69"/>
      <c r="I148" s="105"/>
      <c r="J148" s="69"/>
    </row>
    <row r="149" spans="1:10" ht="12.5">
      <c r="A149" s="48"/>
      <c r="D149" s="117"/>
      <c r="E149" s="118"/>
      <c r="H149" s="69"/>
      <c r="I149" s="105"/>
      <c r="J149" s="69"/>
    </row>
    <row r="150" spans="1:10" ht="12.5">
      <c r="A150" s="48"/>
      <c r="D150" s="117"/>
      <c r="E150" s="118"/>
      <c r="H150" s="69"/>
      <c r="I150" s="105"/>
      <c r="J150" s="69"/>
    </row>
    <row r="151" spans="1:10" ht="12.5">
      <c r="A151" s="48"/>
      <c r="D151" s="117"/>
      <c r="E151" s="118"/>
      <c r="H151" s="69"/>
      <c r="I151" s="105"/>
      <c r="J151" s="69"/>
    </row>
    <row r="152" spans="1:10" ht="12.5">
      <c r="A152" s="48"/>
      <c r="D152" s="117"/>
      <c r="E152" s="118"/>
      <c r="H152" s="69"/>
      <c r="I152" s="105"/>
      <c r="J152" s="69"/>
    </row>
    <row r="153" spans="1:10" ht="12.5">
      <c r="A153" s="48"/>
      <c r="D153" s="117"/>
      <c r="E153" s="118"/>
      <c r="H153" s="69"/>
      <c r="I153" s="105"/>
      <c r="J153" s="69"/>
    </row>
    <row r="154" spans="1:10" ht="12.5">
      <c r="A154" s="48"/>
      <c r="D154" s="117"/>
      <c r="E154" s="118"/>
      <c r="H154" s="69"/>
      <c r="I154" s="105"/>
      <c r="J154" s="69"/>
    </row>
    <row r="155" spans="1:10" ht="12.5">
      <c r="A155" s="48"/>
      <c r="D155" s="117"/>
      <c r="E155" s="118"/>
      <c r="H155" s="69"/>
      <c r="I155" s="105"/>
      <c r="J155" s="69"/>
    </row>
    <row r="156" spans="1:10" ht="12.5">
      <c r="A156" s="48"/>
      <c r="D156" s="117"/>
      <c r="E156" s="118"/>
      <c r="H156" s="69"/>
      <c r="I156" s="105"/>
      <c r="J156" s="69"/>
    </row>
    <row r="157" spans="1:10" ht="12.5">
      <c r="A157" s="48"/>
      <c r="D157" s="117"/>
      <c r="E157" s="118"/>
      <c r="H157" s="69"/>
      <c r="I157" s="105"/>
      <c r="J157" s="69"/>
    </row>
    <row r="158" spans="1:10" ht="12.5">
      <c r="A158" s="48"/>
      <c r="D158" s="117"/>
      <c r="E158" s="118"/>
      <c r="H158" s="69"/>
      <c r="I158" s="105"/>
      <c r="J158" s="69"/>
    </row>
    <row r="159" spans="1:10" ht="12.5">
      <c r="A159" s="48"/>
      <c r="D159" s="117"/>
      <c r="E159" s="118"/>
      <c r="H159" s="69"/>
      <c r="I159" s="105"/>
      <c r="J159" s="69"/>
    </row>
    <row r="160" spans="1:10" ht="12.5">
      <c r="A160" s="48"/>
      <c r="D160" s="117"/>
      <c r="E160" s="118"/>
      <c r="H160" s="69"/>
      <c r="I160" s="105"/>
      <c r="J160" s="69"/>
    </row>
    <row r="161" spans="1:10" ht="12.5">
      <c r="A161" s="48"/>
      <c r="D161" s="117"/>
      <c r="E161" s="118"/>
      <c r="H161" s="69"/>
      <c r="I161" s="105"/>
      <c r="J161" s="69"/>
    </row>
    <row r="162" spans="1:10" ht="12.5">
      <c r="A162" s="48"/>
      <c r="D162" s="117"/>
      <c r="E162" s="118"/>
      <c r="H162" s="69"/>
      <c r="I162" s="105"/>
      <c r="J162" s="69"/>
    </row>
    <row r="163" spans="1:10" ht="12.5">
      <c r="A163" s="48"/>
      <c r="D163" s="117"/>
      <c r="E163" s="118"/>
      <c r="H163" s="69"/>
      <c r="I163" s="105"/>
      <c r="J163" s="69"/>
    </row>
    <row r="164" spans="1:10" ht="12.5">
      <c r="A164" s="48"/>
      <c r="D164" s="117"/>
      <c r="E164" s="118"/>
      <c r="H164" s="69"/>
      <c r="I164" s="105"/>
      <c r="J164" s="69"/>
    </row>
    <row r="165" spans="1:10" ht="12.5">
      <c r="A165" s="48"/>
      <c r="D165" s="117"/>
      <c r="E165" s="118"/>
      <c r="H165" s="69"/>
      <c r="I165" s="105"/>
      <c r="J165" s="69"/>
    </row>
    <row r="166" spans="1:10" ht="12.5">
      <c r="A166" s="48"/>
      <c r="D166" s="117"/>
      <c r="E166" s="118"/>
      <c r="H166" s="69"/>
      <c r="I166" s="105"/>
      <c r="J166" s="69"/>
    </row>
    <row r="167" spans="1:10" ht="12.5">
      <c r="A167" s="48"/>
      <c r="D167" s="117"/>
      <c r="E167" s="118"/>
      <c r="H167" s="69"/>
      <c r="I167" s="105"/>
      <c r="J167" s="69"/>
    </row>
    <row r="168" spans="1:10" ht="12.5">
      <c r="A168" s="48"/>
      <c r="D168" s="117"/>
      <c r="E168" s="118"/>
      <c r="H168" s="69"/>
      <c r="I168" s="105"/>
      <c r="J168" s="69"/>
    </row>
    <row r="169" spans="1:10" ht="12.5">
      <c r="A169" s="48"/>
      <c r="D169" s="117"/>
      <c r="E169" s="118"/>
      <c r="H169" s="69"/>
      <c r="I169" s="105"/>
      <c r="J169" s="69"/>
    </row>
    <row r="170" spans="1:10" ht="12.5">
      <c r="A170" s="48"/>
      <c r="D170" s="117"/>
      <c r="E170" s="118"/>
      <c r="H170" s="69"/>
      <c r="I170" s="105"/>
      <c r="J170" s="69"/>
    </row>
    <row r="171" spans="1:10" ht="12.5">
      <c r="A171" s="48"/>
      <c r="D171" s="117"/>
      <c r="E171" s="118"/>
      <c r="H171" s="69"/>
      <c r="I171" s="105"/>
      <c r="J171" s="69"/>
    </row>
    <row r="172" spans="1:10" ht="12.5">
      <c r="A172" s="48"/>
      <c r="D172" s="117"/>
      <c r="E172" s="118"/>
      <c r="H172" s="69"/>
      <c r="I172" s="105"/>
      <c r="J172" s="69"/>
    </row>
    <row r="173" spans="1:10" ht="12.5">
      <c r="A173" s="48"/>
      <c r="D173" s="117"/>
      <c r="E173" s="118"/>
      <c r="H173" s="69"/>
      <c r="I173" s="105"/>
      <c r="J173" s="69"/>
    </row>
    <row r="174" spans="1:10" ht="12.5">
      <c r="A174" s="48"/>
      <c r="D174" s="117"/>
      <c r="E174" s="118"/>
      <c r="H174" s="69"/>
      <c r="I174" s="105"/>
      <c r="J174" s="69"/>
    </row>
    <row r="175" spans="1:10" ht="12.5">
      <c r="A175" s="48"/>
      <c r="D175" s="117"/>
      <c r="E175" s="118"/>
      <c r="H175" s="69"/>
      <c r="I175" s="105"/>
      <c r="J175" s="69"/>
    </row>
    <row r="176" spans="1:10" ht="12.5">
      <c r="A176" s="48"/>
      <c r="D176" s="117"/>
      <c r="E176" s="118"/>
      <c r="H176" s="69"/>
      <c r="I176" s="105"/>
      <c r="J176" s="69"/>
    </row>
    <row r="177" spans="1:10" ht="12.5">
      <c r="A177" s="48"/>
      <c r="D177" s="117"/>
      <c r="E177" s="118"/>
      <c r="H177" s="69"/>
      <c r="I177" s="105"/>
      <c r="J177" s="69"/>
    </row>
    <row r="178" spans="1:10" ht="12.5">
      <c r="A178" s="48"/>
      <c r="D178" s="117"/>
      <c r="E178" s="118"/>
      <c r="H178" s="69"/>
      <c r="I178" s="105"/>
      <c r="J178" s="69"/>
    </row>
    <row r="179" spans="1:10" ht="12.5">
      <c r="A179" s="48"/>
      <c r="D179" s="117"/>
      <c r="E179" s="118"/>
      <c r="H179" s="69"/>
      <c r="I179" s="105"/>
      <c r="J179" s="69"/>
    </row>
    <row r="180" spans="1:10" ht="12.5">
      <c r="A180" s="48"/>
      <c r="D180" s="117"/>
      <c r="E180" s="118"/>
      <c r="H180" s="69"/>
      <c r="I180" s="105"/>
      <c r="J180" s="69"/>
    </row>
    <row r="181" spans="1:10" ht="12.5">
      <c r="A181" s="48"/>
      <c r="D181" s="117"/>
      <c r="E181" s="118"/>
      <c r="H181" s="69"/>
      <c r="I181" s="105"/>
      <c r="J181" s="69"/>
    </row>
    <row r="182" spans="1:10" ht="12.5">
      <c r="A182" s="48"/>
      <c r="D182" s="117"/>
      <c r="E182" s="118"/>
      <c r="H182" s="69"/>
      <c r="I182" s="105"/>
      <c r="J182" s="69"/>
    </row>
    <row r="183" spans="1:10" ht="12.5">
      <c r="A183" s="48"/>
      <c r="D183" s="117"/>
      <c r="E183" s="118"/>
      <c r="H183" s="69"/>
      <c r="I183" s="105"/>
      <c r="J183" s="69"/>
    </row>
    <row r="184" spans="1:10" ht="12.5">
      <c r="A184" s="48"/>
      <c r="D184" s="117"/>
      <c r="E184" s="118"/>
      <c r="H184" s="69"/>
      <c r="I184" s="105"/>
      <c r="J184" s="69"/>
    </row>
    <row r="185" spans="1:10" ht="12.5">
      <c r="A185" s="48"/>
      <c r="D185" s="117"/>
      <c r="E185" s="118"/>
      <c r="H185" s="69"/>
      <c r="I185" s="105"/>
      <c r="J185" s="69"/>
    </row>
    <row r="186" spans="1:10" ht="12.5">
      <c r="A186" s="48"/>
      <c r="D186" s="117"/>
      <c r="E186" s="118"/>
      <c r="H186" s="69"/>
      <c r="I186" s="105"/>
      <c r="J186" s="69"/>
    </row>
    <row r="187" spans="1:10" ht="12.5">
      <c r="A187" s="48"/>
      <c r="D187" s="117"/>
      <c r="E187" s="118"/>
      <c r="H187" s="69"/>
      <c r="I187" s="105"/>
      <c r="J187" s="69"/>
    </row>
    <row r="188" spans="1:10" ht="12.5">
      <c r="A188" s="48"/>
      <c r="D188" s="117"/>
      <c r="E188" s="118"/>
      <c r="H188" s="69"/>
      <c r="I188" s="105"/>
      <c r="J188" s="69"/>
    </row>
    <row r="189" spans="1:10" ht="12.5">
      <c r="A189" s="48"/>
      <c r="D189" s="117"/>
      <c r="E189" s="118"/>
      <c r="H189" s="69"/>
      <c r="I189" s="105"/>
      <c r="J189" s="69"/>
    </row>
    <row r="190" spans="1:10" ht="12.5">
      <c r="A190" s="48"/>
      <c r="D190" s="117"/>
      <c r="E190" s="118"/>
      <c r="H190" s="69"/>
      <c r="I190" s="105"/>
      <c r="J190" s="69"/>
    </row>
    <row r="191" spans="1:10" ht="12.5">
      <c r="A191" s="48"/>
      <c r="D191" s="117"/>
      <c r="E191" s="118"/>
      <c r="H191" s="69"/>
      <c r="I191" s="105"/>
      <c r="J191" s="69"/>
    </row>
    <row r="192" spans="1:10" ht="12.5">
      <c r="A192" s="48"/>
      <c r="D192" s="117"/>
      <c r="E192" s="118"/>
      <c r="H192" s="69"/>
      <c r="I192" s="105"/>
      <c r="J192" s="69"/>
    </row>
    <row r="193" spans="1:10" ht="12.5">
      <c r="A193" s="48"/>
      <c r="D193" s="117"/>
      <c r="E193" s="118"/>
      <c r="H193" s="69"/>
      <c r="I193" s="105"/>
      <c r="J193" s="69"/>
    </row>
    <row r="194" spans="1:10" ht="12.5">
      <c r="A194" s="48"/>
      <c r="D194" s="117"/>
      <c r="E194" s="118"/>
      <c r="H194" s="69"/>
      <c r="I194" s="105"/>
      <c r="J194" s="69"/>
    </row>
    <row r="195" spans="1:10" ht="12.5">
      <c r="A195" s="48"/>
      <c r="D195" s="117"/>
      <c r="E195" s="118"/>
      <c r="H195" s="69"/>
      <c r="I195" s="105"/>
      <c r="J195" s="69"/>
    </row>
    <row r="196" spans="1:10" ht="12.5">
      <c r="A196" s="48"/>
      <c r="D196" s="117"/>
      <c r="E196" s="118"/>
      <c r="H196" s="69"/>
      <c r="I196" s="105"/>
      <c r="J196" s="69"/>
    </row>
    <row r="197" spans="1:10" ht="12.5">
      <c r="A197" s="48"/>
      <c r="D197" s="117"/>
      <c r="E197" s="118"/>
      <c r="H197" s="69"/>
      <c r="I197" s="105"/>
      <c r="J197" s="69"/>
    </row>
    <row r="198" spans="1:10" ht="12.5">
      <c r="A198" s="48"/>
      <c r="D198" s="117"/>
      <c r="E198" s="118"/>
      <c r="H198" s="69"/>
      <c r="I198" s="105"/>
      <c r="J198" s="69"/>
    </row>
    <row r="199" spans="1:10" ht="12.5">
      <c r="A199" s="48"/>
      <c r="D199" s="117"/>
      <c r="E199" s="118"/>
      <c r="H199" s="69"/>
      <c r="I199" s="105"/>
      <c r="J199" s="69"/>
    </row>
    <row r="200" spans="1:10" ht="12.5">
      <c r="A200" s="48"/>
      <c r="D200" s="117"/>
      <c r="E200" s="118"/>
      <c r="H200" s="69"/>
      <c r="I200" s="105"/>
      <c r="J200" s="69"/>
    </row>
    <row r="201" spans="1:10" ht="12.5">
      <c r="A201" s="48"/>
      <c r="D201" s="117"/>
      <c r="E201" s="118"/>
      <c r="H201" s="69"/>
      <c r="I201" s="105"/>
      <c r="J201" s="69"/>
    </row>
    <row r="202" spans="1:10" ht="12.5">
      <c r="A202" s="48"/>
      <c r="D202" s="117"/>
      <c r="E202" s="118"/>
      <c r="H202" s="69"/>
      <c r="I202" s="105"/>
      <c r="J202" s="69"/>
    </row>
    <row r="203" spans="1:10" ht="12.5">
      <c r="A203" s="48"/>
      <c r="D203" s="117"/>
      <c r="E203" s="118"/>
      <c r="H203" s="69"/>
      <c r="I203" s="105"/>
      <c r="J203" s="69"/>
    </row>
    <row r="204" spans="1:10" ht="12.5">
      <c r="A204" s="48"/>
      <c r="D204" s="117"/>
      <c r="E204" s="118"/>
      <c r="H204" s="69"/>
      <c r="I204" s="105"/>
      <c r="J204" s="69"/>
    </row>
    <row r="205" spans="1:10" ht="12.5">
      <c r="A205" s="48"/>
      <c r="D205" s="117"/>
      <c r="E205" s="118"/>
      <c r="H205" s="69"/>
      <c r="I205" s="105"/>
      <c r="J205" s="69"/>
    </row>
    <row r="206" spans="1:10" ht="12.5">
      <c r="A206" s="48"/>
      <c r="D206" s="117"/>
      <c r="E206" s="118"/>
      <c r="H206" s="69"/>
      <c r="I206" s="105"/>
      <c r="J206" s="69"/>
    </row>
    <row r="207" spans="1:10" ht="12.5">
      <c r="A207" s="48"/>
      <c r="D207" s="117"/>
      <c r="E207" s="118"/>
      <c r="H207" s="69"/>
      <c r="I207" s="105"/>
      <c r="J207" s="69"/>
    </row>
    <row r="208" spans="1:10" ht="12.5">
      <c r="A208" s="48"/>
      <c r="D208" s="117"/>
      <c r="E208" s="118"/>
      <c r="H208" s="69"/>
      <c r="I208" s="105"/>
      <c r="J208" s="69"/>
    </row>
    <row r="209" spans="1:10" ht="12.5">
      <c r="A209" s="48"/>
      <c r="D209" s="117"/>
      <c r="E209" s="118"/>
      <c r="H209" s="69"/>
      <c r="I209" s="105"/>
      <c r="J209" s="69"/>
    </row>
    <row r="210" spans="1:10" ht="12.5">
      <c r="A210" s="48"/>
      <c r="D210" s="117"/>
      <c r="E210" s="118"/>
      <c r="H210" s="69"/>
      <c r="I210" s="105"/>
      <c r="J210" s="69"/>
    </row>
    <row r="211" spans="1:10" ht="12.5">
      <c r="A211" s="48"/>
      <c r="D211" s="117"/>
      <c r="E211" s="118"/>
      <c r="H211" s="69"/>
      <c r="I211" s="105"/>
      <c r="J211" s="69"/>
    </row>
    <row r="212" spans="1:10" ht="12.5">
      <c r="A212" s="48"/>
      <c r="D212" s="117"/>
      <c r="E212" s="118"/>
      <c r="H212" s="69"/>
      <c r="I212" s="105"/>
      <c r="J212" s="69"/>
    </row>
    <row r="213" spans="1:10" ht="12.5">
      <c r="A213" s="48"/>
      <c r="D213" s="117"/>
      <c r="E213" s="118"/>
      <c r="H213" s="69"/>
      <c r="I213" s="105"/>
      <c r="J213" s="69"/>
    </row>
    <row r="214" spans="1:10" ht="12.5">
      <c r="A214" s="48"/>
      <c r="D214" s="117"/>
      <c r="E214" s="118"/>
      <c r="H214" s="69"/>
      <c r="I214" s="105"/>
      <c r="J214" s="69"/>
    </row>
    <row r="215" spans="1:10" ht="12.5">
      <c r="A215" s="48"/>
      <c r="D215" s="117"/>
      <c r="E215" s="118"/>
      <c r="H215" s="69"/>
      <c r="I215" s="105"/>
      <c r="J215" s="69"/>
    </row>
    <row r="216" spans="1:10" ht="12.5">
      <c r="A216" s="48"/>
      <c r="D216" s="117"/>
      <c r="E216" s="118"/>
      <c r="H216" s="69"/>
      <c r="I216" s="105"/>
      <c r="J216" s="69"/>
    </row>
    <row r="217" spans="1:10" ht="12.5">
      <c r="A217" s="48"/>
      <c r="D217" s="117"/>
      <c r="E217" s="118"/>
      <c r="H217" s="69"/>
      <c r="I217" s="105"/>
      <c r="J217" s="69"/>
    </row>
    <row r="218" spans="1:10" ht="12.5">
      <c r="A218" s="48"/>
      <c r="D218" s="117"/>
      <c r="E218" s="118"/>
      <c r="H218" s="69"/>
      <c r="I218" s="105"/>
      <c r="J218" s="69"/>
    </row>
    <row r="219" spans="1:10" ht="12.5">
      <c r="A219" s="48"/>
      <c r="D219" s="117"/>
      <c r="E219" s="118"/>
      <c r="H219" s="69"/>
      <c r="I219" s="105"/>
      <c r="J219" s="69"/>
    </row>
    <row r="220" spans="1:10" ht="12.5">
      <c r="A220" s="48"/>
      <c r="D220" s="117"/>
      <c r="E220" s="118"/>
      <c r="H220" s="69"/>
      <c r="I220" s="105"/>
      <c r="J220" s="69"/>
    </row>
    <row r="221" spans="1:10" ht="12.5">
      <c r="A221" s="48"/>
      <c r="D221" s="117"/>
      <c r="E221" s="118"/>
      <c r="H221" s="69"/>
      <c r="I221" s="105"/>
      <c r="J221" s="69"/>
    </row>
    <row r="222" spans="1:10" ht="12.5">
      <c r="A222" s="48"/>
      <c r="D222" s="117"/>
      <c r="E222" s="118"/>
      <c r="H222" s="69"/>
      <c r="I222" s="105"/>
      <c r="J222" s="69"/>
    </row>
    <row r="223" spans="1:10" ht="12.5">
      <c r="A223" s="48"/>
      <c r="D223" s="117"/>
      <c r="E223" s="118"/>
      <c r="H223" s="69"/>
      <c r="I223" s="105"/>
      <c r="J223" s="69"/>
    </row>
    <row r="224" spans="1:10" ht="12.5">
      <c r="A224" s="48"/>
      <c r="D224" s="117"/>
      <c r="E224" s="118"/>
      <c r="H224" s="69"/>
      <c r="I224" s="105"/>
      <c r="J224" s="69"/>
    </row>
    <row r="225" spans="1:10" ht="12.5">
      <c r="A225" s="48"/>
      <c r="D225" s="117"/>
      <c r="E225" s="118"/>
      <c r="H225" s="69"/>
      <c r="I225" s="105"/>
      <c r="J225" s="69"/>
    </row>
    <row r="226" spans="1:10" ht="12.5">
      <c r="A226" s="48"/>
      <c r="D226" s="117"/>
      <c r="E226" s="118"/>
      <c r="H226" s="69"/>
      <c r="I226" s="105"/>
      <c r="J226" s="69"/>
    </row>
    <row r="227" spans="1:10" ht="12.5">
      <c r="A227" s="48"/>
      <c r="D227" s="117"/>
      <c r="E227" s="118"/>
      <c r="H227" s="69"/>
      <c r="I227" s="105"/>
      <c r="J227" s="69"/>
    </row>
    <row r="228" spans="1:10" ht="12.5">
      <c r="A228" s="48"/>
      <c r="D228" s="117"/>
      <c r="E228" s="118"/>
      <c r="H228" s="69"/>
      <c r="I228" s="105"/>
      <c r="J228" s="69"/>
    </row>
    <row r="229" spans="1:10" ht="12.5">
      <c r="A229" s="48"/>
      <c r="D229" s="117"/>
      <c r="E229" s="118"/>
      <c r="H229" s="69"/>
      <c r="I229" s="105"/>
      <c r="J229" s="69"/>
    </row>
    <row r="230" spans="1:10" ht="12.5">
      <c r="A230" s="48"/>
      <c r="D230" s="117"/>
      <c r="E230" s="118"/>
      <c r="H230" s="69"/>
      <c r="I230" s="105"/>
      <c r="J230" s="69"/>
    </row>
    <row r="231" spans="1:10" ht="12.5">
      <c r="A231" s="48"/>
      <c r="D231" s="117"/>
      <c r="E231" s="118"/>
      <c r="H231" s="69"/>
      <c r="I231" s="105"/>
      <c r="J231" s="69"/>
    </row>
    <row r="232" spans="1:10" ht="12.5">
      <c r="A232" s="48"/>
      <c r="D232" s="117"/>
      <c r="E232" s="118"/>
      <c r="H232" s="69"/>
      <c r="I232" s="105"/>
      <c r="J232" s="69"/>
    </row>
    <row r="233" spans="1:10" ht="12.5">
      <c r="A233" s="48"/>
      <c r="D233" s="117"/>
      <c r="E233" s="118"/>
      <c r="H233" s="69"/>
      <c r="I233" s="105"/>
      <c r="J233" s="69"/>
    </row>
    <row r="234" spans="1:10" ht="12.5">
      <c r="A234" s="48"/>
      <c r="D234" s="117"/>
      <c r="E234" s="118"/>
      <c r="H234" s="69"/>
      <c r="I234" s="105"/>
      <c r="J234" s="69"/>
    </row>
    <row r="235" spans="1:10" ht="12.5">
      <c r="A235" s="48"/>
      <c r="D235" s="117"/>
      <c r="E235" s="118"/>
      <c r="H235" s="69"/>
      <c r="I235" s="105"/>
      <c r="J235" s="69"/>
    </row>
    <row r="236" spans="1:10" ht="12.5">
      <c r="A236" s="48"/>
      <c r="D236" s="117"/>
      <c r="E236" s="118"/>
      <c r="H236" s="69"/>
      <c r="I236" s="105"/>
      <c r="J236" s="69"/>
    </row>
    <row r="237" spans="1:10" ht="12.5">
      <c r="A237" s="48"/>
      <c r="D237" s="117"/>
      <c r="E237" s="118"/>
      <c r="H237" s="69"/>
      <c r="I237" s="105"/>
      <c r="J237" s="69"/>
    </row>
    <row r="238" spans="1:10" ht="12.5">
      <c r="A238" s="48"/>
      <c r="D238" s="117"/>
      <c r="E238" s="118"/>
      <c r="H238" s="69"/>
      <c r="I238" s="105"/>
      <c r="J238" s="69"/>
    </row>
    <row r="239" spans="1:10" ht="12.5">
      <c r="A239" s="48"/>
      <c r="D239" s="117"/>
      <c r="E239" s="118"/>
      <c r="H239" s="69"/>
      <c r="I239" s="105"/>
      <c r="J239" s="69"/>
    </row>
    <row r="240" spans="1:10" ht="12.5">
      <c r="A240" s="48"/>
      <c r="D240" s="117"/>
      <c r="E240" s="118"/>
      <c r="H240" s="69"/>
      <c r="I240" s="105"/>
      <c r="J240" s="69"/>
    </row>
    <row r="241" spans="1:10" ht="12.5">
      <c r="A241" s="48"/>
      <c r="D241" s="117"/>
      <c r="E241" s="118"/>
      <c r="H241" s="69"/>
      <c r="I241" s="105"/>
      <c r="J241" s="69"/>
    </row>
    <row r="242" spans="1:10" ht="12.5">
      <c r="A242" s="48"/>
      <c r="D242" s="117"/>
      <c r="E242" s="118"/>
      <c r="H242" s="69"/>
      <c r="I242" s="105"/>
      <c r="J242" s="69"/>
    </row>
    <row r="243" spans="1:10" ht="12.5">
      <c r="A243" s="48"/>
      <c r="D243" s="117"/>
      <c r="E243" s="118"/>
      <c r="H243" s="69"/>
      <c r="I243" s="105"/>
      <c r="J243" s="69"/>
    </row>
    <row r="244" spans="1:10" ht="12.5">
      <c r="A244" s="48"/>
      <c r="D244" s="117"/>
      <c r="E244" s="118"/>
      <c r="H244" s="69"/>
      <c r="I244" s="105"/>
      <c r="J244" s="69"/>
    </row>
    <row r="245" spans="1:10" ht="12.5">
      <c r="A245" s="48"/>
      <c r="D245" s="117"/>
      <c r="E245" s="118"/>
      <c r="H245" s="69"/>
      <c r="I245" s="105"/>
      <c r="J245" s="69"/>
    </row>
    <row r="246" spans="1:10" ht="12.5">
      <c r="A246" s="48"/>
      <c r="D246" s="117"/>
      <c r="E246" s="118"/>
      <c r="H246" s="69"/>
      <c r="I246" s="105"/>
      <c r="J246" s="69"/>
    </row>
    <row r="247" spans="1:10" ht="12.5">
      <c r="A247" s="48"/>
      <c r="D247" s="117"/>
      <c r="E247" s="118"/>
      <c r="H247" s="69"/>
      <c r="I247" s="105"/>
      <c r="J247" s="69"/>
    </row>
    <row r="248" spans="1:10" ht="12.5">
      <c r="A248" s="48"/>
      <c r="D248" s="117"/>
      <c r="E248" s="118"/>
      <c r="H248" s="69"/>
      <c r="I248" s="105"/>
      <c r="J248" s="69"/>
    </row>
    <row r="249" spans="1:10" ht="12.5">
      <c r="A249" s="48"/>
      <c r="D249" s="117"/>
      <c r="E249" s="118"/>
      <c r="H249" s="69"/>
      <c r="I249" s="105"/>
      <c r="J249" s="69"/>
    </row>
    <row r="250" spans="1:10" ht="12.5">
      <c r="A250" s="48"/>
      <c r="D250" s="117"/>
      <c r="E250" s="118"/>
      <c r="H250" s="69"/>
      <c r="I250" s="105"/>
      <c r="J250" s="69"/>
    </row>
    <row r="251" spans="1:10" ht="12.5">
      <c r="A251" s="48"/>
      <c r="D251" s="117"/>
      <c r="E251" s="118"/>
      <c r="H251" s="69"/>
      <c r="I251" s="105"/>
      <c r="J251" s="69"/>
    </row>
    <row r="252" spans="1:10" ht="12.5">
      <c r="A252" s="48"/>
      <c r="D252" s="117"/>
      <c r="E252" s="118"/>
      <c r="H252" s="69"/>
      <c r="I252" s="105"/>
      <c r="J252" s="69"/>
    </row>
    <row r="253" spans="1:10" ht="12.5">
      <c r="A253" s="48"/>
      <c r="D253" s="117"/>
      <c r="E253" s="118"/>
      <c r="H253" s="69"/>
      <c r="I253" s="105"/>
      <c r="J253" s="69"/>
    </row>
    <row r="254" spans="1:10" ht="12.5">
      <c r="A254" s="48"/>
      <c r="D254" s="117"/>
      <c r="E254" s="118"/>
      <c r="H254" s="69"/>
      <c r="I254" s="105"/>
      <c r="J254" s="69"/>
    </row>
    <row r="255" spans="1:10" ht="12.5">
      <c r="A255" s="48"/>
      <c r="D255" s="117"/>
      <c r="E255" s="118"/>
      <c r="H255" s="69"/>
      <c r="I255" s="105"/>
      <c r="J255" s="69"/>
    </row>
    <row r="256" spans="1:10" ht="12.5">
      <c r="A256" s="48"/>
      <c r="D256" s="117"/>
      <c r="E256" s="118"/>
      <c r="H256" s="69"/>
      <c r="I256" s="105"/>
      <c r="J256" s="69"/>
    </row>
    <row r="257" spans="1:10" ht="12.5">
      <c r="A257" s="48"/>
      <c r="D257" s="117"/>
      <c r="E257" s="118"/>
      <c r="H257" s="69"/>
      <c r="I257" s="105"/>
      <c r="J257" s="69"/>
    </row>
    <row r="258" spans="1:10" ht="12.5">
      <c r="A258" s="48"/>
      <c r="D258" s="117"/>
      <c r="E258" s="118"/>
      <c r="H258" s="69"/>
      <c r="I258" s="105"/>
      <c r="J258" s="69"/>
    </row>
    <row r="259" spans="1:10" ht="12.5">
      <c r="A259" s="48"/>
      <c r="D259" s="117"/>
      <c r="E259" s="118"/>
      <c r="H259" s="69"/>
      <c r="I259" s="105"/>
      <c r="J259" s="69"/>
    </row>
    <row r="260" spans="1:10" ht="12.5">
      <c r="A260" s="48"/>
      <c r="D260" s="117"/>
      <c r="E260" s="118"/>
      <c r="H260" s="69"/>
      <c r="I260" s="105"/>
      <c r="J260" s="69"/>
    </row>
    <row r="261" spans="1:10" ht="12.5">
      <c r="A261" s="48"/>
      <c r="D261" s="117"/>
      <c r="E261" s="118"/>
      <c r="H261" s="69"/>
      <c r="I261" s="105"/>
      <c r="J261" s="69"/>
    </row>
    <row r="262" spans="1:10" ht="12.5">
      <c r="A262" s="48"/>
      <c r="D262" s="117"/>
      <c r="E262" s="118"/>
      <c r="H262" s="69"/>
      <c r="I262" s="105"/>
      <c r="J262" s="69"/>
    </row>
    <row r="263" spans="1:10" ht="12.5">
      <c r="A263" s="48"/>
      <c r="D263" s="117"/>
      <c r="E263" s="118"/>
      <c r="H263" s="69"/>
      <c r="I263" s="105"/>
      <c r="J263" s="69"/>
    </row>
    <row r="264" spans="1:10" ht="12.5">
      <c r="A264" s="48"/>
      <c r="D264" s="117"/>
      <c r="E264" s="118"/>
      <c r="H264" s="69"/>
      <c r="I264" s="105"/>
      <c r="J264" s="69"/>
    </row>
    <row r="265" spans="1:10" ht="12.5">
      <c r="A265" s="48"/>
      <c r="D265" s="117"/>
      <c r="E265" s="118"/>
      <c r="H265" s="69"/>
      <c r="I265" s="105"/>
      <c r="J265" s="69"/>
    </row>
    <row r="266" spans="1:10" ht="12.5">
      <c r="A266" s="48"/>
      <c r="D266" s="117"/>
      <c r="E266" s="118"/>
      <c r="H266" s="69"/>
      <c r="I266" s="105"/>
      <c r="J266" s="69"/>
    </row>
    <row r="267" spans="1:10" ht="12.5">
      <c r="A267" s="48"/>
      <c r="D267" s="117"/>
      <c r="E267" s="118"/>
      <c r="H267" s="69"/>
      <c r="I267" s="105"/>
      <c r="J267" s="69"/>
    </row>
    <row r="268" spans="1:10" ht="12.5">
      <c r="A268" s="48"/>
      <c r="D268" s="117"/>
      <c r="E268" s="118"/>
      <c r="H268" s="69"/>
      <c r="I268" s="105"/>
      <c r="J268" s="69"/>
    </row>
    <row r="269" spans="1:10" ht="12.5">
      <c r="A269" s="48"/>
      <c r="D269" s="117"/>
      <c r="E269" s="118"/>
      <c r="H269" s="69"/>
      <c r="I269" s="105"/>
      <c r="J269" s="69"/>
    </row>
    <row r="270" spans="1:10" ht="12.5">
      <c r="A270" s="48"/>
      <c r="D270" s="117"/>
      <c r="E270" s="118"/>
      <c r="H270" s="69"/>
      <c r="I270" s="105"/>
      <c r="J270" s="69"/>
    </row>
    <row r="271" spans="1:10" ht="12.5">
      <c r="A271" s="48"/>
      <c r="D271" s="117"/>
      <c r="E271" s="118"/>
      <c r="H271" s="69"/>
      <c r="I271" s="105"/>
      <c r="J271" s="69"/>
    </row>
    <row r="272" spans="1:10" ht="12.5">
      <c r="A272" s="48"/>
      <c r="D272" s="117"/>
      <c r="E272" s="118"/>
      <c r="H272" s="69"/>
      <c r="I272" s="105"/>
      <c r="J272" s="69"/>
    </row>
    <row r="273" spans="1:10" ht="12.5">
      <c r="A273" s="48"/>
      <c r="D273" s="117"/>
      <c r="E273" s="118"/>
      <c r="H273" s="69"/>
      <c r="I273" s="105"/>
      <c r="J273" s="69"/>
    </row>
    <row r="274" spans="1:10" ht="12.5">
      <c r="A274" s="48"/>
      <c r="D274" s="117"/>
      <c r="E274" s="118"/>
      <c r="H274" s="69"/>
      <c r="I274" s="105"/>
      <c r="J274" s="69"/>
    </row>
    <row r="275" spans="1:10" ht="12.5">
      <c r="A275" s="48"/>
      <c r="D275" s="117"/>
      <c r="E275" s="118"/>
      <c r="H275" s="69"/>
      <c r="I275" s="105"/>
      <c r="J275" s="69"/>
    </row>
    <row r="276" spans="1:10" ht="12.5">
      <c r="A276" s="48"/>
      <c r="D276" s="117"/>
      <c r="E276" s="118"/>
      <c r="H276" s="69"/>
      <c r="I276" s="105"/>
      <c r="J276" s="69"/>
    </row>
    <row r="277" spans="1:10" ht="12.5">
      <c r="A277" s="48"/>
      <c r="D277" s="117"/>
      <c r="E277" s="118"/>
      <c r="H277" s="69"/>
      <c r="I277" s="105"/>
      <c r="J277" s="69"/>
    </row>
    <row r="278" spans="1:10" ht="12.5">
      <c r="A278" s="48"/>
      <c r="D278" s="117"/>
      <c r="E278" s="118"/>
      <c r="H278" s="69"/>
      <c r="I278" s="105"/>
      <c r="J278" s="69"/>
    </row>
    <row r="279" spans="1:10" ht="12.5">
      <c r="A279" s="48"/>
      <c r="D279" s="117"/>
      <c r="E279" s="118"/>
      <c r="H279" s="69"/>
      <c r="I279" s="105"/>
      <c r="J279" s="69"/>
    </row>
    <row r="280" spans="1:10" ht="12.5">
      <c r="A280" s="48"/>
      <c r="D280" s="117"/>
      <c r="E280" s="118"/>
      <c r="H280" s="69"/>
      <c r="I280" s="105"/>
      <c r="J280" s="69"/>
    </row>
    <row r="281" spans="1:10" ht="12.5">
      <c r="A281" s="48"/>
      <c r="D281" s="117"/>
      <c r="E281" s="118"/>
      <c r="H281" s="69"/>
      <c r="I281" s="105"/>
      <c r="J281" s="69"/>
    </row>
    <row r="282" spans="1:10" ht="12.5">
      <c r="A282" s="48"/>
      <c r="D282" s="117"/>
      <c r="E282" s="118"/>
      <c r="H282" s="69"/>
      <c r="I282" s="105"/>
      <c r="J282" s="69"/>
    </row>
    <row r="283" spans="1:10" ht="12.5">
      <c r="A283" s="48"/>
      <c r="D283" s="117"/>
      <c r="E283" s="118"/>
      <c r="H283" s="69"/>
      <c r="I283" s="105"/>
      <c r="J283" s="69"/>
    </row>
    <row r="284" spans="1:10" ht="12.5">
      <c r="A284" s="48"/>
      <c r="D284" s="117"/>
      <c r="E284" s="118"/>
      <c r="H284" s="69"/>
      <c r="I284" s="105"/>
      <c r="J284" s="69"/>
    </row>
    <row r="285" spans="1:10" ht="12.5">
      <c r="A285" s="48"/>
      <c r="D285" s="117"/>
      <c r="E285" s="118"/>
      <c r="H285" s="69"/>
      <c r="I285" s="105"/>
      <c r="J285" s="69"/>
    </row>
    <row r="286" spans="1:10" ht="12.5">
      <c r="A286" s="48"/>
      <c r="D286" s="117"/>
      <c r="E286" s="118"/>
      <c r="H286" s="69"/>
      <c r="I286" s="105"/>
      <c r="J286" s="69"/>
    </row>
    <row r="287" spans="1:10" ht="12.5">
      <c r="A287" s="48"/>
      <c r="D287" s="117"/>
      <c r="E287" s="118"/>
      <c r="H287" s="69"/>
      <c r="I287" s="105"/>
      <c r="J287" s="69"/>
    </row>
    <row r="288" spans="1:10" ht="12.5">
      <c r="A288" s="48"/>
      <c r="D288" s="117"/>
      <c r="E288" s="118"/>
      <c r="H288" s="69"/>
      <c r="I288" s="105"/>
      <c r="J288" s="69"/>
    </row>
    <row r="289" spans="1:10" ht="12.5">
      <c r="A289" s="48"/>
      <c r="D289" s="117"/>
      <c r="E289" s="118"/>
      <c r="H289" s="69"/>
      <c r="I289" s="105"/>
      <c r="J289" s="69"/>
    </row>
    <row r="290" spans="1:10" ht="12.5">
      <c r="A290" s="48"/>
      <c r="D290" s="117"/>
      <c r="E290" s="118"/>
      <c r="H290" s="69"/>
      <c r="I290" s="105"/>
      <c r="J290" s="69"/>
    </row>
    <row r="291" spans="1:10" ht="12.5">
      <c r="A291" s="48"/>
      <c r="D291" s="117"/>
      <c r="E291" s="118"/>
      <c r="H291" s="69"/>
      <c r="I291" s="105"/>
      <c r="J291" s="69"/>
    </row>
    <row r="292" spans="1:10" ht="12.5">
      <c r="A292" s="48"/>
      <c r="D292" s="117"/>
      <c r="E292" s="118"/>
      <c r="H292" s="69"/>
      <c r="I292" s="105"/>
      <c r="J292" s="69"/>
    </row>
    <row r="293" spans="1:10" ht="12.5">
      <c r="A293" s="48"/>
      <c r="D293" s="117"/>
      <c r="E293" s="118"/>
      <c r="H293" s="69"/>
      <c r="I293" s="105"/>
      <c r="J293" s="69"/>
    </row>
    <row r="294" spans="1:10" ht="12.5">
      <c r="A294" s="48"/>
      <c r="D294" s="117"/>
      <c r="E294" s="118"/>
      <c r="H294" s="69"/>
      <c r="I294" s="105"/>
      <c r="J294" s="69"/>
    </row>
    <row r="295" spans="1:10" ht="12.5">
      <c r="A295" s="48"/>
      <c r="D295" s="117"/>
      <c r="E295" s="118"/>
      <c r="H295" s="69"/>
      <c r="I295" s="105"/>
      <c r="J295" s="69"/>
    </row>
    <row r="296" spans="1:10" ht="12.5">
      <c r="A296" s="48"/>
      <c r="D296" s="117"/>
      <c r="E296" s="118"/>
      <c r="H296" s="69"/>
      <c r="I296" s="105"/>
      <c r="J296" s="69"/>
    </row>
    <row r="297" spans="1:10" ht="12.5">
      <c r="A297" s="48"/>
      <c r="D297" s="117"/>
      <c r="E297" s="118"/>
      <c r="H297" s="69"/>
      <c r="I297" s="105"/>
      <c r="J297" s="69"/>
    </row>
    <row r="298" spans="1:10" ht="12.5">
      <c r="A298" s="48"/>
      <c r="D298" s="117"/>
      <c r="E298" s="118"/>
      <c r="H298" s="69"/>
      <c r="I298" s="105"/>
      <c r="J298" s="69"/>
    </row>
    <row r="299" spans="1:10" ht="12.5">
      <c r="A299" s="48"/>
      <c r="D299" s="117"/>
      <c r="E299" s="118"/>
      <c r="H299" s="69"/>
      <c r="I299" s="105"/>
      <c r="J299" s="69"/>
    </row>
    <row r="300" spans="1:10" ht="12.5">
      <c r="A300" s="48"/>
      <c r="D300" s="117"/>
      <c r="E300" s="118"/>
      <c r="H300" s="69"/>
      <c r="I300" s="105"/>
      <c r="J300" s="69"/>
    </row>
    <row r="301" spans="1:10" ht="12.5">
      <c r="A301" s="48"/>
      <c r="D301" s="117"/>
      <c r="E301" s="118"/>
      <c r="H301" s="69"/>
      <c r="I301" s="105"/>
      <c r="J301" s="69"/>
    </row>
    <row r="302" spans="1:10" ht="12.5">
      <c r="A302" s="48"/>
      <c r="D302" s="117"/>
      <c r="E302" s="118"/>
      <c r="H302" s="69"/>
      <c r="I302" s="105"/>
      <c r="J302" s="69"/>
    </row>
    <row r="303" spans="1:10" ht="12.5">
      <c r="A303" s="48"/>
      <c r="D303" s="117"/>
      <c r="E303" s="118"/>
      <c r="H303" s="69"/>
      <c r="I303" s="105"/>
      <c r="J303" s="69"/>
    </row>
    <row r="304" spans="1:10" ht="12.5">
      <c r="A304" s="48"/>
      <c r="D304" s="117"/>
      <c r="E304" s="118"/>
      <c r="H304" s="69"/>
      <c r="I304" s="105"/>
      <c r="J304" s="69"/>
    </row>
    <row r="305" spans="1:10" ht="12.5">
      <c r="A305" s="48"/>
      <c r="D305" s="117"/>
      <c r="E305" s="118"/>
      <c r="H305" s="69"/>
      <c r="I305" s="105"/>
      <c r="J305" s="69"/>
    </row>
    <row r="306" spans="1:10" ht="12.5">
      <c r="A306" s="48"/>
      <c r="D306" s="117"/>
      <c r="E306" s="118"/>
      <c r="H306" s="69"/>
      <c r="I306" s="105"/>
      <c r="J306" s="69"/>
    </row>
    <row r="307" spans="1:10" ht="12.5">
      <c r="A307" s="48"/>
      <c r="D307" s="117"/>
      <c r="E307" s="118"/>
      <c r="H307" s="69"/>
      <c r="I307" s="105"/>
      <c r="J307" s="69"/>
    </row>
    <row r="308" spans="1:10" ht="12.5">
      <c r="A308" s="48"/>
      <c r="D308" s="117"/>
      <c r="E308" s="118"/>
      <c r="H308" s="69"/>
      <c r="I308" s="105"/>
      <c r="J308" s="69"/>
    </row>
    <row r="309" spans="1:10" ht="12.5">
      <c r="A309" s="48"/>
      <c r="D309" s="117"/>
      <c r="E309" s="118"/>
      <c r="H309" s="69"/>
      <c r="I309" s="105"/>
      <c r="J309" s="69"/>
    </row>
    <row r="310" spans="1:10" ht="12.5">
      <c r="A310" s="48"/>
      <c r="D310" s="117"/>
      <c r="E310" s="118"/>
      <c r="H310" s="69"/>
      <c r="I310" s="105"/>
      <c r="J310" s="69"/>
    </row>
    <row r="311" spans="1:10" ht="12.5">
      <c r="A311" s="48"/>
      <c r="D311" s="117"/>
      <c r="E311" s="118"/>
      <c r="H311" s="69"/>
      <c r="I311" s="105"/>
      <c r="J311" s="69"/>
    </row>
    <row r="312" spans="1:10" ht="12.5">
      <c r="A312" s="48"/>
      <c r="D312" s="117"/>
      <c r="E312" s="118"/>
      <c r="H312" s="69"/>
      <c r="I312" s="105"/>
      <c r="J312" s="69"/>
    </row>
    <row r="313" spans="1:10" ht="12.5">
      <c r="A313" s="48"/>
      <c r="D313" s="117"/>
      <c r="E313" s="118"/>
      <c r="H313" s="69"/>
      <c r="I313" s="105"/>
      <c r="J313" s="69"/>
    </row>
    <row r="314" spans="1:10" ht="12.5">
      <c r="A314" s="48"/>
      <c r="D314" s="117"/>
      <c r="E314" s="118"/>
      <c r="H314" s="69"/>
      <c r="I314" s="105"/>
      <c r="J314" s="69"/>
    </row>
    <row r="315" spans="1:10" ht="12.5">
      <c r="A315" s="48"/>
      <c r="D315" s="117"/>
      <c r="E315" s="118"/>
      <c r="H315" s="69"/>
      <c r="I315" s="105"/>
      <c r="J315" s="69"/>
    </row>
    <row r="316" spans="1:10" ht="12.5">
      <c r="A316" s="48"/>
      <c r="D316" s="117"/>
      <c r="E316" s="118"/>
      <c r="H316" s="69"/>
      <c r="I316" s="105"/>
      <c r="J316" s="69"/>
    </row>
    <row r="317" spans="1:10" ht="12.5">
      <c r="A317" s="48"/>
      <c r="D317" s="117"/>
      <c r="E317" s="118"/>
      <c r="H317" s="69"/>
      <c r="I317" s="105"/>
      <c r="J317" s="69"/>
    </row>
    <row r="318" spans="1:10" ht="12.5">
      <c r="A318" s="48"/>
      <c r="D318" s="117"/>
      <c r="E318" s="118"/>
      <c r="H318" s="69"/>
      <c r="I318" s="105"/>
      <c r="J318" s="69"/>
    </row>
    <row r="319" spans="1:10" ht="12.5">
      <c r="A319" s="48"/>
      <c r="D319" s="117"/>
      <c r="E319" s="118"/>
      <c r="H319" s="69"/>
      <c r="I319" s="105"/>
      <c r="J319" s="69"/>
    </row>
    <row r="320" spans="1:10" ht="12.5">
      <c r="A320" s="48"/>
      <c r="D320" s="117"/>
      <c r="E320" s="118"/>
      <c r="H320" s="69"/>
      <c r="I320" s="105"/>
      <c r="J320" s="69"/>
    </row>
    <row r="321" spans="1:10" ht="12.5">
      <c r="A321" s="48"/>
      <c r="D321" s="117"/>
      <c r="E321" s="118"/>
      <c r="H321" s="69"/>
      <c r="I321" s="105"/>
      <c r="J321" s="69"/>
    </row>
    <row r="322" spans="1:10" ht="12.5">
      <c r="A322" s="48"/>
      <c r="D322" s="117"/>
      <c r="E322" s="118"/>
      <c r="H322" s="69"/>
      <c r="I322" s="105"/>
      <c r="J322" s="69"/>
    </row>
    <row r="323" spans="1:10" ht="12.5">
      <c r="A323" s="48"/>
      <c r="D323" s="117"/>
      <c r="E323" s="118"/>
      <c r="H323" s="69"/>
      <c r="I323" s="105"/>
      <c r="J323" s="69"/>
    </row>
    <row r="324" spans="1:10" ht="12.5">
      <c r="A324" s="48"/>
      <c r="D324" s="117"/>
      <c r="E324" s="118"/>
      <c r="H324" s="69"/>
      <c r="I324" s="105"/>
      <c r="J324" s="69"/>
    </row>
    <row r="325" spans="1:10" ht="12.5">
      <c r="A325" s="48"/>
      <c r="D325" s="117"/>
      <c r="E325" s="118"/>
      <c r="H325" s="69"/>
      <c r="I325" s="105"/>
      <c r="J325" s="69"/>
    </row>
    <row r="326" spans="1:10" ht="12.5">
      <c r="A326" s="48"/>
      <c r="D326" s="117"/>
      <c r="E326" s="118"/>
      <c r="H326" s="69"/>
      <c r="I326" s="105"/>
      <c r="J326" s="69"/>
    </row>
    <row r="327" spans="1:10" ht="12.5">
      <c r="A327" s="48"/>
      <c r="D327" s="117"/>
      <c r="E327" s="118"/>
      <c r="H327" s="69"/>
      <c r="I327" s="105"/>
      <c r="J327" s="69"/>
    </row>
    <row r="328" spans="1:10" ht="12.5">
      <c r="A328" s="48"/>
      <c r="D328" s="117"/>
      <c r="E328" s="118"/>
      <c r="H328" s="69"/>
      <c r="I328" s="105"/>
      <c r="J328" s="69"/>
    </row>
    <row r="329" spans="1:10" ht="12.5">
      <c r="A329" s="48"/>
      <c r="D329" s="117"/>
      <c r="E329" s="118"/>
      <c r="H329" s="69"/>
      <c r="I329" s="105"/>
      <c r="J329" s="69"/>
    </row>
    <row r="330" spans="1:10" ht="12.5">
      <c r="A330" s="48"/>
      <c r="D330" s="117"/>
      <c r="E330" s="118"/>
      <c r="H330" s="69"/>
      <c r="I330" s="105"/>
      <c r="J330" s="69"/>
    </row>
    <row r="331" spans="1:10" ht="12.5">
      <c r="A331" s="48"/>
      <c r="D331" s="117"/>
      <c r="E331" s="118"/>
      <c r="H331" s="69"/>
      <c r="I331" s="105"/>
      <c r="J331" s="69"/>
    </row>
    <row r="332" spans="1:10" ht="12.5">
      <c r="A332" s="48"/>
      <c r="D332" s="117"/>
      <c r="E332" s="118"/>
      <c r="H332" s="69"/>
      <c r="I332" s="105"/>
      <c r="J332" s="69"/>
    </row>
    <row r="333" spans="1:10" ht="12.5">
      <c r="A333" s="48"/>
      <c r="D333" s="117"/>
      <c r="E333" s="118"/>
      <c r="H333" s="69"/>
      <c r="I333" s="105"/>
      <c r="J333" s="69"/>
    </row>
    <row r="334" spans="1:10" ht="12.5">
      <c r="A334" s="48"/>
      <c r="D334" s="117"/>
      <c r="E334" s="118"/>
      <c r="H334" s="69"/>
      <c r="I334" s="105"/>
      <c r="J334" s="69"/>
    </row>
    <row r="335" spans="1:10" ht="12.5">
      <c r="A335" s="48"/>
      <c r="D335" s="117"/>
      <c r="E335" s="118"/>
      <c r="H335" s="69"/>
      <c r="I335" s="105"/>
      <c r="J335" s="69"/>
    </row>
    <row r="336" spans="1:10" ht="12.5">
      <c r="A336" s="48"/>
      <c r="D336" s="117"/>
      <c r="E336" s="118"/>
      <c r="H336" s="69"/>
      <c r="I336" s="105"/>
      <c r="J336" s="69"/>
    </row>
    <row r="337" spans="1:10" ht="12.5">
      <c r="A337" s="48"/>
      <c r="D337" s="117"/>
      <c r="E337" s="118"/>
      <c r="H337" s="69"/>
      <c r="I337" s="105"/>
      <c r="J337" s="69"/>
    </row>
    <row r="338" spans="1:10" ht="12.5">
      <c r="A338" s="48"/>
      <c r="D338" s="117"/>
      <c r="E338" s="118"/>
      <c r="H338" s="69"/>
      <c r="I338" s="105"/>
      <c r="J338" s="69"/>
    </row>
    <row r="339" spans="1:10" ht="12.5">
      <c r="A339" s="48"/>
      <c r="D339" s="117"/>
      <c r="E339" s="118"/>
      <c r="H339" s="69"/>
      <c r="I339" s="105"/>
      <c r="J339" s="69"/>
    </row>
    <row r="340" spans="1:10" ht="12.5">
      <c r="A340" s="48"/>
      <c r="D340" s="117"/>
      <c r="E340" s="118"/>
      <c r="H340" s="69"/>
      <c r="I340" s="105"/>
      <c r="J340" s="69"/>
    </row>
    <row r="341" spans="1:10" ht="12.5">
      <c r="A341" s="48"/>
      <c r="D341" s="117"/>
      <c r="E341" s="118"/>
      <c r="H341" s="69"/>
      <c r="I341" s="105"/>
      <c r="J341" s="69"/>
    </row>
    <row r="342" spans="1:10" ht="12.5">
      <c r="A342" s="48"/>
      <c r="D342" s="117"/>
      <c r="E342" s="118"/>
      <c r="H342" s="69"/>
      <c r="I342" s="105"/>
      <c r="J342" s="69"/>
    </row>
    <row r="343" spans="1:10" ht="12.5">
      <c r="A343" s="48"/>
      <c r="D343" s="117"/>
      <c r="E343" s="118"/>
      <c r="H343" s="69"/>
      <c r="I343" s="105"/>
      <c r="J343" s="69"/>
    </row>
    <row r="344" spans="1:10" ht="12.5">
      <c r="A344" s="48"/>
      <c r="D344" s="117"/>
      <c r="E344" s="118"/>
      <c r="H344" s="69"/>
      <c r="I344" s="105"/>
      <c r="J344" s="69"/>
    </row>
    <row r="345" spans="1:10" ht="12.5">
      <c r="A345" s="48"/>
      <c r="D345" s="117"/>
      <c r="E345" s="118"/>
      <c r="H345" s="69"/>
      <c r="I345" s="105"/>
      <c r="J345" s="69"/>
    </row>
    <row r="346" spans="1:10" ht="12.5">
      <c r="A346" s="48"/>
      <c r="D346" s="117"/>
      <c r="E346" s="118"/>
      <c r="H346" s="69"/>
      <c r="I346" s="105"/>
      <c r="J346" s="69"/>
    </row>
    <row r="347" spans="1:10" ht="12.5">
      <c r="A347" s="48"/>
      <c r="D347" s="117"/>
      <c r="E347" s="118"/>
      <c r="H347" s="69"/>
      <c r="I347" s="105"/>
      <c r="J347" s="69"/>
    </row>
    <row r="348" spans="1:10" ht="12.5">
      <c r="A348" s="48"/>
      <c r="D348" s="117"/>
      <c r="E348" s="118"/>
      <c r="H348" s="69"/>
      <c r="I348" s="105"/>
      <c r="J348" s="69"/>
    </row>
    <row r="349" spans="1:10" ht="12.5">
      <c r="A349" s="48"/>
      <c r="D349" s="117"/>
      <c r="E349" s="118"/>
      <c r="H349" s="69"/>
      <c r="I349" s="105"/>
      <c r="J349" s="69"/>
    </row>
    <row r="350" spans="1:10" ht="12.5">
      <c r="A350" s="48"/>
      <c r="D350" s="117"/>
      <c r="E350" s="118"/>
      <c r="H350" s="69"/>
      <c r="I350" s="105"/>
      <c r="J350" s="69"/>
    </row>
    <row r="351" spans="1:10" ht="12.5">
      <c r="A351" s="48"/>
      <c r="D351" s="117"/>
      <c r="E351" s="118"/>
      <c r="H351" s="69"/>
      <c r="I351" s="105"/>
      <c r="J351" s="69"/>
    </row>
    <row r="352" spans="1:10" ht="12.5">
      <c r="A352" s="48"/>
      <c r="D352" s="117"/>
      <c r="E352" s="118"/>
      <c r="H352" s="69"/>
      <c r="I352" s="105"/>
      <c r="J352" s="69"/>
    </row>
    <row r="353" spans="1:10" ht="12.5">
      <c r="A353" s="48"/>
      <c r="D353" s="117"/>
      <c r="E353" s="118"/>
      <c r="H353" s="69"/>
      <c r="I353" s="105"/>
      <c r="J353" s="69"/>
    </row>
    <row r="354" spans="1:10" ht="12.5">
      <c r="A354" s="48"/>
      <c r="D354" s="117"/>
      <c r="E354" s="118"/>
      <c r="H354" s="69"/>
      <c r="I354" s="105"/>
      <c r="J354" s="69"/>
    </row>
    <row r="355" spans="1:10" ht="12.5">
      <c r="A355" s="48"/>
      <c r="D355" s="117"/>
      <c r="E355" s="118"/>
      <c r="H355" s="69"/>
      <c r="I355" s="105"/>
      <c r="J355" s="69"/>
    </row>
    <row r="356" spans="1:10" ht="12.5">
      <c r="A356" s="48"/>
      <c r="D356" s="117"/>
      <c r="E356" s="118"/>
      <c r="H356" s="69"/>
      <c r="I356" s="105"/>
      <c r="J356" s="69"/>
    </row>
    <row r="357" spans="1:10" ht="12.5">
      <c r="A357" s="48"/>
      <c r="D357" s="117"/>
      <c r="E357" s="118"/>
      <c r="H357" s="69"/>
      <c r="I357" s="105"/>
      <c r="J357" s="69"/>
    </row>
    <row r="358" spans="1:10" ht="12.5">
      <c r="A358" s="48"/>
      <c r="D358" s="117"/>
      <c r="E358" s="118"/>
      <c r="H358" s="69"/>
      <c r="I358" s="105"/>
      <c r="J358" s="69"/>
    </row>
    <row r="359" spans="1:10" ht="12.5">
      <c r="A359" s="48"/>
      <c r="D359" s="117"/>
      <c r="E359" s="118"/>
      <c r="H359" s="69"/>
      <c r="I359" s="105"/>
      <c r="J359" s="69"/>
    </row>
    <row r="360" spans="1:10" ht="12.5">
      <c r="A360" s="48"/>
      <c r="D360" s="117"/>
      <c r="E360" s="118"/>
      <c r="H360" s="69"/>
      <c r="I360" s="105"/>
      <c r="J360" s="69"/>
    </row>
    <row r="361" spans="1:10" ht="12.5">
      <c r="A361" s="48"/>
      <c r="D361" s="117"/>
      <c r="E361" s="118"/>
      <c r="H361" s="69"/>
      <c r="I361" s="105"/>
      <c r="J361" s="69"/>
    </row>
    <row r="362" spans="1:10" ht="12.5">
      <c r="A362" s="48"/>
      <c r="D362" s="117"/>
      <c r="E362" s="118"/>
      <c r="H362" s="69"/>
      <c r="I362" s="105"/>
      <c r="J362" s="69"/>
    </row>
    <row r="363" spans="1:10" ht="12.5">
      <c r="A363" s="48"/>
      <c r="D363" s="117"/>
      <c r="E363" s="118"/>
      <c r="H363" s="69"/>
      <c r="I363" s="105"/>
      <c r="J363" s="69"/>
    </row>
    <row r="364" spans="1:10" ht="12.5">
      <c r="A364" s="48"/>
      <c r="D364" s="117"/>
      <c r="E364" s="118"/>
      <c r="H364" s="69"/>
      <c r="I364" s="105"/>
      <c r="J364" s="69"/>
    </row>
    <row r="365" spans="1:10" ht="12.5">
      <c r="A365" s="48"/>
      <c r="D365" s="117"/>
      <c r="E365" s="118"/>
      <c r="H365" s="69"/>
      <c r="I365" s="105"/>
      <c r="J365" s="69"/>
    </row>
    <row r="366" spans="1:10" ht="12.5">
      <c r="A366" s="48"/>
      <c r="D366" s="117"/>
      <c r="E366" s="118"/>
      <c r="H366" s="69"/>
      <c r="I366" s="105"/>
      <c r="J366" s="69"/>
    </row>
    <row r="367" spans="1:10" ht="12.5">
      <c r="A367" s="48"/>
      <c r="D367" s="117"/>
      <c r="E367" s="118"/>
      <c r="H367" s="69"/>
      <c r="I367" s="105"/>
      <c r="J367" s="69"/>
    </row>
    <row r="368" spans="1:10" ht="12.5">
      <c r="A368" s="48"/>
      <c r="D368" s="117"/>
      <c r="E368" s="118"/>
      <c r="H368" s="69"/>
      <c r="I368" s="105"/>
      <c r="J368" s="69"/>
    </row>
    <row r="369" spans="1:10" ht="12.5">
      <c r="A369" s="48"/>
      <c r="D369" s="117"/>
      <c r="E369" s="118"/>
      <c r="H369" s="69"/>
      <c r="I369" s="105"/>
      <c r="J369" s="69"/>
    </row>
    <row r="370" spans="1:10" ht="12.5">
      <c r="A370" s="48"/>
      <c r="D370" s="117"/>
      <c r="E370" s="118"/>
      <c r="H370" s="69"/>
      <c r="I370" s="105"/>
      <c r="J370" s="69"/>
    </row>
    <row r="371" spans="1:10" ht="12.5">
      <c r="A371" s="48"/>
      <c r="D371" s="117"/>
      <c r="E371" s="118"/>
      <c r="H371" s="69"/>
      <c r="I371" s="105"/>
      <c r="J371" s="69"/>
    </row>
    <row r="372" spans="1:10" ht="12.5">
      <c r="A372" s="48"/>
      <c r="D372" s="117"/>
      <c r="E372" s="118"/>
      <c r="H372" s="69"/>
      <c r="I372" s="105"/>
      <c r="J372" s="69"/>
    </row>
    <row r="373" spans="1:10" ht="12.5">
      <c r="A373" s="48"/>
      <c r="D373" s="117"/>
      <c r="E373" s="118"/>
      <c r="H373" s="69"/>
      <c r="I373" s="105"/>
      <c r="J373" s="69"/>
    </row>
    <row r="374" spans="1:10" ht="12.5">
      <c r="A374" s="48"/>
      <c r="D374" s="117"/>
      <c r="E374" s="118"/>
      <c r="H374" s="69"/>
      <c r="I374" s="105"/>
      <c r="J374" s="69"/>
    </row>
    <row r="375" spans="1:10" ht="12.5">
      <c r="A375" s="48"/>
      <c r="D375" s="117"/>
      <c r="E375" s="118"/>
      <c r="H375" s="69"/>
      <c r="I375" s="105"/>
      <c r="J375" s="69"/>
    </row>
    <row r="376" spans="1:10" ht="12.5">
      <c r="A376" s="48"/>
      <c r="D376" s="117"/>
      <c r="E376" s="118"/>
      <c r="H376" s="69"/>
      <c r="I376" s="105"/>
      <c r="J376" s="69"/>
    </row>
    <row r="377" spans="1:10" ht="12.5">
      <c r="A377" s="48"/>
      <c r="D377" s="117"/>
      <c r="E377" s="118"/>
      <c r="H377" s="69"/>
      <c r="I377" s="105"/>
      <c r="J377" s="69"/>
    </row>
    <row r="378" spans="1:10" ht="12.5">
      <c r="A378" s="48"/>
      <c r="D378" s="117"/>
      <c r="E378" s="118"/>
      <c r="H378" s="69"/>
      <c r="I378" s="105"/>
      <c r="J378" s="69"/>
    </row>
    <row r="379" spans="1:10" ht="12.5">
      <c r="A379" s="48"/>
      <c r="D379" s="117"/>
      <c r="E379" s="118"/>
      <c r="H379" s="69"/>
      <c r="I379" s="105"/>
      <c r="J379" s="69"/>
    </row>
    <row r="380" spans="1:10" ht="12.5">
      <c r="A380" s="48"/>
      <c r="D380" s="117"/>
      <c r="E380" s="118"/>
      <c r="H380" s="69"/>
      <c r="I380" s="105"/>
      <c r="J380" s="69"/>
    </row>
    <row r="381" spans="1:10" ht="12.5">
      <c r="A381" s="48"/>
      <c r="D381" s="117"/>
      <c r="E381" s="118"/>
      <c r="H381" s="69"/>
      <c r="I381" s="105"/>
      <c r="J381" s="69"/>
    </row>
    <row r="382" spans="1:10" ht="12.5">
      <c r="A382" s="48"/>
      <c r="D382" s="117"/>
      <c r="E382" s="118"/>
      <c r="H382" s="69"/>
      <c r="I382" s="105"/>
      <c r="J382" s="69"/>
    </row>
    <row r="383" spans="1:10" ht="12.5">
      <c r="A383" s="48"/>
      <c r="D383" s="117"/>
      <c r="E383" s="118"/>
      <c r="H383" s="69"/>
      <c r="I383" s="105"/>
      <c r="J383" s="69"/>
    </row>
    <row r="384" spans="1:10" ht="12.5">
      <c r="A384" s="48"/>
      <c r="D384" s="117"/>
      <c r="E384" s="118"/>
      <c r="H384" s="69"/>
      <c r="I384" s="105"/>
      <c r="J384" s="69"/>
    </row>
    <row r="385" spans="1:10" ht="12.5">
      <c r="A385" s="48"/>
      <c r="D385" s="117"/>
      <c r="E385" s="118"/>
      <c r="H385" s="69"/>
      <c r="I385" s="105"/>
      <c r="J385" s="69"/>
    </row>
    <row r="386" spans="1:10" ht="12.5">
      <c r="A386" s="48"/>
      <c r="D386" s="117"/>
      <c r="E386" s="118"/>
      <c r="H386" s="69"/>
      <c r="I386" s="105"/>
      <c r="J386" s="69"/>
    </row>
    <row r="387" spans="1:10" ht="12.5">
      <c r="A387" s="48"/>
      <c r="D387" s="117"/>
      <c r="E387" s="118"/>
      <c r="H387" s="69"/>
      <c r="I387" s="105"/>
      <c r="J387" s="69"/>
    </row>
    <row r="388" spans="1:10" ht="12.5">
      <c r="A388" s="48"/>
      <c r="D388" s="117"/>
      <c r="E388" s="118"/>
      <c r="H388" s="69"/>
      <c r="I388" s="105"/>
      <c r="J388" s="69"/>
    </row>
    <row r="389" spans="1:10" ht="12.5">
      <c r="A389" s="48"/>
      <c r="D389" s="117"/>
      <c r="E389" s="118"/>
      <c r="H389" s="69"/>
      <c r="I389" s="105"/>
      <c r="J389" s="69"/>
    </row>
    <row r="390" spans="1:10" ht="12.5">
      <c r="A390" s="48"/>
      <c r="D390" s="117"/>
      <c r="E390" s="118"/>
      <c r="H390" s="69"/>
      <c r="I390" s="105"/>
      <c r="J390" s="69"/>
    </row>
    <row r="391" spans="1:10" ht="12.5">
      <c r="A391" s="48"/>
      <c r="D391" s="117"/>
      <c r="E391" s="118"/>
      <c r="H391" s="69"/>
      <c r="I391" s="105"/>
      <c r="J391" s="69"/>
    </row>
    <row r="392" spans="1:10" ht="12.5">
      <c r="A392" s="48"/>
      <c r="D392" s="117"/>
      <c r="E392" s="118"/>
      <c r="H392" s="69"/>
      <c r="I392" s="105"/>
      <c r="J392" s="69"/>
    </row>
    <row r="393" spans="1:10" ht="12.5">
      <c r="A393" s="48"/>
      <c r="D393" s="117"/>
      <c r="E393" s="118"/>
      <c r="H393" s="69"/>
      <c r="I393" s="105"/>
      <c r="J393" s="69"/>
    </row>
    <row r="394" spans="1:10" ht="12.5">
      <c r="A394" s="48"/>
      <c r="D394" s="117"/>
      <c r="E394" s="118"/>
      <c r="H394" s="69"/>
      <c r="I394" s="105"/>
      <c r="J394" s="69"/>
    </row>
    <row r="395" spans="1:10" ht="12.5">
      <c r="A395" s="48"/>
      <c r="D395" s="117"/>
      <c r="E395" s="118"/>
      <c r="H395" s="69"/>
      <c r="I395" s="105"/>
      <c r="J395" s="69"/>
    </row>
    <row r="396" spans="1:10" ht="12.5">
      <c r="A396" s="48"/>
      <c r="D396" s="117"/>
      <c r="E396" s="118"/>
      <c r="H396" s="69"/>
      <c r="I396" s="105"/>
      <c r="J396" s="69"/>
    </row>
    <row r="397" spans="1:10" ht="12.5">
      <c r="A397" s="48"/>
      <c r="D397" s="117"/>
      <c r="E397" s="118"/>
      <c r="H397" s="69"/>
      <c r="I397" s="105"/>
      <c r="J397" s="69"/>
    </row>
    <row r="398" spans="1:10" ht="12.5">
      <c r="A398" s="48"/>
      <c r="D398" s="117"/>
      <c r="E398" s="118"/>
      <c r="H398" s="69"/>
      <c r="I398" s="105"/>
      <c r="J398" s="69"/>
    </row>
    <row r="399" spans="1:10" ht="12.5">
      <c r="A399" s="48"/>
      <c r="D399" s="117"/>
      <c r="E399" s="118"/>
      <c r="H399" s="69"/>
      <c r="I399" s="105"/>
      <c r="J399" s="69"/>
    </row>
    <row r="400" spans="1:10" ht="12.5">
      <c r="A400" s="48"/>
      <c r="D400" s="117"/>
      <c r="E400" s="118"/>
      <c r="H400" s="69"/>
      <c r="I400" s="105"/>
      <c r="J400" s="69"/>
    </row>
    <row r="401" spans="1:10" ht="12.5">
      <c r="A401" s="48"/>
      <c r="D401" s="117"/>
      <c r="E401" s="118"/>
      <c r="H401" s="69"/>
      <c r="I401" s="105"/>
      <c r="J401" s="69"/>
    </row>
    <row r="402" spans="1:10" ht="12.5">
      <c r="A402" s="48"/>
      <c r="D402" s="117"/>
      <c r="E402" s="118"/>
      <c r="H402" s="69"/>
      <c r="I402" s="105"/>
      <c r="J402" s="69"/>
    </row>
    <row r="403" spans="1:10" ht="12.5">
      <c r="A403" s="48"/>
      <c r="D403" s="117"/>
      <c r="E403" s="118"/>
      <c r="H403" s="69"/>
      <c r="I403" s="105"/>
      <c r="J403" s="69"/>
    </row>
    <row r="404" spans="1:10" ht="12.5">
      <c r="A404" s="48"/>
      <c r="D404" s="117"/>
      <c r="E404" s="118"/>
      <c r="H404" s="69"/>
      <c r="I404" s="105"/>
      <c r="J404" s="69"/>
    </row>
    <row r="405" spans="1:10" ht="12.5">
      <c r="A405" s="48"/>
      <c r="D405" s="117"/>
      <c r="E405" s="118"/>
      <c r="H405" s="69"/>
      <c r="I405" s="105"/>
      <c r="J405" s="69"/>
    </row>
    <row r="406" spans="1:10" ht="12.5">
      <c r="A406" s="48"/>
      <c r="D406" s="117"/>
      <c r="E406" s="118"/>
      <c r="H406" s="69"/>
      <c r="I406" s="105"/>
      <c r="J406" s="69"/>
    </row>
    <row r="407" spans="1:10" ht="12.5">
      <c r="A407" s="48"/>
      <c r="D407" s="117"/>
      <c r="E407" s="118"/>
      <c r="H407" s="69"/>
      <c r="I407" s="105"/>
      <c r="J407" s="69"/>
    </row>
    <row r="408" spans="1:10" ht="12.5">
      <c r="A408" s="48"/>
      <c r="D408" s="117"/>
      <c r="E408" s="118"/>
      <c r="H408" s="69"/>
      <c r="I408" s="105"/>
      <c r="J408" s="69"/>
    </row>
    <row r="409" spans="1:10" ht="12.5">
      <c r="A409" s="48"/>
      <c r="D409" s="117"/>
      <c r="E409" s="118"/>
      <c r="H409" s="69"/>
      <c r="I409" s="105"/>
      <c r="J409" s="69"/>
    </row>
    <row r="410" spans="1:10" ht="12.5">
      <c r="A410" s="48"/>
      <c r="D410" s="117"/>
      <c r="E410" s="118"/>
      <c r="H410" s="69"/>
      <c r="I410" s="105"/>
      <c r="J410" s="69"/>
    </row>
    <row r="411" spans="1:10" ht="12.5">
      <c r="A411" s="48"/>
      <c r="D411" s="117"/>
      <c r="E411" s="118"/>
      <c r="H411" s="69"/>
      <c r="I411" s="105"/>
      <c r="J411" s="69"/>
    </row>
    <row r="412" spans="1:10" ht="12.5">
      <c r="A412" s="48"/>
      <c r="D412" s="117"/>
      <c r="E412" s="118"/>
      <c r="H412" s="69"/>
      <c r="I412" s="105"/>
      <c r="J412" s="69"/>
    </row>
    <row r="413" spans="1:10" ht="12.5">
      <c r="A413" s="48"/>
      <c r="D413" s="117"/>
      <c r="E413" s="118"/>
      <c r="H413" s="69"/>
      <c r="I413" s="105"/>
      <c r="J413" s="69"/>
    </row>
    <row r="414" spans="1:10" ht="12.5">
      <c r="A414" s="48"/>
      <c r="D414" s="117"/>
      <c r="E414" s="118"/>
      <c r="H414" s="69"/>
      <c r="I414" s="105"/>
      <c r="J414" s="69"/>
    </row>
    <row r="415" spans="1:10" ht="12.5">
      <c r="A415" s="48"/>
      <c r="D415" s="117"/>
      <c r="E415" s="118"/>
      <c r="H415" s="69"/>
      <c r="I415" s="105"/>
      <c r="J415" s="69"/>
    </row>
    <row r="416" spans="1:10" ht="12.5">
      <c r="A416" s="48"/>
      <c r="D416" s="117"/>
      <c r="E416" s="118"/>
      <c r="H416" s="69"/>
      <c r="I416" s="105"/>
      <c r="J416" s="69"/>
    </row>
    <row r="417" spans="1:10" ht="12.5">
      <c r="A417" s="48"/>
      <c r="D417" s="117"/>
      <c r="E417" s="118"/>
      <c r="H417" s="69"/>
      <c r="I417" s="105"/>
      <c r="J417" s="69"/>
    </row>
    <row r="418" spans="1:10" ht="12.5">
      <c r="A418" s="48"/>
      <c r="D418" s="117"/>
      <c r="E418" s="118"/>
      <c r="H418" s="69"/>
      <c r="I418" s="105"/>
      <c r="J418" s="69"/>
    </row>
    <row r="419" spans="1:10" ht="12.5">
      <c r="A419" s="48"/>
      <c r="D419" s="117"/>
      <c r="E419" s="118"/>
      <c r="H419" s="69"/>
      <c r="I419" s="105"/>
      <c r="J419" s="69"/>
    </row>
    <row r="420" spans="1:10" ht="12.5">
      <c r="A420" s="48"/>
      <c r="D420" s="117"/>
      <c r="E420" s="118"/>
      <c r="H420" s="69"/>
      <c r="I420" s="105"/>
      <c r="J420" s="69"/>
    </row>
    <row r="421" spans="1:10" ht="12.5">
      <c r="A421" s="48"/>
      <c r="D421" s="117"/>
      <c r="E421" s="118"/>
      <c r="H421" s="69"/>
      <c r="I421" s="105"/>
      <c r="J421" s="69"/>
    </row>
    <row r="422" spans="1:10" ht="12.5">
      <c r="A422" s="48"/>
      <c r="D422" s="117"/>
      <c r="E422" s="118"/>
      <c r="H422" s="69"/>
      <c r="I422" s="105"/>
      <c r="J422" s="69"/>
    </row>
    <row r="423" spans="1:10" ht="12.5">
      <c r="A423" s="48"/>
      <c r="D423" s="117"/>
      <c r="E423" s="118"/>
      <c r="H423" s="69"/>
      <c r="I423" s="105"/>
      <c r="J423" s="69"/>
    </row>
    <row r="424" spans="1:10" ht="12.5">
      <c r="A424" s="48"/>
      <c r="D424" s="117"/>
      <c r="E424" s="118"/>
      <c r="H424" s="69"/>
      <c r="I424" s="105"/>
      <c r="J424" s="69"/>
    </row>
    <row r="425" spans="1:10" ht="12.5">
      <c r="A425" s="48"/>
      <c r="D425" s="117"/>
      <c r="E425" s="118"/>
      <c r="H425" s="69"/>
      <c r="I425" s="105"/>
      <c r="J425" s="69"/>
    </row>
    <row r="426" spans="1:10" ht="12.5">
      <c r="A426" s="48"/>
      <c r="D426" s="117"/>
      <c r="E426" s="118"/>
      <c r="H426" s="69"/>
      <c r="I426" s="105"/>
      <c r="J426" s="69"/>
    </row>
    <row r="427" spans="1:10" ht="12.5">
      <c r="A427" s="48"/>
      <c r="D427" s="117"/>
      <c r="E427" s="118"/>
      <c r="H427" s="69"/>
      <c r="I427" s="105"/>
      <c r="J427" s="69"/>
    </row>
    <row r="428" spans="1:10" ht="12.5">
      <c r="A428" s="48"/>
      <c r="D428" s="117"/>
      <c r="E428" s="118"/>
      <c r="H428" s="69"/>
      <c r="I428" s="105"/>
      <c r="J428" s="69"/>
    </row>
    <row r="429" spans="1:10" ht="12.5">
      <c r="A429" s="48"/>
      <c r="D429" s="117"/>
      <c r="E429" s="118"/>
      <c r="H429" s="69"/>
      <c r="I429" s="105"/>
      <c r="J429" s="69"/>
    </row>
    <row r="430" spans="1:10" ht="12.5">
      <c r="A430" s="48"/>
      <c r="D430" s="117"/>
      <c r="E430" s="118"/>
      <c r="H430" s="69"/>
      <c r="I430" s="105"/>
      <c r="J430" s="69"/>
    </row>
    <row r="431" spans="1:10" ht="12.5">
      <c r="A431" s="48"/>
      <c r="D431" s="117"/>
      <c r="E431" s="118"/>
      <c r="H431" s="69"/>
      <c r="I431" s="105"/>
      <c r="J431" s="69"/>
    </row>
    <row r="432" spans="1:10" ht="12.5">
      <c r="A432" s="48"/>
      <c r="D432" s="117"/>
      <c r="E432" s="118"/>
      <c r="H432" s="69"/>
      <c r="I432" s="105"/>
      <c r="J432" s="69"/>
    </row>
    <row r="433" spans="1:10" ht="12.5">
      <c r="A433" s="48"/>
      <c r="D433" s="117"/>
      <c r="E433" s="118"/>
      <c r="H433" s="69"/>
      <c r="I433" s="105"/>
      <c r="J433" s="69"/>
    </row>
    <row r="434" spans="1:10" ht="12.5">
      <c r="A434" s="48"/>
      <c r="D434" s="117"/>
      <c r="E434" s="118"/>
      <c r="H434" s="69"/>
      <c r="I434" s="105"/>
      <c r="J434" s="69"/>
    </row>
    <row r="435" spans="1:10" ht="12.5">
      <c r="A435" s="48"/>
      <c r="D435" s="117"/>
      <c r="E435" s="118"/>
      <c r="H435" s="69"/>
      <c r="I435" s="105"/>
      <c r="J435" s="69"/>
    </row>
    <row r="436" spans="1:10" ht="12.5">
      <c r="A436" s="48"/>
      <c r="D436" s="117"/>
      <c r="E436" s="118"/>
      <c r="H436" s="69"/>
      <c r="I436" s="105"/>
      <c r="J436" s="69"/>
    </row>
    <row r="437" spans="1:10" ht="12.5">
      <c r="A437" s="48"/>
      <c r="D437" s="117"/>
      <c r="E437" s="118"/>
      <c r="H437" s="69"/>
      <c r="I437" s="105"/>
      <c r="J437" s="69"/>
    </row>
    <row r="438" spans="1:10" ht="12.5">
      <c r="A438" s="48"/>
      <c r="D438" s="117"/>
      <c r="E438" s="118"/>
      <c r="H438" s="69"/>
      <c r="I438" s="105"/>
      <c r="J438" s="69"/>
    </row>
    <row r="439" spans="1:10" ht="12.5">
      <c r="A439" s="48"/>
      <c r="D439" s="117"/>
      <c r="E439" s="118"/>
      <c r="H439" s="69"/>
      <c r="I439" s="105"/>
      <c r="J439" s="69"/>
    </row>
    <row r="440" spans="1:10" ht="12.5">
      <c r="A440" s="48"/>
      <c r="D440" s="117"/>
      <c r="E440" s="118"/>
      <c r="H440" s="69"/>
      <c r="I440" s="105"/>
      <c r="J440" s="69"/>
    </row>
    <row r="441" spans="1:10" ht="12.5">
      <c r="A441" s="48"/>
      <c r="D441" s="117"/>
      <c r="E441" s="118"/>
      <c r="H441" s="69"/>
      <c r="I441" s="105"/>
      <c r="J441" s="69"/>
    </row>
    <row r="442" spans="1:10" ht="12.5">
      <c r="A442" s="48"/>
      <c r="D442" s="117"/>
      <c r="E442" s="118"/>
      <c r="H442" s="69"/>
      <c r="I442" s="105"/>
      <c r="J442" s="69"/>
    </row>
    <row r="443" spans="1:10" ht="12.5">
      <c r="A443" s="48"/>
      <c r="D443" s="117"/>
      <c r="E443" s="118"/>
      <c r="H443" s="69"/>
      <c r="I443" s="105"/>
      <c r="J443" s="69"/>
    </row>
    <row r="444" spans="1:10" ht="12.5">
      <c r="A444" s="48"/>
      <c r="D444" s="117"/>
      <c r="E444" s="118"/>
      <c r="H444" s="69"/>
      <c r="I444" s="105"/>
      <c r="J444" s="69"/>
    </row>
    <row r="445" spans="1:10" ht="12.5">
      <c r="A445" s="48"/>
      <c r="D445" s="117"/>
      <c r="E445" s="118"/>
      <c r="H445" s="69"/>
      <c r="I445" s="105"/>
      <c r="J445" s="69"/>
    </row>
    <row r="446" spans="1:10" ht="12.5">
      <c r="A446" s="48"/>
      <c r="D446" s="117"/>
      <c r="E446" s="118"/>
      <c r="H446" s="69"/>
      <c r="I446" s="105"/>
      <c r="J446" s="69"/>
    </row>
    <row r="447" spans="1:10" ht="12.5">
      <c r="A447" s="48"/>
      <c r="D447" s="117"/>
      <c r="E447" s="118"/>
      <c r="H447" s="69"/>
      <c r="I447" s="105"/>
      <c r="J447" s="69"/>
    </row>
    <row r="448" spans="1:10" ht="12.5">
      <c r="A448" s="48"/>
      <c r="D448" s="117"/>
      <c r="E448" s="118"/>
      <c r="H448" s="69"/>
      <c r="I448" s="105"/>
      <c r="J448" s="69"/>
    </row>
    <row r="449" spans="1:10" ht="12.5">
      <c r="A449" s="48"/>
      <c r="D449" s="117"/>
      <c r="E449" s="118"/>
      <c r="H449" s="69"/>
      <c r="I449" s="105"/>
      <c r="J449" s="69"/>
    </row>
    <row r="450" spans="1:10" ht="12.5">
      <c r="A450" s="48"/>
      <c r="D450" s="117"/>
      <c r="E450" s="118"/>
      <c r="H450" s="69"/>
      <c r="I450" s="105"/>
      <c r="J450" s="69"/>
    </row>
    <row r="451" spans="1:10" ht="12.5">
      <c r="A451" s="48"/>
      <c r="D451" s="117"/>
      <c r="E451" s="118"/>
      <c r="H451" s="69"/>
      <c r="I451" s="105"/>
      <c r="J451" s="69"/>
    </row>
    <row r="452" spans="1:10" ht="12.5">
      <c r="A452" s="48"/>
      <c r="D452" s="117"/>
      <c r="E452" s="118"/>
      <c r="H452" s="69"/>
      <c r="I452" s="105"/>
      <c r="J452" s="69"/>
    </row>
    <row r="453" spans="1:10" ht="12.5">
      <c r="A453" s="48"/>
      <c r="D453" s="117"/>
      <c r="E453" s="118"/>
      <c r="H453" s="69"/>
      <c r="I453" s="105"/>
      <c r="J453" s="69"/>
    </row>
    <row r="454" spans="1:10" ht="12.5">
      <c r="A454" s="48"/>
      <c r="D454" s="117"/>
      <c r="E454" s="118"/>
      <c r="H454" s="69"/>
      <c r="I454" s="105"/>
      <c r="J454" s="69"/>
    </row>
    <row r="455" spans="1:10" ht="12.5">
      <c r="A455" s="48"/>
      <c r="D455" s="117"/>
      <c r="E455" s="118"/>
      <c r="H455" s="69"/>
      <c r="I455" s="105"/>
      <c r="J455" s="69"/>
    </row>
    <row r="456" spans="1:10" ht="12.5">
      <c r="A456" s="48"/>
      <c r="D456" s="117"/>
      <c r="E456" s="118"/>
      <c r="H456" s="69"/>
      <c r="I456" s="105"/>
      <c r="J456" s="69"/>
    </row>
    <row r="457" spans="1:10" ht="12.5">
      <c r="A457" s="48"/>
      <c r="D457" s="117"/>
      <c r="E457" s="118"/>
      <c r="H457" s="69"/>
      <c r="I457" s="105"/>
      <c r="J457" s="69"/>
    </row>
    <row r="458" spans="1:10" ht="12.5">
      <c r="A458" s="48"/>
      <c r="D458" s="117"/>
      <c r="E458" s="118"/>
      <c r="H458" s="69"/>
      <c r="I458" s="105"/>
      <c r="J458" s="69"/>
    </row>
    <row r="459" spans="1:10" ht="12.5">
      <c r="A459" s="48"/>
      <c r="D459" s="117"/>
      <c r="E459" s="118"/>
      <c r="H459" s="69"/>
      <c r="I459" s="105"/>
      <c r="J459" s="69"/>
    </row>
    <row r="460" spans="1:10" ht="12.5">
      <c r="A460" s="48"/>
      <c r="D460" s="117"/>
      <c r="E460" s="118"/>
      <c r="H460" s="69"/>
      <c r="I460" s="105"/>
      <c r="J460" s="69"/>
    </row>
    <row r="461" spans="1:10" ht="12.5">
      <c r="A461" s="48"/>
      <c r="D461" s="117"/>
      <c r="E461" s="118"/>
      <c r="H461" s="69"/>
      <c r="I461" s="105"/>
      <c r="J461" s="69"/>
    </row>
    <row r="462" spans="1:10" ht="12.5">
      <c r="A462" s="48"/>
      <c r="D462" s="117"/>
      <c r="E462" s="118"/>
      <c r="H462" s="69"/>
      <c r="I462" s="105"/>
      <c r="J462" s="69"/>
    </row>
    <row r="463" spans="1:10" ht="12.5">
      <c r="A463" s="48"/>
      <c r="D463" s="117"/>
      <c r="E463" s="118"/>
      <c r="H463" s="69"/>
      <c r="I463" s="105"/>
      <c r="J463" s="69"/>
    </row>
    <row r="464" spans="1:10" ht="12.5">
      <c r="A464" s="48"/>
      <c r="D464" s="117"/>
      <c r="E464" s="118"/>
      <c r="H464" s="69"/>
      <c r="I464" s="105"/>
      <c r="J464" s="69"/>
    </row>
    <row r="465" spans="1:10" ht="12.5">
      <c r="A465" s="48"/>
      <c r="D465" s="117"/>
      <c r="E465" s="118"/>
      <c r="H465" s="69"/>
      <c r="I465" s="105"/>
      <c r="J465" s="69"/>
    </row>
    <row r="466" spans="1:10" ht="12.5">
      <c r="A466" s="48"/>
      <c r="D466" s="117"/>
      <c r="E466" s="118"/>
      <c r="H466" s="69"/>
      <c r="I466" s="105"/>
      <c r="J466" s="69"/>
    </row>
    <row r="467" spans="1:10" ht="12.5">
      <c r="A467" s="48"/>
      <c r="D467" s="117"/>
      <c r="E467" s="118"/>
      <c r="H467" s="69"/>
      <c r="I467" s="105"/>
      <c r="J467" s="69"/>
    </row>
    <row r="468" spans="1:10" ht="12.5">
      <c r="A468" s="48"/>
      <c r="D468" s="117"/>
      <c r="E468" s="118"/>
      <c r="H468" s="69"/>
      <c r="I468" s="105"/>
      <c r="J468" s="69"/>
    </row>
    <row r="469" spans="1:10" ht="12.5">
      <c r="A469" s="48"/>
      <c r="D469" s="117"/>
      <c r="E469" s="118"/>
      <c r="H469" s="69"/>
      <c r="I469" s="105"/>
      <c r="J469" s="69"/>
    </row>
    <row r="470" spans="1:10" ht="12.5">
      <c r="A470" s="48"/>
      <c r="D470" s="117"/>
      <c r="E470" s="118"/>
      <c r="H470" s="69"/>
      <c r="I470" s="105"/>
      <c r="J470" s="69"/>
    </row>
    <row r="471" spans="1:10" ht="12.5">
      <c r="A471" s="48"/>
      <c r="D471" s="117"/>
      <c r="E471" s="118"/>
      <c r="H471" s="69"/>
      <c r="I471" s="105"/>
      <c r="J471" s="69"/>
    </row>
    <row r="472" spans="1:10" ht="12.5">
      <c r="A472" s="48"/>
      <c r="D472" s="117"/>
      <c r="E472" s="118"/>
      <c r="H472" s="69"/>
      <c r="I472" s="105"/>
      <c r="J472" s="69"/>
    </row>
    <row r="473" spans="1:10" ht="12.5">
      <c r="A473" s="48"/>
      <c r="D473" s="117"/>
      <c r="E473" s="118"/>
      <c r="H473" s="69"/>
      <c r="I473" s="105"/>
      <c r="J473" s="69"/>
    </row>
    <row r="474" spans="1:10" ht="12.5">
      <c r="A474" s="48"/>
      <c r="D474" s="117"/>
      <c r="E474" s="118"/>
      <c r="H474" s="69"/>
      <c r="I474" s="105"/>
      <c r="J474" s="69"/>
    </row>
    <row r="475" spans="1:10" ht="12.5">
      <c r="A475" s="48"/>
      <c r="D475" s="117"/>
      <c r="E475" s="118"/>
      <c r="H475" s="69"/>
      <c r="I475" s="105"/>
      <c r="J475" s="69"/>
    </row>
    <row r="476" spans="1:10" ht="12.5">
      <c r="A476" s="48"/>
      <c r="D476" s="117"/>
      <c r="E476" s="118"/>
      <c r="H476" s="69"/>
      <c r="I476" s="105"/>
      <c r="J476" s="69"/>
    </row>
    <row r="477" spans="1:10" ht="12.5">
      <c r="A477" s="48"/>
      <c r="D477" s="117"/>
      <c r="E477" s="118"/>
      <c r="H477" s="69"/>
      <c r="I477" s="105"/>
      <c r="J477" s="69"/>
    </row>
    <row r="478" spans="1:10" ht="12.5">
      <c r="A478" s="48"/>
      <c r="D478" s="117"/>
      <c r="E478" s="118"/>
      <c r="H478" s="69"/>
      <c r="I478" s="105"/>
      <c r="J478" s="69"/>
    </row>
    <row r="479" spans="1:10" ht="12.5">
      <c r="A479" s="48"/>
      <c r="D479" s="117"/>
      <c r="E479" s="118"/>
      <c r="H479" s="69"/>
      <c r="I479" s="105"/>
      <c r="J479" s="69"/>
    </row>
    <row r="480" spans="1:10" ht="12.5">
      <c r="A480" s="48"/>
      <c r="D480" s="117"/>
      <c r="E480" s="118"/>
      <c r="H480" s="69"/>
      <c r="I480" s="105"/>
      <c r="J480" s="69"/>
    </row>
    <row r="481" spans="1:10" ht="12.5">
      <c r="A481" s="48"/>
      <c r="D481" s="117"/>
      <c r="E481" s="118"/>
      <c r="H481" s="69"/>
      <c r="I481" s="105"/>
      <c r="J481" s="69"/>
    </row>
    <row r="482" spans="1:10" ht="12.5">
      <c r="A482" s="48"/>
      <c r="D482" s="117"/>
      <c r="E482" s="118"/>
      <c r="H482" s="69"/>
      <c r="I482" s="105"/>
      <c r="J482" s="69"/>
    </row>
    <row r="483" spans="1:10" ht="12.5">
      <c r="A483" s="48"/>
      <c r="D483" s="117"/>
      <c r="E483" s="118"/>
      <c r="H483" s="69"/>
      <c r="I483" s="105"/>
      <c r="J483" s="69"/>
    </row>
    <row r="484" spans="1:10" ht="12.5">
      <c r="A484" s="48"/>
      <c r="D484" s="117"/>
      <c r="E484" s="118"/>
      <c r="H484" s="69"/>
      <c r="I484" s="105"/>
      <c r="J484" s="69"/>
    </row>
    <row r="485" spans="1:10" ht="12.5">
      <c r="A485" s="48"/>
      <c r="D485" s="117"/>
      <c r="E485" s="118"/>
      <c r="H485" s="69"/>
      <c r="I485" s="105"/>
      <c r="J485" s="69"/>
    </row>
    <row r="486" spans="1:10" ht="12.5">
      <c r="A486" s="48"/>
      <c r="D486" s="117"/>
      <c r="E486" s="118"/>
      <c r="H486" s="69"/>
      <c r="I486" s="105"/>
      <c r="J486" s="69"/>
    </row>
    <row r="487" spans="1:10" ht="12.5">
      <c r="A487" s="48"/>
      <c r="D487" s="117"/>
      <c r="E487" s="118"/>
      <c r="H487" s="69"/>
      <c r="I487" s="105"/>
      <c r="J487" s="69"/>
    </row>
    <row r="488" spans="1:10" ht="12.5">
      <c r="A488" s="48"/>
      <c r="D488" s="117"/>
      <c r="E488" s="118"/>
      <c r="H488" s="69"/>
      <c r="I488" s="105"/>
      <c r="J488" s="69"/>
    </row>
    <row r="489" spans="1:10" ht="12.5">
      <c r="A489" s="48"/>
      <c r="D489" s="117"/>
      <c r="E489" s="118"/>
      <c r="H489" s="69"/>
      <c r="I489" s="105"/>
      <c r="J489" s="69"/>
    </row>
    <row r="490" spans="1:10" ht="12.5">
      <c r="A490" s="48"/>
      <c r="D490" s="117"/>
      <c r="E490" s="118"/>
      <c r="H490" s="69"/>
      <c r="I490" s="105"/>
      <c r="J490" s="69"/>
    </row>
    <row r="491" spans="1:10" ht="12.5">
      <c r="A491" s="48"/>
      <c r="D491" s="117"/>
      <c r="E491" s="118"/>
      <c r="H491" s="69"/>
      <c r="I491" s="105"/>
      <c r="J491" s="69"/>
    </row>
    <row r="492" spans="1:10" ht="12.5">
      <c r="A492" s="48"/>
      <c r="D492" s="117"/>
      <c r="E492" s="118"/>
      <c r="H492" s="69"/>
      <c r="I492" s="105"/>
      <c r="J492" s="69"/>
    </row>
    <row r="493" spans="1:10" ht="12.5">
      <c r="A493" s="48"/>
      <c r="D493" s="117"/>
      <c r="E493" s="118"/>
      <c r="H493" s="69"/>
      <c r="I493" s="105"/>
      <c r="J493" s="69"/>
    </row>
    <row r="494" spans="1:10" ht="12.5">
      <c r="A494" s="48"/>
      <c r="D494" s="117"/>
      <c r="E494" s="118"/>
      <c r="H494" s="69"/>
      <c r="I494" s="105"/>
      <c r="J494" s="69"/>
    </row>
    <row r="495" spans="1:10" ht="12.5">
      <c r="A495" s="48"/>
      <c r="D495" s="117"/>
      <c r="E495" s="118"/>
      <c r="H495" s="69"/>
      <c r="I495" s="105"/>
      <c r="J495" s="69"/>
    </row>
    <row r="496" spans="1:10" ht="12.5">
      <c r="A496" s="48"/>
      <c r="D496" s="117"/>
      <c r="E496" s="118"/>
      <c r="H496" s="69"/>
      <c r="I496" s="105"/>
      <c r="J496" s="69"/>
    </row>
    <row r="497" spans="1:10" ht="12.5">
      <c r="A497" s="48"/>
      <c r="D497" s="117"/>
      <c r="E497" s="118"/>
      <c r="H497" s="69"/>
      <c r="I497" s="105"/>
      <c r="J497" s="69"/>
    </row>
    <row r="498" spans="1:10" ht="12.5">
      <c r="A498" s="48"/>
      <c r="D498" s="117"/>
      <c r="E498" s="118"/>
      <c r="H498" s="69"/>
      <c r="I498" s="105"/>
      <c r="J498" s="69"/>
    </row>
    <row r="499" spans="1:10" ht="12.5">
      <c r="A499" s="48"/>
      <c r="D499" s="117"/>
      <c r="E499" s="118"/>
      <c r="H499" s="69"/>
      <c r="I499" s="105"/>
      <c r="J499" s="69"/>
    </row>
    <row r="500" spans="1:10" ht="12.5">
      <c r="A500" s="48"/>
      <c r="D500" s="117"/>
      <c r="E500" s="118"/>
      <c r="H500" s="69"/>
      <c r="I500" s="105"/>
      <c r="J500" s="69"/>
    </row>
    <row r="501" spans="1:10" ht="12.5">
      <c r="A501" s="48"/>
      <c r="D501" s="117"/>
      <c r="E501" s="118"/>
      <c r="H501" s="69"/>
      <c r="I501" s="105"/>
      <c r="J501" s="69"/>
    </row>
    <row r="502" spans="1:10" ht="12.5">
      <c r="A502" s="48"/>
      <c r="D502" s="117"/>
      <c r="E502" s="118"/>
      <c r="H502" s="69"/>
      <c r="I502" s="105"/>
      <c r="J502" s="69"/>
    </row>
    <row r="503" spans="1:10" ht="12.5">
      <c r="A503" s="48"/>
      <c r="D503" s="117"/>
      <c r="E503" s="118"/>
      <c r="H503" s="69"/>
      <c r="I503" s="105"/>
      <c r="J503" s="69"/>
    </row>
    <row r="504" spans="1:10" ht="12.5">
      <c r="A504" s="48"/>
      <c r="D504" s="117"/>
      <c r="E504" s="118"/>
      <c r="H504" s="69"/>
      <c r="I504" s="105"/>
      <c r="J504" s="69"/>
    </row>
    <row r="505" spans="1:10" ht="12.5">
      <c r="A505" s="48"/>
      <c r="D505" s="117"/>
      <c r="E505" s="118"/>
      <c r="H505" s="69"/>
      <c r="I505" s="105"/>
      <c r="J505" s="69"/>
    </row>
    <row r="506" spans="1:10" ht="12.5">
      <c r="A506" s="48"/>
      <c r="D506" s="117"/>
      <c r="E506" s="118"/>
      <c r="H506" s="69"/>
      <c r="I506" s="105"/>
      <c r="J506" s="69"/>
    </row>
    <row r="507" spans="1:10" ht="12.5">
      <c r="A507" s="48"/>
      <c r="D507" s="117"/>
      <c r="E507" s="118"/>
      <c r="H507" s="69"/>
      <c r="I507" s="105"/>
      <c r="J507" s="69"/>
    </row>
    <row r="508" spans="1:10" ht="12.5">
      <c r="A508" s="48"/>
      <c r="D508" s="117"/>
      <c r="E508" s="118"/>
      <c r="H508" s="69"/>
      <c r="I508" s="105"/>
      <c r="J508" s="69"/>
    </row>
    <row r="509" spans="1:10" ht="12.5">
      <c r="A509" s="48"/>
      <c r="D509" s="117"/>
      <c r="E509" s="118"/>
      <c r="H509" s="69"/>
      <c r="I509" s="105"/>
      <c r="J509" s="69"/>
    </row>
    <row r="510" spans="1:10" ht="12.5">
      <c r="A510" s="48"/>
      <c r="D510" s="117"/>
      <c r="E510" s="118"/>
      <c r="H510" s="69"/>
      <c r="I510" s="105"/>
      <c r="J510" s="69"/>
    </row>
    <row r="511" spans="1:10" ht="12.5">
      <c r="A511" s="48"/>
      <c r="D511" s="117"/>
      <c r="E511" s="118"/>
      <c r="H511" s="69"/>
      <c r="I511" s="105"/>
      <c r="J511" s="69"/>
    </row>
    <row r="512" spans="1:10" ht="12.5">
      <c r="A512" s="48"/>
      <c r="D512" s="117"/>
      <c r="E512" s="118"/>
      <c r="H512" s="69"/>
      <c r="I512" s="105"/>
      <c r="J512" s="69"/>
    </row>
    <row r="513" spans="1:10" ht="12.5">
      <c r="A513" s="48"/>
      <c r="D513" s="117"/>
      <c r="E513" s="118"/>
      <c r="H513" s="69"/>
      <c r="I513" s="105"/>
      <c r="J513" s="69"/>
    </row>
    <row r="514" spans="1:10" ht="12.5">
      <c r="A514" s="48"/>
      <c r="D514" s="117"/>
      <c r="E514" s="118"/>
      <c r="H514" s="69"/>
      <c r="I514" s="105"/>
      <c r="J514" s="69"/>
    </row>
    <row r="515" spans="1:10" ht="12.5">
      <c r="A515" s="48"/>
      <c r="D515" s="117"/>
      <c r="E515" s="118"/>
      <c r="H515" s="69"/>
      <c r="I515" s="105"/>
      <c r="J515" s="69"/>
    </row>
    <row r="516" spans="1:10" ht="12.5">
      <c r="A516" s="48"/>
      <c r="D516" s="117"/>
      <c r="E516" s="118"/>
      <c r="H516" s="69"/>
      <c r="I516" s="105"/>
      <c r="J516" s="69"/>
    </row>
    <row r="517" spans="1:10" ht="12.5">
      <c r="A517" s="48"/>
      <c r="D517" s="117"/>
      <c r="E517" s="118"/>
      <c r="H517" s="69"/>
      <c r="I517" s="105"/>
      <c r="J517" s="69"/>
    </row>
    <row r="518" spans="1:10" ht="12.5">
      <c r="A518" s="48"/>
      <c r="D518" s="117"/>
      <c r="E518" s="118"/>
      <c r="H518" s="69"/>
      <c r="I518" s="105"/>
      <c r="J518" s="69"/>
    </row>
    <row r="519" spans="1:10" ht="12.5">
      <c r="A519" s="48"/>
      <c r="D519" s="117"/>
      <c r="E519" s="118"/>
      <c r="H519" s="69"/>
      <c r="I519" s="105"/>
      <c r="J519" s="69"/>
    </row>
    <row r="520" spans="1:10" ht="12.5">
      <c r="A520" s="48"/>
      <c r="D520" s="117"/>
      <c r="E520" s="118"/>
      <c r="H520" s="69"/>
      <c r="I520" s="105"/>
      <c r="J520" s="69"/>
    </row>
    <row r="521" spans="1:10" ht="12.5">
      <c r="A521" s="48"/>
      <c r="D521" s="117"/>
      <c r="E521" s="118"/>
      <c r="H521" s="69"/>
      <c r="I521" s="105"/>
      <c r="J521" s="69"/>
    </row>
    <row r="522" spans="1:10" ht="12.5">
      <c r="A522" s="48"/>
      <c r="D522" s="117"/>
      <c r="E522" s="118"/>
      <c r="H522" s="69"/>
      <c r="I522" s="105"/>
      <c r="J522" s="69"/>
    </row>
    <row r="523" spans="1:10" ht="12.5">
      <c r="A523" s="48"/>
      <c r="D523" s="117"/>
      <c r="E523" s="118"/>
      <c r="H523" s="69"/>
      <c r="I523" s="105"/>
      <c r="J523" s="69"/>
    </row>
    <row r="524" spans="1:10" ht="12.5">
      <c r="A524" s="48"/>
      <c r="D524" s="117"/>
      <c r="E524" s="118"/>
      <c r="H524" s="69"/>
      <c r="I524" s="105"/>
      <c r="J524" s="69"/>
    </row>
    <row r="525" spans="1:10" ht="12.5">
      <c r="A525" s="48"/>
      <c r="D525" s="117"/>
      <c r="E525" s="118"/>
      <c r="H525" s="69"/>
      <c r="I525" s="105"/>
      <c r="J525" s="69"/>
    </row>
    <row r="526" spans="1:10" ht="12.5">
      <c r="A526" s="48"/>
      <c r="D526" s="117"/>
      <c r="E526" s="118"/>
      <c r="H526" s="69"/>
      <c r="I526" s="105"/>
      <c r="J526" s="69"/>
    </row>
    <row r="527" spans="1:10" ht="12.5">
      <c r="A527" s="48"/>
      <c r="D527" s="117"/>
      <c r="E527" s="118"/>
      <c r="H527" s="69"/>
      <c r="I527" s="105"/>
      <c r="J527" s="69"/>
    </row>
    <row r="528" spans="1:10" ht="12.5">
      <c r="A528" s="48"/>
      <c r="D528" s="117"/>
      <c r="E528" s="118"/>
      <c r="H528" s="69"/>
      <c r="I528" s="105"/>
      <c r="J528" s="69"/>
    </row>
    <row r="529" spans="1:10" ht="12.5">
      <c r="A529" s="48"/>
      <c r="D529" s="117"/>
      <c r="E529" s="118"/>
      <c r="H529" s="69"/>
      <c r="I529" s="105"/>
      <c r="J529" s="69"/>
    </row>
    <row r="530" spans="1:10" ht="12.5">
      <c r="A530" s="48"/>
      <c r="D530" s="117"/>
      <c r="E530" s="118"/>
      <c r="H530" s="69"/>
      <c r="I530" s="105"/>
      <c r="J530" s="69"/>
    </row>
    <row r="531" spans="1:10" ht="12.5">
      <c r="A531" s="48"/>
      <c r="D531" s="117"/>
      <c r="E531" s="118"/>
      <c r="H531" s="69"/>
      <c r="I531" s="105"/>
      <c r="J531" s="69"/>
    </row>
    <row r="532" spans="1:10" ht="12.5">
      <c r="A532" s="48"/>
      <c r="D532" s="117"/>
      <c r="E532" s="118"/>
      <c r="H532" s="69"/>
      <c r="I532" s="105"/>
      <c r="J532" s="69"/>
    </row>
    <row r="533" spans="1:10" ht="12.5">
      <c r="A533" s="48"/>
      <c r="D533" s="117"/>
      <c r="E533" s="118"/>
      <c r="H533" s="69"/>
      <c r="I533" s="105"/>
      <c r="J533" s="69"/>
    </row>
    <row r="534" spans="1:10" ht="12.5">
      <c r="A534" s="48"/>
      <c r="D534" s="117"/>
      <c r="E534" s="118"/>
      <c r="H534" s="69"/>
      <c r="I534" s="105"/>
      <c r="J534" s="69"/>
    </row>
    <row r="535" spans="1:10" ht="12.5">
      <c r="A535" s="48"/>
      <c r="D535" s="117"/>
      <c r="E535" s="118"/>
      <c r="H535" s="69"/>
      <c r="I535" s="105"/>
      <c r="J535" s="69"/>
    </row>
    <row r="536" spans="1:10" ht="12.5">
      <c r="A536" s="48"/>
      <c r="D536" s="117"/>
      <c r="E536" s="118"/>
      <c r="H536" s="69"/>
      <c r="I536" s="105"/>
      <c r="J536" s="69"/>
    </row>
    <row r="537" spans="1:10" ht="12.5">
      <c r="A537" s="48"/>
      <c r="D537" s="117"/>
      <c r="E537" s="118"/>
      <c r="H537" s="69"/>
      <c r="I537" s="105"/>
      <c r="J537" s="69"/>
    </row>
    <row r="538" spans="1:10" ht="12.5">
      <c r="A538" s="48"/>
      <c r="D538" s="117"/>
      <c r="E538" s="118"/>
      <c r="H538" s="69"/>
      <c r="I538" s="105"/>
      <c r="J538" s="69"/>
    </row>
    <row r="539" spans="1:10" ht="12.5">
      <c r="A539" s="48"/>
      <c r="D539" s="117"/>
      <c r="E539" s="118"/>
      <c r="H539" s="69"/>
      <c r="I539" s="105"/>
      <c r="J539" s="69"/>
    </row>
    <row r="540" spans="1:10" ht="12.5">
      <c r="A540" s="48"/>
      <c r="D540" s="117"/>
      <c r="E540" s="118"/>
      <c r="H540" s="69"/>
      <c r="I540" s="105"/>
      <c r="J540" s="69"/>
    </row>
    <row r="541" spans="1:10" ht="12.5">
      <c r="A541" s="48"/>
      <c r="D541" s="117"/>
      <c r="E541" s="118"/>
      <c r="H541" s="69"/>
      <c r="I541" s="105"/>
      <c r="J541" s="69"/>
    </row>
    <row r="542" spans="1:10" ht="12.5">
      <c r="A542" s="48"/>
      <c r="D542" s="117"/>
      <c r="E542" s="118"/>
      <c r="H542" s="69"/>
      <c r="I542" s="105"/>
      <c r="J542" s="69"/>
    </row>
    <row r="543" spans="1:10" ht="12.5">
      <c r="A543" s="48"/>
      <c r="D543" s="117"/>
      <c r="E543" s="118"/>
      <c r="H543" s="69"/>
      <c r="I543" s="105"/>
      <c r="J543" s="69"/>
    </row>
    <row r="544" spans="1:10" ht="12.5">
      <c r="A544" s="48"/>
      <c r="D544" s="117"/>
      <c r="E544" s="118"/>
      <c r="H544" s="69"/>
      <c r="I544" s="105"/>
      <c r="J544" s="69"/>
    </row>
    <row r="545" spans="1:10" ht="12.5">
      <c r="A545" s="48"/>
      <c r="D545" s="117"/>
      <c r="E545" s="118"/>
      <c r="H545" s="69"/>
      <c r="I545" s="105"/>
      <c r="J545" s="69"/>
    </row>
    <row r="546" spans="1:10" ht="12.5">
      <c r="A546" s="48"/>
      <c r="D546" s="117"/>
      <c r="E546" s="118"/>
      <c r="H546" s="69"/>
      <c r="I546" s="105"/>
      <c r="J546" s="69"/>
    </row>
    <row r="547" spans="1:10" ht="12.5">
      <c r="A547" s="48"/>
      <c r="D547" s="117"/>
      <c r="E547" s="118"/>
      <c r="H547" s="69"/>
      <c r="I547" s="105"/>
      <c r="J547" s="69"/>
    </row>
    <row r="548" spans="1:10" ht="12.5">
      <c r="A548" s="48"/>
      <c r="D548" s="117"/>
      <c r="E548" s="118"/>
      <c r="H548" s="69"/>
      <c r="I548" s="105"/>
      <c r="J548" s="69"/>
    </row>
    <row r="549" spans="1:10" ht="12.5">
      <c r="A549" s="48"/>
      <c r="D549" s="117"/>
      <c r="E549" s="118"/>
      <c r="H549" s="69"/>
      <c r="I549" s="105"/>
      <c r="J549" s="69"/>
    </row>
    <row r="550" spans="1:10" ht="12.5">
      <c r="A550" s="48"/>
      <c r="D550" s="117"/>
      <c r="E550" s="118"/>
      <c r="H550" s="69"/>
      <c r="I550" s="105"/>
      <c r="J550" s="69"/>
    </row>
    <row r="551" spans="1:10" ht="12.5">
      <c r="A551" s="48"/>
      <c r="D551" s="117"/>
      <c r="E551" s="118"/>
      <c r="H551" s="69"/>
      <c r="I551" s="105"/>
      <c r="J551" s="69"/>
    </row>
    <row r="552" spans="1:10" ht="12.5">
      <c r="A552" s="48"/>
      <c r="D552" s="117"/>
      <c r="E552" s="118"/>
      <c r="H552" s="69"/>
      <c r="I552" s="105"/>
      <c r="J552" s="69"/>
    </row>
    <row r="553" spans="1:10" ht="12.5">
      <c r="A553" s="48"/>
      <c r="D553" s="117"/>
      <c r="E553" s="118"/>
      <c r="H553" s="69"/>
      <c r="I553" s="105"/>
      <c r="J553" s="69"/>
    </row>
    <row r="554" spans="1:10" ht="12.5">
      <c r="A554" s="48"/>
      <c r="D554" s="117"/>
      <c r="E554" s="118"/>
      <c r="H554" s="69"/>
      <c r="I554" s="105"/>
      <c r="J554" s="69"/>
    </row>
    <row r="555" spans="1:10" ht="12.5">
      <c r="A555" s="48"/>
      <c r="D555" s="117"/>
      <c r="E555" s="118"/>
      <c r="H555" s="69"/>
      <c r="I555" s="105"/>
      <c r="J555" s="69"/>
    </row>
    <row r="556" spans="1:10" ht="12.5">
      <c r="A556" s="48"/>
      <c r="D556" s="117"/>
      <c r="E556" s="118"/>
      <c r="H556" s="69"/>
      <c r="I556" s="105"/>
      <c r="J556" s="69"/>
    </row>
    <row r="557" spans="1:10" ht="12.5">
      <c r="A557" s="48"/>
      <c r="D557" s="117"/>
      <c r="E557" s="118"/>
      <c r="H557" s="69"/>
      <c r="I557" s="105"/>
      <c r="J557" s="69"/>
    </row>
    <row r="558" spans="1:10" ht="12.5">
      <c r="A558" s="48"/>
      <c r="D558" s="117"/>
      <c r="E558" s="118"/>
      <c r="H558" s="69"/>
      <c r="I558" s="105"/>
      <c r="J558" s="69"/>
    </row>
    <row r="559" spans="1:10" ht="12.5">
      <c r="A559" s="48"/>
      <c r="D559" s="117"/>
      <c r="E559" s="118"/>
      <c r="H559" s="69"/>
      <c r="I559" s="105"/>
      <c r="J559" s="69"/>
    </row>
    <row r="560" spans="1:10" ht="12.5">
      <c r="A560" s="48"/>
      <c r="D560" s="117"/>
      <c r="E560" s="118"/>
      <c r="H560" s="69"/>
      <c r="I560" s="105"/>
      <c r="J560" s="69"/>
    </row>
    <row r="561" spans="1:10" ht="12.5">
      <c r="A561" s="48"/>
      <c r="D561" s="117"/>
      <c r="E561" s="118"/>
      <c r="H561" s="69"/>
      <c r="I561" s="105"/>
      <c r="J561" s="69"/>
    </row>
    <row r="562" spans="1:10" ht="12.5">
      <c r="A562" s="48"/>
      <c r="D562" s="117"/>
      <c r="E562" s="118"/>
      <c r="H562" s="69"/>
      <c r="I562" s="105"/>
      <c r="J562" s="69"/>
    </row>
    <row r="563" spans="1:10" ht="12.5">
      <c r="A563" s="48"/>
      <c r="D563" s="117"/>
      <c r="E563" s="118"/>
      <c r="H563" s="69"/>
      <c r="I563" s="105"/>
      <c r="J563" s="69"/>
    </row>
    <row r="564" spans="1:10" ht="12.5">
      <c r="A564" s="48"/>
      <c r="D564" s="117"/>
      <c r="E564" s="118"/>
      <c r="H564" s="69"/>
      <c r="I564" s="105"/>
      <c r="J564" s="69"/>
    </row>
    <row r="565" spans="1:10" ht="12.5">
      <c r="A565" s="48"/>
      <c r="D565" s="117"/>
      <c r="E565" s="118"/>
      <c r="H565" s="69"/>
      <c r="I565" s="105"/>
      <c r="J565" s="69"/>
    </row>
    <row r="566" spans="1:10" ht="12.5">
      <c r="A566" s="48"/>
      <c r="D566" s="117"/>
      <c r="E566" s="118"/>
      <c r="H566" s="69"/>
      <c r="I566" s="105"/>
      <c r="J566" s="69"/>
    </row>
    <row r="567" spans="1:10" ht="12.5">
      <c r="A567" s="48"/>
      <c r="D567" s="117"/>
      <c r="E567" s="118"/>
      <c r="H567" s="69"/>
      <c r="I567" s="105"/>
      <c r="J567" s="69"/>
    </row>
    <row r="568" spans="1:10" ht="12.5">
      <c r="A568" s="48"/>
      <c r="D568" s="117"/>
      <c r="E568" s="118"/>
      <c r="H568" s="69"/>
      <c r="I568" s="105"/>
      <c r="J568" s="69"/>
    </row>
    <row r="569" spans="1:10" ht="12.5">
      <c r="A569" s="48"/>
      <c r="D569" s="117"/>
      <c r="E569" s="118"/>
      <c r="H569" s="69"/>
      <c r="I569" s="105"/>
      <c r="J569" s="69"/>
    </row>
    <row r="570" spans="1:10" ht="12.5">
      <c r="A570" s="48"/>
      <c r="D570" s="117"/>
      <c r="E570" s="118"/>
      <c r="H570" s="69"/>
      <c r="I570" s="105"/>
      <c r="J570" s="69"/>
    </row>
    <row r="571" spans="1:10" ht="12.5">
      <c r="A571" s="48"/>
      <c r="D571" s="117"/>
      <c r="E571" s="118"/>
      <c r="H571" s="69"/>
      <c r="I571" s="105"/>
      <c r="J571" s="69"/>
    </row>
    <row r="572" spans="1:10" ht="12.5">
      <c r="A572" s="48"/>
      <c r="D572" s="117"/>
      <c r="E572" s="118"/>
      <c r="H572" s="69"/>
      <c r="I572" s="105"/>
      <c r="J572" s="69"/>
    </row>
    <row r="573" spans="1:10" ht="12.5">
      <c r="A573" s="48"/>
      <c r="D573" s="117"/>
      <c r="E573" s="118"/>
      <c r="H573" s="69"/>
      <c r="I573" s="105"/>
      <c r="J573" s="69"/>
    </row>
    <row r="574" spans="1:10" ht="12.5">
      <c r="A574" s="48"/>
      <c r="D574" s="117"/>
      <c r="E574" s="118"/>
      <c r="H574" s="69"/>
      <c r="I574" s="105"/>
      <c r="J574" s="69"/>
    </row>
    <row r="575" spans="1:10" ht="12.5">
      <c r="A575" s="48"/>
      <c r="D575" s="117"/>
      <c r="E575" s="118"/>
      <c r="H575" s="69"/>
      <c r="I575" s="105"/>
      <c r="J575" s="69"/>
    </row>
    <row r="576" spans="1:10" ht="12.5">
      <c r="A576" s="48"/>
      <c r="D576" s="117"/>
      <c r="E576" s="118"/>
      <c r="H576" s="69"/>
      <c r="I576" s="105"/>
      <c r="J576" s="69"/>
    </row>
    <row r="577" spans="1:10" ht="12.5">
      <c r="A577" s="48"/>
      <c r="D577" s="117"/>
      <c r="E577" s="118"/>
      <c r="H577" s="69"/>
      <c r="I577" s="105"/>
      <c r="J577" s="69"/>
    </row>
    <row r="578" spans="1:10" ht="12.5">
      <c r="A578" s="48"/>
      <c r="D578" s="117"/>
      <c r="E578" s="118"/>
      <c r="H578" s="69"/>
      <c r="I578" s="105"/>
      <c r="J578" s="69"/>
    </row>
    <row r="579" spans="1:10" ht="12.5">
      <c r="A579" s="48"/>
      <c r="D579" s="117"/>
      <c r="E579" s="118"/>
      <c r="H579" s="69"/>
      <c r="I579" s="105"/>
      <c r="J579" s="69"/>
    </row>
    <row r="580" spans="1:10" ht="12.5">
      <c r="A580" s="48"/>
      <c r="D580" s="117"/>
      <c r="E580" s="118"/>
      <c r="H580" s="69"/>
      <c r="I580" s="105"/>
      <c r="J580" s="69"/>
    </row>
    <row r="581" spans="1:10" ht="12.5">
      <c r="A581" s="48"/>
      <c r="D581" s="117"/>
      <c r="E581" s="118"/>
      <c r="H581" s="69"/>
      <c r="I581" s="105"/>
      <c r="J581" s="69"/>
    </row>
    <row r="582" spans="1:10" ht="12.5">
      <c r="A582" s="48"/>
      <c r="D582" s="117"/>
      <c r="E582" s="118"/>
      <c r="H582" s="69"/>
      <c r="I582" s="105"/>
      <c r="J582" s="69"/>
    </row>
    <row r="583" spans="1:10" ht="12.5">
      <c r="A583" s="48"/>
      <c r="D583" s="117"/>
      <c r="E583" s="118"/>
      <c r="H583" s="69"/>
      <c r="I583" s="105"/>
      <c r="J583" s="69"/>
    </row>
    <row r="584" spans="1:10" ht="12.5">
      <c r="A584" s="48"/>
      <c r="D584" s="117"/>
      <c r="E584" s="118"/>
      <c r="H584" s="69"/>
      <c r="I584" s="105"/>
      <c r="J584" s="69"/>
    </row>
    <row r="585" spans="1:10" ht="12.5">
      <c r="A585" s="48"/>
      <c r="D585" s="117"/>
      <c r="E585" s="118"/>
      <c r="H585" s="69"/>
      <c r="I585" s="105"/>
      <c r="J585" s="69"/>
    </row>
    <row r="586" spans="1:10" ht="12.5">
      <c r="A586" s="48"/>
      <c r="D586" s="117"/>
      <c r="E586" s="118"/>
      <c r="H586" s="69"/>
      <c r="I586" s="105"/>
      <c r="J586" s="69"/>
    </row>
    <row r="587" spans="1:10" ht="12.5">
      <c r="A587" s="48"/>
      <c r="D587" s="117"/>
      <c r="E587" s="118"/>
      <c r="H587" s="69"/>
      <c r="I587" s="105"/>
      <c r="J587" s="69"/>
    </row>
    <row r="588" spans="1:10" ht="12.5">
      <c r="A588" s="48"/>
      <c r="D588" s="117"/>
      <c r="E588" s="118"/>
      <c r="H588" s="69"/>
      <c r="I588" s="105"/>
      <c r="J588" s="69"/>
    </row>
    <row r="589" spans="1:10" ht="12.5">
      <c r="A589" s="48"/>
      <c r="D589" s="117"/>
      <c r="E589" s="118"/>
      <c r="H589" s="69"/>
      <c r="I589" s="105"/>
      <c r="J589" s="69"/>
    </row>
    <row r="590" spans="1:10" ht="12.5">
      <c r="A590" s="48"/>
      <c r="D590" s="117"/>
      <c r="E590" s="118"/>
      <c r="H590" s="69"/>
      <c r="I590" s="105"/>
      <c r="J590" s="69"/>
    </row>
    <row r="591" spans="1:10" ht="12.5">
      <c r="A591" s="48"/>
      <c r="D591" s="117"/>
      <c r="E591" s="118"/>
      <c r="H591" s="69"/>
      <c r="I591" s="105"/>
      <c r="J591" s="69"/>
    </row>
    <row r="592" spans="1:10" ht="12.5">
      <c r="A592" s="48"/>
      <c r="D592" s="117"/>
      <c r="E592" s="118"/>
      <c r="H592" s="69"/>
      <c r="I592" s="105"/>
      <c r="J592" s="69"/>
    </row>
    <row r="593" spans="1:10" ht="12.5">
      <c r="A593" s="48"/>
      <c r="D593" s="117"/>
      <c r="E593" s="118"/>
      <c r="H593" s="69"/>
      <c r="I593" s="105"/>
      <c r="J593" s="69"/>
    </row>
    <row r="594" spans="1:10" ht="12.5">
      <c r="A594" s="48"/>
      <c r="D594" s="117"/>
      <c r="E594" s="118"/>
      <c r="H594" s="69"/>
      <c r="I594" s="105"/>
      <c r="J594" s="69"/>
    </row>
    <row r="595" spans="1:10" ht="12.5">
      <c r="A595" s="48"/>
      <c r="D595" s="117"/>
      <c r="E595" s="118"/>
      <c r="H595" s="69"/>
      <c r="I595" s="105"/>
      <c r="J595" s="69"/>
    </row>
    <row r="596" spans="1:10" ht="12.5">
      <c r="A596" s="48"/>
      <c r="D596" s="117"/>
      <c r="E596" s="118"/>
      <c r="H596" s="69"/>
      <c r="I596" s="105"/>
      <c r="J596" s="69"/>
    </row>
    <row r="597" spans="1:10" ht="12.5">
      <c r="A597" s="48"/>
      <c r="D597" s="117"/>
      <c r="E597" s="118"/>
      <c r="H597" s="69"/>
      <c r="I597" s="105"/>
      <c r="J597" s="69"/>
    </row>
    <row r="598" spans="1:10" ht="12.5">
      <c r="A598" s="48"/>
      <c r="D598" s="117"/>
      <c r="E598" s="118"/>
      <c r="H598" s="69"/>
      <c r="I598" s="105"/>
      <c r="J598" s="69"/>
    </row>
    <row r="599" spans="1:10" ht="12.5">
      <c r="A599" s="48"/>
      <c r="D599" s="117"/>
      <c r="E599" s="118"/>
      <c r="H599" s="69"/>
      <c r="I599" s="105"/>
      <c r="J599" s="69"/>
    </row>
    <row r="600" spans="1:10" ht="12.5">
      <c r="A600" s="48"/>
      <c r="D600" s="117"/>
      <c r="E600" s="118"/>
      <c r="H600" s="69"/>
      <c r="I600" s="105"/>
      <c r="J600" s="69"/>
    </row>
    <row r="601" spans="1:10" ht="12.5">
      <c r="A601" s="48"/>
      <c r="D601" s="117"/>
      <c r="E601" s="118"/>
      <c r="H601" s="69"/>
      <c r="I601" s="105"/>
      <c r="J601" s="69"/>
    </row>
    <row r="602" spans="1:10" ht="12.5">
      <c r="A602" s="48"/>
      <c r="D602" s="117"/>
      <c r="E602" s="118"/>
      <c r="H602" s="69"/>
      <c r="I602" s="105"/>
      <c r="J602" s="69"/>
    </row>
    <row r="603" spans="1:10" ht="12.5">
      <c r="A603" s="48"/>
      <c r="D603" s="117"/>
      <c r="E603" s="118"/>
      <c r="H603" s="69"/>
      <c r="I603" s="105"/>
      <c r="J603" s="69"/>
    </row>
    <row r="604" spans="1:10" ht="12.5">
      <c r="A604" s="48"/>
      <c r="D604" s="117"/>
      <c r="E604" s="118"/>
      <c r="H604" s="69"/>
      <c r="I604" s="105"/>
      <c r="J604" s="69"/>
    </row>
    <row r="605" spans="1:10" ht="12.5">
      <c r="A605" s="48"/>
      <c r="D605" s="117"/>
      <c r="E605" s="118"/>
      <c r="H605" s="69"/>
      <c r="I605" s="105"/>
      <c r="J605" s="69"/>
    </row>
    <row r="606" spans="1:10" ht="12.5">
      <c r="A606" s="48"/>
      <c r="D606" s="117"/>
      <c r="E606" s="118"/>
      <c r="H606" s="69"/>
      <c r="I606" s="105"/>
      <c r="J606" s="69"/>
    </row>
    <row r="607" spans="1:10" ht="12.5">
      <c r="A607" s="48"/>
      <c r="D607" s="117"/>
      <c r="E607" s="118"/>
      <c r="H607" s="69"/>
      <c r="I607" s="105"/>
      <c r="J607" s="69"/>
    </row>
    <row r="608" spans="1:10" ht="12.5">
      <c r="A608" s="48"/>
      <c r="D608" s="117"/>
      <c r="E608" s="118"/>
      <c r="H608" s="69"/>
      <c r="I608" s="105"/>
      <c r="J608" s="69"/>
    </row>
    <row r="609" spans="1:10" ht="12.5">
      <c r="A609" s="48"/>
      <c r="D609" s="117"/>
      <c r="E609" s="118"/>
      <c r="H609" s="69"/>
      <c r="I609" s="105"/>
      <c r="J609" s="69"/>
    </row>
    <row r="610" spans="1:10" ht="12.5">
      <c r="A610" s="48"/>
      <c r="D610" s="117"/>
      <c r="E610" s="118"/>
      <c r="H610" s="69"/>
      <c r="I610" s="105"/>
      <c r="J610" s="69"/>
    </row>
    <row r="611" spans="1:10" ht="12.5">
      <c r="A611" s="48"/>
      <c r="D611" s="117"/>
      <c r="E611" s="118"/>
      <c r="H611" s="69"/>
      <c r="I611" s="105"/>
      <c r="J611" s="69"/>
    </row>
    <row r="612" spans="1:10" ht="12.5">
      <c r="A612" s="48"/>
      <c r="D612" s="117"/>
      <c r="E612" s="118"/>
      <c r="H612" s="69"/>
      <c r="I612" s="105"/>
      <c r="J612" s="69"/>
    </row>
    <row r="613" spans="1:10" ht="12.5">
      <c r="A613" s="48"/>
      <c r="D613" s="117"/>
      <c r="E613" s="118"/>
      <c r="H613" s="69"/>
      <c r="I613" s="105"/>
      <c r="J613" s="69"/>
    </row>
    <row r="614" spans="1:10" ht="12.5">
      <c r="A614" s="48"/>
      <c r="D614" s="117"/>
      <c r="E614" s="118"/>
      <c r="H614" s="69"/>
      <c r="I614" s="105"/>
      <c r="J614" s="69"/>
    </row>
    <row r="615" spans="1:10" ht="12.5">
      <c r="A615" s="48"/>
      <c r="D615" s="117"/>
      <c r="E615" s="118"/>
      <c r="H615" s="69"/>
      <c r="I615" s="105"/>
      <c r="J615" s="69"/>
    </row>
    <row r="616" spans="1:10" ht="12.5">
      <c r="A616" s="48"/>
      <c r="D616" s="117"/>
      <c r="E616" s="118"/>
      <c r="H616" s="69"/>
      <c r="I616" s="105"/>
      <c r="J616" s="69"/>
    </row>
    <row r="617" spans="1:10" ht="12.5">
      <c r="A617" s="48"/>
      <c r="D617" s="117"/>
      <c r="E617" s="118"/>
      <c r="H617" s="69"/>
      <c r="I617" s="105"/>
      <c r="J617" s="69"/>
    </row>
    <row r="618" spans="1:10" ht="12.5">
      <c r="A618" s="48"/>
      <c r="D618" s="117"/>
      <c r="E618" s="118"/>
      <c r="H618" s="69"/>
      <c r="I618" s="105"/>
      <c r="J618" s="69"/>
    </row>
    <row r="619" spans="1:10" ht="12.5">
      <c r="A619" s="48"/>
      <c r="D619" s="117"/>
      <c r="E619" s="118"/>
      <c r="H619" s="69"/>
      <c r="I619" s="105"/>
      <c r="J619" s="69"/>
    </row>
    <row r="620" spans="1:10" ht="12.5">
      <c r="A620" s="48"/>
      <c r="D620" s="117"/>
      <c r="E620" s="118"/>
      <c r="H620" s="69"/>
      <c r="I620" s="105"/>
      <c r="J620" s="69"/>
    </row>
    <row r="621" spans="1:10" ht="12.5">
      <c r="A621" s="48"/>
      <c r="D621" s="117"/>
      <c r="E621" s="118"/>
      <c r="H621" s="69"/>
      <c r="I621" s="105"/>
      <c r="J621" s="69"/>
    </row>
    <row r="622" spans="1:10" ht="12.5">
      <c r="A622" s="48"/>
      <c r="D622" s="117"/>
      <c r="E622" s="118"/>
      <c r="H622" s="69"/>
      <c r="I622" s="105"/>
      <c r="J622" s="69"/>
    </row>
    <row r="623" spans="1:10" ht="12.5">
      <c r="A623" s="48"/>
      <c r="D623" s="117"/>
      <c r="E623" s="118"/>
      <c r="H623" s="69"/>
      <c r="I623" s="105"/>
      <c r="J623" s="69"/>
    </row>
    <row r="624" spans="1:10" ht="12.5">
      <c r="A624" s="48"/>
      <c r="D624" s="117"/>
      <c r="E624" s="118"/>
      <c r="H624" s="69"/>
      <c r="I624" s="105"/>
      <c r="J624" s="69"/>
    </row>
    <row r="625" spans="1:10" ht="12.5">
      <c r="A625" s="48"/>
      <c r="D625" s="117"/>
      <c r="E625" s="118"/>
      <c r="H625" s="69"/>
      <c r="I625" s="105"/>
      <c r="J625" s="69"/>
    </row>
    <row r="626" spans="1:10" ht="12.5">
      <c r="A626" s="48"/>
      <c r="D626" s="117"/>
      <c r="E626" s="118"/>
      <c r="H626" s="69"/>
      <c r="I626" s="105"/>
      <c r="J626" s="69"/>
    </row>
    <row r="627" spans="1:10" ht="12.5">
      <c r="A627" s="48"/>
      <c r="D627" s="117"/>
      <c r="E627" s="118"/>
      <c r="H627" s="69"/>
      <c r="I627" s="105"/>
      <c r="J627" s="69"/>
    </row>
    <row r="628" spans="1:10" ht="12.5">
      <c r="A628" s="48"/>
      <c r="D628" s="117"/>
      <c r="E628" s="118"/>
      <c r="H628" s="69"/>
      <c r="I628" s="105"/>
      <c r="J628" s="69"/>
    </row>
    <row r="629" spans="1:10" ht="12.5">
      <c r="A629" s="48"/>
      <c r="D629" s="117"/>
      <c r="E629" s="118"/>
      <c r="H629" s="69"/>
      <c r="I629" s="105"/>
      <c r="J629" s="69"/>
    </row>
    <row r="630" spans="1:10" ht="12.5">
      <c r="A630" s="48"/>
      <c r="D630" s="117"/>
      <c r="E630" s="118"/>
      <c r="H630" s="69"/>
      <c r="I630" s="105"/>
      <c r="J630" s="69"/>
    </row>
    <row r="631" spans="1:10" ht="12.5">
      <c r="A631" s="48"/>
      <c r="D631" s="117"/>
      <c r="E631" s="118"/>
      <c r="H631" s="69"/>
      <c r="I631" s="105"/>
      <c r="J631" s="69"/>
    </row>
    <row r="632" spans="1:10" ht="12.5">
      <c r="A632" s="48"/>
      <c r="D632" s="117"/>
      <c r="E632" s="118"/>
      <c r="H632" s="69"/>
      <c r="I632" s="105"/>
      <c r="J632" s="69"/>
    </row>
    <row r="633" spans="1:10" ht="12.5">
      <c r="A633" s="48"/>
      <c r="D633" s="117"/>
      <c r="E633" s="118"/>
      <c r="H633" s="69"/>
      <c r="I633" s="105"/>
      <c r="J633" s="69"/>
    </row>
    <row r="634" spans="1:10" ht="12.5">
      <c r="A634" s="48"/>
      <c r="D634" s="117"/>
      <c r="E634" s="118"/>
      <c r="H634" s="69"/>
      <c r="I634" s="105"/>
      <c r="J634" s="69"/>
    </row>
    <row r="635" spans="1:10" ht="12.5">
      <c r="A635" s="48"/>
      <c r="D635" s="117"/>
      <c r="E635" s="118"/>
      <c r="H635" s="69"/>
      <c r="I635" s="105"/>
      <c r="J635" s="69"/>
    </row>
    <row r="636" spans="1:10" ht="12.5">
      <c r="A636" s="48"/>
      <c r="D636" s="117"/>
      <c r="E636" s="118"/>
      <c r="H636" s="69"/>
      <c r="I636" s="105"/>
      <c r="J636" s="69"/>
    </row>
    <row r="637" spans="1:10" ht="12.5">
      <c r="A637" s="48"/>
      <c r="D637" s="117"/>
      <c r="E637" s="118"/>
      <c r="H637" s="69"/>
      <c r="I637" s="105"/>
      <c r="J637" s="69"/>
    </row>
    <row r="638" spans="1:10" ht="12.5">
      <c r="A638" s="48"/>
      <c r="D638" s="117"/>
      <c r="E638" s="118"/>
      <c r="H638" s="69"/>
      <c r="I638" s="105"/>
      <c r="J638" s="69"/>
    </row>
    <row r="639" spans="1:10" ht="12.5">
      <c r="A639" s="48"/>
      <c r="D639" s="117"/>
      <c r="E639" s="118"/>
      <c r="H639" s="69"/>
      <c r="I639" s="105"/>
      <c r="J639" s="69"/>
    </row>
    <row r="640" spans="1:10" ht="12.5">
      <c r="A640" s="48"/>
      <c r="D640" s="117"/>
      <c r="E640" s="118"/>
      <c r="H640" s="69"/>
      <c r="I640" s="105"/>
      <c r="J640" s="69"/>
    </row>
    <row r="641" spans="1:10" ht="12.5">
      <c r="A641" s="48"/>
      <c r="D641" s="117"/>
      <c r="E641" s="118"/>
      <c r="H641" s="69"/>
      <c r="I641" s="105"/>
      <c r="J641" s="69"/>
    </row>
    <row r="642" spans="1:10" ht="12.5">
      <c r="A642" s="48"/>
      <c r="D642" s="117"/>
      <c r="E642" s="118"/>
      <c r="H642" s="69"/>
      <c r="I642" s="105"/>
      <c r="J642" s="69"/>
    </row>
    <row r="643" spans="1:10" ht="12.5">
      <c r="A643" s="48"/>
      <c r="D643" s="117"/>
      <c r="E643" s="118"/>
      <c r="H643" s="69"/>
      <c r="I643" s="105"/>
      <c r="J643" s="69"/>
    </row>
    <row r="644" spans="1:10" ht="12.5">
      <c r="A644" s="48"/>
      <c r="D644" s="117"/>
      <c r="E644" s="118"/>
      <c r="H644" s="69"/>
      <c r="I644" s="105"/>
      <c r="J644" s="69"/>
    </row>
    <row r="645" spans="1:10" ht="12.5">
      <c r="A645" s="48"/>
      <c r="D645" s="117"/>
      <c r="E645" s="118"/>
      <c r="H645" s="69"/>
      <c r="I645" s="105"/>
      <c r="J645" s="69"/>
    </row>
    <row r="646" spans="1:10" ht="12.5">
      <c r="A646" s="48"/>
      <c r="D646" s="117"/>
      <c r="E646" s="118"/>
      <c r="H646" s="69"/>
      <c r="I646" s="105"/>
      <c r="J646" s="69"/>
    </row>
    <row r="647" spans="1:10" ht="12.5">
      <c r="A647" s="48"/>
      <c r="D647" s="117"/>
      <c r="E647" s="118"/>
      <c r="H647" s="69"/>
      <c r="I647" s="105"/>
      <c r="J647" s="69"/>
    </row>
    <row r="648" spans="1:10" ht="12.5">
      <c r="A648" s="48"/>
      <c r="D648" s="117"/>
      <c r="E648" s="118"/>
      <c r="H648" s="69"/>
      <c r="I648" s="105"/>
      <c r="J648" s="69"/>
    </row>
    <row r="649" spans="1:10" ht="12.5">
      <c r="A649" s="48"/>
      <c r="D649" s="117"/>
      <c r="E649" s="118"/>
      <c r="H649" s="69"/>
      <c r="I649" s="105"/>
      <c r="J649" s="69"/>
    </row>
    <row r="650" spans="1:10" ht="12.5">
      <c r="A650" s="48"/>
      <c r="D650" s="117"/>
      <c r="E650" s="118"/>
      <c r="H650" s="69"/>
      <c r="I650" s="105"/>
      <c r="J650" s="69"/>
    </row>
    <row r="651" spans="1:10" ht="12.5">
      <c r="A651" s="48"/>
      <c r="D651" s="117"/>
      <c r="E651" s="118"/>
      <c r="H651" s="69"/>
      <c r="I651" s="105"/>
      <c r="J651" s="69"/>
    </row>
    <row r="652" spans="1:10" ht="12.5">
      <c r="A652" s="48"/>
      <c r="D652" s="117"/>
      <c r="E652" s="118"/>
      <c r="H652" s="69"/>
      <c r="I652" s="105"/>
      <c r="J652" s="69"/>
    </row>
    <row r="653" spans="1:10" ht="12.5">
      <c r="A653" s="48"/>
      <c r="D653" s="117"/>
      <c r="E653" s="118"/>
      <c r="H653" s="69"/>
      <c r="I653" s="105"/>
      <c r="J653" s="69"/>
    </row>
    <row r="654" spans="1:10" ht="12.5">
      <c r="A654" s="48"/>
      <c r="D654" s="117"/>
      <c r="E654" s="118"/>
      <c r="H654" s="69"/>
      <c r="I654" s="105"/>
      <c r="J654" s="69"/>
    </row>
    <row r="655" spans="1:10" ht="12.5">
      <c r="A655" s="48"/>
      <c r="D655" s="117"/>
      <c r="E655" s="118"/>
      <c r="H655" s="69"/>
      <c r="I655" s="105"/>
      <c r="J655" s="69"/>
    </row>
    <row r="656" spans="1:10" ht="12.5">
      <c r="A656" s="48"/>
      <c r="D656" s="117"/>
      <c r="E656" s="118"/>
      <c r="H656" s="69"/>
      <c r="I656" s="105"/>
      <c r="J656" s="69"/>
    </row>
    <row r="657" spans="1:10" ht="12.5">
      <c r="A657" s="48"/>
      <c r="D657" s="117"/>
      <c r="E657" s="118"/>
      <c r="H657" s="69"/>
      <c r="I657" s="105"/>
      <c r="J657" s="69"/>
    </row>
    <row r="658" spans="1:10" ht="12.5">
      <c r="A658" s="48"/>
      <c r="D658" s="117"/>
      <c r="E658" s="118"/>
      <c r="H658" s="69"/>
      <c r="I658" s="105"/>
      <c r="J658" s="69"/>
    </row>
    <row r="659" spans="1:10" ht="12.5">
      <c r="A659" s="48"/>
      <c r="D659" s="117"/>
      <c r="E659" s="118"/>
      <c r="H659" s="69"/>
      <c r="I659" s="105"/>
      <c r="J659" s="69"/>
    </row>
    <row r="660" spans="1:10" ht="12.5">
      <c r="A660" s="48"/>
      <c r="D660" s="117"/>
      <c r="E660" s="118"/>
      <c r="H660" s="69"/>
      <c r="I660" s="105"/>
      <c r="J660" s="69"/>
    </row>
    <row r="661" spans="1:10" ht="12.5">
      <c r="A661" s="48"/>
      <c r="D661" s="117"/>
      <c r="E661" s="118"/>
      <c r="H661" s="69"/>
      <c r="I661" s="105"/>
      <c r="J661" s="69"/>
    </row>
    <row r="662" spans="1:10" ht="12.5">
      <c r="A662" s="48"/>
      <c r="D662" s="117"/>
      <c r="E662" s="118"/>
      <c r="H662" s="69"/>
      <c r="I662" s="105"/>
      <c r="J662" s="69"/>
    </row>
    <row r="663" spans="1:10" ht="12.5">
      <c r="A663" s="48"/>
      <c r="D663" s="117"/>
      <c r="E663" s="118"/>
      <c r="H663" s="69"/>
      <c r="I663" s="105"/>
      <c r="J663" s="69"/>
    </row>
    <row r="664" spans="1:10" ht="12.5">
      <c r="A664" s="48"/>
      <c r="D664" s="117"/>
      <c r="E664" s="118"/>
      <c r="H664" s="69"/>
      <c r="I664" s="105"/>
      <c r="J664" s="69"/>
    </row>
    <row r="665" spans="1:10" ht="12.5">
      <c r="A665" s="48"/>
      <c r="D665" s="117"/>
      <c r="E665" s="118"/>
      <c r="H665" s="69"/>
      <c r="I665" s="105"/>
      <c r="J665" s="69"/>
    </row>
    <row r="666" spans="1:10" ht="12.5">
      <c r="A666" s="48"/>
      <c r="D666" s="117"/>
      <c r="E666" s="118"/>
      <c r="H666" s="69"/>
      <c r="I666" s="105"/>
      <c r="J666" s="69"/>
    </row>
    <row r="667" spans="1:10" ht="12.5">
      <c r="A667" s="48"/>
      <c r="D667" s="117"/>
      <c r="E667" s="118"/>
      <c r="H667" s="69"/>
      <c r="I667" s="105"/>
      <c r="J667" s="69"/>
    </row>
    <row r="668" spans="1:10" ht="12.5">
      <c r="A668" s="48"/>
      <c r="D668" s="117"/>
      <c r="E668" s="118"/>
      <c r="H668" s="69"/>
      <c r="I668" s="105"/>
      <c r="J668" s="69"/>
    </row>
    <row r="669" spans="1:10" ht="12.5">
      <c r="A669" s="48"/>
      <c r="D669" s="117"/>
      <c r="E669" s="118"/>
      <c r="H669" s="69"/>
      <c r="I669" s="105"/>
      <c r="J669" s="69"/>
    </row>
    <row r="670" spans="1:10" ht="12.5">
      <c r="A670" s="48"/>
      <c r="D670" s="117"/>
      <c r="E670" s="118"/>
      <c r="H670" s="69"/>
      <c r="I670" s="105"/>
      <c r="J670" s="69"/>
    </row>
    <row r="671" spans="1:10" ht="12.5">
      <c r="A671" s="48"/>
      <c r="D671" s="117"/>
      <c r="E671" s="118"/>
      <c r="H671" s="69"/>
      <c r="I671" s="105"/>
      <c r="J671" s="69"/>
    </row>
    <row r="672" spans="1:10" ht="12.5">
      <c r="A672" s="48"/>
      <c r="D672" s="117"/>
      <c r="E672" s="118"/>
      <c r="H672" s="69"/>
      <c r="I672" s="105"/>
      <c r="J672" s="69"/>
    </row>
    <row r="673" spans="1:10" ht="12.5">
      <c r="A673" s="48"/>
      <c r="D673" s="117"/>
      <c r="E673" s="118"/>
      <c r="H673" s="69"/>
      <c r="I673" s="105"/>
      <c r="J673" s="69"/>
    </row>
    <row r="674" spans="1:10" ht="12.5">
      <c r="A674" s="48"/>
      <c r="D674" s="117"/>
      <c r="E674" s="118"/>
      <c r="H674" s="69"/>
      <c r="I674" s="105"/>
      <c r="J674" s="69"/>
    </row>
    <row r="675" spans="1:10" ht="12.5">
      <c r="A675" s="48"/>
      <c r="D675" s="117"/>
      <c r="E675" s="118"/>
      <c r="H675" s="69"/>
      <c r="I675" s="105"/>
      <c r="J675" s="69"/>
    </row>
    <row r="676" spans="1:10" ht="12.5">
      <c r="A676" s="48"/>
      <c r="D676" s="117"/>
      <c r="E676" s="118"/>
      <c r="H676" s="69"/>
      <c r="I676" s="105"/>
      <c r="J676" s="69"/>
    </row>
    <row r="677" spans="1:10" ht="12.5">
      <c r="A677" s="48"/>
      <c r="D677" s="117"/>
      <c r="E677" s="118"/>
      <c r="H677" s="69"/>
      <c r="I677" s="105"/>
      <c r="J677" s="69"/>
    </row>
    <row r="678" spans="1:10" ht="12.5">
      <c r="A678" s="48"/>
      <c r="D678" s="117"/>
      <c r="E678" s="118"/>
      <c r="H678" s="69"/>
      <c r="I678" s="105"/>
      <c r="J678" s="69"/>
    </row>
    <row r="679" spans="1:10" ht="12.5">
      <c r="A679" s="48"/>
      <c r="D679" s="117"/>
      <c r="E679" s="118"/>
      <c r="H679" s="69"/>
      <c r="I679" s="105"/>
      <c r="J679" s="69"/>
    </row>
    <row r="680" spans="1:10" ht="12.5">
      <c r="A680" s="48"/>
      <c r="D680" s="117"/>
      <c r="E680" s="118"/>
      <c r="H680" s="69"/>
      <c r="I680" s="105"/>
      <c r="J680" s="69"/>
    </row>
    <row r="681" spans="1:10" ht="12.5">
      <c r="A681" s="48"/>
      <c r="D681" s="117"/>
      <c r="E681" s="118"/>
      <c r="H681" s="69"/>
      <c r="I681" s="105"/>
      <c r="J681" s="69"/>
    </row>
    <row r="682" spans="1:10" ht="12.5">
      <c r="A682" s="48"/>
      <c r="D682" s="117"/>
      <c r="E682" s="118"/>
      <c r="H682" s="69"/>
      <c r="I682" s="105"/>
      <c r="J682" s="69"/>
    </row>
    <row r="683" spans="1:10" ht="12.5">
      <c r="A683" s="48"/>
      <c r="D683" s="117"/>
      <c r="E683" s="118"/>
      <c r="H683" s="69"/>
      <c r="I683" s="105"/>
      <c r="J683" s="69"/>
    </row>
    <row r="684" spans="1:10" ht="12.5">
      <c r="A684" s="48"/>
      <c r="D684" s="117"/>
      <c r="E684" s="118"/>
      <c r="H684" s="69"/>
      <c r="I684" s="105"/>
      <c r="J684" s="69"/>
    </row>
    <row r="685" spans="1:10" ht="12.5">
      <c r="A685" s="48"/>
      <c r="D685" s="117"/>
      <c r="E685" s="118"/>
      <c r="H685" s="69"/>
      <c r="I685" s="105"/>
      <c r="J685" s="69"/>
    </row>
    <row r="686" spans="1:10" ht="12.5">
      <c r="A686" s="48"/>
      <c r="D686" s="117"/>
      <c r="E686" s="118"/>
      <c r="H686" s="69"/>
      <c r="I686" s="105"/>
      <c r="J686" s="69"/>
    </row>
    <row r="687" spans="1:10" ht="12.5">
      <c r="A687" s="48"/>
      <c r="D687" s="117"/>
      <c r="E687" s="118"/>
      <c r="H687" s="69"/>
      <c r="I687" s="105"/>
      <c r="J687" s="69"/>
    </row>
    <row r="688" spans="1:10" ht="12.5">
      <c r="A688" s="48"/>
      <c r="D688" s="117"/>
      <c r="E688" s="118"/>
      <c r="H688" s="69"/>
      <c r="I688" s="105"/>
      <c r="J688" s="69"/>
    </row>
    <row r="689" spans="1:10" ht="12.5">
      <c r="A689" s="48"/>
      <c r="D689" s="117"/>
      <c r="E689" s="118"/>
      <c r="H689" s="69"/>
      <c r="I689" s="105"/>
      <c r="J689" s="69"/>
    </row>
    <row r="690" spans="1:10" ht="12.5">
      <c r="A690" s="48"/>
      <c r="D690" s="117"/>
      <c r="E690" s="118"/>
      <c r="H690" s="69"/>
      <c r="I690" s="105"/>
      <c r="J690" s="69"/>
    </row>
    <row r="691" spans="1:10" ht="12.5">
      <c r="A691" s="48"/>
      <c r="D691" s="117"/>
      <c r="E691" s="118"/>
      <c r="H691" s="69"/>
      <c r="I691" s="105"/>
      <c r="J691" s="69"/>
    </row>
    <row r="692" spans="1:10" ht="12.5">
      <c r="A692" s="48"/>
      <c r="D692" s="117"/>
      <c r="E692" s="118"/>
      <c r="H692" s="69"/>
      <c r="I692" s="105"/>
      <c r="J692" s="69"/>
    </row>
    <row r="693" spans="1:10" ht="12.5">
      <c r="A693" s="48"/>
      <c r="D693" s="117"/>
      <c r="E693" s="118"/>
      <c r="H693" s="69"/>
      <c r="I693" s="105"/>
      <c r="J693" s="69"/>
    </row>
    <row r="694" spans="1:10" ht="12.5">
      <c r="A694" s="48"/>
      <c r="D694" s="117"/>
      <c r="E694" s="118"/>
      <c r="H694" s="69"/>
      <c r="I694" s="105"/>
      <c r="J694" s="69"/>
    </row>
    <row r="695" spans="1:10" ht="12.5">
      <c r="A695" s="48"/>
      <c r="D695" s="117"/>
      <c r="E695" s="118"/>
      <c r="H695" s="69"/>
      <c r="I695" s="105"/>
      <c r="J695" s="69"/>
    </row>
    <row r="696" spans="1:10" ht="12.5">
      <c r="A696" s="48"/>
      <c r="D696" s="117"/>
      <c r="E696" s="118"/>
      <c r="H696" s="69"/>
      <c r="I696" s="105"/>
      <c r="J696" s="69"/>
    </row>
    <row r="697" spans="1:10" ht="12.5">
      <c r="A697" s="48"/>
      <c r="D697" s="117"/>
      <c r="E697" s="118"/>
      <c r="H697" s="69"/>
      <c r="I697" s="105"/>
      <c r="J697" s="69"/>
    </row>
    <row r="698" spans="1:10" ht="12.5">
      <c r="A698" s="48"/>
      <c r="D698" s="117"/>
      <c r="E698" s="118"/>
      <c r="H698" s="69"/>
      <c r="I698" s="105"/>
      <c r="J698" s="69"/>
    </row>
    <row r="699" spans="1:10" ht="12.5">
      <c r="A699" s="48"/>
      <c r="D699" s="117"/>
      <c r="E699" s="118"/>
      <c r="H699" s="69"/>
      <c r="I699" s="105"/>
      <c r="J699" s="69"/>
    </row>
    <row r="700" spans="1:10" ht="12.5">
      <c r="A700" s="48"/>
      <c r="D700" s="117"/>
      <c r="E700" s="118"/>
      <c r="H700" s="69"/>
      <c r="I700" s="105"/>
      <c r="J700" s="69"/>
    </row>
    <row r="701" spans="1:10" ht="12.5">
      <c r="A701" s="48"/>
      <c r="D701" s="117"/>
      <c r="E701" s="118"/>
      <c r="H701" s="69"/>
      <c r="I701" s="105"/>
      <c r="J701" s="69"/>
    </row>
    <row r="702" spans="1:10" ht="12.5">
      <c r="A702" s="48"/>
      <c r="D702" s="117"/>
      <c r="E702" s="118"/>
      <c r="H702" s="69"/>
      <c r="I702" s="105"/>
      <c r="J702" s="69"/>
    </row>
    <row r="703" spans="1:10" ht="12.5">
      <c r="A703" s="48"/>
      <c r="D703" s="117"/>
      <c r="E703" s="118"/>
      <c r="H703" s="69"/>
      <c r="I703" s="105"/>
      <c r="J703" s="69"/>
    </row>
    <row r="704" spans="1:10" ht="12.5">
      <c r="A704" s="48"/>
      <c r="D704" s="117"/>
      <c r="E704" s="118"/>
      <c r="H704" s="69"/>
      <c r="I704" s="105"/>
      <c r="J704" s="69"/>
    </row>
    <row r="705" spans="1:10" ht="12.5">
      <c r="A705" s="48"/>
      <c r="D705" s="117"/>
      <c r="E705" s="118"/>
      <c r="H705" s="69"/>
      <c r="I705" s="105"/>
      <c r="J705" s="69"/>
    </row>
    <row r="706" spans="1:10" ht="12.5">
      <c r="A706" s="48"/>
      <c r="D706" s="117"/>
      <c r="E706" s="118"/>
      <c r="H706" s="69"/>
      <c r="I706" s="105"/>
      <c r="J706" s="69"/>
    </row>
    <row r="707" spans="1:10" ht="12.5">
      <c r="A707" s="48"/>
      <c r="D707" s="117"/>
      <c r="E707" s="118"/>
      <c r="H707" s="69"/>
      <c r="I707" s="105"/>
      <c r="J707" s="69"/>
    </row>
    <row r="708" spans="1:10" ht="12.5">
      <c r="A708" s="48"/>
      <c r="D708" s="117"/>
      <c r="E708" s="118"/>
      <c r="H708" s="69"/>
      <c r="I708" s="105"/>
      <c r="J708" s="69"/>
    </row>
    <row r="709" spans="1:10" ht="12.5">
      <c r="A709" s="48"/>
      <c r="D709" s="117"/>
      <c r="E709" s="118"/>
      <c r="H709" s="69"/>
      <c r="I709" s="105"/>
      <c r="J709" s="69"/>
    </row>
    <row r="710" spans="1:10" ht="12.5">
      <c r="A710" s="48"/>
      <c r="D710" s="117"/>
      <c r="E710" s="118"/>
      <c r="H710" s="69"/>
      <c r="I710" s="105"/>
      <c r="J710" s="69"/>
    </row>
    <row r="711" spans="1:10" ht="12.5">
      <c r="A711" s="48"/>
      <c r="D711" s="117"/>
      <c r="E711" s="118"/>
      <c r="H711" s="69"/>
      <c r="I711" s="105"/>
      <c r="J711" s="69"/>
    </row>
    <row r="712" spans="1:10" ht="12.5">
      <c r="A712" s="48"/>
      <c r="D712" s="117"/>
      <c r="E712" s="118"/>
      <c r="H712" s="69"/>
      <c r="I712" s="105"/>
      <c r="J712" s="69"/>
    </row>
    <row r="713" spans="1:10" ht="12.5">
      <c r="A713" s="48"/>
      <c r="D713" s="117"/>
      <c r="E713" s="118"/>
      <c r="H713" s="69"/>
      <c r="I713" s="105"/>
      <c r="J713" s="69"/>
    </row>
    <row r="714" spans="1:10" ht="12.5">
      <c r="A714" s="48"/>
      <c r="D714" s="117"/>
      <c r="E714" s="118"/>
      <c r="H714" s="69"/>
      <c r="I714" s="105"/>
      <c r="J714" s="69"/>
    </row>
    <row r="715" spans="1:10" ht="12.5">
      <c r="A715" s="48"/>
      <c r="D715" s="117"/>
      <c r="E715" s="118"/>
      <c r="H715" s="69"/>
      <c r="I715" s="105"/>
      <c r="J715" s="69"/>
    </row>
    <row r="716" spans="1:10" ht="12.5">
      <c r="A716" s="48"/>
      <c r="D716" s="117"/>
      <c r="E716" s="118"/>
      <c r="H716" s="69"/>
      <c r="I716" s="105"/>
      <c r="J716" s="69"/>
    </row>
    <row r="717" spans="1:10" ht="12.5">
      <c r="A717" s="48"/>
      <c r="D717" s="117"/>
      <c r="E717" s="118"/>
      <c r="H717" s="69"/>
      <c r="I717" s="105"/>
      <c r="J717" s="69"/>
    </row>
    <row r="718" spans="1:10" ht="12.5">
      <c r="A718" s="48"/>
      <c r="D718" s="117"/>
      <c r="E718" s="118"/>
      <c r="H718" s="69"/>
      <c r="I718" s="105"/>
      <c r="J718" s="69"/>
    </row>
    <row r="719" spans="1:10" ht="12.5">
      <c r="A719" s="48"/>
      <c r="D719" s="117"/>
      <c r="E719" s="118"/>
      <c r="H719" s="69"/>
      <c r="I719" s="105"/>
      <c r="J719" s="69"/>
    </row>
    <row r="720" spans="1:10" ht="12.5">
      <c r="A720" s="48"/>
      <c r="D720" s="117"/>
      <c r="E720" s="118"/>
      <c r="H720" s="69"/>
      <c r="I720" s="105"/>
      <c r="J720" s="69"/>
    </row>
    <row r="721" spans="1:10" ht="12.5">
      <c r="A721" s="48"/>
      <c r="D721" s="117"/>
      <c r="E721" s="118"/>
      <c r="H721" s="69"/>
      <c r="I721" s="105"/>
      <c r="J721" s="69"/>
    </row>
    <row r="722" spans="1:10" ht="12.5">
      <c r="A722" s="48"/>
      <c r="D722" s="117"/>
      <c r="E722" s="118"/>
      <c r="H722" s="69"/>
      <c r="I722" s="105"/>
      <c r="J722" s="69"/>
    </row>
    <row r="723" spans="1:10" ht="12.5">
      <c r="A723" s="48"/>
      <c r="D723" s="117"/>
      <c r="E723" s="118"/>
      <c r="H723" s="69"/>
      <c r="I723" s="105"/>
      <c r="J723" s="69"/>
    </row>
    <row r="724" spans="1:10" ht="12.5">
      <c r="A724" s="48"/>
      <c r="D724" s="117"/>
      <c r="E724" s="118"/>
      <c r="H724" s="69"/>
      <c r="I724" s="105"/>
      <c r="J724" s="69"/>
    </row>
    <row r="725" spans="1:10" ht="12.5">
      <c r="A725" s="48"/>
      <c r="D725" s="117"/>
      <c r="E725" s="118"/>
      <c r="H725" s="69"/>
      <c r="I725" s="105"/>
      <c r="J725" s="69"/>
    </row>
    <row r="726" spans="1:10" ht="12.5">
      <c r="A726" s="48"/>
      <c r="D726" s="117"/>
      <c r="E726" s="118"/>
      <c r="H726" s="69"/>
      <c r="I726" s="105"/>
      <c r="J726" s="69"/>
    </row>
    <row r="727" spans="1:10" ht="12.5">
      <c r="A727" s="48"/>
      <c r="D727" s="117"/>
      <c r="E727" s="118"/>
      <c r="H727" s="69"/>
      <c r="I727" s="105"/>
      <c r="J727" s="69"/>
    </row>
    <row r="728" spans="1:10" ht="12.5">
      <c r="A728" s="48"/>
      <c r="D728" s="117"/>
      <c r="E728" s="118"/>
      <c r="H728" s="69"/>
      <c r="I728" s="105"/>
      <c r="J728" s="69"/>
    </row>
    <row r="729" spans="1:10" ht="12.5">
      <c r="A729" s="48"/>
      <c r="D729" s="117"/>
      <c r="E729" s="118"/>
      <c r="H729" s="69"/>
      <c r="I729" s="105"/>
      <c r="J729" s="69"/>
    </row>
    <row r="730" spans="1:10" ht="12.5">
      <c r="A730" s="48"/>
      <c r="D730" s="117"/>
      <c r="E730" s="118"/>
      <c r="H730" s="69"/>
      <c r="I730" s="105"/>
      <c r="J730" s="69"/>
    </row>
    <row r="731" spans="1:10" ht="12.5">
      <c r="A731" s="48"/>
      <c r="D731" s="117"/>
      <c r="E731" s="118"/>
      <c r="H731" s="69"/>
      <c r="I731" s="105"/>
      <c r="J731" s="69"/>
    </row>
    <row r="732" spans="1:10" ht="12.5">
      <c r="A732" s="48"/>
      <c r="D732" s="117"/>
      <c r="E732" s="118"/>
      <c r="H732" s="69"/>
      <c r="I732" s="105"/>
      <c r="J732" s="69"/>
    </row>
    <row r="733" spans="1:10" ht="12.5">
      <c r="A733" s="48"/>
      <c r="D733" s="117"/>
      <c r="E733" s="118"/>
      <c r="H733" s="69"/>
      <c r="I733" s="105"/>
      <c r="J733" s="69"/>
    </row>
    <row r="734" spans="1:10" ht="12.5">
      <c r="A734" s="48"/>
      <c r="D734" s="117"/>
      <c r="E734" s="118"/>
      <c r="H734" s="69"/>
      <c r="I734" s="105"/>
      <c r="J734" s="69"/>
    </row>
    <row r="735" spans="1:10" ht="12.5">
      <c r="A735" s="48"/>
      <c r="D735" s="117"/>
      <c r="E735" s="118"/>
      <c r="H735" s="69"/>
      <c r="I735" s="105"/>
      <c r="J735" s="69"/>
    </row>
    <row r="736" spans="1:10" ht="12.5">
      <c r="A736" s="48"/>
      <c r="D736" s="117"/>
      <c r="E736" s="118"/>
      <c r="H736" s="69"/>
      <c r="I736" s="105"/>
      <c r="J736" s="69"/>
    </row>
    <row r="737" spans="1:10" ht="12.5">
      <c r="A737" s="48"/>
      <c r="D737" s="117"/>
      <c r="E737" s="118"/>
      <c r="H737" s="69"/>
      <c r="I737" s="105"/>
      <c r="J737" s="69"/>
    </row>
    <row r="738" spans="1:10" ht="12.5">
      <c r="A738" s="48"/>
      <c r="D738" s="117"/>
      <c r="E738" s="118"/>
      <c r="H738" s="69"/>
      <c r="I738" s="105"/>
      <c r="J738" s="69"/>
    </row>
    <row r="739" spans="1:10" ht="12.5">
      <c r="A739" s="48"/>
      <c r="D739" s="117"/>
      <c r="E739" s="118"/>
      <c r="H739" s="69"/>
      <c r="I739" s="105"/>
      <c r="J739" s="69"/>
    </row>
    <row r="740" spans="1:10" ht="12.5">
      <c r="A740" s="48"/>
      <c r="D740" s="117"/>
      <c r="E740" s="118"/>
      <c r="H740" s="69"/>
      <c r="I740" s="105"/>
      <c r="J740" s="69"/>
    </row>
    <row r="741" spans="1:10" ht="12.5">
      <c r="A741" s="48"/>
      <c r="D741" s="117"/>
      <c r="E741" s="118"/>
      <c r="H741" s="69"/>
      <c r="I741" s="105"/>
      <c r="J741" s="69"/>
    </row>
    <row r="742" spans="1:10" ht="12.5">
      <c r="A742" s="48"/>
      <c r="D742" s="117"/>
      <c r="E742" s="118"/>
      <c r="H742" s="69"/>
      <c r="I742" s="105"/>
      <c r="J742" s="69"/>
    </row>
    <row r="743" spans="1:10" ht="12.5">
      <c r="A743" s="48"/>
      <c r="D743" s="117"/>
      <c r="E743" s="118"/>
      <c r="H743" s="69"/>
      <c r="I743" s="105"/>
      <c r="J743" s="69"/>
    </row>
    <row r="744" spans="1:10" ht="12.5">
      <c r="A744" s="48"/>
      <c r="D744" s="117"/>
      <c r="E744" s="118"/>
      <c r="H744" s="69"/>
      <c r="I744" s="105"/>
      <c r="J744" s="69"/>
    </row>
    <row r="745" spans="1:10" ht="12.5">
      <c r="A745" s="48"/>
      <c r="D745" s="117"/>
      <c r="E745" s="118"/>
      <c r="H745" s="69"/>
      <c r="I745" s="105"/>
      <c r="J745" s="69"/>
    </row>
    <row r="746" spans="1:10" ht="12.5">
      <c r="A746" s="48"/>
      <c r="D746" s="117"/>
      <c r="E746" s="118"/>
      <c r="H746" s="69"/>
      <c r="I746" s="105"/>
      <c r="J746" s="69"/>
    </row>
    <row r="747" spans="1:10" ht="12.5">
      <c r="A747" s="48"/>
      <c r="D747" s="117"/>
      <c r="E747" s="118"/>
      <c r="H747" s="69"/>
      <c r="I747" s="105"/>
      <c r="J747" s="69"/>
    </row>
    <row r="748" spans="1:10" ht="12.5">
      <c r="A748" s="48"/>
      <c r="D748" s="117"/>
      <c r="E748" s="118"/>
      <c r="H748" s="69"/>
      <c r="I748" s="105"/>
      <c r="J748" s="69"/>
    </row>
    <row r="749" spans="1:10" ht="12.5">
      <c r="A749" s="48"/>
      <c r="D749" s="117"/>
      <c r="E749" s="118"/>
      <c r="H749" s="69"/>
      <c r="I749" s="105"/>
      <c r="J749" s="69"/>
    </row>
    <row r="750" spans="1:10" ht="12.5">
      <c r="A750" s="48"/>
      <c r="D750" s="117"/>
      <c r="E750" s="118"/>
      <c r="H750" s="69"/>
      <c r="I750" s="105"/>
      <c r="J750" s="69"/>
    </row>
    <row r="751" spans="1:10" ht="12.5">
      <c r="A751" s="48"/>
      <c r="D751" s="117"/>
      <c r="E751" s="118"/>
      <c r="H751" s="69"/>
      <c r="I751" s="105"/>
      <c r="J751" s="69"/>
    </row>
    <row r="752" spans="1:10" ht="12.5">
      <c r="A752" s="48"/>
      <c r="D752" s="117"/>
      <c r="E752" s="118"/>
      <c r="H752" s="69"/>
      <c r="I752" s="105"/>
      <c r="J752" s="69"/>
    </row>
    <row r="753" spans="1:10" ht="12.5">
      <c r="A753" s="48"/>
      <c r="D753" s="117"/>
      <c r="E753" s="118"/>
      <c r="H753" s="69"/>
      <c r="I753" s="105"/>
      <c r="J753" s="69"/>
    </row>
    <row r="754" spans="1:10" ht="12.5">
      <c r="A754" s="48"/>
      <c r="D754" s="117"/>
      <c r="E754" s="118"/>
      <c r="H754" s="69"/>
      <c r="I754" s="105"/>
      <c r="J754" s="69"/>
    </row>
    <row r="755" spans="1:10" ht="12.5">
      <c r="A755" s="48"/>
      <c r="D755" s="117"/>
      <c r="E755" s="118"/>
      <c r="H755" s="69"/>
      <c r="I755" s="105"/>
      <c r="J755" s="69"/>
    </row>
    <row r="756" spans="1:10" ht="12.5">
      <c r="A756" s="48"/>
      <c r="D756" s="117"/>
      <c r="E756" s="118"/>
      <c r="H756" s="69"/>
      <c r="I756" s="105"/>
      <c r="J756" s="69"/>
    </row>
    <row r="757" spans="1:10" ht="12.5">
      <c r="A757" s="48"/>
      <c r="D757" s="117"/>
      <c r="E757" s="118"/>
      <c r="H757" s="69"/>
      <c r="I757" s="105"/>
      <c r="J757" s="69"/>
    </row>
    <row r="758" spans="1:10" ht="12.5">
      <c r="A758" s="48"/>
      <c r="D758" s="117"/>
      <c r="E758" s="118"/>
      <c r="H758" s="69"/>
      <c r="I758" s="105"/>
      <c r="J758" s="69"/>
    </row>
    <row r="759" spans="1:10" ht="12.5">
      <c r="A759" s="48"/>
      <c r="D759" s="117"/>
      <c r="E759" s="118"/>
      <c r="H759" s="69"/>
      <c r="I759" s="105"/>
      <c r="J759" s="69"/>
    </row>
    <row r="760" spans="1:10" ht="12.5">
      <c r="A760" s="48"/>
      <c r="D760" s="117"/>
      <c r="E760" s="118"/>
      <c r="H760" s="69"/>
      <c r="I760" s="105"/>
      <c r="J760" s="69"/>
    </row>
    <row r="761" spans="1:10" ht="12.5">
      <c r="A761" s="48"/>
      <c r="D761" s="117"/>
      <c r="E761" s="118"/>
      <c r="H761" s="69"/>
      <c r="I761" s="105"/>
      <c r="J761" s="69"/>
    </row>
    <row r="762" spans="1:10" ht="12.5">
      <c r="A762" s="48"/>
      <c r="D762" s="117"/>
      <c r="E762" s="118"/>
      <c r="H762" s="69"/>
      <c r="I762" s="105"/>
      <c r="J762" s="69"/>
    </row>
    <row r="763" spans="1:10" ht="12.5">
      <c r="A763" s="48"/>
      <c r="D763" s="117"/>
      <c r="E763" s="118"/>
      <c r="H763" s="69"/>
      <c r="I763" s="105"/>
      <c r="J763" s="69"/>
    </row>
    <row r="764" spans="1:10" ht="12.5">
      <c r="A764" s="48"/>
      <c r="D764" s="117"/>
      <c r="E764" s="118"/>
      <c r="H764" s="69"/>
      <c r="I764" s="105"/>
      <c r="J764" s="69"/>
    </row>
    <row r="765" spans="1:10" ht="12.5">
      <c r="A765" s="48"/>
      <c r="D765" s="117"/>
      <c r="E765" s="118"/>
      <c r="H765" s="69"/>
      <c r="I765" s="105"/>
      <c r="J765" s="69"/>
    </row>
    <row r="766" spans="1:10" ht="12.5">
      <c r="A766" s="48"/>
      <c r="D766" s="117"/>
      <c r="E766" s="118"/>
      <c r="H766" s="69"/>
      <c r="I766" s="105"/>
      <c r="J766" s="69"/>
    </row>
    <row r="767" spans="1:10" ht="12.5">
      <c r="A767" s="48"/>
      <c r="D767" s="117"/>
      <c r="E767" s="118"/>
      <c r="H767" s="69"/>
      <c r="I767" s="105"/>
      <c r="J767" s="69"/>
    </row>
    <row r="768" spans="1:10" ht="12.5">
      <c r="A768" s="48"/>
      <c r="D768" s="117"/>
      <c r="E768" s="118"/>
      <c r="H768" s="69"/>
      <c r="I768" s="105"/>
      <c r="J768" s="69"/>
    </row>
    <row r="769" spans="1:10" ht="12.5">
      <c r="A769" s="48"/>
      <c r="D769" s="117"/>
      <c r="E769" s="118"/>
      <c r="H769" s="69"/>
      <c r="I769" s="105"/>
      <c r="J769" s="69"/>
    </row>
    <row r="770" spans="1:10" ht="12.5">
      <c r="A770" s="48"/>
      <c r="D770" s="117"/>
      <c r="E770" s="118"/>
      <c r="H770" s="69"/>
      <c r="I770" s="105"/>
      <c r="J770" s="69"/>
    </row>
    <row r="771" spans="1:10" ht="12.5">
      <c r="A771" s="48"/>
      <c r="D771" s="117"/>
      <c r="E771" s="118"/>
      <c r="H771" s="69"/>
      <c r="I771" s="105"/>
      <c r="J771" s="69"/>
    </row>
    <row r="772" spans="1:10" ht="12.5">
      <c r="A772" s="48"/>
      <c r="D772" s="117"/>
      <c r="E772" s="118"/>
      <c r="H772" s="69"/>
      <c r="I772" s="105"/>
      <c r="J772" s="69"/>
    </row>
    <row r="773" spans="1:10" ht="12.5">
      <c r="A773" s="48"/>
      <c r="D773" s="117"/>
      <c r="E773" s="118"/>
      <c r="H773" s="69"/>
      <c r="I773" s="105"/>
      <c r="J773" s="69"/>
    </row>
    <row r="774" spans="1:10" ht="12.5">
      <c r="A774" s="48"/>
      <c r="D774" s="117"/>
      <c r="E774" s="118"/>
      <c r="H774" s="69"/>
      <c r="I774" s="105"/>
      <c r="J774" s="69"/>
    </row>
    <row r="775" spans="1:10" ht="12.5">
      <c r="A775" s="48"/>
      <c r="D775" s="117"/>
      <c r="E775" s="118"/>
      <c r="H775" s="69"/>
      <c r="I775" s="105"/>
      <c r="J775" s="69"/>
    </row>
    <row r="776" spans="1:10" ht="12.5">
      <c r="A776" s="48"/>
      <c r="D776" s="117"/>
      <c r="E776" s="118"/>
      <c r="H776" s="69"/>
      <c r="I776" s="105"/>
      <c r="J776" s="69"/>
    </row>
    <row r="777" spans="1:10" ht="12.5">
      <c r="A777" s="48"/>
      <c r="D777" s="117"/>
      <c r="E777" s="118"/>
      <c r="H777" s="69"/>
      <c r="I777" s="105"/>
      <c r="J777" s="69"/>
    </row>
    <row r="778" spans="1:10" ht="12.5">
      <c r="A778" s="48"/>
      <c r="D778" s="117"/>
      <c r="E778" s="118"/>
      <c r="H778" s="69"/>
      <c r="I778" s="105"/>
      <c r="J778" s="69"/>
    </row>
    <row r="779" spans="1:10" ht="12.5">
      <c r="A779" s="48"/>
      <c r="D779" s="117"/>
      <c r="E779" s="118"/>
      <c r="H779" s="69"/>
      <c r="I779" s="105"/>
      <c r="J779" s="69"/>
    </row>
    <row r="780" spans="1:10" ht="12.5">
      <c r="A780" s="48"/>
      <c r="D780" s="117"/>
      <c r="E780" s="118"/>
      <c r="H780" s="69"/>
      <c r="I780" s="105"/>
      <c r="J780" s="69"/>
    </row>
    <row r="781" spans="1:10" ht="12.5">
      <c r="A781" s="48"/>
      <c r="D781" s="117"/>
      <c r="E781" s="118"/>
      <c r="H781" s="69"/>
      <c r="I781" s="105"/>
      <c r="J781" s="69"/>
    </row>
    <row r="782" spans="1:10" ht="12.5">
      <c r="A782" s="48"/>
      <c r="D782" s="117"/>
      <c r="E782" s="118"/>
      <c r="H782" s="69"/>
      <c r="I782" s="105"/>
      <c r="J782" s="69"/>
    </row>
    <row r="783" spans="1:10" ht="12.5">
      <c r="A783" s="48"/>
      <c r="D783" s="117"/>
      <c r="E783" s="118"/>
      <c r="H783" s="69"/>
      <c r="I783" s="105"/>
      <c r="J783" s="69"/>
    </row>
    <row r="784" spans="1:10" ht="12.5">
      <c r="A784" s="48"/>
      <c r="D784" s="117"/>
      <c r="E784" s="118"/>
      <c r="H784" s="69"/>
      <c r="I784" s="105"/>
      <c r="J784" s="69"/>
    </row>
    <row r="785" spans="1:10" ht="12.5">
      <c r="A785" s="48"/>
      <c r="D785" s="117"/>
      <c r="E785" s="118"/>
      <c r="H785" s="69"/>
      <c r="I785" s="105"/>
      <c r="J785" s="69"/>
    </row>
    <row r="786" spans="1:10" ht="12.5">
      <c r="A786" s="48"/>
      <c r="D786" s="117"/>
      <c r="E786" s="118"/>
      <c r="H786" s="69"/>
      <c r="I786" s="105"/>
      <c r="J786" s="69"/>
    </row>
    <row r="787" spans="1:10" ht="12.5">
      <c r="A787" s="48"/>
      <c r="D787" s="117"/>
      <c r="E787" s="118"/>
      <c r="H787" s="69"/>
      <c r="I787" s="105"/>
      <c r="J787" s="69"/>
    </row>
    <row r="788" spans="1:10" ht="12.5">
      <c r="A788" s="48"/>
      <c r="D788" s="117"/>
      <c r="E788" s="118"/>
      <c r="H788" s="69"/>
      <c r="I788" s="105"/>
      <c r="J788" s="69"/>
    </row>
    <row r="789" spans="1:10" ht="12.5">
      <c r="A789" s="48"/>
      <c r="D789" s="117"/>
      <c r="E789" s="118"/>
      <c r="H789" s="69"/>
      <c r="I789" s="105"/>
      <c r="J789" s="69"/>
    </row>
    <row r="790" spans="1:10" ht="12.5">
      <c r="A790" s="48"/>
      <c r="D790" s="117"/>
      <c r="E790" s="118"/>
      <c r="H790" s="69"/>
      <c r="I790" s="105"/>
      <c r="J790" s="69"/>
    </row>
    <row r="791" spans="1:10" ht="12.5">
      <c r="A791" s="48"/>
      <c r="D791" s="117"/>
      <c r="E791" s="118"/>
      <c r="H791" s="69"/>
      <c r="I791" s="105"/>
      <c r="J791" s="69"/>
    </row>
    <row r="792" spans="1:10" ht="12.5">
      <c r="A792" s="48"/>
      <c r="D792" s="117"/>
      <c r="E792" s="118"/>
      <c r="H792" s="69"/>
      <c r="I792" s="105"/>
      <c r="J792" s="69"/>
    </row>
    <row r="793" spans="1:10" ht="12.5">
      <c r="A793" s="48"/>
      <c r="D793" s="117"/>
      <c r="E793" s="118"/>
      <c r="H793" s="69"/>
      <c r="I793" s="105"/>
      <c r="J793" s="69"/>
    </row>
    <row r="794" spans="1:10" ht="12.5">
      <c r="A794" s="48"/>
      <c r="D794" s="117"/>
      <c r="E794" s="118"/>
      <c r="H794" s="69"/>
      <c r="I794" s="105"/>
      <c r="J794" s="69"/>
    </row>
    <row r="795" spans="1:10" ht="12.5">
      <c r="A795" s="48"/>
      <c r="D795" s="117"/>
      <c r="E795" s="118"/>
      <c r="H795" s="69"/>
      <c r="I795" s="105"/>
      <c r="J795" s="69"/>
    </row>
    <row r="796" spans="1:10" ht="12.5">
      <c r="A796" s="48"/>
      <c r="D796" s="117"/>
      <c r="E796" s="118"/>
      <c r="H796" s="69"/>
      <c r="I796" s="105"/>
      <c r="J796" s="69"/>
    </row>
    <row r="797" spans="1:10" ht="12.5">
      <c r="A797" s="48"/>
      <c r="D797" s="117"/>
      <c r="E797" s="118"/>
      <c r="H797" s="69"/>
      <c r="I797" s="105"/>
      <c r="J797" s="69"/>
    </row>
    <row r="798" spans="1:10" ht="12.5">
      <c r="A798" s="48"/>
      <c r="D798" s="117"/>
      <c r="E798" s="118"/>
      <c r="H798" s="69"/>
      <c r="I798" s="105"/>
      <c r="J798" s="69"/>
    </row>
    <row r="799" spans="1:10" ht="12.5">
      <c r="A799" s="48"/>
      <c r="D799" s="117"/>
      <c r="E799" s="118"/>
      <c r="H799" s="69"/>
      <c r="I799" s="105"/>
      <c r="J799" s="69"/>
    </row>
    <row r="800" spans="1:10" ht="12.5">
      <c r="A800" s="48"/>
      <c r="D800" s="117"/>
      <c r="E800" s="118"/>
      <c r="H800" s="69"/>
      <c r="I800" s="105"/>
      <c r="J800" s="69"/>
    </row>
    <row r="801" spans="1:10" ht="12.5">
      <c r="A801" s="48"/>
      <c r="D801" s="117"/>
      <c r="E801" s="118"/>
      <c r="H801" s="69"/>
      <c r="I801" s="105"/>
      <c r="J801" s="69"/>
    </row>
    <row r="802" spans="1:10" ht="12.5">
      <c r="A802" s="48"/>
      <c r="D802" s="117"/>
      <c r="E802" s="118"/>
      <c r="H802" s="69"/>
      <c r="I802" s="105"/>
      <c r="J802" s="69"/>
    </row>
    <row r="803" spans="1:10" ht="12.5">
      <c r="A803" s="48"/>
      <c r="D803" s="117"/>
      <c r="E803" s="118"/>
      <c r="H803" s="69"/>
      <c r="I803" s="105"/>
      <c r="J803" s="69"/>
    </row>
    <row r="804" spans="1:10" ht="12.5">
      <c r="A804" s="48"/>
      <c r="D804" s="117"/>
      <c r="E804" s="118"/>
      <c r="H804" s="69"/>
      <c r="I804" s="105"/>
      <c r="J804" s="69"/>
    </row>
    <row r="805" spans="1:10" ht="12.5">
      <c r="A805" s="48"/>
      <c r="D805" s="117"/>
      <c r="E805" s="118"/>
      <c r="H805" s="69"/>
      <c r="I805" s="105"/>
      <c r="J805" s="69"/>
    </row>
    <row r="806" spans="1:10" ht="12.5">
      <c r="A806" s="48"/>
      <c r="D806" s="117"/>
      <c r="E806" s="118"/>
      <c r="H806" s="69"/>
      <c r="I806" s="105"/>
      <c r="J806" s="69"/>
    </row>
    <row r="807" spans="1:10" ht="12.5">
      <c r="A807" s="48"/>
      <c r="D807" s="117"/>
      <c r="E807" s="118"/>
      <c r="H807" s="69"/>
      <c r="I807" s="105"/>
      <c r="J807" s="69"/>
    </row>
    <row r="808" spans="1:10" ht="12.5">
      <c r="A808" s="48"/>
      <c r="D808" s="117"/>
      <c r="E808" s="118"/>
      <c r="H808" s="69"/>
      <c r="I808" s="105"/>
      <c r="J808" s="69"/>
    </row>
    <row r="809" spans="1:10" ht="12.5">
      <c r="A809" s="48"/>
      <c r="D809" s="117"/>
      <c r="E809" s="118"/>
      <c r="H809" s="69"/>
      <c r="I809" s="105"/>
      <c r="J809" s="69"/>
    </row>
    <row r="810" spans="1:10" ht="12.5">
      <c r="A810" s="48"/>
      <c r="D810" s="117"/>
      <c r="E810" s="118"/>
      <c r="H810" s="69"/>
      <c r="I810" s="105"/>
      <c r="J810" s="69"/>
    </row>
    <row r="811" spans="1:10" ht="12.5">
      <c r="A811" s="48"/>
      <c r="D811" s="117"/>
      <c r="E811" s="118"/>
      <c r="H811" s="69"/>
      <c r="I811" s="105"/>
      <c r="J811" s="69"/>
    </row>
    <row r="812" spans="1:10" ht="12.5">
      <c r="A812" s="48"/>
      <c r="D812" s="117"/>
      <c r="E812" s="118"/>
      <c r="H812" s="69"/>
      <c r="I812" s="105"/>
      <c r="J812" s="69"/>
    </row>
    <row r="813" spans="1:10" ht="12.5">
      <c r="A813" s="48"/>
      <c r="D813" s="117"/>
      <c r="E813" s="118"/>
      <c r="H813" s="69"/>
      <c r="I813" s="105"/>
      <c r="J813" s="69"/>
    </row>
    <row r="814" spans="1:10" ht="12.5">
      <c r="A814" s="48"/>
      <c r="D814" s="117"/>
      <c r="E814" s="118"/>
      <c r="H814" s="69"/>
      <c r="I814" s="105"/>
      <c r="J814" s="69"/>
    </row>
    <row r="815" spans="1:10" ht="12.5">
      <c r="A815" s="48"/>
      <c r="D815" s="117"/>
      <c r="E815" s="118"/>
      <c r="H815" s="69"/>
      <c r="I815" s="105"/>
      <c r="J815" s="69"/>
    </row>
    <row r="816" spans="1:10" ht="12.5">
      <c r="A816" s="48"/>
      <c r="D816" s="117"/>
      <c r="E816" s="118"/>
      <c r="H816" s="69"/>
      <c r="I816" s="105"/>
      <c r="J816" s="69"/>
    </row>
    <row r="817" spans="1:10" ht="12.5">
      <c r="A817" s="48"/>
      <c r="D817" s="117"/>
      <c r="E817" s="118"/>
      <c r="H817" s="69"/>
      <c r="I817" s="105"/>
      <c r="J817" s="69"/>
    </row>
    <row r="818" spans="1:10" ht="12.5">
      <c r="A818" s="48"/>
      <c r="D818" s="117"/>
      <c r="E818" s="118"/>
      <c r="H818" s="69"/>
      <c r="I818" s="105"/>
      <c r="J818" s="69"/>
    </row>
    <row r="819" spans="1:10" ht="12.5">
      <c r="A819" s="48"/>
      <c r="D819" s="117"/>
      <c r="E819" s="118"/>
      <c r="H819" s="69"/>
      <c r="I819" s="105"/>
      <c r="J819" s="69"/>
    </row>
    <row r="820" spans="1:10" ht="12.5">
      <c r="A820" s="48"/>
      <c r="D820" s="117"/>
      <c r="E820" s="118"/>
      <c r="H820" s="69"/>
      <c r="I820" s="105"/>
      <c r="J820" s="69"/>
    </row>
    <row r="821" spans="1:10" ht="12.5">
      <c r="A821" s="48"/>
      <c r="D821" s="117"/>
      <c r="E821" s="118"/>
      <c r="H821" s="69"/>
      <c r="I821" s="105"/>
      <c r="J821" s="69"/>
    </row>
    <row r="822" spans="1:10" ht="12.5">
      <c r="A822" s="48"/>
      <c r="D822" s="117"/>
      <c r="E822" s="118"/>
      <c r="H822" s="69"/>
      <c r="I822" s="105"/>
      <c r="J822" s="69"/>
    </row>
    <row r="823" spans="1:10" ht="12.5">
      <c r="A823" s="48"/>
      <c r="D823" s="117"/>
      <c r="E823" s="118"/>
      <c r="H823" s="69"/>
      <c r="I823" s="105"/>
      <c r="J823" s="69"/>
    </row>
    <row r="824" spans="1:10" ht="12.5">
      <c r="A824" s="48"/>
      <c r="D824" s="117"/>
      <c r="E824" s="118"/>
      <c r="H824" s="69"/>
      <c r="I824" s="105"/>
      <c r="J824" s="69"/>
    </row>
    <row r="825" spans="1:10" ht="12.5">
      <c r="A825" s="48"/>
      <c r="D825" s="117"/>
      <c r="E825" s="118"/>
      <c r="H825" s="69"/>
      <c r="I825" s="105"/>
      <c r="J825" s="69"/>
    </row>
    <row r="826" spans="1:10" ht="12.5">
      <c r="A826" s="48"/>
      <c r="D826" s="117"/>
      <c r="E826" s="118"/>
      <c r="H826" s="69"/>
      <c r="I826" s="105"/>
      <c r="J826" s="69"/>
    </row>
    <row r="827" spans="1:10" ht="12.5">
      <c r="A827" s="48"/>
      <c r="D827" s="117"/>
      <c r="E827" s="118"/>
      <c r="H827" s="69"/>
      <c r="I827" s="105"/>
      <c r="J827" s="69"/>
    </row>
    <row r="828" spans="1:10" ht="12.5">
      <c r="A828" s="48"/>
      <c r="D828" s="117"/>
      <c r="E828" s="118"/>
      <c r="H828" s="69"/>
      <c r="I828" s="105"/>
      <c r="J828" s="69"/>
    </row>
    <row r="829" spans="1:10" ht="12.5">
      <c r="A829" s="48"/>
      <c r="D829" s="117"/>
      <c r="E829" s="118"/>
      <c r="H829" s="69"/>
      <c r="I829" s="105"/>
      <c r="J829" s="69"/>
    </row>
    <row r="830" spans="1:10" ht="12.5">
      <c r="A830" s="48"/>
      <c r="D830" s="117"/>
      <c r="E830" s="118"/>
      <c r="H830" s="69"/>
      <c r="I830" s="105"/>
      <c r="J830" s="69"/>
    </row>
    <row r="831" spans="1:10" ht="12.5">
      <c r="A831" s="48"/>
      <c r="D831" s="117"/>
      <c r="E831" s="118"/>
      <c r="H831" s="69"/>
      <c r="I831" s="105"/>
      <c r="J831" s="69"/>
    </row>
    <row r="832" spans="1:10" ht="12.5">
      <c r="A832" s="48"/>
      <c r="D832" s="117"/>
      <c r="E832" s="118"/>
      <c r="H832" s="69"/>
      <c r="I832" s="105"/>
      <c r="J832" s="69"/>
    </row>
    <row r="833" spans="1:10" ht="12.5">
      <c r="A833" s="48"/>
      <c r="D833" s="117"/>
      <c r="E833" s="118"/>
      <c r="H833" s="69"/>
      <c r="I833" s="105"/>
      <c r="J833" s="69"/>
    </row>
    <row r="834" spans="1:10" ht="12.5">
      <c r="A834" s="48"/>
      <c r="D834" s="117"/>
      <c r="E834" s="118"/>
      <c r="H834" s="69"/>
      <c r="I834" s="105"/>
      <c r="J834" s="69"/>
    </row>
    <row r="835" spans="1:10" ht="12.5">
      <c r="A835" s="48"/>
      <c r="D835" s="117"/>
      <c r="E835" s="118"/>
      <c r="H835" s="69"/>
      <c r="I835" s="105"/>
      <c r="J835" s="69"/>
    </row>
    <row r="836" spans="1:10" ht="12.5">
      <c r="A836" s="48"/>
      <c r="D836" s="117"/>
      <c r="E836" s="118"/>
      <c r="H836" s="69"/>
      <c r="I836" s="105"/>
      <c r="J836" s="69"/>
    </row>
    <row r="837" spans="1:10" ht="12.5">
      <c r="A837" s="48"/>
      <c r="D837" s="117"/>
      <c r="E837" s="118"/>
      <c r="H837" s="69"/>
      <c r="I837" s="105"/>
      <c r="J837" s="69"/>
    </row>
    <row r="838" spans="1:10" ht="12.5">
      <c r="A838" s="48"/>
      <c r="D838" s="117"/>
      <c r="E838" s="118"/>
      <c r="H838" s="69"/>
      <c r="I838" s="105"/>
      <c r="J838" s="69"/>
    </row>
    <row r="839" spans="1:10" ht="12.5">
      <c r="A839" s="48"/>
      <c r="D839" s="117"/>
      <c r="E839" s="118"/>
      <c r="H839" s="69"/>
      <c r="I839" s="105"/>
      <c r="J839" s="69"/>
    </row>
    <row r="840" spans="1:10" ht="12.5">
      <c r="A840" s="48"/>
      <c r="D840" s="117"/>
      <c r="E840" s="118"/>
      <c r="H840" s="69"/>
      <c r="I840" s="105"/>
      <c r="J840" s="69"/>
    </row>
    <row r="841" spans="1:10" ht="12.5">
      <c r="A841" s="48"/>
      <c r="D841" s="117"/>
      <c r="E841" s="118"/>
      <c r="H841" s="69"/>
      <c r="I841" s="105"/>
      <c r="J841" s="69"/>
    </row>
    <row r="842" spans="1:10" ht="12.5">
      <c r="A842" s="48"/>
      <c r="D842" s="117"/>
      <c r="E842" s="118"/>
      <c r="H842" s="69"/>
      <c r="I842" s="105"/>
      <c r="J842" s="69"/>
    </row>
    <row r="843" spans="1:10" ht="12.5">
      <c r="A843" s="48"/>
      <c r="D843" s="117"/>
      <c r="E843" s="118"/>
      <c r="H843" s="69"/>
      <c r="I843" s="105"/>
      <c r="J843" s="69"/>
    </row>
    <row r="844" spans="1:10" ht="12.5">
      <c r="A844" s="48"/>
      <c r="D844" s="117"/>
      <c r="E844" s="118"/>
      <c r="H844" s="69"/>
      <c r="I844" s="105"/>
      <c r="J844" s="69"/>
    </row>
    <row r="845" spans="1:10" ht="12.5">
      <c r="A845" s="48"/>
      <c r="D845" s="117"/>
      <c r="E845" s="118"/>
      <c r="H845" s="69"/>
      <c r="I845" s="105"/>
      <c r="J845" s="69"/>
    </row>
    <row r="846" spans="1:10" ht="12.5">
      <c r="A846" s="48"/>
      <c r="D846" s="117"/>
      <c r="E846" s="118"/>
      <c r="H846" s="69"/>
      <c r="I846" s="105"/>
      <c r="J846" s="69"/>
    </row>
    <row r="847" spans="1:10" ht="12.5">
      <c r="A847" s="48"/>
      <c r="D847" s="117"/>
      <c r="E847" s="118"/>
      <c r="H847" s="69"/>
      <c r="I847" s="105"/>
      <c r="J847" s="69"/>
    </row>
    <row r="848" spans="1:10" ht="12.5">
      <c r="A848" s="48"/>
      <c r="D848" s="117"/>
      <c r="E848" s="118"/>
      <c r="H848" s="69"/>
      <c r="I848" s="105"/>
      <c r="J848" s="69"/>
    </row>
    <row r="849" spans="1:10" ht="12.5">
      <c r="A849" s="48"/>
      <c r="D849" s="117"/>
      <c r="E849" s="118"/>
      <c r="H849" s="69"/>
      <c r="I849" s="105"/>
      <c r="J849" s="69"/>
    </row>
    <row r="850" spans="1:10" ht="12.5">
      <c r="A850" s="48"/>
      <c r="D850" s="117"/>
      <c r="E850" s="118"/>
      <c r="H850" s="69"/>
      <c r="I850" s="105"/>
      <c r="J850" s="69"/>
    </row>
    <row r="851" spans="1:10" ht="12.5">
      <c r="A851" s="48"/>
      <c r="D851" s="117"/>
      <c r="E851" s="118"/>
      <c r="H851" s="69"/>
      <c r="I851" s="105"/>
      <c r="J851" s="69"/>
    </row>
    <row r="852" spans="1:10" ht="12.5">
      <c r="A852" s="48"/>
      <c r="D852" s="117"/>
      <c r="E852" s="118"/>
      <c r="H852" s="69"/>
      <c r="I852" s="105"/>
      <c r="J852" s="69"/>
    </row>
    <row r="853" spans="1:10" ht="12.5">
      <c r="A853" s="48"/>
      <c r="D853" s="117"/>
      <c r="E853" s="118"/>
      <c r="H853" s="69"/>
      <c r="I853" s="105"/>
      <c r="J853" s="69"/>
    </row>
    <row r="854" spans="1:10" ht="12.5">
      <c r="A854" s="48"/>
      <c r="D854" s="117"/>
      <c r="E854" s="118"/>
      <c r="H854" s="69"/>
      <c r="I854" s="105"/>
      <c r="J854" s="69"/>
    </row>
    <row r="855" spans="1:10" ht="12.5">
      <c r="A855" s="48"/>
      <c r="D855" s="117"/>
      <c r="E855" s="118"/>
      <c r="H855" s="69"/>
      <c r="I855" s="105"/>
      <c r="J855" s="69"/>
    </row>
    <row r="856" spans="1:10" ht="12.5">
      <c r="A856" s="48"/>
      <c r="D856" s="117"/>
      <c r="E856" s="118"/>
      <c r="H856" s="69"/>
      <c r="I856" s="105"/>
      <c r="J856" s="69"/>
    </row>
    <row r="857" spans="1:10" ht="12.5">
      <c r="A857" s="48"/>
      <c r="D857" s="117"/>
      <c r="E857" s="118"/>
      <c r="H857" s="69"/>
      <c r="I857" s="105"/>
      <c r="J857" s="69"/>
    </row>
    <row r="858" spans="1:10" ht="12.5">
      <c r="A858" s="48"/>
      <c r="D858" s="117"/>
      <c r="E858" s="118"/>
      <c r="H858" s="69"/>
      <c r="I858" s="105"/>
      <c r="J858" s="69"/>
    </row>
    <row r="859" spans="1:10" ht="12.5">
      <c r="A859" s="48"/>
      <c r="D859" s="117"/>
      <c r="E859" s="118"/>
      <c r="H859" s="69"/>
      <c r="I859" s="105"/>
      <c r="J859" s="69"/>
    </row>
    <row r="860" spans="1:10" ht="12.5">
      <c r="A860" s="48"/>
      <c r="D860" s="117"/>
      <c r="E860" s="118"/>
      <c r="H860" s="69"/>
      <c r="I860" s="105"/>
      <c r="J860" s="69"/>
    </row>
    <row r="861" spans="1:10" ht="12.5">
      <c r="A861" s="48"/>
      <c r="D861" s="117"/>
      <c r="E861" s="118"/>
      <c r="H861" s="69"/>
      <c r="I861" s="105"/>
      <c r="J861" s="69"/>
    </row>
    <row r="862" spans="1:10" ht="12.5">
      <c r="A862" s="48"/>
      <c r="D862" s="117"/>
      <c r="E862" s="118"/>
      <c r="H862" s="69"/>
      <c r="I862" s="105"/>
      <c r="J862" s="69"/>
    </row>
    <row r="863" spans="1:10" ht="12.5">
      <c r="A863" s="48"/>
      <c r="D863" s="117"/>
      <c r="E863" s="118"/>
      <c r="H863" s="69"/>
      <c r="I863" s="105"/>
      <c r="J863" s="69"/>
    </row>
    <row r="864" spans="1:10" ht="12.5">
      <c r="A864" s="48"/>
      <c r="D864" s="117"/>
      <c r="E864" s="118"/>
      <c r="H864" s="69"/>
      <c r="I864" s="105"/>
      <c r="J864" s="69"/>
    </row>
    <row r="865" spans="1:10" ht="12.5">
      <c r="A865" s="48"/>
      <c r="D865" s="117"/>
      <c r="E865" s="118"/>
      <c r="H865" s="69"/>
      <c r="I865" s="105"/>
      <c r="J865" s="69"/>
    </row>
    <row r="866" spans="1:10" ht="12.5">
      <c r="A866" s="48"/>
      <c r="D866" s="117"/>
      <c r="E866" s="118"/>
      <c r="H866" s="69"/>
      <c r="I866" s="105"/>
      <c r="J866" s="69"/>
    </row>
    <row r="867" spans="1:10" ht="12.5">
      <c r="A867" s="48"/>
      <c r="D867" s="117"/>
      <c r="E867" s="118"/>
      <c r="H867" s="69"/>
      <c r="I867" s="105"/>
      <c r="J867" s="69"/>
    </row>
    <row r="868" spans="1:10" ht="12.5">
      <c r="A868" s="48"/>
      <c r="D868" s="117"/>
      <c r="E868" s="118"/>
      <c r="H868" s="69"/>
      <c r="I868" s="105"/>
      <c r="J868" s="69"/>
    </row>
    <row r="869" spans="1:10" ht="12.5">
      <c r="A869" s="48"/>
      <c r="D869" s="117"/>
      <c r="E869" s="118"/>
      <c r="H869" s="69"/>
      <c r="I869" s="105"/>
      <c r="J869" s="69"/>
    </row>
    <row r="870" spans="1:10" ht="12.5">
      <c r="A870" s="48"/>
      <c r="D870" s="117"/>
      <c r="E870" s="118"/>
      <c r="H870" s="69"/>
      <c r="I870" s="105"/>
      <c r="J870" s="69"/>
    </row>
    <row r="871" spans="1:10" ht="12.5">
      <c r="A871" s="48"/>
      <c r="D871" s="117"/>
      <c r="E871" s="118"/>
      <c r="H871" s="69"/>
      <c r="I871" s="105"/>
      <c r="J871" s="69"/>
    </row>
    <row r="872" spans="1:10" ht="12.5">
      <c r="A872" s="48"/>
      <c r="D872" s="117"/>
      <c r="E872" s="118"/>
      <c r="H872" s="69"/>
      <c r="I872" s="105"/>
      <c r="J872" s="69"/>
    </row>
    <row r="873" spans="1:10" ht="12.5">
      <c r="A873" s="48"/>
      <c r="D873" s="117"/>
      <c r="E873" s="118"/>
      <c r="H873" s="69"/>
      <c r="I873" s="105"/>
      <c r="J873" s="69"/>
    </row>
    <row r="874" spans="1:10" ht="12.5">
      <c r="A874" s="48"/>
      <c r="D874" s="117"/>
      <c r="E874" s="118"/>
      <c r="H874" s="69"/>
      <c r="I874" s="105"/>
      <c r="J874" s="69"/>
    </row>
    <row r="875" spans="1:10" ht="12.5">
      <c r="A875" s="48"/>
      <c r="D875" s="117"/>
      <c r="E875" s="118"/>
      <c r="H875" s="69"/>
      <c r="I875" s="105"/>
      <c r="J875" s="69"/>
    </row>
    <row r="876" spans="1:10" ht="12.5">
      <c r="A876" s="48"/>
      <c r="D876" s="117"/>
      <c r="E876" s="118"/>
      <c r="H876" s="69"/>
      <c r="I876" s="105"/>
      <c r="J876" s="69"/>
    </row>
    <row r="877" spans="1:10" ht="12.5">
      <c r="A877" s="48"/>
      <c r="D877" s="117"/>
      <c r="E877" s="118"/>
      <c r="H877" s="69"/>
      <c r="I877" s="105"/>
      <c r="J877" s="69"/>
    </row>
    <row r="878" spans="1:10" ht="12.5">
      <c r="A878" s="48"/>
      <c r="D878" s="117"/>
      <c r="E878" s="118"/>
      <c r="H878" s="69"/>
      <c r="I878" s="105"/>
      <c r="J878" s="69"/>
    </row>
    <row r="879" spans="1:10" ht="12.5">
      <c r="A879" s="48"/>
      <c r="D879" s="117"/>
      <c r="E879" s="118"/>
      <c r="H879" s="69"/>
      <c r="I879" s="105"/>
      <c r="J879" s="69"/>
    </row>
    <row r="880" spans="1:10" ht="12.5">
      <c r="A880" s="48"/>
      <c r="D880" s="117"/>
      <c r="E880" s="118"/>
      <c r="H880" s="69"/>
      <c r="I880" s="105"/>
      <c r="J880" s="69"/>
    </row>
    <row r="881" spans="1:10" ht="12.5">
      <c r="A881" s="48"/>
      <c r="D881" s="117"/>
      <c r="E881" s="118"/>
      <c r="H881" s="69"/>
      <c r="I881" s="105"/>
      <c r="J881" s="69"/>
    </row>
    <row r="882" spans="1:10" ht="12.5">
      <c r="A882" s="48"/>
      <c r="D882" s="117"/>
      <c r="E882" s="118"/>
      <c r="H882" s="69"/>
      <c r="I882" s="105"/>
      <c r="J882" s="69"/>
    </row>
    <row r="883" spans="1:10" ht="12.5">
      <c r="A883" s="48"/>
      <c r="D883" s="117"/>
      <c r="E883" s="118"/>
      <c r="H883" s="69"/>
      <c r="I883" s="105"/>
      <c r="J883" s="69"/>
    </row>
    <row r="884" spans="1:10" ht="12.5">
      <c r="A884" s="48"/>
      <c r="D884" s="117"/>
      <c r="E884" s="118"/>
      <c r="H884" s="69"/>
      <c r="I884" s="105"/>
      <c r="J884" s="69"/>
    </row>
    <row r="885" spans="1:10" ht="12.5">
      <c r="A885" s="48"/>
      <c r="D885" s="117"/>
      <c r="E885" s="118"/>
      <c r="H885" s="69"/>
      <c r="I885" s="105"/>
      <c r="J885" s="69"/>
    </row>
    <row r="886" spans="1:10" ht="12.5">
      <c r="A886" s="48"/>
      <c r="D886" s="117"/>
      <c r="E886" s="118"/>
      <c r="H886" s="69"/>
      <c r="I886" s="105"/>
      <c r="J886" s="69"/>
    </row>
    <row r="887" spans="1:10" ht="12.5">
      <c r="A887" s="48"/>
      <c r="D887" s="117"/>
      <c r="E887" s="118"/>
      <c r="H887" s="69"/>
      <c r="I887" s="105"/>
      <c r="J887" s="69"/>
    </row>
    <row r="888" spans="1:10" ht="12.5">
      <c r="A888" s="48"/>
      <c r="D888" s="117"/>
      <c r="E888" s="118"/>
      <c r="H888" s="69"/>
      <c r="I888" s="105"/>
      <c r="J888" s="69"/>
    </row>
    <row r="889" spans="1:10" ht="12.5">
      <c r="A889" s="48"/>
      <c r="D889" s="117"/>
      <c r="E889" s="118"/>
      <c r="H889" s="69"/>
      <c r="I889" s="105"/>
      <c r="J889" s="69"/>
    </row>
    <row r="890" spans="1:10" ht="12.5">
      <c r="A890" s="48"/>
      <c r="D890" s="117"/>
      <c r="E890" s="118"/>
      <c r="H890" s="69"/>
      <c r="I890" s="105"/>
      <c r="J890" s="69"/>
    </row>
    <row r="891" spans="1:10" ht="12.5">
      <c r="A891" s="48"/>
      <c r="D891" s="117"/>
      <c r="E891" s="118"/>
      <c r="H891" s="69"/>
      <c r="I891" s="105"/>
      <c r="J891" s="69"/>
    </row>
    <row r="892" spans="1:10" ht="12.5">
      <c r="A892" s="48"/>
      <c r="D892" s="117"/>
      <c r="E892" s="118"/>
      <c r="H892" s="69"/>
      <c r="I892" s="105"/>
      <c r="J892" s="69"/>
    </row>
    <row r="893" spans="1:10" ht="12.5">
      <c r="A893" s="48"/>
      <c r="D893" s="117"/>
      <c r="E893" s="118"/>
      <c r="H893" s="69"/>
      <c r="I893" s="105"/>
      <c r="J893" s="69"/>
    </row>
    <row r="894" spans="1:10" ht="12.5">
      <c r="A894" s="48"/>
      <c r="D894" s="117"/>
      <c r="E894" s="118"/>
      <c r="H894" s="69"/>
      <c r="I894" s="105"/>
      <c r="J894" s="69"/>
    </row>
    <row r="895" spans="1:10" ht="12.5">
      <c r="A895" s="48"/>
      <c r="D895" s="117"/>
      <c r="E895" s="118"/>
      <c r="H895" s="69"/>
      <c r="I895" s="105"/>
      <c r="J895" s="69"/>
    </row>
    <row r="896" spans="1:10" ht="12.5">
      <c r="A896" s="48"/>
      <c r="D896" s="117"/>
      <c r="E896" s="118"/>
      <c r="H896" s="69"/>
      <c r="I896" s="105"/>
      <c r="J896" s="69"/>
    </row>
    <row r="897" spans="1:10" ht="12.5">
      <c r="A897" s="48"/>
      <c r="D897" s="117"/>
      <c r="E897" s="118"/>
      <c r="H897" s="69"/>
      <c r="I897" s="105"/>
      <c r="J897" s="69"/>
    </row>
    <row r="898" spans="1:10" ht="12.5">
      <c r="A898" s="48"/>
      <c r="D898" s="117"/>
      <c r="E898" s="118"/>
      <c r="H898" s="69"/>
      <c r="I898" s="105"/>
      <c r="J898" s="69"/>
    </row>
    <row r="899" spans="1:10" ht="12.5">
      <c r="A899" s="48"/>
      <c r="D899" s="117"/>
      <c r="E899" s="118"/>
      <c r="H899" s="69"/>
      <c r="I899" s="105"/>
      <c r="J899" s="69"/>
    </row>
    <row r="900" spans="1:10" ht="12.5">
      <c r="A900" s="48"/>
      <c r="D900" s="117"/>
      <c r="E900" s="118"/>
      <c r="H900" s="69"/>
      <c r="I900" s="105"/>
      <c r="J900" s="69"/>
    </row>
    <row r="901" spans="1:10" ht="12.5">
      <c r="A901" s="48"/>
      <c r="D901" s="117"/>
      <c r="E901" s="118"/>
      <c r="H901" s="69"/>
      <c r="I901" s="105"/>
      <c r="J901" s="69"/>
    </row>
    <row r="902" spans="1:10" ht="12.5">
      <c r="A902" s="48"/>
      <c r="D902" s="117"/>
      <c r="E902" s="118"/>
      <c r="H902" s="69"/>
      <c r="I902" s="105"/>
      <c r="J902" s="69"/>
    </row>
    <row r="903" spans="1:10" ht="12.5">
      <c r="A903" s="48"/>
      <c r="D903" s="117"/>
      <c r="E903" s="118"/>
      <c r="H903" s="69"/>
      <c r="I903" s="105"/>
      <c r="J903" s="69"/>
    </row>
    <row r="904" spans="1:10" ht="12.5">
      <c r="A904" s="48"/>
      <c r="D904" s="117"/>
      <c r="E904" s="118"/>
      <c r="H904" s="69"/>
      <c r="I904" s="105"/>
      <c r="J904" s="69"/>
    </row>
    <row r="905" spans="1:10" ht="12.5">
      <c r="A905" s="48"/>
      <c r="D905" s="117"/>
      <c r="E905" s="118"/>
      <c r="H905" s="69"/>
      <c r="I905" s="105"/>
      <c r="J905" s="69"/>
    </row>
    <row r="906" spans="1:10" ht="12.5">
      <c r="A906" s="48"/>
      <c r="D906" s="117"/>
      <c r="E906" s="118"/>
      <c r="H906" s="69"/>
      <c r="I906" s="105"/>
      <c r="J906" s="69"/>
    </row>
    <row r="907" spans="1:10" ht="12.5">
      <c r="A907" s="48"/>
      <c r="D907" s="117"/>
      <c r="E907" s="118"/>
      <c r="H907" s="69"/>
      <c r="I907" s="105"/>
      <c r="J907" s="69"/>
    </row>
    <row r="908" spans="1:10" ht="12.5">
      <c r="A908" s="48"/>
      <c r="D908" s="117"/>
      <c r="E908" s="118"/>
      <c r="H908" s="69"/>
      <c r="I908" s="105"/>
      <c r="J908" s="69"/>
    </row>
    <row r="909" spans="1:10" ht="12.5">
      <c r="A909" s="48"/>
      <c r="D909" s="117"/>
      <c r="E909" s="118"/>
      <c r="H909" s="69"/>
      <c r="I909" s="105"/>
      <c r="J909" s="69"/>
    </row>
    <row r="910" spans="1:10" ht="12.5">
      <c r="A910" s="48"/>
      <c r="D910" s="117"/>
      <c r="E910" s="118"/>
      <c r="H910" s="69"/>
      <c r="I910" s="105"/>
      <c r="J910" s="69"/>
    </row>
    <row r="911" spans="1:10" ht="12.5">
      <c r="A911" s="48"/>
      <c r="D911" s="117"/>
      <c r="E911" s="118"/>
      <c r="H911" s="69"/>
      <c r="I911" s="105"/>
      <c r="J911" s="69"/>
    </row>
    <row r="912" spans="1:10" ht="12.5">
      <c r="A912" s="48"/>
      <c r="D912" s="117"/>
      <c r="E912" s="118"/>
      <c r="H912" s="69"/>
      <c r="I912" s="105"/>
      <c r="J912" s="69"/>
    </row>
    <row r="913" spans="1:10" ht="12.5">
      <c r="A913" s="48"/>
      <c r="D913" s="117"/>
      <c r="E913" s="118"/>
      <c r="H913" s="69"/>
      <c r="I913" s="105"/>
      <c r="J913" s="69"/>
    </row>
    <row r="914" spans="1:10" ht="12.5">
      <c r="A914" s="48"/>
      <c r="D914" s="117"/>
      <c r="E914" s="118"/>
      <c r="H914" s="69"/>
      <c r="I914" s="105"/>
      <c r="J914" s="69"/>
    </row>
    <row r="915" spans="1:10" ht="12.5">
      <c r="A915" s="48"/>
      <c r="D915" s="117"/>
      <c r="E915" s="118"/>
      <c r="H915" s="69"/>
      <c r="I915" s="105"/>
      <c r="J915" s="69"/>
    </row>
    <row r="916" spans="1:10" ht="12.5">
      <c r="A916" s="48"/>
      <c r="D916" s="117"/>
      <c r="E916" s="118"/>
      <c r="H916" s="69"/>
      <c r="I916" s="105"/>
      <c r="J916" s="69"/>
    </row>
    <row r="917" spans="1:10" ht="12.5">
      <c r="A917" s="48"/>
      <c r="D917" s="117"/>
      <c r="E917" s="118"/>
      <c r="H917" s="69"/>
      <c r="I917" s="105"/>
      <c r="J917" s="69"/>
    </row>
    <row r="918" spans="1:10" ht="12.5">
      <c r="A918" s="48"/>
      <c r="D918" s="117"/>
      <c r="E918" s="118"/>
      <c r="H918" s="69"/>
      <c r="I918" s="105"/>
      <c r="J918" s="69"/>
    </row>
    <row r="919" spans="1:10" ht="12.5">
      <c r="A919" s="48"/>
      <c r="D919" s="117"/>
      <c r="E919" s="118"/>
      <c r="H919" s="69"/>
      <c r="I919" s="105"/>
      <c r="J919" s="69"/>
    </row>
    <row r="920" spans="1:10" ht="12.5">
      <c r="A920" s="48"/>
      <c r="D920" s="117"/>
      <c r="E920" s="118"/>
      <c r="H920" s="69"/>
      <c r="I920" s="105"/>
      <c r="J920" s="69"/>
    </row>
    <row r="921" spans="1:10" ht="12.5">
      <c r="A921" s="48"/>
      <c r="D921" s="117"/>
      <c r="E921" s="118"/>
      <c r="H921" s="69"/>
      <c r="I921" s="105"/>
      <c r="J921" s="69"/>
    </row>
    <row r="922" spans="1:10" ht="12.5">
      <c r="A922" s="48"/>
      <c r="D922" s="117"/>
      <c r="E922" s="118"/>
      <c r="H922" s="69"/>
      <c r="I922" s="105"/>
      <c r="J922" s="69"/>
    </row>
    <row r="923" spans="1:10" ht="12.5">
      <c r="A923" s="48"/>
      <c r="D923" s="117"/>
      <c r="E923" s="118"/>
      <c r="H923" s="69"/>
      <c r="I923" s="105"/>
      <c r="J923" s="69"/>
    </row>
    <row r="924" spans="1:10" ht="12.5">
      <c r="A924" s="48"/>
      <c r="D924" s="117"/>
      <c r="E924" s="118"/>
      <c r="H924" s="69"/>
      <c r="I924" s="105"/>
      <c r="J924" s="69"/>
    </row>
    <row r="925" spans="1:10" ht="12.5">
      <c r="A925" s="48"/>
      <c r="D925" s="117"/>
      <c r="E925" s="118"/>
      <c r="H925" s="69"/>
      <c r="I925" s="105"/>
      <c r="J925" s="69"/>
    </row>
    <row r="926" spans="1:10" ht="12.5">
      <c r="A926" s="48"/>
      <c r="D926" s="117"/>
      <c r="E926" s="118"/>
      <c r="H926" s="69"/>
      <c r="I926" s="105"/>
      <c r="J926" s="69"/>
    </row>
    <row r="927" spans="1:10" ht="12.5">
      <c r="A927" s="48"/>
      <c r="D927" s="117"/>
      <c r="E927" s="118"/>
      <c r="H927" s="69"/>
      <c r="I927" s="105"/>
      <c r="J927" s="69"/>
    </row>
    <row r="928" spans="1:10" ht="12.5">
      <c r="A928" s="48"/>
      <c r="D928" s="117"/>
      <c r="E928" s="118"/>
      <c r="H928" s="69"/>
      <c r="I928" s="105"/>
      <c r="J928" s="69"/>
    </row>
    <row r="929" spans="1:10" ht="12.5">
      <c r="A929" s="48"/>
      <c r="D929" s="117"/>
      <c r="E929" s="118"/>
      <c r="H929" s="69"/>
      <c r="I929" s="105"/>
      <c r="J929" s="69"/>
    </row>
    <row r="930" spans="1:10" ht="12.5">
      <c r="A930" s="48"/>
      <c r="D930" s="117"/>
      <c r="E930" s="118"/>
      <c r="H930" s="69"/>
      <c r="I930" s="105"/>
      <c r="J930" s="69"/>
    </row>
    <row r="931" spans="1:10" ht="12.5">
      <c r="A931" s="48"/>
      <c r="D931" s="117"/>
      <c r="E931" s="118"/>
      <c r="H931" s="69"/>
      <c r="I931" s="105"/>
      <c r="J931" s="69"/>
    </row>
    <row r="932" spans="1:10" ht="12.5">
      <c r="A932" s="48"/>
      <c r="D932" s="117"/>
      <c r="E932" s="118"/>
      <c r="H932" s="69"/>
      <c r="I932" s="105"/>
      <c r="J932" s="69"/>
    </row>
    <row r="933" spans="1:10" ht="12.5">
      <c r="A933" s="48"/>
      <c r="D933" s="117"/>
      <c r="E933" s="118"/>
      <c r="H933" s="69"/>
      <c r="I933" s="105"/>
      <c r="J933" s="69"/>
    </row>
    <row r="934" spans="1:10" ht="12.5">
      <c r="A934" s="48"/>
      <c r="D934" s="117"/>
      <c r="E934" s="118"/>
      <c r="H934" s="69"/>
      <c r="I934" s="105"/>
      <c r="J934" s="69"/>
    </row>
    <row r="935" spans="1:10" ht="12.5">
      <c r="A935" s="48"/>
      <c r="D935" s="117"/>
      <c r="E935" s="118"/>
      <c r="H935" s="69"/>
      <c r="I935" s="105"/>
      <c r="J935" s="69"/>
    </row>
    <row r="936" spans="1:10" ht="12.5">
      <c r="A936" s="48"/>
      <c r="D936" s="117"/>
      <c r="E936" s="118"/>
      <c r="H936" s="69"/>
      <c r="I936" s="105"/>
      <c r="J936" s="69"/>
    </row>
    <row r="937" spans="1:10" ht="12.5">
      <c r="A937" s="48"/>
      <c r="D937" s="117"/>
      <c r="E937" s="118"/>
      <c r="H937" s="69"/>
      <c r="I937" s="105"/>
      <c r="J937" s="69"/>
    </row>
    <row r="938" spans="1:10" ht="12.5">
      <c r="A938" s="48"/>
      <c r="D938" s="117"/>
      <c r="E938" s="118"/>
      <c r="H938" s="69"/>
      <c r="I938" s="105"/>
      <c r="J938" s="69"/>
    </row>
    <row r="939" spans="1:10" ht="12.5">
      <c r="A939" s="48"/>
      <c r="D939" s="117"/>
      <c r="E939" s="118"/>
      <c r="H939" s="69"/>
      <c r="I939" s="105"/>
      <c r="J939" s="69"/>
    </row>
    <row r="940" spans="1:10" ht="12.5">
      <c r="A940" s="48"/>
      <c r="D940" s="117"/>
      <c r="E940" s="118"/>
      <c r="H940" s="69"/>
      <c r="I940" s="105"/>
      <c r="J940" s="69"/>
    </row>
    <row r="941" spans="1:10" ht="12.5">
      <c r="A941" s="48"/>
      <c r="D941" s="117"/>
      <c r="E941" s="118"/>
      <c r="H941" s="69"/>
      <c r="I941" s="105"/>
      <c r="J941" s="69"/>
    </row>
    <row r="942" spans="1:10" ht="12.5">
      <c r="A942" s="48"/>
      <c r="D942" s="117"/>
      <c r="E942" s="118"/>
      <c r="H942" s="69"/>
      <c r="I942" s="105"/>
      <c r="J942" s="69"/>
    </row>
    <row r="943" spans="1:10" ht="12.5">
      <c r="A943" s="48"/>
      <c r="D943" s="117"/>
      <c r="E943" s="118"/>
      <c r="H943" s="69"/>
      <c r="I943" s="105"/>
      <c r="J943" s="69"/>
    </row>
    <row r="944" spans="1:10" ht="12.5">
      <c r="A944" s="48"/>
      <c r="D944" s="117"/>
      <c r="E944" s="118"/>
      <c r="H944" s="69"/>
      <c r="I944" s="105"/>
      <c r="J944" s="69"/>
    </row>
    <row r="945" spans="1:10" ht="12.5">
      <c r="A945" s="48"/>
      <c r="D945" s="117"/>
      <c r="E945" s="118"/>
      <c r="H945" s="69"/>
      <c r="I945" s="105"/>
      <c r="J945" s="69"/>
    </row>
    <row r="946" spans="1:10" ht="12.5">
      <c r="A946" s="48"/>
      <c r="D946" s="117"/>
      <c r="E946" s="118"/>
      <c r="H946" s="69"/>
      <c r="I946" s="105"/>
      <c r="J946" s="69"/>
    </row>
    <row r="947" spans="1:10" ht="12.5">
      <c r="A947" s="48"/>
      <c r="D947" s="117"/>
      <c r="E947" s="118"/>
      <c r="H947" s="69"/>
      <c r="I947" s="105"/>
      <c r="J947" s="69"/>
    </row>
    <row r="948" spans="1:10" ht="12.5">
      <c r="A948" s="48"/>
      <c r="D948" s="117"/>
      <c r="E948" s="118"/>
      <c r="H948" s="69"/>
      <c r="I948" s="105"/>
      <c r="J948" s="69"/>
    </row>
    <row r="949" spans="1:10" ht="12.5">
      <c r="A949" s="48"/>
      <c r="D949" s="117"/>
      <c r="E949" s="118"/>
      <c r="H949" s="69"/>
      <c r="I949" s="105"/>
      <c r="J949" s="69"/>
    </row>
    <row r="950" spans="1:10" ht="12.5">
      <c r="A950" s="48"/>
      <c r="D950" s="117"/>
      <c r="E950" s="118"/>
      <c r="H950" s="69"/>
      <c r="I950" s="105"/>
      <c r="J950" s="69"/>
    </row>
    <row r="951" spans="1:10" ht="12.5">
      <c r="A951" s="48"/>
      <c r="D951" s="117"/>
      <c r="E951" s="118"/>
      <c r="H951" s="69"/>
      <c r="I951" s="105"/>
      <c r="J951" s="69"/>
    </row>
    <row r="952" spans="1:10" ht="12.5">
      <c r="A952" s="48"/>
      <c r="D952" s="117"/>
      <c r="E952" s="118"/>
      <c r="H952" s="69"/>
      <c r="I952" s="105"/>
      <c r="J952" s="69"/>
    </row>
    <row r="953" spans="1:10" ht="12.5">
      <c r="A953" s="48"/>
      <c r="D953" s="117"/>
      <c r="E953" s="118"/>
      <c r="H953" s="69"/>
      <c r="I953" s="105"/>
      <c r="J953" s="69"/>
    </row>
    <row r="954" spans="1:10" ht="12.5">
      <c r="A954" s="48"/>
      <c r="D954" s="117"/>
      <c r="E954" s="118"/>
      <c r="H954" s="69"/>
      <c r="I954" s="105"/>
      <c r="J954" s="69"/>
    </row>
    <row r="955" spans="1:10" ht="12.5">
      <c r="A955" s="48"/>
      <c r="D955" s="117"/>
      <c r="E955" s="118"/>
      <c r="H955" s="69"/>
      <c r="I955" s="105"/>
      <c r="J955" s="69"/>
    </row>
    <row r="956" spans="1:10" ht="12.5">
      <c r="A956" s="48"/>
      <c r="D956" s="117"/>
      <c r="E956" s="118"/>
      <c r="H956" s="69"/>
      <c r="I956" s="105"/>
      <c r="J956" s="69"/>
    </row>
    <row r="957" spans="1:10" ht="12.5">
      <c r="A957" s="48"/>
      <c r="D957" s="117"/>
      <c r="E957" s="118"/>
      <c r="H957" s="69"/>
      <c r="I957" s="105"/>
      <c r="J957" s="69"/>
    </row>
    <row r="958" spans="1:10" ht="12.5">
      <c r="A958" s="48"/>
      <c r="D958" s="117"/>
      <c r="E958" s="118"/>
      <c r="H958" s="69"/>
      <c r="I958" s="105"/>
      <c r="J958" s="69"/>
    </row>
    <row r="959" spans="1:10" ht="12.5">
      <c r="A959" s="48"/>
      <c r="D959" s="117"/>
      <c r="E959" s="118"/>
      <c r="H959" s="69"/>
      <c r="I959" s="105"/>
      <c r="J959" s="69"/>
    </row>
    <row r="960" spans="1:10" ht="12.5">
      <c r="A960" s="48"/>
      <c r="D960" s="117"/>
      <c r="E960" s="118"/>
      <c r="H960" s="69"/>
      <c r="I960" s="105"/>
      <c r="J960" s="69"/>
    </row>
    <row r="961" spans="1:10" ht="12.5">
      <c r="A961" s="48"/>
      <c r="D961" s="117"/>
      <c r="E961" s="118"/>
      <c r="H961" s="69"/>
      <c r="I961" s="105"/>
      <c r="J961" s="69"/>
    </row>
    <row r="962" spans="1:10" ht="12.5">
      <c r="A962" s="48"/>
      <c r="D962" s="117"/>
      <c r="E962" s="118"/>
      <c r="H962" s="69"/>
      <c r="I962" s="105"/>
      <c r="J962" s="69"/>
    </row>
    <row r="963" spans="1:10" ht="12.5">
      <c r="A963" s="48"/>
      <c r="D963" s="117"/>
      <c r="E963" s="118"/>
      <c r="H963" s="69"/>
      <c r="I963" s="105"/>
      <c r="J963" s="69"/>
    </row>
    <row r="964" spans="1:10" ht="12.5">
      <c r="A964" s="48"/>
      <c r="D964" s="117"/>
      <c r="E964" s="118"/>
      <c r="H964" s="69"/>
      <c r="I964" s="105"/>
      <c r="J964" s="69"/>
    </row>
    <row r="965" spans="1:10" ht="12.5">
      <c r="A965" s="48"/>
      <c r="D965" s="117"/>
      <c r="E965" s="118"/>
      <c r="H965" s="69"/>
      <c r="I965" s="105"/>
      <c r="J965" s="69"/>
    </row>
    <row r="966" spans="1:10" ht="12.5">
      <c r="A966" s="48"/>
      <c r="D966" s="117"/>
      <c r="E966" s="118"/>
      <c r="H966" s="69"/>
      <c r="I966" s="105"/>
      <c r="J966" s="69"/>
    </row>
    <row r="967" spans="1:10" ht="12.5">
      <c r="A967" s="48"/>
      <c r="D967" s="117"/>
      <c r="E967" s="118"/>
      <c r="H967" s="69"/>
      <c r="I967" s="105"/>
      <c r="J967" s="69"/>
    </row>
    <row r="968" spans="1:10" ht="12.5">
      <c r="A968" s="48"/>
      <c r="D968" s="117"/>
      <c r="E968" s="118"/>
      <c r="H968" s="69"/>
      <c r="I968" s="105"/>
      <c r="J968" s="69"/>
    </row>
    <row r="969" spans="1:10" ht="12.5">
      <c r="A969" s="48"/>
      <c r="D969" s="117"/>
      <c r="E969" s="118"/>
      <c r="H969" s="69"/>
      <c r="I969" s="105"/>
      <c r="J969" s="69"/>
    </row>
    <row r="970" spans="1:10" ht="12.5">
      <c r="A970" s="48"/>
      <c r="D970" s="117"/>
      <c r="E970" s="118"/>
      <c r="H970" s="69"/>
      <c r="I970" s="105"/>
      <c r="J970" s="69"/>
    </row>
    <row r="971" spans="1:10" ht="12.5">
      <c r="A971" s="48"/>
      <c r="D971" s="117"/>
      <c r="E971" s="118"/>
      <c r="H971" s="69"/>
      <c r="I971" s="105"/>
      <c r="J971" s="69"/>
    </row>
    <row r="972" spans="1:10" ht="12.5">
      <c r="A972" s="48"/>
      <c r="D972" s="117"/>
      <c r="E972" s="118"/>
      <c r="H972" s="69"/>
      <c r="I972" s="105"/>
      <c r="J972" s="69"/>
    </row>
    <row r="973" spans="1:10" ht="12.5">
      <c r="A973" s="48"/>
      <c r="D973" s="117"/>
      <c r="E973" s="118"/>
      <c r="H973" s="69"/>
      <c r="I973" s="105"/>
      <c r="J973" s="69"/>
    </row>
    <row r="974" spans="1:10" ht="12.5">
      <c r="A974" s="48"/>
      <c r="D974" s="117"/>
      <c r="E974" s="118"/>
      <c r="H974" s="69"/>
      <c r="I974" s="105"/>
      <c r="J974" s="69"/>
    </row>
    <row r="975" spans="1:10" ht="12.5">
      <c r="A975" s="48"/>
      <c r="D975" s="117"/>
      <c r="E975" s="118"/>
      <c r="H975" s="69"/>
      <c r="I975" s="105"/>
      <c r="J975" s="69"/>
    </row>
    <row r="976" spans="1:10" ht="12.5">
      <c r="A976" s="48"/>
      <c r="D976" s="117"/>
      <c r="E976" s="118"/>
      <c r="H976" s="69"/>
      <c r="I976" s="105"/>
      <c r="J976" s="69"/>
    </row>
    <row r="977" spans="1:10" ht="12.5">
      <c r="A977" s="48"/>
      <c r="D977" s="117"/>
      <c r="E977" s="118"/>
      <c r="H977" s="69"/>
      <c r="I977" s="105"/>
      <c r="J977" s="69"/>
    </row>
    <row r="978" spans="1:10" ht="12.5">
      <c r="A978" s="48"/>
      <c r="D978" s="117"/>
      <c r="E978" s="118"/>
      <c r="H978" s="69"/>
      <c r="I978" s="105"/>
      <c r="J978" s="69"/>
    </row>
    <row r="979" spans="1:10" ht="12.5">
      <c r="A979" s="48"/>
      <c r="D979" s="117"/>
      <c r="E979" s="118"/>
      <c r="H979" s="69"/>
      <c r="I979" s="105"/>
      <c r="J979" s="69"/>
    </row>
    <row r="980" spans="1:10" ht="12.5">
      <c r="A980" s="48"/>
      <c r="D980" s="117"/>
      <c r="E980" s="118"/>
      <c r="H980" s="69"/>
      <c r="I980" s="105"/>
      <c r="J980" s="69"/>
    </row>
    <row r="981" spans="1:10" ht="12.5">
      <c r="A981" s="48"/>
      <c r="D981" s="117"/>
      <c r="E981" s="118"/>
      <c r="H981" s="69"/>
      <c r="I981" s="105"/>
      <c r="J981" s="69"/>
    </row>
    <row r="982" spans="1:10" ht="12.5">
      <c r="A982" s="48"/>
      <c r="D982" s="117"/>
      <c r="E982" s="118"/>
      <c r="H982" s="69"/>
      <c r="I982" s="105"/>
      <c r="J982" s="69"/>
    </row>
    <row r="983" spans="1:10" ht="12.5">
      <c r="A983" s="48"/>
      <c r="D983" s="117"/>
      <c r="E983" s="118"/>
      <c r="H983" s="69"/>
      <c r="I983" s="105"/>
      <c r="J983" s="69"/>
    </row>
    <row r="984" spans="1:10" ht="12.5">
      <c r="A984" s="48"/>
      <c r="D984" s="117"/>
      <c r="E984" s="118"/>
      <c r="H984" s="69"/>
      <c r="I984" s="105"/>
      <c r="J984" s="69"/>
    </row>
    <row r="985" spans="1:10" ht="12.5">
      <c r="A985" s="48"/>
      <c r="D985" s="117"/>
      <c r="E985" s="118"/>
      <c r="H985" s="69"/>
      <c r="I985" s="105"/>
      <c r="J985" s="69"/>
    </row>
    <row r="986" spans="1:10" ht="12.5">
      <c r="A986" s="48"/>
      <c r="D986" s="117"/>
      <c r="E986" s="118"/>
      <c r="H986" s="69"/>
      <c r="I986" s="105"/>
      <c r="J986" s="69"/>
    </row>
    <row r="987" spans="1:10" ht="12.5">
      <c r="A987" s="48"/>
      <c r="D987" s="117"/>
      <c r="E987" s="118"/>
      <c r="H987" s="69"/>
      <c r="I987" s="105"/>
      <c r="J987" s="69"/>
    </row>
    <row r="988" spans="1:10" ht="12.5">
      <c r="A988" s="48"/>
      <c r="D988" s="117"/>
      <c r="E988" s="118"/>
      <c r="H988" s="69"/>
      <c r="I988" s="105"/>
      <c r="J988" s="69"/>
    </row>
    <row r="989" spans="1:10" ht="12.5">
      <c r="A989" s="48"/>
      <c r="D989" s="117"/>
      <c r="E989" s="118"/>
      <c r="H989" s="69"/>
      <c r="I989" s="105"/>
      <c r="J989" s="69"/>
    </row>
    <row r="990" spans="1:10" ht="12.5">
      <c r="A990" s="48"/>
      <c r="D990" s="117"/>
      <c r="E990" s="118"/>
      <c r="H990" s="69"/>
      <c r="I990" s="105"/>
      <c r="J990" s="69"/>
    </row>
    <row r="991" spans="1:10" ht="12.5">
      <c r="A991" s="48"/>
      <c r="D991" s="117"/>
      <c r="E991" s="118"/>
      <c r="H991" s="69"/>
      <c r="I991" s="105"/>
      <c r="J991" s="69"/>
    </row>
    <row r="992" spans="1:10" ht="12.5">
      <c r="A992" s="48"/>
      <c r="D992" s="117"/>
      <c r="E992" s="118"/>
      <c r="H992" s="69"/>
      <c r="I992" s="105"/>
      <c r="J992" s="69"/>
    </row>
    <row r="993" spans="1:10" ht="12.5">
      <c r="A993" s="48"/>
      <c r="D993" s="117"/>
      <c r="E993" s="118"/>
      <c r="H993" s="69"/>
      <c r="I993" s="105"/>
      <c r="J993" s="69"/>
    </row>
    <row r="994" spans="1:10" ht="12.5">
      <c r="A994" s="48"/>
      <c r="D994" s="117"/>
      <c r="E994" s="118"/>
      <c r="H994" s="69"/>
      <c r="I994" s="105"/>
      <c r="J994" s="69"/>
    </row>
    <row r="995" spans="1:10" ht="12.5">
      <c r="A995" s="48"/>
      <c r="D995" s="117"/>
      <c r="E995" s="118"/>
      <c r="H995" s="69"/>
      <c r="I995" s="105"/>
      <c r="J995" s="69"/>
    </row>
    <row r="996" spans="1:10" ht="12.5">
      <c r="A996" s="48"/>
      <c r="D996" s="117"/>
      <c r="E996" s="118"/>
      <c r="H996" s="69"/>
      <c r="I996" s="105"/>
      <c r="J996" s="69"/>
    </row>
    <row r="997" spans="1:10" ht="12.5">
      <c r="A997" s="48"/>
      <c r="D997" s="117"/>
      <c r="E997" s="118"/>
      <c r="H997" s="69"/>
      <c r="I997" s="105"/>
      <c r="J997" s="69"/>
    </row>
    <row r="998" spans="1:10" ht="12.5">
      <c r="A998" s="48"/>
      <c r="D998" s="117"/>
      <c r="E998" s="118"/>
      <c r="H998" s="69"/>
      <c r="I998" s="105"/>
      <c r="J998" s="69"/>
    </row>
    <row r="999" spans="1:10" ht="12.5">
      <c r="A999" s="48"/>
      <c r="D999" s="117"/>
      <c r="E999" s="118"/>
      <c r="H999" s="69"/>
      <c r="I999" s="105"/>
      <c r="J999" s="69"/>
    </row>
    <row r="1000" spans="1:10" ht="12.5">
      <c r="A1000" s="48"/>
      <c r="D1000" s="117"/>
      <c r="E1000" s="118"/>
      <c r="H1000" s="69"/>
      <c r="I1000" s="105"/>
      <c r="J1000" s="69"/>
    </row>
    <row r="1001" spans="1:10" ht="12.5">
      <c r="A1001" s="48"/>
      <c r="D1001" s="117"/>
      <c r="E1001" s="118"/>
      <c r="H1001" s="69"/>
      <c r="I1001" s="105"/>
      <c r="J1001" s="69"/>
    </row>
    <row r="1002" spans="1:10" ht="12.5">
      <c r="A1002" s="48"/>
      <c r="D1002" s="117"/>
      <c r="E1002" s="118"/>
      <c r="H1002" s="69"/>
      <c r="I1002" s="105"/>
      <c r="J1002" s="69"/>
    </row>
    <row r="1003" spans="1:10" ht="12.5">
      <c r="A1003" s="48"/>
      <c r="D1003" s="117"/>
      <c r="E1003" s="118"/>
      <c r="H1003" s="69"/>
      <c r="I1003" s="105"/>
      <c r="J1003" s="69"/>
    </row>
  </sheetData>
  <mergeCells count="6">
    <mergeCell ref="A6:C6"/>
    <mergeCell ref="A1:F1"/>
    <mergeCell ref="A2:C2"/>
    <mergeCell ref="A3:C3"/>
    <mergeCell ref="A4:C4"/>
    <mergeCell ref="A5:C5"/>
  </mergeCells>
  <conditionalFormatting sqref="F10:F144">
    <cfRule type="containsText" dxfId="14" priority="1" operator="containsText" text="Extinção Natural">
      <formula>NOT(ISERROR(SEARCH(("Extinção Natural"),(F10))))</formula>
    </cfRule>
    <cfRule type="containsText" dxfId="13" priority="2" operator="containsText" text="vigente">
      <formula>NOT(ISERROR(SEARCH(("vigente"),(F10))))</formula>
    </cfRule>
    <cfRule type="containsText" dxfId="12" priority="3" operator="containsText" text="revogada">
      <formula>NOT(ISERROR(SEARCH(("revogada"),(F10))))</formula>
    </cfRule>
    <cfRule type="containsText" dxfId="11" priority="4" operator="containsText" text="Extinção Natural">
      <formula>NOT(ISERROR(SEARCH(("Extinção Natural"),(F10))))</formula>
    </cfRule>
    <cfRule type="containsText" dxfId="10" priority="5" operator="containsText" text="alterada">
      <formula>NOT(ISERROR(SEARCH(("alterada"),(F10))))</formula>
    </cfRule>
  </conditionalFormatting>
  <hyperlinks>
    <hyperlink ref="I10" r:id="rId1" xr:uid="{00000000-0004-0000-1700-000000000000}"/>
    <hyperlink ref="I11" r:id="rId2" xr:uid="{00000000-0004-0000-1700-000001000000}"/>
    <hyperlink ref="I12" r:id="rId3" xr:uid="{00000000-0004-0000-1700-000002000000}"/>
    <hyperlink ref="I13" r:id="rId4" xr:uid="{00000000-0004-0000-1700-000003000000}"/>
    <hyperlink ref="I14" r:id="rId5" xr:uid="{00000000-0004-0000-1700-000004000000}"/>
    <hyperlink ref="I15" r:id="rId6" xr:uid="{00000000-0004-0000-1700-000005000000}"/>
    <hyperlink ref="I16" r:id="rId7" xr:uid="{00000000-0004-0000-1700-000006000000}"/>
    <hyperlink ref="I17" r:id="rId8" xr:uid="{00000000-0004-0000-1700-000007000000}"/>
    <hyperlink ref="I18" r:id="rId9" xr:uid="{00000000-0004-0000-1700-000008000000}"/>
    <hyperlink ref="I19" r:id="rId10" xr:uid="{00000000-0004-0000-1700-000009000000}"/>
    <hyperlink ref="I20" r:id="rId11" xr:uid="{00000000-0004-0000-1700-00000A000000}"/>
    <hyperlink ref="I21" r:id="rId12" xr:uid="{00000000-0004-0000-1700-00000B000000}"/>
    <hyperlink ref="I22" r:id="rId13" xr:uid="{00000000-0004-0000-1700-00000C000000}"/>
    <hyperlink ref="I23" r:id="rId14" xr:uid="{00000000-0004-0000-1700-00000D000000}"/>
    <hyperlink ref="I24" r:id="rId15" xr:uid="{00000000-0004-0000-1700-00000E000000}"/>
    <hyperlink ref="I25" r:id="rId16" xr:uid="{00000000-0004-0000-1700-00000F000000}"/>
    <hyperlink ref="I26" r:id="rId17" xr:uid="{00000000-0004-0000-1700-000010000000}"/>
    <hyperlink ref="I27" r:id="rId18" xr:uid="{00000000-0004-0000-1700-000011000000}"/>
    <hyperlink ref="I28" r:id="rId19" xr:uid="{00000000-0004-0000-1700-000012000000}"/>
    <hyperlink ref="I29" r:id="rId20" xr:uid="{00000000-0004-0000-1700-000013000000}"/>
    <hyperlink ref="I30" r:id="rId21" xr:uid="{00000000-0004-0000-1700-000014000000}"/>
    <hyperlink ref="I31" r:id="rId22" xr:uid="{00000000-0004-0000-1700-000015000000}"/>
    <hyperlink ref="I32" r:id="rId23" xr:uid="{00000000-0004-0000-1700-000016000000}"/>
    <hyperlink ref="I33" r:id="rId24" xr:uid="{00000000-0004-0000-1700-000017000000}"/>
    <hyperlink ref="I34" r:id="rId25" xr:uid="{00000000-0004-0000-1700-000018000000}"/>
    <hyperlink ref="I35" r:id="rId26" xr:uid="{00000000-0004-0000-1700-000019000000}"/>
    <hyperlink ref="I36" r:id="rId27" xr:uid="{00000000-0004-0000-1700-00001A000000}"/>
    <hyperlink ref="I37" r:id="rId28" xr:uid="{00000000-0004-0000-1700-00001B000000}"/>
    <hyperlink ref="I38" r:id="rId29" xr:uid="{00000000-0004-0000-1700-00001C000000}"/>
    <hyperlink ref="I39" r:id="rId30" xr:uid="{00000000-0004-0000-1700-00001D000000}"/>
    <hyperlink ref="I40" r:id="rId31" xr:uid="{00000000-0004-0000-1700-00001E000000}"/>
    <hyperlink ref="I41" r:id="rId32" xr:uid="{00000000-0004-0000-1700-00001F000000}"/>
    <hyperlink ref="I42" r:id="rId33" xr:uid="{00000000-0004-0000-1700-000020000000}"/>
    <hyperlink ref="I43" r:id="rId34" xr:uid="{00000000-0004-0000-1700-000021000000}"/>
    <hyperlink ref="I44" r:id="rId35" xr:uid="{00000000-0004-0000-1700-000022000000}"/>
    <hyperlink ref="I45" r:id="rId36" xr:uid="{00000000-0004-0000-1700-000023000000}"/>
    <hyperlink ref="I46" r:id="rId37" xr:uid="{00000000-0004-0000-1700-000024000000}"/>
    <hyperlink ref="I47" r:id="rId38" xr:uid="{00000000-0004-0000-1700-000025000000}"/>
    <hyperlink ref="I48" r:id="rId39" xr:uid="{00000000-0004-0000-1700-000026000000}"/>
    <hyperlink ref="I49" r:id="rId40" xr:uid="{00000000-0004-0000-1700-000027000000}"/>
    <hyperlink ref="I50" r:id="rId41" xr:uid="{00000000-0004-0000-1700-000028000000}"/>
    <hyperlink ref="I51" r:id="rId42" xr:uid="{00000000-0004-0000-1700-000029000000}"/>
    <hyperlink ref="I52" r:id="rId43" xr:uid="{00000000-0004-0000-1700-00002A000000}"/>
    <hyperlink ref="I53" r:id="rId44" xr:uid="{00000000-0004-0000-1700-00002B000000}"/>
    <hyperlink ref="I54" r:id="rId45" xr:uid="{00000000-0004-0000-1700-00002C000000}"/>
    <hyperlink ref="I55" r:id="rId46" xr:uid="{00000000-0004-0000-1700-00002D000000}"/>
    <hyperlink ref="I56" r:id="rId47" xr:uid="{00000000-0004-0000-1700-00002E000000}"/>
    <hyperlink ref="I57" r:id="rId48" xr:uid="{00000000-0004-0000-1700-00002F000000}"/>
    <hyperlink ref="I58" r:id="rId49" xr:uid="{00000000-0004-0000-1700-000030000000}"/>
    <hyperlink ref="I59" r:id="rId50" xr:uid="{00000000-0004-0000-1700-000031000000}"/>
    <hyperlink ref="I60" r:id="rId51" xr:uid="{00000000-0004-0000-1700-000032000000}"/>
    <hyperlink ref="I61" r:id="rId52" xr:uid="{00000000-0004-0000-1700-000033000000}"/>
    <hyperlink ref="I62" r:id="rId53" xr:uid="{00000000-0004-0000-1700-000034000000}"/>
    <hyperlink ref="I63" r:id="rId54" xr:uid="{00000000-0004-0000-1700-000035000000}"/>
    <hyperlink ref="I64" r:id="rId55" xr:uid="{00000000-0004-0000-1700-000036000000}"/>
    <hyperlink ref="I65" r:id="rId56" xr:uid="{00000000-0004-0000-1700-000037000000}"/>
    <hyperlink ref="I66" r:id="rId57" xr:uid="{00000000-0004-0000-1700-000038000000}"/>
    <hyperlink ref="I67" r:id="rId58" xr:uid="{00000000-0004-0000-1700-000039000000}"/>
    <hyperlink ref="I68" r:id="rId59" xr:uid="{00000000-0004-0000-1700-00003A000000}"/>
    <hyperlink ref="I69" r:id="rId60" xr:uid="{00000000-0004-0000-1700-00003B000000}"/>
    <hyperlink ref="I70" r:id="rId61" xr:uid="{00000000-0004-0000-1700-00003C000000}"/>
    <hyperlink ref="I71" r:id="rId62" xr:uid="{00000000-0004-0000-1700-00003D000000}"/>
    <hyperlink ref="I72" r:id="rId63" xr:uid="{00000000-0004-0000-1700-00003E000000}"/>
    <hyperlink ref="I73" r:id="rId64" xr:uid="{00000000-0004-0000-1700-00003F000000}"/>
    <hyperlink ref="I74" r:id="rId65" xr:uid="{00000000-0004-0000-1700-000040000000}"/>
    <hyperlink ref="I75" r:id="rId66" xr:uid="{00000000-0004-0000-1700-000041000000}"/>
    <hyperlink ref="I76" r:id="rId67" xr:uid="{00000000-0004-0000-1700-000042000000}"/>
    <hyperlink ref="I77" r:id="rId68" xr:uid="{00000000-0004-0000-1700-000043000000}"/>
    <hyperlink ref="I78" r:id="rId69" xr:uid="{00000000-0004-0000-1700-000044000000}"/>
    <hyperlink ref="I79" r:id="rId70" xr:uid="{00000000-0004-0000-1700-000045000000}"/>
    <hyperlink ref="I80" r:id="rId71" xr:uid="{00000000-0004-0000-1700-000046000000}"/>
    <hyperlink ref="I81" r:id="rId72" xr:uid="{00000000-0004-0000-1700-000047000000}"/>
    <hyperlink ref="I82" r:id="rId73" xr:uid="{00000000-0004-0000-1700-000048000000}"/>
    <hyperlink ref="I83" r:id="rId74" xr:uid="{00000000-0004-0000-1700-000049000000}"/>
    <hyperlink ref="I84" r:id="rId75" xr:uid="{00000000-0004-0000-1700-00004A000000}"/>
    <hyperlink ref="I85" r:id="rId76" xr:uid="{00000000-0004-0000-1700-00004B000000}"/>
    <hyperlink ref="I86" r:id="rId77" xr:uid="{00000000-0004-0000-1700-00004C000000}"/>
    <hyperlink ref="I87" r:id="rId78" xr:uid="{00000000-0004-0000-1700-00004D000000}"/>
    <hyperlink ref="I88" r:id="rId79" xr:uid="{00000000-0004-0000-1700-00004E000000}"/>
    <hyperlink ref="I89" r:id="rId80" xr:uid="{00000000-0004-0000-1700-00004F000000}"/>
    <hyperlink ref="I90" r:id="rId81" xr:uid="{00000000-0004-0000-1700-000050000000}"/>
    <hyperlink ref="I91" r:id="rId82" xr:uid="{00000000-0004-0000-1700-000051000000}"/>
    <hyperlink ref="I92" r:id="rId83" xr:uid="{00000000-0004-0000-1700-000052000000}"/>
    <hyperlink ref="I93" r:id="rId84" xr:uid="{00000000-0004-0000-1700-000053000000}"/>
    <hyperlink ref="I94" r:id="rId85" xr:uid="{00000000-0004-0000-1700-000054000000}"/>
    <hyperlink ref="I95" r:id="rId86" xr:uid="{00000000-0004-0000-1700-000055000000}"/>
    <hyperlink ref="I96" r:id="rId87" xr:uid="{00000000-0004-0000-1700-000056000000}"/>
    <hyperlink ref="I97" r:id="rId88" xr:uid="{00000000-0004-0000-1700-000057000000}"/>
    <hyperlink ref="I98" r:id="rId89" xr:uid="{00000000-0004-0000-1700-000058000000}"/>
    <hyperlink ref="I99" r:id="rId90" xr:uid="{00000000-0004-0000-1700-000059000000}"/>
    <hyperlink ref="I100" r:id="rId91" xr:uid="{00000000-0004-0000-1700-00005A000000}"/>
    <hyperlink ref="I101" r:id="rId92" xr:uid="{00000000-0004-0000-1700-00005B000000}"/>
    <hyperlink ref="I102" r:id="rId93" xr:uid="{00000000-0004-0000-1700-00005C000000}"/>
    <hyperlink ref="I103" r:id="rId94" xr:uid="{00000000-0004-0000-1700-00005D000000}"/>
    <hyperlink ref="I104" r:id="rId95" xr:uid="{00000000-0004-0000-1700-00005E000000}"/>
    <hyperlink ref="I105" r:id="rId96" xr:uid="{00000000-0004-0000-1700-00005F000000}"/>
    <hyperlink ref="I106" r:id="rId97" xr:uid="{00000000-0004-0000-1700-000060000000}"/>
    <hyperlink ref="I107" r:id="rId98" xr:uid="{00000000-0004-0000-1700-000061000000}"/>
    <hyperlink ref="I108" r:id="rId99" xr:uid="{00000000-0004-0000-1700-000062000000}"/>
    <hyperlink ref="I109" r:id="rId100" xr:uid="{00000000-0004-0000-1700-000063000000}"/>
    <hyperlink ref="I110" r:id="rId101" xr:uid="{00000000-0004-0000-1700-000064000000}"/>
    <hyperlink ref="I111" r:id="rId102" xr:uid="{00000000-0004-0000-1700-000065000000}"/>
    <hyperlink ref="I112" r:id="rId103" xr:uid="{00000000-0004-0000-1700-000066000000}"/>
    <hyperlink ref="I113" r:id="rId104" xr:uid="{00000000-0004-0000-1700-000067000000}"/>
    <hyperlink ref="I114" r:id="rId105" xr:uid="{00000000-0004-0000-1700-000068000000}"/>
    <hyperlink ref="I115" r:id="rId106" xr:uid="{00000000-0004-0000-1700-000069000000}"/>
    <hyperlink ref="I116" r:id="rId107" xr:uid="{00000000-0004-0000-1700-00006A000000}"/>
    <hyperlink ref="I117" r:id="rId108" xr:uid="{00000000-0004-0000-1700-00006B000000}"/>
    <hyperlink ref="I118" r:id="rId109" xr:uid="{00000000-0004-0000-1700-00006C000000}"/>
    <hyperlink ref="I119" r:id="rId110" xr:uid="{00000000-0004-0000-1700-00006D000000}"/>
    <hyperlink ref="I120" r:id="rId111" xr:uid="{00000000-0004-0000-1700-00006E000000}"/>
    <hyperlink ref="I121" r:id="rId112" xr:uid="{00000000-0004-0000-1700-00006F000000}"/>
    <hyperlink ref="I122" r:id="rId113" xr:uid="{00000000-0004-0000-1700-000070000000}"/>
    <hyperlink ref="I123" r:id="rId114" xr:uid="{00000000-0004-0000-1700-000071000000}"/>
    <hyperlink ref="I124" r:id="rId115" xr:uid="{00000000-0004-0000-1700-000072000000}"/>
    <hyperlink ref="I125" r:id="rId116" xr:uid="{00000000-0004-0000-1700-000073000000}"/>
    <hyperlink ref="I126" r:id="rId117" xr:uid="{00000000-0004-0000-1700-000074000000}"/>
    <hyperlink ref="I127" r:id="rId118" xr:uid="{00000000-0004-0000-1700-000075000000}"/>
    <hyperlink ref="I128" r:id="rId119" xr:uid="{00000000-0004-0000-1700-000076000000}"/>
    <hyperlink ref="I129" r:id="rId120" xr:uid="{00000000-0004-0000-1700-000077000000}"/>
    <hyperlink ref="I131" r:id="rId121" xr:uid="{00000000-0004-0000-1700-000078000000}"/>
    <hyperlink ref="I132" r:id="rId122" xr:uid="{00000000-0004-0000-1700-000079000000}"/>
    <hyperlink ref="I133" r:id="rId123" xr:uid="{00000000-0004-0000-1700-00007A000000}"/>
    <hyperlink ref="I134" r:id="rId124" xr:uid="{00000000-0004-0000-1700-00007B000000}"/>
    <hyperlink ref="I135" r:id="rId125" xr:uid="{00000000-0004-0000-1700-00007C000000}"/>
    <hyperlink ref="I136" r:id="rId126" xr:uid="{00000000-0004-0000-1700-00007D000000}"/>
    <hyperlink ref="I137" r:id="rId127" xr:uid="{00000000-0004-0000-1700-00007E000000}"/>
    <hyperlink ref="I138" r:id="rId128" xr:uid="{00000000-0004-0000-1700-00007F000000}"/>
    <hyperlink ref="I139" r:id="rId129" xr:uid="{00000000-0004-0000-1700-000080000000}"/>
    <hyperlink ref="I140" r:id="rId130" xr:uid="{00000000-0004-0000-1700-000081000000}"/>
    <hyperlink ref="I141" r:id="rId131" xr:uid="{00000000-0004-0000-1700-000082000000}"/>
    <hyperlink ref="I142" r:id="rId132" xr:uid="{00000000-0004-0000-1700-000083000000}"/>
    <hyperlink ref="I143" r:id="rId133" xr:uid="{00000000-0004-0000-1700-000084000000}"/>
    <hyperlink ref="I144" r:id="rId134" xr:uid="{00000000-0004-0000-1700-000085000000}"/>
  </hyperlink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J1002"/>
  <sheetViews>
    <sheetView workbookViewId="0"/>
  </sheetViews>
  <sheetFormatPr defaultColWidth="12.6328125" defaultRowHeight="15.75" customHeight="1"/>
  <cols>
    <col min="1" max="1" width="10" customWidth="1"/>
    <col min="2" max="2" width="10.26953125" customWidth="1"/>
    <col min="3" max="3" width="10.08984375" customWidth="1"/>
    <col min="4" max="4" width="52.7265625" customWidth="1"/>
    <col min="5" max="5" width="6" customWidth="1"/>
    <col min="6" max="6" width="26.36328125" customWidth="1"/>
    <col min="7" max="7" width="15.6328125" customWidth="1"/>
    <col min="8" max="8" width="17" customWidth="1"/>
    <col min="9" max="9" width="34" customWidth="1"/>
    <col min="10" max="10" width="17" customWidth="1"/>
  </cols>
  <sheetData>
    <row r="1" spans="1:10" ht="15.75" customHeight="1">
      <c r="A1" s="313" t="s">
        <v>546</v>
      </c>
      <c r="B1" s="304"/>
      <c r="C1" s="304"/>
      <c r="D1" s="304"/>
      <c r="E1" s="304"/>
      <c r="F1" s="304"/>
      <c r="H1" s="1"/>
      <c r="J1" s="1"/>
    </row>
    <row r="2" spans="1:10">
      <c r="A2" s="311" t="s">
        <v>547</v>
      </c>
      <c r="B2" s="294"/>
      <c r="C2" s="295"/>
      <c r="D2" s="289">
        <f>COUNTIF(F:F,"vigente")</f>
        <v>0</v>
      </c>
      <c r="E2" s="81"/>
      <c r="F2" s="82" t="s">
        <v>273</v>
      </c>
      <c r="G2" s="25">
        <f>COUNTIF(E:E,"m")</f>
        <v>7</v>
      </c>
      <c r="H2" s="1"/>
      <c r="J2" s="1"/>
    </row>
    <row r="3" spans="1:10">
      <c r="A3" s="311" t="s">
        <v>548</v>
      </c>
      <c r="B3" s="294"/>
      <c r="C3" s="295"/>
      <c r="D3" s="290">
        <v>33</v>
      </c>
      <c r="E3" s="81"/>
      <c r="F3" s="82" t="s">
        <v>549</v>
      </c>
      <c r="G3" s="25">
        <f>COUNTIF(E:E,"f")</f>
        <v>12</v>
      </c>
      <c r="H3" s="1"/>
      <c r="J3" s="1"/>
    </row>
    <row r="4" spans="1:10">
      <c r="A4" s="311" t="s">
        <v>550</v>
      </c>
      <c r="B4" s="294"/>
      <c r="C4" s="295"/>
      <c r="D4" s="290">
        <f>COUNTIF(F:F,"Extinção natural")</f>
        <v>33</v>
      </c>
      <c r="E4" s="81"/>
      <c r="F4" s="82" t="s">
        <v>551</v>
      </c>
      <c r="G4" s="25">
        <f>COUNTIF(E:E,"r")</f>
        <v>0</v>
      </c>
      <c r="H4" s="1"/>
      <c r="J4" s="1"/>
    </row>
    <row r="5" spans="1:10">
      <c r="A5" s="311" t="s">
        <v>552</v>
      </c>
      <c r="B5" s="294"/>
      <c r="C5" s="295"/>
      <c r="D5" s="289">
        <v>10</v>
      </c>
      <c r="E5" s="81"/>
      <c r="F5" s="82" t="s">
        <v>553</v>
      </c>
      <c r="G5" s="25">
        <f>COUNTIF(E:E,"C")</f>
        <v>40</v>
      </c>
      <c r="H5" s="1"/>
      <c r="J5" s="1"/>
    </row>
    <row r="6" spans="1:10">
      <c r="A6" s="312" t="s">
        <v>72</v>
      </c>
      <c r="B6" s="294"/>
      <c r="C6" s="295"/>
      <c r="D6" s="289">
        <f>COUNTA(F10:F218)</f>
        <v>76</v>
      </c>
      <c r="E6" s="81"/>
      <c r="F6" s="82" t="s">
        <v>554</v>
      </c>
      <c r="G6" s="25">
        <f>COUNTIF(E:E,"S")</f>
        <v>10</v>
      </c>
      <c r="H6" s="1"/>
      <c r="J6" s="1"/>
    </row>
    <row r="7" spans="1:10">
      <c r="A7" s="84"/>
      <c r="B7" s="87"/>
      <c r="C7" s="87"/>
      <c r="D7" s="273"/>
      <c r="E7" s="81"/>
      <c r="F7" s="81"/>
      <c r="H7" s="1"/>
      <c r="J7" s="1"/>
    </row>
    <row r="8" spans="1:10" ht="15.75" customHeight="1">
      <c r="A8" s="89" t="s">
        <v>601</v>
      </c>
      <c r="B8" s="89" t="s">
        <v>556</v>
      </c>
      <c r="C8" s="89" t="s">
        <v>602</v>
      </c>
      <c r="D8" s="90" t="s">
        <v>74</v>
      </c>
      <c r="E8" s="90" t="s">
        <v>603</v>
      </c>
      <c r="F8" s="90" t="s">
        <v>560</v>
      </c>
      <c r="G8" s="90" t="s">
        <v>561</v>
      </c>
      <c r="H8" s="90" t="s">
        <v>562</v>
      </c>
      <c r="I8" s="90" t="s">
        <v>87</v>
      </c>
      <c r="J8" s="90" t="s">
        <v>563</v>
      </c>
    </row>
    <row r="9" spans="1:10">
      <c r="A9" s="108"/>
      <c r="B9" s="92"/>
      <c r="C9" s="92"/>
      <c r="D9" s="109"/>
      <c r="E9" s="94"/>
      <c r="F9" s="94"/>
      <c r="G9" s="109"/>
      <c r="H9" s="93"/>
      <c r="I9" s="109"/>
      <c r="J9" s="93"/>
    </row>
    <row r="10" spans="1:10">
      <c r="A10" s="102">
        <v>2014</v>
      </c>
      <c r="B10" s="102">
        <v>689</v>
      </c>
      <c r="C10" s="103">
        <v>41687</v>
      </c>
      <c r="D10" s="291" t="s">
        <v>598</v>
      </c>
      <c r="E10" s="55" t="s">
        <v>568</v>
      </c>
      <c r="F10" s="25" t="s">
        <v>604</v>
      </c>
      <c r="G10" s="100" t="s">
        <v>508</v>
      </c>
      <c r="H10" s="7"/>
      <c r="I10" s="101" t="s">
        <v>605</v>
      </c>
      <c r="J10" s="7" t="s">
        <v>508</v>
      </c>
    </row>
    <row r="11" spans="1:10">
      <c r="A11" s="102">
        <v>2014</v>
      </c>
      <c r="B11" s="102">
        <v>690</v>
      </c>
      <c r="C11" s="103">
        <v>41687</v>
      </c>
      <c r="D11" s="291" t="s">
        <v>606</v>
      </c>
      <c r="E11" s="55" t="s">
        <v>607</v>
      </c>
      <c r="F11" s="25" t="s">
        <v>608</v>
      </c>
      <c r="G11" s="100" t="s">
        <v>508</v>
      </c>
      <c r="H11" s="7"/>
      <c r="I11" s="101" t="s">
        <v>609</v>
      </c>
      <c r="J11" s="7" t="s">
        <v>610</v>
      </c>
    </row>
    <row r="12" spans="1:10">
      <c r="A12" s="102">
        <v>2014</v>
      </c>
      <c r="B12" s="102">
        <v>691</v>
      </c>
      <c r="C12" s="103">
        <v>41687</v>
      </c>
      <c r="D12" s="291" t="s">
        <v>611</v>
      </c>
      <c r="E12" s="55" t="s">
        <v>566</v>
      </c>
      <c r="F12" s="25" t="s">
        <v>592</v>
      </c>
      <c r="G12" s="100" t="s">
        <v>508</v>
      </c>
      <c r="H12" s="7"/>
      <c r="I12" s="101" t="s">
        <v>612</v>
      </c>
      <c r="J12" s="7" t="s">
        <v>508</v>
      </c>
    </row>
    <row r="13" spans="1:10">
      <c r="A13" s="102">
        <v>2014</v>
      </c>
      <c r="B13" s="102">
        <v>692</v>
      </c>
      <c r="C13" s="103">
        <v>41687</v>
      </c>
      <c r="D13" s="291" t="s">
        <v>613</v>
      </c>
      <c r="E13" s="55" t="s">
        <v>566</v>
      </c>
      <c r="F13" s="25" t="s">
        <v>592</v>
      </c>
      <c r="G13" s="100" t="s">
        <v>508</v>
      </c>
      <c r="H13" s="7"/>
      <c r="I13" s="101" t="s">
        <v>614</v>
      </c>
      <c r="J13" s="7" t="s">
        <v>508</v>
      </c>
    </row>
    <row r="14" spans="1:10">
      <c r="A14" s="102">
        <v>2014</v>
      </c>
      <c r="B14" s="102">
        <v>693</v>
      </c>
      <c r="C14" s="103">
        <v>41687</v>
      </c>
      <c r="D14" s="291" t="s">
        <v>615</v>
      </c>
      <c r="E14" s="55" t="s">
        <v>566</v>
      </c>
      <c r="F14" s="25" t="s">
        <v>592</v>
      </c>
      <c r="G14" s="100" t="s">
        <v>508</v>
      </c>
      <c r="H14" s="7"/>
      <c r="I14" s="101" t="s">
        <v>616</v>
      </c>
      <c r="J14" s="7" t="s">
        <v>508</v>
      </c>
    </row>
    <row r="15" spans="1:10">
      <c r="A15" s="102">
        <v>2014</v>
      </c>
      <c r="B15" s="102">
        <v>694</v>
      </c>
      <c r="C15" s="103">
        <v>41687</v>
      </c>
      <c r="D15" s="291" t="s">
        <v>617</v>
      </c>
      <c r="E15" s="55" t="s">
        <v>574</v>
      </c>
      <c r="F15" s="25" t="s">
        <v>592</v>
      </c>
      <c r="G15" s="100" t="s">
        <v>508</v>
      </c>
      <c r="H15" s="7"/>
      <c r="I15" s="101" t="s">
        <v>618</v>
      </c>
      <c r="J15" s="7" t="s">
        <v>508</v>
      </c>
    </row>
    <row r="16" spans="1:10">
      <c r="A16" s="102">
        <v>2014</v>
      </c>
      <c r="B16" s="102">
        <v>695</v>
      </c>
      <c r="C16" s="103">
        <v>41687</v>
      </c>
      <c r="D16" s="291" t="s">
        <v>619</v>
      </c>
      <c r="E16" s="55" t="s">
        <v>574</v>
      </c>
      <c r="F16" s="25" t="s">
        <v>620</v>
      </c>
      <c r="G16" s="100" t="s">
        <v>508</v>
      </c>
      <c r="H16" s="7"/>
      <c r="I16" s="101" t="s">
        <v>621</v>
      </c>
      <c r="J16" s="7" t="s">
        <v>508</v>
      </c>
    </row>
    <row r="17" spans="1:10">
      <c r="A17" s="102">
        <v>2014</v>
      </c>
      <c r="B17" s="102">
        <v>696</v>
      </c>
      <c r="C17" s="103">
        <v>41687</v>
      </c>
      <c r="D17" s="291" t="s">
        <v>622</v>
      </c>
      <c r="E17" s="55" t="s">
        <v>574</v>
      </c>
      <c r="F17" s="25" t="s">
        <v>623</v>
      </c>
      <c r="G17" s="100" t="s">
        <v>508</v>
      </c>
      <c r="H17" s="7"/>
      <c r="I17" s="101" t="s">
        <v>624</v>
      </c>
      <c r="J17" s="7" t="s">
        <v>508</v>
      </c>
    </row>
    <row r="18" spans="1:10">
      <c r="A18" s="102">
        <v>2014</v>
      </c>
      <c r="B18" s="102">
        <v>851</v>
      </c>
      <c r="C18" s="103">
        <v>41691</v>
      </c>
      <c r="D18" s="291" t="s">
        <v>625</v>
      </c>
      <c r="E18" s="55" t="s">
        <v>607</v>
      </c>
      <c r="F18" s="25" t="s">
        <v>626</v>
      </c>
      <c r="G18" s="100" t="s">
        <v>508</v>
      </c>
      <c r="H18" s="7"/>
      <c r="I18" s="101" t="s">
        <v>627</v>
      </c>
      <c r="J18" s="7" t="s">
        <v>508</v>
      </c>
    </row>
    <row r="19" spans="1:10">
      <c r="A19" s="102">
        <v>2014</v>
      </c>
      <c r="B19" s="102">
        <v>861</v>
      </c>
      <c r="C19" s="103">
        <v>41691</v>
      </c>
      <c r="D19" s="291" t="s">
        <v>570</v>
      </c>
      <c r="E19" s="55" t="s">
        <v>566</v>
      </c>
      <c r="F19" s="25" t="s">
        <v>628</v>
      </c>
      <c r="G19" s="100" t="s">
        <v>508</v>
      </c>
      <c r="H19" s="7"/>
      <c r="I19" s="101" t="s">
        <v>629</v>
      </c>
      <c r="J19" s="7" t="s">
        <v>630</v>
      </c>
    </row>
    <row r="20" spans="1:10">
      <c r="A20" s="102">
        <v>2014</v>
      </c>
      <c r="B20" s="102">
        <v>962</v>
      </c>
      <c r="C20" s="103">
        <v>41698</v>
      </c>
      <c r="D20" s="291" t="s">
        <v>631</v>
      </c>
      <c r="E20" s="55" t="s">
        <v>574</v>
      </c>
      <c r="F20" s="25" t="s">
        <v>632</v>
      </c>
      <c r="G20" s="100" t="s">
        <v>508</v>
      </c>
      <c r="H20" s="7"/>
      <c r="I20" s="101" t="s">
        <v>633</v>
      </c>
      <c r="J20" s="7" t="s">
        <v>634</v>
      </c>
    </row>
    <row r="21" spans="1:10" ht="43.5">
      <c r="A21" s="102">
        <v>2014</v>
      </c>
      <c r="B21" s="102">
        <v>963</v>
      </c>
      <c r="C21" s="103">
        <v>41698</v>
      </c>
      <c r="D21" s="291" t="s">
        <v>635</v>
      </c>
      <c r="E21" s="55" t="s">
        <v>574</v>
      </c>
      <c r="F21" s="25" t="s">
        <v>632</v>
      </c>
      <c r="G21" s="100" t="s">
        <v>508</v>
      </c>
      <c r="H21" s="7"/>
      <c r="I21" s="101" t="s">
        <v>636</v>
      </c>
      <c r="J21" s="7" t="s">
        <v>637</v>
      </c>
    </row>
    <row r="22" spans="1:10" ht="29">
      <c r="A22" s="102">
        <v>2014</v>
      </c>
      <c r="B22" s="102">
        <v>990</v>
      </c>
      <c r="C22" s="103">
        <v>41708</v>
      </c>
      <c r="D22" s="291" t="s">
        <v>573</v>
      </c>
      <c r="E22" s="55" t="s">
        <v>574</v>
      </c>
      <c r="F22" s="25" t="s">
        <v>638</v>
      </c>
      <c r="G22" s="100" t="s">
        <v>508</v>
      </c>
      <c r="H22" s="7"/>
      <c r="I22" s="101" t="s">
        <v>639</v>
      </c>
      <c r="J22" s="7" t="s">
        <v>640</v>
      </c>
    </row>
    <row r="23" spans="1:10" ht="29">
      <c r="A23" s="102">
        <v>2014</v>
      </c>
      <c r="B23" s="102">
        <v>991</v>
      </c>
      <c r="C23" s="103">
        <v>41708</v>
      </c>
      <c r="D23" s="291" t="s">
        <v>578</v>
      </c>
      <c r="E23" s="55" t="s">
        <v>566</v>
      </c>
      <c r="F23" s="25" t="s">
        <v>641</v>
      </c>
      <c r="G23" s="100" t="s">
        <v>508</v>
      </c>
      <c r="H23" s="7"/>
      <c r="I23" s="101" t="s">
        <v>642</v>
      </c>
      <c r="J23" s="7" t="s">
        <v>643</v>
      </c>
    </row>
    <row r="24" spans="1:10" ht="29">
      <c r="A24" s="102">
        <v>2014</v>
      </c>
      <c r="B24" s="102">
        <v>1.052</v>
      </c>
      <c r="C24" s="103">
        <v>41711</v>
      </c>
      <c r="D24" s="291" t="s">
        <v>587</v>
      </c>
      <c r="E24" s="55" t="s">
        <v>566</v>
      </c>
      <c r="F24" s="25" t="s">
        <v>644</v>
      </c>
      <c r="G24" s="100" t="s">
        <v>508</v>
      </c>
      <c r="H24" s="7"/>
      <c r="I24" s="101" t="s">
        <v>645</v>
      </c>
      <c r="J24" s="7" t="s">
        <v>646</v>
      </c>
    </row>
    <row r="25" spans="1:10" ht="43.5">
      <c r="A25" s="102">
        <v>2014</v>
      </c>
      <c r="B25" s="102">
        <v>1.2889999999999999</v>
      </c>
      <c r="C25" s="103">
        <v>41723</v>
      </c>
      <c r="D25" s="291" t="s">
        <v>647</v>
      </c>
      <c r="E25" s="55" t="s">
        <v>607</v>
      </c>
      <c r="F25" s="25" t="s">
        <v>648</v>
      </c>
      <c r="G25" s="100" t="s">
        <v>508</v>
      </c>
      <c r="H25" s="7"/>
      <c r="I25" s="101" t="s">
        <v>649</v>
      </c>
      <c r="J25" s="7" t="s">
        <v>508</v>
      </c>
    </row>
    <row r="26" spans="1:10" ht="29">
      <c r="A26" s="102">
        <v>2014</v>
      </c>
      <c r="B26" s="102">
        <v>1.3959999999999999</v>
      </c>
      <c r="C26" s="103">
        <v>41729</v>
      </c>
      <c r="D26" s="291" t="s">
        <v>650</v>
      </c>
      <c r="E26" s="55" t="s">
        <v>566</v>
      </c>
      <c r="F26" s="25" t="s">
        <v>651</v>
      </c>
      <c r="G26" s="100" t="s">
        <v>508</v>
      </c>
      <c r="H26" s="7"/>
      <c r="I26" s="101" t="s">
        <v>652</v>
      </c>
      <c r="J26" s="7" t="s">
        <v>508</v>
      </c>
    </row>
    <row r="27" spans="1:10" ht="43.5">
      <c r="A27" s="102">
        <v>2014</v>
      </c>
      <c r="B27" s="102">
        <v>1.397</v>
      </c>
      <c r="C27" s="103">
        <v>41729</v>
      </c>
      <c r="D27" s="291" t="s">
        <v>573</v>
      </c>
      <c r="E27" s="55" t="s">
        <v>574</v>
      </c>
      <c r="F27" s="25" t="s">
        <v>653</v>
      </c>
      <c r="G27" s="100" t="s">
        <v>508</v>
      </c>
      <c r="H27" s="7"/>
      <c r="I27" s="101" t="s">
        <v>654</v>
      </c>
      <c r="J27" s="7" t="s">
        <v>655</v>
      </c>
    </row>
    <row r="28" spans="1:10" ht="43.5">
      <c r="A28" s="102">
        <v>2014</v>
      </c>
      <c r="B28" s="102">
        <v>1.3979999999999999</v>
      </c>
      <c r="C28" s="103">
        <v>41729</v>
      </c>
      <c r="D28" s="291" t="s">
        <v>578</v>
      </c>
      <c r="E28" s="55" t="s">
        <v>566</v>
      </c>
      <c r="F28" s="25" t="s">
        <v>656</v>
      </c>
      <c r="G28" s="100" t="s">
        <v>508</v>
      </c>
      <c r="H28" s="7"/>
      <c r="I28" s="101" t="s">
        <v>657</v>
      </c>
      <c r="J28" s="7" t="s">
        <v>658</v>
      </c>
    </row>
    <row r="29" spans="1:10" ht="43.5">
      <c r="A29" s="102">
        <v>2014</v>
      </c>
      <c r="B29" s="102">
        <v>1.4690000000000001</v>
      </c>
      <c r="C29" s="103">
        <v>41732</v>
      </c>
      <c r="D29" s="291" t="s">
        <v>581</v>
      </c>
      <c r="E29" s="55" t="s">
        <v>574</v>
      </c>
      <c r="F29" s="25" t="s">
        <v>659</v>
      </c>
      <c r="G29" s="100" t="s">
        <v>508</v>
      </c>
      <c r="H29" s="7"/>
      <c r="I29" s="101" t="s">
        <v>660</v>
      </c>
      <c r="J29" s="7" t="s">
        <v>661</v>
      </c>
    </row>
    <row r="30" spans="1:10" ht="14.5">
      <c r="A30" s="102">
        <v>2014</v>
      </c>
      <c r="B30" s="102">
        <v>1.47</v>
      </c>
      <c r="C30" s="103">
        <v>41732</v>
      </c>
      <c r="D30" s="291" t="s">
        <v>662</v>
      </c>
      <c r="E30" s="55" t="s">
        <v>566</v>
      </c>
      <c r="F30" s="25" t="s">
        <v>592</v>
      </c>
      <c r="G30" s="100" t="s">
        <v>508</v>
      </c>
      <c r="H30" s="7"/>
      <c r="I30" s="101" t="s">
        <v>663</v>
      </c>
      <c r="J30" s="7" t="s">
        <v>508</v>
      </c>
    </row>
    <row r="31" spans="1:10" ht="29">
      <c r="A31" s="102">
        <v>2014</v>
      </c>
      <c r="B31" s="102">
        <v>1.498</v>
      </c>
      <c r="C31" s="103">
        <v>41733</v>
      </c>
      <c r="D31" s="291" t="s">
        <v>664</v>
      </c>
      <c r="E31" s="55" t="s">
        <v>566</v>
      </c>
      <c r="F31" s="25" t="s">
        <v>592</v>
      </c>
      <c r="G31" s="100" t="s">
        <v>508</v>
      </c>
      <c r="H31" s="7"/>
      <c r="I31" s="101" t="s">
        <v>665</v>
      </c>
      <c r="J31" s="7" t="s">
        <v>508</v>
      </c>
    </row>
    <row r="32" spans="1:10" ht="43.5">
      <c r="A32" s="102">
        <v>2014</v>
      </c>
      <c r="B32" s="102">
        <v>1.9570000000000001</v>
      </c>
      <c r="C32" s="103">
        <v>41764</v>
      </c>
      <c r="D32" s="291" t="s">
        <v>666</v>
      </c>
      <c r="E32" s="55" t="s">
        <v>607</v>
      </c>
      <c r="F32" s="25" t="s">
        <v>667</v>
      </c>
      <c r="G32" s="100" t="s">
        <v>508</v>
      </c>
      <c r="H32" s="7"/>
      <c r="I32" s="101" t="s">
        <v>668</v>
      </c>
      <c r="J32" s="7" t="s">
        <v>508</v>
      </c>
    </row>
    <row r="33" spans="1:10" ht="43.5">
      <c r="A33" s="102">
        <v>2014</v>
      </c>
      <c r="B33" s="102">
        <v>1.958</v>
      </c>
      <c r="C33" s="103">
        <v>41764</v>
      </c>
      <c r="D33" s="291" t="s">
        <v>669</v>
      </c>
      <c r="E33" s="55" t="s">
        <v>607</v>
      </c>
      <c r="F33" s="25" t="s">
        <v>670</v>
      </c>
      <c r="G33" s="100" t="s">
        <v>508</v>
      </c>
      <c r="H33" s="7"/>
      <c r="I33" s="101" t="s">
        <v>671</v>
      </c>
      <c r="J33" s="7" t="s">
        <v>508</v>
      </c>
    </row>
    <row r="34" spans="1:10" ht="43.5">
      <c r="A34" s="102">
        <v>2014</v>
      </c>
      <c r="B34" s="102">
        <v>2.157</v>
      </c>
      <c r="C34" s="103">
        <v>41775</v>
      </c>
      <c r="D34" s="291" t="s">
        <v>570</v>
      </c>
      <c r="E34" s="55" t="s">
        <v>566</v>
      </c>
      <c r="F34" s="25" t="s">
        <v>672</v>
      </c>
      <c r="G34" s="100" t="s">
        <v>508</v>
      </c>
      <c r="H34" s="7"/>
      <c r="I34" s="101" t="s">
        <v>673</v>
      </c>
      <c r="J34" s="7" t="s">
        <v>674</v>
      </c>
    </row>
    <row r="35" spans="1:10" ht="43.5">
      <c r="A35" s="102">
        <v>2014</v>
      </c>
      <c r="B35" s="102">
        <v>2.278</v>
      </c>
      <c r="C35" s="103">
        <v>41782</v>
      </c>
      <c r="D35" s="291" t="s">
        <v>675</v>
      </c>
      <c r="E35" s="55" t="s">
        <v>566</v>
      </c>
      <c r="F35" s="25" t="s">
        <v>676</v>
      </c>
      <c r="G35" s="100" t="s">
        <v>508</v>
      </c>
      <c r="H35" s="7"/>
      <c r="I35" s="101" t="s">
        <v>677</v>
      </c>
      <c r="J35" s="7" t="s">
        <v>508</v>
      </c>
    </row>
    <row r="36" spans="1:10" ht="29">
      <c r="A36" s="102">
        <v>2014</v>
      </c>
      <c r="B36" s="102">
        <v>2.2789999999999999</v>
      </c>
      <c r="C36" s="103">
        <v>41782</v>
      </c>
      <c r="D36" s="291" t="s">
        <v>678</v>
      </c>
      <c r="E36" s="55" t="s">
        <v>566</v>
      </c>
      <c r="F36" s="25" t="s">
        <v>592</v>
      </c>
      <c r="G36" s="100" t="s">
        <v>508</v>
      </c>
      <c r="H36" s="7"/>
      <c r="I36" s="101" t="s">
        <v>679</v>
      </c>
      <c r="J36" s="7" t="s">
        <v>508</v>
      </c>
    </row>
    <row r="37" spans="1:10" ht="29">
      <c r="A37" s="102">
        <v>2014</v>
      </c>
      <c r="B37" s="102">
        <v>2.3359999999999999</v>
      </c>
      <c r="C37" s="103">
        <v>41787</v>
      </c>
      <c r="D37" s="291" t="s">
        <v>650</v>
      </c>
      <c r="E37" s="55" t="s">
        <v>566</v>
      </c>
      <c r="F37" s="25" t="s">
        <v>680</v>
      </c>
      <c r="G37" s="100" t="s">
        <v>508</v>
      </c>
      <c r="H37" s="7"/>
      <c r="I37" s="101" t="s">
        <v>681</v>
      </c>
      <c r="J37" s="7" t="s">
        <v>682</v>
      </c>
    </row>
    <row r="38" spans="1:10" ht="29">
      <c r="A38" s="102">
        <v>2014</v>
      </c>
      <c r="B38" s="102">
        <v>2.3980000000000001</v>
      </c>
      <c r="C38" s="103">
        <v>41792</v>
      </c>
      <c r="D38" s="291" t="s">
        <v>598</v>
      </c>
      <c r="E38" s="55" t="s">
        <v>568</v>
      </c>
      <c r="F38" s="25" t="s">
        <v>683</v>
      </c>
      <c r="G38" s="100" t="s">
        <v>508</v>
      </c>
      <c r="H38" s="7"/>
      <c r="I38" s="101" t="s">
        <v>684</v>
      </c>
      <c r="J38" s="7" t="s">
        <v>508</v>
      </c>
    </row>
    <row r="39" spans="1:10" ht="29">
      <c r="A39" s="102">
        <v>2014</v>
      </c>
      <c r="B39" s="102">
        <v>2.68</v>
      </c>
      <c r="C39" s="103">
        <v>41817</v>
      </c>
      <c r="D39" s="291" t="s">
        <v>685</v>
      </c>
      <c r="E39" s="55" t="s">
        <v>607</v>
      </c>
      <c r="F39" s="25" t="s">
        <v>686</v>
      </c>
      <c r="G39" s="100" t="s">
        <v>508</v>
      </c>
      <c r="H39" s="7"/>
      <c r="I39" s="101" t="s">
        <v>687</v>
      </c>
      <c r="J39" s="7" t="s">
        <v>508</v>
      </c>
    </row>
    <row r="40" spans="1:10" ht="14.5">
      <c r="A40" s="102">
        <v>2014</v>
      </c>
      <c r="B40" s="102">
        <v>2.7610000000000001</v>
      </c>
      <c r="C40" s="103">
        <v>41821</v>
      </c>
      <c r="D40" s="291" t="s">
        <v>598</v>
      </c>
      <c r="E40" s="55" t="s">
        <v>568</v>
      </c>
      <c r="F40" s="25" t="s">
        <v>592</v>
      </c>
      <c r="G40" s="100" t="s">
        <v>508</v>
      </c>
      <c r="H40" s="7"/>
      <c r="I40" s="101" t="s">
        <v>688</v>
      </c>
      <c r="J40" s="7" t="s">
        <v>508</v>
      </c>
    </row>
    <row r="41" spans="1:10" ht="29">
      <c r="A41" s="102">
        <v>2014</v>
      </c>
      <c r="B41" s="102">
        <v>3.552</v>
      </c>
      <c r="C41" s="103">
        <v>41844</v>
      </c>
      <c r="D41" s="291" t="s">
        <v>689</v>
      </c>
      <c r="E41" s="55" t="s">
        <v>607</v>
      </c>
      <c r="F41" s="25" t="s">
        <v>686</v>
      </c>
      <c r="G41" s="100" t="s">
        <v>508</v>
      </c>
      <c r="H41" s="7"/>
      <c r="I41" s="101" t="s">
        <v>690</v>
      </c>
      <c r="J41" s="7" t="s">
        <v>508</v>
      </c>
    </row>
    <row r="42" spans="1:10" ht="29">
      <c r="A42" s="102">
        <v>2014</v>
      </c>
      <c r="B42" s="102">
        <v>3.5529999999999999</v>
      </c>
      <c r="C42" s="103">
        <v>41844</v>
      </c>
      <c r="D42" s="291" t="s">
        <v>691</v>
      </c>
      <c r="E42" s="55" t="s">
        <v>566</v>
      </c>
      <c r="F42" s="25" t="s">
        <v>592</v>
      </c>
      <c r="G42" s="100" t="s">
        <v>508</v>
      </c>
      <c r="H42" s="7"/>
      <c r="I42" s="101" t="s">
        <v>692</v>
      </c>
      <c r="J42" s="7" t="s">
        <v>508</v>
      </c>
    </row>
    <row r="43" spans="1:10" ht="29">
      <c r="A43" s="102">
        <v>2014</v>
      </c>
      <c r="B43" s="102">
        <v>3.5659999999999998</v>
      </c>
      <c r="C43" s="103">
        <v>41845</v>
      </c>
      <c r="D43" s="291" t="s">
        <v>693</v>
      </c>
      <c r="E43" s="55" t="s">
        <v>566</v>
      </c>
      <c r="F43" s="25" t="s">
        <v>694</v>
      </c>
      <c r="G43" s="100" t="s">
        <v>508</v>
      </c>
      <c r="H43" s="7"/>
      <c r="I43" s="101" t="s">
        <v>695</v>
      </c>
      <c r="J43" s="7" t="s">
        <v>508</v>
      </c>
    </row>
    <row r="44" spans="1:10" ht="29">
      <c r="A44" s="102">
        <v>2014</v>
      </c>
      <c r="B44" s="102">
        <v>3840</v>
      </c>
      <c r="C44" s="103">
        <v>41862</v>
      </c>
      <c r="D44" s="291" t="s">
        <v>587</v>
      </c>
      <c r="E44" s="55" t="s">
        <v>566</v>
      </c>
      <c r="F44" s="25" t="s">
        <v>696</v>
      </c>
      <c r="G44" s="100" t="s">
        <v>508</v>
      </c>
      <c r="H44" s="7"/>
      <c r="I44" s="101" t="s">
        <v>697</v>
      </c>
      <c r="J44" s="7" t="s">
        <v>698</v>
      </c>
    </row>
    <row r="45" spans="1:10" ht="29">
      <c r="A45" s="102">
        <v>2014</v>
      </c>
      <c r="B45" s="102">
        <v>4.1840000000000002</v>
      </c>
      <c r="C45" s="103">
        <v>41870</v>
      </c>
      <c r="D45" s="291" t="s">
        <v>650</v>
      </c>
      <c r="E45" s="55" t="s">
        <v>566</v>
      </c>
      <c r="F45" s="25" t="s">
        <v>592</v>
      </c>
      <c r="G45" s="100" t="s">
        <v>508</v>
      </c>
      <c r="H45" s="7"/>
      <c r="I45" s="101" t="s">
        <v>699</v>
      </c>
      <c r="J45" s="7" t="s">
        <v>682</v>
      </c>
    </row>
    <row r="46" spans="1:10" ht="29">
      <c r="A46" s="102">
        <v>2014</v>
      </c>
      <c r="B46" s="102">
        <v>4.1849999999999996</v>
      </c>
      <c r="C46" s="103">
        <v>41870</v>
      </c>
      <c r="D46" s="291" t="s">
        <v>700</v>
      </c>
      <c r="E46" s="55" t="s">
        <v>566</v>
      </c>
      <c r="F46" s="25" t="s">
        <v>592</v>
      </c>
      <c r="G46" s="100" t="s">
        <v>508</v>
      </c>
      <c r="H46" s="7"/>
      <c r="I46" s="101" t="s">
        <v>701</v>
      </c>
      <c r="J46" s="7" t="s">
        <v>508</v>
      </c>
    </row>
    <row r="47" spans="1:10" ht="29">
      <c r="A47" s="102">
        <v>2014</v>
      </c>
      <c r="B47" s="102">
        <v>4.2229999999999999</v>
      </c>
      <c r="C47" s="103">
        <v>41871</v>
      </c>
      <c r="D47" s="291" t="s">
        <v>693</v>
      </c>
      <c r="E47" s="55" t="s">
        <v>566</v>
      </c>
      <c r="F47" s="25" t="s">
        <v>592</v>
      </c>
      <c r="G47" s="100" t="s">
        <v>508</v>
      </c>
      <c r="H47" s="7"/>
      <c r="I47" s="101" t="s">
        <v>702</v>
      </c>
      <c r="J47" s="7" t="s">
        <v>508</v>
      </c>
    </row>
    <row r="48" spans="1:10" ht="43.5">
      <c r="A48" s="102">
        <v>2014</v>
      </c>
      <c r="B48" s="102">
        <v>4.2240000000000002</v>
      </c>
      <c r="C48" s="103">
        <v>41871</v>
      </c>
      <c r="D48" s="291" t="s">
        <v>693</v>
      </c>
      <c r="E48" s="55" t="s">
        <v>566</v>
      </c>
      <c r="F48" s="25" t="s">
        <v>703</v>
      </c>
      <c r="G48" s="100" t="s">
        <v>508</v>
      </c>
      <c r="H48" s="7"/>
      <c r="I48" s="101" t="s">
        <v>704</v>
      </c>
      <c r="J48" s="7" t="s">
        <v>508</v>
      </c>
    </row>
    <row r="49" spans="1:10" ht="29">
      <c r="A49" s="102">
        <v>2014</v>
      </c>
      <c r="B49" s="102">
        <v>4348</v>
      </c>
      <c r="C49" s="103">
        <v>41884</v>
      </c>
      <c r="D49" s="291" t="s">
        <v>705</v>
      </c>
      <c r="E49" s="55" t="s">
        <v>566</v>
      </c>
      <c r="F49" s="25" t="s">
        <v>706</v>
      </c>
      <c r="G49" s="100" t="s">
        <v>508</v>
      </c>
      <c r="H49" s="7"/>
      <c r="I49" s="101" t="s">
        <v>707</v>
      </c>
      <c r="J49" s="7" t="s">
        <v>508</v>
      </c>
    </row>
    <row r="50" spans="1:10" ht="43.5">
      <c r="A50" s="102">
        <v>2014</v>
      </c>
      <c r="B50" s="102">
        <v>4.7190000000000003</v>
      </c>
      <c r="C50" s="103">
        <v>41898</v>
      </c>
      <c r="D50" s="291" t="s">
        <v>705</v>
      </c>
      <c r="E50" s="55" t="s">
        <v>566</v>
      </c>
      <c r="F50" s="25" t="s">
        <v>708</v>
      </c>
      <c r="G50" s="100" t="s">
        <v>508</v>
      </c>
      <c r="H50" s="7"/>
      <c r="I50" s="101" t="s">
        <v>709</v>
      </c>
      <c r="J50" s="7" t="s">
        <v>508</v>
      </c>
    </row>
    <row r="51" spans="1:10" ht="14.5">
      <c r="A51" s="102">
        <v>2014</v>
      </c>
      <c r="B51" s="102">
        <v>5.0759999999999996</v>
      </c>
      <c r="C51" s="103">
        <v>41904</v>
      </c>
      <c r="D51" s="291" t="s">
        <v>710</v>
      </c>
      <c r="E51" s="55" t="s">
        <v>566</v>
      </c>
      <c r="F51" s="25" t="s">
        <v>592</v>
      </c>
      <c r="G51" s="100" t="s">
        <v>508</v>
      </c>
      <c r="H51" s="7"/>
      <c r="I51" s="101" t="s">
        <v>711</v>
      </c>
      <c r="J51" s="7" t="s">
        <v>508</v>
      </c>
    </row>
    <row r="52" spans="1:10" ht="37.5">
      <c r="A52" s="102">
        <v>2014</v>
      </c>
      <c r="B52" s="102">
        <v>5.1559999999999997</v>
      </c>
      <c r="C52" s="103">
        <v>41907</v>
      </c>
      <c r="D52" s="291" t="s">
        <v>587</v>
      </c>
      <c r="E52" s="55" t="s">
        <v>566</v>
      </c>
      <c r="F52" s="25" t="s">
        <v>592</v>
      </c>
      <c r="G52" s="100" t="s">
        <v>508</v>
      </c>
      <c r="H52" s="7"/>
      <c r="I52" s="101" t="s">
        <v>712</v>
      </c>
      <c r="J52" s="7" t="s">
        <v>713</v>
      </c>
    </row>
    <row r="53" spans="1:10" ht="29">
      <c r="A53" s="102">
        <v>2014</v>
      </c>
      <c r="B53" s="102" t="s">
        <v>714</v>
      </c>
      <c r="C53" s="104">
        <v>41941</v>
      </c>
      <c r="D53" s="291" t="s">
        <v>715</v>
      </c>
      <c r="E53" s="55" t="s">
        <v>566</v>
      </c>
      <c r="F53" s="25" t="s">
        <v>592</v>
      </c>
      <c r="G53" s="100" t="s">
        <v>508</v>
      </c>
      <c r="H53" s="7"/>
      <c r="I53" s="101" t="s">
        <v>716</v>
      </c>
      <c r="J53" s="7" t="s">
        <v>508</v>
      </c>
    </row>
    <row r="54" spans="1:10" ht="14.5">
      <c r="A54" s="102">
        <v>2014</v>
      </c>
      <c r="B54" s="102" t="s">
        <v>717</v>
      </c>
      <c r="C54" s="104">
        <v>41941</v>
      </c>
      <c r="D54" s="291" t="s">
        <v>705</v>
      </c>
      <c r="E54" s="55" t="s">
        <v>566</v>
      </c>
      <c r="F54" s="25" t="s">
        <v>592</v>
      </c>
      <c r="G54" s="100" t="s">
        <v>508</v>
      </c>
      <c r="H54" s="7"/>
      <c r="I54" s="101" t="s">
        <v>718</v>
      </c>
      <c r="J54" s="7" t="s">
        <v>719</v>
      </c>
    </row>
    <row r="55" spans="1:10" ht="43.5">
      <c r="A55" s="102">
        <v>2014</v>
      </c>
      <c r="B55" s="102" t="s">
        <v>720</v>
      </c>
      <c r="C55" s="103">
        <v>41947</v>
      </c>
      <c r="D55" s="291" t="s">
        <v>721</v>
      </c>
      <c r="E55" s="55" t="s">
        <v>566</v>
      </c>
      <c r="F55" s="25" t="s">
        <v>592</v>
      </c>
      <c r="G55" s="100" t="s">
        <v>508</v>
      </c>
      <c r="H55" s="7"/>
      <c r="I55" s="101" t="s">
        <v>722</v>
      </c>
      <c r="J55" s="7" t="s">
        <v>508</v>
      </c>
    </row>
    <row r="56" spans="1:10" ht="87">
      <c r="A56" s="102">
        <v>2014</v>
      </c>
      <c r="B56" s="102" t="s">
        <v>723</v>
      </c>
      <c r="C56" s="103">
        <v>41950</v>
      </c>
      <c r="D56" s="291" t="s">
        <v>724</v>
      </c>
      <c r="E56" s="55" t="s">
        <v>566</v>
      </c>
      <c r="F56" s="25" t="s">
        <v>725</v>
      </c>
      <c r="G56" s="25" t="s">
        <v>726</v>
      </c>
      <c r="H56" s="7"/>
      <c r="I56" s="101" t="s">
        <v>727</v>
      </c>
      <c r="J56" s="7" t="s">
        <v>508</v>
      </c>
    </row>
    <row r="57" spans="1:10" ht="87">
      <c r="A57" s="102">
        <v>2014</v>
      </c>
      <c r="B57" s="102" t="s">
        <v>728</v>
      </c>
      <c r="C57" s="103">
        <v>41950</v>
      </c>
      <c r="D57" s="291" t="s">
        <v>729</v>
      </c>
      <c r="E57" s="55" t="s">
        <v>566</v>
      </c>
      <c r="F57" s="25" t="s">
        <v>730</v>
      </c>
      <c r="G57" s="110" t="s">
        <v>726</v>
      </c>
      <c r="H57" s="7"/>
      <c r="I57" s="111" t="s">
        <v>731</v>
      </c>
      <c r="J57" s="7" t="s">
        <v>508</v>
      </c>
    </row>
    <row r="58" spans="1:10" ht="87">
      <c r="A58" s="102">
        <v>2014</v>
      </c>
      <c r="B58" s="102" t="s">
        <v>732</v>
      </c>
      <c r="C58" s="103">
        <v>41950</v>
      </c>
      <c r="D58" s="291" t="s">
        <v>733</v>
      </c>
      <c r="E58" s="55" t="s">
        <v>566</v>
      </c>
      <c r="F58" s="25" t="s">
        <v>734</v>
      </c>
      <c r="G58" s="110" t="s">
        <v>726</v>
      </c>
      <c r="H58" s="7"/>
      <c r="I58" s="100" t="s">
        <v>508</v>
      </c>
      <c r="J58" s="7" t="s">
        <v>508</v>
      </c>
    </row>
    <row r="59" spans="1:10" ht="43.5">
      <c r="A59" s="102">
        <v>2014</v>
      </c>
      <c r="B59" s="102" t="s">
        <v>735</v>
      </c>
      <c r="C59" s="104">
        <v>41960</v>
      </c>
      <c r="D59" s="291" t="s">
        <v>736</v>
      </c>
      <c r="E59" s="55" t="s">
        <v>574</v>
      </c>
      <c r="F59" s="25" t="s">
        <v>632</v>
      </c>
      <c r="G59" s="100" t="s">
        <v>508</v>
      </c>
      <c r="H59" s="7"/>
      <c r="I59" s="101" t="s">
        <v>737</v>
      </c>
      <c r="J59" s="7" t="s">
        <v>508</v>
      </c>
    </row>
    <row r="60" spans="1:10" ht="29">
      <c r="A60" s="102">
        <v>2014</v>
      </c>
      <c r="B60" s="102" t="s">
        <v>738</v>
      </c>
      <c r="C60" s="104">
        <v>41960</v>
      </c>
      <c r="D60" s="291" t="s">
        <v>739</v>
      </c>
      <c r="E60" s="55" t="s">
        <v>574</v>
      </c>
      <c r="F60" s="25" t="s">
        <v>592</v>
      </c>
      <c r="G60" s="100" t="s">
        <v>508</v>
      </c>
      <c r="H60" s="7"/>
      <c r="I60" s="101" t="s">
        <v>740</v>
      </c>
      <c r="J60" s="7" t="s">
        <v>508</v>
      </c>
    </row>
    <row r="61" spans="1:10" ht="43.5">
      <c r="A61" s="102">
        <v>2014</v>
      </c>
      <c r="B61" s="102" t="s">
        <v>741</v>
      </c>
      <c r="C61" s="104">
        <v>41960</v>
      </c>
      <c r="D61" s="291" t="s">
        <v>742</v>
      </c>
      <c r="E61" s="55" t="s">
        <v>566</v>
      </c>
      <c r="F61" s="25" t="s">
        <v>743</v>
      </c>
      <c r="G61" s="100" t="s">
        <v>508</v>
      </c>
      <c r="H61" s="7"/>
      <c r="I61" s="101" t="s">
        <v>744</v>
      </c>
      <c r="J61" s="7" t="s">
        <v>508</v>
      </c>
    </row>
    <row r="62" spans="1:10" ht="29">
      <c r="A62" s="102">
        <v>2014</v>
      </c>
      <c r="B62" s="102" t="s">
        <v>745</v>
      </c>
      <c r="C62" s="104">
        <v>41960</v>
      </c>
      <c r="D62" s="291" t="s">
        <v>746</v>
      </c>
      <c r="E62" s="55" t="s">
        <v>566</v>
      </c>
      <c r="F62" s="25" t="s">
        <v>592</v>
      </c>
      <c r="G62" s="100" t="s">
        <v>508</v>
      </c>
      <c r="H62" s="7"/>
      <c r="I62" s="101" t="s">
        <v>747</v>
      </c>
      <c r="J62" s="7" t="s">
        <v>508</v>
      </c>
    </row>
    <row r="63" spans="1:10" ht="29">
      <c r="A63" s="102">
        <v>2014</v>
      </c>
      <c r="B63" s="102" t="s">
        <v>748</v>
      </c>
      <c r="C63" s="104">
        <v>41960</v>
      </c>
      <c r="D63" s="291" t="s">
        <v>749</v>
      </c>
      <c r="E63" s="55" t="s">
        <v>750</v>
      </c>
      <c r="F63" s="25" t="s">
        <v>592</v>
      </c>
      <c r="G63" s="25" t="s">
        <v>751</v>
      </c>
      <c r="H63" s="7"/>
      <c r="I63" s="101" t="s">
        <v>752</v>
      </c>
      <c r="J63" s="7" t="s">
        <v>508</v>
      </c>
    </row>
    <row r="64" spans="1:10" ht="43.5">
      <c r="A64" s="102">
        <v>2014</v>
      </c>
      <c r="B64" s="102" t="s">
        <v>753</v>
      </c>
      <c r="C64" s="104">
        <v>41962</v>
      </c>
      <c r="D64" s="291" t="s">
        <v>754</v>
      </c>
      <c r="E64" s="55" t="s">
        <v>574</v>
      </c>
      <c r="F64" s="25" t="s">
        <v>632</v>
      </c>
      <c r="G64" s="100" t="s">
        <v>508</v>
      </c>
      <c r="H64" s="7"/>
      <c r="I64" s="101" t="s">
        <v>755</v>
      </c>
      <c r="J64" s="7" t="s">
        <v>508</v>
      </c>
    </row>
    <row r="65" spans="1:10" ht="43.5">
      <c r="A65" s="102">
        <v>2014</v>
      </c>
      <c r="B65" s="102" t="s">
        <v>756</v>
      </c>
      <c r="C65" s="103">
        <v>41975</v>
      </c>
      <c r="D65" s="291" t="s">
        <v>757</v>
      </c>
      <c r="E65" s="55" t="s">
        <v>566</v>
      </c>
      <c r="F65" s="25" t="s">
        <v>758</v>
      </c>
      <c r="G65" s="100" t="s">
        <v>508</v>
      </c>
      <c r="H65" s="7"/>
      <c r="I65" s="101" t="s">
        <v>759</v>
      </c>
      <c r="J65" s="7" t="s">
        <v>508</v>
      </c>
    </row>
    <row r="66" spans="1:10" ht="43.5">
      <c r="A66" s="102">
        <v>2014</v>
      </c>
      <c r="B66" s="102" t="s">
        <v>760</v>
      </c>
      <c r="C66" s="103">
        <v>41977</v>
      </c>
      <c r="D66" s="291" t="s">
        <v>761</v>
      </c>
      <c r="E66" s="55" t="s">
        <v>574</v>
      </c>
      <c r="F66" s="25" t="s">
        <v>632</v>
      </c>
      <c r="G66" s="100" t="s">
        <v>508</v>
      </c>
      <c r="H66" s="7"/>
      <c r="I66" s="101" t="s">
        <v>762</v>
      </c>
      <c r="J66" s="7" t="s">
        <v>508</v>
      </c>
    </row>
    <row r="67" spans="1:10" ht="43.5">
      <c r="A67" s="102">
        <v>2014</v>
      </c>
      <c r="B67" s="102" t="s">
        <v>763</v>
      </c>
      <c r="C67" s="104">
        <v>41984</v>
      </c>
      <c r="D67" s="291" t="s">
        <v>764</v>
      </c>
      <c r="E67" s="55" t="s">
        <v>750</v>
      </c>
      <c r="F67" s="25" t="s">
        <v>765</v>
      </c>
      <c r="G67" s="25" t="s">
        <v>766</v>
      </c>
      <c r="H67" s="7"/>
      <c r="I67" s="101" t="s">
        <v>767</v>
      </c>
      <c r="J67" s="7" t="s">
        <v>508</v>
      </c>
    </row>
    <row r="68" spans="1:10" ht="29">
      <c r="A68" s="102">
        <v>2014</v>
      </c>
      <c r="B68" s="102" t="s">
        <v>768</v>
      </c>
      <c r="C68" s="104">
        <v>41984</v>
      </c>
      <c r="D68" s="291" t="s">
        <v>769</v>
      </c>
      <c r="E68" s="55" t="s">
        <v>750</v>
      </c>
      <c r="F68" s="25" t="s">
        <v>592</v>
      </c>
      <c r="G68" s="25" t="s">
        <v>770</v>
      </c>
      <c r="H68" s="7"/>
      <c r="I68" s="101" t="s">
        <v>771</v>
      </c>
      <c r="J68" s="7" t="s">
        <v>508</v>
      </c>
    </row>
    <row r="69" spans="1:10" ht="29">
      <c r="A69" s="102">
        <v>2014</v>
      </c>
      <c r="B69" s="102" t="s">
        <v>772</v>
      </c>
      <c r="C69" s="104">
        <v>41984</v>
      </c>
      <c r="D69" s="291" t="s">
        <v>773</v>
      </c>
      <c r="E69" s="55" t="s">
        <v>750</v>
      </c>
      <c r="F69" s="25" t="s">
        <v>592</v>
      </c>
      <c r="G69" s="25" t="s">
        <v>774</v>
      </c>
      <c r="H69" s="7"/>
      <c r="I69" s="101" t="s">
        <v>775</v>
      </c>
      <c r="J69" s="7" t="s">
        <v>508</v>
      </c>
    </row>
    <row r="70" spans="1:10" ht="29">
      <c r="A70" s="102">
        <v>2014</v>
      </c>
      <c r="B70" s="102" t="s">
        <v>776</v>
      </c>
      <c r="C70" s="104">
        <v>41984</v>
      </c>
      <c r="D70" s="291" t="s">
        <v>777</v>
      </c>
      <c r="E70" s="55" t="s">
        <v>750</v>
      </c>
      <c r="F70" s="25" t="s">
        <v>592</v>
      </c>
      <c r="G70" s="25" t="s">
        <v>778</v>
      </c>
      <c r="H70" s="7"/>
      <c r="I70" s="101" t="s">
        <v>779</v>
      </c>
      <c r="J70" s="7" t="s">
        <v>508</v>
      </c>
    </row>
    <row r="71" spans="1:10" ht="29">
      <c r="A71" s="102">
        <v>2014</v>
      </c>
      <c r="B71" s="102" t="s">
        <v>780</v>
      </c>
      <c r="C71" s="104">
        <v>41984</v>
      </c>
      <c r="D71" s="291" t="s">
        <v>764</v>
      </c>
      <c r="E71" s="55" t="s">
        <v>750</v>
      </c>
      <c r="F71" s="25" t="s">
        <v>592</v>
      </c>
      <c r="G71" s="25" t="s">
        <v>781</v>
      </c>
      <c r="H71" s="7"/>
      <c r="I71" s="101" t="s">
        <v>782</v>
      </c>
      <c r="J71" s="7" t="s">
        <v>508</v>
      </c>
    </row>
    <row r="72" spans="1:10" ht="29">
      <c r="A72" s="102">
        <v>2014</v>
      </c>
      <c r="B72" s="102" t="s">
        <v>783</v>
      </c>
      <c r="C72" s="104">
        <v>41984</v>
      </c>
      <c r="D72" s="291" t="s">
        <v>764</v>
      </c>
      <c r="E72" s="55" t="s">
        <v>750</v>
      </c>
      <c r="F72" s="25" t="s">
        <v>592</v>
      </c>
      <c r="G72" s="25" t="s">
        <v>784</v>
      </c>
      <c r="H72" s="7"/>
      <c r="I72" s="101" t="s">
        <v>785</v>
      </c>
      <c r="J72" s="7" t="s">
        <v>508</v>
      </c>
    </row>
    <row r="73" spans="1:10" ht="29">
      <c r="A73" s="102">
        <v>2014</v>
      </c>
      <c r="B73" s="102" t="s">
        <v>786</v>
      </c>
      <c r="C73" s="104">
        <v>41985</v>
      </c>
      <c r="D73" s="291" t="s">
        <v>787</v>
      </c>
      <c r="E73" s="55" t="s">
        <v>750</v>
      </c>
      <c r="F73" s="25" t="s">
        <v>592</v>
      </c>
      <c r="G73" s="25" t="s">
        <v>788</v>
      </c>
      <c r="H73" s="7"/>
      <c r="I73" s="101" t="s">
        <v>789</v>
      </c>
      <c r="J73" s="7" t="s">
        <v>508</v>
      </c>
    </row>
    <row r="74" spans="1:10" ht="29">
      <c r="A74" s="102">
        <v>2014</v>
      </c>
      <c r="B74" s="102" t="s">
        <v>790</v>
      </c>
      <c r="C74" s="104">
        <v>41985</v>
      </c>
      <c r="D74" s="291" t="s">
        <v>787</v>
      </c>
      <c r="E74" s="55" t="s">
        <v>750</v>
      </c>
      <c r="F74" s="25" t="s">
        <v>592</v>
      </c>
      <c r="G74" s="25" t="s">
        <v>791</v>
      </c>
      <c r="H74" s="7"/>
      <c r="I74" s="101" t="s">
        <v>792</v>
      </c>
      <c r="J74" s="7" t="s">
        <v>508</v>
      </c>
    </row>
    <row r="75" spans="1:10" ht="43.5">
      <c r="A75" s="102">
        <v>2014</v>
      </c>
      <c r="B75" s="102" t="s">
        <v>793</v>
      </c>
      <c r="C75" s="104">
        <v>41985</v>
      </c>
      <c r="D75" s="291" t="s">
        <v>794</v>
      </c>
      <c r="E75" s="55" t="s">
        <v>566</v>
      </c>
      <c r="F75" s="25" t="s">
        <v>795</v>
      </c>
      <c r="G75" s="100" t="s">
        <v>508</v>
      </c>
      <c r="H75" s="7"/>
      <c r="I75" s="101" t="s">
        <v>796</v>
      </c>
      <c r="J75" s="7" t="s">
        <v>797</v>
      </c>
    </row>
    <row r="76" spans="1:10" ht="43.5">
      <c r="A76" s="102">
        <v>2014</v>
      </c>
      <c r="B76" s="102" t="s">
        <v>798</v>
      </c>
      <c r="C76" s="104">
        <v>41985</v>
      </c>
      <c r="D76" s="291" t="s">
        <v>742</v>
      </c>
      <c r="E76" s="55" t="s">
        <v>566</v>
      </c>
      <c r="F76" s="25" t="s">
        <v>799</v>
      </c>
      <c r="G76" s="100" t="s">
        <v>508</v>
      </c>
      <c r="H76" s="7"/>
      <c r="I76" s="101" t="s">
        <v>800</v>
      </c>
      <c r="J76" s="7" t="s">
        <v>801</v>
      </c>
    </row>
    <row r="77" spans="1:10" ht="43.5">
      <c r="A77" s="102">
        <v>2014</v>
      </c>
      <c r="B77" s="102" t="s">
        <v>802</v>
      </c>
      <c r="C77" s="104">
        <v>41990</v>
      </c>
      <c r="D77" s="291" t="s">
        <v>803</v>
      </c>
      <c r="E77" s="55" t="s">
        <v>566</v>
      </c>
      <c r="F77" s="25" t="s">
        <v>804</v>
      </c>
      <c r="G77" s="100" t="s">
        <v>508</v>
      </c>
      <c r="H77" s="7"/>
      <c r="I77" s="101" t="s">
        <v>805</v>
      </c>
      <c r="J77" s="7" t="s">
        <v>508</v>
      </c>
    </row>
    <row r="78" spans="1:10" ht="43.5">
      <c r="A78" s="102">
        <v>2014</v>
      </c>
      <c r="B78" s="102" t="s">
        <v>806</v>
      </c>
      <c r="C78" s="104">
        <v>41991</v>
      </c>
      <c r="D78" s="291" t="s">
        <v>742</v>
      </c>
      <c r="E78" s="55" t="s">
        <v>566</v>
      </c>
      <c r="F78" s="25" t="s">
        <v>807</v>
      </c>
      <c r="G78" s="100" t="s">
        <v>508</v>
      </c>
      <c r="H78" s="7"/>
      <c r="I78" s="101" t="s">
        <v>808</v>
      </c>
      <c r="J78" s="7" t="s">
        <v>809</v>
      </c>
    </row>
    <row r="79" spans="1:10" ht="50">
      <c r="A79" s="102">
        <v>2014</v>
      </c>
      <c r="B79" s="102" t="s">
        <v>810</v>
      </c>
      <c r="C79" s="104">
        <v>41992</v>
      </c>
      <c r="D79" s="291" t="s">
        <v>742</v>
      </c>
      <c r="E79" s="55" t="s">
        <v>566</v>
      </c>
      <c r="F79" s="25" t="s">
        <v>592</v>
      </c>
      <c r="G79" s="100" t="s">
        <v>508</v>
      </c>
      <c r="H79" s="7"/>
      <c r="I79" s="101" t="s">
        <v>811</v>
      </c>
      <c r="J79" s="7" t="s">
        <v>812</v>
      </c>
    </row>
    <row r="80" spans="1:10" ht="29">
      <c r="A80" s="102">
        <v>2014</v>
      </c>
      <c r="B80" s="102" t="s">
        <v>813</v>
      </c>
      <c r="C80" s="104">
        <v>42002</v>
      </c>
      <c r="D80" s="291" t="s">
        <v>814</v>
      </c>
      <c r="E80" s="55" t="s">
        <v>568</v>
      </c>
      <c r="F80" s="25" t="s">
        <v>592</v>
      </c>
      <c r="G80" s="100" t="s">
        <v>508</v>
      </c>
      <c r="H80" s="7"/>
      <c r="I80" s="101" t="s">
        <v>815</v>
      </c>
      <c r="J80" s="7" t="s">
        <v>508</v>
      </c>
    </row>
    <row r="81" spans="1:10" ht="29">
      <c r="A81" s="102">
        <v>2014</v>
      </c>
      <c r="B81" s="102" t="s">
        <v>816</v>
      </c>
      <c r="C81" s="104">
        <v>42002</v>
      </c>
      <c r="D81" s="291" t="s">
        <v>817</v>
      </c>
      <c r="E81" s="55" t="s">
        <v>568</v>
      </c>
      <c r="F81" s="25" t="s">
        <v>592</v>
      </c>
      <c r="G81" s="100" t="s">
        <v>508</v>
      </c>
      <c r="H81" s="7"/>
      <c r="I81" s="101" t="s">
        <v>818</v>
      </c>
      <c r="J81" s="7" t="s">
        <v>508</v>
      </c>
    </row>
    <row r="82" spans="1:10" ht="14.5">
      <c r="A82" s="102">
        <v>2014</v>
      </c>
      <c r="B82" s="102" t="s">
        <v>819</v>
      </c>
      <c r="C82" s="104">
        <v>42002</v>
      </c>
      <c r="D82" s="291" t="s">
        <v>820</v>
      </c>
      <c r="E82" s="55" t="s">
        <v>568</v>
      </c>
      <c r="F82" s="25" t="s">
        <v>592</v>
      </c>
      <c r="G82" s="100" t="s">
        <v>508</v>
      </c>
      <c r="H82" s="7"/>
      <c r="I82" s="101" t="s">
        <v>821</v>
      </c>
      <c r="J82" s="7" t="s">
        <v>508</v>
      </c>
    </row>
    <row r="83" spans="1:10" ht="29">
      <c r="A83" s="102">
        <v>2014</v>
      </c>
      <c r="B83" s="102" t="s">
        <v>822</v>
      </c>
      <c r="C83" s="104">
        <v>42003</v>
      </c>
      <c r="D83" s="291" t="s">
        <v>803</v>
      </c>
      <c r="E83" s="55" t="s">
        <v>750</v>
      </c>
      <c r="F83" s="25" t="s">
        <v>592</v>
      </c>
      <c r="G83" s="100" t="s">
        <v>508</v>
      </c>
      <c r="H83" s="7"/>
      <c r="I83" s="101" t="s">
        <v>823</v>
      </c>
      <c r="J83" s="7" t="s">
        <v>824</v>
      </c>
    </row>
    <row r="84" spans="1:10" ht="43.5">
      <c r="A84" s="102">
        <v>2014</v>
      </c>
      <c r="B84" s="102" t="s">
        <v>825</v>
      </c>
      <c r="C84" s="104">
        <v>42003</v>
      </c>
      <c r="D84" s="291" t="s">
        <v>826</v>
      </c>
      <c r="E84" s="55" t="s">
        <v>566</v>
      </c>
      <c r="F84" s="25" t="s">
        <v>592</v>
      </c>
      <c r="G84" s="100" t="s">
        <v>508</v>
      </c>
      <c r="H84" s="7"/>
      <c r="I84" s="101" t="s">
        <v>827</v>
      </c>
      <c r="J84" s="7" t="s">
        <v>508</v>
      </c>
    </row>
    <row r="85" spans="1:10" ht="43.5">
      <c r="A85" s="102">
        <v>2014</v>
      </c>
      <c r="B85" s="102" t="s">
        <v>828</v>
      </c>
      <c r="C85" s="104">
        <v>42004</v>
      </c>
      <c r="D85" s="291" t="s">
        <v>829</v>
      </c>
      <c r="E85" s="55" t="s">
        <v>568</v>
      </c>
      <c r="F85" s="25" t="s">
        <v>830</v>
      </c>
      <c r="G85" s="100" t="s">
        <v>508</v>
      </c>
      <c r="H85" s="7"/>
      <c r="I85" s="112" t="s">
        <v>831</v>
      </c>
      <c r="J85" s="7" t="s">
        <v>508</v>
      </c>
    </row>
    <row r="86" spans="1:10" ht="12.5">
      <c r="H86" s="1"/>
      <c r="J86" s="1"/>
    </row>
    <row r="87" spans="1:10" ht="12.5">
      <c r="H87" s="1"/>
      <c r="J87" s="1"/>
    </row>
    <row r="88" spans="1:10" ht="12.5">
      <c r="H88" s="1"/>
      <c r="J88" s="1"/>
    </row>
    <row r="89" spans="1:10" ht="12.5">
      <c r="H89" s="1"/>
      <c r="J89" s="1"/>
    </row>
    <row r="90" spans="1:10" ht="12.5">
      <c r="H90" s="1"/>
      <c r="J90" s="1"/>
    </row>
    <row r="91" spans="1:10" ht="12.5">
      <c r="H91" s="1"/>
      <c r="J91" s="1"/>
    </row>
    <row r="92" spans="1:10" ht="12.5">
      <c r="H92" s="1"/>
      <c r="J92" s="1"/>
    </row>
    <row r="93" spans="1:10" ht="12.5">
      <c r="H93" s="1"/>
      <c r="J93" s="1"/>
    </row>
    <row r="94" spans="1:10" ht="12.5">
      <c r="H94" s="1"/>
      <c r="J94" s="1"/>
    </row>
    <row r="95" spans="1:10" ht="12.5">
      <c r="H95" s="1"/>
      <c r="J95" s="1"/>
    </row>
    <row r="96" spans="1:10" ht="12.5">
      <c r="H96" s="1"/>
      <c r="J96" s="1"/>
    </row>
    <row r="97" spans="8:10" ht="12.5">
      <c r="H97" s="1"/>
      <c r="J97" s="1"/>
    </row>
    <row r="98" spans="8:10" ht="12.5">
      <c r="H98" s="1"/>
      <c r="J98" s="1"/>
    </row>
    <row r="99" spans="8:10" ht="12.5">
      <c r="H99" s="1"/>
      <c r="J99" s="1"/>
    </row>
    <row r="100" spans="8:10" ht="12.5">
      <c r="H100" s="1"/>
      <c r="J100" s="1"/>
    </row>
    <row r="101" spans="8:10" ht="12.5">
      <c r="H101" s="1"/>
      <c r="J101" s="1"/>
    </row>
    <row r="102" spans="8:10" ht="12.5">
      <c r="H102" s="1"/>
      <c r="J102" s="1"/>
    </row>
    <row r="103" spans="8:10" ht="12.5">
      <c r="H103" s="1"/>
      <c r="J103" s="1"/>
    </row>
    <row r="104" spans="8:10" ht="12.5">
      <c r="H104" s="1"/>
      <c r="J104" s="1"/>
    </row>
    <row r="105" spans="8:10" ht="12.5">
      <c r="H105" s="1"/>
      <c r="J105" s="1"/>
    </row>
    <row r="106" spans="8:10" ht="12.5">
      <c r="H106" s="1"/>
      <c r="J106" s="1"/>
    </row>
    <row r="107" spans="8:10" ht="12.5">
      <c r="H107" s="1"/>
      <c r="J107" s="1"/>
    </row>
    <row r="108" spans="8:10" ht="12.5">
      <c r="H108" s="1"/>
      <c r="J108" s="1"/>
    </row>
    <row r="109" spans="8:10" ht="12.5">
      <c r="H109" s="1"/>
      <c r="J109" s="1"/>
    </row>
    <row r="110" spans="8:10" ht="12.5">
      <c r="H110" s="1"/>
      <c r="J110" s="1"/>
    </row>
    <row r="111" spans="8:10" ht="12.5">
      <c r="H111" s="1"/>
      <c r="J111" s="1"/>
    </row>
    <row r="112" spans="8:10" ht="12.5">
      <c r="H112" s="1"/>
      <c r="J112" s="1"/>
    </row>
    <row r="113" spans="8:10" ht="12.5">
      <c r="H113" s="1"/>
      <c r="J113" s="1"/>
    </row>
    <row r="114" spans="8:10" ht="12.5">
      <c r="H114" s="1"/>
      <c r="J114" s="1"/>
    </row>
    <row r="115" spans="8:10" ht="12.5">
      <c r="H115" s="1"/>
      <c r="J115" s="1"/>
    </row>
    <row r="116" spans="8:10" ht="12.5">
      <c r="H116" s="1"/>
      <c r="J116" s="1"/>
    </row>
    <row r="117" spans="8:10" ht="12.5">
      <c r="H117" s="1"/>
      <c r="J117" s="1"/>
    </row>
    <row r="118" spans="8:10" ht="12.5">
      <c r="H118" s="1"/>
      <c r="J118" s="1"/>
    </row>
    <row r="119" spans="8:10" ht="12.5">
      <c r="H119" s="1"/>
      <c r="J119" s="1"/>
    </row>
    <row r="120" spans="8:10" ht="12.5">
      <c r="H120" s="1"/>
      <c r="J120" s="1"/>
    </row>
    <row r="121" spans="8:10" ht="12.5">
      <c r="H121" s="1"/>
      <c r="J121" s="1"/>
    </row>
    <row r="122" spans="8:10" ht="12.5">
      <c r="H122" s="1"/>
      <c r="J122" s="1"/>
    </row>
    <row r="123" spans="8:10" ht="12.5">
      <c r="H123" s="1"/>
      <c r="J123" s="1"/>
    </row>
    <row r="124" spans="8:10" ht="12.5">
      <c r="H124" s="1"/>
      <c r="J124" s="1"/>
    </row>
    <row r="125" spans="8:10" ht="12.5">
      <c r="H125" s="1"/>
      <c r="J125" s="1"/>
    </row>
    <row r="126" spans="8:10" ht="12.5">
      <c r="H126" s="1"/>
      <c r="J126" s="1"/>
    </row>
    <row r="127" spans="8:10" ht="12.5">
      <c r="H127" s="1"/>
      <c r="J127" s="1"/>
    </row>
    <row r="128" spans="8:10" ht="12.5">
      <c r="H128" s="1"/>
      <c r="J128" s="1"/>
    </row>
    <row r="129" spans="8:10" ht="12.5">
      <c r="H129" s="1"/>
      <c r="J129" s="1"/>
    </row>
    <row r="130" spans="8:10" ht="12.5">
      <c r="H130" s="1"/>
      <c r="J130" s="1"/>
    </row>
    <row r="131" spans="8:10" ht="12.5">
      <c r="H131" s="1"/>
      <c r="J131" s="1"/>
    </row>
    <row r="132" spans="8:10" ht="12.5">
      <c r="H132" s="1"/>
      <c r="J132" s="1"/>
    </row>
    <row r="133" spans="8:10" ht="12.5">
      <c r="H133" s="1"/>
      <c r="J133" s="1"/>
    </row>
    <row r="134" spans="8:10" ht="12.5">
      <c r="H134" s="1"/>
      <c r="J134" s="1"/>
    </row>
    <row r="135" spans="8:10" ht="12.5">
      <c r="H135" s="1"/>
      <c r="J135" s="1"/>
    </row>
    <row r="136" spans="8:10" ht="12.5">
      <c r="H136" s="1"/>
      <c r="J136" s="1"/>
    </row>
    <row r="137" spans="8:10" ht="12.5">
      <c r="H137" s="1"/>
      <c r="J137" s="1"/>
    </row>
    <row r="138" spans="8:10" ht="12.5">
      <c r="H138" s="1"/>
      <c r="J138" s="1"/>
    </row>
    <row r="139" spans="8:10" ht="12.5">
      <c r="H139" s="1"/>
      <c r="J139" s="1"/>
    </row>
    <row r="140" spans="8:10" ht="12.5">
      <c r="H140" s="1"/>
      <c r="J140" s="1"/>
    </row>
    <row r="141" spans="8:10" ht="12.5">
      <c r="H141" s="1"/>
      <c r="J141" s="1"/>
    </row>
    <row r="142" spans="8:10" ht="12.5">
      <c r="H142" s="1"/>
      <c r="J142" s="1"/>
    </row>
    <row r="143" spans="8:10" ht="12.5">
      <c r="H143" s="1"/>
      <c r="J143" s="1"/>
    </row>
    <row r="144" spans="8:10" ht="12.5">
      <c r="H144" s="1"/>
      <c r="J144" s="1"/>
    </row>
    <row r="145" spans="8:10" ht="12.5">
      <c r="H145" s="1"/>
      <c r="J145" s="1"/>
    </row>
    <row r="146" spans="8:10" ht="12.5">
      <c r="H146" s="1"/>
      <c r="J146" s="1"/>
    </row>
    <row r="147" spans="8:10" ht="12.5">
      <c r="H147" s="1"/>
      <c r="J147" s="1"/>
    </row>
    <row r="148" spans="8:10" ht="12.5">
      <c r="H148" s="1"/>
      <c r="J148" s="1"/>
    </row>
    <row r="149" spans="8:10" ht="12.5">
      <c r="H149" s="1"/>
      <c r="J149" s="1"/>
    </row>
    <row r="150" spans="8:10" ht="12.5">
      <c r="H150" s="1"/>
      <c r="J150" s="1"/>
    </row>
    <row r="151" spans="8:10" ht="12.5">
      <c r="H151" s="1"/>
      <c r="J151" s="1"/>
    </row>
    <row r="152" spans="8:10" ht="12.5">
      <c r="H152" s="1"/>
      <c r="J152" s="1"/>
    </row>
    <row r="153" spans="8:10" ht="12.5">
      <c r="H153" s="1"/>
      <c r="J153" s="1"/>
    </row>
    <row r="154" spans="8:10" ht="12.5">
      <c r="H154" s="1"/>
      <c r="J154" s="1"/>
    </row>
    <row r="155" spans="8:10" ht="12.5">
      <c r="H155" s="1"/>
      <c r="J155" s="1"/>
    </row>
    <row r="156" spans="8:10" ht="12.5">
      <c r="H156" s="1"/>
      <c r="J156" s="1"/>
    </row>
    <row r="157" spans="8:10" ht="12.5">
      <c r="H157" s="1"/>
      <c r="J157" s="1"/>
    </row>
    <row r="158" spans="8:10" ht="12.5">
      <c r="H158" s="1"/>
      <c r="J158" s="1"/>
    </row>
    <row r="159" spans="8:10" ht="12.5">
      <c r="H159" s="1"/>
      <c r="J159" s="1"/>
    </row>
    <row r="160" spans="8:10" ht="12.5">
      <c r="H160" s="1"/>
      <c r="J160" s="1"/>
    </row>
    <row r="161" spans="8:10" ht="12.5">
      <c r="H161" s="1"/>
      <c r="J161" s="1"/>
    </row>
    <row r="162" spans="8:10" ht="12.5">
      <c r="H162" s="1"/>
      <c r="J162" s="1"/>
    </row>
    <row r="163" spans="8:10" ht="12.5">
      <c r="H163" s="1"/>
      <c r="J163" s="1"/>
    </row>
    <row r="164" spans="8:10" ht="12.5">
      <c r="H164" s="1"/>
      <c r="J164" s="1"/>
    </row>
    <row r="165" spans="8:10" ht="12.5">
      <c r="H165" s="1"/>
      <c r="J165" s="1"/>
    </row>
    <row r="166" spans="8:10" ht="12.5">
      <c r="H166" s="1"/>
      <c r="J166" s="1"/>
    </row>
    <row r="167" spans="8:10" ht="12.5">
      <c r="H167" s="1"/>
      <c r="J167" s="1"/>
    </row>
    <row r="168" spans="8:10" ht="12.5">
      <c r="H168" s="1"/>
      <c r="J168" s="1"/>
    </row>
    <row r="169" spans="8:10" ht="12.5">
      <c r="H169" s="1"/>
      <c r="J169" s="1"/>
    </row>
    <row r="170" spans="8:10" ht="12.5">
      <c r="H170" s="1"/>
      <c r="J170" s="1"/>
    </row>
    <row r="171" spans="8:10" ht="12.5">
      <c r="H171" s="1"/>
      <c r="J171" s="1"/>
    </row>
    <row r="172" spans="8:10" ht="12.5">
      <c r="H172" s="1"/>
      <c r="J172" s="1"/>
    </row>
    <row r="173" spans="8:10" ht="12.5">
      <c r="H173" s="1"/>
      <c r="J173" s="1"/>
    </row>
    <row r="174" spans="8:10" ht="12.5">
      <c r="H174" s="1"/>
      <c r="J174" s="1"/>
    </row>
    <row r="175" spans="8:10" ht="12.5">
      <c r="H175" s="1"/>
      <c r="J175" s="1"/>
    </row>
    <row r="176" spans="8:10" ht="12.5">
      <c r="H176" s="1"/>
      <c r="J176" s="1"/>
    </row>
    <row r="177" spans="8:10" ht="12.5">
      <c r="H177" s="1"/>
      <c r="J177" s="1"/>
    </row>
    <row r="178" spans="8:10" ht="12.5">
      <c r="H178" s="1"/>
      <c r="J178" s="1"/>
    </row>
    <row r="179" spans="8:10" ht="12.5">
      <c r="H179" s="1"/>
      <c r="J179" s="1"/>
    </row>
    <row r="180" spans="8:10" ht="12.5">
      <c r="H180" s="1"/>
      <c r="J180" s="1"/>
    </row>
    <row r="181" spans="8:10" ht="12.5">
      <c r="H181" s="1"/>
      <c r="J181" s="1"/>
    </row>
    <row r="182" spans="8:10" ht="12.5">
      <c r="H182" s="1"/>
      <c r="J182" s="1"/>
    </row>
    <row r="183" spans="8:10" ht="12.5">
      <c r="H183" s="1"/>
      <c r="J183" s="1"/>
    </row>
    <row r="184" spans="8:10" ht="12.5">
      <c r="H184" s="1"/>
      <c r="J184" s="1"/>
    </row>
    <row r="185" spans="8:10" ht="12.5">
      <c r="H185" s="1"/>
      <c r="J185" s="1"/>
    </row>
    <row r="186" spans="8:10" ht="12.5">
      <c r="H186" s="1"/>
      <c r="J186" s="1"/>
    </row>
    <row r="187" spans="8:10" ht="12.5">
      <c r="H187" s="1"/>
      <c r="J187" s="1"/>
    </row>
    <row r="188" spans="8:10" ht="12.5">
      <c r="H188" s="1"/>
      <c r="J188" s="1"/>
    </row>
    <row r="189" spans="8:10" ht="12.5">
      <c r="H189" s="1"/>
      <c r="J189" s="1"/>
    </row>
    <row r="190" spans="8:10" ht="12.5">
      <c r="H190" s="1"/>
      <c r="J190" s="1"/>
    </row>
    <row r="191" spans="8:10" ht="12.5">
      <c r="H191" s="1"/>
      <c r="J191" s="1"/>
    </row>
    <row r="192" spans="8:10" ht="12.5">
      <c r="H192" s="1"/>
      <c r="J192" s="1"/>
    </row>
    <row r="193" spans="8:10" ht="12.5">
      <c r="H193" s="1"/>
      <c r="J193" s="1"/>
    </row>
    <row r="194" spans="8:10" ht="12.5">
      <c r="H194" s="1"/>
      <c r="J194" s="1"/>
    </row>
    <row r="195" spans="8:10" ht="12.5">
      <c r="H195" s="1"/>
      <c r="J195" s="1"/>
    </row>
    <row r="196" spans="8:10" ht="12.5">
      <c r="H196" s="1"/>
      <c r="J196" s="1"/>
    </row>
    <row r="197" spans="8:10" ht="12.5">
      <c r="H197" s="1"/>
      <c r="J197" s="1"/>
    </row>
    <row r="198" spans="8:10" ht="12.5">
      <c r="H198" s="1"/>
      <c r="J198" s="1"/>
    </row>
    <row r="199" spans="8:10" ht="12.5">
      <c r="H199" s="1"/>
      <c r="J199" s="1"/>
    </row>
    <row r="200" spans="8:10" ht="12.5">
      <c r="H200" s="1"/>
      <c r="J200" s="1"/>
    </row>
    <row r="201" spans="8:10" ht="12.5">
      <c r="H201" s="1"/>
      <c r="J201" s="1"/>
    </row>
    <row r="202" spans="8:10" ht="12.5">
      <c r="H202" s="1"/>
      <c r="J202" s="1"/>
    </row>
    <row r="203" spans="8:10" ht="12.5">
      <c r="H203" s="1"/>
      <c r="J203" s="1"/>
    </row>
    <row r="204" spans="8:10" ht="12.5">
      <c r="H204" s="1"/>
      <c r="J204" s="1"/>
    </row>
    <row r="205" spans="8:10" ht="12.5">
      <c r="H205" s="1"/>
      <c r="J205" s="1"/>
    </row>
    <row r="206" spans="8:10" ht="12.5">
      <c r="H206" s="1"/>
      <c r="J206" s="1"/>
    </row>
    <row r="207" spans="8:10" ht="12.5">
      <c r="H207" s="1"/>
      <c r="J207" s="1"/>
    </row>
    <row r="208" spans="8:10" ht="12.5">
      <c r="H208" s="1"/>
      <c r="J208" s="1"/>
    </row>
    <row r="209" spans="8:10" ht="12.5">
      <c r="H209" s="1"/>
      <c r="J209" s="1"/>
    </row>
    <row r="210" spans="8:10" ht="12.5">
      <c r="H210" s="1"/>
      <c r="J210" s="1"/>
    </row>
    <row r="211" spans="8:10" ht="12.5">
      <c r="H211" s="1"/>
      <c r="J211" s="1"/>
    </row>
    <row r="212" spans="8:10" ht="12.5">
      <c r="H212" s="1"/>
      <c r="J212" s="1"/>
    </row>
    <row r="213" spans="8:10" ht="12.5">
      <c r="H213" s="1"/>
      <c r="J213" s="1"/>
    </row>
    <row r="214" spans="8:10" ht="12.5">
      <c r="H214" s="1"/>
      <c r="J214" s="1"/>
    </row>
    <row r="215" spans="8:10" ht="12.5">
      <c r="H215" s="1"/>
      <c r="J215" s="1"/>
    </row>
    <row r="216" spans="8:10" ht="12.5">
      <c r="H216" s="1"/>
      <c r="J216" s="1"/>
    </row>
    <row r="217" spans="8:10" ht="12.5">
      <c r="H217" s="1"/>
      <c r="J217" s="1"/>
    </row>
    <row r="218" spans="8:10" ht="12.5">
      <c r="H218" s="1"/>
      <c r="J218" s="1"/>
    </row>
    <row r="219" spans="8:10" ht="12.5">
      <c r="H219" s="1"/>
      <c r="J219" s="1"/>
    </row>
    <row r="220" spans="8:10" ht="12.5">
      <c r="H220" s="1"/>
      <c r="J220" s="1"/>
    </row>
    <row r="221" spans="8:10" ht="12.5">
      <c r="H221" s="1"/>
      <c r="J221" s="1"/>
    </row>
    <row r="222" spans="8:10" ht="12.5">
      <c r="H222" s="1"/>
      <c r="J222" s="1"/>
    </row>
    <row r="223" spans="8:10" ht="12.5">
      <c r="H223" s="1"/>
      <c r="J223" s="1"/>
    </row>
    <row r="224" spans="8:10" ht="12.5">
      <c r="H224" s="1"/>
      <c r="J224" s="1"/>
    </row>
    <row r="225" spans="8:10" ht="12.5">
      <c r="H225" s="1"/>
      <c r="J225" s="1"/>
    </row>
    <row r="226" spans="8:10" ht="12.5">
      <c r="H226" s="1"/>
      <c r="J226" s="1"/>
    </row>
    <row r="227" spans="8:10" ht="12.5">
      <c r="H227" s="1"/>
      <c r="J227" s="1"/>
    </row>
    <row r="228" spans="8:10" ht="12.5">
      <c r="H228" s="1"/>
      <c r="J228" s="1"/>
    </row>
    <row r="229" spans="8:10" ht="12.5">
      <c r="H229" s="1"/>
      <c r="J229" s="1"/>
    </row>
    <row r="230" spans="8:10" ht="12.5">
      <c r="H230" s="1"/>
      <c r="J230" s="1"/>
    </row>
    <row r="231" spans="8:10" ht="12.5">
      <c r="H231" s="1"/>
      <c r="J231" s="1"/>
    </row>
    <row r="232" spans="8:10" ht="12.5">
      <c r="H232" s="1"/>
      <c r="J232" s="1"/>
    </row>
    <row r="233" spans="8:10" ht="12.5">
      <c r="H233" s="1"/>
      <c r="J233" s="1"/>
    </row>
    <row r="234" spans="8:10" ht="12.5">
      <c r="H234" s="1"/>
      <c r="J234" s="1"/>
    </row>
    <row r="235" spans="8:10" ht="12.5">
      <c r="H235" s="1"/>
      <c r="J235" s="1"/>
    </row>
    <row r="236" spans="8:10" ht="12.5">
      <c r="H236" s="1"/>
      <c r="J236" s="1"/>
    </row>
    <row r="237" spans="8:10" ht="12.5">
      <c r="H237" s="1"/>
      <c r="J237" s="1"/>
    </row>
    <row r="238" spans="8:10" ht="12.5">
      <c r="H238" s="1"/>
      <c r="J238" s="1"/>
    </row>
    <row r="239" spans="8:10" ht="12.5">
      <c r="H239" s="1"/>
      <c r="J239" s="1"/>
    </row>
    <row r="240" spans="8:10" ht="12.5">
      <c r="H240" s="1"/>
      <c r="J240" s="1"/>
    </row>
    <row r="241" spans="8:10" ht="12.5">
      <c r="H241" s="1"/>
      <c r="J241" s="1"/>
    </row>
    <row r="242" spans="8:10" ht="12.5">
      <c r="H242" s="1"/>
      <c r="J242" s="1"/>
    </row>
    <row r="243" spans="8:10" ht="12.5">
      <c r="H243" s="1"/>
      <c r="J243" s="1"/>
    </row>
    <row r="244" spans="8:10" ht="12.5">
      <c r="H244" s="1"/>
      <c r="J244" s="1"/>
    </row>
    <row r="245" spans="8:10" ht="12.5">
      <c r="H245" s="1"/>
      <c r="J245" s="1"/>
    </row>
    <row r="246" spans="8:10" ht="12.5">
      <c r="H246" s="1"/>
      <c r="J246" s="1"/>
    </row>
    <row r="247" spans="8:10" ht="12.5">
      <c r="H247" s="1"/>
      <c r="J247" s="1"/>
    </row>
    <row r="248" spans="8:10" ht="12.5">
      <c r="H248" s="1"/>
      <c r="J248" s="1"/>
    </row>
    <row r="249" spans="8:10" ht="12.5">
      <c r="H249" s="1"/>
      <c r="J249" s="1"/>
    </row>
    <row r="250" spans="8:10" ht="12.5">
      <c r="H250" s="1"/>
      <c r="J250" s="1"/>
    </row>
    <row r="251" spans="8:10" ht="12.5">
      <c r="H251" s="1"/>
      <c r="J251" s="1"/>
    </row>
    <row r="252" spans="8:10" ht="12.5">
      <c r="H252" s="1"/>
      <c r="J252" s="1"/>
    </row>
    <row r="253" spans="8:10" ht="12.5">
      <c r="H253" s="1"/>
      <c r="J253" s="1"/>
    </row>
    <row r="254" spans="8:10" ht="12.5">
      <c r="H254" s="1"/>
      <c r="J254" s="1"/>
    </row>
    <row r="255" spans="8:10" ht="12.5">
      <c r="H255" s="1"/>
      <c r="J255" s="1"/>
    </row>
    <row r="256" spans="8:10" ht="12.5">
      <c r="H256" s="1"/>
      <c r="J256" s="1"/>
    </row>
    <row r="257" spans="8:10" ht="12.5">
      <c r="H257" s="1"/>
      <c r="J257" s="1"/>
    </row>
    <row r="258" spans="8:10" ht="12.5">
      <c r="H258" s="1"/>
      <c r="J258" s="1"/>
    </row>
    <row r="259" spans="8:10" ht="12.5">
      <c r="H259" s="1"/>
      <c r="J259" s="1"/>
    </row>
    <row r="260" spans="8:10" ht="12.5">
      <c r="H260" s="1"/>
      <c r="J260" s="1"/>
    </row>
    <row r="261" spans="8:10" ht="12.5">
      <c r="H261" s="1"/>
      <c r="J261" s="1"/>
    </row>
    <row r="262" spans="8:10" ht="12.5">
      <c r="H262" s="1"/>
      <c r="J262" s="1"/>
    </row>
    <row r="263" spans="8:10" ht="12.5">
      <c r="H263" s="1"/>
      <c r="J263" s="1"/>
    </row>
    <row r="264" spans="8:10" ht="12.5">
      <c r="H264" s="1"/>
      <c r="J264" s="1"/>
    </row>
    <row r="265" spans="8:10" ht="12.5">
      <c r="H265" s="1"/>
      <c r="J265" s="1"/>
    </row>
    <row r="266" spans="8:10" ht="12.5">
      <c r="H266" s="1"/>
      <c r="J266" s="1"/>
    </row>
    <row r="267" spans="8:10" ht="12.5">
      <c r="H267" s="1"/>
      <c r="J267" s="1"/>
    </row>
    <row r="268" spans="8:10" ht="12.5">
      <c r="H268" s="1"/>
      <c r="J268" s="1"/>
    </row>
    <row r="269" spans="8:10" ht="12.5">
      <c r="H269" s="1"/>
      <c r="J269" s="1"/>
    </row>
    <row r="270" spans="8:10" ht="12.5">
      <c r="H270" s="1"/>
      <c r="J270" s="1"/>
    </row>
    <row r="271" spans="8:10" ht="12.5">
      <c r="H271" s="1"/>
      <c r="J271" s="1"/>
    </row>
    <row r="272" spans="8:10" ht="12.5">
      <c r="H272" s="1"/>
      <c r="J272" s="1"/>
    </row>
    <row r="273" spans="8:10" ht="12.5">
      <c r="H273" s="1"/>
      <c r="J273" s="1"/>
    </row>
    <row r="274" spans="8:10" ht="12.5">
      <c r="H274" s="1"/>
      <c r="J274" s="1"/>
    </row>
    <row r="275" spans="8:10" ht="12.5">
      <c r="H275" s="1"/>
      <c r="J275" s="1"/>
    </row>
    <row r="276" spans="8:10" ht="12.5">
      <c r="H276" s="1"/>
      <c r="J276" s="1"/>
    </row>
    <row r="277" spans="8:10" ht="12.5">
      <c r="H277" s="1"/>
      <c r="J277" s="1"/>
    </row>
    <row r="278" spans="8:10" ht="12.5">
      <c r="H278" s="1"/>
      <c r="J278" s="1"/>
    </row>
    <row r="279" spans="8:10" ht="12.5">
      <c r="H279" s="1"/>
      <c r="J279" s="1"/>
    </row>
    <row r="280" spans="8:10" ht="12.5">
      <c r="H280" s="1"/>
      <c r="J280" s="1"/>
    </row>
    <row r="281" spans="8:10" ht="12.5">
      <c r="H281" s="1"/>
      <c r="J281" s="1"/>
    </row>
    <row r="282" spans="8:10" ht="12.5">
      <c r="H282" s="1"/>
      <c r="J282" s="1"/>
    </row>
    <row r="283" spans="8:10" ht="12.5">
      <c r="H283" s="1"/>
      <c r="J283" s="1"/>
    </row>
    <row r="284" spans="8:10" ht="12.5">
      <c r="H284" s="1"/>
      <c r="J284" s="1"/>
    </row>
    <row r="285" spans="8:10" ht="12.5">
      <c r="H285" s="1"/>
      <c r="J285" s="1"/>
    </row>
    <row r="286" spans="8:10" ht="12.5">
      <c r="H286" s="1"/>
      <c r="J286" s="1"/>
    </row>
    <row r="287" spans="8:10" ht="12.5">
      <c r="H287" s="1"/>
      <c r="J287" s="1"/>
    </row>
    <row r="288" spans="8:10" ht="12.5">
      <c r="H288" s="1"/>
      <c r="J288" s="1"/>
    </row>
    <row r="289" spans="8:10" ht="12.5">
      <c r="H289" s="1"/>
      <c r="J289" s="1"/>
    </row>
    <row r="290" spans="8:10" ht="12.5">
      <c r="H290" s="1"/>
      <c r="J290" s="1"/>
    </row>
    <row r="291" spans="8:10" ht="12.5">
      <c r="H291" s="1"/>
      <c r="J291" s="1"/>
    </row>
    <row r="292" spans="8:10" ht="12.5">
      <c r="H292" s="1"/>
      <c r="J292" s="1"/>
    </row>
    <row r="293" spans="8:10" ht="12.5">
      <c r="H293" s="1"/>
      <c r="J293" s="1"/>
    </row>
    <row r="294" spans="8:10" ht="12.5">
      <c r="H294" s="1"/>
      <c r="J294" s="1"/>
    </row>
    <row r="295" spans="8:10" ht="12.5">
      <c r="H295" s="1"/>
      <c r="J295" s="1"/>
    </row>
    <row r="296" spans="8:10" ht="12.5">
      <c r="H296" s="1"/>
      <c r="J296" s="1"/>
    </row>
    <row r="297" spans="8:10" ht="12.5">
      <c r="H297" s="1"/>
      <c r="J297" s="1"/>
    </row>
    <row r="298" spans="8:10" ht="12.5">
      <c r="H298" s="1"/>
      <c r="J298" s="1"/>
    </row>
    <row r="299" spans="8:10" ht="12.5">
      <c r="H299" s="1"/>
      <c r="J299" s="1"/>
    </row>
    <row r="300" spans="8:10" ht="12.5">
      <c r="H300" s="1"/>
      <c r="J300" s="1"/>
    </row>
    <row r="301" spans="8:10" ht="12.5">
      <c r="H301" s="1"/>
      <c r="J301" s="1"/>
    </row>
    <row r="302" spans="8:10" ht="12.5">
      <c r="H302" s="1"/>
      <c r="J302" s="1"/>
    </row>
    <row r="303" spans="8:10" ht="12.5">
      <c r="H303" s="1"/>
      <c r="J303" s="1"/>
    </row>
    <row r="304" spans="8:10" ht="12.5">
      <c r="H304" s="1"/>
      <c r="J304" s="1"/>
    </row>
    <row r="305" spans="8:10" ht="12.5">
      <c r="H305" s="1"/>
      <c r="J305" s="1"/>
    </row>
    <row r="306" spans="8:10" ht="12.5">
      <c r="H306" s="1"/>
      <c r="J306" s="1"/>
    </row>
    <row r="307" spans="8:10" ht="12.5">
      <c r="H307" s="1"/>
      <c r="J307" s="1"/>
    </row>
    <row r="308" spans="8:10" ht="12.5">
      <c r="H308" s="1"/>
      <c r="J308" s="1"/>
    </row>
    <row r="309" spans="8:10" ht="12.5">
      <c r="H309" s="1"/>
      <c r="J309" s="1"/>
    </row>
    <row r="310" spans="8:10" ht="12.5">
      <c r="H310" s="1"/>
      <c r="J310" s="1"/>
    </row>
    <row r="311" spans="8:10" ht="12.5">
      <c r="H311" s="1"/>
      <c r="J311" s="1"/>
    </row>
    <row r="312" spans="8:10" ht="12.5">
      <c r="H312" s="1"/>
      <c r="J312" s="1"/>
    </row>
    <row r="313" spans="8:10" ht="12.5">
      <c r="H313" s="1"/>
      <c r="J313" s="1"/>
    </row>
    <row r="314" spans="8:10" ht="12.5">
      <c r="H314" s="1"/>
      <c r="J314" s="1"/>
    </row>
    <row r="315" spans="8:10" ht="12.5">
      <c r="H315" s="1"/>
      <c r="J315" s="1"/>
    </row>
    <row r="316" spans="8:10" ht="12.5">
      <c r="H316" s="1"/>
      <c r="J316" s="1"/>
    </row>
    <row r="317" spans="8:10" ht="12.5">
      <c r="H317" s="1"/>
      <c r="J317" s="1"/>
    </row>
    <row r="318" spans="8:10" ht="12.5">
      <c r="H318" s="1"/>
      <c r="J318" s="1"/>
    </row>
    <row r="319" spans="8:10" ht="12.5">
      <c r="H319" s="1"/>
      <c r="J319" s="1"/>
    </row>
    <row r="320" spans="8:10" ht="12.5">
      <c r="H320" s="1"/>
      <c r="J320" s="1"/>
    </row>
    <row r="321" spans="8:10" ht="12.5">
      <c r="H321" s="1"/>
      <c r="J321" s="1"/>
    </row>
    <row r="322" spans="8:10" ht="12.5">
      <c r="H322" s="1"/>
      <c r="J322" s="1"/>
    </row>
    <row r="323" spans="8:10" ht="12.5">
      <c r="H323" s="1"/>
      <c r="J323" s="1"/>
    </row>
    <row r="324" spans="8:10" ht="12.5">
      <c r="H324" s="1"/>
      <c r="J324" s="1"/>
    </row>
    <row r="325" spans="8:10" ht="12.5">
      <c r="H325" s="1"/>
      <c r="J325" s="1"/>
    </row>
    <row r="326" spans="8:10" ht="12.5">
      <c r="H326" s="1"/>
      <c r="J326" s="1"/>
    </row>
    <row r="327" spans="8:10" ht="12.5">
      <c r="H327" s="1"/>
      <c r="J327" s="1"/>
    </row>
    <row r="328" spans="8:10" ht="12.5">
      <c r="H328" s="1"/>
      <c r="J328" s="1"/>
    </row>
    <row r="329" spans="8:10" ht="12.5">
      <c r="H329" s="1"/>
      <c r="J329" s="1"/>
    </row>
    <row r="330" spans="8:10" ht="12.5">
      <c r="H330" s="1"/>
      <c r="J330" s="1"/>
    </row>
    <row r="331" spans="8:10" ht="12.5">
      <c r="H331" s="1"/>
      <c r="J331" s="1"/>
    </row>
    <row r="332" spans="8:10" ht="12.5">
      <c r="H332" s="1"/>
      <c r="J332" s="1"/>
    </row>
    <row r="333" spans="8:10" ht="12.5">
      <c r="H333" s="1"/>
      <c r="J333" s="1"/>
    </row>
    <row r="334" spans="8:10" ht="12.5">
      <c r="H334" s="1"/>
      <c r="J334" s="1"/>
    </row>
    <row r="335" spans="8:10" ht="12.5">
      <c r="H335" s="1"/>
      <c r="J335" s="1"/>
    </row>
    <row r="336" spans="8:10" ht="12.5">
      <c r="H336" s="1"/>
      <c r="J336" s="1"/>
    </row>
    <row r="337" spans="8:10" ht="12.5">
      <c r="H337" s="1"/>
      <c r="J337" s="1"/>
    </row>
    <row r="338" spans="8:10" ht="12.5">
      <c r="H338" s="1"/>
      <c r="J338" s="1"/>
    </row>
    <row r="339" spans="8:10" ht="12.5">
      <c r="H339" s="1"/>
      <c r="J339" s="1"/>
    </row>
    <row r="340" spans="8:10" ht="12.5">
      <c r="H340" s="1"/>
      <c r="J340" s="1"/>
    </row>
    <row r="341" spans="8:10" ht="12.5">
      <c r="H341" s="1"/>
      <c r="J341" s="1"/>
    </row>
    <row r="342" spans="8:10" ht="12.5">
      <c r="H342" s="1"/>
      <c r="J342" s="1"/>
    </row>
    <row r="343" spans="8:10" ht="12.5">
      <c r="H343" s="1"/>
      <c r="J343" s="1"/>
    </row>
    <row r="344" spans="8:10" ht="12.5">
      <c r="H344" s="1"/>
      <c r="J344" s="1"/>
    </row>
    <row r="345" spans="8:10" ht="12.5">
      <c r="H345" s="1"/>
      <c r="J345" s="1"/>
    </row>
    <row r="346" spans="8:10" ht="12.5">
      <c r="H346" s="1"/>
      <c r="J346" s="1"/>
    </row>
    <row r="347" spans="8:10" ht="12.5">
      <c r="H347" s="1"/>
      <c r="J347" s="1"/>
    </row>
    <row r="348" spans="8:10" ht="12.5">
      <c r="H348" s="1"/>
      <c r="J348" s="1"/>
    </row>
    <row r="349" spans="8:10" ht="12.5">
      <c r="H349" s="1"/>
      <c r="J349" s="1"/>
    </row>
    <row r="350" spans="8:10" ht="12.5">
      <c r="H350" s="1"/>
      <c r="J350" s="1"/>
    </row>
    <row r="351" spans="8:10" ht="12.5">
      <c r="H351" s="1"/>
      <c r="J351" s="1"/>
    </row>
    <row r="352" spans="8:10" ht="12.5">
      <c r="H352" s="1"/>
      <c r="J352" s="1"/>
    </row>
    <row r="353" spans="8:10" ht="12.5">
      <c r="H353" s="1"/>
      <c r="J353" s="1"/>
    </row>
    <row r="354" spans="8:10" ht="12.5">
      <c r="H354" s="1"/>
      <c r="J354" s="1"/>
    </row>
    <row r="355" spans="8:10" ht="12.5">
      <c r="H355" s="1"/>
      <c r="J355" s="1"/>
    </row>
    <row r="356" spans="8:10" ht="12.5">
      <c r="H356" s="1"/>
      <c r="J356" s="1"/>
    </row>
    <row r="357" spans="8:10" ht="12.5">
      <c r="H357" s="1"/>
      <c r="J357" s="1"/>
    </row>
    <row r="358" spans="8:10" ht="12.5">
      <c r="H358" s="1"/>
      <c r="J358" s="1"/>
    </row>
    <row r="359" spans="8:10" ht="12.5">
      <c r="H359" s="1"/>
      <c r="J359" s="1"/>
    </row>
    <row r="360" spans="8:10" ht="12.5">
      <c r="H360" s="1"/>
      <c r="J360" s="1"/>
    </row>
    <row r="361" spans="8:10" ht="12.5">
      <c r="H361" s="1"/>
      <c r="J361" s="1"/>
    </row>
    <row r="362" spans="8:10" ht="12.5">
      <c r="H362" s="1"/>
      <c r="J362" s="1"/>
    </row>
    <row r="363" spans="8:10" ht="12.5">
      <c r="H363" s="1"/>
      <c r="J363" s="1"/>
    </row>
    <row r="364" spans="8:10" ht="12.5">
      <c r="H364" s="1"/>
      <c r="J364" s="1"/>
    </row>
    <row r="365" spans="8:10" ht="12.5">
      <c r="H365" s="1"/>
      <c r="J365" s="1"/>
    </row>
    <row r="366" spans="8:10" ht="12.5">
      <c r="H366" s="1"/>
      <c r="J366" s="1"/>
    </row>
    <row r="367" spans="8:10" ht="12.5">
      <c r="H367" s="1"/>
      <c r="J367" s="1"/>
    </row>
    <row r="368" spans="8:10" ht="12.5">
      <c r="H368" s="1"/>
      <c r="J368" s="1"/>
    </row>
    <row r="369" spans="8:10" ht="12.5">
      <c r="H369" s="1"/>
      <c r="J369" s="1"/>
    </row>
    <row r="370" spans="8:10" ht="12.5">
      <c r="H370" s="1"/>
      <c r="J370" s="1"/>
    </row>
    <row r="371" spans="8:10" ht="12.5">
      <c r="H371" s="1"/>
      <c r="J371" s="1"/>
    </row>
    <row r="372" spans="8:10" ht="12.5">
      <c r="H372" s="1"/>
      <c r="J372" s="1"/>
    </row>
    <row r="373" spans="8:10" ht="12.5">
      <c r="H373" s="1"/>
      <c r="J373" s="1"/>
    </row>
    <row r="374" spans="8:10" ht="12.5">
      <c r="H374" s="1"/>
      <c r="J374" s="1"/>
    </row>
    <row r="375" spans="8:10" ht="12.5">
      <c r="H375" s="1"/>
      <c r="J375" s="1"/>
    </row>
    <row r="376" spans="8:10" ht="12.5">
      <c r="H376" s="1"/>
      <c r="J376" s="1"/>
    </row>
    <row r="377" spans="8:10" ht="12.5">
      <c r="H377" s="1"/>
      <c r="J377" s="1"/>
    </row>
    <row r="378" spans="8:10" ht="12.5">
      <c r="H378" s="1"/>
      <c r="J378" s="1"/>
    </row>
    <row r="379" spans="8:10" ht="12.5">
      <c r="H379" s="1"/>
      <c r="J379" s="1"/>
    </row>
    <row r="380" spans="8:10" ht="12.5">
      <c r="H380" s="1"/>
      <c r="J380" s="1"/>
    </row>
    <row r="381" spans="8:10" ht="12.5">
      <c r="H381" s="1"/>
      <c r="J381" s="1"/>
    </row>
    <row r="382" spans="8:10" ht="12.5">
      <c r="H382" s="1"/>
      <c r="J382" s="1"/>
    </row>
    <row r="383" spans="8:10" ht="12.5">
      <c r="H383" s="1"/>
      <c r="J383" s="1"/>
    </row>
    <row r="384" spans="8:10" ht="12.5">
      <c r="H384" s="1"/>
      <c r="J384" s="1"/>
    </row>
    <row r="385" spans="8:10" ht="12.5">
      <c r="H385" s="1"/>
      <c r="J385" s="1"/>
    </row>
    <row r="386" spans="8:10" ht="12.5">
      <c r="H386" s="1"/>
      <c r="J386" s="1"/>
    </row>
    <row r="387" spans="8:10" ht="12.5">
      <c r="H387" s="1"/>
      <c r="J387" s="1"/>
    </row>
    <row r="388" spans="8:10" ht="12.5">
      <c r="H388" s="1"/>
      <c r="J388" s="1"/>
    </row>
    <row r="389" spans="8:10" ht="12.5">
      <c r="H389" s="1"/>
      <c r="J389" s="1"/>
    </row>
    <row r="390" spans="8:10" ht="12.5">
      <c r="H390" s="1"/>
      <c r="J390" s="1"/>
    </row>
    <row r="391" spans="8:10" ht="12.5">
      <c r="H391" s="1"/>
      <c r="J391" s="1"/>
    </row>
    <row r="392" spans="8:10" ht="12.5">
      <c r="H392" s="1"/>
      <c r="J392" s="1"/>
    </row>
    <row r="393" spans="8:10" ht="12.5">
      <c r="H393" s="1"/>
      <c r="J393" s="1"/>
    </row>
    <row r="394" spans="8:10" ht="12.5">
      <c r="H394" s="1"/>
      <c r="J394" s="1"/>
    </row>
    <row r="395" spans="8:10" ht="12.5">
      <c r="H395" s="1"/>
      <c r="J395" s="1"/>
    </row>
    <row r="396" spans="8:10" ht="12.5">
      <c r="H396" s="1"/>
      <c r="J396" s="1"/>
    </row>
    <row r="397" spans="8:10" ht="12.5">
      <c r="H397" s="1"/>
      <c r="J397" s="1"/>
    </row>
    <row r="398" spans="8:10" ht="12.5">
      <c r="H398" s="1"/>
      <c r="J398" s="1"/>
    </row>
    <row r="399" spans="8:10" ht="12.5">
      <c r="H399" s="1"/>
      <c r="J399" s="1"/>
    </row>
    <row r="400" spans="8:10" ht="12.5">
      <c r="H400" s="1"/>
      <c r="J400" s="1"/>
    </row>
    <row r="401" spans="8:10" ht="12.5">
      <c r="H401" s="1"/>
      <c r="J401" s="1"/>
    </row>
    <row r="402" spans="8:10" ht="12.5">
      <c r="H402" s="1"/>
      <c r="J402" s="1"/>
    </row>
    <row r="403" spans="8:10" ht="12.5">
      <c r="H403" s="1"/>
      <c r="J403" s="1"/>
    </row>
    <row r="404" spans="8:10" ht="12.5">
      <c r="H404" s="1"/>
      <c r="J404" s="1"/>
    </row>
    <row r="405" spans="8:10" ht="12.5">
      <c r="H405" s="1"/>
      <c r="J405" s="1"/>
    </row>
    <row r="406" spans="8:10" ht="12.5">
      <c r="H406" s="1"/>
      <c r="J406" s="1"/>
    </row>
    <row r="407" spans="8:10" ht="12.5">
      <c r="H407" s="1"/>
      <c r="J407" s="1"/>
    </row>
    <row r="408" spans="8:10" ht="12.5">
      <c r="H408" s="1"/>
      <c r="J408" s="1"/>
    </row>
    <row r="409" spans="8:10" ht="12.5">
      <c r="H409" s="1"/>
      <c r="J409" s="1"/>
    </row>
    <row r="410" spans="8:10" ht="12.5">
      <c r="H410" s="1"/>
      <c r="J410" s="1"/>
    </row>
    <row r="411" spans="8:10" ht="12.5">
      <c r="H411" s="1"/>
      <c r="J411" s="1"/>
    </row>
    <row r="412" spans="8:10" ht="12.5">
      <c r="H412" s="1"/>
      <c r="J412" s="1"/>
    </row>
    <row r="413" spans="8:10" ht="12.5">
      <c r="H413" s="1"/>
      <c r="J413" s="1"/>
    </row>
    <row r="414" spans="8:10" ht="12.5">
      <c r="H414" s="1"/>
      <c r="J414" s="1"/>
    </row>
    <row r="415" spans="8:10" ht="12.5">
      <c r="H415" s="1"/>
      <c r="J415" s="1"/>
    </row>
    <row r="416" spans="8:10" ht="12.5">
      <c r="H416" s="1"/>
      <c r="J416" s="1"/>
    </row>
    <row r="417" spans="8:10" ht="12.5">
      <c r="H417" s="1"/>
      <c r="J417" s="1"/>
    </row>
    <row r="418" spans="8:10" ht="12.5">
      <c r="H418" s="1"/>
      <c r="J418" s="1"/>
    </row>
    <row r="419" spans="8:10" ht="12.5">
      <c r="H419" s="1"/>
      <c r="J419" s="1"/>
    </row>
    <row r="420" spans="8:10" ht="12.5">
      <c r="H420" s="1"/>
      <c r="J420" s="1"/>
    </row>
    <row r="421" spans="8:10" ht="12.5">
      <c r="H421" s="1"/>
      <c r="J421" s="1"/>
    </row>
    <row r="422" spans="8:10" ht="12.5">
      <c r="H422" s="1"/>
      <c r="J422" s="1"/>
    </row>
    <row r="423" spans="8:10" ht="12.5">
      <c r="H423" s="1"/>
      <c r="J423" s="1"/>
    </row>
    <row r="424" spans="8:10" ht="12.5">
      <c r="H424" s="1"/>
      <c r="J424" s="1"/>
    </row>
    <row r="425" spans="8:10" ht="12.5">
      <c r="H425" s="1"/>
      <c r="J425" s="1"/>
    </row>
    <row r="426" spans="8:10" ht="12.5">
      <c r="H426" s="1"/>
      <c r="J426" s="1"/>
    </row>
    <row r="427" spans="8:10" ht="12.5">
      <c r="H427" s="1"/>
      <c r="J427" s="1"/>
    </row>
    <row r="428" spans="8:10" ht="12.5">
      <c r="H428" s="1"/>
      <c r="J428" s="1"/>
    </row>
    <row r="429" spans="8:10" ht="12.5">
      <c r="H429" s="1"/>
      <c r="J429" s="1"/>
    </row>
    <row r="430" spans="8:10" ht="12.5">
      <c r="H430" s="1"/>
      <c r="J430" s="1"/>
    </row>
    <row r="431" spans="8:10" ht="12.5">
      <c r="H431" s="1"/>
      <c r="J431" s="1"/>
    </row>
    <row r="432" spans="8:10" ht="12.5">
      <c r="H432" s="1"/>
      <c r="J432" s="1"/>
    </row>
    <row r="433" spans="8:10" ht="12.5">
      <c r="H433" s="1"/>
      <c r="J433" s="1"/>
    </row>
    <row r="434" spans="8:10" ht="12.5">
      <c r="H434" s="1"/>
      <c r="J434" s="1"/>
    </row>
    <row r="435" spans="8:10" ht="12.5">
      <c r="H435" s="1"/>
      <c r="J435" s="1"/>
    </row>
    <row r="436" spans="8:10" ht="12.5">
      <c r="H436" s="1"/>
      <c r="J436" s="1"/>
    </row>
    <row r="437" spans="8:10" ht="12.5">
      <c r="H437" s="1"/>
      <c r="J437" s="1"/>
    </row>
    <row r="438" spans="8:10" ht="12.5">
      <c r="H438" s="1"/>
      <c r="J438" s="1"/>
    </row>
    <row r="439" spans="8:10" ht="12.5">
      <c r="H439" s="1"/>
      <c r="J439" s="1"/>
    </row>
    <row r="440" spans="8:10" ht="12.5">
      <c r="H440" s="1"/>
      <c r="J440" s="1"/>
    </row>
    <row r="441" spans="8:10" ht="12.5">
      <c r="H441" s="1"/>
      <c r="J441" s="1"/>
    </row>
    <row r="442" spans="8:10" ht="12.5">
      <c r="H442" s="1"/>
      <c r="J442" s="1"/>
    </row>
    <row r="443" spans="8:10" ht="12.5">
      <c r="H443" s="1"/>
      <c r="J443" s="1"/>
    </row>
    <row r="444" spans="8:10" ht="12.5">
      <c r="H444" s="1"/>
      <c r="J444" s="1"/>
    </row>
    <row r="445" spans="8:10" ht="12.5">
      <c r="H445" s="1"/>
      <c r="J445" s="1"/>
    </row>
    <row r="446" spans="8:10" ht="12.5">
      <c r="H446" s="1"/>
      <c r="J446" s="1"/>
    </row>
    <row r="447" spans="8:10" ht="12.5">
      <c r="H447" s="1"/>
      <c r="J447" s="1"/>
    </row>
    <row r="448" spans="8:10" ht="12.5">
      <c r="H448" s="1"/>
      <c r="J448" s="1"/>
    </row>
    <row r="449" spans="8:10" ht="12.5">
      <c r="H449" s="1"/>
      <c r="J449" s="1"/>
    </row>
    <row r="450" spans="8:10" ht="12.5">
      <c r="H450" s="1"/>
      <c r="J450" s="1"/>
    </row>
    <row r="451" spans="8:10" ht="12.5">
      <c r="H451" s="1"/>
      <c r="J451" s="1"/>
    </row>
    <row r="452" spans="8:10" ht="12.5">
      <c r="H452" s="1"/>
      <c r="J452" s="1"/>
    </row>
    <row r="453" spans="8:10" ht="12.5">
      <c r="H453" s="1"/>
      <c r="J453" s="1"/>
    </row>
    <row r="454" spans="8:10" ht="12.5">
      <c r="H454" s="1"/>
      <c r="J454" s="1"/>
    </row>
    <row r="455" spans="8:10" ht="12.5">
      <c r="H455" s="1"/>
      <c r="J455" s="1"/>
    </row>
    <row r="456" spans="8:10" ht="12.5">
      <c r="H456" s="1"/>
      <c r="J456" s="1"/>
    </row>
    <row r="457" spans="8:10" ht="12.5">
      <c r="H457" s="1"/>
      <c r="J457" s="1"/>
    </row>
    <row r="458" spans="8:10" ht="12.5">
      <c r="H458" s="1"/>
      <c r="J458" s="1"/>
    </row>
    <row r="459" spans="8:10" ht="12.5">
      <c r="H459" s="1"/>
      <c r="J459" s="1"/>
    </row>
    <row r="460" spans="8:10" ht="12.5">
      <c r="H460" s="1"/>
      <c r="J460" s="1"/>
    </row>
    <row r="461" spans="8:10" ht="12.5">
      <c r="H461" s="1"/>
      <c r="J461" s="1"/>
    </row>
    <row r="462" spans="8:10" ht="12.5">
      <c r="H462" s="1"/>
      <c r="J462" s="1"/>
    </row>
    <row r="463" spans="8:10" ht="12.5">
      <c r="H463" s="1"/>
      <c r="J463" s="1"/>
    </row>
    <row r="464" spans="8:10" ht="12.5">
      <c r="H464" s="1"/>
      <c r="J464" s="1"/>
    </row>
    <row r="465" spans="8:10" ht="12.5">
      <c r="H465" s="1"/>
      <c r="J465" s="1"/>
    </row>
    <row r="466" spans="8:10" ht="12.5">
      <c r="H466" s="1"/>
      <c r="J466" s="1"/>
    </row>
    <row r="467" spans="8:10" ht="12.5">
      <c r="H467" s="1"/>
      <c r="J467" s="1"/>
    </row>
    <row r="468" spans="8:10" ht="12.5">
      <c r="H468" s="1"/>
      <c r="J468" s="1"/>
    </row>
    <row r="469" spans="8:10" ht="12.5">
      <c r="H469" s="1"/>
      <c r="J469" s="1"/>
    </row>
    <row r="470" spans="8:10" ht="12.5">
      <c r="H470" s="1"/>
      <c r="J470" s="1"/>
    </row>
    <row r="471" spans="8:10" ht="12.5">
      <c r="H471" s="1"/>
      <c r="J471" s="1"/>
    </row>
    <row r="472" spans="8:10" ht="12.5">
      <c r="H472" s="1"/>
      <c r="J472" s="1"/>
    </row>
    <row r="473" spans="8:10" ht="12.5">
      <c r="H473" s="1"/>
      <c r="J473" s="1"/>
    </row>
    <row r="474" spans="8:10" ht="12.5">
      <c r="H474" s="1"/>
      <c r="J474" s="1"/>
    </row>
    <row r="475" spans="8:10" ht="12.5">
      <c r="H475" s="1"/>
      <c r="J475" s="1"/>
    </row>
    <row r="476" spans="8:10" ht="12.5">
      <c r="H476" s="1"/>
      <c r="J476" s="1"/>
    </row>
    <row r="477" spans="8:10" ht="12.5">
      <c r="H477" s="1"/>
      <c r="J477" s="1"/>
    </row>
    <row r="478" spans="8:10" ht="12.5">
      <c r="H478" s="1"/>
      <c r="J478" s="1"/>
    </row>
    <row r="479" spans="8:10" ht="12.5">
      <c r="H479" s="1"/>
      <c r="J479" s="1"/>
    </row>
    <row r="480" spans="8:10" ht="12.5">
      <c r="H480" s="1"/>
      <c r="J480" s="1"/>
    </row>
    <row r="481" spans="8:10" ht="12.5">
      <c r="H481" s="1"/>
      <c r="J481" s="1"/>
    </row>
    <row r="482" spans="8:10" ht="12.5">
      <c r="H482" s="1"/>
      <c r="J482" s="1"/>
    </row>
    <row r="483" spans="8:10" ht="12.5">
      <c r="H483" s="1"/>
      <c r="J483" s="1"/>
    </row>
    <row r="484" spans="8:10" ht="12.5">
      <c r="H484" s="1"/>
      <c r="J484" s="1"/>
    </row>
    <row r="485" spans="8:10" ht="12.5">
      <c r="H485" s="1"/>
      <c r="J485" s="1"/>
    </row>
    <row r="486" spans="8:10" ht="12.5">
      <c r="H486" s="1"/>
      <c r="J486" s="1"/>
    </row>
    <row r="487" spans="8:10" ht="12.5">
      <c r="H487" s="1"/>
      <c r="J487" s="1"/>
    </row>
    <row r="488" spans="8:10" ht="12.5">
      <c r="H488" s="1"/>
      <c r="J488" s="1"/>
    </row>
    <row r="489" spans="8:10" ht="12.5">
      <c r="H489" s="1"/>
      <c r="J489" s="1"/>
    </row>
    <row r="490" spans="8:10" ht="12.5">
      <c r="H490" s="1"/>
      <c r="J490" s="1"/>
    </row>
    <row r="491" spans="8:10" ht="12.5">
      <c r="H491" s="1"/>
      <c r="J491" s="1"/>
    </row>
    <row r="492" spans="8:10" ht="12.5">
      <c r="H492" s="1"/>
      <c r="J492" s="1"/>
    </row>
    <row r="493" spans="8:10" ht="12.5">
      <c r="H493" s="1"/>
      <c r="J493" s="1"/>
    </row>
    <row r="494" spans="8:10" ht="12.5">
      <c r="H494" s="1"/>
      <c r="J494" s="1"/>
    </row>
    <row r="495" spans="8:10" ht="12.5">
      <c r="H495" s="1"/>
      <c r="J495" s="1"/>
    </row>
    <row r="496" spans="8:10" ht="12.5">
      <c r="H496" s="1"/>
      <c r="J496" s="1"/>
    </row>
    <row r="497" spans="8:10" ht="12.5">
      <c r="H497" s="1"/>
      <c r="J497" s="1"/>
    </row>
    <row r="498" spans="8:10" ht="12.5">
      <c r="H498" s="1"/>
      <c r="J498" s="1"/>
    </row>
    <row r="499" spans="8:10" ht="12.5">
      <c r="H499" s="1"/>
      <c r="J499" s="1"/>
    </row>
    <row r="500" spans="8:10" ht="12.5">
      <c r="H500" s="1"/>
      <c r="J500" s="1"/>
    </row>
    <row r="501" spans="8:10" ht="12.5">
      <c r="H501" s="1"/>
      <c r="J501" s="1"/>
    </row>
    <row r="502" spans="8:10" ht="12.5">
      <c r="H502" s="1"/>
      <c r="J502" s="1"/>
    </row>
    <row r="503" spans="8:10" ht="12.5">
      <c r="H503" s="1"/>
      <c r="J503" s="1"/>
    </row>
    <row r="504" spans="8:10" ht="12.5">
      <c r="H504" s="1"/>
      <c r="J504" s="1"/>
    </row>
    <row r="505" spans="8:10" ht="12.5">
      <c r="H505" s="1"/>
      <c r="J505" s="1"/>
    </row>
    <row r="506" spans="8:10" ht="12.5">
      <c r="H506" s="1"/>
      <c r="J506" s="1"/>
    </row>
    <row r="507" spans="8:10" ht="12.5">
      <c r="H507" s="1"/>
      <c r="J507" s="1"/>
    </row>
    <row r="508" spans="8:10" ht="12.5">
      <c r="H508" s="1"/>
      <c r="J508" s="1"/>
    </row>
    <row r="509" spans="8:10" ht="12.5">
      <c r="H509" s="1"/>
      <c r="J509" s="1"/>
    </row>
    <row r="510" spans="8:10" ht="12.5">
      <c r="H510" s="1"/>
      <c r="J510" s="1"/>
    </row>
    <row r="511" spans="8:10" ht="12.5">
      <c r="H511" s="1"/>
      <c r="J511" s="1"/>
    </row>
    <row r="512" spans="8:10" ht="12.5">
      <c r="H512" s="1"/>
      <c r="J512" s="1"/>
    </row>
    <row r="513" spans="8:10" ht="12.5">
      <c r="H513" s="1"/>
      <c r="J513" s="1"/>
    </row>
    <row r="514" spans="8:10" ht="12.5">
      <c r="H514" s="1"/>
      <c r="J514" s="1"/>
    </row>
    <row r="515" spans="8:10" ht="12.5">
      <c r="H515" s="1"/>
      <c r="J515" s="1"/>
    </row>
    <row r="516" spans="8:10" ht="12.5">
      <c r="H516" s="1"/>
      <c r="J516" s="1"/>
    </row>
    <row r="517" spans="8:10" ht="12.5">
      <c r="H517" s="1"/>
      <c r="J517" s="1"/>
    </row>
    <row r="518" spans="8:10" ht="12.5">
      <c r="H518" s="1"/>
      <c r="J518" s="1"/>
    </row>
    <row r="519" spans="8:10" ht="12.5">
      <c r="H519" s="1"/>
      <c r="J519" s="1"/>
    </row>
    <row r="520" spans="8:10" ht="12.5">
      <c r="H520" s="1"/>
      <c r="J520" s="1"/>
    </row>
    <row r="521" spans="8:10" ht="12.5">
      <c r="H521" s="1"/>
      <c r="J521" s="1"/>
    </row>
    <row r="522" spans="8:10" ht="12.5">
      <c r="H522" s="1"/>
      <c r="J522" s="1"/>
    </row>
    <row r="523" spans="8:10" ht="12.5">
      <c r="H523" s="1"/>
      <c r="J523" s="1"/>
    </row>
    <row r="524" spans="8:10" ht="12.5">
      <c r="H524" s="1"/>
      <c r="J524" s="1"/>
    </row>
    <row r="525" spans="8:10" ht="12.5">
      <c r="H525" s="1"/>
      <c r="J525" s="1"/>
    </row>
    <row r="526" spans="8:10" ht="12.5">
      <c r="H526" s="1"/>
      <c r="J526" s="1"/>
    </row>
    <row r="527" spans="8:10" ht="12.5">
      <c r="H527" s="1"/>
      <c r="J527" s="1"/>
    </row>
    <row r="528" spans="8:10" ht="12.5">
      <c r="H528" s="1"/>
      <c r="J528" s="1"/>
    </row>
    <row r="529" spans="8:10" ht="12.5">
      <c r="H529" s="1"/>
      <c r="J529" s="1"/>
    </row>
    <row r="530" spans="8:10" ht="12.5">
      <c r="H530" s="1"/>
      <c r="J530" s="1"/>
    </row>
    <row r="531" spans="8:10" ht="12.5">
      <c r="H531" s="1"/>
      <c r="J531" s="1"/>
    </row>
    <row r="532" spans="8:10" ht="12.5">
      <c r="H532" s="1"/>
      <c r="J532" s="1"/>
    </row>
    <row r="533" spans="8:10" ht="12.5">
      <c r="H533" s="1"/>
      <c r="J533" s="1"/>
    </row>
    <row r="534" spans="8:10" ht="12.5">
      <c r="H534" s="1"/>
      <c r="J534" s="1"/>
    </row>
    <row r="535" spans="8:10" ht="12.5">
      <c r="H535" s="1"/>
      <c r="J535" s="1"/>
    </row>
    <row r="536" spans="8:10" ht="12.5">
      <c r="H536" s="1"/>
      <c r="J536" s="1"/>
    </row>
    <row r="537" spans="8:10" ht="12.5">
      <c r="H537" s="1"/>
      <c r="J537" s="1"/>
    </row>
    <row r="538" spans="8:10" ht="12.5">
      <c r="H538" s="1"/>
      <c r="J538" s="1"/>
    </row>
    <row r="539" spans="8:10" ht="12.5">
      <c r="H539" s="1"/>
      <c r="J539" s="1"/>
    </row>
    <row r="540" spans="8:10" ht="12.5">
      <c r="H540" s="1"/>
      <c r="J540" s="1"/>
    </row>
    <row r="541" spans="8:10" ht="12.5">
      <c r="H541" s="1"/>
      <c r="J541" s="1"/>
    </row>
    <row r="542" spans="8:10" ht="12.5">
      <c r="H542" s="1"/>
      <c r="J542" s="1"/>
    </row>
    <row r="543" spans="8:10" ht="12.5">
      <c r="H543" s="1"/>
      <c r="J543" s="1"/>
    </row>
    <row r="544" spans="8:10" ht="12.5">
      <c r="H544" s="1"/>
      <c r="J544" s="1"/>
    </row>
    <row r="545" spans="8:10" ht="12.5">
      <c r="H545" s="1"/>
      <c r="J545" s="1"/>
    </row>
    <row r="546" spans="8:10" ht="12.5">
      <c r="H546" s="1"/>
      <c r="J546" s="1"/>
    </row>
    <row r="547" spans="8:10" ht="12.5">
      <c r="H547" s="1"/>
      <c r="J547" s="1"/>
    </row>
    <row r="548" spans="8:10" ht="12.5">
      <c r="H548" s="1"/>
      <c r="J548" s="1"/>
    </row>
    <row r="549" spans="8:10" ht="12.5">
      <c r="H549" s="1"/>
      <c r="J549" s="1"/>
    </row>
    <row r="550" spans="8:10" ht="12.5">
      <c r="H550" s="1"/>
      <c r="J550" s="1"/>
    </row>
    <row r="551" spans="8:10" ht="12.5">
      <c r="H551" s="1"/>
      <c r="J551" s="1"/>
    </row>
    <row r="552" spans="8:10" ht="12.5">
      <c r="H552" s="1"/>
      <c r="J552" s="1"/>
    </row>
    <row r="553" spans="8:10" ht="12.5">
      <c r="H553" s="1"/>
      <c r="J553" s="1"/>
    </row>
    <row r="554" spans="8:10" ht="12.5">
      <c r="H554" s="1"/>
      <c r="J554" s="1"/>
    </row>
    <row r="555" spans="8:10" ht="12.5">
      <c r="H555" s="1"/>
      <c r="J555" s="1"/>
    </row>
    <row r="556" spans="8:10" ht="12.5">
      <c r="H556" s="1"/>
      <c r="J556" s="1"/>
    </row>
    <row r="557" spans="8:10" ht="12.5">
      <c r="H557" s="1"/>
      <c r="J557" s="1"/>
    </row>
    <row r="558" spans="8:10" ht="12.5">
      <c r="H558" s="1"/>
      <c r="J558" s="1"/>
    </row>
    <row r="559" spans="8:10" ht="12.5">
      <c r="H559" s="1"/>
      <c r="J559" s="1"/>
    </row>
    <row r="560" spans="8:10" ht="12.5">
      <c r="H560" s="1"/>
      <c r="J560" s="1"/>
    </row>
    <row r="561" spans="8:10" ht="12.5">
      <c r="H561" s="1"/>
      <c r="J561" s="1"/>
    </row>
    <row r="562" spans="8:10" ht="12.5">
      <c r="H562" s="1"/>
      <c r="J562" s="1"/>
    </row>
    <row r="563" spans="8:10" ht="12.5">
      <c r="H563" s="1"/>
      <c r="J563" s="1"/>
    </row>
    <row r="564" spans="8:10" ht="12.5">
      <c r="H564" s="1"/>
      <c r="J564" s="1"/>
    </row>
    <row r="565" spans="8:10" ht="12.5">
      <c r="H565" s="1"/>
      <c r="J565" s="1"/>
    </row>
    <row r="566" spans="8:10" ht="12.5">
      <c r="H566" s="1"/>
      <c r="J566" s="1"/>
    </row>
    <row r="567" spans="8:10" ht="12.5">
      <c r="H567" s="1"/>
      <c r="J567" s="1"/>
    </row>
    <row r="568" spans="8:10" ht="12.5">
      <c r="H568" s="1"/>
      <c r="J568" s="1"/>
    </row>
    <row r="569" spans="8:10" ht="12.5">
      <c r="H569" s="1"/>
      <c r="J569" s="1"/>
    </row>
    <row r="570" spans="8:10" ht="12.5">
      <c r="H570" s="1"/>
      <c r="J570" s="1"/>
    </row>
    <row r="571" spans="8:10" ht="12.5">
      <c r="H571" s="1"/>
      <c r="J571" s="1"/>
    </row>
    <row r="572" spans="8:10" ht="12.5">
      <c r="H572" s="1"/>
      <c r="J572" s="1"/>
    </row>
    <row r="573" spans="8:10" ht="12.5">
      <c r="H573" s="1"/>
      <c r="J573" s="1"/>
    </row>
    <row r="574" spans="8:10" ht="12.5">
      <c r="H574" s="1"/>
      <c r="J574" s="1"/>
    </row>
    <row r="575" spans="8:10" ht="12.5">
      <c r="H575" s="1"/>
      <c r="J575" s="1"/>
    </row>
    <row r="576" spans="8:10" ht="12.5">
      <c r="H576" s="1"/>
      <c r="J576" s="1"/>
    </row>
    <row r="577" spans="8:10" ht="12.5">
      <c r="H577" s="1"/>
      <c r="J577" s="1"/>
    </row>
    <row r="578" spans="8:10" ht="12.5">
      <c r="H578" s="1"/>
      <c r="J578" s="1"/>
    </row>
    <row r="579" spans="8:10" ht="12.5">
      <c r="H579" s="1"/>
      <c r="J579" s="1"/>
    </row>
    <row r="580" spans="8:10" ht="12.5">
      <c r="H580" s="1"/>
      <c r="J580" s="1"/>
    </row>
    <row r="581" spans="8:10" ht="12.5">
      <c r="H581" s="1"/>
      <c r="J581" s="1"/>
    </row>
    <row r="582" spans="8:10" ht="12.5">
      <c r="H582" s="1"/>
      <c r="J582" s="1"/>
    </row>
    <row r="583" spans="8:10" ht="12.5">
      <c r="H583" s="1"/>
      <c r="J583" s="1"/>
    </row>
    <row r="584" spans="8:10" ht="12.5">
      <c r="H584" s="1"/>
      <c r="J584" s="1"/>
    </row>
    <row r="585" spans="8:10" ht="12.5">
      <c r="H585" s="1"/>
      <c r="J585" s="1"/>
    </row>
    <row r="586" spans="8:10" ht="12.5">
      <c r="H586" s="1"/>
      <c r="J586" s="1"/>
    </row>
    <row r="587" spans="8:10" ht="12.5">
      <c r="H587" s="1"/>
      <c r="J587" s="1"/>
    </row>
    <row r="588" spans="8:10" ht="12.5">
      <c r="H588" s="1"/>
      <c r="J588" s="1"/>
    </row>
    <row r="589" spans="8:10" ht="12.5">
      <c r="H589" s="1"/>
      <c r="J589" s="1"/>
    </row>
    <row r="590" spans="8:10" ht="12.5">
      <c r="H590" s="1"/>
      <c r="J590" s="1"/>
    </row>
    <row r="591" spans="8:10" ht="12.5">
      <c r="H591" s="1"/>
      <c r="J591" s="1"/>
    </row>
    <row r="592" spans="8:10" ht="12.5">
      <c r="H592" s="1"/>
      <c r="J592" s="1"/>
    </row>
    <row r="593" spans="8:10" ht="12.5">
      <c r="H593" s="1"/>
      <c r="J593" s="1"/>
    </row>
    <row r="594" spans="8:10" ht="12.5">
      <c r="H594" s="1"/>
      <c r="J594" s="1"/>
    </row>
    <row r="595" spans="8:10" ht="12.5">
      <c r="H595" s="1"/>
      <c r="J595" s="1"/>
    </row>
    <row r="596" spans="8:10" ht="12.5">
      <c r="H596" s="1"/>
      <c r="J596" s="1"/>
    </row>
    <row r="597" spans="8:10" ht="12.5">
      <c r="H597" s="1"/>
      <c r="J597" s="1"/>
    </row>
    <row r="598" spans="8:10" ht="12.5">
      <c r="H598" s="1"/>
      <c r="J598" s="1"/>
    </row>
    <row r="599" spans="8:10" ht="12.5">
      <c r="H599" s="1"/>
      <c r="J599" s="1"/>
    </row>
    <row r="600" spans="8:10" ht="12.5">
      <c r="H600" s="1"/>
      <c r="J600" s="1"/>
    </row>
    <row r="601" spans="8:10" ht="12.5">
      <c r="H601" s="1"/>
      <c r="J601" s="1"/>
    </row>
    <row r="602" spans="8:10" ht="12.5">
      <c r="H602" s="1"/>
      <c r="J602" s="1"/>
    </row>
    <row r="603" spans="8:10" ht="12.5">
      <c r="H603" s="1"/>
      <c r="J603" s="1"/>
    </row>
    <row r="604" spans="8:10" ht="12.5">
      <c r="H604" s="1"/>
      <c r="J604" s="1"/>
    </row>
    <row r="605" spans="8:10" ht="12.5">
      <c r="H605" s="1"/>
      <c r="J605" s="1"/>
    </row>
    <row r="606" spans="8:10" ht="12.5">
      <c r="H606" s="1"/>
      <c r="J606" s="1"/>
    </row>
    <row r="607" spans="8:10" ht="12.5">
      <c r="H607" s="1"/>
      <c r="J607" s="1"/>
    </row>
    <row r="608" spans="8:10" ht="12.5">
      <c r="H608" s="1"/>
      <c r="J608" s="1"/>
    </row>
    <row r="609" spans="8:10" ht="12.5">
      <c r="H609" s="1"/>
      <c r="J609" s="1"/>
    </row>
    <row r="610" spans="8:10" ht="12.5">
      <c r="H610" s="1"/>
      <c r="J610" s="1"/>
    </row>
    <row r="611" spans="8:10" ht="12.5">
      <c r="H611" s="1"/>
      <c r="J611" s="1"/>
    </row>
    <row r="612" spans="8:10" ht="12.5">
      <c r="H612" s="1"/>
      <c r="J612" s="1"/>
    </row>
    <row r="613" spans="8:10" ht="12.5">
      <c r="H613" s="1"/>
      <c r="J613" s="1"/>
    </row>
    <row r="614" spans="8:10" ht="12.5">
      <c r="H614" s="1"/>
      <c r="J614" s="1"/>
    </row>
    <row r="615" spans="8:10" ht="12.5">
      <c r="H615" s="1"/>
      <c r="J615" s="1"/>
    </row>
    <row r="616" spans="8:10" ht="12.5">
      <c r="H616" s="1"/>
      <c r="J616" s="1"/>
    </row>
    <row r="617" spans="8:10" ht="12.5">
      <c r="H617" s="1"/>
      <c r="J617" s="1"/>
    </row>
    <row r="618" spans="8:10" ht="12.5">
      <c r="H618" s="1"/>
      <c r="J618" s="1"/>
    </row>
    <row r="619" spans="8:10" ht="12.5">
      <c r="H619" s="1"/>
      <c r="J619" s="1"/>
    </row>
    <row r="620" spans="8:10" ht="12.5">
      <c r="H620" s="1"/>
      <c r="J620" s="1"/>
    </row>
    <row r="621" spans="8:10" ht="12.5">
      <c r="H621" s="1"/>
      <c r="J621" s="1"/>
    </row>
    <row r="622" spans="8:10" ht="12.5">
      <c r="H622" s="1"/>
      <c r="J622" s="1"/>
    </row>
    <row r="623" spans="8:10" ht="12.5">
      <c r="H623" s="1"/>
      <c r="J623" s="1"/>
    </row>
    <row r="624" spans="8:10" ht="12.5">
      <c r="H624" s="1"/>
      <c r="J624" s="1"/>
    </row>
    <row r="625" spans="8:10" ht="12.5">
      <c r="H625" s="1"/>
      <c r="J625" s="1"/>
    </row>
    <row r="626" spans="8:10" ht="12.5">
      <c r="H626" s="1"/>
      <c r="J626" s="1"/>
    </row>
    <row r="627" spans="8:10" ht="12.5">
      <c r="H627" s="1"/>
      <c r="J627" s="1"/>
    </row>
    <row r="628" spans="8:10" ht="12.5">
      <c r="H628" s="1"/>
      <c r="J628" s="1"/>
    </row>
    <row r="629" spans="8:10" ht="12.5">
      <c r="H629" s="1"/>
      <c r="J629" s="1"/>
    </row>
    <row r="630" spans="8:10" ht="12.5">
      <c r="H630" s="1"/>
      <c r="J630" s="1"/>
    </row>
    <row r="631" spans="8:10" ht="12.5">
      <c r="H631" s="1"/>
      <c r="J631" s="1"/>
    </row>
    <row r="632" spans="8:10" ht="12.5">
      <c r="H632" s="1"/>
      <c r="J632" s="1"/>
    </row>
    <row r="633" spans="8:10" ht="12.5">
      <c r="H633" s="1"/>
      <c r="J633" s="1"/>
    </row>
    <row r="634" spans="8:10" ht="12.5">
      <c r="H634" s="1"/>
      <c r="J634" s="1"/>
    </row>
    <row r="635" spans="8:10" ht="12.5">
      <c r="H635" s="1"/>
      <c r="J635" s="1"/>
    </row>
    <row r="636" spans="8:10" ht="12.5">
      <c r="H636" s="1"/>
      <c r="J636" s="1"/>
    </row>
    <row r="637" spans="8:10" ht="12.5">
      <c r="H637" s="1"/>
      <c r="J637" s="1"/>
    </row>
    <row r="638" spans="8:10" ht="12.5">
      <c r="H638" s="1"/>
      <c r="J638" s="1"/>
    </row>
    <row r="639" spans="8:10" ht="12.5">
      <c r="H639" s="1"/>
      <c r="J639" s="1"/>
    </row>
    <row r="640" spans="8:10" ht="12.5">
      <c r="H640" s="1"/>
      <c r="J640" s="1"/>
    </row>
    <row r="641" spans="8:10" ht="12.5">
      <c r="H641" s="1"/>
      <c r="J641" s="1"/>
    </row>
    <row r="642" spans="8:10" ht="12.5">
      <c r="H642" s="1"/>
      <c r="J642" s="1"/>
    </row>
    <row r="643" spans="8:10" ht="12.5">
      <c r="H643" s="1"/>
      <c r="J643" s="1"/>
    </row>
    <row r="644" spans="8:10" ht="12.5">
      <c r="H644" s="1"/>
      <c r="J644" s="1"/>
    </row>
    <row r="645" spans="8:10" ht="12.5">
      <c r="H645" s="1"/>
      <c r="J645" s="1"/>
    </row>
    <row r="646" spans="8:10" ht="12.5">
      <c r="H646" s="1"/>
      <c r="J646" s="1"/>
    </row>
    <row r="647" spans="8:10" ht="12.5">
      <c r="H647" s="1"/>
      <c r="J647" s="1"/>
    </row>
    <row r="648" spans="8:10" ht="12.5">
      <c r="H648" s="1"/>
      <c r="J648" s="1"/>
    </row>
    <row r="649" spans="8:10" ht="12.5">
      <c r="H649" s="1"/>
      <c r="J649" s="1"/>
    </row>
    <row r="650" spans="8:10" ht="12.5">
      <c r="H650" s="1"/>
      <c r="J650" s="1"/>
    </row>
    <row r="651" spans="8:10" ht="12.5">
      <c r="H651" s="1"/>
      <c r="J651" s="1"/>
    </row>
    <row r="652" spans="8:10" ht="12.5">
      <c r="H652" s="1"/>
      <c r="J652" s="1"/>
    </row>
    <row r="653" spans="8:10" ht="12.5">
      <c r="H653" s="1"/>
      <c r="J653" s="1"/>
    </row>
    <row r="654" spans="8:10" ht="12.5">
      <c r="H654" s="1"/>
      <c r="J654" s="1"/>
    </row>
    <row r="655" spans="8:10" ht="12.5">
      <c r="H655" s="1"/>
      <c r="J655" s="1"/>
    </row>
    <row r="656" spans="8:10" ht="12.5">
      <c r="H656" s="1"/>
      <c r="J656" s="1"/>
    </row>
    <row r="657" spans="8:10" ht="12.5">
      <c r="H657" s="1"/>
      <c r="J657" s="1"/>
    </row>
    <row r="658" spans="8:10" ht="12.5">
      <c r="H658" s="1"/>
      <c r="J658" s="1"/>
    </row>
    <row r="659" spans="8:10" ht="12.5">
      <c r="H659" s="1"/>
      <c r="J659" s="1"/>
    </row>
    <row r="660" spans="8:10" ht="12.5">
      <c r="H660" s="1"/>
      <c r="J660" s="1"/>
    </row>
    <row r="661" spans="8:10" ht="12.5">
      <c r="H661" s="1"/>
      <c r="J661" s="1"/>
    </row>
    <row r="662" spans="8:10" ht="12.5">
      <c r="H662" s="1"/>
      <c r="J662" s="1"/>
    </row>
    <row r="663" spans="8:10" ht="12.5">
      <c r="H663" s="1"/>
      <c r="J663" s="1"/>
    </row>
    <row r="664" spans="8:10" ht="12.5">
      <c r="H664" s="1"/>
      <c r="J664" s="1"/>
    </row>
    <row r="665" spans="8:10" ht="12.5">
      <c r="H665" s="1"/>
      <c r="J665" s="1"/>
    </row>
    <row r="666" spans="8:10" ht="12.5">
      <c r="H666" s="1"/>
      <c r="J666" s="1"/>
    </row>
    <row r="667" spans="8:10" ht="12.5">
      <c r="H667" s="1"/>
      <c r="J667" s="1"/>
    </row>
    <row r="668" spans="8:10" ht="12.5">
      <c r="H668" s="1"/>
      <c r="J668" s="1"/>
    </row>
    <row r="669" spans="8:10" ht="12.5">
      <c r="H669" s="1"/>
      <c r="J669" s="1"/>
    </row>
    <row r="670" spans="8:10" ht="12.5">
      <c r="H670" s="1"/>
      <c r="J670" s="1"/>
    </row>
    <row r="671" spans="8:10" ht="12.5">
      <c r="H671" s="1"/>
      <c r="J671" s="1"/>
    </row>
    <row r="672" spans="8:10" ht="12.5">
      <c r="H672" s="1"/>
      <c r="J672" s="1"/>
    </row>
    <row r="673" spans="8:10" ht="12.5">
      <c r="H673" s="1"/>
      <c r="J673" s="1"/>
    </row>
    <row r="674" spans="8:10" ht="12.5">
      <c r="H674" s="1"/>
      <c r="J674" s="1"/>
    </row>
    <row r="675" spans="8:10" ht="12.5">
      <c r="H675" s="1"/>
      <c r="J675" s="1"/>
    </row>
    <row r="676" spans="8:10" ht="12.5">
      <c r="H676" s="1"/>
      <c r="J676" s="1"/>
    </row>
    <row r="677" spans="8:10" ht="12.5">
      <c r="H677" s="1"/>
      <c r="J677" s="1"/>
    </row>
    <row r="678" spans="8:10" ht="12.5">
      <c r="H678" s="1"/>
      <c r="J678" s="1"/>
    </row>
    <row r="679" spans="8:10" ht="12.5">
      <c r="H679" s="1"/>
      <c r="J679" s="1"/>
    </row>
    <row r="680" spans="8:10" ht="12.5">
      <c r="H680" s="1"/>
      <c r="J680" s="1"/>
    </row>
    <row r="681" spans="8:10" ht="12.5">
      <c r="H681" s="1"/>
      <c r="J681" s="1"/>
    </row>
    <row r="682" spans="8:10" ht="12.5">
      <c r="H682" s="1"/>
      <c r="J682" s="1"/>
    </row>
    <row r="683" spans="8:10" ht="12.5">
      <c r="H683" s="1"/>
      <c r="J683" s="1"/>
    </row>
    <row r="684" spans="8:10" ht="12.5">
      <c r="H684" s="1"/>
      <c r="J684" s="1"/>
    </row>
    <row r="685" spans="8:10" ht="12.5">
      <c r="H685" s="1"/>
      <c r="J685" s="1"/>
    </row>
    <row r="686" spans="8:10" ht="12.5">
      <c r="H686" s="1"/>
      <c r="J686" s="1"/>
    </row>
    <row r="687" spans="8:10" ht="12.5">
      <c r="H687" s="1"/>
      <c r="J687" s="1"/>
    </row>
    <row r="688" spans="8:10" ht="12.5">
      <c r="H688" s="1"/>
      <c r="J688" s="1"/>
    </row>
    <row r="689" spans="8:10" ht="12.5">
      <c r="H689" s="1"/>
      <c r="J689" s="1"/>
    </row>
    <row r="690" spans="8:10" ht="12.5">
      <c r="H690" s="1"/>
      <c r="J690" s="1"/>
    </row>
    <row r="691" spans="8:10" ht="12.5">
      <c r="H691" s="1"/>
      <c r="J691" s="1"/>
    </row>
    <row r="692" spans="8:10" ht="12.5">
      <c r="H692" s="1"/>
      <c r="J692" s="1"/>
    </row>
    <row r="693" spans="8:10" ht="12.5">
      <c r="H693" s="1"/>
      <c r="J693" s="1"/>
    </row>
    <row r="694" spans="8:10" ht="12.5">
      <c r="H694" s="1"/>
      <c r="J694" s="1"/>
    </row>
    <row r="695" spans="8:10" ht="12.5">
      <c r="H695" s="1"/>
      <c r="J695" s="1"/>
    </row>
    <row r="696" spans="8:10" ht="12.5">
      <c r="H696" s="1"/>
      <c r="J696" s="1"/>
    </row>
    <row r="697" spans="8:10" ht="12.5">
      <c r="H697" s="1"/>
      <c r="J697" s="1"/>
    </row>
    <row r="698" spans="8:10" ht="12.5">
      <c r="H698" s="1"/>
      <c r="J698" s="1"/>
    </row>
    <row r="699" spans="8:10" ht="12.5">
      <c r="H699" s="1"/>
      <c r="J699" s="1"/>
    </row>
    <row r="700" spans="8:10" ht="12.5">
      <c r="H700" s="1"/>
      <c r="J700" s="1"/>
    </row>
    <row r="701" spans="8:10" ht="12.5">
      <c r="H701" s="1"/>
      <c r="J701" s="1"/>
    </row>
    <row r="702" spans="8:10" ht="12.5">
      <c r="H702" s="1"/>
      <c r="J702" s="1"/>
    </row>
    <row r="703" spans="8:10" ht="12.5">
      <c r="H703" s="1"/>
      <c r="J703" s="1"/>
    </row>
    <row r="704" spans="8:10" ht="12.5">
      <c r="H704" s="1"/>
      <c r="J704" s="1"/>
    </row>
    <row r="705" spans="8:10" ht="12.5">
      <c r="H705" s="1"/>
      <c r="J705" s="1"/>
    </row>
    <row r="706" spans="8:10" ht="12.5">
      <c r="H706" s="1"/>
      <c r="J706" s="1"/>
    </row>
    <row r="707" spans="8:10" ht="12.5">
      <c r="H707" s="1"/>
      <c r="J707" s="1"/>
    </row>
    <row r="708" spans="8:10" ht="12.5">
      <c r="H708" s="1"/>
      <c r="J708" s="1"/>
    </row>
    <row r="709" spans="8:10" ht="12.5">
      <c r="H709" s="1"/>
      <c r="J709" s="1"/>
    </row>
    <row r="710" spans="8:10" ht="12.5">
      <c r="H710" s="1"/>
      <c r="J710" s="1"/>
    </row>
    <row r="711" spans="8:10" ht="12.5">
      <c r="H711" s="1"/>
      <c r="J711" s="1"/>
    </row>
    <row r="712" spans="8:10" ht="12.5">
      <c r="H712" s="1"/>
      <c r="J712" s="1"/>
    </row>
    <row r="713" spans="8:10" ht="12.5">
      <c r="H713" s="1"/>
      <c r="J713" s="1"/>
    </row>
    <row r="714" spans="8:10" ht="12.5">
      <c r="H714" s="1"/>
      <c r="J714" s="1"/>
    </row>
    <row r="715" spans="8:10" ht="12.5">
      <c r="H715" s="1"/>
      <c r="J715" s="1"/>
    </row>
    <row r="716" spans="8:10" ht="12.5">
      <c r="H716" s="1"/>
      <c r="J716" s="1"/>
    </row>
    <row r="717" spans="8:10" ht="12.5">
      <c r="H717" s="1"/>
      <c r="J717" s="1"/>
    </row>
    <row r="718" spans="8:10" ht="12.5">
      <c r="H718" s="1"/>
      <c r="J718" s="1"/>
    </row>
    <row r="719" spans="8:10" ht="12.5">
      <c r="H719" s="1"/>
      <c r="J719" s="1"/>
    </row>
    <row r="720" spans="8:10" ht="12.5">
      <c r="H720" s="1"/>
      <c r="J720" s="1"/>
    </row>
    <row r="721" spans="8:10" ht="12.5">
      <c r="H721" s="1"/>
      <c r="J721" s="1"/>
    </row>
    <row r="722" spans="8:10" ht="12.5">
      <c r="H722" s="1"/>
      <c r="J722" s="1"/>
    </row>
    <row r="723" spans="8:10" ht="12.5">
      <c r="H723" s="1"/>
      <c r="J723" s="1"/>
    </row>
    <row r="724" spans="8:10" ht="12.5">
      <c r="H724" s="1"/>
      <c r="J724" s="1"/>
    </row>
    <row r="725" spans="8:10" ht="12.5">
      <c r="H725" s="1"/>
      <c r="J725" s="1"/>
    </row>
    <row r="726" spans="8:10" ht="12.5">
      <c r="H726" s="1"/>
      <c r="J726" s="1"/>
    </row>
    <row r="727" spans="8:10" ht="12.5">
      <c r="H727" s="1"/>
      <c r="J727" s="1"/>
    </row>
    <row r="728" spans="8:10" ht="12.5">
      <c r="H728" s="1"/>
      <c r="J728" s="1"/>
    </row>
    <row r="729" spans="8:10" ht="12.5">
      <c r="H729" s="1"/>
      <c r="J729" s="1"/>
    </row>
    <row r="730" spans="8:10" ht="12.5">
      <c r="H730" s="1"/>
      <c r="J730" s="1"/>
    </row>
    <row r="731" spans="8:10" ht="12.5">
      <c r="H731" s="1"/>
      <c r="J731" s="1"/>
    </row>
    <row r="732" spans="8:10" ht="12.5">
      <c r="H732" s="1"/>
      <c r="J732" s="1"/>
    </row>
    <row r="733" spans="8:10" ht="12.5">
      <c r="H733" s="1"/>
      <c r="J733" s="1"/>
    </row>
    <row r="734" spans="8:10" ht="12.5">
      <c r="H734" s="1"/>
      <c r="J734" s="1"/>
    </row>
    <row r="735" spans="8:10" ht="12.5">
      <c r="H735" s="1"/>
      <c r="J735" s="1"/>
    </row>
    <row r="736" spans="8:10" ht="12.5">
      <c r="H736" s="1"/>
      <c r="J736" s="1"/>
    </row>
    <row r="737" spans="8:10" ht="12.5">
      <c r="H737" s="1"/>
      <c r="J737" s="1"/>
    </row>
    <row r="738" spans="8:10" ht="12.5">
      <c r="H738" s="1"/>
      <c r="J738" s="1"/>
    </row>
    <row r="739" spans="8:10" ht="12.5">
      <c r="H739" s="1"/>
      <c r="J739" s="1"/>
    </row>
    <row r="740" spans="8:10" ht="12.5">
      <c r="H740" s="1"/>
      <c r="J740" s="1"/>
    </row>
    <row r="741" spans="8:10" ht="12.5">
      <c r="H741" s="1"/>
      <c r="J741" s="1"/>
    </row>
    <row r="742" spans="8:10" ht="12.5">
      <c r="H742" s="1"/>
      <c r="J742" s="1"/>
    </row>
    <row r="743" spans="8:10" ht="12.5">
      <c r="H743" s="1"/>
      <c r="J743" s="1"/>
    </row>
    <row r="744" spans="8:10" ht="12.5">
      <c r="H744" s="1"/>
      <c r="J744" s="1"/>
    </row>
    <row r="745" spans="8:10" ht="12.5">
      <c r="H745" s="1"/>
      <c r="J745" s="1"/>
    </row>
    <row r="746" spans="8:10" ht="12.5">
      <c r="H746" s="1"/>
      <c r="J746" s="1"/>
    </row>
    <row r="747" spans="8:10" ht="12.5">
      <c r="H747" s="1"/>
      <c r="J747" s="1"/>
    </row>
    <row r="748" spans="8:10" ht="12.5">
      <c r="H748" s="1"/>
      <c r="J748" s="1"/>
    </row>
    <row r="749" spans="8:10" ht="12.5">
      <c r="H749" s="1"/>
      <c r="J749" s="1"/>
    </row>
    <row r="750" spans="8:10" ht="12.5">
      <c r="H750" s="1"/>
      <c r="J750" s="1"/>
    </row>
    <row r="751" spans="8:10" ht="12.5">
      <c r="H751" s="1"/>
      <c r="J751" s="1"/>
    </row>
    <row r="752" spans="8:10" ht="12.5">
      <c r="H752" s="1"/>
      <c r="J752" s="1"/>
    </row>
    <row r="753" spans="8:10" ht="12.5">
      <c r="H753" s="1"/>
      <c r="J753" s="1"/>
    </row>
    <row r="754" spans="8:10" ht="12.5">
      <c r="H754" s="1"/>
      <c r="J754" s="1"/>
    </row>
    <row r="755" spans="8:10" ht="12.5">
      <c r="H755" s="1"/>
      <c r="J755" s="1"/>
    </row>
    <row r="756" spans="8:10" ht="12.5">
      <c r="H756" s="1"/>
      <c r="J756" s="1"/>
    </row>
    <row r="757" spans="8:10" ht="12.5">
      <c r="H757" s="1"/>
      <c r="J757" s="1"/>
    </row>
    <row r="758" spans="8:10" ht="12.5">
      <c r="H758" s="1"/>
      <c r="J758" s="1"/>
    </row>
    <row r="759" spans="8:10" ht="12.5">
      <c r="H759" s="1"/>
      <c r="J759" s="1"/>
    </row>
    <row r="760" spans="8:10" ht="12.5">
      <c r="H760" s="1"/>
      <c r="J760" s="1"/>
    </row>
    <row r="761" spans="8:10" ht="12.5">
      <c r="H761" s="1"/>
      <c r="J761" s="1"/>
    </row>
    <row r="762" spans="8:10" ht="12.5">
      <c r="H762" s="1"/>
      <c r="J762" s="1"/>
    </row>
    <row r="763" spans="8:10" ht="12.5">
      <c r="H763" s="1"/>
      <c r="J763" s="1"/>
    </row>
    <row r="764" spans="8:10" ht="12.5">
      <c r="H764" s="1"/>
      <c r="J764" s="1"/>
    </row>
    <row r="765" spans="8:10" ht="12.5">
      <c r="H765" s="1"/>
      <c r="J765" s="1"/>
    </row>
    <row r="766" spans="8:10" ht="12.5">
      <c r="H766" s="1"/>
      <c r="J766" s="1"/>
    </row>
    <row r="767" spans="8:10" ht="12.5">
      <c r="H767" s="1"/>
      <c r="J767" s="1"/>
    </row>
    <row r="768" spans="8:10" ht="12.5">
      <c r="H768" s="1"/>
      <c r="J768" s="1"/>
    </row>
    <row r="769" spans="8:10" ht="12.5">
      <c r="H769" s="1"/>
      <c r="J769" s="1"/>
    </row>
    <row r="770" spans="8:10" ht="12.5">
      <c r="H770" s="1"/>
      <c r="J770" s="1"/>
    </row>
    <row r="771" spans="8:10" ht="12.5">
      <c r="H771" s="1"/>
      <c r="J771" s="1"/>
    </row>
    <row r="772" spans="8:10" ht="12.5">
      <c r="H772" s="1"/>
      <c r="J772" s="1"/>
    </row>
    <row r="773" spans="8:10" ht="12.5">
      <c r="H773" s="1"/>
      <c r="J773" s="1"/>
    </row>
    <row r="774" spans="8:10" ht="12.5">
      <c r="H774" s="1"/>
      <c r="J774" s="1"/>
    </row>
    <row r="775" spans="8:10" ht="12.5">
      <c r="H775" s="1"/>
      <c r="J775" s="1"/>
    </row>
    <row r="776" spans="8:10" ht="12.5">
      <c r="H776" s="1"/>
      <c r="J776" s="1"/>
    </row>
    <row r="777" spans="8:10" ht="12.5">
      <c r="H777" s="1"/>
      <c r="J777" s="1"/>
    </row>
    <row r="778" spans="8:10" ht="12.5">
      <c r="H778" s="1"/>
      <c r="J778" s="1"/>
    </row>
    <row r="779" spans="8:10" ht="12.5">
      <c r="H779" s="1"/>
      <c r="J779" s="1"/>
    </row>
    <row r="780" spans="8:10" ht="12.5">
      <c r="H780" s="1"/>
      <c r="J780" s="1"/>
    </row>
    <row r="781" spans="8:10" ht="12.5">
      <c r="H781" s="1"/>
      <c r="J781" s="1"/>
    </row>
    <row r="782" spans="8:10" ht="12.5">
      <c r="H782" s="1"/>
      <c r="J782" s="1"/>
    </row>
    <row r="783" spans="8:10" ht="12.5">
      <c r="H783" s="1"/>
      <c r="J783" s="1"/>
    </row>
    <row r="784" spans="8:10" ht="12.5">
      <c r="H784" s="1"/>
      <c r="J784" s="1"/>
    </row>
    <row r="785" spans="8:10" ht="12.5">
      <c r="H785" s="1"/>
      <c r="J785" s="1"/>
    </row>
    <row r="786" spans="8:10" ht="12.5">
      <c r="H786" s="1"/>
      <c r="J786" s="1"/>
    </row>
    <row r="787" spans="8:10" ht="12.5">
      <c r="H787" s="1"/>
      <c r="J787" s="1"/>
    </row>
    <row r="788" spans="8:10" ht="12.5">
      <c r="H788" s="1"/>
      <c r="J788" s="1"/>
    </row>
    <row r="789" spans="8:10" ht="12.5">
      <c r="H789" s="1"/>
      <c r="J789" s="1"/>
    </row>
    <row r="790" spans="8:10" ht="12.5">
      <c r="H790" s="1"/>
      <c r="J790" s="1"/>
    </row>
    <row r="791" spans="8:10" ht="12.5">
      <c r="H791" s="1"/>
      <c r="J791" s="1"/>
    </row>
    <row r="792" spans="8:10" ht="12.5">
      <c r="H792" s="1"/>
      <c r="J792" s="1"/>
    </row>
    <row r="793" spans="8:10" ht="12.5">
      <c r="H793" s="1"/>
      <c r="J793" s="1"/>
    </row>
    <row r="794" spans="8:10" ht="12.5">
      <c r="H794" s="1"/>
      <c r="J794" s="1"/>
    </row>
    <row r="795" spans="8:10" ht="12.5">
      <c r="H795" s="1"/>
      <c r="J795" s="1"/>
    </row>
    <row r="796" spans="8:10" ht="12.5">
      <c r="H796" s="1"/>
      <c r="J796" s="1"/>
    </row>
    <row r="797" spans="8:10" ht="12.5">
      <c r="H797" s="1"/>
      <c r="J797" s="1"/>
    </row>
    <row r="798" spans="8:10" ht="12.5">
      <c r="H798" s="1"/>
      <c r="J798" s="1"/>
    </row>
    <row r="799" spans="8:10" ht="12.5">
      <c r="H799" s="1"/>
      <c r="J799" s="1"/>
    </row>
    <row r="800" spans="8:10" ht="12.5">
      <c r="H800" s="1"/>
      <c r="J800" s="1"/>
    </row>
    <row r="801" spans="8:10" ht="12.5">
      <c r="H801" s="1"/>
      <c r="J801" s="1"/>
    </row>
    <row r="802" spans="8:10" ht="12.5">
      <c r="H802" s="1"/>
      <c r="J802" s="1"/>
    </row>
    <row r="803" spans="8:10" ht="12.5">
      <c r="H803" s="1"/>
      <c r="J803" s="1"/>
    </row>
    <row r="804" spans="8:10" ht="12.5">
      <c r="H804" s="1"/>
      <c r="J804" s="1"/>
    </row>
    <row r="805" spans="8:10" ht="12.5">
      <c r="H805" s="1"/>
      <c r="J805" s="1"/>
    </row>
    <row r="806" spans="8:10" ht="12.5">
      <c r="H806" s="1"/>
      <c r="J806" s="1"/>
    </row>
    <row r="807" spans="8:10" ht="12.5">
      <c r="H807" s="1"/>
      <c r="J807" s="1"/>
    </row>
    <row r="808" spans="8:10" ht="12.5">
      <c r="H808" s="1"/>
      <c r="J808" s="1"/>
    </row>
    <row r="809" spans="8:10" ht="12.5">
      <c r="H809" s="1"/>
      <c r="J809" s="1"/>
    </row>
    <row r="810" spans="8:10" ht="12.5">
      <c r="H810" s="1"/>
      <c r="J810" s="1"/>
    </row>
    <row r="811" spans="8:10" ht="12.5">
      <c r="H811" s="1"/>
      <c r="J811" s="1"/>
    </row>
    <row r="812" spans="8:10" ht="12.5">
      <c r="H812" s="1"/>
      <c r="J812" s="1"/>
    </row>
    <row r="813" spans="8:10" ht="12.5">
      <c r="H813" s="1"/>
      <c r="J813" s="1"/>
    </row>
    <row r="814" spans="8:10" ht="12.5">
      <c r="H814" s="1"/>
      <c r="J814" s="1"/>
    </row>
    <row r="815" spans="8:10" ht="12.5">
      <c r="H815" s="1"/>
      <c r="J815" s="1"/>
    </row>
    <row r="816" spans="8:10" ht="12.5">
      <c r="H816" s="1"/>
      <c r="J816" s="1"/>
    </row>
    <row r="817" spans="8:10" ht="12.5">
      <c r="H817" s="1"/>
      <c r="J817" s="1"/>
    </row>
    <row r="818" spans="8:10" ht="12.5">
      <c r="H818" s="1"/>
      <c r="J818" s="1"/>
    </row>
    <row r="819" spans="8:10" ht="12.5">
      <c r="H819" s="1"/>
      <c r="J819" s="1"/>
    </row>
    <row r="820" spans="8:10" ht="12.5">
      <c r="H820" s="1"/>
      <c r="J820" s="1"/>
    </row>
    <row r="821" spans="8:10" ht="12.5">
      <c r="H821" s="1"/>
      <c r="J821" s="1"/>
    </row>
    <row r="822" spans="8:10" ht="12.5">
      <c r="H822" s="1"/>
      <c r="J822" s="1"/>
    </row>
    <row r="823" spans="8:10" ht="12.5">
      <c r="H823" s="1"/>
      <c r="J823" s="1"/>
    </row>
    <row r="824" spans="8:10" ht="12.5">
      <c r="H824" s="1"/>
      <c r="J824" s="1"/>
    </row>
    <row r="825" spans="8:10" ht="12.5">
      <c r="H825" s="1"/>
      <c r="J825" s="1"/>
    </row>
    <row r="826" spans="8:10" ht="12.5">
      <c r="H826" s="1"/>
      <c r="J826" s="1"/>
    </row>
    <row r="827" spans="8:10" ht="12.5">
      <c r="H827" s="1"/>
      <c r="J827" s="1"/>
    </row>
    <row r="828" spans="8:10" ht="12.5">
      <c r="H828" s="1"/>
      <c r="J828" s="1"/>
    </row>
    <row r="829" spans="8:10" ht="12.5">
      <c r="H829" s="1"/>
      <c r="J829" s="1"/>
    </row>
    <row r="830" spans="8:10" ht="12.5">
      <c r="H830" s="1"/>
      <c r="J830" s="1"/>
    </row>
    <row r="831" spans="8:10" ht="12.5">
      <c r="H831" s="1"/>
      <c r="J831" s="1"/>
    </row>
    <row r="832" spans="8:10" ht="12.5">
      <c r="H832" s="1"/>
      <c r="J832" s="1"/>
    </row>
    <row r="833" spans="8:10" ht="12.5">
      <c r="H833" s="1"/>
      <c r="J833" s="1"/>
    </row>
    <row r="834" spans="8:10" ht="12.5">
      <c r="H834" s="1"/>
      <c r="J834" s="1"/>
    </row>
    <row r="835" spans="8:10" ht="12.5">
      <c r="H835" s="1"/>
      <c r="J835" s="1"/>
    </row>
    <row r="836" spans="8:10" ht="12.5">
      <c r="H836" s="1"/>
      <c r="J836" s="1"/>
    </row>
    <row r="837" spans="8:10" ht="12.5">
      <c r="H837" s="1"/>
      <c r="J837" s="1"/>
    </row>
    <row r="838" spans="8:10" ht="12.5">
      <c r="H838" s="1"/>
      <c r="J838" s="1"/>
    </row>
    <row r="839" spans="8:10" ht="12.5">
      <c r="H839" s="1"/>
      <c r="J839" s="1"/>
    </row>
    <row r="840" spans="8:10" ht="12.5">
      <c r="H840" s="1"/>
      <c r="J840" s="1"/>
    </row>
    <row r="841" spans="8:10" ht="12.5">
      <c r="H841" s="1"/>
      <c r="J841" s="1"/>
    </row>
    <row r="842" spans="8:10" ht="12.5">
      <c r="H842" s="1"/>
      <c r="J842" s="1"/>
    </row>
    <row r="843" spans="8:10" ht="12.5">
      <c r="H843" s="1"/>
      <c r="J843" s="1"/>
    </row>
    <row r="844" spans="8:10" ht="12.5">
      <c r="H844" s="1"/>
      <c r="J844" s="1"/>
    </row>
    <row r="845" spans="8:10" ht="12.5">
      <c r="H845" s="1"/>
      <c r="J845" s="1"/>
    </row>
    <row r="846" spans="8:10" ht="12.5">
      <c r="H846" s="1"/>
      <c r="J846" s="1"/>
    </row>
    <row r="847" spans="8:10" ht="12.5">
      <c r="H847" s="1"/>
      <c r="J847" s="1"/>
    </row>
    <row r="848" spans="8:10" ht="12.5">
      <c r="H848" s="1"/>
      <c r="J848" s="1"/>
    </row>
    <row r="849" spans="8:10" ht="12.5">
      <c r="H849" s="1"/>
      <c r="J849" s="1"/>
    </row>
    <row r="850" spans="8:10" ht="12.5">
      <c r="H850" s="1"/>
      <c r="J850" s="1"/>
    </row>
    <row r="851" spans="8:10" ht="12.5">
      <c r="H851" s="1"/>
      <c r="J851" s="1"/>
    </row>
    <row r="852" spans="8:10" ht="12.5">
      <c r="H852" s="1"/>
      <c r="J852" s="1"/>
    </row>
    <row r="853" spans="8:10" ht="12.5">
      <c r="H853" s="1"/>
      <c r="J853" s="1"/>
    </row>
    <row r="854" spans="8:10" ht="12.5">
      <c r="H854" s="1"/>
      <c r="J854" s="1"/>
    </row>
    <row r="855" spans="8:10" ht="12.5">
      <c r="H855" s="1"/>
      <c r="J855" s="1"/>
    </row>
    <row r="856" spans="8:10" ht="12.5">
      <c r="H856" s="1"/>
      <c r="J856" s="1"/>
    </row>
    <row r="857" spans="8:10" ht="12.5">
      <c r="H857" s="1"/>
      <c r="J857" s="1"/>
    </row>
    <row r="858" spans="8:10" ht="12.5">
      <c r="H858" s="1"/>
      <c r="J858" s="1"/>
    </row>
    <row r="859" spans="8:10" ht="12.5">
      <c r="H859" s="1"/>
      <c r="J859" s="1"/>
    </row>
    <row r="860" spans="8:10" ht="12.5">
      <c r="H860" s="1"/>
      <c r="J860" s="1"/>
    </row>
    <row r="861" spans="8:10" ht="12.5">
      <c r="H861" s="1"/>
      <c r="J861" s="1"/>
    </row>
    <row r="862" spans="8:10" ht="12.5">
      <c r="H862" s="1"/>
      <c r="J862" s="1"/>
    </row>
    <row r="863" spans="8:10" ht="12.5">
      <c r="H863" s="1"/>
      <c r="J863" s="1"/>
    </row>
    <row r="864" spans="8:10" ht="12.5">
      <c r="H864" s="1"/>
      <c r="J864" s="1"/>
    </row>
    <row r="865" spans="8:10" ht="12.5">
      <c r="H865" s="1"/>
      <c r="J865" s="1"/>
    </row>
    <row r="866" spans="8:10" ht="12.5">
      <c r="H866" s="1"/>
      <c r="J866" s="1"/>
    </row>
    <row r="867" spans="8:10" ht="12.5">
      <c r="H867" s="1"/>
      <c r="J867" s="1"/>
    </row>
    <row r="868" spans="8:10" ht="12.5">
      <c r="H868" s="1"/>
      <c r="J868" s="1"/>
    </row>
    <row r="869" spans="8:10" ht="12.5">
      <c r="H869" s="1"/>
      <c r="J869" s="1"/>
    </row>
    <row r="870" spans="8:10" ht="12.5">
      <c r="H870" s="1"/>
      <c r="J870" s="1"/>
    </row>
    <row r="871" spans="8:10" ht="12.5">
      <c r="H871" s="1"/>
      <c r="J871" s="1"/>
    </row>
    <row r="872" spans="8:10" ht="12.5">
      <c r="H872" s="1"/>
      <c r="J872" s="1"/>
    </row>
    <row r="873" spans="8:10" ht="12.5">
      <c r="H873" s="1"/>
      <c r="J873" s="1"/>
    </row>
    <row r="874" spans="8:10" ht="12.5">
      <c r="H874" s="1"/>
      <c r="J874" s="1"/>
    </row>
    <row r="875" spans="8:10" ht="12.5">
      <c r="H875" s="1"/>
      <c r="J875" s="1"/>
    </row>
    <row r="876" spans="8:10" ht="12.5">
      <c r="H876" s="1"/>
      <c r="J876" s="1"/>
    </row>
    <row r="877" spans="8:10" ht="12.5">
      <c r="H877" s="1"/>
      <c r="J877" s="1"/>
    </row>
    <row r="878" spans="8:10" ht="12.5">
      <c r="H878" s="1"/>
      <c r="J878" s="1"/>
    </row>
    <row r="879" spans="8:10" ht="12.5">
      <c r="H879" s="1"/>
      <c r="J879" s="1"/>
    </row>
    <row r="880" spans="8:10" ht="12.5">
      <c r="H880" s="1"/>
      <c r="J880" s="1"/>
    </row>
    <row r="881" spans="8:10" ht="12.5">
      <c r="H881" s="1"/>
      <c r="J881" s="1"/>
    </row>
    <row r="882" spans="8:10" ht="12.5">
      <c r="H882" s="1"/>
      <c r="J882" s="1"/>
    </row>
    <row r="883" spans="8:10" ht="12.5">
      <c r="H883" s="1"/>
      <c r="J883" s="1"/>
    </row>
    <row r="884" spans="8:10" ht="12.5">
      <c r="H884" s="1"/>
      <c r="J884" s="1"/>
    </row>
    <row r="885" spans="8:10" ht="12.5">
      <c r="H885" s="1"/>
      <c r="J885" s="1"/>
    </row>
    <row r="886" spans="8:10" ht="12.5">
      <c r="H886" s="1"/>
      <c r="J886" s="1"/>
    </row>
    <row r="887" spans="8:10" ht="12.5">
      <c r="H887" s="1"/>
      <c r="J887" s="1"/>
    </row>
    <row r="888" spans="8:10" ht="12.5">
      <c r="H888" s="1"/>
      <c r="J888" s="1"/>
    </row>
    <row r="889" spans="8:10" ht="12.5">
      <c r="H889" s="1"/>
      <c r="J889" s="1"/>
    </row>
    <row r="890" spans="8:10" ht="12.5">
      <c r="H890" s="1"/>
      <c r="J890" s="1"/>
    </row>
    <row r="891" spans="8:10" ht="12.5">
      <c r="H891" s="1"/>
      <c r="J891" s="1"/>
    </row>
    <row r="892" spans="8:10" ht="12.5">
      <c r="H892" s="1"/>
      <c r="J892" s="1"/>
    </row>
    <row r="893" spans="8:10" ht="12.5">
      <c r="H893" s="1"/>
      <c r="J893" s="1"/>
    </row>
    <row r="894" spans="8:10" ht="12.5">
      <c r="H894" s="1"/>
      <c r="J894" s="1"/>
    </row>
    <row r="895" spans="8:10" ht="12.5">
      <c r="H895" s="1"/>
      <c r="J895" s="1"/>
    </row>
    <row r="896" spans="8:10" ht="12.5">
      <c r="H896" s="1"/>
      <c r="J896" s="1"/>
    </row>
    <row r="897" spans="8:10" ht="12.5">
      <c r="H897" s="1"/>
      <c r="J897" s="1"/>
    </row>
    <row r="898" spans="8:10" ht="12.5">
      <c r="H898" s="1"/>
      <c r="J898" s="1"/>
    </row>
    <row r="899" spans="8:10" ht="12.5">
      <c r="H899" s="1"/>
      <c r="J899" s="1"/>
    </row>
    <row r="900" spans="8:10" ht="12.5">
      <c r="H900" s="1"/>
      <c r="J900" s="1"/>
    </row>
    <row r="901" spans="8:10" ht="12.5">
      <c r="H901" s="1"/>
      <c r="J901" s="1"/>
    </row>
    <row r="902" spans="8:10" ht="12.5">
      <c r="H902" s="1"/>
      <c r="J902" s="1"/>
    </row>
    <row r="903" spans="8:10" ht="12.5">
      <c r="H903" s="1"/>
      <c r="J903" s="1"/>
    </row>
    <row r="904" spans="8:10" ht="12.5">
      <c r="H904" s="1"/>
      <c r="J904" s="1"/>
    </row>
    <row r="905" spans="8:10" ht="12.5">
      <c r="H905" s="1"/>
      <c r="J905" s="1"/>
    </row>
    <row r="906" spans="8:10" ht="12.5">
      <c r="H906" s="1"/>
      <c r="J906" s="1"/>
    </row>
    <row r="907" spans="8:10" ht="12.5">
      <c r="H907" s="1"/>
      <c r="J907" s="1"/>
    </row>
    <row r="908" spans="8:10" ht="12.5">
      <c r="H908" s="1"/>
      <c r="J908" s="1"/>
    </row>
    <row r="909" spans="8:10" ht="12.5">
      <c r="H909" s="1"/>
      <c r="J909" s="1"/>
    </row>
    <row r="910" spans="8:10" ht="12.5">
      <c r="H910" s="1"/>
      <c r="J910" s="1"/>
    </row>
    <row r="911" spans="8:10" ht="12.5">
      <c r="H911" s="1"/>
      <c r="J911" s="1"/>
    </row>
    <row r="912" spans="8:10" ht="12.5">
      <c r="H912" s="1"/>
      <c r="J912" s="1"/>
    </row>
    <row r="913" spans="8:10" ht="12.5">
      <c r="H913" s="1"/>
      <c r="J913" s="1"/>
    </row>
    <row r="914" spans="8:10" ht="12.5">
      <c r="H914" s="1"/>
      <c r="J914" s="1"/>
    </row>
    <row r="915" spans="8:10" ht="12.5">
      <c r="H915" s="1"/>
      <c r="J915" s="1"/>
    </row>
    <row r="916" spans="8:10" ht="12.5">
      <c r="H916" s="1"/>
      <c r="J916" s="1"/>
    </row>
    <row r="917" spans="8:10" ht="12.5">
      <c r="H917" s="1"/>
      <c r="J917" s="1"/>
    </row>
    <row r="918" spans="8:10" ht="12.5">
      <c r="H918" s="1"/>
      <c r="J918" s="1"/>
    </row>
    <row r="919" spans="8:10" ht="12.5">
      <c r="H919" s="1"/>
      <c r="J919" s="1"/>
    </row>
    <row r="920" spans="8:10" ht="12.5">
      <c r="H920" s="1"/>
      <c r="J920" s="1"/>
    </row>
    <row r="921" spans="8:10" ht="12.5">
      <c r="H921" s="1"/>
      <c r="J921" s="1"/>
    </row>
    <row r="922" spans="8:10" ht="12.5">
      <c r="H922" s="1"/>
      <c r="J922" s="1"/>
    </row>
    <row r="923" spans="8:10" ht="12.5">
      <c r="H923" s="1"/>
      <c r="J923" s="1"/>
    </row>
    <row r="924" spans="8:10" ht="12.5">
      <c r="H924" s="1"/>
      <c r="J924" s="1"/>
    </row>
    <row r="925" spans="8:10" ht="12.5">
      <c r="H925" s="1"/>
      <c r="J925" s="1"/>
    </row>
    <row r="926" spans="8:10" ht="12.5">
      <c r="H926" s="1"/>
      <c r="J926" s="1"/>
    </row>
    <row r="927" spans="8:10" ht="12.5">
      <c r="H927" s="1"/>
      <c r="J927" s="1"/>
    </row>
    <row r="928" spans="8:10" ht="12.5">
      <c r="H928" s="1"/>
      <c r="J928" s="1"/>
    </row>
    <row r="929" spans="8:10" ht="12.5">
      <c r="H929" s="1"/>
      <c r="J929" s="1"/>
    </row>
    <row r="930" spans="8:10" ht="12.5">
      <c r="H930" s="1"/>
      <c r="J930" s="1"/>
    </row>
    <row r="931" spans="8:10" ht="12.5">
      <c r="H931" s="1"/>
      <c r="J931" s="1"/>
    </row>
    <row r="932" spans="8:10" ht="12.5">
      <c r="H932" s="1"/>
      <c r="J932" s="1"/>
    </row>
    <row r="933" spans="8:10" ht="12.5">
      <c r="H933" s="1"/>
      <c r="J933" s="1"/>
    </row>
    <row r="934" spans="8:10" ht="12.5">
      <c r="H934" s="1"/>
      <c r="J934" s="1"/>
    </row>
    <row r="935" spans="8:10" ht="12.5">
      <c r="H935" s="1"/>
      <c r="J935" s="1"/>
    </row>
    <row r="936" spans="8:10" ht="12.5">
      <c r="H936" s="1"/>
      <c r="J936" s="1"/>
    </row>
    <row r="937" spans="8:10" ht="12.5">
      <c r="H937" s="1"/>
      <c r="J937" s="1"/>
    </row>
    <row r="938" spans="8:10" ht="12.5">
      <c r="H938" s="1"/>
      <c r="J938" s="1"/>
    </row>
    <row r="939" spans="8:10" ht="12.5">
      <c r="H939" s="1"/>
      <c r="J939" s="1"/>
    </row>
    <row r="940" spans="8:10" ht="12.5">
      <c r="H940" s="1"/>
      <c r="J940" s="1"/>
    </row>
    <row r="941" spans="8:10" ht="12.5">
      <c r="H941" s="1"/>
      <c r="J941" s="1"/>
    </row>
    <row r="942" spans="8:10" ht="12.5">
      <c r="H942" s="1"/>
      <c r="J942" s="1"/>
    </row>
    <row r="943" spans="8:10" ht="12.5">
      <c r="H943" s="1"/>
      <c r="J943" s="1"/>
    </row>
    <row r="944" spans="8:10" ht="12.5">
      <c r="H944" s="1"/>
      <c r="J944" s="1"/>
    </row>
    <row r="945" spans="8:10" ht="12.5">
      <c r="H945" s="1"/>
      <c r="J945" s="1"/>
    </row>
    <row r="946" spans="8:10" ht="12.5">
      <c r="H946" s="1"/>
      <c r="J946" s="1"/>
    </row>
    <row r="947" spans="8:10" ht="12.5">
      <c r="H947" s="1"/>
      <c r="J947" s="1"/>
    </row>
    <row r="948" spans="8:10" ht="12.5">
      <c r="H948" s="1"/>
      <c r="J948" s="1"/>
    </row>
    <row r="949" spans="8:10" ht="12.5">
      <c r="H949" s="1"/>
      <c r="J949" s="1"/>
    </row>
    <row r="950" spans="8:10" ht="12.5">
      <c r="H950" s="1"/>
      <c r="J950" s="1"/>
    </row>
    <row r="951" spans="8:10" ht="12.5">
      <c r="H951" s="1"/>
      <c r="J951" s="1"/>
    </row>
    <row r="952" spans="8:10" ht="12.5">
      <c r="H952" s="1"/>
      <c r="J952" s="1"/>
    </row>
    <row r="953" spans="8:10" ht="12.5">
      <c r="H953" s="1"/>
      <c r="J953" s="1"/>
    </row>
    <row r="954" spans="8:10" ht="12.5">
      <c r="H954" s="1"/>
      <c r="J954" s="1"/>
    </row>
    <row r="955" spans="8:10" ht="12.5">
      <c r="H955" s="1"/>
      <c r="J955" s="1"/>
    </row>
    <row r="956" spans="8:10" ht="12.5">
      <c r="H956" s="1"/>
      <c r="J956" s="1"/>
    </row>
    <row r="957" spans="8:10" ht="12.5">
      <c r="H957" s="1"/>
      <c r="J957" s="1"/>
    </row>
    <row r="958" spans="8:10" ht="12.5">
      <c r="H958" s="1"/>
      <c r="J958" s="1"/>
    </row>
    <row r="959" spans="8:10" ht="12.5">
      <c r="H959" s="1"/>
      <c r="J959" s="1"/>
    </row>
    <row r="960" spans="8:10" ht="12.5">
      <c r="H960" s="1"/>
      <c r="J960" s="1"/>
    </row>
    <row r="961" spans="8:10" ht="12.5">
      <c r="H961" s="1"/>
      <c r="J961" s="1"/>
    </row>
    <row r="962" spans="8:10" ht="12.5">
      <c r="H962" s="1"/>
      <c r="J962" s="1"/>
    </row>
    <row r="963" spans="8:10" ht="12.5">
      <c r="H963" s="1"/>
      <c r="J963" s="1"/>
    </row>
    <row r="964" spans="8:10" ht="12.5">
      <c r="H964" s="1"/>
      <c r="J964" s="1"/>
    </row>
    <row r="965" spans="8:10" ht="12.5">
      <c r="H965" s="1"/>
      <c r="J965" s="1"/>
    </row>
    <row r="966" spans="8:10" ht="12.5">
      <c r="H966" s="1"/>
      <c r="J966" s="1"/>
    </row>
    <row r="967" spans="8:10" ht="12.5">
      <c r="H967" s="1"/>
      <c r="J967" s="1"/>
    </row>
    <row r="968" spans="8:10" ht="12.5">
      <c r="H968" s="1"/>
      <c r="J968" s="1"/>
    </row>
    <row r="969" spans="8:10" ht="12.5">
      <c r="H969" s="1"/>
      <c r="J969" s="1"/>
    </row>
    <row r="970" spans="8:10" ht="12.5">
      <c r="H970" s="1"/>
      <c r="J970" s="1"/>
    </row>
    <row r="971" spans="8:10" ht="12.5">
      <c r="H971" s="1"/>
      <c r="J971" s="1"/>
    </row>
    <row r="972" spans="8:10" ht="12.5">
      <c r="H972" s="1"/>
      <c r="J972" s="1"/>
    </row>
    <row r="973" spans="8:10" ht="12.5">
      <c r="H973" s="1"/>
      <c r="J973" s="1"/>
    </row>
    <row r="974" spans="8:10" ht="12.5">
      <c r="H974" s="1"/>
      <c r="J974" s="1"/>
    </row>
    <row r="975" spans="8:10" ht="12.5">
      <c r="H975" s="1"/>
      <c r="J975" s="1"/>
    </row>
    <row r="976" spans="8:10" ht="12.5">
      <c r="H976" s="1"/>
      <c r="J976" s="1"/>
    </row>
    <row r="977" spans="8:10" ht="12.5">
      <c r="H977" s="1"/>
      <c r="J977" s="1"/>
    </row>
    <row r="978" spans="8:10" ht="12.5">
      <c r="H978" s="1"/>
      <c r="J978" s="1"/>
    </row>
    <row r="979" spans="8:10" ht="12.5">
      <c r="H979" s="1"/>
      <c r="J979" s="1"/>
    </row>
    <row r="980" spans="8:10" ht="12.5">
      <c r="H980" s="1"/>
      <c r="J980" s="1"/>
    </row>
    <row r="981" spans="8:10" ht="12.5">
      <c r="H981" s="1"/>
      <c r="J981" s="1"/>
    </row>
    <row r="982" spans="8:10" ht="12.5">
      <c r="H982" s="1"/>
      <c r="J982" s="1"/>
    </row>
    <row r="983" spans="8:10" ht="12.5">
      <c r="H983" s="1"/>
      <c r="J983" s="1"/>
    </row>
    <row r="984" spans="8:10" ht="12.5">
      <c r="H984" s="1"/>
      <c r="J984" s="1"/>
    </row>
    <row r="985" spans="8:10" ht="12.5">
      <c r="H985" s="1"/>
      <c r="J985" s="1"/>
    </row>
    <row r="986" spans="8:10" ht="12.5">
      <c r="H986" s="1"/>
      <c r="J986" s="1"/>
    </row>
    <row r="987" spans="8:10" ht="12.5">
      <c r="H987" s="1"/>
      <c r="J987" s="1"/>
    </row>
    <row r="988" spans="8:10" ht="12.5">
      <c r="H988" s="1"/>
      <c r="J988" s="1"/>
    </row>
    <row r="989" spans="8:10" ht="12.5">
      <c r="H989" s="1"/>
      <c r="J989" s="1"/>
    </row>
    <row r="990" spans="8:10" ht="12.5">
      <c r="H990" s="1"/>
      <c r="J990" s="1"/>
    </row>
    <row r="991" spans="8:10" ht="12.5">
      <c r="H991" s="1"/>
      <c r="J991" s="1"/>
    </row>
    <row r="992" spans="8:10" ht="12.5">
      <c r="H992" s="1"/>
      <c r="J992" s="1"/>
    </row>
    <row r="993" spans="8:10" ht="12.5">
      <c r="H993" s="1"/>
      <c r="J993" s="1"/>
    </row>
    <row r="994" spans="8:10" ht="12.5">
      <c r="H994" s="1"/>
      <c r="J994" s="1"/>
    </row>
    <row r="995" spans="8:10" ht="12.5">
      <c r="H995" s="1"/>
      <c r="J995" s="1"/>
    </row>
    <row r="996" spans="8:10" ht="12.5">
      <c r="H996" s="1"/>
      <c r="J996" s="1"/>
    </row>
    <row r="997" spans="8:10" ht="12.5">
      <c r="H997" s="1"/>
      <c r="J997" s="1"/>
    </row>
    <row r="998" spans="8:10" ht="12.5">
      <c r="H998" s="1"/>
      <c r="J998" s="1"/>
    </row>
    <row r="999" spans="8:10" ht="12.5">
      <c r="H999" s="1"/>
      <c r="J999" s="1"/>
    </row>
    <row r="1000" spans="8:10" ht="12.5">
      <c r="H1000" s="1"/>
      <c r="J1000" s="1"/>
    </row>
    <row r="1001" spans="8:10" ht="12.5">
      <c r="H1001" s="1"/>
      <c r="J1001" s="1"/>
    </row>
    <row r="1002" spans="8:10" ht="12.5">
      <c r="H1002" s="1"/>
      <c r="J1002" s="1"/>
    </row>
  </sheetData>
  <mergeCells count="6">
    <mergeCell ref="A6:C6"/>
    <mergeCell ref="A1:F1"/>
    <mergeCell ref="A2:C2"/>
    <mergeCell ref="A3:C3"/>
    <mergeCell ref="A4:C4"/>
    <mergeCell ref="A5:C5"/>
  </mergeCells>
  <conditionalFormatting sqref="F10:F85">
    <cfRule type="containsText" dxfId="9" priority="1" operator="containsText" text="vigente">
      <formula>NOT(ISERROR(SEARCH(("vigente"),(F10))))</formula>
    </cfRule>
    <cfRule type="containsText" dxfId="8" priority="2" operator="containsText" text="revogada">
      <formula>NOT(ISERROR(SEARCH(("revogada"),(F10))))</formula>
    </cfRule>
    <cfRule type="containsText" dxfId="7" priority="3" operator="containsText" text="Extinção Natural">
      <formula>NOT(ISERROR(SEARCH(("Extinção Natural"),(F10))))</formula>
    </cfRule>
    <cfRule type="containsText" dxfId="6" priority="4" operator="containsText" text="alterada">
      <formula>NOT(ISERROR(SEARCH(("alterada"),(F10))))</formula>
    </cfRule>
  </conditionalFormatting>
  <hyperlinks>
    <hyperlink ref="I10" r:id="rId1" xr:uid="{00000000-0004-0000-1800-000000000000}"/>
    <hyperlink ref="I11" r:id="rId2" xr:uid="{00000000-0004-0000-1800-000001000000}"/>
    <hyperlink ref="I12" r:id="rId3" xr:uid="{00000000-0004-0000-1800-000002000000}"/>
    <hyperlink ref="I13" r:id="rId4" xr:uid="{00000000-0004-0000-1800-000003000000}"/>
    <hyperlink ref="I14" r:id="rId5" xr:uid="{00000000-0004-0000-1800-000004000000}"/>
    <hyperlink ref="I15" r:id="rId6" xr:uid="{00000000-0004-0000-1800-000005000000}"/>
    <hyperlink ref="I16" r:id="rId7" xr:uid="{00000000-0004-0000-1800-000006000000}"/>
    <hyperlink ref="I17" r:id="rId8" xr:uid="{00000000-0004-0000-1800-000007000000}"/>
    <hyperlink ref="I18" r:id="rId9" xr:uid="{00000000-0004-0000-1800-000008000000}"/>
    <hyperlink ref="I19" r:id="rId10" xr:uid="{00000000-0004-0000-1800-000009000000}"/>
    <hyperlink ref="I20" r:id="rId11" xr:uid="{00000000-0004-0000-1800-00000A000000}"/>
    <hyperlink ref="I21" r:id="rId12" xr:uid="{00000000-0004-0000-1800-00000B000000}"/>
    <hyperlink ref="I22" r:id="rId13" xr:uid="{00000000-0004-0000-1800-00000C000000}"/>
    <hyperlink ref="I23" r:id="rId14" xr:uid="{00000000-0004-0000-1800-00000D000000}"/>
    <hyperlink ref="I24" r:id="rId15" xr:uid="{00000000-0004-0000-1800-00000E000000}"/>
    <hyperlink ref="I25" r:id="rId16" xr:uid="{00000000-0004-0000-1800-00000F000000}"/>
    <hyperlink ref="I26" r:id="rId17" xr:uid="{00000000-0004-0000-1800-000010000000}"/>
    <hyperlink ref="I27" r:id="rId18" xr:uid="{00000000-0004-0000-1800-000011000000}"/>
    <hyperlink ref="I28" r:id="rId19" xr:uid="{00000000-0004-0000-1800-000012000000}"/>
    <hyperlink ref="I29" r:id="rId20" xr:uid="{00000000-0004-0000-1800-000013000000}"/>
    <hyperlink ref="I30" r:id="rId21" xr:uid="{00000000-0004-0000-1800-000014000000}"/>
    <hyperlink ref="I31" r:id="rId22" xr:uid="{00000000-0004-0000-1800-000015000000}"/>
    <hyperlink ref="I32" r:id="rId23" xr:uid="{00000000-0004-0000-1800-000016000000}"/>
    <hyperlink ref="I33" r:id="rId24" xr:uid="{00000000-0004-0000-1800-000017000000}"/>
    <hyperlink ref="I34" r:id="rId25" xr:uid="{00000000-0004-0000-1800-000018000000}"/>
    <hyperlink ref="I35" r:id="rId26" xr:uid="{00000000-0004-0000-1800-000019000000}"/>
    <hyperlink ref="I36" r:id="rId27" xr:uid="{00000000-0004-0000-1800-00001A000000}"/>
    <hyperlink ref="I37" r:id="rId28" xr:uid="{00000000-0004-0000-1800-00001B000000}"/>
    <hyperlink ref="I38" r:id="rId29" xr:uid="{00000000-0004-0000-1800-00001C000000}"/>
    <hyperlink ref="I39" r:id="rId30" xr:uid="{00000000-0004-0000-1800-00001D000000}"/>
    <hyperlink ref="I40" r:id="rId31" xr:uid="{00000000-0004-0000-1800-00001E000000}"/>
    <hyperlink ref="I41" r:id="rId32" xr:uid="{00000000-0004-0000-1800-00001F000000}"/>
    <hyperlink ref="I42" r:id="rId33" xr:uid="{00000000-0004-0000-1800-000020000000}"/>
    <hyperlink ref="I43" r:id="rId34" xr:uid="{00000000-0004-0000-1800-000021000000}"/>
    <hyperlink ref="I44" r:id="rId35" xr:uid="{00000000-0004-0000-1800-000022000000}"/>
    <hyperlink ref="I45" r:id="rId36" xr:uid="{00000000-0004-0000-1800-000023000000}"/>
    <hyperlink ref="I46" r:id="rId37" xr:uid="{00000000-0004-0000-1800-000024000000}"/>
    <hyperlink ref="I47" r:id="rId38" xr:uid="{00000000-0004-0000-1800-000025000000}"/>
    <hyperlink ref="I48" r:id="rId39" xr:uid="{00000000-0004-0000-1800-000026000000}"/>
    <hyperlink ref="I49" r:id="rId40" xr:uid="{00000000-0004-0000-1800-000027000000}"/>
    <hyperlink ref="I50" r:id="rId41" xr:uid="{00000000-0004-0000-1800-000028000000}"/>
    <hyperlink ref="I51" r:id="rId42" xr:uid="{00000000-0004-0000-1800-000029000000}"/>
    <hyperlink ref="I52" r:id="rId43" xr:uid="{00000000-0004-0000-1800-00002A000000}"/>
    <hyperlink ref="I53" r:id="rId44" xr:uid="{00000000-0004-0000-1800-00002B000000}"/>
    <hyperlink ref="I54" r:id="rId45" xr:uid="{00000000-0004-0000-1800-00002C000000}"/>
    <hyperlink ref="I55" r:id="rId46" xr:uid="{00000000-0004-0000-1800-00002D000000}"/>
    <hyperlink ref="I56" r:id="rId47" xr:uid="{00000000-0004-0000-1800-00002E000000}"/>
    <hyperlink ref="I57" r:id="rId48" xr:uid="{00000000-0004-0000-1800-00002F000000}"/>
    <hyperlink ref="I59" r:id="rId49" xr:uid="{00000000-0004-0000-1800-000030000000}"/>
    <hyperlink ref="I60" r:id="rId50" xr:uid="{00000000-0004-0000-1800-000031000000}"/>
    <hyperlink ref="I61" r:id="rId51" xr:uid="{00000000-0004-0000-1800-000032000000}"/>
    <hyperlink ref="I62" r:id="rId52" xr:uid="{00000000-0004-0000-1800-000033000000}"/>
    <hyperlink ref="I63" r:id="rId53" xr:uid="{00000000-0004-0000-1800-000034000000}"/>
    <hyperlink ref="I64" r:id="rId54" xr:uid="{00000000-0004-0000-1800-000035000000}"/>
    <hyperlink ref="I65" r:id="rId55" xr:uid="{00000000-0004-0000-1800-000036000000}"/>
    <hyperlink ref="I66" r:id="rId56" xr:uid="{00000000-0004-0000-1800-000037000000}"/>
    <hyperlink ref="I67" r:id="rId57" xr:uid="{00000000-0004-0000-1800-000038000000}"/>
    <hyperlink ref="I68" r:id="rId58" xr:uid="{00000000-0004-0000-1800-000039000000}"/>
    <hyperlink ref="I69" r:id="rId59" xr:uid="{00000000-0004-0000-1800-00003A000000}"/>
    <hyperlink ref="I70" r:id="rId60" xr:uid="{00000000-0004-0000-1800-00003B000000}"/>
    <hyperlink ref="I71" r:id="rId61" xr:uid="{00000000-0004-0000-1800-00003C000000}"/>
    <hyperlink ref="I72" r:id="rId62" xr:uid="{00000000-0004-0000-1800-00003D000000}"/>
    <hyperlink ref="I73" r:id="rId63" xr:uid="{00000000-0004-0000-1800-00003E000000}"/>
    <hyperlink ref="I74" r:id="rId64" xr:uid="{00000000-0004-0000-1800-00003F000000}"/>
    <hyperlink ref="I75" r:id="rId65" xr:uid="{00000000-0004-0000-1800-000040000000}"/>
    <hyperlink ref="I76" r:id="rId66" xr:uid="{00000000-0004-0000-1800-000041000000}"/>
    <hyperlink ref="I77" r:id="rId67" xr:uid="{00000000-0004-0000-1800-000042000000}"/>
    <hyperlink ref="I78" r:id="rId68" xr:uid="{00000000-0004-0000-1800-000043000000}"/>
    <hyperlink ref="I79" r:id="rId69" xr:uid="{00000000-0004-0000-1800-000044000000}"/>
    <hyperlink ref="I80" r:id="rId70" xr:uid="{00000000-0004-0000-1800-000045000000}"/>
    <hyperlink ref="I81" r:id="rId71" xr:uid="{00000000-0004-0000-1800-000046000000}"/>
    <hyperlink ref="I82" r:id="rId72" xr:uid="{00000000-0004-0000-1800-000047000000}"/>
    <hyperlink ref="I83" r:id="rId73" xr:uid="{00000000-0004-0000-1800-000048000000}"/>
    <hyperlink ref="I84" r:id="rId74" xr:uid="{00000000-0004-0000-1800-000049000000}"/>
    <hyperlink ref="I85" r:id="rId75" xr:uid="{00000000-0004-0000-1800-00004A000000}"/>
  </hyperlink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K1003"/>
  <sheetViews>
    <sheetView workbookViewId="0"/>
  </sheetViews>
  <sheetFormatPr defaultColWidth="12.6328125" defaultRowHeight="15.75" customHeight="1"/>
  <cols>
    <col min="1" max="1" width="7.36328125" customWidth="1"/>
    <col min="4" max="4" width="62.6328125" customWidth="1"/>
    <col min="5" max="5" width="7.7265625" customWidth="1"/>
    <col min="6" max="6" width="26.26953125" customWidth="1"/>
    <col min="9" max="9" width="35.453125" customWidth="1"/>
  </cols>
  <sheetData>
    <row r="1" spans="1:11" ht="15.75" customHeight="1">
      <c r="A1" s="313" t="s">
        <v>546</v>
      </c>
      <c r="B1" s="304"/>
      <c r="C1" s="304"/>
      <c r="D1" s="304"/>
      <c r="E1" s="304"/>
      <c r="F1" s="304"/>
      <c r="H1" s="27"/>
      <c r="J1" s="27"/>
    </row>
    <row r="2" spans="1:11">
      <c r="A2" s="311" t="s">
        <v>547</v>
      </c>
      <c r="B2" s="294"/>
      <c r="C2" s="295"/>
      <c r="D2" s="271">
        <f>COUNTIF(F:F,"vigente")</f>
        <v>0</v>
      </c>
      <c r="E2" s="81"/>
      <c r="F2" s="82" t="s">
        <v>273</v>
      </c>
      <c r="G2" s="25">
        <f>COUNTIF(E:E,"m")</f>
        <v>0</v>
      </c>
      <c r="H2" s="81"/>
      <c r="I2" s="84"/>
      <c r="J2" s="81"/>
      <c r="K2" s="85"/>
    </row>
    <row r="3" spans="1:11">
      <c r="A3" s="311" t="s">
        <v>548</v>
      </c>
      <c r="B3" s="294"/>
      <c r="C3" s="295"/>
      <c r="D3" s="272">
        <v>6</v>
      </c>
      <c r="E3" s="81"/>
      <c r="F3" s="82" t="s">
        <v>549</v>
      </c>
      <c r="G3" s="25">
        <f>COUNTIF(E:E,"f")</f>
        <v>3</v>
      </c>
      <c r="H3" s="81"/>
      <c r="I3" s="84"/>
      <c r="J3" s="81"/>
      <c r="K3" s="85"/>
    </row>
    <row r="4" spans="1:11">
      <c r="A4" s="311" t="s">
        <v>550</v>
      </c>
      <c r="B4" s="294"/>
      <c r="C4" s="295"/>
      <c r="D4" s="272">
        <f>COUNTIF(F:F,"Extinção Natural")</f>
        <v>3</v>
      </c>
      <c r="E4" s="81"/>
      <c r="F4" s="82" t="s">
        <v>551</v>
      </c>
      <c r="G4" s="25">
        <f>COUNTIF(E:E,"r")</f>
        <v>0</v>
      </c>
      <c r="H4" s="81"/>
      <c r="I4" s="84"/>
      <c r="J4" s="81"/>
      <c r="K4" s="85"/>
    </row>
    <row r="5" spans="1:11">
      <c r="A5" s="311" t="s">
        <v>552</v>
      </c>
      <c r="B5" s="294"/>
      <c r="C5" s="295"/>
      <c r="D5" s="271">
        <v>2</v>
      </c>
      <c r="E5" s="81"/>
      <c r="F5" s="82" t="s">
        <v>553</v>
      </c>
      <c r="G5" s="25">
        <f>COUNTIF(E:E,"C")</f>
        <v>6</v>
      </c>
      <c r="H5" s="81"/>
      <c r="I5" s="84"/>
      <c r="J5" s="81"/>
      <c r="K5" s="85"/>
    </row>
    <row r="6" spans="1:11">
      <c r="A6" s="312" t="s">
        <v>72</v>
      </c>
      <c r="B6" s="294"/>
      <c r="C6" s="295"/>
      <c r="D6" s="271">
        <f>COUNTA(F10:F223)</f>
        <v>11</v>
      </c>
      <c r="E6" s="81"/>
      <c r="F6" s="82" t="s">
        <v>554</v>
      </c>
      <c r="G6" s="25">
        <f>COUNTIF(E:E,"S")</f>
        <v>0</v>
      </c>
      <c r="H6" s="81"/>
      <c r="I6" s="84"/>
      <c r="J6" s="81"/>
      <c r="K6" s="85"/>
    </row>
    <row r="7" spans="1:11">
      <c r="A7" s="84"/>
      <c r="B7" s="87"/>
      <c r="C7" s="87"/>
      <c r="D7" s="273"/>
      <c r="E7" s="81"/>
      <c r="F7" s="81"/>
      <c r="H7" s="27"/>
      <c r="J7" s="27"/>
    </row>
    <row r="8" spans="1:11">
      <c r="A8" s="89" t="s">
        <v>555</v>
      </c>
      <c r="B8" s="89" t="s">
        <v>556</v>
      </c>
      <c r="C8" s="89" t="s">
        <v>557</v>
      </c>
      <c r="D8" s="179" t="s">
        <v>558</v>
      </c>
      <c r="E8" s="90" t="s">
        <v>559</v>
      </c>
      <c r="F8" s="90" t="s">
        <v>560</v>
      </c>
      <c r="G8" s="90" t="s">
        <v>561</v>
      </c>
      <c r="H8" s="90" t="s">
        <v>562</v>
      </c>
      <c r="I8" s="90" t="s">
        <v>87</v>
      </c>
      <c r="J8" s="90" t="s">
        <v>563</v>
      </c>
      <c r="K8" s="85"/>
    </row>
    <row r="9" spans="1:11">
      <c r="A9" s="92"/>
      <c r="B9" s="92"/>
      <c r="C9" s="92"/>
      <c r="D9" s="109"/>
      <c r="E9" s="94"/>
      <c r="F9" s="94"/>
      <c r="G9" s="94"/>
      <c r="H9" s="94"/>
      <c r="I9" s="94"/>
      <c r="J9" s="94"/>
      <c r="K9" s="85"/>
    </row>
    <row r="10" spans="1:11">
      <c r="A10" s="96">
        <v>2013</v>
      </c>
      <c r="B10" s="97" t="s">
        <v>564</v>
      </c>
      <c r="C10" s="98">
        <v>8082013</v>
      </c>
      <c r="D10" s="281" t="s">
        <v>565</v>
      </c>
      <c r="E10" s="55" t="s">
        <v>566</v>
      </c>
      <c r="F10" s="25" t="s">
        <v>567</v>
      </c>
      <c r="G10" s="100" t="s">
        <v>568</v>
      </c>
      <c r="H10" s="7"/>
      <c r="I10" s="292" t="s">
        <v>569</v>
      </c>
      <c r="J10" s="7" t="s">
        <v>568</v>
      </c>
    </row>
    <row r="11" spans="1:11">
      <c r="A11" s="96">
        <v>2013</v>
      </c>
      <c r="B11" s="102">
        <v>4.7610000000000001</v>
      </c>
      <c r="C11" s="103">
        <v>41541</v>
      </c>
      <c r="D11" s="281" t="s">
        <v>570</v>
      </c>
      <c r="E11" s="55" t="s">
        <v>566</v>
      </c>
      <c r="F11" s="25" t="s">
        <v>571</v>
      </c>
      <c r="G11" s="100" t="s">
        <v>568</v>
      </c>
      <c r="H11" s="7"/>
      <c r="I11" s="101" t="s">
        <v>572</v>
      </c>
      <c r="J11" s="7" t="s">
        <v>568</v>
      </c>
    </row>
    <row r="12" spans="1:11">
      <c r="A12" s="96">
        <v>2013</v>
      </c>
      <c r="B12" s="102">
        <v>5.0250000000000004</v>
      </c>
      <c r="C12" s="104">
        <v>41557</v>
      </c>
      <c r="D12" s="281" t="s">
        <v>573</v>
      </c>
      <c r="E12" s="55" t="s">
        <v>574</v>
      </c>
      <c r="F12" s="25" t="s">
        <v>575</v>
      </c>
      <c r="G12" s="100" t="s">
        <v>568</v>
      </c>
      <c r="H12" s="7"/>
      <c r="I12" s="101" t="s">
        <v>576</v>
      </c>
      <c r="J12" s="7" t="s">
        <v>577</v>
      </c>
    </row>
    <row r="13" spans="1:11">
      <c r="A13" s="96">
        <v>2013</v>
      </c>
      <c r="B13" s="102">
        <v>5.0259999999999998</v>
      </c>
      <c r="C13" s="104">
        <v>41557</v>
      </c>
      <c r="D13" s="281" t="s">
        <v>578</v>
      </c>
      <c r="E13" s="55" t="s">
        <v>568</v>
      </c>
      <c r="F13" s="25" t="s">
        <v>579</v>
      </c>
      <c r="G13" s="100" t="s">
        <v>568</v>
      </c>
      <c r="H13" s="7"/>
      <c r="I13" s="101" t="s">
        <v>580</v>
      </c>
      <c r="J13" s="7" t="s">
        <v>568</v>
      </c>
    </row>
    <row r="14" spans="1:11">
      <c r="A14" s="96">
        <v>2013</v>
      </c>
      <c r="B14" s="102">
        <v>5.0270000000000001</v>
      </c>
      <c r="C14" s="104">
        <v>41557</v>
      </c>
      <c r="D14" s="281" t="s">
        <v>581</v>
      </c>
      <c r="E14" s="55" t="s">
        <v>574</v>
      </c>
      <c r="F14" s="25" t="s">
        <v>582</v>
      </c>
      <c r="G14" s="100" t="s">
        <v>568</v>
      </c>
      <c r="H14" s="7"/>
      <c r="I14" s="101" t="s">
        <v>583</v>
      </c>
      <c r="J14" s="7" t="s">
        <v>584</v>
      </c>
    </row>
    <row r="15" spans="1:11">
      <c r="A15" s="96">
        <v>2013</v>
      </c>
      <c r="B15" s="102">
        <v>5.218</v>
      </c>
      <c r="C15" s="104">
        <v>41571</v>
      </c>
      <c r="D15" s="281" t="s">
        <v>570</v>
      </c>
      <c r="E15" s="55" t="s">
        <v>566</v>
      </c>
      <c r="F15" s="25" t="s">
        <v>585</v>
      </c>
      <c r="G15" s="100" t="s">
        <v>568</v>
      </c>
      <c r="H15" s="7"/>
      <c r="I15" s="101" t="s">
        <v>586</v>
      </c>
      <c r="J15" s="7" t="s">
        <v>568</v>
      </c>
    </row>
    <row r="16" spans="1:11">
      <c r="A16" s="96">
        <v>2013</v>
      </c>
      <c r="B16" s="102">
        <v>5.3449999999999998</v>
      </c>
      <c r="C16" s="103">
        <v>41583</v>
      </c>
      <c r="D16" s="281" t="s">
        <v>587</v>
      </c>
      <c r="E16" s="55" t="s">
        <v>566</v>
      </c>
      <c r="F16" s="25" t="s">
        <v>588</v>
      </c>
      <c r="G16" s="100" t="s">
        <v>568</v>
      </c>
      <c r="H16" s="7"/>
      <c r="I16" s="101" t="s">
        <v>589</v>
      </c>
      <c r="J16" s="7" t="s">
        <v>590</v>
      </c>
    </row>
    <row r="17" spans="1:10">
      <c r="A17" s="96">
        <v>2013</v>
      </c>
      <c r="B17" s="102">
        <v>5.3460000000000001</v>
      </c>
      <c r="C17" s="103">
        <v>41583</v>
      </c>
      <c r="D17" s="281" t="s">
        <v>591</v>
      </c>
      <c r="E17" s="55" t="s">
        <v>566</v>
      </c>
      <c r="F17" s="25" t="s">
        <v>592</v>
      </c>
      <c r="G17" s="100" t="s">
        <v>568</v>
      </c>
      <c r="H17" s="7"/>
      <c r="I17" s="101" t="s">
        <v>593</v>
      </c>
      <c r="J17" s="7" t="s">
        <v>568</v>
      </c>
    </row>
    <row r="18" spans="1:10">
      <c r="A18" s="96">
        <v>2013</v>
      </c>
      <c r="B18" s="102">
        <v>5.3470000000000004</v>
      </c>
      <c r="C18" s="103">
        <v>41583</v>
      </c>
      <c r="D18" s="281" t="s">
        <v>594</v>
      </c>
      <c r="E18" s="55" t="s">
        <v>566</v>
      </c>
      <c r="F18" s="25" t="s">
        <v>592</v>
      </c>
      <c r="G18" s="100" t="s">
        <v>568</v>
      </c>
      <c r="H18" s="7"/>
      <c r="I18" s="101" t="s">
        <v>595</v>
      </c>
      <c r="J18" s="7" t="s">
        <v>568</v>
      </c>
    </row>
    <row r="19" spans="1:10">
      <c r="A19" s="96">
        <v>2013</v>
      </c>
      <c r="B19" s="102">
        <v>5.5839999999999996</v>
      </c>
      <c r="C19" s="104">
        <v>41597</v>
      </c>
      <c r="D19" s="281" t="s">
        <v>596</v>
      </c>
      <c r="E19" s="55" t="s">
        <v>574</v>
      </c>
      <c r="F19" s="25" t="s">
        <v>592</v>
      </c>
      <c r="G19" s="100" t="s">
        <v>568</v>
      </c>
      <c r="H19" s="7"/>
      <c r="I19" s="101" t="s">
        <v>597</v>
      </c>
      <c r="J19" s="7" t="s">
        <v>568</v>
      </c>
    </row>
    <row r="20" spans="1:10">
      <c r="A20" s="96">
        <v>2013</v>
      </c>
      <c r="B20" s="102">
        <v>6.2009999999999996</v>
      </c>
      <c r="C20" s="104">
        <v>41628</v>
      </c>
      <c r="D20" s="281" t="s">
        <v>598</v>
      </c>
      <c r="E20" s="55" t="s">
        <v>568</v>
      </c>
      <c r="F20" s="25" t="s">
        <v>599</v>
      </c>
      <c r="G20" s="100" t="s">
        <v>568</v>
      </c>
      <c r="H20" s="7"/>
      <c r="I20" s="101" t="s">
        <v>600</v>
      </c>
      <c r="J20" s="7" t="s">
        <v>568</v>
      </c>
    </row>
    <row r="21" spans="1:10" ht="12.5">
      <c r="H21" s="27"/>
      <c r="J21" s="27"/>
    </row>
    <row r="22" spans="1:10" ht="12.5">
      <c r="H22" s="27"/>
      <c r="J22" s="27"/>
    </row>
    <row r="23" spans="1:10" ht="12.5">
      <c r="H23" s="27"/>
      <c r="J23" s="27"/>
    </row>
    <row r="24" spans="1:10" ht="12.5">
      <c r="H24" s="27"/>
      <c r="J24" s="27"/>
    </row>
    <row r="25" spans="1:10" ht="12.5">
      <c r="H25" s="27"/>
      <c r="J25" s="27"/>
    </row>
    <row r="26" spans="1:10" ht="12.5">
      <c r="H26" s="27"/>
      <c r="J26" s="27"/>
    </row>
    <row r="27" spans="1:10" ht="12.5">
      <c r="H27" s="27"/>
      <c r="J27" s="27"/>
    </row>
    <row r="28" spans="1:10" ht="12.5">
      <c r="H28" s="27"/>
      <c r="J28" s="27"/>
    </row>
    <row r="29" spans="1:10" ht="12.5">
      <c r="H29" s="27"/>
      <c r="J29" s="27"/>
    </row>
    <row r="30" spans="1:10" ht="12.5">
      <c r="H30" s="27"/>
      <c r="J30" s="27"/>
    </row>
    <row r="31" spans="1:10" ht="12.5">
      <c r="H31" s="27"/>
      <c r="J31" s="27"/>
    </row>
    <row r="32" spans="1:10" ht="12.5">
      <c r="H32" s="27"/>
      <c r="J32" s="27"/>
    </row>
    <row r="33" spans="8:10" ht="12.5">
      <c r="H33" s="27"/>
      <c r="J33" s="27"/>
    </row>
    <row r="34" spans="8:10" ht="12.5">
      <c r="H34" s="27"/>
      <c r="J34" s="27"/>
    </row>
    <row r="35" spans="8:10" ht="12.5">
      <c r="H35" s="27"/>
      <c r="J35" s="27"/>
    </row>
    <row r="36" spans="8:10" ht="12.5">
      <c r="H36" s="27"/>
      <c r="J36" s="27"/>
    </row>
    <row r="37" spans="8:10" ht="12.5">
      <c r="H37" s="27"/>
      <c r="J37" s="27"/>
    </row>
    <row r="38" spans="8:10" ht="12.5">
      <c r="H38" s="27"/>
      <c r="J38" s="27"/>
    </row>
    <row r="39" spans="8:10" ht="12.5">
      <c r="H39" s="27"/>
      <c r="J39" s="27"/>
    </row>
    <row r="40" spans="8:10" ht="12.5">
      <c r="H40" s="27"/>
      <c r="J40" s="27"/>
    </row>
    <row r="41" spans="8:10" ht="12.5">
      <c r="H41" s="27"/>
      <c r="J41" s="27"/>
    </row>
    <row r="42" spans="8:10" ht="12.5">
      <c r="H42" s="27"/>
      <c r="J42" s="27"/>
    </row>
    <row r="43" spans="8:10" ht="12.5">
      <c r="H43" s="27"/>
      <c r="J43" s="27"/>
    </row>
    <row r="44" spans="8:10" ht="12.5">
      <c r="H44" s="27"/>
      <c r="J44" s="27"/>
    </row>
    <row r="45" spans="8:10" ht="12.5">
      <c r="H45" s="27"/>
      <c r="J45" s="27"/>
    </row>
    <row r="46" spans="8:10" ht="12.5">
      <c r="H46" s="27"/>
      <c r="J46" s="27"/>
    </row>
    <row r="47" spans="8:10" ht="12.5">
      <c r="H47" s="27"/>
      <c r="J47" s="27"/>
    </row>
    <row r="48" spans="8:10" ht="12.5">
      <c r="H48" s="27"/>
      <c r="J48" s="27"/>
    </row>
    <row r="49" spans="8:10" ht="12.5">
      <c r="H49" s="27"/>
      <c r="J49" s="27"/>
    </row>
    <row r="50" spans="8:10" ht="12.5">
      <c r="H50" s="27"/>
      <c r="J50" s="27"/>
    </row>
    <row r="51" spans="8:10" ht="12.5">
      <c r="H51" s="27"/>
      <c r="J51" s="27"/>
    </row>
    <row r="52" spans="8:10" ht="12.5">
      <c r="H52" s="27"/>
      <c r="J52" s="27"/>
    </row>
    <row r="53" spans="8:10" ht="12.5">
      <c r="H53" s="27"/>
      <c r="J53" s="27"/>
    </row>
    <row r="54" spans="8:10" ht="12.5">
      <c r="H54" s="27"/>
      <c r="J54" s="27"/>
    </row>
    <row r="55" spans="8:10" ht="12.5">
      <c r="H55" s="27"/>
      <c r="J55" s="27"/>
    </row>
    <row r="56" spans="8:10" ht="12.5">
      <c r="H56" s="27"/>
      <c r="J56" s="27"/>
    </row>
    <row r="57" spans="8:10" ht="12.5">
      <c r="H57" s="27"/>
      <c r="J57" s="27"/>
    </row>
    <row r="58" spans="8:10" ht="12.5">
      <c r="H58" s="27"/>
      <c r="J58" s="27"/>
    </row>
    <row r="59" spans="8:10" ht="12.5">
      <c r="H59" s="27"/>
      <c r="J59" s="27"/>
    </row>
    <row r="60" spans="8:10" ht="12.5">
      <c r="H60" s="27"/>
      <c r="J60" s="27"/>
    </row>
    <row r="61" spans="8:10" ht="12.5">
      <c r="H61" s="27"/>
      <c r="J61" s="27"/>
    </row>
    <row r="62" spans="8:10" ht="12.5">
      <c r="H62" s="27"/>
      <c r="J62" s="27"/>
    </row>
    <row r="63" spans="8:10" ht="12.5">
      <c r="H63" s="27"/>
      <c r="J63" s="27"/>
    </row>
    <row r="64" spans="8:10" ht="12.5">
      <c r="H64" s="27"/>
      <c r="J64" s="27"/>
    </row>
    <row r="65" spans="8:10" ht="12.5">
      <c r="H65" s="27"/>
      <c r="J65" s="27"/>
    </row>
    <row r="66" spans="8:10" ht="12.5">
      <c r="H66" s="27"/>
      <c r="J66" s="27"/>
    </row>
    <row r="67" spans="8:10" ht="12.5">
      <c r="H67" s="27"/>
      <c r="J67" s="27"/>
    </row>
    <row r="68" spans="8:10" ht="12.5">
      <c r="H68" s="27"/>
      <c r="J68" s="27"/>
    </row>
    <row r="69" spans="8:10" ht="12.5">
      <c r="H69" s="27"/>
      <c r="J69" s="27"/>
    </row>
    <row r="70" spans="8:10" ht="12.5">
      <c r="H70" s="27"/>
      <c r="J70" s="27"/>
    </row>
    <row r="71" spans="8:10" ht="12.5">
      <c r="H71" s="27"/>
      <c r="J71" s="27"/>
    </row>
    <row r="72" spans="8:10" ht="12.5">
      <c r="H72" s="27"/>
      <c r="J72" s="27"/>
    </row>
    <row r="73" spans="8:10" ht="12.5">
      <c r="H73" s="27"/>
      <c r="J73" s="27"/>
    </row>
    <row r="74" spans="8:10" ht="12.5">
      <c r="H74" s="27"/>
      <c r="J74" s="27"/>
    </row>
    <row r="75" spans="8:10" ht="12.5">
      <c r="H75" s="27"/>
      <c r="J75" s="27"/>
    </row>
    <row r="76" spans="8:10" ht="12.5">
      <c r="H76" s="27"/>
      <c r="J76" s="27"/>
    </row>
    <row r="77" spans="8:10" ht="12.5">
      <c r="H77" s="27"/>
      <c r="J77" s="27"/>
    </row>
    <row r="78" spans="8:10" ht="12.5">
      <c r="H78" s="27"/>
      <c r="J78" s="27"/>
    </row>
    <row r="79" spans="8:10" ht="12.5">
      <c r="H79" s="27"/>
      <c r="J79" s="27"/>
    </row>
    <row r="80" spans="8:10" ht="12.5">
      <c r="H80" s="27"/>
      <c r="J80" s="27"/>
    </row>
    <row r="81" spans="8:10" ht="12.5">
      <c r="H81" s="27"/>
      <c r="J81" s="27"/>
    </row>
    <row r="82" spans="8:10" ht="12.5">
      <c r="H82" s="27"/>
      <c r="J82" s="27"/>
    </row>
    <row r="83" spans="8:10" ht="12.5">
      <c r="H83" s="27"/>
      <c r="J83" s="27"/>
    </row>
    <row r="84" spans="8:10" ht="12.5">
      <c r="H84" s="27"/>
      <c r="J84" s="27"/>
    </row>
    <row r="85" spans="8:10" ht="12.5">
      <c r="H85" s="27"/>
      <c r="J85" s="27"/>
    </row>
    <row r="86" spans="8:10" ht="12.5">
      <c r="H86" s="27"/>
      <c r="J86" s="27"/>
    </row>
    <row r="87" spans="8:10" ht="12.5">
      <c r="H87" s="27"/>
      <c r="J87" s="27"/>
    </row>
    <row r="88" spans="8:10" ht="12.5">
      <c r="H88" s="27"/>
      <c r="J88" s="27"/>
    </row>
    <row r="89" spans="8:10" ht="12.5">
      <c r="H89" s="27"/>
      <c r="J89" s="27"/>
    </row>
    <row r="90" spans="8:10" ht="12.5">
      <c r="H90" s="27"/>
      <c r="J90" s="27"/>
    </row>
    <row r="91" spans="8:10" ht="12.5">
      <c r="H91" s="27"/>
      <c r="J91" s="27"/>
    </row>
    <row r="92" spans="8:10" ht="12.5">
      <c r="H92" s="27"/>
      <c r="J92" s="27"/>
    </row>
    <row r="93" spans="8:10" ht="12.5">
      <c r="H93" s="27"/>
      <c r="J93" s="27"/>
    </row>
    <row r="94" spans="8:10" ht="12.5">
      <c r="H94" s="27"/>
      <c r="J94" s="27"/>
    </row>
    <row r="95" spans="8:10" ht="12.5">
      <c r="H95" s="27"/>
      <c r="J95" s="27"/>
    </row>
    <row r="96" spans="8:10" ht="12.5">
      <c r="H96" s="27"/>
      <c r="J96" s="27"/>
    </row>
    <row r="97" spans="8:10" ht="12.5">
      <c r="H97" s="27"/>
      <c r="J97" s="27"/>
    </row>
    <row r="98" spans="8:10" ht="12.5">
      <c r="H98" s="27"/>
      <c r="J98" s="27"/>
    </row>
    <row r="99" spans="8:10" ht="12.5">
      <c r="H99" s="27"/>
      <c r="J99" s="27"/>
    </row>
    <row r="100" spans="8:10" ht="12.5">
      <c r="H100" s="27"/>
      <c r="J100" s="27"/>
    </row>
    <row r="101" spans="8:10" ht="12.5">
      <c r="H101" s="27"/>
      <c r="J101" s="27"/>
    </row>
    <row r="102" spans="8:10" ht="12.5">
      <c r="H102" s="27"/>
      <c r="J102" s="27"/>
    </row>
    <row r="103" spans="8:10" ht="12.5">
      <c r="H103" s="27"/>
      <c r="J103" s="27"/>
    </row>
    <row r="104" spans="8:10" ht="12.5">
      <c r="H104" s="27"/>
      <c r="J104" s="27"/>
    </row>
    <row r="105" spans="8:10" ht="12.5">
      <c r="H105" s="27"/>
      <c r="J105" s="27"/>
    </row>
    <row r="106" spans="8:10" ht="12.5">
      <c r="H106" s="27"/>
      <c r="J106" s="27"/>
    </row>
    <row r="107" spans="8:10" ht="12.5">
      <c r="H107" s="27"/>
      <c r="J107" s="27"/>
    </row>
    <row r="108" spans="8:10" ht="12.5">
      <c r="H108" s="27"/>
      <c r="J108" s="27"/>
    </row>
    <row r="109" spans="8:10" ht="12.5">
      <c r="H109" s="27"/>
      <c r="J109" s="27"/>
    </row>
    <row r="110" spans="8:10" ht="12.5">
      <c r="H110" s="27"/>
      <c r="J110" s="27"/>
    </row>
    <row r="111" spans="8:10" ht="12.5">
      <c r="H111" s="27"/>
      <c r="J111" s="27"/>
    </row>
    <row r="112" spans="8:10" ht="12.5">
      <c r="H112" s="27"/>
      <c r="J112" s="27"/>
    </row>
    <row r="113" spans="8:10" ht="12.5">
      <c r="H113" s="27"/>
      <c r="J113" s="27"/>
    </row>
    <row r="114" spans="8:10" ht="12.5">
      <c r="H114" s="27"/>
      <c r="J114" s="27"/>
    </row>
    <row r="115" spans="8:10" ht="12.5">
      <c r="H115" s="27"/>
      <c r="J115" s="27"/>
    </row>
    <row r="116" spans="8:10" ht="12.5">
      <c r="H116" s="27"/>
      <c r="J116" s="27"/>
    </row>
    <row r="117" spans="8:10" ht="12.5">
      <c r="H117" s="27"/>
      <c r="J117" s="27"/>
    </row>
    <row r="118" spans="8:10" ht="12.5">
      <c r="H118" s="27"/>
      <c r="J118" s="27"/>
    </row>
    <row r="119" spans="8:10" ht="12.5">
      <c r="H119" s="27"/>
      <c r="J119" s="27"/>
    </row>
    <row r="120" spans="8:10" ht="12.5">
      <c r="H120" s="27"/>
      <c r="J120" s="27"/>
    </row>
    <row r="121" spans="8:10" ht="12.5">
      <c r="H121" s="27"/>
      <c r="J121" s="27"/>
    </row>
    <row r="122" spans="8:10" ht="12.5">
      <c r="H122" s="27"/>
      <c r="J122" s="27"/>
    </row>
    <row r="123" spans="8:10" ht="12.5">
      <c r="H123" s="27"/>
      <c r="J123" s="27"/>
    </row>
    <row r="124" spans="8:10" ht="12.5">
      <c r="H124" s="27"/>
      <c r="J124" s="27"/>
    </row>
    <row r="125" spans="8:10" ht="12.5">
      <c r="H125" s="27"/>
      <c r="J125" s="27"/>
    </row>
    <row r="126" spans="8:10" ht="12.5">
      <c r="H126" s="27"/>
      <c r="J126" s="27"/>
    </row>
    <row r="127" spans="8:10" ht="12.5">
      <c r="H127" s="27"/>
      <c r="J127" s="27"/>
    </row>
    <row r="128" spans="8:10" ht="12.5">
      <c r="H128" s="27"/>
      <c r="J128" s="27"/>
    </row>
    <row r="129" spans="8:10" ht="12.5">
      <c r="H129" s="27"/>
      <c r="J129" s="27"/>
    </row>
    <row r="130" spans="8:10" ht="12.5">
      <c r="H130" s="27"/>
      <c r="J130" s="27"/>
    </row>
    <row r="131" spans="8:10" ht="12.5">
      <c r="H131" s="27"/>
      <c r="J131" s="27"/>
    </row>
    <row r="132" spans="8:10" ht="12.5">
      <c r="H132" s="27"/>
      <c r="J132" s="27"/>
    </row>
    <row r="133" spans="8:10" ht="12.5">
      <c r="H133" s="27"/>
      <c r="J133" s="27"/>
    </row>
    <row r="134" spans="8:10" ht="12.5">
      <c r="H134" s="27"/>
      <c r="J134" s="27"/>
    </row>
    <row r="135" spans="8:10" ht="12.5">
      <c r="H135" s="27"/>
      <c r="J135" s="27"/>
    </row>
    <row r="136" spans="8:10" ht="12.5">
      <c r="H136" s="27"/>
      <c r="J136" s="27"/>
    </row>
    <row r="137" spans="8:10" ht="12.5">
      <c r="H137" s="27"/>
      <c r="J137" s="27"/>
    </row>
    <row r="138" spans="8:10" ht="12.5">
      <c r="H138" s="27"/>
      <c r="J138" s="27"/>
    </row>
    <row r="139" spans="8:10" ht="12.5">
      <c r="H139" s="27"/>
      <c r="J139" s="27"/>
    </row>
    <row r="140" spans="8:10" ht="12.5">
      <c r="H140" s="27"/>
      <c r="J140" s="27"/>
    </row>
    <row r="141" spans="8:10" ht="12.5">
      <c r="H141" s="27"/>
      <c r="J141" s="27"/>
    </row>
    <row r="142" spans="8:10" ht="12.5">
      <c r="H142" s="27"/>
      <c r="J142" s="27"/>
    </row>
    <row r="143" spans="8:10" ht="12.5">
      <c r="H143" s="27"/>
      <c r="J143" s="27"/>
    </row>
    <row r="144" spans="8:10" ht="12.5">
      <c r="H144" s="27"/>
      <c r="J144" s="27"/>
    </row>
    <row r="145" spans="8:10" ht="12.5">
      <c r="H145" s="27"/>
      <c r="J145" s="27"/>
    </row>
    <row r="146" spans="8:10" ht="12.5">
      <c r="H146" s="27"/>
      <c r="J146" s="27"/>
    </row>
    <row r="147" spans="8:10" ht="12.5">
      <c r="H147" s="27"/>
      <c r="J147" s="27"/>
    </row>
    <row r="148" spans="8:10" ht="12.5">
      <c r="H148" s="27"/>
      <c r="J148" s="27"/>
    </row>
    <row r="149" spans="8:10" ht="12.5">
      <c r="H149" s="27"/>
      <c r="J149" s="27"/>
    </row>
    <row r="150" spans="8:10" ht="12.5">
      <c r="H150" s="27"/>
      <c r="J150" s="27"/>
    </row>
    <row r="151" spans="8:10" ht="12.5">
      <c r="H151" s="27"/>
      <c r="J151" s="27"/>
    </row>
    <row r="152" spans="8:10" ht="12.5">
      <c r="H152" s="27"/>
      <c r="J152" s="27"/>
    </row>
    <row r="153" spans="8:10" ht="12.5">
      <c r="H153" s="27"/>
      <c r="J153" s="27"/>
    </row>
    <row r="154" spans="8:10" ht="12.5">
      <c r="H154" s="27"/>
      <c r="J154" s="27"/>
    </row>
    <row r="155" spans="8:10" ht="12.5">
      <c r="H155" s="27"/>
      <c r="J155" s="27"/>
    </row>
    <row r="156" spans="8:10" ht="12.5">
      <c r="H156" s="27"/>
      <c r="J156" s="27"/>
    </row>
    <row r="157" spans="8:10" ht="12.5">
      <c r="H157" s="27"/>
      <c r="J157" s="27"/>
    </row>
    <row r="158" spans="8:10" ht="12.5">
      <c r="H158" s="27"/>
      <c r="J158" s="27"/>
    </row>
    <row r="159" spans="8:10" ht="12.5">
      <c r="H159" s="27"/>
      <c r="J159" s="27"/>
    </row>
    <row r="160" spans="8:10" ht="12.5">
      <c r="H160" s="27"/>
      <c r="J160" s="27"/>
    </row>
    <row r="161" spans="8:10" ht="12.5">
      <c r="H161" s="27"/>
      <c r="J161" s="27"/>
    </row>
    <row r="162" spans="8:10" ht="12.5">
      <c r="H162" s="27"/>
      <c r="J162" s="27"/>
    </row>
    <row r="163" spans="8:10" ht="12.5">
      <c r="H163" s="27"/>
      <c r="J163" s="27"/>
    </row>
    <row r="164" spans="8:10" ht="12.5">
      <c r="H164" s="27"/>
      <c r="J164" s="27"/>
    </row>
    <row r="165" spans="8:10" ht="12.5">
      <c r="H165" s="27"/>
      <c r="J165" s="27"/>
    </row>
    <row r="166" spans="8:10" ht="12.5">
      <c r="H166" s="27"/>
      <c r="J166" s="27"/>
    </row>
    <row r="167" spans="8:10" ht="12.5">
      <c r="H167" s="27"/>
      <c r="J167" s="27"/>
    </row>
    <row r="168" spans="8:10" ht="12.5">
      <c r="H168" s="27"/>
      <c r="J168" s="27"/>
    </row>
    <row r="169" spans="8:10" ht="12.5">
      <c r="H169" s="27"/>
      <c r="J169" s="27"/>
    </row>
    <row r="170" spans="8:10" ht="12.5">
      <c r="H170" s="27"/>
      <c r="J170" s="27"/>
    </row>
    <row r="171" spans="8:10" ht="12.5">
      <c r="H171" s="27"/>
      <c r="J171" s="27"/>
    </row>
    <row r="172" spans="8:10" ht="12.5">
      <c r="H172" s="27"/>
      <c r="J172" s="27"/>
    </row>
    <row r="173" spans="8:10" ht="12.5">
      <c r="H173" s="27"/>
      <c r="J173" s="27"/>
    </row>
    <row r="174" spans="8:10" ht="12.5">
      <c r="H174" s="27"/>
      <c r="J174" s="27"/>
    </row>
    <row r="175" spans="8:10" ht="12.5">
      <c r="H175" s="27"/>
      <c r="J175" s="27"/>
    </row>
    <row r="176" spans="8:10" ht="12.5">
      <c r="H176" s="27"/>
      <c r="J176" s="27"/>
    </row>
    <row r="177" spans="8:10" ht="12.5">
      <c r="H177" s="27"/>
      <c r="J177" s="27"/>
    </row>
    <row r="178" spans="8:10" ht="12.5">
      <c r="H178" s="27"/>
      <c r="J178" s="27"/>
    </row>
    <row r="179" spans="8:10" ht="12.5">
      <c r="H179" s="27"/>
      <c r="J179" s="27"/>
    </row>
    <row r="180" spans="8:10" ht="12.5">
      <c r="H180" s="27"/>
      <c r="J180" s="27"/>
    </row>
    <row r="181" spans="8:10" ht="12.5">
      <c r="H181" s="27"/>
      <c r="J181" s="27"/>
    </row>
    <row r="182" spans="8:10" ht="12.5">
      <c r="H182" s="27"/>
      <c r="J182" s="27"/>
    </row>
    <row r="183" spans="8:10" ht="12.5">
      <c r="H183" s="27"/>
      <c r="J183" s="27"/>
    </row>
    <row r="184" spans="8:10" ht="12.5">
      <c r="H184" s="27"/>
      <c r="J184" s="27"/>
    </row>
    <row r="185" spans="8:10" ht="12.5">
      <c r="H185" s="27"/>
      <c r="J185" s="27"/>
    </row>
    <row r="186" spans="8:10" ht="12.5">
      <c r="H186" s="27"/>
      <c r="J186" s="27"/>
    </row>
    <row r="187" spans="8:10" ht="12.5">
      <c r="H187" s="27"/>
      <c r="J187" s="27"/>
    </row>
    <row r="188" spans="8:10" ht="12.5">
      <c r="H188" s="27"/>
      <c r="J188" s="27"/>
    </row>
    <row r="189" spans="8:10" ht="12.5">
      <c r="H189" s="27"/>
      <c r="J189" s="27"/>
    </row>
    <row r="190" spans="8:10" ht="12.5">
      <c r="H190" s="27"/>
      <c r="J190" s="27"/>
    </row>
    <row r="191" spans="8:10" ht="12.5">
      <c r="H191" s="27"/>
      <c r="J191" s="27"/>
    </row>
    <row r="192" spans="8:10" ht="12.5">
      <c r="H192" s="27"/>
      <c r="J192" s="27"/>
    </row>
    <row r="193" spans="8:10" ht="12.5">
      <c r="H193" s="27"/>
      <c r="J193" s="27"/>
    </row>
    <row r="194" spans="8:10" ht="12.5">
      <c r="H194" s="27"/>
      <c r="J194" s="27"/>
    </row>
    <row r="195" spans="8:10" ht="12.5">
      <c r="H195" s="27"/>
      <c r="J195" s="27"/>
    </row>
    <row r="196" spans="8:10" ht="12.5">
      <c r="H196" s="27"/>
      <c r="J196" s="27"/>
    </row>
    <row r="197" spans="8:10" ht="12.5">
      <c r="H197" s="27"/>
      <c r="J197" s="27"/>
    </row>
    <row r="198" spans="8:10" ht="12.5">
      <c r="H198" s="27"/>
      <c r="J198" s="27"/>
    </row>
    <row r="199" spans="8:10" ht="12.5">
      <c r="H199" s="27"/>
      <c r="J199" s="27"/>
    </row>
    <row r="200" spans="8:10" ht="12.5">
      <c r="H200" s="27"/>
      <c r="J200" s="27"/>
    </row>
    <row r="201" spans="8:10" ht="12.5">
      <c r="H201" s="27"/>
      <c r="J201" s="27"/>
    </row>
    <row r="202" spans="8:10" ht="12.5">
      <c r="H202" s="27"/>
      <c r="J202" s="27"/>
    </row>
    <row r="203" spans="8:10" ht="12.5">
      <c r="H203" s="27"/>
      <c r="J203" s="27"/>
    </row>
    <row r="204" spans="8:10" ht="12.5">
      <c r="H204" s="27"/>
      <c r="J204" s="27"/>
    </row>
    <row r="205" spans="8:10" ht="12.5">
      <c r="H205" s="27"/>
      <c r="J205" s="27"/>
    </row>
    <row r="206" spans="8:10" ht="12.5">
      <c r="H206" s="27"/>
      <c r="J206" s="27"/>
    </row>
    <row r="207" spans="8:10" ht="12.5">
      <c r="H207" s="27"/>
      <c r="J207" s="27"/>
    </row>
    <row r="208" spans="8:10" ht="12.5">
      <c r="H208" s="27"/>
      <c r="J208" s="27"/>
    </row>
    <row r="209" spans="8:10" ht="12.5">
      <c r="H209" s="27"/>
      <c r="J209" s="27"/>
    </row>
    <row r="210" spans="8:10" ht="12.5">
      <c r="H210" s="27"/>
      <c r="J210" s="27"/>
    </row>
    <row r="211" spans="8:10" ht="12.5">
      <c r="H211" s="27"/>
      <c r="J211" s="27"/>
    </row>
    <row r="212" spans="8:10" ht="12.5">
      <c r="H212" s="27"/>
      <c r="J212" s="27"/>
    </row>
    <row r="213" spans="8:10" ht="12.5">
      <c r="H213" s="27"/>
      <c r="J213" s="27"/>
    </row>
    <row r="214" spans="8:10" ht="12.5">
      <c r="H214" s="27"/>
      <c r="J214" s="27"/>
    </row>
    <row r="215" spans="8:10" ht="12.5">
      <c r="H215" s="27"/>
      <c r="J215" s="27"/>
    </row>
    <row r="216" spans="8:10" ht="12.5">
      <c r="H216" s="27"/>
      <c r="J216" s="27"/>
    </row>
    <row r="217" spans="8:10" ht="12.5">
      <c r="H217" s="27"/>
      <c r="J217" s="27"/>
    </row>
    <row r="218" spans="8:10" ht="12.5">
      <c r="H218" s="27"/>
      <c r="J218" s="27"/>
    </row>
    <row r="219" spans="8:10" ht="12.5">
      <c r="H219" s="27"/>
      <c r="J219" s="27"/>
    </row>
    <row r="220" spans="8:10" ht="12.5">
      <c r="H220" s="27"/>
      <c r="J220" s="27"/>
    </row>
    <row r="221" spans="8:10" ht="12.5">
      <c r="H221" s="27"/>
      <c r="J221" s="27"/>
    </row>
    <row r="222" spans="8:10" ht="12.5">
      <c r="H222" s="27"/>
      <c r="J222" s="27"/>
    </row>
    <row r="223" spans="8:10" ht="12.5">
      <c r="H223" s="27"/>
      <c r="J223" s="27"/>
    </row>
    <row r="224" spans="8:10" ht="12.5">
      <c r="H224" s="27"/>
      <c r="J224" s="27"/>
    </row>
    <row r="225" spans="8:10" ht="12.5">
      <c r="H225" s="27"/>
      <c r="J225" s="27"/>
    </row>
    <row r="226" spans="8:10" ht="12.5">
      <c r="H226" s="27"/>
      <c r="J226" s="27"/>
    </row>
    <row r="227" spans="8:10" ht="12.5">
      <c r="H227" s="27"/>
      <c r="J227" s="27"/>
    </row>
    <row r="228" spans="8:10" ht="12.5">
      <c r="H228" s="27"/>
      <c r="J228" s="27"/>
    </row>
    <row r="229" spans="8:10" ht="12.5">
      <c r="H229" s="27"/>
      <c r="J229" s="27"/>
    </row>
    <row r="230" spans="8:10" ht="12.5">
      <c r="H230" s="27"/>
      <c r="J230" s="27"/>
    </row>
    <row r="231" spans="8:10" ht="12.5">
      <c r="H231" s="27"/>
      <c r="J231" s="27"/>
    </row>
    <row r="232" spans="8:10" ht="12.5">
      <c r="H232" s="27"/>
      <c r="J232" s="27"/>
    </row>
    <row r="233" spans="8:10" ht="12.5">
      <c r="H233" s="27"/>
      <c r="J233" s="27"/>
    </row>
    <row r="234" spans="8:10" ht="12.5">
      <c r="H234" s="27"/>
      <c r="J234" s="27"/>
    </row>
    <row r="235" spans="8:10" ht="12.5">
      <c r="H235" s="27"/>
      <c r="J235" s="27"/>
    </row>
    <row r="236" spans="8:10" ht="12.5">
      <c r="H236" s="27"/>
      <c r="J236" s="27"/>
    </row>
    <row r="237" spans="8:10" ht="12.5">
      <c r="H237" s="27"/>
      <c r="J237" s="27"/>
    </row>
    <row r="238" spans="8:10" ht="12.5">
      <c r="H238" s="27"/>
      <c r="J238" s="27"/>
    </row>
    <row r="239" spans="8:10" ht="12.5">
      <c r="H239" s="27"/>
      <c r="J239" s="27"/>
    </row>
    <row r="240" spans="8:10" ht="12.5">
      <c r="H240" s="27"/>
      <c r="J240" s="27"/>
    </row>
    <row r="241" spans="8:10" ht="12.5">
      <c r="H241" s="27"/>
      <c r="J241" s="27"/>
    </row>
    <row r="242" spans="8:10" ht="12.5">
      <c r="H242" s="27"/>
      <c r="J242" s="27"/>
    </row>
    <row r="243" spans="8:10" ht="12.5">
      <c r="H243" s="27"/>
      <c r="J243" s="27"/>
    </row>
    <row r="244" spans="8:10" ht="12.5">
      <c r="H244" s="27"/>
      <c r="J244" s="27"/>
    </row>
    <row r="245" spans="8:10" ht="12.5">
      <c r="H245" s="27"/>
      <c r="J245" s="27"/>
    </row>
    <row r="246" spans="8:10" ht="12.5">
      <c r="H246" s="27"/>
      <c r="J246" s="27"/>
    </row>
    <row r="247" spans="8:10" ht="12.5">
      <c r="H247" s="27"/>
      <c r="J247" s="27"/>
    </row>
    <row r="248" spans="8:10" ht="12.5">
      <c r="H248" s="27"/>
      <c r="J248" s="27"/>
    </row>
    <row r="249" spans="8:10" ht="12.5">
      <c r="H249" s="27"/>
      <c r="J249" s="27"/>
    </row>
    <row r="250" spans="8:10" ht="12.5">
      <c r="H250" s="27"/>
      <c r="J250" s="27"/>
    </row>
    <row r="251" spans="8:10" ht="12.5">
      <c r="H251" s="27"/>
      <c r="J251" s="27"/>
    </row>
    <row r="252" spans="8:10" ht="12.5">
      <c r="H252" s="27"/>
      <c r="J252" s="27"/>
    </row>
    <row r="253" spans="8:10" ht="12.5">
      <c r="H253" s="27"/>
      <c r="J253" s="27"/>
    </row>
    <row r="254" spans="8:10" ht="12.5">
      <c r="H254" s="27"/>
      <c r="J254" s="27"/>
    </row>
    <row r="255" spans="8:10" ht="12.5">
      <c r="H255" s="27"/>
      <c r="J255" s="27"/>
    </row>
    <row r="256" spans="8:10" ht="12.5">
      <c r="H256" s="27"/>
      <c r="J256" s="27"/>
    </row>
    <row r="257" spans="8:10" ht="12.5">
      <c r="H257" s="27"/>
      <c r="J257" s="27"/>
    </row>
    <row r="258" spans="8:10" ht="12.5">
      <c r="H258" s="27"/>
      <c r="J258" s="27"/>
    </row>
    <row r="259" spans="8:10" ht="12.5">
      <c r="H259" s="27"/>
      <c r="J259" s="27"/>
    </row>
    <row r="260" spans="8:10" ht="12.5">
      <c r="H260" s="27"/>
      <c r="J260" s="27"/>
    </row>
    <row r="261" spans="8:10" ht="12.5">
      <c r="H261" s="27"/>
      <c r="J261" s="27"/>
    </row>
    <row r="262" spans="8:10" ht="12.5">
      <c r="H262" s="27"/>
      <c r="J262" s="27"/>
    </row>
    <row r="263" spans="8:10" ht="12.5">
      <c r="H263" s="27"/>
      <c r="J263" s="27"/>
    </row>
    <row r="264" spans="8:10" ht="12.5">
      <c r="H264" s="27"/>
      <c r="J264" s="27"/>
    </row>
    <row r="265" spans="8:10" ht="12.5">
      <c r="H265" s="27"/>
      <c r="J265" s="27"/>
    </row>
    <row r="266" spans="8:10" ht="12.5">
      <c r="H266" s="27"/>
      <c r="J266" s="27"/>
    </row>
    <row r="267" spans="8:10" ht="12.5">
      <c r="H267" s="27"/>
      <c r="J267" s="27"/>
    </row>
    <row r="268" spans="8:10" ht="12.5">
      <c r="H268" s="27"/>
      <c r="J268" s="27"/>
    </row>
    <row r="269" spans="8:10" ht="12.5">
      <c r="H269" s="27"/>
      <c r="J269" s="27"/>
    </row>
    <row r="270" spans="8:10" ht="12.5">
      <c r="H270" s="27"/>
      <c r="J270" s="27"/>
    </row>
    <row r="271" spans="8:10" ht="12.5">
      <c r="H271" s="27"/>
      <c r="J271" s="27"/>
    </row>
    <row r="272" spans="8:10" ht="12.5">
      <c r="H272" s="27"/>
      <c r="J272" s="27"/>
    </row>
    <row r="273" spans="8:10" ht="12.5">
      <c r="H273" s="27"/>
      <c r="J273" s="27"/>
    </row>
    <row r="274" spans="8:10" ht="12.5">
      <c r="H274" s="27"/>
      <c r="J274" s="27"/>
    </row>
    <row r="275" spans="8:10" ht="12.5">
      <c r="H275" s="27"/>
      <c r="J275" s="27"/>
    </row>
    <row r="276" spans="8:10" ht="12.5">
      <c r="H276" s="27"/>
      <c r="J276" s="27"/>
    </row>
    <row r="277" spans="8:10" ht="12.5">
      <c r="H277" s="27"/>
      <c r="J277" s="27"/>
    </row>
    <row r="278" spans="8:10" ht="12.5">
      <c r="H278" s="27"/>
      <c r="J278" s="27"/>
    </row>
    <row r="279" spans="8:10" ht="12.5">
      <c r="H279" s="27"/>
      <c r="J279" s="27"/>
    </row>
    <row r="280" spans="8:10" ht="12.5">
      <c r="H280" s="27"/>
      <c r="J280" s="27"/>
    </row>
    <row r="281" spans="8:10" ht="12.5">
      <c r="H281" s="27"/>
      <c r="J281" s="27"/>
    </row>
    <row r="282" spans="8:10" ht="12.5">
      <c r="H282" s="27"/>
      <c r="J282" s="27"/>
    </row>
    <row r="283" spans="8:10" ht="12.5">
      <c r="H283" s="27"/>
      <c r="J283" s="27"/>
    </row>
    <row r="284" spans="8:10" ht="12.5">
      <c r="H284" s="27"/>
      <c r="J284" s="27"/>
    </row>
    <row r="285" spans="8:10" ht="12.5">
      <c r="H285" s="27"/>
      <c r="J285" s="27"/>
    </row>
    <row r="286" spans="8:10" ht="12.5">
      <c r="H286" s="27"/>
      <c r="J286" s="27"/>
    </row>
    <row r="287" spans="8:10" ht="12.5">
      <c r="H287" s="27"/>
      <c r="J287" s="27"/>
    </row>
    <row r="288" spans="8:10" ht="12.5">
      <c r="H288" s="27"/>
      <c r="J288" s="27"/>
    </row>
    <row r="289" spans="8:10" ht="12.5">
      <c r="H289" s="27"/>
      <c r="J289" s="27"/>
    </row>
    <row r="290" spans="8:10" ht="12.5">
      <c r="H290" s="27"/>
      <c r="J290" s="27"/>
    </row>
    <row r="291" spans="8:10" ht="12.5">
      <c r="H291" s="27"/>
      <c r="J291" s="27"/>
    </row>
    <row r="292" spans="8:10" ht="12.5">
      <c r="H292" s="27"/>
      <c r="J292" s="27"/>
    </row>
    <row r="293" spans="8:10" ht="12.5">
      <c r="H293" s="27"/>
      <c r="J293" s="27"/>
    </row>
    <row r="294" spans="8:10" ht="12.5">
      <c r="H294" s="27"/>
      <c r="J294" s="27"/>
    </row>
    <row r="295" spans="8:10" ht="12.5">
      <c r="H295" s="27"/>
      <c r="J295" s="27"/>
    </row>
    <row r="296" spans="8:10" ht="12.5">
      <c r="H296" s="27"/>
      <c r="J296" s="27"/>
    </row>
    <row r="297" spans="8:10" ht="12.5">
      <c r="H297" s="27"/>
      <c r="J297" s="27"/>
    </row>
    <row r="298" spans="8:10" ht="12.5">
      <c r="H298" s="27"/>
      <c r="J298" s="27"/>
    </row>
    <row r="299" spans="8:10" ht="12.5">
      <c r="H299" s="27"/>
      <c r="J299" s="27"/>
    </row>
    <row r="300" spans="8:10" ht="12.5">
      <c r="H300" s="27"/>
      <c r="J300" s="27"/>
    </row>
    <row r="301" spans="8:10" ht="12.5">
      <c r="H301" s="27"/>
      <c r="J301" s="27"/>
    </row>
    <row r="302" spans="8:10" ht="12.5">
      <c r="H302" s="27"/>
      <c r="J302" s="27"/>
    </row>
    <row r="303" spans="8:10" ht="12.5">
      <c r="H303" s="27"/>
      <c r="J303" s="27"/>
    </row>
    <row r="304" spans="8:10" ht="12.5">
      <c r="H304" s="27"/>
      <c r="J304" s="27"/>
    </row>
    <row r="305" spans="8:10" ht="12.5">
      <c r="H305" s="27"/>
      <c r="J305" s="27"/>
    </row>
    <row r="306" spans="8:10" ht="12.5">
      <c r="H306" s="27"/>
      <c r="J306" s="27"/>
    </row>
    <row r="307" spans="8:10" ht="12.5">
      <c r="H307" s="27"/>
      <c r="J307" s="27"/>
    </row>
    <row r="308" spans="8:10" ht="12.5">
      <c r="H308" s="27"/>
      <c r="J308" s="27"/>
    </row>
    <row r="309" spans="8:10" ht="12.5">
      <c r="H309" s="27"/>
      <c r="J309" s="27"/>
    </row>
    <row r="310" spans="8:10" ht="12.5">
      <c r="H310" s="27"/>
      <c r="J310" s="27"/>
    </row>
    <row r="311" spans="8:10" ht="12.5">
      <c r="H311" s="27"/>
      <c r="J311" s="27"/>
    </row>
    <row r="312" spans="8:10" ht="12.5">
      <c r="H312" s="27"/>
      <c r="J312" s="27"/>
    </row>
    <row r="313" spans="8:10" ht="12.5">
      <c r="H313" s="27"/>
      <c r="J313" s="27"/>
    </row>
    <row r="314" spans="8:10" ht="12.5">
      <c r="H314" s="27"/>
      <c r="J314" s="27"/>
    </row>
    <row r="315" spans="8:10" ht="12.5">
      <c r="H315" s="27"/>
      <c r="J315" s="27"/>
    </row>
    <row r="316" spans="8:10" ht="12.5">
      <c r="H316" s="27"/>
      <c r="J316" s="27"/>
    </row>
    <row r="317" spans="8:10" ht="12.5">
      <c r="H317" s="27"/>
      <c r="J317" s="27"/>
    </row>
    <row r="318" spans="8:10" ht="12.5">
      <c r="H318" s="27"/>
      <c r="J318" s="27"/>
    </row>
    <row r="319" spans="8:10" ht="12.5">
      <c r="H319" s="27"/>
      <c r="J319" s="27"/>
    </row>
    <row r="320" spans="8:10" ht="12.5">
      <c r="H320" s="27"/>
      <c r="J320" s="27"/>
    </row>
    <row r="321" spans="8:10" ht="12.5">
      <c r="H321" s="27"/>
      <c r="J321" s="27"/>
    </row>
    <row r="322" spans="8:10" ht="12.5">
      <c r="H322" s="27"/>
      <c r="J322" s="27"/>
    </row>
    <row r="323" spans="8:10" ht="12.5">
      <c r="H323" s="27"/>
      <c r="J323" s="27"/>
    </row>
    <row r="324" spans="8:10" ht="12.5">
      <c r="H324" s="27"/>
      <c r="J324" s="27"/>
    </row>
    <row r="325" spans="8:10" ht="12.5">
      <c r="H325" s="27"/>
      <c r="J325" s="27"/>
    </row>
    <row r="326" spans="8:10" ht="12.5">
      <c r="H326" s="27"/>
      <c r="J326" s="27"/>
    </row>
    <row r="327" spans="8:10" ht="12.5">
      <c r="H327" s="27"/>
      <c r="J327" s="27"/>
    </row>
    <row r="328" spans="8:10" ht="12.5">
      <c r="H328" s="27"/>
      <c r="J328" s="27"/>
    </row>
    <row r="329" spans="8:10" ht="12.5">
      <c r="H329" s="27"/>
      <c r="J329" s="27"/>
    </row>
    <row r="330" spans="8:10" ht="12.5">
      <c r="H330" s="27"/>
      <c r="J330" s="27"/>
    </row>
    <row r="331" spans="8:10" ht="12.5">
      <c r="H331" s="27"/>
      <c r="J331" s="27"/>
    </row>
    <row r="332" spans="8:10" ht="12.5">
      <c r="H332" s="27"/>
      <c r="J332" s="27"/>
    </row>
    <row r="333" spans="8:10" ht="12.5">
      <c r="H333" s="27"/>
      <c r="J333" s="27"/>
    </row>
    <row r="334" spans="8:10" ht="12.5">
      <c r="H334" s="27"/>
      <c r="J334" s="27"/>
    </row>
    <row r="335" spans="8:10" ht="12.5">
      <c r="H335" s="27"/>
      <c r="J335" s="27"/>
    </row>
    <row r="336" spans="8:10" ht="12.5">
      <c r="H336" s="27"/>
      <c r="J336" s="27"/>
    </row>
    <row r="337" spans="8:10" ht="12.5">
      <c r="H337" s="27"/>
      <c r="J337" s="27"/>
    </row>
    <row r="338" spans="8:10" ht="12.5">
      <c r="H338" s="27"/>
      <c r="J338" s="27"/>
    </row>
    <row r="339" spans="8:10" ht="12.5">
      <c r="H339" s="27"/>
      <c r="J339" s="27"/>
    </row>
    <row r="340" spans="8:10" ht="12.5">
      <c r="H340" s="27"/>
      <c r="J340" s="27"/>
    </row>
    <row r="341" spans="8:10" ht="12.5">
      <c r="H341" s="27"/>
      <c r="J341" s="27"/>
    </row>
    <row r="342" spans="8:10" ht="12.5">
      <c r="H342" s="27"/>
      <c r="J342" s="27"/>
    </row>
    <row r="343" spans="8:10" ht="12.5">
      <c r="H343" s="27"/>
      <c r="J343" s="27"/>
    </row>
    <row r="344" spans="8:10" ht="12.5">
      <c r="H344" s="27"/>
      <c r="J344" s="27"/>
    </row>
    <row r="345" spans="8:10" ht="12.5">
      <c r="H345" s="27"/>
      <c r="J345" s="27"/>
    </row>
    <row r="346" spans="8:10" ht="12.5">
      <c r="H346" s="27"/>
      <c r="J346" s="27"/>
    </row>
    <row r="347" spans="8:10" ht="12.5">
      <c r="H347" s="27"/>
      <c r="J347" s="27"/>
    </row>
    <row r="348" spans="8:10" ht="12.5">
      <c r="H348" s="27"/>
      <c r="J348" s="27"/>
    </row>
    <row r="349" spans="8:10" ht="12.5">
      <c r="H349" s="27"/>
      <c r="J349" s="27"/>
    </row>
    <row r="350" spans="8:10" ht="12.5">
      <c r="H350" s="27"/>
      <c r="J350" s="27"/>
    </row>
    <row r="351" spans="8:10" ht="12.5">
      <c r="H351" s="27"/>
      <c r="J351" s="27"/>
    </row>
    <row r="352" spans="8:10" ht="12.5">
      <c r="H352" s="27"/>
      <c r="J352" s="27"/>
    </row>
    <row r="353" spans="8:10" ht="12.5">
      <c r="H353" s="27"/>
      <c r="J353" s="27"/>
    </row>
    <row r="354" spans="8:10" ht="12.5">
      <c r="H354" s="27"/>
      <c r="J354" s="27"/>
    </row>
    <row r="355" spans="8:10" ht="12.5">
      <c r="H355" s="27"/>
      <c r="J355" s="27"/>
    </row>
    <row r="356" spans="8:10" ht="12.5">
      <c r="H356" s="27"/>
      <c r="J356" s="27"/>
    </row>
    <row r="357" spans="8:10" ht="12.5">
      <c r="H357" s="27"/>
      <c r="J357" s="27"/>
    </row>
    <row r="358" spans="8:10" ht="12.5">
      <c r="H358" s="27"/>
      <c r="J358" s="27"/>
    </row>
    <row r="359" spans="8:10" ht="12.5">
      <c r="H359" s="27"/>
      <c r="J359" s="27"/>
    </row>
    <row r="360" spans="8:10" ht="12.5">
      <c r="H360" s="27"/>
      <c r="J360" s="27"/>
    </row>
    <row r="361" spans="8:10" ht="12.5">
      <c r="H361" s="27"/>
      <c r="J361" s="27"/>
    </row>
    <row r="362" spans="8:10" ht="12.5">
      <c r="H362" s="27"/>
      <c r="J362" s="27"/>
    </row>
    <row r="363" spans="8:10" ht="12.5">
      <c r="H363" s="27"/>
      <c r="J363" s="27"/>
    </row>
    <row r="364" spans="8:10" ht="12.5">
      <c r="H364" s="27"/>
      <c r="J364" s="27"/>
    </row>
    <row r="365" spans="8:10" ht="12.5">
      <c r="H365" s="27"/>
      <c r="J365" s="27"/>
    </row>
    <row r="366" spans="8:10" ht="12.5">
      <c r="H366" s="27"/>
      <c r="J366" s="27"/>
    </row>
    <row r="367" spans="8:10" ht="12.5">
      <c r="H367" s="27"/>
      <c r="J367" s="27"/>
    </row>
    <row r="368" spans="8:10" ht="12.5">
      <c r="H368" s="27"/>
      <c r="J368" s="27"/>
    </row>
    <row r="369" spans="8:10" ht="12.5">
      <c r="H369" s="27"/>
      <c r="J369" s="27"/>
    </row>
    <row r="370" spans="8:10" ht="12.5">
      <c r="H370" s="27"/>
      <c r="J370" s="27"/>
    </row>
    <row r="371" spans="8:10" ht="12.5">
      <c r="H371" s="27"/>
      <c r="J371" s="27"/>
    </row>
    <row r="372" spans="8:10" ht="12.5">
      <c r="H372" s="27"/>
      <c r="J372" s="27"/>
    </row>
    <row r="373" spans="8:10" ht="12.5">
      <c r="H373" s="27"/>
      <c r="J373" s="27"/>
    </row>
    <row r="374" spans="8:10" ht="12.5">
      <c r="H374" s="27"/>
      <c r="J374" s="27"/>
    </row>
    <row r="375" spans="8:10" ht="12.5">
      <c r="H375" s="27"/>
      <c r="J375" s="27"/>
    </row>
    <row r="376" spans="8:10" ht="12.5">
      <c r="H376" s="27"/>
      <c r="J376" s="27"/>
    </row>
    <row r="377" spans="8:10" ht="12.5">
      <c r="H377" s="27"/>
      <c r="J377" s="27"/>
    </row>
    <row r="378" spans="8:10" ht="12.5">
      <c r="H378" s="27"/>
      <c r="J378" s="27"/>
    </row>
    <row r="379" spans="8:10" ht="12.5">
      <c r="H379" s="27"/>
      <c r="J379" s="27"/>
    </row>
    <row r="380" spans="8:10" ht="12.5">
      <c r="H380" s="27"/>
      <c r="J380" s="27"/>
    </row>
    <row r="381" spans="8:10" ht="12.5">
      <c r="H381" s="27"/>
      <c r="J381" s="27"/>
    </row>
    <row r="382" spans="8:10" ht="12.5">
      <c r="H382" s="27"/>
      <c r="J382" s="27"/>
    </row>
    <row r="383" spans="8:10" ht="12.5">
      <c r="H383" s="27"/>
      <c r="J383" s="27"/>
    </row>
    <row r="384" spans="8:10" ht="12.5">
      <c r="H384" s="27"/>
      <c r="J384" s="27"/>
    </row>
    <row r="385" spans="8:10" ht="12.5">
      <c r="H385" s="27"/>
      <c r="J385" s="27"/>
    </row>
    <row r="386" spans="8:10" ht="12.5">
      <c r="H386" s="27"/>
      <c r="J386" s="27"/>
    </row>
    <row r="387" spans="8:10" ht="12.5">
      <c r="H387" s="27"/>
      <c r="J387" s="27"/>
    </row>
    <row r="388" spans="8:10" ht="12.5">
      <c r="H388" s="27"/>
      <c r="J388" s="27"/>
    </row>
    <row r="389" spans="8:10" ht="12.5">
      <c r="H389" s="27"/>
      <c r="J389" s="27"/>
    </row>
    <row r="390" spans="8:10" ht="12.5">
      <c r="H390" s="27"/>
      <c r="J390" s="27"/>
    </row>
    <row r="391" spans="8:10" ht="12.5">
      <c r="H391" s="27"/>
      <c r="J391" s="27"/>
    </row>
    <row r="392" spans="8:10" ht="12.5">
      <c r="H392" s="27"/>
      <c r="J392" s="27"/>
    </row>
    <row r="393" spans="8:10" ht="12.5">
      <c r="H393" s="27"/>
      <c r="J393" s="27"/>
    </row>
    <row r="394" spans="8:10" ht="12.5">
      <c r="H394" s="27"/>
      <c r="J394" s="27"/>
    </row>
    <row r="395" spans="8:10" ht="12.5">
      <c r="H395" s="27"/>
      <c r="J395" s="27"/>
    </row>
    <row r="396" spans="8:10" ht="12.5">
      <c r="H396" s="27"/>
      <c r="J396" s="27"/>
    </row>
    <row r="397" spans="8:10" ht="12.5">
      <c r="H397" s="27"/>
      <c r="J397" s="27"/>
    </row>
    <row r="398" spans="8:10" ht="12.5">
      <c r="H398" s="27"/>
      <c r="J398" s="27"/>
    </row>
    <row r="399" spans="8:10" ht="12.5">
      <c r="H399" s="27"/>
      <c r="J399" s="27"/>
    </row>
    <row r="400" spans="8:10" ht="12.5">
      <c r="H400" s="27"/>
      <c r="J400" s="27"/>
    </row>
    <row r="401" spans="8:10" ht="12.5">
      <c r="H401" s="27"/>
      <c r="J401" s="27"/>
    </row>
    <row r="402" spans="8:10" ht="12.5">
      <c r="H402" s="27"/>
      <c r="J402" s="27"/>
    </row>
    <row r="403" spans="8:10" ht="12.5">
      <c r="H403" s="27"/>
      <c r="J403" s="27"/>
    </row>
    <row r="404" spans="8:10" ht="12.5">
      <c r="H404" s="27"/>
      <c r="J404" s="27"/>
    </row>
    <row r="405" spans="8:10" ht="12.5">
      <c r="H405" s="27"/>
      <c r="J405" s="27"/>
    </row>
    <row r="406" spans="8:10" ht="12.5">
      <c r="H406" s="27"/>
      <c r="J406" s="27"/>
    </row>
    <row r="407" spans="8:10" ht="12.5">
      <c r="H407" s="27"/>
      <c r="J407" s="27"/>
    </row>
    <row r="408" spans="8:10" ht="12.5">
      <c r="H408" s="27"/>
      <c r="J408" s="27"/>
    </row>
    <row r="409" spans="8:10" ht="12.5">
      <c r="H409" s="27"/>
      <c r="J409" s="27"/>
    </row>
    <row r="410" spans="8:10" ht="12.5">
      <c r="H410" s="27"/>
      <c r="J410" s="27"/>
    </row>
    <row r="411" spans="8:10" ht="12.5">
      <c r="H411" s="27"/>
      <c r="J411" s="27"/>
    </row>
    <row r="412" spans="8:10" ht="12.5">
      <c r="H412" s="27"/>
      <c r="J412" s="27"/>
    </row>
    <row r="413" spans="8:10" ht="12.5">
      <c r="H413" s="27"/>
      <c r="J413" s="27"/>
    </row>
    <row r="414" spans="8:10" ht="12.5">
      <c r="H414" s="27"/>
      <c r="J414" s="27"/>
    </row>
    <row r="415" spans="8:10" ht="12.5">
      <c r="H415" s="27"/>
      <c r="J415" s="27"/>
    </row>
    <row r="416" spans="8:10" ht="12.5">
      <c r="H416" s="27"/>
      <c r="J416" s="27"/>
    </row>
    <row r="417" spans="8:10" ht="12.5">
      <c r="H417" s="27"/>
      <c r="J417" s="27"/>
    </row>
    <row r="418" spans="8:10" ht="12.5">
      <c r="H418" s="27"/>
      <c r="J418" s="27"/>
    </row>
    <row r="419" spans="8:10" ht="12.5">
      <c r="H419" s="27"/>
      <c r="J419" s="27"/>
    </row>
    <row r="420" spans="8:10" ht="12.5">
      <c r="H420" s="27"/>
      <c r="J420" s="27"/>
    </row>
    <row r="421" spans="8:10" ht="12.5">
      <c r="H421" s="27"/>
      <c r="J421" s="27"/>
    </row>
    <row r="422" spans="8:10" ht="12.5">
      <c r="H422" s="27"/>
      <c r="J422" s="27"/>
    </row>
    <row r="423" spans="8:10" ht="12.5">
      <c r="H423" s="27"/>
      <c r="J423" s="27"/>
    </row>
    <row r="424" spans="8:10" ht="12.5">
      <c r="H424" s="27"/>
      <c r="J424" s="27"/>
    </row>
    <row r="425" spans="8:10" ht="12.5">
      <c r="H425" s="27"/>
      <c r="J425" s="27"/>
    </row>
    <row r="426" spans="8:10" ht="12.5">
      <c r="H426" s="27"/>
      <c r="J426" s="27"/>
    </row>
    <row r="427" spans="8:10" ht="12.5">
      <c r="H427" s="27"/>
      <c r="J427" s="27"/>
    </row>
    <row r="428" spans="8:10" ht="12.5">
      <c r="H428" s="27"/>
      <c r="J428" s="27"/>
    </row>
    <row r="429" spans="8:10" ht="12.5">
      <c r="H429" s="27"/>
      <c r="J429" s="27"/>
    </row>
    <row r="430" spans="8:10" ht="12.5">
      <c r="H430" s="27"/>
      <c r="J430" s="27"/>
    </row>
    <row r="431" spans="8:10" ht="12.5">
      <c r="H431" s="27"/>
      <c r="J431" s="27"/>
    </row>
    <row r="432" spans="8:10" ht="12.5">
      <c r="H432" s="27"/>
      <c r="J432" s="27"/>
    </row>
    <row r="433" spans="8:10" ht="12.5">
      <c r="H433" s="27"/>
      <c r="J433" s="27"/>
    </row>
    <row r="434" spans="8:10" ht="12.5">
      <c r="H434" s="27"/>
      <c r="J434" s="27"/>
    </row>
    <row r="435" spans="8:10" ht="12.5">
      <c r="H435" s="27"/>
      <c r="J435" s="27"/>
    </row>
    <row r="436" spans="8:10" ht="12.5">
      <c r="H436" s="27"/>
      <c r="J436" s="27"/>
    </row>
    <row r="437" spans="8:10" ht="12.5">
      <c r="H437" s="27"/>
      <c r="J437" s="27"/>
    </row>
    <row r="438" spans="8:10" ht="12.5">
      <c r="H438" s="27"/>
      <c r="J438" s="27"/>
    </row>
    <row r="439" spans="8:10" ht="12.5">
      <c r="H439" s="27"/>
      <c r="J439" s="27"/>
    </row>
    <row r="440" spans="8:10" ht="12.5">
      <c r="H440" s="27"/>
      <c r="J440" s="27"/>
    </row>
    <row r="441" spans="8:10" ht="12.5">
      <c r="H441" s="27"/>
      <c r="J441" s="27"/>
    </row>
    <row r="442" spans="8:10" ht="12.5">
      <c r="H442" s="27"/>
      <c r="J442" s="27"/>
    </row>
    <row r="443" spans="8:10" ht="12.5">
      <c r="H443" s="27"/>
      <c r="J443" s="27"/>
    </row>
    <row r="444" spans="8:10" ht="12.5">
      <c r="H444" s="27"/>
      <c r="J444" s="27"/>
    </row>
    <row r="445" spans="8:10" ht="12.5">
      <c r="H445" s="27"/>
      <c r="J445" s="27"/>
    </row>
    <row r="446" spans="8:10" ht="12.5">
      <c r="H446" s="27"/>
      <c r="J446" s="27"/>
    </row>
    <row r="447" spans="8:10" ht="12.5">
      <c r="H447" s="27"/>
      <c r="J447" s="27"/>
    </row>
    <row r="448" spans="8:10" ht="12.5">
      <c r="H448" s="27"/>
      <c r="J448" s="27"/>
    </row>
    <row r="449" spans="8:10" ht="12.5">
      <c r="H449" s="27"/>
      <c r="J449" s="27"/>
    </row>
    <row r="450" spans="8:10" ht="12.5">
      <c r="H450" s="27"/>
      <c r="J450" s="27"/>
    </row>
    <row r="451" spans="8:10" ht="12.5">
      <c r="H451" s="27"/>
      <c r="J451" s="27"/>
    </row>
    <row r="452" spans="8:10" ht="12.5">
      <c r="H452" s="27"/>
      <c r="J452" s="27"/>
    </row>
    <row r="453" spans="8:10" ht="12.5">
      <c r="H453" s="27"/>
      <c r="J453" s="27"/>
    </row>
    <row r="454" spans="8:10" ht="12.5">
      <c r="H454" s="27"/>
      <c r="J454" s="27"/>
    </row>
    <row r="455" spans="8:10" ht="12.5">
      <c r="H455" s="27"/>
      <c r="J455" s="27"/>
    </row>
    <row r="456" spans="8:10" ht="12.5">
      <c r="H456" s="27"/>
      <c r="J456" s="27"/>
    </row>
    <row r="457" spans="8:10" ht="12.5">
      <c r="H457" s="27"/>
      <c r="J457" s="27"/>
    </row>
    <row r="458" spans="8:10" ht="12.5">
      <c r="H458" s="27"/>
      <c r="J458" s="27"/>
    </row>
    <row r="459" spans="8:10" ht="12.5">
      <c r="H459" s="27"/>
      <c r="J459" s="27"/>
    </row>
    <row r="460" spans="8:10" ht="12.5">
      <c r="H460" s="27"/>
      <c r="J460" s="27"/>
    </row>
    <row r="461" spans="8:10" ht="12.5">
      <c r="H461" s="27"/>
      <c r="J461" s="27"/>
    </row>
    <row r="462" spans="8:10" ht="12.5">
      <c r="H462" s="27"/>
      <c r="J462" s="27"/>
    </row>
    <row r="463" spans="8:10" ht="12.5">
      <c r="H463" s="27"/>
      <c r="J463" s="27"/>
    </row>
    <row r="464" spans="8:10" ht="12.5">
      <c r="H464" s="27"/>
      <c r="J464" s="27"/>
    </row>
    <row r="465" spans="8:10" ht="12.5">
      <c r="H465" s="27"/>
      <c r="J465" s="27"/>
    </row>
    <row r="466" spans="8:10" ht="12.5">
      <c r="H466" s="27"/>
      <c r="J466" s="27"/>
    </row>
    <row r="467" spans="8:10" ht="12.5">
      <c r="H467" s="27"/>
      <c r="J467" s="27"/>
    </row>
    <row r="468" spans="8:10" ht="12.5">
      <c r="H468" s="27"/>
      <c r="J468" s="27"/>
    </row>
    <row r="469" spans="8:10" ht="12.5">
      <c r="H469" s="27"/>
      <c r="J469" s="27"/>
    </row>
    <row r="470" spans="8:10" ht="12.5">
      <c r="H470" s="27"/>
      <c r="J470" s="27"/>
    </row>
    <row r="471" spans="8:10" ht="12.5">
      <c r="H471" s="27"/>
      <c r="J471" s="27"/>
    </row>
    <row r="472" spans="8:10" ht="12.5">
      <c r="H472" s="27"/>
      <c r="J472" s="27"/>
    </row>
    <row r="473" spans="8:10" ht="12.5">
      <c r="H473" s="27"/>
      <c r="J473" s="27"/>
    </row>
    <row r="474" spans="8:10" ht="12.5">
      <c r="H474" s="27"/>
      <c r="J474" s="27"/>
    </row>
    <row r="475" spans="8:10" ht="12.5">
      <c r="H475" s="27"/>
      <c r="J475" s="27"/>
    </row>
    <row r="476" spans="8:10" ht="12.5">
      <c r="H476" s="27"/>
      <c r="J476" s="27"/>
    </row>
    <row r="477" spans="8:10" ht="12.5">
      <c r="H477" s="27"/>
      <c r="J477" s="27"/>
    </row>
    <row r="478" spans="8:10" ht="12.5">
      <c r="H478" s="27"/>
      <c r="J478" s="27"/>
    </row>
    <row r="479" spans="8:10" ht="12.5">
      <c r="H479" s="27"/>
      <c r="J479" s="27"/>
    </row>
    <row r="480" spans="8:10" ht="12.5">
      <c r="H480" s="27"/>
      <c r="J480" s="27"/>
    </row>
    <row r="481" spans="8:10" ht="12.5">
      <c r="H481" s="27"/>
      <c r="J481" s="27"/>
    </row>
    <row r="482" spans="8:10" ht="12.5">
      <c r="H482" s="27"/>
      <c r="J482" s="27"/>
    </row>
    <row r="483" spans="8:10" ht="12.5">
      <c r="H483" s="27"/>
      <c r="J483" s="27"/>
    </row>
    <row r="484" spans="8:10" ht="12.5">
      <c r="H484" s="27"/>
      <c r="J484" s="27"/>
    </row>
    <row r="485" spans="8:10" ht="12.5">
      <c r="H485" s="27"/>
      <c r="J485" s="27"/>
    </row>
    <row r="486" spans="8:10" ht="12.5">
      <c r="H486" s="27"/>
      <c r="J486" s="27"/>
    </row>
    <row r="487" spans="8:10" ht="12.5">
      <c r="H487" s="27"/>
      <c r="J487" s="27"/>
    </row>
    <row r="488" spans="8:10" ht="12.5">
      <c r="H488" s="27"/>
      <c r="J488" s="27"/>
    </row>
    <row r="489" spans="8:10" ht="12.5">
      <c r="H489" s="27"/>
      <c r="J489" s="27"/>
    </row>
    <row r="490" spans="8:10" ht="12.5">
      <c r="H490" s="27"/>
      <c r="J490" s="27"/>
    </row>
    <row r="491" spans="8:10" ht="12.5">
      <c r="H491" s="27"/>
      <c r="J491" s="27"/>
    </row>
    <row r="492" spans="8:10" ht="12.5">
      <c r="H492" s="27"/>
      <c r="J492" s="27"/>
    </row>
    <row r="493" spans="8:10" ht="12.5">
      <c r="H493" s="27"/>
      <c r="J493" s="27"/>
    </row>
    <row r="494" spans="8:10" ht="12.5">
      <c r="H494" s="27"/>
      <c r="J494" s="27"/>
    </row>
    <row r="495" spans="8:10" ht="12.5">
      <c r="H495" s="27"/>
      <c r="J495" s="27"/>
    </row>
    <row r="496" spans="8:10" ht="12.5">
      <c r="H496" s="27"/>
      <c r="J496" s="27"/>
    </row>
    <row r="497" spans="8:10" ht="12.5">
      <c r="H497" s="27"/>
      <c r="J497" s="27"/>
    </row>
    <row r="498" spans="8:10" ht="12.5">
      <c r="H498" s="27"/>
      <c r="J498" s="27"/>
    </row>
    <row r="499" spans="8:10" ht="12.5">
      <c r="H499" s="27"/>
      <c r="J499" s="27"/>
    </row>
    <row r="500" spans="8:10" ht="12.5">
      <c r="H500" s="27"/>
      <c r="J500" s="27"/>
    </row>
    <row r="501" spans="8:10" ht="12.5">
      <c r="H501" s="27"/>
      <c r="J501" s="27"/>
    </row>
    <row r="502" spans="8:10" ht="12.5">
      <c r="H502" s="27"/>
      <c r="J502" s="27"/>
    </row>
    <row r="503" spans="8:10" ht="12.5">
      <c r="H503" s="27"/>
      <c r="J503" s="27"/>
    </row>
    <row r="504" spans="8:10" ht="12.5">
      <c r="H504" s="27"/>
      <c r="J504" s="27"/>
    </row>
    <row r="505" spans="8:10" ht="12.5">
      <c r="H505" s="27"/>
      <c r="J505" s="27"/>
    </row>
    <row r="506" spans="8:10" ht="12.5">
      <c r="H506" s="27"/>
      <c r="J506" s="27"/>
    </row>
    <row r="507" spans="8:10" ht="12.5">
      <c r="H507" s="27"/>
      <c r="J507" s="27"/>
    </row>
    <row r="508" spans="8:10" ht="12.5">
      <c r="H508" s="27"/>
      <c r="J508" s="27"/>
    </row>
    <row r="509" spans="8:10" ht="12.5">
      <c r="H509" s="27"/>
      <c r="J509" s="27"/>
    </row>
    <row r="510" spans="8:10" ht="12.5">
      <c r="H510" s="27"/>
      <c r="J510" s="27"/>
    </row>
    <row r="511" spans="8:10" ht="12.5">
      <c r="H511" s="27"/>
      <c r="J511" s="27"/>
    </row>
    <row r="512" spans="8:10" ht="12.5">
      <c r="H512" s="27"/>
      <c r="J512" s="27"/>
    </row>
    <row r="513" spans="8:10" ht="12.5">
      <c r="H513" s="27"/>
      <c r="J513" s="27"/>
    </row>
    <row r="514" spans="8:10" ht="12.5">
      <c r="H514" s="27"/>
      <c r="J514" s="27"/>
    </row>
    <row r="515" spans="8:10" ht="12.5">
      <c r="H515" s="27"/>
      <c r="J515" s="27"/>
    </row>
    <row r="516" spans="8:10" ht="12.5">
      <c r="H516" s="27"/>
      <c r="J516" s="27"/>
    </row>
    <row r="517" spans="8:10" ht="12.5">
      <c r="H517" s="27"/>
      <c r="J517" s="27"/>
    </row>
    <row r="518" spans="8:10" ht="12.5">
      <c r="H518" s="27"/>
      <c r="J518" s="27"/>
    </row>
    <row r="519" spans="8:10" ht="12.5">
      <c r="H519" s="27"/>
      <c r="J519" s="27"/>
    </row>
    <row r="520" spans="8:10" ht="12.5">
      <c r="H520" s="27"/>
      <c r="J520" s="27"/>
    </row>
    <row r="521" spans="8:10" ht="12.5">
      <c r="H521" s="27"/>
      <c r="J521" s="27"/>
    </row>
    <row r="522" spans="8:10" ht="12.5">
      <c r="H522" s="27"/>
      <c r="J522" s="27"/>
    </row>
    <row r="523" spans="8:10" ht="12.5">
      <c r="H523" s="27"/>
      <c r="J523" s="27"/>
    </row>
    <row r="524" spans="8:10" ht="12.5">
      <c r="H524" s="27"/>
      <c r="J524" s="27"/>
    </row>
    <row r="525" spans="8:10" ht="12.5">
      <c r="H525" s="27"/>
      <c r="J525" s="27"/>
    </row>
    <row r="526" spans="8:10" ht="12.5">
      <c r="H526" s="27"/>
      <c r="J526" s="27"/>
    </row>
    <row r="527" spans="8:10" ht="12.5">
      <c r="H527" s="27"/>
      <c r="J527" s="27"/>
    </row>
    <row r="528" spans="8:10" ht="12.5">
      <c r="H528" s="27"/>
      <c r="J528" s="27"/>
    </row>
    <row r="529" spans="8:10" ht="12.5">
      <c r="H529" s="27"/>
      <c r="J529" s="27"/>
    </row>
    <row r="530" spans="8:10" ht="12.5">
      <c r="H530" s="27"/>
      <c r="J530" s="27"/>
    </row>
    <row r="531" spans="8:10" ht="12.5">
      <c r="H531" s="27"/>
      <c r="J531" s="27"/>
    </row>
    <row r="532" spans="8:10" ht="12.5">
      <c r="H532" s="27"/>
      <c r="J532" s="27"/>
    </row>
    <row r="533" spans="8:10" ht="12.5">
      <c r="H533" s="27"/>
      <c r="J533" s="27"/>
    </row>
    <row r="534" spans="8:10" ht="12.5">
      <c r="H534" s="27"/>
      <c r="J534" s="27"/>
    </row>
    <row r="535" spans="8:10" ht="12.5">
      <c r="H535" s="27"/>
      <c r="J535" s="27"/>
    </row>
    <row r="536" spans="8:10" ht="12.5">
      <c r="H536" s="27"/>
      <c r="J536" s="27"/>
    </row>
    <row r="537" spans="8:10" ht="12.5">
      <c r="H537" s="27"/>
      <c r="J537" s="27"/>
    </row>
    <row r="538" spans="8:10" ht="12.5">
      <c r="H538" s="27"/>
      <c r="J538" s="27"/>
    </row>
    <row r="539" spans="8:10" ht="12.5">
      <c r="H539" s="27"/>
      <c r="J539" s="27"/>
    </row>
    <row r="540" spans="8:10" ht="12.5">
      <c r="H540" s="27"/>
      <c r="J540" s="27"/>
    </row>
    <row r="541" spans="8:10" ht="12.5">
      <c r="H541" s="27"/>
      <c r="J541" s="27"/>
    </row>
    <row r="542" spans="8:10" ht="12.5">
      <c r="H542" s="27"/>
      <c r="J542" s="27"/>
    </row>
    <row r="543" spans="8:10" ht="12.5">
      <c r="H543" s="27"/>
      <c r="J543" s="27"/>
    </row>
    <row r="544" spans="8:10" ht="12.5">
      <c r="H544" s="27"/>
      <c r="J544" s="27"/>
    </row>
    <row r="545" spans="8:10" ht="12.5">
      <c r="H545" s="27"/>
      <c r="J545" s="27"/>
    </row>
    <row r="546" spans="8:10" ht="12.5">
      <c r="H546" s="27"/>
      <c r="J546" s="27"/>
    </row>
    <row r="547" spans="8:10" ht="12.5">
      <c r="H547" s="27"/>
      <c r="J547" s="27"/>
    </row>
    <row r="548" spans="8:10" ht="12.5">
      <c r="H548" s="27"/>
      <c r="J548" s="27"/>
    </row>
    <row r="549" spans="8:10" ht="12.5">
      <c r="H549" s="27"/>
      <c r="J549" s="27"/>
    </row>
    <row r="550" spans="8:10" ht="12.5">
      <c r="H550" s="27"/>
      <c r="J550" s="27"/>
    </row>
    <row r="551" spans="8:10" ht="12.5">
      <c r="H551" s="27"/>
      <c r="J551" s="27"/>
    </row>
    <row r="552" spans="8:10" ht="12.5">
      <c r="H552" s="27"/>
      <c r="J552" s="27"/>
    </row>
    <row r="553" spans="8:10" ht="12.5">
      <c r="H553" s="27"/>
      <c r="J553" s="27"/>
    </row>
    <row r="554" spans="8:10" ht="12.5">
      <c r="H554" s="27"/>
      <c r="J554" s="27"/>
    </row>
    <row r="555" spans="8:10" ht="12.5">
      <c r="H555" s="27"/>
      <c r="J555" s="27"/>
    </row>
    <row r="556" spans="8:10" ht="12.5">
      <c r="H556" s="27"/>
      <c r="J556" s="27"/>
    </row>
    <row r="557" spans="8:10" ht="12.5">
      <c r="H557" s="27"/>
      <c r="J557" s="27"/>
    </row>
    <row r="558" spans="8:10" ht="12.5">
      <c r="H558" s="27"/>
      <c r="J558" s="27"/>
    </row>
    <row r="559" spans="8:10" ht="12.5">
      <c r="H559" s="27"/>
      <c r="J559" s="27"/>
    </row>
    <row r="560" spans="8:10" ht="12.5">
      <c r="H560" s="27"/>
      <c r="J560" s="27"/>
    </row>
    <row r="561" spans="8:10" ht="12.5">
      <c r="H561" s="27"/>
      <c r="J561" s="27"/>
    </row>
    <row r="562" spans="8:10" ht="12.5">
      <c r="H562" s="27"/>
      <c r="J562" s="27"/>
    </row>
    <row r="563" spans="8:10" ht="12.5">
      <c r="H563" s="27"/>
      <c r="J563" s="27"/>
    </row>
    <row r="564" spans="8:10" ht="12.5">
      <c r="H564" s="27"/>
      <c r="J564" s="27"/>
    </row>
    <row r="565" spans="8:10" ht="12.5">
      <c r="H565" s="27"/>
      <c r="J565" s="27"/>
    </row>
    <row r="566" spans="8:10" ht="12.5">
      <c r="H566" s="27"/>
      <c r="J566" s="27"/>
    </row>
    <row r="567" spans="8:10" ht="12.5">
      <c r="H567" s="27"/>
      <c r="J567" s="27"/>
    </row>
    <row r="568" spans="8:10" ht="12.5">
      <c r="H568" s="27"/>
      <c r="J568" s="27"/>
    </row>
    <row r="569" spans="8:10" ht="12.5">
      <c r="H569" s="27"/>
      <c r="J569" s="27"/>
    </row>
    <row r="570" spans="8:10" ht="12.5">
      <c r="H570" s="27"/>
      <c r="J570" s="27"/>
    </row>
    <row r="571" spans="8:10" ht="12.5">
      <c r="H571" s="27"/>
      <c r="J571" s="27"/>
    </row>
    <row r="572" spans="8:10" ht="12.5">
      <c r="H572" s="27"/>
      <c r="J572" s="27"/>
    </row>
    <row r="573" spans="8:10" ht="12.5">
      <c r="H573" s="27"/>
      <c r="J573" s="27"/>
    </row>
    <row r="574" spans="8:10" ht="12.5">
      <c r="H574" s="27"/>
      <c r="J574" s="27"/>
    </row>
    <row r="575" spans="8:10" ht="12.5">
      <c r="H575" s="27"/>
      <c r="J575" s="27"/>
    </row>
    <row r="576" spans="8:10" ht="12.5">
      <c r="H576" s="27"/>
      <c r="J576" s="27"/>
    </row>
    <row r="577" spans="8:10" ht="12.5">
      <c r="H577" s="27"/>
      <c r="J577" s="27"/>
    </row>
    <row r="578" spans="8:10" ht="12.5">
      <c r="H578" s="27"/>
      <c r="J578" s="27"/>
    </row>
    <row r="579" spans="8:10" ht="12.5">
      <c r="H579" s="27"/>
      <c r="J579" s="27"/>
    </row>
    <row r="580" spans="8:10" ht="12.5">
      <c r="H580" s="27"/>
      <c r="J580" s="27"/>
    </row>
    <row r="581" spans="8:10" ht="12.5">
      <c r="H581" s="27"/>
      <c r="J581" s="27"/>
    </row>
    <row r="582" spans="8:10" ht="12.5">
      <c r="H582" s="27"/>
      <c r="J582" s="27"/>
    </row>
    <row r="583" spans="8:10" ht="12.5">
      <c r="H583" s="27"/>
      <c r="J583" s="27"/>
    </row>
    <row r="584" spans="8:10" ht="12.5">
      <c r="H584" s="27"/>
      <c r="J584" s="27"/>
    </row>
    <row r="585" spans="8:10" ht="12.5">
      <c r="H585" s="27"/>
      <c r="J585" s="27"/>
    </row>
    <row r="586" spans="8:10" ht="12.5">
      <c r="H586" s="27"/>
      <c r="J586" s="27"/>
    </row>
    <row r="587" spans="8:10" ht="12.5">
      <c r="H587" s="27"/>
      <c r="J587" s="27"/>
    </row>
    <row r="588" spans="8:10" ht="12.5">
      <c r="H588" s="27"/>
      <c r="J588" s="27"/>
    </row>
    <row r="589" spans="8:10" ht="12.5">
      <c r="H589" s="27"/>
      <c r="J589" s="27"/>
    </row>
    <row r="590" spans="8:10" ht="12.5">
      <c r="H590" s="27"/>
      <c r="J590" s="27"/>
    </row>
    <row r="591" spans="8:10" ht="12.5">
      <c r="H591" s="27"/>
      <c r="J591" s="27"/>
    </row>
    <row r="592" spans="8:10" ht="12.5">
      <c r="H592" s="27"/>
      <c r="J592" s="27"/>
    </row>
    <row r="593" spans="8:10" ht="12.5">
      <c r="H593" s="27"/>
      <c r="J593" s="27"/>
    </row>
    <row r="594" spans="8:10" ht="12.5">
      <c r="H594" s="27"/>
      <c r="J594" s="27"/>
    </row>
    <row r="595" spans="8:10" ht="12.5">
      <c r="H595" s="27"/>
      <c r="J595" s="27"/>
    </row>
    <row r="596" spans="8:10" ht="12.5">
      <c r="H596" s="27"/>
      <c r="J596" s="27"/>
    </row>
    <row r="597" spans="8:10" ht="12.5">
      <c r="H597" s="27"/>
      <c r="J597" s="27"/>
    </row>
    <row r="598" spans="8:10" ht="12.5">
      <c r="H598" s="27"/>
      <c r="J598" s="27"/>
    </row>
    <row r="599" spans="8:10" ht="12.5">
      <c r="H599" s="27"/>
      <c r="J599" s="27"/>
    </row>
    <row r="600" spans="8:10" ht="12.5">
      <c r="H600" s="27"/>
      <c r="J600" s="27"/>
    </row>
    <row r="601" spans="8:10" ht="12.5">
      <c r="H601" s="27"/>
      <c r="J601" s="27"/>
    </row>
    <row r="602" spans="8:10" ht="12.5">
      <c r="H602" s="27"/>
      <c r="J602" s="27"/>
    </row>
    <row r="603" spans="8:10" ht="12.5">
      <c r="H603" s="27"/>
      <c r="J603" s="27"/>
    </row>
    <row r="604" spans="8:10" ht="12.5">
      <c r="H604" s="27"/>
      <c r="J604" s="27"/>
    </row>
    <row r="605" spans="8:10" ht="12.5">
      <c r="H605" s="27"/>
      <c r="J605" s="27"/>
    </row>
    <row r="606" spans="8:10" ht="12.5">
      <c r="H606" s="27"/>
      <c r="J606" s="27"/>
    </row>
    <row r="607" spans="8:10" ht="12.5">
      <c r="H607" s="27"/>
      <c r="J607" s="27"/>
    </row>
    <row r="608" spans="8:10" ht="12.5">
      <c r="H608" s="27"/>
      <c r="J608" s="27"/>
    </row>
    <row r="609" spans="8:10" ht="12.5">
      <c r="H609" s="27"/>
      <c r="J609" s="27"/>
    </row>
    <row r="610" spans="8:10" ht="12.5">
      <c r="H610" s="27"/>
      <c r="J610" s="27"/>
    </row>
    <row r="611" spans="8:10" ht="12.5">
      <c r="H611" s="27"/>
      <c r="J611" s="27"/>
    </row>
    <row r="612" spans="8:10" ht="12.5">
      <c r="H612" s="27"/>
      <c r="J612" s="27"/>
    </row>
    <row r="613" spans="8:10" ht="12.5">
      <c r="H613" s="27"/>
      <c r="J613" s="27"/>
    </row>
    <row r="614" spans="8:10" ht="12.5">
      <c r="H614" s="27"/>
      <c r="J614" s="27"/>
    </row>
    <row r="615" spans="8:10" ht="12.5">
      <c r="H615" s="27"/>
      <c r="J615" s="27"/>
    </row>
    <row r="616" spans="8:10" ht="12.5">
      <c r="H616" s="27"/>
      <c r="J616" s="27"/>
    </row>
    <row r="617" spans="8:10" ht="12.5">
      <c r="H617" s="27"/>
      <c r="J617" s="27"/>
    </row>
    <row r="618" spans="8:10" ht="12.5">
      <c r="H618" s="27"/>
      <c r="J618" s="27"/>
    </row>
    <row r="619" spans="8:10" ht="12.5">
      <c r="H619" s="27"/>
      <c r="J619" s="27"/>
    </row>
    <row r="620" spans="8:10" ht="12.5">
      <c r="H620" s="27"/>
      <c r="J620" s="27"/>
    </row>
    <row r="621" spans="8:10" ht="12.5">
      <c r="H621" s="27"/>
      <c r="J621" s="27"/>
    </row>
    <row r="622" spans="8:10" ht="12.5">
      <c r="H622" s="27"/>
      <c r="J622" s="27"/>
    </row>
    <row r="623" spans="8:10" ht="12.5">
      <c r="H623" s="27"/>
      <c r="J623" s="27"/>
    </row>
    <row r="624" spans="8:10" ht="12.5">
      <c r="H624" s="27"/>
      <c r="J624" s="27"/>
    </row>
    <row r="625" spans="8:10" ht="12.5">
      <c r="H625" s="27"/>
      <c r="J625" s="27"/>
    </row>
    <row r="626" spans="8:10" ht="12.5">
      <c r="H626" s="27"/>
      <c r="J626" s="27"/>
    </row>
    <row r="627" spans="8:10" ht="12.5">
      <c r="H627" s="27"/>
      <c r="J627" s="27"/>
    </row>
    <row r="628" spans="8:10" ht="12.5">
      <c r="H628" s="27"/>
      <c r="J628" s="27"/>
    </row>
    <row r="629" spans="8:10" ht="12.5">
      <c r="H629" s="27"/>
      <c r="J629" s="27"/>
    </row>
    <row r="630" spans="8:10" ht="12.5">
      <c r="H630" s="27"/>
      <c r="J630" s="27"/>
    </row>
    <row r="631" spans="8:10" ht="12.5">
      <c r="H631" s="27"/>
      <c r="J631" s="27"/>
    </row>
    <row r="632" spans="8:10" ht="12.5">
      <c r="H632" s="27"/>
      <c r="J632" s="27"/>
    </row>
    <row r="633" spans="8:10" ht="12.5">
      <c r="H633" s="27"/>
      <c r="J633" s="27"/>
    </row>
    <row r="634" spans="8:10" ht="12.5">
      <c r="H634" s="27"/>
      <c r="J634" s="27"/>
    </row>
    <row r="635" spans="8:10" ht="12.5">
      <c r="H635" s="27"/>
      <c r="J635" s="27"/>
    </row>
    <row r="636" spans="8:10" ht="12.5">
      <c r="H636" s="27"/>
      <c r="J636" s="27"/>
    </row>
    <row r="637" spans="8:10" ht="12.5">
      <c r="H637" s="27"/>
      <c r="J637" s="27"/>
    </row>
    <row r="638" spans="8:10" ht="12.5">
      <c r="H638" s="27"/>
      <c r="J638" s="27"/>
    </row>
    <row r="639" spans="8:10" ht="12.5">
      <c r="H639" s="27"/>
      <c r="J639" s="27"/>
    </row>
    <row r="640" spans="8:10" ht="12.5">
      <c r="H640" s="27"/>
      <c r="J640" s="27"/>
    </row>
    <row r="641" spans="8:10" ht="12.5">
      <c r="H641" s="27"/>
      <c r="J641" s="27"/>
    </row>
    <row r="642" spans="8:10" ht="12.5">
      <c r="H642" s="27"/>
      <c r="J642" s="27"/>
    </row>
    <row r="643" spans="8:10" ht="12.5">
      <c r="H643" s="27"/>
      <c r="J643" s="27"/>
    </row>
    <row r="644" spans="8:10" ht="12.5">
      <c r="H644" s="27"/>
      <c r="J644" s="27"/>
    </row>
    <row r="645" spans="8:10" ht="12.5">
      <c r="H645" s="27"/>
      <c r="J645" s="27"/>
    </row>
    <row r="646" spans="8:10" ht="12.5">
      <c r="H646" s="27"/>
      <c r="J646" s="27"/>
    </row>
    <row r="647" spans="8:10" ht="12.5">
      <c r="H647" s="27"/>
      <c r="J647" s="27"/>
    </row>
    <row r="648" spans="8:10" ht="12.5">
      <c r="H648" s="27"/>
      <c r="J648" s="27"/>
    </row>
    <row r="649" spans="8:10" ht="12.5">
      <c r="H649" s="27"/>
      <c r="J649" s="27"/>
    </row>
    <row r="650" spans="8:10" ht="12.5">
      <c r="H650" s="27"/>
      <c r="J650" s="27"/>
    </row>
    <row r="651" spans="8:10" ht="12.5">
      <c r="H651" s="27"/>
      <c r="J651" s="27"/>
    </row>
    <row r="652" spans="8:10" ht="12.5">
      <c r="H652" s="27"/>
      <c r="J652" s="27"/>
    </row>
    <row r="653" spans="8:10" ht="12.5">
      <c r="H653" s="27"/>
      <c r="J653" s="27"/>
    </row>
    <row r="654" spans="8:10" ht="12.5">
      <c r="H654" s="27"/>
      <c r="J654" s="27"/>
    </row>
    <row r="655" spans="8:10" ht="12.5">
      <c r="H655" s="27"/>
      <c r="J655" s="27"/>
    </row>
    <row r="656" spans="8:10" ht="12.5">
      <c r="H656" s="27"/>
      <c r="J656" s="27"/>
    </row>
    <row r="657" spans="8:10" ht="12.5">
      <c r="H657" s="27"/>
      <c r="J657" s="27"/>
    </row>
    <row r="658" spans="8:10" ht="12.5">
      <c r="H658" s="27"/>
      <c r="J658" s="27"/>
    </row>
    <row r="659" spans="8:10" ht="12.5">
      <c r="H659" s="27"/>
      <c r="J659" s="27"/>
    </row>
    <row r="660" spans="8:10" ht="12.5">
      <c r="H660" s="27"/>
      <c r="J660" s="27"/>
    </row>
    <row r="661" spans="8:10" ht="12.5">
      <c r="H661" s="27"/>
      <c r="J661" s="27"/>
    </row>
    <row r="662" spans="8:10" ht="12.5">
      <c r="H662" s="27"/>
      <c r="J662" s="27"/>
    </row>
    <row r="663" spans="8:10" ht="12.5">
      <c r="H663" s="27"/>
      <c r="J663" s="27"/>
    </row>
    <row r="664" spans="8:10" ht="12.5">
      <c r="H664" s="27"/>
      <c r="J664" s="27"/>
    </row>
    <row r="665" spans="8:10" ht="12.5">
      <c r="H665" s="27"/>
      <c r="J665" s="27"/>
    </row>
    <row r="666" spans="8:10" ht="12.5">
      <c r="H666" s="27"/>
      <c r="J666" s="27"/>
    </row>
    <row r="667" spans="8:10" ht="12.5">
      <c r="H667" s="27"/>
      <c r="J667" s="27"/>
    </row>
    <row r="668" spans="8:10" ht="12.5">
      <c r="H668" s="27"/>
      <c r="J668" s="27"/>
    </row>
    <row r="669" spans="8:10" ht="12.5">
      <c r="H669" s="27"/>
      <c r="J669" s="27"/>
    </row>
    <row r="670" spans="8:10" ht="12.5">
      <c r="H670" s="27"/>
      <c r="J670" s="27"/>
    </row>
    <row r="671" spans="8:10" ht="12.5">
      <c r="H671" s="27"/>
      <c r="J671" s="27"/>
    </row>
    <row r="672" spans="8:10" ht="12.5">
      <c r="H672" s="27"/>
      <c r="J672" s="27"/>
    </row>
    <row r="673" spans="8:10" ht="12.5">
      <c r="H673" s="27"/>
      <c r="J673" s="27"/>
    </row>
    <row r="674" spans="8:10" ht="12.5">
      <c r="H674" s="27"/>
      <c r="J674" s="27"/>
    </row>
    <row r="675" spans="8:10" ht="12.5">
      <c r="H675" s="27"/>
      <c r="J675" s="27"/>
    </row>
    <row r="676" spans="8:10" ht="12.5">
      <c r="H676" s="27"/>
      <c r="J676" s="27"/>
    </row>
    <row r="677" spans="8:10" ht="12.5">
      <c r="H677" s="27"/>
      <c r="J677" s="27"/>
    </row>
    <row r="678" spans="8:10" ht="12.5">
      <c r="H678" s="27"/>
      <c r="J678" s="27"/>
    </row>
    <row r="679" spans="8:10" ht="12.5">
      <c r="H679" s="27"/>
      <c r="J679" s="27"/>
    </row>
    <row r="680" spans="8:10" ht="12.5">
      <c r="H680" s="27"/>
      <c r="J680" s="27"/>
    </row>
    <row r="681" spans="8:10" ht="12.5">
      <c r="H681" s="27"/>
      <c r="J681" s="27"/>
    </row>
    <row r="682" spans="8:10" ht="12.5">
      <c r="H682" s="27"/>
      <c r="J682" s="27"/>
    </row>
    <row r="683" spans="8:10" ht="12.5">
      <c r="H683" s="27"/>
      <c r="J683" s="27"/>
    </row>
    <row r="684" spans="8:10" ht="12.5">
      <c r="H684" s="27"/>
      <c r="J684" s="27"/>
    </row>
    <row r="685" spans="8:10" ht="12.5">
      <c r="H685" s="27"/>
      <c r="J685" s="27"/>
    </row>
    <row r="686" spans="8:10" ht="12.5">
      <c r="H686" s="27"/>
      <c r="J686" s="27"/>
    </row>
    <row r="687" spans="8:10" ht="12.5">
      <c r="H687" s="27"/>
      <c r="J687" s="27"/>
    </row>
    <row r="688" spans="8:10" ht="12.5">
      <c r="H688" s="27"/>
      <c r="J688" s="27"/>
    </row>
    <row r="689" spans="8:10" ht="12.5">
      <c r="H689" s="27"/>
      <c r="J689" s="27"/>
    </row>
    <row r="690" spans="8:10" ht="12.5">
      <c r="H690" s="27"/>
      <c r="J690" s="27"/>
    </row>
    <row r="691" spans="8:10" ht="12.5">
      <c r="H691" s="27"/>
      <c r="J691" s="27"/>
    </row>
    <row r="692" spans="8:10" ht="12.5">
      <c r="H692" s="27"/>
      <c r="J692" s="27"/>
    </row>
    <row r="693" spans="8:10" ht="12.5">
      <c r="H693" s="27"/>
      <c r="J693" s="27"/>
    </row>
    <row r="694" spans="8:10" ht="12.5">
      <c r="H694" s="27"/>
      <c r="J694" s="27"/>
    </row>
    <row r="695" spans="8:10" ht="12.5">
      <c r="H695" s="27"/>
      <c r="J695" s="27"/>
    </row>
    <row r="696" spans="8:10" ht="12.5">
      <c r="H696" s="27"/>
      <c r="J696" s="27"/>
    </row>
    <row r="697" spans="8:10" ht="12.5">
      <c r="H697" s="27"/>
      <c r="J697" s="27"/>
    </row>
    <row r="698" spans="8:10" ht="12.5">
      <c r="H698" s="27"/>
      <c r="J698" s="27"/>
    </row>
    <row r="699" spans="8:10" ht="12.5">
      <c r="H699" s="27"/>
      <c r="J699" s="27"/>
    </row>
    <row r="700" spans="8:10" ht="12.5">
      <c r="H700" s="27"/>
      <c r="J700" s="27"/>
    </row>
    <row r="701" spans="8:10" ht="12.5">
      <c r="H701" s="27"/>
      <c r="J701" s="27"/>
    </row>
    <row r="702" spans="8:10" ht="12.5">
      <c r="H702" s="27"/>
      <c r="J702" s="27"/>
    </row>
    <row r="703" spans="8:10" ht="12.5">
      <c r="H703" s="27"/>
      <c r="J703" s="27"/>
    </row>
    <row r="704" spans="8:10" ht="12.5">
      <c r="H704" s="27"/>
      <c r="J704" s="27"/>
    </row>
    <row r="705" spans="8:10" ht="12.5">
      <c r="H705" s="27"/>
      <c r="J705" s="27"/>
    </row>
    <row r="706" spans="8:10" ht="12.5">
      <c r="H706" s="27"/>
      <c r="J706" s="27"/>
    </row>
    <row r="707" spans="8:10" ht="12.5">
      <c r="H707" s="27"/>
      <c r="J707" s="27"/>
    </row>
    <row r="708" spans="8:10" ht="12.5">
      <c r="H708" s="27"/>
      <c r="J708" s="27"/>
    </row>
    <row r="709" spans="8:10" ht="12.5">
      <c r="H709" s="27"/>
      <c r="J709" s="27"/>
    </row>
    <row r="710" spans="8:10" ht="12.5">
      <c r="H710" s="27"/>
      <c r="J710" s="27"/>
    </row>
    <row r="711" spans="8:10" ht="12.5">
      <c r="H711" s="27"/>
      <c r="J711" s="27"/>
    </row>
    <row r="712" spans="8:10" ht="12.5">
      <c r="H712" s="27"/>
      <c r="J712" s="27"/>
    </row>
    <row r="713" spans="8:10" ht="12.5">
      <c r="H713" s="27"/>
      <c r="J713" s="27"/>
    </row>
    <row r="714" spans="8:10" ht="12.5">
      <c r="H714" s="27"/>
      <c r="J714" s="27"/>
    </row>
    <row r="715" spans="8:10" ht="12.5">
      <c r="H715" s="27"/>
      <c r="J715" s="27"/>
    </row>
    <row r="716" spans="8:10" ht="12.5">
      <c r="H716" s="27"/>
      <c r="J716" s="27"/>
    </row>
    <row r="717" spans="8:10" ht="12.5">
      <c r="H717" s="27"/>
      <c r="J717" s="27"/>
    </row>
    <row r="718" spans="8:10" ht="12.5">
      <c r="H718" s="27"/>
      <c r="J718" s="27"/>
    </row>
    <row r="719" spans="8:10" ht="12.5">
      <c r="H719" s="27"/>
      <c r="J719" s="27"/>
    </row>
    <row r="720" spans="8:10" ht="12.5">
      <c r="H720" s="27"/>
      <c r="J720" s="27"/>
    </row>
    <row r="721" spans="8:10" ht="12.5">
      <c r="H721" s="27"/>
      <c r="J721" s="27"/>
    </row>
    <row r="722" spans="8:10" ht="12.5">
      <c r="H722" s="27"/>
      <c r="J722" s="27"/>
    </row>
    <row r="723" spans="8:10" ht="12.5">
      <c r="H723" s="27"/>
      <c r="J723" s="27"/>
    </row>
    <row r="724" spans="8:10" ht="12.5">
      <c r="H724" s="27"/>
      <c r="J724" s="27"/>
    </row>
    <row r="725" spans="8:10" ht="12.5">
      <c r="H725" s="27"/>
      <c r="J725" s="27"/>
    </row>
    <row r="726" spans="8:10" ht="12.5">
      <c r="H726" s="27"/>
      <c r="J726" s="27"/>
    </row>
    <row r="727" spans="8:10" ht="12.5">
      <c r="H727" s="27"/>
      <c r="J727" s="27"/>
    </row>
    <row r="728" spans="8:10" ht="12.5">
      <c r="H728" s="27"/>
      <c r="J728" s="27"/>
    </row>
    <row r="729" spans="8:10" ht="12.5">
      <c r="H729" s="27"/>
      <c r="J729" s="27"/>
    </row>
    <row r="730" spans="8:10" ht="12.5">
      <c r="H730" s="27"/>
      <c r="J730" s="27"/>
    </row>
    <row r="731" spans="8:10" ht="12.5">
      <c r="H731" s="27"/>
      <c r="J731" s="27"/>
    </row>
    <row r="732" spans="8:10" ht="12.5">
      <c r="H732" s="27"/>
      <c r="J732" s="27"/>
    </row>
    <row r="733" spans="8:10" ht="12.5">
      <c r="H733" s="27"/>
      <c r="J733" s="27"/>
    </row>
    <row r="734" spans="8:10" ht="12.5">
      <c r="H734" s="27"/>
      <c r="J734" s="27"/>
    </row>
    <row r="735" spans="8:10" ht="12.5">
      <c r="H735" s="27"/>
      <c r="J735" s="27"/>
    </row>
    <row r="736" spans="8:10" ht="12.5">
      <c r="H736" s="27"/>
      <c r="J736" s="27"/>
    </row>
    <row r="737" spans="8:10" ht="12.5">
      <c r="H737" s="27"/>
      <c r="J737" s="27"/>
    </row>
    <row r="738" spans="8:10" ht="12.5">
      <c r="H738" s="27"/>
      <c r="J738" s="27"/>
    </row>
    <row r="739" spans="8:10" ht="12.5">
      <c r="H739" s="27"/>
      <c r="J739" s="27"/>
    </row>
    <row r="740" spans="8:10" ht="12.5">
      <c r="H740" s="27"/>
      <c r="J740" s="27"/>
    </row>
    <row r="741" spans="8:10" ht="12.5">
      <c r="H741" s="27"/>
      <c r="J741" s="27"/>
    </row>
    <row r="742" spans="8:10" ht="12.5">
      <c r="H742" s="27"/>
      <c r="J742" s="27"/>
    </row>
    <row r="743" spans="8:10" ht="12.5">
      <c r="H743" s="27"/>
      <c r="J743" s="27"/>
    </row>
    <row r="744" spans="8:10" ht="12.5">
      <c r="H744" s="27"/>
      <c r="J744" s="27"/>
    </row>
    <row r="745" spans="8:10" ht="12.5">
      <c r="H745" s="27"/>
      <c r="J745" s="27"/>
    </row>
    <row r="746" spans="8:10" ht="12.5">
      <c r="H746" s="27"/>
      <c r="J746" s="27"/>
    </row>
    <row r="747" spans="8:10" ht="12.5">
      <c r="H747" s="27"/>
      <c r="J747" s="27"/>
    </row>
    <row r="748" spans="8:10" ht="12.5">
      <c r="H748" s="27"/>
      <c r="J748" s="27"/>
    </row>
    <row r="749" spans="8:10" ht="12.5">
      <c r="H749" s="27"/>
      <c r="J749" s="27"/>
    </row>
    <row r="750" spans="8:10" ht="12.5">
      <c r="H750" s="27"/>
      <c r="J750" s="27"/>
    </row>
    <row r="751" spans="8:10" ht="12.5">
      <c r="H751" s="27"/>
      <c r="J751" s="27"/>
    </row>
    <row r="752" spans="8:10" ht="12.5">
      <c r="H752" s="27"/>
      <c r="J752" s="27"/>
    </row>
    <row r="753" spans="8:10" ht="12.5">
      <c r="H753" s="27"/>
      <c r="J753" s="27"/>
    </row>
    <row r="754" spans="8:10" ht="12.5">
      <c r="H754" s="27"/>
      <c r="J754" s="27"/>
    </row>
    <row r="755" spans="8:10" ht="12.5">
      <c r="H755" s="27"/>
      <c r="J755" s="27"/>
    </row>
    <row r="756" spans="8:10" ht="12.5">
      <c r="H756" s="27"/>
      <c r="J756" s="27"/>
    </row>
    <row r="757" spans="8:10" ht="12.5">
      <c r="H757" s="27"/>
      <c r="J757" s="27"/>
    </row>
    <row r="758" spans="8:10" ht="12.5">
      <c r="H758" s="27"/>
      <c r="J758" s="27"/>
    </row>
    <row r="759" spans="8:10" ht="12.5">
      <c r="H759" s="27"/>
      <c r="J759" s="27"/>
    </row>
    <row r="760" spans="8:10" ht="12.5">
      <c r="H760" s="27"/>
      <c r="J760" s="27"/>
    </row>
    <row r="761" spans="8:10" ht="12.5">
      <c r="H761" s="27"/>
      <c r="J761" s="27"/>
    </row>
    <row r="762" spans="8:10" ht="12.5">
      <c r="H762" s="27"/>
      <c r="J762" s="27"/>
    </row>
    <row r="763" spans="8:10" ht="12.5">
      <c r="H763" s="27"/>
      <c r="J763" s="27"/>
    </row>
    <row r="764" spans="8:10" ht="12.5">
      <c r="H764" s="27"/>
      <c r="J764" s="27"/>
    </row>
    <row r="765" spans="8:10" ht="12.5">
      <c r="H765" s="27"/>
      <c r="J765" s="27"/>
    </row>
    <row r="766" spans="8:10" ht="12.5">
      <c r="H766" s="27"/>
      <c r="J766" s="27"/>
    </row>
    <row r="767" spans="8:10" ht="12.5">
      <c r="H767" s="27"/>
      <c r="J767" s="27"/>
    </row>
    <row r="768" spans="8:10" ht="12.5">
      <c r="H768" s="27"/>
      <c r="J768" s="27"/>
    </row>
    <row r="769" spans="8:10" ht="12.5">
      <c r="H769" s="27"/>
      <c r="J769" s="27"/>
    </row>
    <row r="770" spans="8:10" ht="12.5">
      <c r="H770" s="27"/>
      <c r="J770" s="27"/>
    </row>
    <row r="771" spans="8:10" ht="12.5">
      <c r="H771" s="27"/>
      <c r="J771" s="27"/>
    </row>
    <row r="772" spans="8:10" ht="12.5">
      <c r="H772" s="27"/>
      <c r="J772" s="27"/>
    </row>
    <row r="773" spans="8:10" ht="12.5">
      <c r="H773" s="27"/>
      <c r="J773" s="27"/>
    </row>
    <row r="774" spans="8:10" ht="12.5">
      <c r="H774" s="27"/>
      <c r="J774" s="27"/>
    </row>
    <row r="775" spans="8:10" ht="12.5">
      <c r="H775" s="27"/>
      <c r="J775" s="27"/>
    </row>
    <row r="776" spans="8:10" ht="12.5">
      <c r="H776" s="27"/>
      <c r="J776" s="27"/>
    </row>
    <row r="777" spans="8:10" ht="12.5">
      <c r="H777" s="27"/>
      <c r="J777" s="27"/>
    </row>
    <row r="778" spans="8:10" ht="12.5">
      <c r="H778" s="27"/>
      <c r="J778" s="27"/>
    </row>
    <row r="779" spans="8:10" ht="12.5">
      <c r="H779" s="27"/>
      <c r="J779" s="27"/>
    </row>
    <row r="780" spans="8:10" ht="12.5">
      <c r="H780" s="27"/>
      <c r="J780" s="27"/>
    </row>
    <row r="781" spans="8:10" ht="12.5">
      <c r="H781" s="27"/>
      <c r="J781" s="27"/>
    </row>
    <row r="782" spans="8:10" ht="12.5">
      <c r="H782" s="27"/>
      <c r="J782" s="27"/>
    </row>
    <row r="783" spans="8:10" ht="12.5">
      <c r="H783" s="27"/>
      <c r="J783" s="27"/>
    </row>
    <row r="784" spans="8:10" ht="12.5">
      <c r="H784" s="27"/>
      <c r="J784" s="27"/>
    </row>
    <row r="785" spans="8:10" ht="12.5">
      <c r="H785" s="27"/>
      <c r="J785" s="27"/>
    </row>
    <row r="786" spans="8:10" ht="12.5">
      <c r="H786" s="27"/>
      <c r="J786" s="27"/>
    </row>
    <row r="787" spans="8:10" ht="12.5">
      <c r="H787" s="27"/>
      <c r="J787" s="27"/>
    </row>
    <row r="788" spans="8:10" ht="12.5">
      <c r="H788" s="27"/>
      <c r="J788" s="27"/>
    </row>
    <row r="789" spans="8:10" ht="12.5">
      <c r="H789" s="27"/>
      <c r="J789" s="27"/>
    </row>
    <row r="790" spans="8:10" ht="12.5">
      <c r="H790" s="27"/>
      <c r="J790" s="27"/>
    </row>
    <row r="791" spans="8:10" ht="12.5">
      <c r="H791" s="27"/>
      <c r="J791" s="27"/>
    </row>
    <row r="792" spans="8:10" ht="12.5">
      <c r="H792" s="27"/>
      <c r="J792" s="27"/>
    </row>
    <row r="793" spans="8:10" ht="12.5">
      <c r="H793" s="27"/>
      <c r="J793" s="27"/>
    </row>
    <row r="794" spans="8:10" ht="12.5">
      <c r="H794" s="27"/>
      <c r="J794" s="27"/>
    </row>
    <row r="795" spans="8:10" ht="12.5">
      <c r="H795" s="27"/>
      <c r="J795" s="27"/>
    </row>
    <row r="796" spans="8:10" ht="12.5">
      <c r="H796" s="27"/>
      <c r="J796" s="27"/>
    </row>
    <row r="797" spans="8:10" ht="12.5">
      <c r="H797" s="27"/>
      <c r="J797" s="27"/>
    </row>
    <row r="798" spans="8:10" ht="12.5">
      <c r="H798" s="27"/>
      <c r="J798" s="27"/>
    </row>
    <row r="799" spans="8:10" ht="12.5">
      <c r="H799" s="27"/>
      <c r="J799" s="27"/>
    </row>
    <row r="800" spans="8:10" ht="12.5">
      <c r="H800" s="27"/>
      <c r="J800" s="27"/>
    </row>
    <row r="801" spans="8:10" ht="12.5">
      <c r="H801" s="27"/>
      <c r="J801" s="27"/>
    </row>
    <row r="802" spans="8:10" ht="12.5">
      <c r="H802" s="27"/>
      <c r="J802" s="27"/>
    </row>
    <row r="803" spans="8:10" ht="12.5">
      <c r="H803" s="27"/>
      <c r="J803" s="27"/>
    </row>
    <row r="804" spans="8:10" ht="12.5">
      <c r="H804" s="27"/>
      <c r="J804" s="27"/>
    </row>
    <row r="805" spans="8:10" ht="12.5">
      <c r="H805" s="27"/>
      <c r="J805" s="27"/>
    </row>
    <row r="806" spans="8:10" ht="12.5">
      <c r="H806" s="27"/>
      <c r="J806" s="27"/>
    </row>
    <row r="807" spans="8:10" ht="12.5">
      <c r="H807" s="27"/>
      <c r="J807" s="27"/>
    </row>
    <row r="808" spans="8:10" ht="12.5">
      <c r="H808" s="27"/>
      <c r="J808" s="27"/>
    </row>
    <row r="809" spans="8:10" ht="12.5">
      <c r="H809" s="27"/>
      <c r="J809" s="27"/>
    </row>
    <row r="810" spans="8:10" ht="12.5">
      <c r="H810" s="27"/>
      <c r="J810" s="27"/>
    </row>
    <row r="811" spans="8:10" ht="12.5">
      <c r="H811" s="27"/>
      <c r="J811" s="27"/>
    </row>
    <row r="812" spans="8:10" ht="12.5">
      <c r="H812" s="27"/>
      <c r="J812" s="27"/>
    </row>
    <row r="813" spans="8:10" ht="12.5">
      <c r="H813" s="27"/>
      <c r="J813" s="27"/>
    </row>
    <row r="814" spans="8:10" ht="12.5">
      <c r="H814" s="27"/>
      <c r="J814" s="27"/>
    </row>
    <row r="815" spans="8:10" ht="12.5">
      <c r="H815" s="27"/>
      <c r="J815" s="27"/>
    </row>
    <row r="816" spans="8:10" ht="12.5">
      <c r="H816" s="27"/>
      <c r="J816" s="27"/>
    </row>
    <row r="817" spans="8:10" ht="12.5">
      <c r="H817" s="27"/>
      <c r="J817" s="27"/>
    </row>
    <row r="818" spans="8:10" ht="12.5">
      <c r="H818" s="27"/>
      <c r="J818" s="27"/>
    </row>
    <row r="819" spans="8:10" ht="12.5">
      <c r="H819" s="27"/>
      <c r="J819" s="27"/>
    </row>
    <row r="820" spans="8:10" ht="12.5">
      <c r="H820" s="27"/>
      <c r="J820" s="27"/>
    </row>
    <row r="821" spans="8:10" ht="12.5">
      <c r="H821" s="27"/>
      <c r="J821" s="27"/>
    </row>
    <row r="822" spans="8:10" ht="12.5">
      <c r="H822" s="27"/>
      <c r="J822" s="27"/>
    </row>
    <row r="823" spans="8:10" ht="12.5">
      <c r="H823" s="27"/>
      <c r="J823" s="27"/>
    </row>
    <row r="824" spans="8:10" ht="12.5">
      <c r="H824" s="27"/>
      <c r="J824" s="27"/>
    </row>
    <row r="825" spans="8:10" ht="12.5">
      <c r="H825" s="27"/>
      <c r="J825" s="27"/>
    </row>
    <row r="826" spans="8:10" ht="12.5">
      <c r="H826" s="27"/>
      <c r="J826" s="27"/>
    </row>
    <row r="827" spans="8:10" ht="12.5">
      <c r="H827" s="27"/>
      <c r="J827" s="27"/>
    </row>
    <row r="828" spans="8:10" ht="12.5">
      <c r="H828" s="27"/>
      <c r="J828" s="27"/>
    </row>
    <row r="829" spans="8:10" ht="12.5">
      <c r="H829" s="27"/>
      <c r="J829" s="27"/>
    </row>
    <row r="830" spans="8:10" ht="12.5">
      <c r="H830" s="27"/>
      <c r="J830" s="27"/>
    </row>
    <row r="831" spans="8:10" ht="12.5">
      <c r="H831" s="27"/>
      <c r="J831" s="27"/>
    </row>
    <row r="832" spans="8:10" ht="12.5">
      <c r="H832" s="27"/>
      <c r="J832" s="27"/>
    </row>
    <row r="833" spans="8:10" ht="12.5">
      <c r="H833" s="27"/>
      <c r="J833" s="27"/>
    </row>
    <row r="834" spans="8:10" ht="12.5">
      <c r="H834" s="27"/>
      <c r="J834" s="27"/>
    </row>
    <row r="835" spans="8:10" ht="12.5">
      <c r="H835" s="27"/>
      <c r="J835" s="27"/>
    </row>
    <row r="836" spans="8:10" ht="12.5">
      <c r="H836" s="27"/>
      <c r="J836" s="27"/>
    </row>
    <row r="837" spans="8:10" ht="12.5">
      <c r="H837" s="27"/>
      <c r="J837" s="27"/>
    </row>
    <row r="838" spans="8:10" ht="12.5">
      <c r="H838" s="27"/>
      <c r="J838" s="27"/>
    </row>
    <row r="839" spans="8:10" ht="12.5">
      <c r="H839" s="27"/>
      <c r="J839" s="27"/>
    </row>
    <row r="840" spans="8:10" ht="12.5">
      <c r="H840" s="27"/>
      <c r="J840" s="27"/>
    </row>
    <row r="841" spans="8:10" ht="12.5">
      <c r="H841" s="27"/>
      <c r="J841" s="27"/>
    </row>
    <row r="842" spans="8:10" ht="12.5">
      <c r="H842" s="27"/>
      <c r="J842" s="27"/>
    </row>
    <row r="843" spans="8:10" ht="12.5">
      <c r="H843" s="27"/>
      <c r="J843" s="27"/>
    </row>
    <row r="844" spans="8:10" ht="12.5">
      <c r="H844" s="27"/>
      <c r="J844" s="27"/>
    </row>
    <row r="845" spans="8:10" ht="12.5">
      <c r="H845" s="27"/>
      <c r="J845" s="27"/>
    </row>
    <row r="846" spans="8:10" ht="12.5">
      <c r="H846" s="27"/>
      <c r="J846" s="27"/>
    </row>
    <row r="847" spans="8:10" ht="12.5">
      <c r="H847" s="27"/>
      <c r="J847" s="27"/>
    </row>
    <row r="848" spans="8:10" ht="12.5">
      <c r="H848" s="27"/>
      <c r="J848" s="27"/>
    </row>
    <row r="849" spans="8:10" ht="12.5">
      <c r="H849" s="27"/>
      <c r="J849" s="27"/>
    </row>
    <row r="850" spans="8:10" ht="12.5">
      <c r="H850" s="27"/>
      <c r="J850" s="27"/>
    </row>
    <row r="851" spans="8:10" ht="12.5">
      <c r="H851" s="27"/>
      <c r="J851" s="27"/>
    </row>
    <row r="852" spans="8:10" ht="12.5">
      <c r="H852" s="27"/>
      <c r="J852" s="27"/>
    </row>
    <row r="853" spans="8:10" ht="12.5">
      <c r="H853" s="27"/>
      <c r="J853" s="27"/>
    </row>
    <row r="854" spans="8:10" ht="12.5">
      <c r="H854" s="27"/>
      <c r="J854" s="27"/>
    </row>
    <row r="855" spans="8:10" ht="12.5">
      <c r="H855" s="27"/>
      <c r="J855" s="27"/>
    </row>
    <row r="856" spans="8:10" ht="12.5">
      <c r="H856" s="27"/>
      <c r="J856" s="27"/>
    </row>
    <row r="857" spans="8:10" ht="12.5">
      <c r="H857" s="27"/>
      <c r="J857" s="27"/>
    </row>
    <row r="858" spans="8:10" ht="12.5">
      <c r="H858" s="27"/>
      <c r="J858" s="27"/>
    </row>
    <row r="859" spans="8:10" ht="12.5">
      <c r="H859" s="27"/>
      <c r="J859" s="27"/>
    </row>
    <row r="860" spans="8:10" ht="12.5">
      <c r="H860" s="27"/>
      <c r="J860" s="27"/>
    </row>
    <row r="861" spans="8:10" ht="12.5">
      <c r="H861" s="27"/>
      <c r="J861" s="27"/>
    </row>
    <row r="862" spans="8:10" ht="12.5">
      <c r="H862" s="27"/>
      <c r="J862" s="27"/>
    </row>
    <row r="863" spans="8:10" ht="12.5">
      <c r="H863" s="27"/>
      <c r="J863" s="27"/>
    </row>
    <row r="864" spans="8:10" ht="12.5">
      <c r="H864" s="27"/>
      <c r="J864" s="27"/>
    </row>
    <row r="865" spans="8:10" ht="12.5">
      <c r="H865" s="27"/>
      <c r="J865" s="27"/>
    </row>
    <row r="866" spans="8:10" ht="12.5">
      <c r="H866" s="27"/>
      <c r="J866" s="27"/>
    </row>
    <row r="867" spans="8:10" ht="12.5">
      <c r="H867" s="27"/>
      <c r="J867" s="27"/>
    </row>
    <row r="868" spans="8:10" ht="12.5">
      <c r="H868" s="27"/>
      <c r="J868" s="27"/>
    </row>
    <row r="869" spans="8:10" ht="12.5">
      <c r="H869" s="27"/>
      <c r="J869" s="27"/>
    </row>
    <row r="870" spans="8:10" ht="12.5">
      <c r="H870" s="27"/>
      <c r="J870" s="27"/>
    </row>
    <row r="871" spans="8:10" ht="12.5">
      <c r="H871" s="27"/>
      <c r="J871" s="27"/>
    </row>
    <row r="872" spans="8:10" ht="12.5">
      <c r="H872" s="27"/>
      <c r="J872" s="27"/>
    </row>
    <row r="873" spans="8:10" ht="12.5">
      <c r="H873" s="27"/>
      <c r="J873" s="27"/>
    </row>
    <row r="874" spans="8:10" ht="12.5">
      <c r="H874" s="27"/>
      <c r="J874" s="27"/>
    </row>
    <row r="875" spans="8:10" ht="12.5">
      <c r="H875" s="27"/>
      <c r="J875" s="27"/>
    </row>
    <row r="876" spans="8:10" ht="12.5">
      <c r="H876" s="27"/>
      <c r="J876" s="27"/>
    </row>
    <row r="877" spans="8:10" ht="12.5">
      <c r="H877" s="27"/>
      <c r="J877" s="27"/>
    </row>
    <row r="878" spans="8:10" ht="12.5">
      <c r="H878" s="27"/>
      <c r="J878" s="27"/>
    </row>
    <row r="879" spans="8:10" ht="12.5">
      <c r="H879" s="27"/>
      <c r="J879" s="27"/>
    </row>
    <row r="880" spans="8:10" ht="12.5">
      <c r="H880" s="27"/>
      <c r="J880" s="27"/>
    </row>
    <row r="881" spans="8:10" ht="12.5">
      <c r="H881" s="27"/>
      <c r="J881" s="27"/>
    </row>
    <row r="882" spans="8:10" ht="12.5">
      <c r="H882" s="27"/>
      <c r="J882" s="27"/>
    </row>
    <row r="883" spans="8:10" ht="12.5">
      <c r="H883" s="27"/>
      <c r="J883" s="27"/>
    </row>
    <row r="884" spans="8:10" ht="12.5">
      <c r="H884" s="27"/>
      <c r="J884" s="27"/>
    </row>
    <row r="885" spans="8:10" ht="12.5">
      <c r="H885" s="27"/>
      <c r="J885" s="27"/>
    </row>
    <row r="886" spans="8:10" ht="12.5">
      <c r="H886" s="27"/>
      <c r="J886" s="27"/>
    </row>
    <row r="887" spans="8:10" ht="12.5">
      <c r="H887" s="27"/>
      <c r="J887" s="27"/>
    </row>
    <row r="888" spans="8:10" ht="12.5">
      <c r="H888" s="27"/>
      <c r="J888" s="27"/>
    </row>
    <row r="889" spans="8:10" ht="12.5">
      <c r="H889" s="27"/>
      <c r="J889" s="27"/>
    </row>
    <row r="890" spans="8:10" ht="12.5">
      <c r="H890" s="27"/>
      <c r="J890" s="27"/>
    </row>
    <row r="891" spans="8:10" ht="12.5">
      <c r="H891" s="27"/>
      <c r="J891" s="27"/>
    </row>
    <row r="892" spans="8:10" ht="12.5">
      <c r="H892" s="27"/>
      <c r="J892" s="27"/>
    </row>
    <row r="893" spans="8:10" ht="12.5">
      <c r="H893" s="27"/>
      <c r="J893" s="27"/>
    </row>
    <row r="894" spans="8:10" ht="12.5">
      <c r="H894" s="27"/>
      <c r="J894" s="27"/>
    </row>
    <row r="895" spans="8:10" ht="12.5">
      <c r="H895" s="27"/>
      <c r="J895" s="27"/>
    </row>
    <row r="896" spans="8:10" ht="12.5">
      <c r="H896" s="27"/>
      <c r="J896" s="27"/>
    </row>
    <row r="897" spans="8:10" ht="12.5">
      <c r="H897" s="27"/>
      <c r="J897" s="27"/>
    </row>
    <row r="898" spans="8:10" ht="12.5">
      <c r="H898" s="27"/>
      <c r="J898" s="27"/>
    </row>
    <row r="899" spans="8:10" ht="12.5">
      <c r="H899" s="27"/>
      <c r="J899" s="27"/>
    </row>
    <row r="900" spans="8:10" ht="12.5">
      <c r="H900" s="27"/>
      <c r="J900" s="27"/>
    </row>
    <row r="901" spans="8:10" ht="12.5">
      <c r="H901" s="27"/>
      <c r="J901" s="27"/>
    </row>
    <row r="902" spans="8:10" ht="12.5">
      <c r="H902" s="27"/>
      <c r="J902" s="27"/>
    </row>
    <row r="903" spans="8:10" ht="12.5">
      <c r="H903" s="27"/>
      <c r="J903" s="27"/>
    </row>
    <row r="904" spans="8:10" ht="12.5">
      <c r="H904" s="27"/>
      <c r="J904" s="27"/>
    </row>
    <row r="905" spans="8:10" ht="12.5">
      <c r="H905" s="27"/>
      <c r="J905" s="27"/>
    </row>
    <row r="906" spans="8:10" ht="12.5">
      <c r="H906" s="27"/>
      <c r="J906" s="27"/>
    </row>
    <row r="907" spans="8:10" ht="12.5">
      <c r="H907" s="27"/>
      <c r="J907" s="27"/>
    </row>
    <row r="908" spans="8:10" ht="12.5">
      <c r="H908" s="27"/>
      <c r="J908" s="27"/>
    </row>
    <row r="909" spans="8:10" ht="12.5">
      <c r="H909" s="27"/>
      <c r="J909" s="27"/>
    </row>
    <row r="910" spans="8:10" ht="12.5">
      <c r="H910" s="27"/>
      <c r="J910" s="27"/>
    </row>
    <row r="911" spans="8:10" ht="12.5">
      <c r="H911" s="27"/>
      <c r="J911" s="27"/>
    </row>
    <row r="912" spans="8:10" ht="12.5">
      <c r="H912" s="27"/>
      <c r="J912" s="27"/>
    </row>
    <row r="913" spans="8:10" ht="12.5">
      <c r="H913" s="27"/>
      <c r="J913" s="27"/>
    </row>
    <row r="914" spans="8:10" ht="12.5">
      <c r="H914" s="27"/>
      <c r="J914" s="27"/>
    </row>
    <row r="915" spans="8:10" ht="12.5">
      <c r="H915" s="27"/>
      <c r="J915" s="27"/>
    </row>
    <row r="916" spans="8:10" ht="12.5">
      <c r="H916" s="27"/>
      <c r="J916" s="27"/>
    </row>
    <row r="917" spans="8:10" ht="12.5">
      <c r="H917" s="27"/>
      <c r="J917" s="27"/>
    </row>
    <row r="918" spans="8:10" ht="12.5">
      <c r="H918" s="27"/>
      <c r="J918" s="27"/>
    </row>
    <row r="919" spans="8:10" ht="12.5">
      <c r="H919" s="27"/>
      <c r="J919" s="27"/>
    </row>
    <row r="920" spans="8:10" ht="12.5">
      <c r="H920" s="27"/>
      <c r="J920" s="27"/>
    </row>
    <row r="921" spans="8:10" ht="12.5">
      <c r="H921" s="27"/>
      <c r="J921" s="27"/>
    </row>
    <row r="922" spans="8:10" ht="12.5">
      <c r="H922" s="27"/>
      <c r="J922" s="27"/>
    </row>
    <row r="923" spans="8:10" ht="12.5">
      <c r="H923" s="27"/>
      <c r="J923" s="27"/>
    </row>
    <row r="924" spans="8:10" ht="12.5">
      <c r="H924" s="27"/>
      <c r="J924" s="27"/>
    </row>
    <row r="925" spans="8:10" ht="12.5">
      <c r="H925" s="27"/>
      <c r="J925" s="27"/>
    </row>
    <row r="926" spans="8:10" ht="12.5">
      <c r="H926" s="27"/>
      <c r="J926" s="27"/>
    </row>
    <row r="927" spans="8:10" ht="12.5">
      <c r="H927" s="27"/>
      <c r="J927" s="27"/>
    </row>
    <row r="928" spans="8:10" ht="12.5">
      <c r="H928" s="27"/>
      <c r="J928" s="27"/>
    </row>
    <row r="929" spans="8:10" ht="12.5">
      <c r="H929" s="27"/>
      <c r="J929" s="27"/>
    </row>
    <row r="930" spans="8:10" ht="12.5">
      <c r="H930" s="27"/>
      <c r="J930" s="27"/>
    </row>
    <row r="931" spans="8:10" ht="12.5">
      <c r="H931" s="27"/>
      <c r="J931" s="27"/>
    </row>
    <row r="932" spans="8:10" ht="12.5">
      <c r="H932" s="27"/>
      <c r="J932" s="27"/>
    </row>
    <row r="933" spans="8:10" ht="12.5">
      <c r="H933" s="27"/>
      <c r="J933" s="27"/>
    </row>
    <row r="934" spans="8:10" ht="12.5">
      <c r="H934" s="27"/>
      <c r="J934" s="27"/>
    </row>
    <row r="935" spans="8:10" ht="12.5">
      <c r="H935" s="27"/>
      <c r="J935" s="27"/>
    </row>
    <row r="936" spans="8:10" ht="12.5">
      <c r="H936" s="27"/>
      <c r="J936" s="27"/>
    </row>
    <row r="937" spans="8:10" ht="12.5">
      <c r="H937" s="27"/>
      <c r="J937" s="27"/>
    </row>
    <row r="938" spans="8:10" ht="12.5">
      <c r="H938" s="27"/>
      <c r="J938" s="27"/>
    </row>
    <row r="939" spans="8:10" ht="12.5">
      <c r="H939" s="27"/>
      <c r="J939" s="27"/>
    </row>
    <row r="940" spans="8:10" ht="12.5">
      <c r="H940" s="27"/>
      <c r="J940" s="27"/>
    </row>
    <row r="941" spans="8:10" ht="12.5">
      <c r="H941" s="27"/>
      <c r="J941" s="27"/>
    </row>
    <row r="942" spans="8:10" ht="12.5">
      <c r="H942" s="27"/>
      <c r="J942" s="27"/>
    </row>
    <row r="943" spans="8:10" ht="12.5">
      <c r="H943" s="27"/>
      <c r="J943" s="27"/>
    </row>
    <row r="944" spans="8:10" ht="12.5">
      <c r="H944" s="27"/>
      <c r="J944" s="27"/>
    </row>
    <row r="945" spans="8:10" ht="12.5">
      <c r="H945" s="27"/>
      <c r="J945" s="27"/>
    </row>
    <row r="946" spans="8:10" ht="12.5">
      <c r="H946" s="27"/>
      <c r="J946" s="27"/>
    </row>
    <row r="947" spans="8:10" ht="12.5">
      <c r="H947" s="27"/>
      <c r="J947" s="27"/>
    </row>
    <row r="948" spans="8:10" ht="12.5">
      <c r="H948" s="27"/>
      <c r="J948" s="27"/>
    </row>
    <row r="949" spans="8:10" ht="12.5">
      <c r="H949" s="27"/>
      <c r="J949" s="27"/>
    </row>
    <row r="950" spans="8:10" ht="12.5">
      <c r="H950" s="27"/>
      <c r="J950" s="27"/>
    </row>
    <row r="951" spans="8:10" ht="12.5">
      <c r="H951" s="27"/>
      <c r="J951" s="27"/>
    </row>
    <row r="952" spans="8:10" ht="12.5">
      <c r="H952" s="27"/>
      <c r="J952" s="27"/>
    </row>
    <row r="953" spans="8:10" ht="12.5">
      <c r="H953" s="27"/>
      <c r="J953" s="27"/>
    </row>
    <row r="954" spans="8:10" ht="12.5">
      <c r="H954" s="27"/>
      <c r="J954" s="27"/>
    </row>
    <row r="955" spans="8:10" ht="12.5">
      <c r="H955" s="27"/>
      <c r="J955" s="27"/>
    </row>
    <row r="956" spans="8:10" ht="12.5">
      <c r="H956" s="27"/>
      <c r="J956" s="27"/>
    </row>
    <row r="957" spans="8:10" ht="12.5">
      <c r="H957" s="27"/>
      <c r="J957" s="27"/>
    </row>
    <row r="958" spans="8:10" ht="12.5">
      <c r="H958" s="27"/>
      <c r="J958" s="27"/>
    </row>
    <row r="959" spans="8:10" ht="12.5">
      <c r="H959" s="27"/>
      <c r="J959" s="27"/>
    </row>
    <row r="960" spans="8:10" ht="12.5">
      <c r="H960" s="27"/>
      <c r="J960" s="27"/>
    </row>
    <row r="961" spans="8:10" ht="12.5">
      <c r="H961" s="27"/>
      <c r="J961" s="27"/>
    </row>
    <row r="962" spans="8:10" ht="12.5">
      <c r="H962" s="27"/>
      <c r="J962" s="27"/>
    </row>
    <row r="963" spans="8:10" ht="12.5">
      <c r="H963" s="27"/>
      <c r="J963" s="27"/>
    </row>
    <row r="964" spans="8:10" ht="12.5">
      <c r="H964" s="27"/>
      <c r="J964" s="27"/>
    </row>
    <row r="965" spans="8:10" ht="12.5">
      <c r="H965" s="27"/>
      <c r="J965" s="27"/>
    </row>
    <row r="966" spans="8:10" ht="12.5">
      <c r="H966" s="27"/>
      <c r="J966" s="27"/>
    </row>
    <row r="967" spans="8:10" ht="12.5">
      <c r="H967" s="27"/>
      <c r="J967" s="27"/>
    </row>
    <row r="968" spans="8:10" ht="12.5">
      <c r="H968" s="27"/>
      <c r="J968" s="27"/>
    </row>
    <row r="969" spans="8:10" ht="12.5">
      <c r="H969" s="27"/>
      <c r="J969" s="27"/>
    </row>
    <row r="970" spans="8:10" ht="12.5">
      <c r="H970" s="27"/>
      <c r="J970" s="27"/>
    </row>
    <row r="971" spans="8:10" ht="12.5">
      <c r="H971" s="27"/>
      <c r="J971" s="27"/>
    </row>
    <row r="972" spans="8:10" ht="12.5">
      <c r="H972" s="27"/>
      <c r="J972" s="27"/>
    </row>
    <row r="973" spans="8:10" ht="12.5">
      <c r="H973" s="27"/>
      <c r="J973" s="27"/>
    </row>
    <row r="974" spans="8:10" ht="12.5">
      <c r="H974" s="27"/>
      <c r="J974" s="27"/>
    </row>
    <row r="975" spans="8:10" ht="12.5">
      <c r="H975" s="27"/>
      <c r="J975" s="27"/>
    </row>
    <row r="976" spans="8:10" ht="12.5">
      <c r="H976" s="27"/>
      <c r="J976" s="27"/>
    </row>
    <row r="977" spans="8:10" ht="12.5">
      <c r="H977" s="27"/>
      <c r="J977" s="27"/>
    </row>
    <row r="978" spans="8:10" ht="12.5">
      <c r="H978" s="27"/>
      <c r="J978" s="27"/>
    </row>
    <row r="979" spans="8:10" ht="12.5">
      <c r="H979" s="27"/>
      <c r="J979" s="27"/>
    </row>
    <row r="980" spans="8:10" ht="12.5">
      <c r="H980" s="27"/>
      <c r="J980" s="27"/>
    </row>
    <row r="981" spans="8:10" ht="12.5">
      <c r="H981" s="27"/>
      <c r="J981" s="27"/>
    </row>
    <row r="982" spans="8:10" ht="12.5">
      <c r="H982" s="27"/>
      <c r="J982" s="27"/>
    </row>
    <row r="983" spans="8:10" ht="12.5">
      <c r="H983" s="27"/>
      <c r="J983" s="27"/>
    </row>
    <row r="984" spans="8:10" ht="12.5">
      <c r="H984" s="27"/>
      <c r="J984" s="27"/>
    </row>
    <row r="985" spans="8:10" ht="12.5">
      <c r="H985" s="27"/>
      <c r="J985" s="27"/>
    </row>
    <row r="986" spans="8:10" ht="12.5">
      <c r="H986" s="27"/>
      <c r="J986" s="27"/>
    </row>
    <row r="987" spans="8:10" ht="12.5">
      <c r="H987" s="27"/>
      <c r="J987" s="27"/>
    </row>
    <row r="988" spans="8:10" ht="12.5">
      <c r="H988" s="27"/>
      <c r="J988" s="27"/>
    </row>
    <row r="989" spans="8:10" ht="12.5">
      <c r="H989" s="27"/>
      <c r="J989" s="27"/>
    </row>
    <row r="990" spans="8:10" ht="12.5">
      <c r="H990" s="27"/>
      <c r="J990" s="27"/>
    </row>
    <row r="991" spans="8:10" ht="12.5">
      <c r="H991" s="27"/>
      <c r="J991" s="27"/>
    </row>
    <row r="992" spans="8:10" ht="12.5">
      <c r="H992" s="27"/>
      <c r="J992" s="27"/>
    </row>
    <row r="993" spans="8:10" ht="12.5">
      <c r="H993" s="27"/>
      <c r="J993" s="27"/>
    </row>
    <row r="994" spans="8:10" ht="12.5">
      <c r="H994" s="27"/>
      <c r="J994" s="27"/>
    </row>
    <row r="995" spans="8:10" ht="12.5">
      <c r="H995" s="27"/>
      <c r="J995" s="27"/>
    </row>
    <row r="996" spans="8:10" ht="12.5">
      <c r="H996" s="27"/>
      <c r="J996" s="27"/>
    </row>
    <row r="997" spans="8:10" ht="12.5">
      <c r="H997" s="27"/>
      <c r="J997" s="27"/>
    </row>
    <row r="998" spans="8:10" ht="12.5">
      <c r="H998" s="27"/>
      <c r="J998" s="27"/>
    </row>
    <row r="999" spans="8:10" ht="12.5">
      <c r="H999" s="27"/>
      <c r="J999" s="27"/>
    </row>
    <row r="1000" spans="8:10" ht="12.5">
      <c r="H1000" s="27"/>
      <c r="J1000" s="27"/>
    </row>
    <row r="1001" spans="8:10" ht="12.5">
      <c r="H1001" s="27"/>
      <c r="J1001" s="27"/>
    </row>
    <row r="1002" spans="8:10" ht="12.5">
      <c r="H1002" s="27"/>
      <c r="J1002" s="27"/>
    </row>
    <row r="1003" spans="8:10" ht="12.5">
      <c r="H1003" s="27"/>
      <c r="J1003" s="27"/>
    </row>
  </sheetData>
  <mergeCells count="6">
    <mergeCell ref="A6:C6"/>
    <mergeCell ref="A1:F1"/>
    <mergeCell ref="A2:C2"/>
    <mergeCell ref="A3:C3"/>
    <mergeCell ref="A4:C4"/>
    <mergeCell ref="A5:C5"/>
  </mergeCells>
  <conditionalFormatting sqref="F10:F20">
    <cfRule type="cellIs" dxfId="5" priority="2" operator="equal">
      <formula>"Extinção Natural"</formula>
    </cfRule>
  </conditionalFormatting>
  <conditionalFormatting sqref="F10:F24">
    <cfRule type="containsText" dxfId="4" priority="3" operator="containsText" text="vigente">
      <formula>NOT(ISERROR(SEARCH(("vigente"),(F10))))</formula>
    </cfRule>
    <cfRule type="containsText" dxfId="3" priority="4" operator="containsText" text="revogada">
      <formula>NOT(ISERROR(SEARCH(("revogada"),(F10))))</formula>
    </cfRule>
    <cfRule type="containsText" dxfId="2" priority="5" operator="containsText" text="encerrada">
      <formula>NOT(ISERROR(SEARCH(("encerrada"),(F10))))</formula>
    </cfRule>
    <cfRule type="containsText" dxfId="1" priority="6" operator="containsText" text="alterada">
      <formula>NOT(ISERROR(SEARCH(("alterada"),(F10))))</formula>
    </cfRule>
  </conditionalFormatting>
  <conditionalFormatting sqref="F17:F19">
    <cfRule type="containsText" dxfId="0" priority="1" operator="containsText" text="Extinção Natural">
      <formula>NOT(ISERROR(SEARCH(("Extinção Natural"),(F17))))</formula>
    </cfRule>
  </conditionalFormatting>
  <hyperlinks>
    <hyperlink ref="I10" r:id="rId1" xr:uid="{00000000-0004-0000-1900-000000000000}"/>
    <hyperlink ref="I11" r:id="rId2" xr:uid="{00000000-0004-0000-1900-000001000000}"/>
    <hyperlink ref="I12" r:id="rId3" xr:uid="{00000000-0004-0000-1900-000002000000}"/>
    <hyperlink ref="I13" r:id="rId4" xr:uid="{00000000-0004-0000-1900-000003000000}"/>
    <hyperlink ref="I14" r:id="rId5" xr:uid="{00000000-0004-0000-1900-000004000000}"/>
    <hyperlink ref="I15" r:id="rId6" xr:uid="{00000000-0004-0000-1900-000005000000}"/>
    <hyperlink ref="I16" r:id="rId7" xr:uid="{00000000-0004-0000-1900-000006000000}"/>
    <hyperlink ref="I17" r:id="rId8" xr:uid="{00000000-0004-0000-1900-000007000000}"/>
    <hyperlink ref="I18" r:id="rId9" xr:uid="{00000000-0004-0000-1900-000008000000}"/>
    <hyperlink ref="I19" r:id="rId10" xr:uid="{00000000-0004-0000-1900-000009000000}"/>
    <hyperlink ref="I20" r:id="rId11" xr:uid="{00000000-0004-0000-1900-00000A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CORREIOS</vt:lpstr>
      <vt:lpstr>RELATÓRIO PROJ. iNST. </vt:lpstr>
      <vt:lpstr>TESTE</vt:lpstr>
      <vt:lpstr>MALOTE</vt:lpstr>
      <vt:lpstr>END. OFICIOS</vt:lpstr>
      <vt:lpstr>MEMBROS CONCAM</vt:lpstr>
      <vt:lpstr>ENVIO OFICIO 2021-2022</vt:lpstr>
      <vt:lpstr>ENVIO OFICIO 2023-2024</vt:lpstr>
      <vt:lpstr>GERAL</vt:lpstr>
      <vt:lpstr>COMISSÕES</vt:lpstr>
      <vt:lpstr>PORT. NORMATIVAS</vt:lpstr>
      <vt:lpstr>LEGENDAS</vt:lpstr>
      <vt:lpstr>SERVIDORES</vt:lpstr>
      <vt:lpstr>LEGISLAÇÃO</vt:lpstr>
      <vt:lpstr>2023</vt:lpstr>
      <vt:lpstr>2022</vt:lpstr>
      <vt:lpstr>2021</vt:lpstr>
      <vt:lpstr>2020</vt:lpstr>
      <vt:lpstr>2019</vt:lpstr>
      <vt:lpstr>2018</vt:lpstr>
      <vt:lpstr>2017</vt:lpstr>
      <vt:lpstr>2016</vt:lpstr>
      <vt:lpstr>2015</vt:lpstr>
      <vt:lpstr>2014</vt:lpstr>
      <vt:lpstr>2013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renan francisco</cp:lastModifiedBy>
  <dcterms:modified xsi:type="dcterms:W3CDTF">2023-09-28T16:41:51Z</dcterms:modified>
</cp:coreProperties>
</file>